
<file path=[Content_Types].xml><?xml version="1.0" encoding="utf-8"?>
<Types xmlns="http://schemas.openxmlformats.org/package/2006/content-types">
  <Default Extension="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DieseArbeitsmappe" defaultThemeVersion="153222"/>
  <mc:AlternateContent xmlns:mc="http://schemas.openxmlformats.org/markup-compatibility/2006">
    <mc:Choice Requires="x15">
      <x15ac:absPath xmlns:x15ac="http://schemas.microsoft.com/office/spreadsheetml/2010/11/ac" url="D:\user\Institut\DBHD-Wärmeleitung in Steinsalz\"/>
    </mc:Choice>
  </mc:AlternateContent>
  <bookViews>
    <workbookView xWindow="0" yWindow="0" windowWidth="15330" windowHeight="6225" tabRatio="636"/>
  </bookViews>
  <sheets>
    <sheet name="Temperaturen, Volumenzuwachs" sheetId="24" r:id="rId1"/>
    <sheet name="Wärmeausdehnung" sheetId="16" r:id="rId2"/>
  </sheets>
  <definedNames>
    <definedName name="H">'Temperaturen, Volumenzuwachs'!$P$2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P208" i="24" l="1"/>
  <c r="HP210" i="24"/>
  <c r="HN208" i="24"/>
  <c r="HO212" i="24"/>
  <c r="AF2" i="24"/>
  <c r="AF1" i="24"/>
  <c r="AD3" i="24"/>
  <c r="AD2" i="24"/>
  <c r="Y2" i="24"/>
  <c r="HO217" i="24" l="1"/>
  <c r="HO218" i="24"/>
  <c r="HO219" i="24"/>
  <c r="HO220" i="24"/>
  <c r="HO221" i="24"/>
  <c r="HO222" i="24"/>
  <c r="HO223" i="24"/>
  <c r="HO224" i="24"/>
  <c r="HO225" i="24"/>
  <c r="HO226" i="24"/>
  <c r="HO227" i="24"/>
  <c r="HO228" i="24"/>
  <c r="HO229" i="24"/>
  <c r="HO230" i="24"/>
  <c r="HO231" i="24"/>
  <c r="HO232" i="24"/>
  <c r="HO233" i="24"/>
  <c r="HO234" i="24"/>
  <c r="HO235" i="24"/>
  <c r="HO236" i="24"/>
  <c r="HO237" i="24"/>
  <c r="HO238" i="24"/>
  <c r="HO239" i="24"/>
  <c r="HO240" i="24"/>
  <c r="HO241" i="24"/>
  <c r="HO242" i="24"/>
  <c r="HO243" i="24"/>
  <c r="HO244" i="24"/>
  <c r="HO245" i="24"/>
  <c r="HO246" i="24"/>
  <c r="HO247" i="24"/>
  <c r="HO248" i="24"/>
  <c r="HO249" i="24"/>
  <c r="HO250" i="24"/>
  <c r="HO251" i="24"/>
  <c r="HO252" i="24"/>
  <c r="HO253" i="24"/>
  <c r="HO254" i="24"/>
  <c r="HO255" i="24"/>
  <c r="HO256" i="24"/>
  <c r="HO257" i="24"/>
  <c r="HO258" i="24"/>
  <c r="HO259" i="24"/>
  <c r="HO260" i="24"/>
  <c r="HO261" i="24"/>
  <c r="HO262" i="24"/>
  <c r="HO263" i="24"/>
  <c r="HO264" i="24"/>
  <c r="HO265" i="24"/>
  <c r="HO266" i="24"/>
  <c r="HO267" i="24"/>
  <c r="HO268" i="24"/>
  <c r="HO269" i="24"/>
  <c r="HO270" i="24"/>
  <c r="HO271" i="24"/>
  <c r="HO272" i="24"/>
  <c r="HO273" i="24"/>
  <c r="HO274" i="24"/>
  <c r="HO275" i="24"/>
  <c r="HO276" i="24"/>
  <c r="HO277" i="24"/>
  <c r="HO278" i="24"/>
  <c r="HO279" i="24"/>
  <c r="HO280" i="24"/>
  <c r="HO281" i="24"/>
  <c r="HO282" i="24"/>
  <c r="HO283" i="24"/>
  <c r="HO284" i="24"/>
  <c r="HO285" i="24"/>
  <c r="HO286" i="24"/>
  <c r="HO287" i="24"/>
  <c r="HO288" i="24"/>
  <c r="HO289" i="24"/>
  <c r="HO290" i="24"/>
  <c r="HO291" i="24"/>
  <c r="HO292" i="24"/>
  <c r="HO293" i="24"/>
  <c r="HO294" i="24"/>
  <c r="HO295" i="24"/>
  <c r="HO296" i="24"/>
  <c r="HO297" i="24"/>
  <c r="HO298" i="24"/>
  <c r="HO299" i="24"/>
  <c r="HO300" i="24"/>
  <c r="HO301" i="24"/>
  <c r="HO302" i="24"/>
  <c r="HO303" i="24"/>
  <c r="HO304" i="24"/>
  <c r="HO305" i="24"/>
  <c r="HO306" i="24"/>
  <c r="HO307" i="24"/>
  <c r="HO308" i="24"/>
  <c r="HO309" i="24"/>
  <c r="HO310" i="24"/>
  <c r="HO311" i="24"/>
  <c r="HO312" i="24"/>
  <c r="HO313" i="24"/>
  <c r="HO314" i="24"/>
  <c r="HO315" i="24"/>
  <c r="HO316" i="24"/>
  <c r="HO216" i="24"/>
  <c r="HL312" i="24"/>
  <c r="HL311" i="24"/>
  <c r="HL217" i="24"/>
  <c r="HM217" i="24" s="1"/>
  <c r="HP217" i="24" s="1"/>
  <c r="HL218" i="24"/>
  <c r="HM218" i="24" s="1"/>
  <c r="HN218" i="24" s="1"/>
  <c r="HL219" i="24"/>
  <c r="HM219" i="24"/>
  <c r="HL220" i="24"/>
  <c r="HM220" i="24" s="1"/>
  <c r="HL221" i="24"/>
  <c r="HM221" i="24" s="1"/>
  <c r="HP221" i="24" s="1"/>
  <c r="HL222" i="24"/>
  <c r="HM222" i="24" s="1"/>
  <c r="HN222" i="24" s="1"/>
  <c r="HL223" i="24"/>
  <c r="HM223" i="24"/>
  <c r="HL224" i="24"/>
  <c r="HM224" i="24" s="1"/>
  <c r="HL225" i="24"/>
  <c r="HM225" i="24" s="1"/>
  <c r="HP225" i="24" s="1"/>
  <c r="HL226" i="24"/>
  <c r="HM226" i="24" s="1"/>
  <c r="HN226" i="24" s="1"/>
  <c r="HL227" i="24"/>
  <c r="HM227" i="24"/>
  <c r="HL228" i="24"/>
  <c r="HM228" i="24" s="1"/>
  <c r="HL229" i="24"/>
  <c r="HM229" i="24" s="1"/>
  <c r="HP229" i="24" s="1"/>
  <c r="HL230" i="24"/>
  <c r="HM230" i="24" s="1"/>
  <c r="HN230" i="24" s="1"/>
  <c r="HL231" i="24"/>
  <c r="HM231" i="24"/>
  <c r="HL232" i="24"/>
  <c r="HM232" i="24" s="1"/>
  <c r="HL233" i="24"/>
  <c r="HM233" i="24" s="1"/>
  <c r="HP233" i="24" s="1"/>
  <c r="HL234" i="24"/>
  <c r="HM234" i="24" s="1"/>
  <c r="HN234" i="24" s="1"/>
  <c r="HL235" i="24"/>
  <c r="HM235" i="24"/>
  <c r="HL236" i="24"/>
  <c r="HM236" i="24" s="1"/>
  <c r="HL237" i="24"/>
  <c r="HM237" i="24" s="1"/>
  <c r="HP237" i="24" s="1"/>
  <c r="HL238" i="24"/>
  <c r="HM238" i="24" s="1"/>
  <c r="HN238" i="24" s="1"/>
  <c r="HL239" i="24"/>
  <c r="HM239" i="24"/>
  <c r="HL240" i="24"/>
  <c r="HM240" i="24" s="1"/>
  <c r="HL241" i="24"/>
  <c r="HM241" i="24" s="1"/>
  <c r="HP241" i="24" s="1"/>
  <c r="HL242" i="24"/>
  <c r="HM242" i="24" s="1"/>
  <c r="HN242" i="24" s="1"/>
  <c r="HL243" i="24"/>
  <c r="HM243" i="24"/>
  <c r="HL244" i="24"/>
  <c r="HM244" i="24" s="1"/>
  <c r="HL245" i="24"/>
  <c r="HM245" i="24" s="1"/>
  <c r="HP245" i="24" s="1"/>
  <c r="HL246" i="24"/>
  <c r="HM246" i="24" s="1"/>
  <c r="HN246" i="24" s="1"/>
  <c r="HL247" i="24"/>
  <c r="HM247" i="24"/>
  <c r="HL248" i="24"/>
  <c r="HM248" i="24" s="1"/>
  <c r="HL249" i="24"/>
  <c r="HM249" i="24" s="1"/>
  <c r="HP249" i="24" s="1"/>
  <c r="HL250" i="24"/>
  <c r="HM250" i="24" s="1"/>
  <c r="HN250" i="24" s="1"/>
  <c r="HL251" i="24"/>
  <c r="HM251" i="24"/>
  <c r="HL252" i="24"/>
  <c r="HM252" i="24" s="1"/>
  <c r="HL253" i="24"/>
  <c r="HM253" i="24" s="1"/>
  <c r="HP253" i="24" s="1"/>
  <c r="HL254" i="24"/>
  <c r="HM254" i="24" s="1"/>
  <c r="HN254" i="24" s="1"/>
  <c r="HL255" i="24"/>
  <c r="HM255" i="24"/>
  <c r="HL256" i="24"/>
  <c r="HM256" i="24" s="1"/>
  <c r="HL257" i="24"/>
  <c r="HM257" i="24" s="1"/>
  <c r="HP257" i="24" s="1"/>
  <c r="HL258" i="24"/>
  <c r="HM258" i="24" s="1"/>
  <c r="HN258" i="24" s="1"/>
  <c r="HL259" i="24"/>
  <c r="HM259" i="24"/>
  <c r="HL260" i="24"/>
  <c r="HM260" i="24" s="1"/>
  <c r="HN260" i="24"/>
  <c r="HL261" i="24"/>
  <c r="HM261" i="24"/>
  <c r="HQ261" i="24"/>
  <c r="HL262" i="24"/>
  <c r="HM262" i="24" s="1"/>
  <c r="HP262" i="24"/>
  <c r="HL263" i="24"/>
  <c r="HM263" i="24" s="1"/>
  <c r="HL264" i="24"/>
  <c r="HM264" i="24" s="1"/>
  <c r="HN264" i="24"/>
  <c r="HL265" i="24"/>
  <c r="HM265" i="24"/>
  <c r="HQ265" i="24"/>
  <c r="HL266" i="24"/>
  <c r="HM266" i="24" s="1"/>
  <c r="HP266" i="24"/>
  <c r="HL267" i="24"/>
  <c r="HM267" i="24" s="1"/>
  <c r="HL268" i="24"/>
  <c r="HM268" i="24" s="1"/>
  <c r="HN268" i="24"/>
  <c r="HL269" i="24"/>
  <c r="HM269" i="24"/>
  <c r="HQ269" i="24"/>
  <c r="HL270" i="24"/>
  <c r="HM270" i="24" s="1"/>
  <c r="HP270" i="24"/>
  <c r="HL271" i="24"/>
  <c r="HM271" i="24" s="1"/>
  <c r="HL272" i="24"/>
  <c r="HM272" i="24" s="1"/>
  <c r="HN272" i="24"/>
  <c r="HL273" i="24"/>
  <c r="HM273" i="24"/>
  <c r="HQ273" i="24"/>
  <c r="HL274" i="24"/>
  <c r="HM274" i="24" s="1"/>
  <c r="HP274" i="24"/>
  <c r="HL275" i="24"/>
  <c r="HM275" i="24" s="1"/>
  <c r="HL276" i="24"/>
  <c r="HM276" i="24" s="1"/>
  <c r="HN276" i="24"/>
  <c r="HL277" i="24"/>
  <c r="HM277" i="24"/>
  <c r="HQ277" i="24"/>
  <c r="HL278" i="24"/>
  <c r="HM278" i="24" s="1"/>
  <c r="HN278" i="24" s="1"/>
  <c r="HP278" i="24"/>
  <c r="HL279" i="24"/>
  <c r="HM279" i="24" s="1"/>
  <c r="HP279" i="24" s="1"/>
  <c r="HL280" i="24"/>
  <c r="HM280" i="24" s="1"/>
  <c r="HN280" i="24" s="1"/>
  <c r="HL281" i="24"/>
  <c r="HM281" i="24"/>
  <c r="HP281" i="24" s="1"/>
  <c r="HL282" i="24"/>
  <c r="HM282" i="24" s="1"/>
  <c r="HL283" i="24"/>
  <c r="HM283" i="24" s="1"/>
  <c r="HP283" i="24" s="1"/>
  <c r="HL284" i="24"/>
  <c r="HM284" i="24" s="1"/>
  <c r="HN284" i="24" s="1"/>
  <c r="HL285" i="24"/>
  <c r="HM285" i="24"/>
  <c r="HP285" i="24" s="1"/>
  <c r="HL286" i="24"/>
  <c r="HM286" i="24"/>
  <c r="HQ286" i="24" s="1"/>
  <c r="HP286" i="24"/>
  <c r="HL287" i="24"/>
  <c r="HM287" i="24" s="1"/>
  <c r="HL288" i="24"/>
  <c r="HM288" i="24" s="1"/>
  <c r="HQ288" i="24" s="1"/>
  <c r="HN288" i="24"/>
  <c r="HP288" i="24"/>
  <c r="HL289" i="24"/>
  <c r="HM289" i="24"/>
  <c r="HN289" i="24"/>
  <c r="HP289" i="24"/>
  <c r="HQ289" i="24"/>
  <c r="HL290" i="24"/>
  <c r="HM290" i="24"/>
  <c r="HN290" i="24" s="1"/>
  <c r="HQ290" i="24"/>
  <c r="HL291" i="24"/>
  <c r="HM291" i="24" s="1"/>
  <c r="HP291" i="24" s="1"/>
  <c r="HL292" i="24"/>
  <c r="HM292" i="24"/>
  <c r="HP292" i="24" s="1"/>
  <c r="HQ292" i="24"/>
  <c r="HL293" i="24"/>
  <c r="HM293" i="24" s="1"/>
  <c r="HN293" i="24" s="1"/>
  <c r="HL294" i="24"/>
  <c r="HM294" i="24"/>
  <c r="HQ294" i="24" s="1"/>
  <c r="HL295" i="24"/>
  <c r="HM295" i="24" s="1"/>
  <c r="HL296" i="24"/>
  <c r="HM296" i="24"/>
  <c r="HP296" i="24" s="1"/>
  <c r="HQ296" i="24"/>
  <c r="HL297" i="24"/>
  <c r="HM297" i="24" s="1"/>
  <c r="HQ297" i="24" s="1"/>
  <c r="HL298" i="24"/>
  <c r="HM298" i="24"/>
  <c r="HQ298" i="24"/>
  <c r="HL299" i="24"/>
  <c r="HM299" i="24" s="1"/>
  <c r="HQ299" i="24" s="1"/>
  <c r="HP299" i="24"/>
  <c r="HL300" i="24"/>
  <c r="HM300" i="24"/>
  <c r="HL301" i="24"/>
  <c r="HM301" i="24" s="1"/>
  <c r="HQ301" i="24" s="1"/>
  <c r="HL302" i="24"/>
  <c r="HM302" i="24"/>
  <c r="HQ302" i="24"/>
  <c r="HL303" i="24"/>
  <c r="HM303" i="24" s="1"/>
  <c r="HQ303" i="24" s="1"/>
  <c r="HP303" i="24"/>
  <c r="HL304" i="24"/>
  <c r="HM304" i="24"/>
  <c r="HL305" i="24"/>
  <c r="HM305" i="24" s="1"/>
  <c r="HQ305" i="24" s="1"/>
  <c r="HL306" i="24"/>
  <c r="HM306" i="24"/>
  <c r="HQ306" i="24"/>
  <c r="HL307" i="24"/>
  <c r="HM307" i="24" s="1"/>
  <c r="HQ307" i="24" s="1"/>
  <c r="HP307" i="24"/>
  <c r="HL308" i="24"/>
  <c r="HM308" i="24"/>
  <c r="HQ308" i="24" s="1"/>
  <c r="HL309" i="24"/>
  <c r="HM309" i="24" s="1"/>
  <c r="HQ309" i="24" s="1"/>
  <c r="HL310" i="24"/>
  <c r="HM310" i="24"/>
  <c r="HQ310" i="24"/>
  <c r="HM311" i="24"/>
  <c r="HQ311" i="24" s="1"/>
  <c r="HP311" i="24"/>
  <c r="HM312" i="24"/>
  <c r="HN312" i="24" s="1"/>
  <c r="HL313" i="24"/>
  <c r="HM313" i="24"/>
  <c r="HN313" i="24" s="1"/>
  <c r="HL314" i="24"/>
  <c r="HM314" i="24" s="1"/>
  <c r="HL315" i="24"/>
  <c r="HM315" i="24"/>
  <c r="HP315" i="24" s="1"/>
  <c r="HQ315" i="24"/>
  <c r="HL316" i="24"/>
  <c r="HM316" i="24" s="1"/>
  <c r="HL216" i="24"/>
  <c r="HM216" i="24" s="1"/>
  <c r="S2" i="24"/>
  <c r="E5" i="16"/>
  <c r="HR276" i="24" l="1"/>
  <c r="HR272" i="24"/>
  <c r="HR268" i="24"/>
  <c r="HS268" i="24" s="1"/>
  <c r="HR264" i="24"/>
  <c r="HT264" i="24" s="1"/>
  <c r="HR260" i="24"/>
  <c r="HR312" i="24"/>
  <c r="HS312" i="24" s="1"/>
  <c r="HP316" i="24"/>
  <c r="HQ316" i="24"/>
  <c r="HN316" i="24"/>
  <c r="HQ314" i="24"/>
  <c r="HN314" i="24"/>
  <c r="HP314" i="24"/>
  <c r="HR293" i="24"/>
  <c r="HS293" i="24" s="1"/>
  <c r="HR313" i="24"/>
  <c r="HS313" i="24" s="1"/>
  <c r="HQ313" i="24"/>
  <c r="HQ295" i="24"/>
  <c r="HN295" i="24"/>
  <c r="HR290" i="24"/>
  <c r="HT290" i="24" s="1"/>
  <c r="HS290" i="24"/>
  <c r="HR289" i="24"/>
  <c r="HS289" i="24" s="1"/>
  <c r="HR288" i="24"/>
  <c r="HS288" i="24" s="1"/>
  <c r="HR284" i="24"/>
  <c r="HT284" i="24" s="1"/>
  <c r="HS284" i="24"/>
  <c r="HR258" i="24"/>
  <c r="HS258" i="24" s="1"/>
  <c r="HR242" i="24"/>
  <c r="HT242" i="24" s="1"/>
  <c r="HS242" i="24"/>
  <c r="HR226" i="24"/>
  <c r="HT226" i="24" s="1"/>
  <c r="HP304" i="24"/>
  <c r="HN304" i="24"/>
  <c r="HP300" i="24"/>
  <c r="HN300" i="24"/>
  <c r="HN315" i="24"/>
  <c r="HP313" i="24"/>
  <c r="HQ312" i="24"/>
  <c r="HN311" i="24"/>
  <c r="HN307" i="24"/>
  <c r="HN303" i="24"/>
  <c r="HN299" i="24"/>
  <c r="HR280" i="24"/>
  <c r="HS280" i="24" s="1"/>
  <c r="HR254" i="24"/>
  <c r="HT254" i="24" s="1"/>
  <c r="HR238" i="24"/>
  <c r="HT238" i="24" s="1"/>
  <c r="HR222" i="24"/>
  <c r="HT222" i="24" s="1"/>
  <c r="HN310" i="24"/>
  <c r="HP310" i="24"/>
  <c r="HP309" i="24"/>
  <c r="HP301" i="24"/>
  <c r="HN298" i="24"/>
  <c r="HP298" i="24"/>
  <c r="HP297" i="24"/>
  <c r="HN294" i="24"/>
  <c r="HP294" i="24"/>
  <c r="HP293" i="24"/>
  <c r="HQ293" i="24"/>
  <c r="HQ291" i="24"/>
  <c r="HN291" i="24"/>
  <c r="HN287" i="24"/>
  <c r="HQ287" i="24"/>
  <c r="HP287" i="24"/>
  <c r="HN282" i="24"/>
  <c r="HP282" i="24"/>
  <c r="HQ282" i="24"/>
  <c r="HR250" i="24"/>
  <c r="HS250" i="24" s="1"/>
  <c r="HR234" i="24"/>
  <c r="HT234" i="24" s="1"/>
  <c r="HR218" i="24"/>
  <c r="HS218" i="24" s="1"/>
  <c r="HP308" i="24"/>
  <c r="HN308" i="24"/>
  <c r="HP312" i="24"/>
  <c r="HN306" i="24"/>
  <c r="HP306" i="24"/>
  <c r="HP305" i="24"/>
  <c r="HQ304" i="24"/>
  <c r="HN302" i="24"/>
  <c r="HP302" i="24"/>
  <c r="HQ300" i="24"/>
  <c r="HN309" i="24"/>
  <c r="HN305" i="24"/>
  <c r="HN301" i="24"/>
  <c r="HN297" i="24"/>
  <c r="HP295" i="24"/>
  <c r="HR246" i="24"/>
  <c r="HT246" i="24" s="1"/>
  <c r="HR230" i="24"/>
  <c r="HT230" i="24" s="1"/>
  <c r="HN296" i="24"/>
  <c r="HN292" i="24"/>
  <c r="HP290" i="24"/>
  <c r="HN286" i="24"/>
  <c r="HQ278" i="24"/>
  <c r="HN277" i="24"/>
  <c r="HP277" i="24"/>
  <c r="HP276" i="24"/>
  <c r="HQ276" i="24"/>
  <c r="HN273" i="24"/>
  <c r="HP273" i="24"/>
  <c r="HP272" i="24"/>
  <c r="HQ272" i="24"/>
  <c r="HN269" i="24"/>
  <c r="HP269" i="24"/>
  <c r="HP268" i="24"/>
  <c r="HQ268" i="24"/>
  <c r="HN265" i="24"/>
  <c r="HP265" i="24"/>
  <c r="HP264" i="24"/>
  <c r="HQ264" i="24"/>
  <c r="HN261" i="24"/>
  <c r="HP261" i="24"/>
  <c r="HP260" i="24"/>
  <c r="HQ260" i="24"/>
  <c r="HQ285" i="24"/>
  <c r="HP284" i="24"/>
  <c r="HQ284" i="24"/>
  <c r="HQ281" i="24"/>
  <c r="HP280" i="24"/>
  <c r="HQ280" i="24"/>
  <c r="HN256" i="24"/>
  <c r="HP256" i="24"/>
  <c r="HQ256" i="24"/>
  <c r="HN252" i="24"/>
  <c r="HP252" i="24"/>
  <c r="HQ252" i="24"/>
  <c r="HN248" i="24"/>
  <c r="HP248" i="24"/>
  <c r="HQ248" i="24"/>
  <c r="HN244" i="24"/>
  <c r="HP244" i="24"/>
  <c r="HQ244" i="24"/>
  <c r="HN240" i="24"/>
  <c r="HP240" i="24"/>
  <c r="HQ240" i="24"/>
  <c r="HN236" i="24"/>
  <c r="HP236" i="24"/>
  <c r="HQ236" i="24"/>
  <c r="HN232" i="24"/>
  <c r="HP232" i="24"/>
  <c r="HQ232" i="24"/>
  <c r="HN228" i="24"/>
  <c r="HP228" i="24"/>
  <c r="HQ228" i="24"/>
  <c r="HN224" i="24"/>
  <c r="HP224" i="24"/>
  <c r="HQ224" i="24"/>
  <c r="HN220" i="24"/>
  <c r="HP220" i="24"/>
  <c r="HQ220" i="24"/>
  <c r="HN285" i="24"/>
  <c r="HQ283" i="24"/>
  <c r="HN283" i="24"/>
  <c r="HN281" i="24"/>
  <c r="HQ279" i="24"/>
  <c r="HN279" i="24"/>
  <c r="HR278" i="24"/>
  <c r="HT278" i="24" s="1"/>
  <c r="HQ274" i="24"/>
  <c r="HN274" i="24"/>
  <c r="HQ270" i="24"/>
  <c r="HN270" i="24"/>
  <c r="HQ266" i="24"/>
  <c r="HN266" i="24"/>
  <c r="HQ262" i="24"/>
  <c r="HN262" i="24"/>
  <c r="HP259" i="24"/>
  <c r="HN259" i="24"/>
  <c r="HQ259" i="24"/>
  <c r="HP255" i="24"/>
  <c r="HN255" i="24"/>
  <c r="HQ255" i="24"/>
  <c r="HP251" i="24"/>
  <c r="HN251" i="24"/>
  <c r="HQ251" i="24"/>
  <c r="HP247" i="24"/>
  <c r="HN247" i="24"/>
  <c r="HQ247" i="24"/>
  <c r="HP243" i="24"/>
  <c r="HN243" i="24"/>
  <c r="HQ243" i="24"/>
  <c r="HP239" i="24"/>
  <c r="HN239" i="24"/>
  <c r="HQ239" i="24"/>
  <c r="HP235" i="24"/>
  <c r="HN235" i="24"/>
  <c r="HQ235" i="24"/>
  <c r="HP231" i="24"/>
  <c r="HN231" i="24"/>
  <c r="HQ231" i="24"/>
  <c r="HP227" i="24"/>
  <c r="HN227" i="24"/>
  <c r="HQ227" i="24"/>
  <c r="HP223" i="24"/>
  <c r="HN223" i="24"/>
  <c r="HQ223" i="24"/>
  <c r="HP219" i="24"/>
  <c r="HN219" i="24"/>
  <c r="HQ219" i="24"/>
  <c r="HS276" i="24"/>
  <c r="HT276" i="24"/>
  <c r="HP275" i="24"/>
  <c r="HQ275" i="24"/>
  <c r="HN275" i="24"/>
  <c r="HS272" i="24"/>
  <c r="HT272" i="24"/>
  <c r="HP271" i="24"/>
  <c r="HQ271" i="24"/>
  <c r="HN271" i="24"/>
  <c r="HP267" i="24"/>
  <c r="HQ267" i="24"/>
  <c r="HN267" i="24"/>
  <c r="HP263" i="24"/>
  <c r="HQ263" i="24"/>
  <c r="HN263" i="24"/>
  <c r="HS260" i="24"/>
  <c r="HT260" i="24"/>
  <c r="HP258" i="24"/>
  <c r="HQ258" i="24"/>
  <c r="HP254" i="24"/>
  <c r="HQ254" i="24"/>
  <c r="HP250" i="24"/>
  <c r="HQ250" i="24"/>
  <c r="HP246" i="24"/>
  <c r="HQ246" i="24"/>
  <c r="HP242" i="24"/>
  <c r="HQ242" i="24"/>
  <c r="HP238" i="24"/>
  <c r="HQ238" i="24"/>
  <c r="HP234" i="24"/>
  <c r="HQ234" i="24"/>
  <c r="HP230" i="24"/>
  <c r="HQ230" i="24"/>
  <c r="HP226" i="24"/>
  <c r="HQ226" i="24"/>
  <c r="HP222" i="24"/>
  <c r="HQ222" i="24"/>
  <c r="HP218" i="24"/>
  <c r="HQ218" i="24"/>
  <c r="HQ257" i="24"/>
  <c r="HN257" i="24"/>
  <c r="HQ253" i="24"/>
  <c r="HN253" i="24"/>
  <c r="HQ249" i="24"/>
  <c r="HN249" i="24"/>
  <c r="HQ245" i="24"/>
  <c r="HN245" i="24"/>
  <c r="HQ241" i="24"/>
  <c r="HN241" i="24"/>
  <c r="HQ237" i="24"/>
  <c r="HN237" i="24"/>
  <c r="HQ233" i="24"/>
  <c r="HN233" i="24"/>
  <c r="HQ229" i="24"/>
  <c r="HN229" i="24"/>
  <c r="HQ225" i="24"/>
  <c r="HN225" i="24"/>
  <c r="HQ221" i="24"/>
  <c r="HN221" i="24"/>
  <c r="HQ217" i="24"/>
  <c r="HN217" i="24"/>
  <c r="HN216" i="24"/>
  <c r="HQ216" i="24"/>
  <c r="HP216" i="24"/>
  <c r="E216" i="24"/>
  <c r="F216" i="24"/>
  <c r="G216" i="24"/>
  <c r="H216" i="24"/>
  <c r="I216" i="24"/>
  <c r="J216" i="24"/>
  <c r="K216" i="24"/>
  <c r="L216" i="24"/>
  <c r="M216" i="24"/>
  <c r="N216" i="24"/>
  <c r="O216" i="24"/>
  <c r="P216" i="24"/>
  <c r="Q216" i="24"/>
  <c r="R216" i="24"/>
  <c r="S216" i="24"/>
  <c r="T216" i="24"/>
  <c r="U216" i="24"/>
  <c r="V216" i="24"/>
  <c r="W216" i="24"/>
  <c r="X216" i="24"/>
  <c r="Y216" i="24"/>
  <c r="Z216" i="24"/>
  <c r="AA216" i="24"/>
  <c r="AB216" i="24"/>
  <c r="AC216" i="24"/>
  <c r="AD216" i="24"/>
  <c r="AE216" i="24"/>
  <c r="AF216" i="24"/>
  <c r="AG216" i="24"/>
  <c r="AH216" i="24"/>
  <c r="AI216" i="24"/>
  <c r="AJ216" i="24"/>
  <c r="AK216" i="24"/>
  <c r="AL216" i="24"/>
  <c r="AM216" i="24"/>
  <c r="AN216" i="24"/>
  <c r="AO216" i="24"/>
  <c r="AP216" i="24"/>
  <c r="AQ216" i="24"/>
  <c r="AR216" i="24"/>
  <c r="AS216" i="24"/>
  <c r="AT216" i="24"/>
  <c r="AU216" i="24"/>
  <c r="AV216" i="24"/>
  <c r="AW216" i="24"/>
  <c r="AX216" i="24"/>
  <c r="AY216" i="24"/>
  <c r="AZ216" i="24"/>
  <c r="BA216" i="24"/>
  <c r="BB216" i="24"/>
  <c r="BC216" i="24"/>
  <c r="BD216" i="24"/>
  <c r="BE216" i="24"/>
  <c r="BF216" i="24"/>
  <c r="BG216" i="24"/>
  <c r="BH216" i="24"/>
  <c r="BI216" i="24"/>
  <c r="BJ216" i="24"/>
  <c r="BK216" i="24"/>
  <c r="BL216" i="24"/>
  <c r="BM216" i="24"/>
  <c r="BN216" i="24"/>
  <c r="BO216" i="24"/>
  <c r="BP216" i="24"/>
  <c r="BQ216" i="24"/>
  <c r="BR216" i="24"/>
  <c r="BS216" i="24"/>
  <c r="BT216" i="24"/>
  <c r="BU216" i="24"/>
  <c r="BV216" i="24"/>
  <c r="BW216" i="24"/>
  <c r="BX216" i="24"/>
  <c r="BY216" i="24"/>
  <c r="BZ216" i="24"/>
  <c r="CA216" i="24"/>
  <c r="CB216" i="24"/>
  <c r="CC216" i="24"/>
  <c r="CD216" i="24"/>
  <c r="CE216" i="24"/>
  <c r="CF216" i="24"/>
  <c r="CG216" i="24"/>
  <c r="CH216" i="24"/>
  <c r="CI216" i="24"/>
  <c r="CJ216" i="24"/>
  <c r="CK216" i="24"/>
  <c r="CL216" i="24"/>
  <c r="CM216" i="24"/>
  <c r="CN216" i="24"/>
  <c r="CO216" i="24"/>
  <c r="CP216" i="24"/>
  <c r="CQ216" i="24"/>
  <c r="CR216" i="24"/>
  <c r="CS216" i="24"/>
  <c r="CT216" i="24"/>
  <c r="CU216" i="24"/>
  <c r="CV216" i="24"/>
  <c r="CW216" i="24"/>
  <c r="CX216" i="24"/>
  <c r="CY216" i="24"/>
  <c r="CZ216" i="24"/>
  <c r="DA216" i="24"/>
  <c r="DB216" i="24"/>
  <c r="DC216" i="24"/>
  <c r="DD216" i="24"/>
  <c r="DE216" i="24"/>
  <c r="DF216" i="24"/>
  <c r="DG216" i="24"/>
  <c r="DH216" i="24"/>
  <c r="DI216" i="24"/>
  <c r="DJ216" i="24"/>
  <c r="DK216" i="24"/>
  <c r="DL216" i="24"/>
  <c r="DM216" i="24"/>
  <c r="DN216" i="24"/>
  <c r="DO216" i="24"/>
  <c r="DP216" i="24"/>
  <c r="DQ216" i="24"/>
  <c r="DR216" i="24"/>
  <c r="DS216" i="24"/>
  <c r="DT216" i="24"/>
  <c r="DU216" i="24"/>
  <c r="DV216" i="24"/>
  <c r="DW216" i="24"/>
  <c r="DX216" i="24"/>
  <c r="DY216" i="24"/>
  <c r="DZ216" i="24"/>
  <c r="EA216" i="24"/>
  <c r="EB216" i="24"/>
  <c r="EC216" i="24"/>
  <c r="ED216" i="24"/>
  <c r="EE216" i="24"/>
  <c r="EF216" i="24"/>
  <c r="EG216" i="24"/>
  <c r="EH216" i="24"/>
  <c r="EI216" i="24"/>
  <c r="EJ216" i="24"/>
  <c r="EK216" i="24"/>
  <c r="EL216" i="24"/>
  <c r="EM216" i="24"/>
  <c r="EN216" i="24"/>
  <c r="EO216" i="24"/>
  <c r="EP216" i="24"/>
  <c r="EQ216" i="24"/>
  <c r="ER216" i="24"/>
  <c r="ES216" i="24"/>
  <c r="ET216" i="24"/>
  <c r="EU216" i="24"/>
  <c r="EV216" i="24"/>
  <c r="EW216" i="24"/>
  <c r="EX216" i="24"/>
  <c r="EY216" i="24"/>
  <c r="EZ216" i="24"/>
  <c r="FA216" i="24"/>
  <c r="FB216" i="24"/>
  <c r="FC216" i="24"/>
  <c r="FD216" i="24"/>
  <c r="FE216" i="24"/>
  <c r="FF216" i="24"/>
  <c r="FG216" i="24"/>
  <c r="FH216" i="24"/>
  <c r="FI216" i="24"/>
  <c r="FJ216" i="24"/>
  <c r="FK216" i="24"/>
  <c r="FL216" i="24"/>
  <c r="FM216" i="24"/>
  <c r="FN216" i="24"/>
  <c r="FO216" i="24"/>
  <c r="FP216" i="24"/>
  <c r="FQ216" i="24"/>
  <c r="FR216" i="24"/>
  <c r="FS216" i="24"/>
  <c r="FT216" i="24"/>
  <c r="FU216" i="24"/>
  <c r="FV216" i="24"/>
  <c r="FW216" i="24"/>
  <c r="FX216" i="24"/>
  <c r="FY216" i="24"/>
  <c r="FZ216" i="24"/>
  <c r="GA216" i="24"/>
  <c r="GB216" i="24"/>
  <c r="GC216" i="24"/>
  <c r="GD216" i="24"/>
  <c r="GE216" i="24"/>
  <c r="GF216" i="24"/>
  <c r="GG216" i="24"/>
  <c r="GH216" i="24"/>
  <c r="GI216" i="24"/>
  <c r="GJ216" i="24"/>
  <c r="GK216" i="24"/>
  <c r="GL216" i="24"/>
  <c r="GM216" i="24"/>
  <c r="GN216" i="24"/>
  <c r="GO216" i="24"/>
  <c r="GP216" i="24"/>
  <c r="GQ216" i="24"/>
  <c r="GR216" i="24"/>
  <c r="GS216" i="24"/>
  <c r="GT216" i="24"/>
  <c r="GU216" i="24"/>
  <c r="GV216" i="24"/>
  <c r="GW216" i="24"/>
  <c r="GX216" i="24"/>
  <c r="GY216" i="24"/>
  <c r="GZ216" i="24"/>
  <c r="HA216" i="24"/>
  <c r="HB216" i="24"/>
  <c r="HC216" i="24"/>
  <c r="HD216" i="24"/>
  <c r="HE216" i="24"/>
  <c r="HF216" i="24"/>
  <c r="HG216" i="24"/>
  <c r="E217" i="24"/>
  <c r="F217" i="24"/>
  <c r="G217" i="24"/>
  <c r="H217" i="24"/>
  <c r="I217" i="24"/>
  <c r="J217" i="24"/>
  <c r="K217" i="24"/>
  <c r="L217" i="24"/>
  <c r="M217" i="24"/>
  <c r="N217" i="24"/>
  <c r="O217" i="24"/>
  <c r="P217" i="24"/>
  <c r="Q217" i="24"/>
  <c r="R217" i="24"/>
  <c r="S217" i="24"/>
  <c r="T217" i="24"/>
  <c r="U217" i="24"/>
  <c r="V217" i="24"/>
  <c r="W217" i="24"/>
  <c r="X217" i="24"/>
  <c r="Y217" i="24"/>
  <c r="Z217" i="24"/>
  <c r="AA217" i="24"/>
  <c r="AB217" i="24"/>
  <c r="AC217" i="24"/>
  <c r="AD217" i="24"/>
  <c r="AE217" i="24"/>
  <c r="AF217" i="24"/>
  <c r="AG217" i="24"/>
  <c r="AH217" i="24"/>
  <c r="AI217" i="24"/>
  <c r="AJ217" i="24"/>
  <c r="AK217" i="24"/>
  <c r="AL217" i="24"/>
  <c r="AM217" i="24"/>
  <c r="AN217" i="24"/>
  <c r="AO217" i="24"/>
  <c r="AP217" i="24"/>
  <c r="AQ217" i="24"/>
  <c r="AR217" i="24"/>
  <c r="AS217" i="24"/>
  <c r="AT217" i="24"/>
  <c r="AU217" i="24"/>
  <c r="AV217" i="24"/>
  <c r="AW217" i="24"/>
  <c r="AX217" i="24"/>
  <c r="AY217" i="24"/>
  <c r="AZ217" i="24"/>
  <c r="BA217" i="24"/>
  <c r="BB217" i="24"/>
  <c r="BC217" i="24"/>
  <c r="BD217" i="24"/>
  <c r="BE217" i="24"/>
  <c r="BF217" i="24"/>
  <c r="BG217" i="24"/>
  <c r="BH217" i="24"/>
  <c r="BI217" i="24"/>
  <c r="BJ217" i="24"/>
  <c r="BK217" i="24"/>
  <c r="BL217" i="24"/>
  <c r="BM217" i="24"/>
  <c r="BN217" i="24"/>
  <c r="BO217" i="24"/>
  <c r="BP217" i="24"/>
  <c r="BQ217" i="24"/>
  <c r="BR217" i="24"/>
  <c r="BS217" i="24"/>
  <c r="BT217" i="24"/>
  <c r="BU217" i="24"/>
  <c r="BV217" i="24"/>
  <c r="BW217" i="24"/>
  <c r="BX217" i="24"/>
  <c r="BY217" i="24"/>
  <c r="BZ217" i="24"/>
  <c r="CA217" i="24"/>
  <c r="CB217" i="24"/>
  <c r="CC217" i="24"/>
  <c r="CD217" i="24"/>
  <c r="CE217" i="24"/>
  <c r="CF217" i="24"/>
  <c r="CG217" i="24"/>
  <c r="CH217" i="24"/>
  <c r="CI217" i="24"/>
  <c r="CJ217" i="24"/>
  <c r="CK217" i="24"/>
  <c r="CL217" i="24"/>
  <c r="CM217" i="24"/>
  <c r="CN217" i="24"/>
  <c r="CO217" i="24"/>
  <c r="CP217" i="24"/>
  <c r="CQ217" i="24"/>
  <c r="CR217" i="24"/>
  <c r="CS217" i="24"/>
  <c r="CT217" i="24"/>
  <c r="CU217" i="24"/>
  <c r="CV217" i="24"/>
  <c r="CW217" i="24"/>
  <c r="CX217" i="24"/>
  <c r="CY217" i="24"/>
  <c r="CZ217" i="24"/>
  <c r="DA217" i="24"/>
  <c r="DB217" i="24"/>
  <c r="DC217" i="24"/>
  <c r="DD217" i="24"/>
  <c r="DE217" i="24"/>
  <c r="DF217" i="24"/>
  <c r="DG217" i="24"/>
  <c r="DH217" i="24"/>
  <c r="DI217" i="24"/>
  <c r="DJ217" i="24"/>
  <c r="DK217" i="24"/>
  <c r="DL217" i="24"/>
  <c r="DM217" i="24"/>
  <c r="DN217" i="24"/>
  <c r="DO217" i="24"/>
  <c r="DP217" i="24"/>
  <c r="DQ217" i="24"/>
  <c r="DR217" i="24"/>
  <c r="DS217" i="24"/>
  <c r="DT217" i="24"/>
  <c r="DU217" i="24"/>
  <c r="DV217" i="24"/>
  <c r="DW217" i="24"/>
  <c r="DX217" i="24"/>
  <c r="DY217" i="24"/>
  <c r="DZ217" i="24"/>
  <c r="EA217" i="24"/>
  <c r="EB217" i="24"/>
  <c r="EC217" i="24"/>
  <c r="ED217" i="24"/>
  <c r="EE217" i="24"/>
  <c r="EF217" i="24"/>
  <c r="EG217" i="24"/>
  <c r="EH217" i="24"/>
  <c r="EI217" i="24"/>
  <c r="EJ217" i="24"/>
  <c r="EK217" i="24"/>
  <c r="EL217" i="24"/>
  <c r="EM217" i="24"/>
  <c r="EN217" i="24"/>
  <c r="EO217" i="24"/>
  <c r="EP217" i="24"/>
  <c r="EQ217" i="24"/>
  <c r="ER217" i="24"/>
  <c r="ES217" i="24"/>
  <c r="ET217" i="24"/>
  <c r="EU217" i="24"/>
  <c r="EV217" i="24"/>
  <c r="EW217" i="24"/>
  <c r="EX217" i="24"/>
  <c r="EY217" i="24"/>
  <c r="EZ217" i="24"/>
  <c r="FA217" i="24"/>
  <c r="FB217" i="24"/>
  <c r="FC217" i="24"/>
  <c r="FD217" i="24"/>
  <c r="FE217" i="24"/>
  <c r="FF217" i="24"/>
  <c r="FG217" i="24"/>
  <c r="FH217" i="24"/>
  <c r="FI217" i="24"/>
  <c r="FJ217" i="24"/>
  <c r="FK217" i="24"/>
  <c r="FL217" i="24"/>
  <c r="FM217" i="24"/>
  <c r="FN217" i="24"/>
  <c r="FO217" i="24"/>
  <c r="FP217" i="24"/>
  <c r="FQ217" i="24"/>
  <c r="FR217" i="24"/>
  <c r="FS217" i="24"/>
  <c r="FT217" i="24"/>
  <c r="FU217" i="24"/>
  <c r="FV217" i="24"/>
  <c r="FW217" i="24"/>
  <c r="FX217" i="24"/>
  <c r="FY217" i="24"/>
  <c r="FZ217" i="24"/>
  <c r="GA217" i="24"/>
  <c r="GB217" i="24"/>
  <c r="GC217" i="24"/>
  <c r="GD217" i="24"/>
  <c r="GE217" i="24"/>
  <c r="GF217" i="24"/>
  <c r="GG217" i="24"/>
  <c r="GH217" i="24"/>
  <c r="GI217" i="24"/>
  <c r="GJ217" i="24"/>
  <c r="GK217" i="24"/>
  <c r="GL217" i="24"/>
  <c r="GM217" i="24"/>
  <c r="GN217" i="24"/>
  <c r="GO217" i="24"/>
  <c r="GP217" i="24"/>
  <c r="GQ217" i="24"/>
  <c r="GR217" i="24"/>
  <c r="GS217" i="24"/>
  <c r="GT217" i="24"/>
  <c r="GU217" i="24"/>
  <c r="GV217" i="24"/>
  <c r="GW217" i="24"/>
  <c r="GX217" i="24"/>
  <c r="GY217" i="24"/>
  <c r="GZ217" i="24"/>
  <c r="HA217" i="24"/>
  <c r="HB217" i="24"/>
  <c r="HC217" i="24"/>
  <c r="HD217" i="24"/>
  <c r="HE217" i="24"/>
  <c r="HF217" i="24"/>
  <c r="HG217" i="24"/>
  <c r="E218" i="24"/>
  <c r="F218" i="24"/>
  <c r="G218" i="24"/>
  <c r="H218" i="24"/>
  <c r="I218" i="24"/>
  <c r="J218" i="24"/>
  <c r="K218" i="24"/>
  <c r="L218" i="24"/>
  <c r="M218" i="24"/>
  <c r="N218" i="24"/>
  <c r="O218" i="24"/>
  <c r="P218" i="24"/>
  <c r="Q218" i="24"/>
  <c r="R218" i="24"/>
  <c r="S218" i="24"/>
  <c r="T218" i="24"/>
  <c r="U218" i="24"/>
  <c r="V218" i="24"/>
  <c r="W218" i="24"/>
  <c r="X218" i="24"/>
  <c r="Y218" i="24"/>
  <c r="Z218" i="24"/>
  <c r="AA218" i="24"/>
  <c r="AB218" i="24"/>
  <c r="AC218" i="24"/>
  <c r="AD218" i="24"/>
  <c r="AE218" i="24"/>
  <c r="AF218" i="24"/>
  <c r="AG218" i="24"/>
  <c r="AH218" i="24"/>
  <c r="AI218" i="24"/>
  <c r="AJ218" i="24"/>
  <c r="AK218" i="24"/>
  <c r="AL218" i="24"/>
  <c r="AM218" i="24"/>
  <c r="AN218" i="24"/>
  <c r="AO218" i="24"/>
  <c r="AP218" i="24"/>
  <c r="AQ218" i="24"/>
  <c r="AR218" i="24"/>
  <c r="AS218" i="24"/>
  <c r="AT218" i="24"/>
  <c r="AU218" i="24"/>
  <c r="AV218" i="24"/>
  <c r="AW218" i="24"/>
  <c r="AX218" i="24"/>
  <c r="AY218" i="24"/>
  <c r="AZ218" i="24"/>
  <c r="BA218" i="24"/>
  <c r="BB218" i="24"/>
  <c r="BC218" i="24"/>
  <c r="BD218" i="24"/>
  <c r="BE218" i="24"/>
  <c r="BF218" i="24"/>
  <c r="BG218" i="24"/>
  <c r="BH218" i="24"/>
  <c r="BI218" i="24"/>
  <c r="BJ218" i="24"/>
  <c r="BK218" i="24"/>
  <c r="BL218" i="24"/>
  <c r="BM218" i="24"/>
  <c r="BN218" i="24"/>
  <c r="BO218" i="24"/>
  <c r="BP218" i="24"/>
  <c r="BQ218" i="24"/>
  <c r="BR218" i="24"/>
  <c r="BS218" i="24"/>
  <c r="BT218" i="24"/>
  <c r="BU218" i="24"/>
  <c r="BV218" i="24"/>
  <c r="BW218" i="24"/>
  <c r="BX218" i="24"/>
  <c r="BY218" i="24"/>
  <c r="BZ218" i="24"/>
  <c r="CA218" i="24"/>
  <c r="CB218" i="24"/>
  <c r="CC218" i="24"/>
  <c r="CD218" i="24"/>
  <c r="CE218" i="24"/>
  <c r="CF218" i="24"/>
  <c r="CG218" i="24"/>
  <c r="CH218" i="24"/>
  <c r="CI218" i="24"/>
  <c r="CJ218" i="24"/>
  <c r="CK218" i="24"/>
  <c r="CL218" i="24"/>
  <c r="CM218" i="24"/>
  <c r="CN218" i="24"/>
  <c r="CO218" i="24"/>
  <c r="CP218" i="24"/>
  <c r="CQ218" i="24"/>
  <c r="CR218" i="24"/>
  <c r="CS218" i="24"/>
  <c r="CT218" i="24"/>
  <c r="CU218" i="24"/>
  <c r="CV218" i="24"/>
  <c r="CW218" i="24"/>
  <c r="CX218" i="24"/>
  <c r="CY218" i="24"/>
  <c r="CZ218" i="24"/>
  <c r="DA218" i="24"/>
  <c r="DB218" i="24"/>
  <c r="DC218" i="24"/>
  <c r="DD218" i="24"/>
  <c r="DE218" i="24"/>
  <c r="DF218" i="24"/>
  <c r="DG218" i="24"/>
  <c r="DH218" i="24"/>
  <c r="DI218" i="24"/>
  <c r="DJ218" i="24"/>
  <c r="DK218" i="24"/>
  <c r="DL218" i="24"/>
  <c r="DM218" i="24"/>
  <c r="DN218" i="24"/>
  <c r="DO218" i="24"/>
  <c r="DP218" i="24"/>
  <c r="DQ218" i="24"/>
  <c r="DR218" i="24"/>
  <c r="DS218" i="24"/>
  <c r="DT218" i="24"/>
  <c r="DU218" i="24"/>
  <c r="DV218" i="24"/>
  <c r="DW218" i="24"/>
  <c r="DX218" i="24"/>
  <c r="DY218" i="24"/>
  <c r="DZ218" i="24"/>
  <c r="EA218" i="24"/>
  <c r="EB218" i="24"/>
  <c r="EC218" i="24"/>
  <c r="ED218" i="24"/>
  <c r="EE218" i="24"/>
  <c r="EF218" i="24"/>
  <c r="EG218" i="24"/>
  <c r="EH218" i="24"/>
  <c r="EI218" i="24"/>
  <c r="EJ218" i="24"/>
  <c r="EK218" i="24"/>
  <c r="EL218" i="24"/>
  <c r="EM218" i="24"/>
  <c r="EN218" i="24"/>
  <c r="EO218" i="24"/>
  <c r="EP218" i="24"/>
  <c r="EQ218" i="24"/>
  <c r="ER218" i="24"/>
  <c r="ES218" i="24"/>
  <c r="ET218" i="24"/>
  <c r="EU218" i="24"/>
  <c r="EV218" i="24"/>
  <c r="EW218" i="24"/>
  <c r="EX218" i="24"/>
  <c r="EY218" i="24"/>
  <c r="EZ218" i="24"/>
  <c r="FA218" i="24"/>
  <c r="FB218" i="24"/>
  <c r="FC218" i="24"/>
  <c r="FD218" i="24"/>
  <c r="FE218" i="24"/>
  <c r="FF218" i="24"/>
  <c r="FG218" i="24"/>
  <c r="FH218" i="24"/>
  <c r="FI218" i="24"/>
  <c r="FJ218" i="24"/>
  <c r="FK218" i="24"/>
  <c r="FL218" i="24"/>
  <c r="FM218" i="24"/>
  <c r="FN218" i="24"/>
  <c r="FO218" i="24"/>
  <c r="FP218" i="24"/>
  <c r="FQ218" i="24"/>
  <c r="FR218" i="24"/>
  <c r="FS218" i="24"/>
  <c r="FT218" i="24"/>
  <c r="FU218" i="24"/>
  <c r="FV218" i="24"/>
  <c r="FW218" i="24"/>
  <c r="FX218" i="24"/>
  <c r="FY218" i="24"/>
  <c r="FZ218" i="24"/>
  <c r="GA218" i="24"/>
  <c r="GB218" i="24"/>
  <c r="GC218" i="24"/>
  <c r="GD218" i="24"/>
  <c r="GE218" i="24"/>
  <c r="GF218" i="24"/>
  <c r="GG218" i="24"/>
  <c r="GH218" i="24"/>
  <c r="GI218" i="24"/>
  <c r="GJ218" i="24"/>
  <c r="GK218" i="24"/>
  <c r="GL218" i="24"/>
  <c r="GM218" i="24"/>
  <c r="GN218" i="24"/>
  <c r="GO218" i="24"/>
  <c r="GP218" i="24"/>
  <c r="GQ218" i="24"/>
  <c r="GR218" i="24"/>
  <c r="GS218" i="24"/>
  <c r="GT218" i="24"/>
  <c r="GU218" i="24"/>
  <c r="GV218" i="24"/>
  <c r="GW218" i="24"/>
  <c r="GX218" i="24"/>
  <c r="GY218" i="24"/>
  <c r="GZ218" i="24"/>
  <c r="HA218" i="24"/>
  <c r="HB218" i="24"/>
  <c r="HC218" i="24"/>
  <c r="HD218" i="24"/>
  <c r="HE218" i="24"/>
  <c r="HF218" i="24"/>
  <c r="HG218" i="24"/>
  <c r="E219" i="24"/>
  <c r="F219" i="24"/>
  <c r="G219" i="24"/>
  <c r="H219" i="24"/>
  <c r="I219" i="24"/>
  <c r="J219" i="24"/>
  <c r="K219" i="24"/>
  <c r="L219" i="24"/>
  <c r="M219" i="24"/>
  <c r="N219" i="24"/>
  <c r="O219" i="24"/>
  <c r="P219" i="24"/>
  <c r="Q219" i="24"/>
  <c r="R219" i="24"/>
  <c r="S219" i="24"/>
  <c r="T219" i="24"/>
  <c r="U219" i="24"/>
  <c r="V219" i="24"/>
  <c r="W219" i="24"/>
  <c r="X219" i="24"/>
  <c r="Y219" i="24"/>
  <c r="Z219" i="24"/>
  <c r="AA219" i="24"/>
  <c r="AB219" i="24"/>
  <c r="AC219" i="24"/>
  <c r="AD219" i="24"/>
  <c r="AE219" i="24"/>
  <c r="AF219" i="24"/>
  <c r="AG219" i="24"/>
  <c r="AH219" i="24"/>
  <c r="AI219" i="24"/>
  <c r="AJ219" i="24"/>
  <c r="AK219" i="24"/>
  <c r="AL219" i="24"/>
  <c r="AM219" i="24"/>
  <c r="AN219" i="24"/>
  <c r="AO219" i="24"/>
  <c r="AP219" i="24"/>
  <c r="AQ219" i="24"/>
  <c r="AR219" i="24"/>
  <c r="AS219" i="24"/>
  <c r="AT219" i="24"/>
  <c r="AU219" i="24"/>
  <c r="AV219" i="24"/>
  <c r="AW219" i="24"/>
  <c r="AX219" i="24"/>
  <c r="AY219" i="24"/>
  <c r="AZ219" i="24"/>
  <c r="BA219" i="24"/>
  <c r="BB219" i="24"/>
  <c r="BC219" i="24"/>
  <c r="BD219" i="24"/>
  <c r="BE219" i="24"/>
  <c r="BF219" i="24"/>
  <c r="BG219" i="24"/>
  <c r="BH219" i="24"/>
  <c r="BI219" i="24"/>
  <c r="BJ219" i="24"/>
  <c r="BK219" i="24"/>
  <c r="BL219" i="24"/>
  <c r="BM219" i="24"/>
  <c r="BN219" i="24"/>
  <c r="BO219" i="24"/>
  <c r="BP219" i="24"/>
  <c r="BQ219" i="24"/>
  <c r="BR219" i="24"/>
  <c r="BS219" i="24"/>
  <c r="BT219" i="24"/>
  <c r="BU219" i="24"/>
  <c r="BV219" i="24"/>
  <c r="BW219" i="24"/>
  <c r="BX219" i="24"/>
  <c r="BY219" i="24"/>
  <c r="BZ219" i="24"/>
  <c r="CA219" i="24"/>
  <c r="CB219" i="24"/>
  <c r="CC219" i="24"/>
  <c r="CD219" i="24"/>
  <c r="CE219" i="24"/>
  <c r="CF219" i="24"/>
  <c r="CG219" i="24"/>
  <c r="CH219" i="24"/>
  <c r="CI219" i="24"/>
  <c r="CJ219" i="24"/>
  <c r="CK219" i="24"/>
  <c r="CL219" i="24"/>
  <c r="CM219" i="24"/>
  <c r="CN219" i="24"/>
  <c r="CO219" i="24"/>
  <c r="CP219" i="24"/>
  <c r="CQ219" i="24"/>
  <c r="CR219" i="24"/>
  <c r="CS219" i="24"/>
  <c r="CT219" i="24"/>
  <c r="CU219" i="24"/>
  <c r="CV219" i="24"/>
  <c r="CW219" i="24"/>
  <c r="CX219" i="24"/>
  <c r="CY219" i="24"/>
  <c r="CZ219" i="24"/>
  <c r="DA219" i="24"/>
  <c r="DB219" i="24"/>
  <c r="DC219" i="24"/>
  <c r="DD219" i="24"/>
  <c r="DE219" i="24"/>
  <c r="DF219" i="24"/>
  <c r="DG219" i="24"/>
  <c r="DH219" i="24"/>
  <c r="DI219" i="24"/>
  <c r="DJ219" i="24"/>
  <c r="DK219" i="24"/>
  <c r="DL219" i="24"/>
  <c r="DM219" i="24"/>
  <c r="DN219" i="24"/>
  <c r="DO219" i="24"/>
  <c r="DP219" i="24"/>
  <c r="DQ219" i="24"/>
  <c r="DR219" i="24"/>
  <c r="DS219" i="24"/>
  <c r="DT219" i="24"/>
  <c r="DU219" i="24"/>
  <c r="DV219" i="24"/>
  <c r="DW219" i="24"/>
  <c r="DX219" i="24"/>
  <c r="DY219" i="24"/>
  <c r="DZ219" i="24"/>
  <c r="EA219" i="24"/>
  <c r="EB219" i="24"/>
  <c r="EC219" i="24"/>
  <c r="ED219" i="24"/>
  <c r="EE219" i="24"/>
  <c r="EF219" i="24"/>
  <c r="EG219" i="24"/>
  <c r="EH219" i="24"/>
  <c r="EI219" i="24"/>
  <c r="EJ219" i="24"/>
  <c r="EK219" i="24"/>
  <c r="EL219" i="24"/>
  <c r="EM219" i="24"/>
  <c r="EN219" i="24"/>
  <c r="EO219" i="24"/>
  <c r="EP219" i="24"/>
  <c r="EQ219" i="24"/>
  <c r="ER219" i="24"/>
  <c r="ES219" i="24"/>
  <c r="ET219" i="24"/>
  <c r="EU219" i="24"/>
  <c r="EV219" i="24"/>
  <c r="EW219" i="24"/>
  <c r="EX219" i="24"/>
  <c r="EY219" i="24"/>
  <c r="EZ219" i="24"/>
  <c r="FA219" i="24"/>
  <c r="FB219" i="24"/>
  <c r="FC219" i="24"/>
  <c r="FD219" i="24"/>
  <c r="FE219" i="24"/>
  <c r="FF219" i="24"/>
  <c r="FG219" i="24"/>
  <c r="FH219" i="24"/>
  <c r="FI219" i="24"/>
  <c r="FJ219" i="24"/>
  <c r="FK219" i="24"/>
  <c r="FL219" i="24"/>
  <c r="FM219" i="24"/>
  <c r="FN219" i="24"/>
  <c r="FO219" i="24"/>
  <c r="FP219" i="24"/>
  <c r="FQ219" i="24"/>
  <c r="FR219" i="24"/>
  <c r="FS219" i="24"/>
  <c r="FT219" i="24"/>
  <c r="FU219" i="24"/>
  <c r="FV219" i="24"/>
  <c r="FW219" i="24"/>
  <c r="FX219" i="24"/>
  <c r="FY219" i="24"/>
  <c r="FZ219" i="24"/>
  <c r="GA219" i="24"/>
  <c r="GB219" i="24"/>
  <c r="GC219" i="24"/>
  <c r="GD219" i="24"/>
  <c r="GE219" i="24"/>
  <c r="GF219" i="24"/>
  <c r="GG219" i="24"/>
  <c r="GH219" i="24"/>
  <c r="GI219" i="24"/>
  <c r="GJ219" i="24"/>
  <c r="GK219" i="24"/>
  <c r="GL219" i="24"/>
  <c r="GM219" i="24"/>
  <c r="GN219" i="24"/>
  <c r="GO219" i="24"/>
  <c r="GP219" i="24"/>
  <c r="GQ219" i="24"/>
  <c r="GR219" i="24"/>
  <c r="GS219" i="24"/>
  <c r="GT219" i="24"/>
  <c r="GU219" i="24"/>
  <c r="GV219" i="24"/>
  <c r="GW219" i="24"/>
  <c r="GX219" i="24"/>
  <c r="GY219" i="24"/>
  <c r="GZ219" i="24"/>
  <c r="HA219" i="24"/>
  <c r="HB219" i="24"/>
  <c r="HC219" i="24"/>
  <c r="HD219" i="24"/>
  <c r="HE219" i="24"/>
  <c r="HF219" i="24"/>
  <c r="HG219" i="24"/>
  <c r="E220" i="24"/>
  <c r="F220" i="24"/>
  <c r="G220" i="24"/>
  <c r="H220" i="24"/>
  <c r="I220" i="24"/>
  <c r="J220" i="24"/>
  <c r="K220" i="24"/>
  <c r="L220" i="24"/>
  <c r="M220" i="24"/>
  <c r="N220" i="24"/>
  <c r="O220" i="24"/>
  <c r="P220" i="24"/>
  <c r="Q220" i="24"/>
  <c r="R220" i="24"/>
  <c r="S220" i="24"/>
  <c r="T220" i="24"/>
  <c r="U220" i="24"/>
  <c r="V220" i="24"/>
  <c r="W220" i="24"/>
  <c r="X220" i="24"/>
  <c r="Y220" i="24"/>
  <c r="Z220" i="24"/>
  <c r="AA220" i="24"/>
  <c r="AB220" i="24"/>
  <c r="AC220" i="24"/>
  <c r="AD220" i="24"/>
  <c r="AE220" i="24"/>
  <c r="AF220" i="24"/>
  <c r="AG220" i="24"/>
  <c r="AH220" i="24"/>
  <c r="AI220" i="24"/>
  <c r="AJ220" i="24"/>
  <c r="AK220" i="24"/>
  <c r="AL220" i="24"/>
  <c r="AM220" i="24"/>
  <c r="AN220" i="24"/>
  <c r="AO220" i="24"/>
  <c r="AP220" i="24"/>
  <c r="AQ220" i="24"/>
  <c r="AR220" i="24"/>
  <c r="AS220" i="24"/>
  <c r="AT220" i="24"/>
  <c r="AU220" i="24"/>
  <c r="AV220" i="24"/>
  <c r="AW220" i="24"/>
  <c r="AX220" i="24"/>
  <c r="AY220" i="24"/>
  <c r="AZ220" i="24"/>
  <c r="BA220" i="24"/>
  <c r="BB220" i="24"/>
  <c r="BC220" i="24"/>
  <c r="BD220" i="24"/>
  <c r="BE220" i="24"/>
  <c r="BF220" i="24"/>
  <c r="BG220" i="24"/>
  <c r="BH220" i="24"/>
  <c r="BI220" i="24"/>
  <c r="BJ220" i="24"/>
  <c r="BK220" i="24"/>
  <c r="BL220" i="24"/>
  <c r="BM220" i="24"/>
  <c r="BN220" i="24"/>
  <c r="BO220" i="24"/>
  <c r="BP220" i="24"/>
  <c r="BQ220" i="24"/>
  <c r="BR220" i="24"/>
  <c r="BS220" i="24"/>
  <c r="BT220" i="24"/>
  <c r="BU220" i="24"/>
  <c r="BV220" i="24"/>
  <c r="BW220" i="24"/>
  <c r="BX220" i="24"/>
  <c r="BY220" i="24"/>
  <c r="BZ220" i="24"/>
  <c r="CA220" i="24"/>
  <c r="CB220" i="24"/>
  <c r="CC220" i="24"/>
  <c r="CD220" i="24"/>
  <c r="CE220" i="24"/>
  <c r="CF220" i="24"/>
  <c r="CG220" i="24"/>
  <c r="CH220" i="24"/>
  <c r="CI220" i="24"/>
  <c r="CJ220" i="24"/>
  <c r="CK220" i="24"/>
  <c r="CL220" i="24"/>
  <c r="CM220" i="24"/>
  <c r="CN220" i="24"/>
  <c r="CO220" i="24"/>
  <c r="CP220" i="24"/>
  <c r="CQ220" i="24"/>
  <c r="CR220" i="24"/>
  <c r="CS220" i="24"/>
  <c r="CT220" i="24"/>
  <c r="CU220" i="24"/>
  <c r="CV220" i="24"/>
  <c r="CW220" i="24"/>
  <c r="CX220" i="24"/>
  <c r="CY220" i="24"/>
  <c r="CZ220" i="24"/>
  <c r="DA220" i="24"/>
  <c r="DB220" i="24"/>
  <c r="DC220" i="24"/>
  <c r="DD220" i="24"/>
  <c r="DE220" i="24"/>
  <c r="DF220" i="24"/>
  <c r="DG220" i="24"/>
  <c r="DH220" i="24"/>
  <c r="DI220" i="24"/>
  <c r="DJ220" i="24"/>
  <c r="DK220" i="24"/>
  <c r="DL220" i="24"/>
  <c r="DM220" i="24"/>
  <c r="DN220" i="24"/>
  <c r="DO220" i="24"/>
  <c r="DP220" i="24"/>
  <c r="DQ220" i="24"/>
  <c r="DR220" i="24"/>
  <c r="DS220" i="24"/>
  <c r="DT220" i="24"/>
  <c r="DU220" i="24"/>
  <c r="DV220" i="24"/>
  <c r="DW220" i="24"/>
  <c r="DX220" i="24"/>
  <c r="DY220" i="24"/>
  <c r="DZ220" i="24"/>
  <c r="EA220" i="24"/>
  <c r="EB220" i="24"/>
  <c r="EC220" i="24"/>
  <c r="ED220" i="24"/>
  <c r="EE220" i="24"/>
  <c r="EF220" i="24"/>
  <c r="EG220" i="24"/>
  <c r="EH220" i="24"/>
  <c r="EI220" i="24"/>
  <c r="EJ220" i="24"/>
  <c r="EK220" i="24"/>
  <c r="EL220" i="24"/>
  <c r="EM220" i="24"/>
  <c r="EN220" i="24"/>
  <c r="EO220" i="24"/>
  <c r="EP220" i="24"/>
  <c r="EQ220" i="24"/>
  <c r="ER220" i="24"/>
  <c r="ES220" i="24"/>
  <c r="ET220" i="24"/>
  <c r="EU220" i="24"/>
  <c r="EV220" i="24"/>
  <c r="EW220" i="24"/>
  <c r="EX220" i="24"/>
  <c r="EY220" i="24"/>
  <c r="EZ220" i="24"/>
  <c r="FA220" i="24"/>
  <c r="FB220" i="24"/>
  <c r="FC220" i="24"/>
  <c r="FD220" i="24"/>
  <c r="FE220" i="24"/>
  <c r="FF220" i="24"/>
  <c r="FG220" i="24"/>
  <c r="FH220" i="24"/>
  <c r="FI220" i="24"/>
  <c r="FJ220" i="24"/>
  <c r="FK220" i="24"/>
  <c r="FL220" i="24"/>
  <c r="FM220" i="24"/>
  <c r="FN220" i="24"/>
  <c r="FO220" i="24"/>
  <c r="FP220" i="24"/>
  <c r="FQ220" i="24"/>
  <c r="FR220" i="24"/>
  <c r="FS220" i="24"/>
  <c r="FT220" i="24"/>
  <c r="FU220" i="24"/>
  <c r="FV220" i="24"/>
  <c r="FW220" i="24"/>
  <c r="FX220" i="24"/>
  <c r="FY220" i="24"/>
  <c r="FZ220" i="24"/>
  <c r="GA220" i="24"/>
  <c r="GB220" i="24"/>
  <c r="GC220" i="24"/>
  <c r="GD220" i="24"/>
  <c r="GE220" i="24"/>
  <c r="GF220" i="24"/>
  <c r="GG220" i="24"/>
  <c r="GH220" i="24"/>
  <c r="GI220" i="24"/>
  <c r="GJ220" i="24"/>
  <c r="GK220" i="24"/>
  <c r="GL220" i="24"/>
  <c r="GM220" i="24"/>
  <c r="GN220" i="24"/>
  <c r="GO220" i="24"/>
  <c r="GP220" i="24"/>
  <c r="GQ220" i="24"/>
  <c r="GR220" i="24"/>
  <c r="GS220" i="24"/>
  <c r="GT220" i="24"/>
  <c r="GU220" i="24"/>
  <c r="GV220" i="24"/>
  <c r="GW220" i="24"/>
  <c r="GX220" i="24"/>
  <c r="GY220" i="24"/>
  <c r="GZ220" i="24"/>
  <c r="HA220" i="24"/>
  <c r="HB220" i="24"/>
  <c r="HC220" i="24"/>
  <c r="HD220" i="24"/>
  <c r="HE220" i="24"/>
  <c r="HF220" i="24"/>
  <c r="HG220" i="24"/>
  <c r="E221" i="24"/>
  <c r="F221" i="24"/>
  <c r="G221" i="24"/>
  <c r="H221" i="24"/>
  <c r="I221" i="24"/>
  <c r="J221" i="24"/>
  <c r="K221" i="24"/>
  <c r="L221" i="24"/>
  <c r="M221" i="24"/>
  <c r="N221" i="24"/>
  <c r="O221" i="24"/>
  <c r="P221" i="24"/>
  <c r="Q221" i="24"/>
  <c r="R221" i="24"/>
  <c r="S221" i="24"/>
  <c r="T221" i="24"/>
  <c r="U221" i="24"/>
  <c r="V221" i="24"/>
  <c r="W221" i="24"/>
  <c r="X221" i="24"/>
  <c r="Y221" i="24"/>
  <c r="Z221" i="24"/>
  <c r="AA221" i="24"/>
  <c r="AB221" i="24"/>
  <c r="AC221" i="24"/>
  <c r="AD221" i="24"/>
  <c r="AE221" i="24"/>
  <c r="AF221" i="24"/>
  <c r="AG221" i="24"/>
  <c r="AH221" i="24"/>
  <c r="AI221" i="24"/>
  <c r="AJ221" i="24"/>
  <c r="AK221" i="24"/>
  <c r="AL221" i="24"/>
  <c r="AM221" i="24"/>
  <c r="AN221" i="24"/>
  <c r="AO221" i="24"/>
  <c r="AP221" i="24"/>
  <c r="AQ221" i="24"/>
  <c r="AR221" i="24"/>
  <c r="AS221" i="24"/>
  <c r="AT221" i="24"/>
  <c r="AU221" i="24"/>
  <c r="AV221" i="24"/>
  <c r="AW221" i="24"/>
  <c r="AX221" i="24"/>
  <c r="AY221" i="24"/>
  <c r="AZ221" i="24"/>
  <c r="BA221" i="24"/>
  <c r="BB221" i="24"/>
  <c r="BC221" i="24"/>
  <c r="BD221" i="24"/>
  <c r="BE221" i="24"/>
  <c r="BF221" i="24"/>
  <c r="BG221" i="24"/>
  <c r="BH221" i="24"/>
  <c r="BI221" i="24"/>
  <c r="BJ221" i="24"/>
  <c r="BK221" i="24"/>
  <c r="BL221" i="24"/>
  <c r="BM221" i="24"/>
  <c r="BN221" i="24"/>
  <c r="BO221" i="24"/>
  <c r="BP221" i="24"/>
  <c r="BQ221" i="24"/>
  <c r="BR221" i="24"/>
  <c r="BS221" i="24"/>
  <c r="BT221" i="24"/>
  <c r="BU221" i="24"/>
  <c r="BV221" i="24"/>
  <c r="BW221" i="24"/>
  <c r="BX221" i="24"/>
  <c r="BY221" i="24"/>
  <c r="BZ221" i="24"/>
  <c r="CA221" i="24"/>
  <c r="CB221" i="24"/>
  <c r="CC221" i="24"/>
  <c r="CD221" i="24"/>
  <c r="CE221" i="24"/>
  <c r="CF221" i="24"/>
  <c r="CG221" i="24"/>
  <c r="CH221" i="24"/>
  <c r="CI221" i="24"/>
  <c r="CJ221" i="24"/>
  <c r="CK221" i="24"/>
  <c r="CL221" i="24"/>
  <c r="CM221" i="24"/>
  <c r="CN221" i="24"/>
  <c r="CO221" i="24"/>
  <c r="CP221" i="24"/>
  <c r="CQ221" i="24"/>
  <c r="CR221" i="24"/>
  <c r="CS221" i="24"/>
  <c r="CT221" i="24"/>
  <c r="CU221" i="24"/>
  <c r="CV221" i="24"/>
  <c r="CW221" i="24"/>
  <c r="CX221" i="24"/>
  <c r="CY221" i="24"/>
  <c r="CZ221" i="24"/>
  <c r="DA221" i="24"/>
  <c r="DB221" i="24"/>
  <c r="DC221" i="24"/>
  <c r="DD221" i="24"/>
  <c r="DE221" i="24"/>
  <c r="DF221" i="24"/>
  <c r="DG221" i="24"/>
  <c r="DH221" i="24"/>
  <c r="DI221" i="24"/>
  <c r="DJ221" i="24"/>
  <c r="DK221" i="24"/>
  <c r="DL221" i="24"/>
  <c r="DM221" i="24"/>
  <c r="DN221" i="24"/>
  <c r="DO221" i="24"/>
  <c r="DP221" i="24"/>
  <c r="DQ221" i="24"/>
  <c r="DR221" i="24"/>
  <c r="DS221" i="24"/>
  <c r="DT221" i="24"/>
  <c r="DU221" i="24"/>
  <c r="DV221" i="24"/>
  <c r="DW221" i="24"/>
  <c r="DX221" i="24"/>
  <c r="DY221" i="24"/>
  <c r="DZ221" i="24"/>
  <c r="EA221" i="24"/>
  <c r="EB221" i="24"/>
  <c r="EC221" i="24"/>
  <c r="ED221" i="24"/>
  <c r="EE221" i="24"/>
  <c r="EF221" i="24"/>
  <c r="EG221" i="24"/>
  <c r="EH221" i="24"/>
  <c r="EI221" i="24"/>
  <c r="EJ221" i="24"/>
  <c r="EK221" i="24"/>
  <c r="EL221" i="24"/>
  <c r="EM221" i="24"/>
  <c r="EN221" i="24"/>
  <c r="EO221" i="24"/>
  <c r="EP221" i="24"/>
  <c r="EQ221" i="24"/>
  <c r="ER221" i="24"/>
  <c r="ES221" i="24"/>
  <c r="ET221" i="24"/>
  <c r="EU221" i="24"/>
  <c r="EV221" i="24"/>
  <c r="EW221" i="24"/>
  <c r="EX221" i="24"/>
  <c r="EY221" i="24"/>
  <c r="EZ221" i="24"/>
  <c r="FA221" i="24"/>
  <c r="FB221" i="24"/>
  <c r="FC221" i="24"/>
  <c r="FD221" i="24"/>
  <c r="FE221" i="24"/>
  <c r="FF221" i="24"/>
  <c r="FG221" i="24"/>
  <c r="FH221" i="24"/>
  <c r="FI221" i="24"/>
  <c r="FJ221" i="24"/>
  <c r="FK221" i="24"/>
  <c r="FL221" i="24"/>
  <c r="FM221" i="24"/>
  <c r="FN221" i="24"/>
  <c r="FO221" i="24"/>
  <c r="FP221" i="24"/>
  <c r="FQ221" i="24"/>
  <c r="FR221" i="24"/>
  <c r="FS221" i="24"/>
  <c r="FT221" i="24"/>
  <c r="FU221" i="24"/>
  <c r="FV221" i="24"/>
  <c r="FW221" i="24"/>
  <c r="FX221" i="24"/>
  <c r="FY221" i="24"/>
  <c r="FZ221" i="24"/>
  <c r="GA221" i="24"/>
  <c r="GB221" i="24"/>
  <c r="GC221" i="24"/>
  <c r="GD221" i="24"/>
  <c r="GE221" i="24"/>
  <c r="GF221" i="24"/>
  <c r="GG221" i="24"/>
  <c r="GH221" i="24"/>
  <c r="GI221" i="24"/>
  <c r="GJ221" i="24"/>
  <c r="GK221" i="24"/>
  <c r="GL221" i="24"/>
  <c r="GM221" i="24"/>
  <c r="GN221" i="24"/>
  <c r="GO221" i="24"/>
  <c r="GP221" i="24"/>
  <c r="GQ221" i="24"/>
  <c r="GR221" i="24"/>
  <c r="GS221" i="24"/>
  <c r="GT221" i="24"/>
  <c r="GU221" i="24"/>
  <c r="GV221" i="24"/>
  <c r="GW221" i="24"/>
  <c r="GX221" i="24"/>
  <c r="GY221" i="24"/>
  <c r="GZ221" i="24"/>
  <c r="HA221" i="24"/>
  <c r="HB221" i="24"/>
  <c r="HC221" i="24"/>
  <c r="HD221" i="24"/>
  <c r="HE221" i="24"/>
  <c r="HF221" i="24"/>
  <c r="HG221" i="24"/>
  <c r="E222" i="24"/>
  <c r="F222" i="24"/>
  <c r="G222" i="24"/>
  <c r="H222" i="24"/>
  <c r="I222" i="24"/>
  <c r="J222" i="24"/>
  <c r="K222" i="24"/>
  <c r="L222" i="24"/>
  <c r="M222" i="24"/>
  <c r="N222" i="24"/>
  <c r="O222" i="24"/>
  <c r="P222" i="24"/>
  <c r="Q222" i="24"/>
  <c r="R222" i="24"/>
  <c r="S222" i="24"/>
  <c r="T222" i="24"/>
  <c r="U222" i="24"/>
  <c r="V222" i="24"/>
  <c r="W222" i="24"/>
  <c r="X222" i="24"/>
  <c r="Y222" i="24"/>
  <c r="Z222" i="24"/>
  <c r="AA222" i="24"/>
  <c r="AB222" i="24"/>
  <c r="AC222" i="24"/>
  <c r="AD222" i="24"/>
  <c r="AE222" i="24"/>
  <c r="AF222" i="24"/>
  <c r="AG222" i="24"/>
  <c r="AH222" i="24"/>
  <c r="AI222" i="24"/>
  <c r="AJ222" i="24"/>
  <c r="AK222" i="24"/>
  <c r="AL222" i="24"/>
  <c r="AM222" i="24"/>
  <c r="AN222" i="24"/>
  <c r="AO222" i="24"/>
  <c r="AP222" i="24"/>
  <c r="AQ222" i="24"/>
  <c r="AR222" i="24"/>
  <c r="AS222" i="24"/>
  <c r="AT222" i="24"/>
  <c r="AU222" i="24"/>
  <c r="AV222" i="24"/>
  <c r="AW222" i="24"/>
  <c r="AX222" i="24"/>
  <c r="AY222" i="24"/>
  <c r="AZ222" i="24"/>
  <c r="BA222" i="24"/>
  <c r="BB222" i="24"/>
  <c r="BC222" i="24"/>
  <c r="BD222" i="24"/>
  <c r="BE222" i="24"/>
  <c r="BF222" i="24"/>
  <c r="BG222" i="24"/>
  <c r="BH222" i="24"/>
  <c r="BI222" i="24"/>
  <c r="BJ222" i="24"/>
  <c r="BK222" i="24"/>
  <c r="BL222" i="24"/>
  <c r="BM222" i="24"/>
  <c r="BN222" i="24"/>
  <c r="BO222" i="24"/>
  <c r="BP222" i="24"/>
  <c r="BQ222" i="24"/>
  <c r="BR222" i="24"/>
  <c r="BS222" i="24"/>
  <c r="BT222" i="24"/>
  <c r="BU222" i="24"/>
  <c r="BV222" i="24"/>
  <c r="BW222" i="24"/>
  <c r="BX222" i="24"/>
  <c r="BY222" i="24"/>
  <c r="BZ222" i="24"/>
  <c r="CA222" i="24"/>
  <c r="CB222" i="24"/>
  <c r="CC222" i="24"/>
  <c r="CD222" i="24"/>
  <c r="CE222" i="24"/>
  <c r="CF222" i="24"/>
  <c r="CG222" i="24"/>
  <c r="CH222" i="24"/>
  <c r="CI222" i="24"/>
  <c r="CJ222" i="24"/>
  <c r="CK222" i="24"/>
  <c r="CL222" i="24"/>
  <c r="CM222" i="24"/>
  <c r="CN222" i="24"/>
  <c r="CO222" i="24"/>
  <c r="CP222" i="24"/>
  <c r="CQ222" i="24"/>
  <c r="CR222" i="24"/>
  <c r="CS222" i="24"/>
  <c r="CT222" i="24"/>
  <c r="CU222" i="24"/>
  <c r="CV222" i="24"/>
  <c r="CW222" i="24"/>
  <c r="CX222" i="24"/>
  <c r="CY222" i="24"/>
  <c r="CZ222" i="24"/>
  <c r="DA222" i="24"/>
  <c r="DB222" i="24"/>
  <c r="DC222" i="24"/>
  <c r="DD222" i="24"/>
  <c r="DE222" i="24"/>
  <c r="DF222" i="24"/>
  <c r="DG222" i="24"/>
  <c r="DH222" i="24"/>
  <c r="DI222" i="24"/>
  <c r="DJ222" i="24"/>
  <c r="DK222" i="24"/>
  <c r="DL222" i="24"/>
  <c r="DM222" i="24"/>
  <c r="DN222" i="24"/>
  <c r="DO222" i="24"/>
  <c r="DP222" i="24"/>
  <c r="DQ222" i="24"/>
  <c r="DR222" i="24"/>
  <c r="DS222" i="24"/>
  <c r="DT222" i="24"/>
  <c r="DU222" i="24"/>
  <c r="DV222" i="24"/>
  <c r="DW222" i="24"/>
  <c r="DX222" i="24"/>
  <c r="DY222" i="24"/>
  <c r="DZ222" i="24"/>
  <c r="EA222" i="24"/>
  <c r="EB222" i="24"/>
  <c r="EC222" i="24"/>
  <c r="ED222" i="24"/>
  <c r="EE222" i="24"/>
  <c r="EF222" i="24"/>
  <c r="EG222" i="24"/>
  <c r="EH222" i="24"/>
  <c r="EI222" i="24"/>
  <c r="EJ222" i="24"/>
  <c r="EK222" i="24"/>
  <c r="EL222" i="24"/>
  <c r="EM222" i="24"/>
  <c r="EN222" i="24"/>
  <c r="EO222" i="24"/>
  <c r="EP222" i="24"/>
  <c r="EQ222" i="24"/>
  <c r="ER222" i="24"/>
  <c r="ES222" i="24"/>
  <c r="ET222" i="24"/>
  <c r="EU222" i="24"/>
  <c r="EV222" i="24"/>
  <c r="EW222" i="24"/>
  <c r="EX222" i="24"/>
  <c r="EY222" i="24"/>
  <c r="EZ222" i="24"/>
  <c r="FA222" i="24"/>
  <c r="FB222" i="24"/>
  <c r="FC222" i="24"/>
  <c r="FD222" i="24"/>
  <c r="FE222" i="24"/>
  <c r="FF222" i="24"/>
  <c r="FG222" i="24"/>
  <c r="FH222" i="24"/>
  <c r="FI222" i="24"/>
  <c r="FJ222" i="24"/>
  <c r="FK222" i="24"/>
  <c r="FL222" i="24"/>
  <c r="FM222" i="24"/>
  <c r="FN222" i="24"/>
  <c r="FO222" i="24"/>
  <c r="FP222" i="24"/>
  <c r="FQ222" i="24"/>
  <c r="FR222" i="24"/>
  <c r="FS222" i="24"/>
  <c r="FT222" i="24"/>
  <c r="FU222" i="24"/>
  <c r="FV222" i="24"/>
  <c r="FW222" i="24"/>
  <c r="FX222" i="24"/>
  <c r="FY222" i="24"/>
  <c r="FZ222" i="24"/>
  <c r="GA222" i="24"/>
  <c r="GB222" i="24"/>
  <c r="GC222" i="24"/>
  <c r="GD222" i="24"/>
  <c r="GE222" i="24"/>
  <c r="GF222" i="24"/>
  <c r="GG222" i="24"/>
  <c r="GH222" i="24"/>
  <c r="GI222" i="24"/>
  <c r="GJ222" i="24"/>
  <c r="GK222" i="24"/>
  <c r="GL222" i="24"/>
  <c r="GM222" i="24"/>
  <c r="GN222" i="24"/>
  <c r="GO222" i="24"/>
  <c r="GP222" i="24"/>
  <c r="GQ222" i="24"/>
  <c r="GR222" i="24"/>
  <c r="GS222" i="24"/>
  <c r="GT222" i="24"/>
  <c r="GU222" i="24"/>
  <c r="GV222" i="24"/>
  <c r="GW222" i="24"/>
  <c r="GX222" i="24"/>
  <c r="GY222" i="24"/>
  <c r="GZ222" i="24"/>
  <c r="HA222" i="24"/>
  <c r="HB222" i="24"/>
  <c r="HC222" i="24"/>
  <c r="HD222" i="24"/>
  <c r="HE222" i="24"/>
  <c r="HF222" i="24"/>
  <c r="HG222" i="24"/>
  <c r="E223" i="24"/>
  <c r="F223" i="24"/>
  <c r="G223" i="24"/>
  <c r="H223" i="24"/>
  <c r="I223" i="24"/>
  <c r="J223" i="24"/>
  <c r="K223" i="24"/>
  <c r="L223" i="24"/>
  <c r="M223" i="24"/>
  <c r="N223" i="24"/>
  <c r="O223" i="24"/>
  <c r="P223" i="24"/>
  <c r="Q223" i="24"/>
  <c r="R223" i="24"/>
  <c r="S223" i="24"/>
  <c r="T223" i="24"/>
  <c r="U223" i="24"/>
  <c r="V223" i="24"/>
  <c r="W223" i="24"/>
  <c r="X223" i="24"/>
  <c r="Y223" i="24"/>
  <c r="Z223" i="24"/>
  <c r="AA223" i="24"/>
  <c r="AB223" i="24"/>
  <c r="AC223" i="24"/>
  <c r="AD223" i="24"/>
  <c r="AE223" i="24"/>
  <c r="AF223" i="24"/>
  <c r="AG223" i="24"/>
  <c r="AH223" i="24"/>
  <c r="AI223" i="24"/>
  <c r="AJ223" i="24"/>
  <c r="AK223" i="24"/>
  <c r="AL223" i="24"/>
  <c r="AM223" i="24"/>
  <c r="AN223" i="24"/>
  <c r="AO223" i="24"/>
  <c r="AP223" i="24"/>
  <c r="AQ223" i="24"/>
  <c r="AR223" i="24"/>
  <c r="AS223" i="24"/>
  <c r="AT223" i="24"/>
  <c r="AU223" i="24"/>
  <c r="AV223" i="24"/>
  <c r="AW223" i="24"/>
  <c r="AX223" i="24"/>
  <c r="AY223" i="24"/>
  <c r="AZ223" i="24"/>
  <c r="BA223" i="24"/>
  <c r="BB223" i="24"/>
  <c r="BC223" i="24"/>
  <c r="BD223" i="24"/>
  <c r="BE223" i="24"/>
  <c r="BF223" i="24"/>
  <c r="BG223" i="24"/>
  <c r="BH223" i="24"/>
  <c r="BI223" i="24"/>
  <c r="BJ223" i="24"/>
  <c r="BK223" i="24"/>
  <c r="BL223" i="24"/>
  <c r="BM223" i="24"/>
  <c r="BN223" i="24"/>
  <c r="BO223" i="24"/>
  <c r="BP223" i="24"/>
  <c r="BQ223" i="24"/>
  <c r="BR223" i="24"/>
  <c r="BS223" i="24"/>
  <c r="BT223" i="24"/>
  <c r="BU223" i="24"/>
  <c r="BV223" i="24"/>
  <c r="BW223" i="24"/>
  <c r="BX223" i="24"/>
  <c r="BY223" i="24"/>
  <c r="BZ223" i="24"/>
  <c r="CA223" i="24"/>
  <c r="CB223" i="24"/>
  <c r="CC223" i="24"/>
  <c r="CD223" i="24"/>
  <c r="CE223" i="24"/>
  <c r="CF223" i="24"/>
  <c r="CG223" i="24"/>
  <c r="CH223" i="24"/>
  <c r="CI223" i="24"/>
  <c r="CJ223" i="24"/>
  <c r="CK223" i="24"/>
  <c r="CL223" i="24"/>
  <c r="CM223" i="24"/>
  <c r="CN223" i="24"/>
  <c r="CO223" i="24"/>
  <c r="CP223" i="24"/>
  <c r="CQ223" i="24"/>
  <c r="CR223" i="24"/>
  <c r="CS223" i="24"/>
  <c r="CT223" i="24"/>
  <c r="CU223" i="24"/>
  <c r="CV223" i="24"/>
  <c r="CW223" i="24"/>
  <c r="CX223" i="24"/>
  <c r="CY223" i="24"/>
  <c r="CZ223" i="24"/>
  <c r="DA223" i="24"/>
  <c r="DB223" i="24"/>
  <c r="DC223" i="24"/>
  <c r="DD223" i="24"/>
  <c r="DE223" i="24"/>
  <c r="DF223" i="24"/>
  <c r="DG223" i="24"/>
  <c r="DH223" i="24"/>
  <c r="DI223" i="24"/>
  <c r="DJ223" i="24"/>
  <c r="DK223" i="24"/>
  <c r="DL223" i="24"/>
  <c r="DM223" i="24"/>
  <c r="DN223" i="24"/>
  <c r="DO223" i="24"/>
  <c r="DP223" i="24"/>
  <c r="DQ223" i="24"/>
  <c r="DR223" i="24"/>
  <c r="DS223" i="24"/>
  <c r="DT223" i="24"/>
  <c r="DU223" i="24"/>
  <c r="DV223" i="24"/>
  <c r="DW223" i="24"/>
  <c r="DX223" i="24"/>
  <c r="DY223" i="24"/>
  <c r="DZ223" i="24"/>
  <c r="EA223" i="24"/>
  <c r="EB223" i="24"/>
  <c r="EC223" i="24"/>
  <c r="ED223" i="24"/>
  <c r="EE223" i="24"/>
  <c r="EF223" i="24"/>
  <c r="EG223" i="24"/>
  <c r="EH223" i="24"/>
  <c r="EI223" i="24"/>
  <c r="EJ223" i="24"/>
  <c r="EK223" i="24"/>
  <c r="EL223" i="24"/>
  <c r="EM223" i="24"/>
  <c r="EN223" i="24"/>
  <c r="EO223" i="24"/>
  <c r="EP223" i="24"/>
  <c r="EQ223" i="24"/>
  <c r="ER223" i="24"/>
  <c r="ES223" i="24"/>
  <c r="ET223" i="24"/>
  <c r="EU223" i="24"/>
  <c r="EV223" i="24"/>
  <c r="EW223" i="24"/>
  <c r="EX223" i="24"/>
  <c r="EY223" i="24"/>
  <c r="EZ223" i="24"/>
  <c r="FA223" i="24"/>
  <c r="FB223" i="24"/>
  <c r="FC223" i="24"/>
  <c r="FD223" i="24"/>
  <c r="FE223" i="24"/>
  <c r="FF223" i="24"/>
  <c r="FG223" i="24"/>
  <c r="FH223" i="24"/>
  <c r="FI223" i="24"/>
  <c r="FJ223" i="24"/>
  <c r="FK223" i="24"/>
  <c r="FL223" i="24"/>
  <c r="FM223" i="24"/>
  <c r="FN223" i="24"/>
  <c r="FO223" i="24"/>
  <c r="FP223" i="24"/>
  <c r="FQ223" i="24"/>
  <c r="FR223" i="24"/>
  <c r="FS223" i="24"/>
  <c r="FT223" i="24"/>
  <c r="FU223" i="24"/>
  <c r="FV223" i="24"/>
  <c r="FW223" i="24"/>
  <c r="FX223" i="24"/>
  <c r="FY223" i="24"/>
  <c r="FZ223" i="24"/>
  <c r="GA223" i="24"/>
  <c r="GB223" i="24"/>
  <c r="GC223" i="24"/>
  <c r="GD223" i="24"/>
  <c r="GE223" i="24"/>
  <c r="GF223" i="24"/>
  <c r="GG223" i="24"/>
  <c r="GH223" i="24"/>
  <c r="GI223" i="24"/>
  <c r="GJ223" i="24"/>
  <c r="GK223" i="24"/>
  <c r="GL223" i="24"/>
  <c r="GM223" i="24"/>
  <c r="GN223" i="24"/>
  <c r="GO223" i="24"/>
  <c r="GP223" i="24"/>
  <c r="GQ223" i="24"/>
  <c r="GR223" i="24"/>
  <c r="GS223" i="24"/>
  <c r="GT223" i="24"/>
  <c r="GU223" i="24"/>
  <c r="GV223" i="24"/>
  <c r="GW223" i="24"/>
  <c r="GX223" i="24"/>
  <c r="GY223" i="24"/>
  <c r="GZ223" i="24"/>
  <c r="HA223" i="24"/>
  <c r="HB223" i="24"/>
  <c r="HC223" i="24"/>
  <c r="HD223" i="24"/>
  <c r="HE223" i="24"/>
  <c r="HF223" i="24"/>
  <c r="HG223" i="24"/>
  <c r="E224" i="24"/>
  <c r="F224" i="24"/>
  <c r="G224" i="24"/>
  <c r="H224" i="24"/>
  <c r="I224" i="24"/>
  <c r="J224" i="24"/>
  <c r="K224" i="24"/>
  <c r="L224" i="24"/>
  <c r="M224" i="24"/>
  <c r="N224" i="24"/>
  <c r="O224" i="24"/>
  <c r="P224" i="24"/>
  <c r="Q224" i="24"/>
  <c r="R224" i="24"/>
  <c r="S224" i="24"/>
  <c r="T224" i="24"/>
  <c r="U224" i="24"/>
  <c r="V224" i="24"/>
  <c r="W224" i="24"/>
  <c r="X224" i="24"/>
  <c r="Y224" i="24"/>
  <c r="Z224" i="24"/>
  <c r="AA224" i="24"/>
  <c r="AB224" i="24"/>
  <c r="AC224" i="24"/>
  <c r="AD224" i="24"/>
  <c r="AE224" i="24"/>
  <c r="AF224" i="24"/>
  <c r="AG224" i="24"/>
  <c r="AH224" i="24"/>
  <c r="AI224" i="24"/>
  <c r="AJ224" i="24"/>
  <c r="AK224" i="24"/>
  <c r="AL224" i="24"/>
  <c r="AM224" i="24"/>
  <c r="AN224" i="24"/>
  <c r="AO224" i="24"/>
  <c r="AP224" i="24"/>
  <c r="AQ224" i="24"/>
  <c r="AR224" i="24"/>
  <c r="AS224" i="24"/>
  <c r="AT224" i="24"/>
  <c r="AU224" i="24"/>
  <c r="AV224" i="24"/>
  <c r="AW224" i="24"/>
  <c r="AX224" i="24"/>
  <c r="AY224" i="24"/>
  <c r="AZ224" i="24"/>
  <c r="BA224" i="24"/>
  <c r="BB224" i="24"/>
  <c r="BC224" i="24"/>
  <c r="BD224" i="24"/>
  <c r="BE224" i="24"/>
  <c r="BF224" i="24"/>
  <c r="BG224" i="24"/>
  <c r="BH224" i="24"/>
  <c r="BI224" i="24"/>
  <c r="BJ224" i="24"/>
  <c r="BK224" i="24"/>
  <c r="BL224" i="24"/>
  <c r="BM224" i="24"/>
  <c r="BN224" i="24"/>
  <c r="BO224" i="24"/>
  <c r="BP224" i="24"/>
  <c r="BQ224" i="24"/>
  <c r="BR224" i="24"/>
  <c r="BS224" i="24"/>
  <c r="BT224" i="24"/>
  <c r="BU224" i="24"/>
  <c r="BV224" i="24"/>
  <c r="BW224" i="24"/>
  <c r="BX224" i="24"/>
  <c r="BY224" i="24"/>
  <c r="BZ224" i="24"/>
  <c r="CA224" i="24"/>
  <c r="CB224" i="24"/>
  <c r="CC224" i="24"/>
  <c r="CD224" i="24"/>
  <c r="CE224" i="24"/>
  <c r="CF224" i="24"/>
  <c r="CG224" i="24"/>
  <c r="CH224" i="24"/>
  <c r="CI224" i="24"/>
  <c r="CJ224" i="24"/>
  <c r="CK224" i="24"/>
  <c r="CL224" i="24"/>
  <c r="CM224" i="24"/>
  <c r="CN224" i="24"/>
  <c r="CO224" i="24"/>
  <c r="CP224" i="24"/>
  <c r="CQ224" i="24"/>
  <c r="CR224" i="24"/>
  <c r="CS224" i="24"/>
  <c r="CT224" i="24"/>
  <c r="CU224" i="24"/>
  <c r="CV224" i="24"/>
  <c r="CW224" i="24"/>
  <c r="CX224" i="24"/>
  <c r="CY224" i="24"/>
  <c r="CZ224" i="24"/>
  <c r="DA224" i="24"/>
  <c r="DB224" i="24"/>
  <c r="DC224" i="24"/>
  <c r="DD224" i="24"/>
  <c r="DE224" i="24"/>
  <c r="DF224" i="24"/>
  <c r="DG224" i="24"/>
  <c r="DH224" i="24"/>
  <c r="DI224" i="24"/>
  <c r="DJ224" i="24"/>
  <c r="DK224" i="24"/>
  <c r="DL224" i="24"/>
  <c r="DM224" i="24"/>
  <c r="DN224" i="24"/>
  <c r="DO224" i="24"/>
  <c r="DP224" i="24"/>
  <c r="DQ224" i="24"/>
  <c r="DR224" i="24"/>
  <c r="DS224" i="24"/>
  <c r="DT224" i="24"/>
  <c r="DU224" i="24"/>
  <c r="DV224" i="24"/>
  <c r="DW224" i="24"/>
  <c r="DX224" i="24"/>
  <c r="DY224" i="24"/>
  <c r="DZ224" i="24"/>
  <c r="EA224" i="24"/>
  <c r="EB224" i="24"/>
  <c r="EC224" i="24"/>
  <c r="ED224" i="24"/>
  <c r="EE224" i="24"/>
  <c r="EF224" i="24"/>
  <c r="EG224" i="24"/>
  <c r="EH224" i="24"/>
  <c r="EI224" i="24"/>
  <c r="EJ224" i="24"/>
  <c r="EK224" i="24"/>
  <c r="EL224" i="24"/>
  <c r="EM224" i="24"/>
  <c r="EN224" i="24"/>
  <c r="EO224" i="24"/>
  <c r="EP224" i="24"/>
  <c r="EQ224" i="24"/>
  <c r="ER224" i="24"/>
  <c r="ES224" i="24"/>
  <c r="ET224" i="24"/>
  <c r="EU224" i="24"/>
  <c r="EV224" i="24"/>
  <c r="EW224" i="24"/>
  <c r="EX224" i="24"/>
  <c r="EY224" i="24"/>
  <c r="EZ224" i="24"/>
  <c r="FA224" i="24"/>
  <c r="FB224" i="24"/>
  <c r="FC224" i="24"/>
  <c r="FD224" i="24"/>
  <c r="FE224" i="24"/>
  <c r="FF224" i="24"/>
  <c r="FG224" i="24"/>
  <c r="FH224" i="24"/>
  <c r="FI224" i="24"/>
  <c r="FJ224" i="24"/>
  <c r="FK224" i="24"/>
  <c r="FL224" i="24"/>
  <c r="FM224" i="24"/>
  <c r="FN224" i="24"/>
  <c r="FO224" i="24"/>
  <c r="FP224" i="24"/>
  <c r="FQ224" i="24"/>
  <c r="FR224" i="24"/>
  <c r="FS224" i="24"/>
  <c r="FT224" i="24"/>
  <c r="FU224" i="24"/>
  <c r="FV224" i="24"/>
  <c r="FW224" i="24"/>
  <c r="FX224" i="24"/>
  <c r="FY224" i="24"/>
  <c r="FZ224" i="24"/>
  <c r="GA224" i="24"/>
  <c r="GB224" i="24"/>
  <c r="GC224" i="24"/>
  <c r="GD224" i="24"/>
  <c r="GE224" i="24"/>
  <c r="GF224" i="24"/>
  <c r="GG224" i="24"/>
  <c r="GH224" i="24"/>
  <c r="GI224" i="24"/>
  <c r="GJ224" i="24"/>
  <c r="GK224" i="24"/>
  <c r="GL224" i="24"/>
  <c r="GM224" i="24"/>
  <c r="GN224" i="24"/>
  <c r="GO224" i="24"/>
  <c r="GP224" i="24"/>
  <c r="GQ224" i="24"/>
  <c r="GR224" i="24"/>
  <c r="GS224" i="24"/>
  <c r="GT224" i="24"/>
  <c r="GU224" i="24"/>
  <c r="GV224" i="24"/>
  <c r="GW224" i="24"/>
  <c r="GX224" i="24"/>
  <c r="GY224" i="24"/>
  <c r="GZ224" i="24"/>
  <c r="HA224" i="24"/>
  <c r="HB224" i="24"/>
  <c r="HC224" i="24"/>
  <c r="HD224" i="24"/>
  <c r="HE224" i="24"/>
  <c r="HF224" i="24"/>
  <c r="HG224" i="24"/>
  <c r="E225" i="24"/>
  <c r="F225" i="24"/>
  <c r="G225" i="24"/>
  <c r="H225" i="24"/>
  <c r="I225" i="24"/>
  <c r="J225" i="24"/>
  <c r="K225" i="24"/>
  <c r="L225" i="24"/>
  <c r="M225" i="24"/>
  <c r="N225" i="24"/>
  <c r="O225" i="24"/>
  <c r="P225" i="24"/>
  <c r="Q225" i="24"/>
  <c r="R225" i="24"/>
  <c r="S225" i="24"/>
  <c r="T225" i="24"/>
  <c r="U225" i="24"/>
  <c r="V225" i="24"/>
  <c r="W225" i="24"/>
  <c r="X225" i="24"/>
  <c r="Y225" i="24"/>
  <c r="Z225" i="24"/>
  <c r="AA225" i="24"/>
  <c r="AB225" i="24"/>
  <c r="AC225" i="24"/>
  <c r="AD225" i="24"/>
  <c r="AE225" i="24"/>
  <c r="AF225" i="24"/>
  <c r="AG225" i="24"/>
  <c r="AH225" i="24"/>
  <c r="AI225" i="24"/>
  <c r="AJ225" i="24"/>
  <c r="AK225" i="24"/>
  <c r="AL225" i="24"/>
  <c r="AM225" i="24"/>
  <c r="AN225" i="24"/>
  <c r="AO225" i="24"/>
  <c r="AP225" i="24"/>
  <c r="AQ225" i="24"/>
  <c r="AR225" i="24"/>
  <c r="AS225" i="24"/>
  <c r="AT225" i="24"/>
  <c r="AU225" i="24"/>
  <c r="AV225" i="24"/>
  <c r="AW225" i="24"/>
  <c r="AX225" i="24"/>
  <c r="AY225" i="24"/>
  <c r="AZ225" i="24"/>
  <c r="BA225" i="24"/>
  <c r="BB225" i="24"/>
  <c r="BC225" i="24"/>
  <c r="BD225" i="24"/>
  <c r="BE225" i="24"/>
  <c r="BF225" i="24"/>
  <c r="BG225" i="24"/>
  <c r="BH225" i="24"/>
  <c r="BI225" i="24"/>
  <c r="BJ225" i="24"/>
  <c r="BK225" i="24"/>
  <c r="BL225" i="24"/>
  <c r="BM225" i="24"/>
  <c r="BN225" i="24"/>
  <c r="BO225" i="24"/>
  <c r="BP225" i="24"/>
  <c r="BQ225" i="24"/>
  <c r="BR225" i="24"/>
  <c r="BS225" i="24"/>
  <c r="BT225" i="24"/>
  <c r="BU225" i="24"/>
  <c r="BV225" i="24"/>
  <c r="BW225" i="24"/>
  <c r="BX225" i="24"/>
  <c r="BY225" i="24"/>
  <c r="BZ225" i="24"/>
  <c r="CA225" i="24"/>
  <c r="CB225" i="24"/>
  <c r="CC225" i="24"/>
  <c r="CD225" i="24"/>
  <c r="CE225" i="24"/>
  <c r="CF225" i="24"/>
  <c r="CG225" i="24"/>
  <c r="CH225" i="24"/>
  <c r="CI225" i="24"/>
  <c r="CJ225" i="24"/>
  <c r="CK225" i="24"/>
  <c r="CL225" i="24"/>
  <c r="CM225" i="24"/>
  <c r="CN225" i="24"/>
  <c r="CO225" i="24"/>
  <c r="CP225" i="24"/>
  <c r="CQ225" i="24"/>
  <c r="CR225" i="24"/>
  <c r="CS225" i="24"/>
  <c r="CT225" i="24"/>
  <c r="CU225" i="24"/>
  <c r="CV225" i="24"/>
  <c r="CW225" i="24"/>
  <c r="CX225" i="24"/>
  <c r="CY225" i="24"/>
  <c r="CZ225" i="24"/>
  <c r="DA225" i="24"/>
  <c r="DB225" i="24"/>
  <c r="DC225" i="24"/>
  <c r="DD225" i="24"/>
  <c r="DE225" i="24"/>
  <c r="DF225" i="24"/>
  <c r="DG225" i="24"/>
  <c r="DH225" i="24"/>
  <c r="DI225" i="24"/>
  <c r="DJ225" i="24"/>
  <c r="DK225" i="24"/>
  <c r="DL225" i="24"/>
  <c r="DM225" i="24"/>
  <c r="DN225" i="24"/>
  <c r="DO225" i="24"/>
  <c r="DP225" i="24"/>
  <c r="DQ225" i="24"/>
  <c r="DR225" i="24"/>
  <c r="DS225" i="24"/>
  <c r="DT225" i="24"/>
  <c r="DU225" i="24"/>
  <c r="DV225" i="24"/>
  <c r="DW225" i="24"/>
  <c r="DX225" i="24"/>
  <c r="DY225" i="24"/>
  <c r="DZ225" i="24"/>
  <c r="EA225" i="24"/>
  <c r="EB225" i="24"/>
  <c r="EC225" i="24"/>
  <c r="ED225" i="24"/>
  <c r="EE225" i="24"/>
  <c r="EF225" i="24"/>
  <c r="EG225" i="24"/>
  <c r="EH225" i="24"/>
  <c r="EI225" i="24"/>
  <c r="EJ225" i="24"/>
  <c r="EK225" i="24"/>
  <c r="EL225" i="24"/>
  <c r="EM225" i="24"/>
  <c r="EN225" i="24"/>
  <c r="EO225" i="24"/>
  <c r="EP225" i="24"/>
  <c r="EQ225" i="24"/>
  <c r="ER225" i="24"/>
  <c r="ES225" i="24"/>
  <c r="ET225" i="24"/>
  <c r="EU225" i="24"/>
  <c r="EV225" i="24"/>
  <c r="EW225" i="24"/>
  <c r="EX225" i="24"/>
  <c r="EY225" i="24"/>
  <c r="EZ225" i="24"/>
  <c r="FA225" i="24"/>
  <c r="FB225" i="24"/>
  <c r="FC225" i="24"/>
  <c r="FD225" i="24"/>
  <c r="FE225" i="24"/>
  <c r="FF225" i="24"/>
  <c r="FG225" i="24"/>
  <c r="FH225" i="24"/>
  <c r="FI225" i="24"/>
  <c r="FJ225" i="24"/>
  <c r="FK225" i="24"/>
  <c r="FL225" i="24"/>
  <c r="FM225" i="24"/>
  <c r="FN225" i="24"/>
  <c r="FO225" i="24"/>
  <c r="FP225" i="24"/>
  <c r="FQ225" i="24"/>
  <c r="FR225" i="24"/>
  <c r="FS225" i="24"/>
  <c r="FT225" i="24"/>
  <c r="FU225" i="24"/>
  <c r="FV225" i="24"/>
  <c r="FW225" i="24"/>
  <c r="FX225" i="24"/>
  <c r="FY225" i="24"/>
  <c r="FZ225" i="24"/>
  <c r="GA225" i="24"/>
  <c r="GB225" i="24"/>
  <c r="GC225" i="24"/>
  <c r="GD225" i="24"/>
  <c r="GE225" i="24"/>
  <c r="GF225" i="24"/>
  <c r="GG225" i="24"/>
  <c r="GH225" i="24"/>
  <c r="GI225" i="24"/>
  <c r="GJ225" i="24"/>
  <c r="GK225" i="24"/>
  <c r="GL225" i="24"/>
  <c r="GM225" i="24"/>
  <c r="GN225" i="24"/>
  <c r="GO225" i="24"/>
  <c r="GP225" i="24"/>
  <c r="GQ225" i="24"/>
  <c r="GR225" i="24"/>
  <c r="GS225" i="24"/>
  <c r="GT225" i="24"/>
  <c r="GU225" i="24"/>
  <c r="GV225" i="24"/>
  <c r="GW225" i="24"/>
  <c r="GX225" i="24"/>
  <c r="GY225" i="24"/>
  <c r="GZ225" i="24"/>
  <c r="HA225" i="24"/>
  <c r="HB225" i="24"/>
  <c r="HC225" i="24"/>
  <c r="HD225" i="24"/>
  <c r="HE225" i="24"/>
  <c r="HF225" i="24"/>
  <c r="HG225" i="24"/>
  <c r="E226" i="24"/>
  <c r="F226" i="24"/>
  <c r="G226" i="24"/>
  <c r="H226" i="24"/>
  <c r="I226" i="24"/>
  <c r="J226" i="24"/>
  <c r="K226" i="24"/>
  <c r="L226" i="24"/>
  <c r="M226" i="24"/>
  <c r="N226" i="24"/>
  <c r="O226" i="24"/>
  <c r="P226" i="24"/>
  <c r="Q226" i="24"/>
  <c r="R226" i="24"/>
  <c r="S226" i="24"/>
  <c r="T226" i="24"/>
  <c r="U226" i="24"/>
  <c r="V226" i="24"/>
  <c r="W226" i="24"/>
  <c r="X226" i="24"/>
  <c r="Y226" i="24"/>
  <c r="Z226" i="24"/>
  <c r="AA226" i="24"/>
  <c r="AB226" i="24"/>
  <c r="AC226" i="24"/>
  <c r="AD226" i="24"/>
  <c r="AE226" i="24"/>
  <c r="AF226" i="24"/>
  <c r="AG226" i="24"/>
  <c r="AH226" i="24"/>
  <c r="AI226" i="24"/>
  <c r="AJ226" i="24"/>
  <c r="AK226" i="24"/>
  <c r="AL226" i="24"/>
  <c r="AM226" i="24"/>
  <c r="AN226" i="24"/>
  <c r="AO226" i="24"/>
  <c r="AP226" i="24"/>
  <c r="AQ226" i="24"/>
  <c r="AR226" i="24"/>
  <c r="AS226" i="24"/>
  <c r="AT226" i="24"/>
  <c r="AU226" i="24"/>
  <c r="AV226" i="24"/>
  <c r="AW226" i="24"/>
  <c r="AX226" i="24"/>
  <c r="AY226" i="24"/>
  <c r="AZ226" i="24"/>
  <c r="BA226" i="24"/>
  <c r="BB226" i="24"/>
  <c r="BC226" i="24"/>
  <c r="BD226" i="24"/>
  <c r="BE226" i="24"/>
  <c r="BF226" i="24"/>
  <c r="BG226" i="24"/>
  <c r="BH226" i="24"/>
  <c r="BI226" i="24"/>
  <c r="BJ226" i="24"/>
  <c r="BK226" i="24"/>
  <c r="BL226" i="24"/>
  <c r="BM226" i="24"/>
  <c r="BN226" i="24"/>
  <c r="BO226" i="24"/>
  <c r="BP226" i="24"/>
  <c r="BQ226" i="24"/>
  <c r="BR226" i="24"/>
  <c r="BS226" i="24"/>
  <c r="BT226" i="24"/>
  <c r="BU226" i="24"/>
  <c r="BV226" i="24"/>
  <c r="BW226" i="24"/>
  <c r="BX226" i="24"/>
  <c r="BY226" i="24"/>
  <c r="BZ226" i="24"/>
  <c r="CA226" i="24"/>
  <c r="CB226" i="24"/>
  <c r="CC226" i="24"/>
  <c r="CD226" i="24"/>
  <c r="CE226" i="24"/>
  <c r="CF226" i="24"/>
  <c r="CG226" i="24"/>
  <c r="CH226" i="24"/>
  <c r="CI226" i="24"/>
  <c r="CJ226" i="24"/>
  <c r="CK226" i="24"/>
  <c r="CL226" i="24"/>
  <c r="CM226" i="24"/>
  <c r="CN226" i="24"/>
  <c r="CO226" i="24"/>
  <c r="CP226" i="24"/>
  <c r="CQ226" i="24"/>
  <c r="CR226" i="24"/>
  <c r="CS226" i="24"/>
  <c r="CT226" i="24"/>
  <c r="CU226" i="24"/>
  <c r="CV226" i="24"/>
  <c r="CW226" i="24"/>
  <c r="CX226" i="24"/>
  <c r="CY226" i="24"/>
  <c r="CZ226" i="24"/>
  <c r="DA226" i="24"/>
  <c r="DB226" i="24"/>
  <c r="DC226" i="24"/>
  <c r="DD226" i="24"/>
  <c r="DE226" i="24"/>
  <c r="DF226" i="24"/>
  <c r="DG226" i="24"/>
  <c r="DH226" i="24"/>
  <c r="DI226" i="24"/>
  <c r="DJ226" i="24"/>
  <c r="DK226" i="24"/>
  <c r="DL226" i="24"/>
  <c r="DM226" i="24"/>
  <c r="DN226" i="24"/>
  <c r="DO226" i="24"/>
  <c r="DP226" i="24"/>
  <c r="DQ226" i="24"/>
  <c r="DR226" i="24"/>
  <c r="DS226" i="24"/>
  <c r="DT226" i="24"/>
  <c r="DU226" i="24"/>
  <c r="DV226" i="24"/>
  <c r="DW226" i="24"/>
  <c r="DX226" i="24"/>
  <c r="DY226" i="24"/>
  <c r="DZ226" i="24"/>
  <c r="EA226" i="24"/>
  <c r="EB226" i="24"/>
  <c r="EC226" i="24"/>
  <c r="ED226" i="24"/>
  <c r="EE226" i="24"/>
  <c r="EF226" i="24"/>
  <c r="EG226" i="24"/>
  <c r="EH226" i="24"/>
  <c r="EI226" i="24"/>
  <c r="EJ226" i="24"/>
  <c r="EK226" i="24"/>
  <c r="EL226" i="24"/>
  <c r="EM226" i="24"/>
  <c r="EN226" i="24"/>
  <c r="EO226" i="24"/>
  <c r="EP226" i="24"/>
  <c r="EQ226" i="24"/>
  <c r="ER226" i="24"/>
  <c r="ES226" i="24"/>
  <c r="ET226" i="24"/>
  <c r="EU226" i="24"/>
  <c r="EV226" i="24"/>
  <c r="EW226" i="24"/>
  <c r="EX226" i="24"/>
  <c r="EY226" i="24"/>
  <c r="EZ226" i="24"/>
  <c r="FA226" i="24"/>
  <c r="FB226" i="24"/>
  <c r="FC226" i="24"/>
  <c r="FD226" i="24"/>
  <c r="FE226" i="24"/>
  <c r="FF226" i="24"/>
  <c r="FG226" i="24"/>
  <c r="FH226" i="24"/>
  <c r="FI226" i="24"/>
  <c r="FJ226" i="24"/>
  <c r="FK226" i="24"/>
  <c r="FL226" i="24"/>
  <c r="FM226" i="24"/>
  <c r="FN226" i="24"/>
  <c r="FO226" i="24"/>
  <c r="FP226" i="24"/>
  <c r="FQ226" i="24"/>
  <c r="FR226" i="24"/>
  <c r="FS226" i="24"/>
  <c r="FT226" i="24"/>
  <c r="FU226" i="24"/>
  <c r="FV226" i="24"/>
  <c r="FW226" i="24"/>
  <c r="FX226" i="24"/>
  <c r="FY226" i="24"/>
  <c r="FZ226" i="24"/>
  <c r="GA226" i="24"/>
  <c r="GB226" i="24"/>
  <c r="GC226" i="24"/>
  <c r="GD226" i="24"/>
  <c r="GE226" i="24"/>
  <c r="GF226" i="24"/>
  <c r="GG226" i="24"/>
  <c r="GH226" i="24"/>
  <c r="GI226" i="24"/>
  <c r="GJ226" i="24"/>
  <c r="GK226" i="24"/>
  <c r="GL226" i="24"/>
  <c r="GM226" i="24"/>
  <c r="GN226" i="24"/>
  <c r="GO226" i="24"/>
  <c r="GP226" i="24"/>
  <c r="GQ226" i="24"/>
  <c r="GR226" i="24"/>
  <c r="GS226" i="24"/>
  <c r="GT226" i="24"/>
  <c r="GU226" i="24"/>
  <c r="GV226" i="24"/>
  <c r="GW226" i="24"/>
  <c r="GX226" i="24"/>
  <c r="GY226" i="24"/>
  <c r="GZ226" i="24"/>
  <c r="HA226" i="24"/>
  <c r="HB226" i="24"/>
  <c r="HC226" i="24"/>
  <c r="HD226" i="24"/>
  <c r="HE226" i="24"/>
  <c r="HF226" i="24"/>
  <c r="HG226" i="24"/>
  <c r="E227" i="24"/>
  <c r="F227" i="24"/>
  <c r="G227" i="24"/>
  <c r="H227" i="24"/>
  <c r="I227" i="24"/>
  <c r="J227" i="24"/>
  <c r="K227" i="24"/>
  <c r="L227" i="24"/>
  <c r="M227" i="24"/>
  <c r="N227" i="24"/>
  <c r="O227" i="24"/>
  <c r="P227" i="24"/>
  <c r="Q227" i="24"/>
  <c r="R227" i="24"/>
  <c r="S227" i="24"/>
  <c r="T227" i="24"/>
  <c r="U227" i="24"/>
  <c r="V227" i="24"/>
  <c r="W227" i="24"/>
  <c r="X227" i="24"/>
  <c r="Y227" i="24"/>
  <c r="Z227" i="24"/>
  <c r="AA227" i="24"/>
  <c r="AB227" i="24"/>
  <c r="AC227" i="24"/>
  <c r="AD227" i="24"/>
  <c r="AE227" i="24"/>
  <c r="AF227" i="24"/>
  <c r="AG227" i="24"/>
  <c r="AH227" i="24"/>
  <c r="AI227" i="24"/>
  <c r="AJ227" i="24"/>
  <c r="AK227" i="24"/>
  <c r="AL227" i="24"/>
  <c r="AM227" i="24"/>
  <c r="AN227" i="24"/>
  <c r="AO227" i="24"/>
  <c r="AP227" i="24"/>
  <c r="AQ227" i="24"/>
  <c r="AR227" i="24"/>
  <c r="AS227" i="24"/>
  <c r="AT227" i="24"/>
  <c r="AU227" i="24"/>
  <c r="AV227" i="24"/>
  <c r="AW227" i="24"/>
  <c r="AX227" i="24"/>
  <c r="AY227" i="24"/>
  <c r="AZ227" i="24"/>
  <c r="BA227" i="24"/>
  <c r="BB227" i="24"/>
  <c r="BC227" i="24"/>
  <c r="BD227" i="24"/>
  <c r="BE227" i="24"/>
  <c r="BF227" i="24"/>
  <c r="BG227" i="24"/>
  <c r="BH227" i="24"/>
  <c r="BI227" i="24"/>
  <c r="BJ227" i="24"/>
  <c r="BK227" i="24"/>
  <c r="BL227" i="24"/>
  <c r="BM227" i="24"/>
  <c r="BN227" i="24"/>
  <c r="BO227" i="24"/>
  <c r="BP227" i="24"/>
  <c r="BQ227" i="24"/>
  <c r="BR227" i="24"/>
  <c r="BS227" i="24"/>
  <c r="BT227" i="24"/>
  <c r="BU227" i="24"/>
  <c r="BV227" i="24"/>
  <c r="BW227" i="24"/>
  <c r="BX227" i="24"/>
  <c r="BY227" i="24"/>
  <c r="BZ227" i="24"/>
  <c r="CA227" i="24"/>
  <c r="CB227" i="24"/>
  <c r="CC227" i="24"/>
  <c r="CD227" i="24"/>
  <c r="CE227" i="24"/>
  <c r="CF227" i="24"/>
  <c r="CG227" i="24"/>
  <c r="CH227" i="24"/>
  <c r="CI227" i="24"/>
  <c r="CJ227" i="24"/>
  <c r="CK227" i="24"/>
  <c r="CL227" i="24"/>
  <c r="CM227" i="24"/>
  <c r="CN227" i="24"/>
  <c r="CO227" i="24"/>
  <c r="CP227" i="24"/>
  <c r="CQ227" i="24"/>
  <c r="CR227" i="24"/>
  <c r="CS227" i="24"/>
  <c r="CT227" i="24"/>
  <c r="CU227" i="24"/>
  <c r="CV227" i="24"/>
  <c r="CW227" i="24"/>
  <c r="CX227" i="24"/>
  <c r="CY227" i="24"/>
  <c r="CZ227" i="24"/>
  <c r="DA227" i="24"/>
  <c r="DB227" i="24"/>
  <c r="DC227" i="24"/>
  <c r="DD227" i="24"/>
  <c r="DE227" i="24"/>
  <c r="DF227" i="24"/>
  <c r="DG227" i="24"/>
  <c r="DH227" i="24"/>
  <c r="DI227" i="24"/>
  <c r="DJ227" i="24"/>
  <c r="DK227" i="24"/>
  <c r="DL227" i="24"/>
  <c r="DM227" i="24"/>
  <c r="DN227" i="24"/>
  <c r="DO227" i="24"/>
  <c r="DP227" i="24"/>
  <c r="DQ227" i="24"/>
  <c r="DR227" i="24"/>
  <c r="DS227" i="24"/>
  <c r="DT227" i="24"/>
  <c r="DU227" i="24"/>
  <c r="DV227" i="24"/>
  <c r="DW227" i="24"/>
  <c r="DX227" i="24"/>
  <c r="DY227" i="24"/>
  <c r="DZ227" i="24"/>
  <c r="EA227" i="24"/>
  <c r="EB227" i="24"/>
  <c r="EC227" i="24"/>
  <c r="ED227" i="24"/>
  <c r="EE227" i="24"/>
  <c r="EF227" i="24"/>
  <c r="EG227" i="24"/>
  <c r="EH227" i="24"/>
  <c r="EI227" i="24"/>
  <c r="EJ227" i="24"/>
  <c r="EK227" i="24"/>
  <c r="EL227" i="24"/>
  <c r="EM227" i="24"/>
  <c r="EN227" i="24"/>
  <c r="EO227" i="24"/>
  <c r="EP227" i="24"/>
  <c r="EQ227" i="24"/>
  <c r="ER227" i="24"/>
  <c r="ES227" i="24"/>
  <c r="ET227" i="24"/>
  <c r="EU227" i="24"/>
  <c r="EV227" i="24"/>
  <c r="EW227" i="24"/>
  <c r="EX227" i="24"/>
  <c r="EY227" i="24"/>
  <c r="EZ227" i="24"/>
  <c r="FA227" i="24"/>
  <c r="FB227" i="24"/>
  <c r="FC227" i="24"/>
  <c r="FD227" i="24"/>
  <c r="FE227" i="24"/>
  <c r="FF227" i="24"/>
  <c r="FG227" i="24"/>
  <c r="FH227" i="24"/>
  <c r="FI227" i="24"/>
  <c r="FJ227" i="24"/>
  <c r="FK227" i="24"/>
  <c r="FL227" i="24"/>
  <c r="FM227" i="24"/>
  <c r="FN227" i="24"/>
  <c r="FO227" i="24"/>
  <c r="FP227" i="24"/>
  <c r="FQ227" i="24"/>
  <c r="FR227" i="24"/>
  <c r="FS227" i="24"/>
  <c r="FT227" i="24"/>
  <c r="FU227" i="24"/>
  <c r="FV227" i="24"/>
  <c r="FW227" i="24"/>
  <c r="FX227" i="24"/>
  <c r="FY227" i="24"/>
  <c r="FZ227" i="24"/>
  <c r="GA227" i="24"/>
  <c r="GB227" i="24"/>
  <c r="GC227" i="24"/>
  <c r="GD227" i="24"/>
  <c r="GE227" i="24"/>
  <c r="GF227" i="24"/>
  <c r="GG227" i="24"/>
  <c r="GH227" i="24"/>
  <c r="GI227" i="24"/>
  <c r="GJ227" i="24"/>
  <c r="GK227" i="24"/>
  <c r="GL227" i="24"/>
  <c r="GM227" i="24"/>
  <c r="GN227" i="24"/>
  <c r="GO227" i="24"/>
  <c r="GP227" i="24"/>
  <c r="GQ227" i="24"/>
  <c r="GR227" i="24"/>
  <c r="GS227" i="24"/>
  <c r="GT227" i="24"/>
  <c r="GU227" i="24"/>
  <c r="GV227" i="24"/>
  <c r="GW227" i="24"/>
  <c r="GX227" i="24"/>
  <c r="GY227" i="24"/>
  <c r="GZ227" i="24"/>
  <c r="HA227" i="24"/>
  <c r="HB227" i="24"/>
  <c r="HC227" i="24"/>
  <c r="HD227" i="24"/>
  <c r="HE227" i="24"/>
  <c r="HF227" i="24"/>
  <c r="HG227" i="24"/>
  <c r="E228" i="24"/>
  <c r="F228" i="24"/>
  <c r="G228" i="24"/>
  <c r="H228" i="24"/>
  <c r="I228" i="24"/>
  <c r="J228" i="24"/>
  <c r="K228" i="24"/>
  <c r="L228" i="24"/>
  <c r="M228" i="24"/>
  <c r="N228" i="24"/>
  <c r="O228" i="24"/>
  <c r="P228" i="24"/>
  <c r="Q228" i="24"/>
  <c r="R228" i="24"/>
  <c r="S228" i="24"/>
  <c r="T228" i="24"/>
  <c r="U228" i="24"/>
  <c r="V228" i="24"/>
  <c r="W228" i="24"/>
  <c r="X228" i="24"/>
  <c r="Y228" i="24"/>
  <c r="Z228" i="24"/>
  <c r="AA228" i="24"/>
  <c r="AB228" i="24"/>
  <c r="AC228" i="24"/>
  <c r="AD228" i="24"/>
  <c r="AE228" i="24"/>
  <c r="AF228" i="24"/>
  <c r="AG228" i="24"/>
  <c r="AH228" i="24"/>
  <c r="AI228" i="24"/>
  <c r="AJ228" i="24"/>
  <c r="AK228" i="24"/>
  <c r="AL228" i="24"/>
  <c r="AM228" i="24"/>
  <c r="AN228" i="24"/>
  <c r="AO228" i="24"/>
  <c r="AP228" i="24"/>
  <c r="AQ228" i="24"/>
  <c r="AR228" i="24"/>
  <c r="AS228" i="24"/>
  <c r="AT228" i="24"/>
  <c r="AU228" i="24"/>
  <c r="AV228" i="24"/>
  <c r="AW228" i="24"/>
  <c r="AX228" i="24"/>
  <c r="AY228" i="24"/>
  <c r="AZ228" i="24"/>
  <c r="BA228" i="24"/>
  <c r="BB228" i="24"/>
  <c r="BC228" i="24"/>
  <c r="BD228" i="24"/>
  <c r="BE228" i="24"/>
  <c r="BF228" i="24"/>
  <c r="BG228" i="24"/>
  <c r="BH228" i="24"/>
  <c r="BI228" i="24"/>
  <c r="BJ228" i="24"/>
  <c r="BK228" i="24"/>
  <c r="BL228" i="24"/>
  <c r="BM228" i="24"/>
  <c r="BN228" i="24"/>
  <c r="BO228" i="24"/>
  <c r="BP228" i="24"/>
  <c r="BQ228" i="24"/>
  <c r="BR228" i="24"/>
  <c r="BS228" i="24"/>
  <c r="BT228" i="24"/>
  <c r="BU228" i="24"/>
  <c r="BV228" i="24"/>
  <c r="BW228" i="24"/>
  <c r="BX228" i="24"/>
  <c r="BY228" i="24"/>
  <c r="BZ228" i="24"/>
  <c r="CA228" i="24"/>
  <c r="CB228" i="24"/>
  <c r="CC228" i="24"/>
  <c r="CD228" i="24"/>
  <c r="CE228" i="24"/>
  <c r="CF228" i="24"/>
  <c r="CG228" i="24"/>
  <c r="CH228" i="24"/>
  <c r="CI228" i="24"/>
  <c r="CJ228" i="24"/>
  <c r="CK228" i="24"/>
  <c r="CL228" i="24"/>
  <c r="CM228" i="24"/>
  <c r="CN228" i="24"/>
  <c r="CO228" i="24"/>
  <c r="CP228" i="24"/>
  <c r="CQ228" i="24"/>
  <c r="CR228" i="24"/>
  <c r="CS228" i="24"/>
  <c r="CT228" i="24"/>
  <c r="CU228" i="24"/>
  <c r="CV228" i="24"/>
  <c r="CW228" i="24"/>
  <c r="CX228" i="24"/>
  <c r="CY228" i="24"/>
  <c r="CZ228" i="24"/>
  <c r="DA228" i="24"/>
  <c r="DB228" i="24"/>
  <c r="DC228" i="24"/>
  <c r="DD228" i="24"/>
  <c r="DE228" i="24"/>
  <c r="DF228" i="24"/>
  <c r="DG228" i="24"/>
  <c r="DH228" i="24"/>
  <c r="DI228" i="24"/>
  <c r="DJ228" i="24"/>
  <c r="DK228" i="24"/>
  <c r="DL228" i="24"/>
  <c r="DM228" i="24"/>
  <c r="DN228" i="24"/>
  <c r="DO228" i="24"/>
  <c r="DP228" i="24"/>
  <c r="DQ228" i="24"/>
  <c r="DR228" i="24"/>
  <c r="DS228" i="24"/>
  <c r="DT228" i="24"/>
  <c r="DU228" i="24"/>
  <c r="DV228" i="24"/>
  <c r="DW228" i="24"/>
  <c r="DX228" i="24"/>
  <c r="DY228" i="24"/>
  <c r="DZ228" i="24"/>
  <c r="EA228" i="24"/>
  <c r="EB228" i="24"/>
  <c r="EC228" i="24"/>
  <c r="ED228" i="24"/>
  <c r="EE228" i="24"/>
  <c r="EF228" i="24"/>
  <c r="EG228" i="24"/>
  <c r="EH228" i="24"/>
  <c r="EI228" i="24"/>
  <c r="EJ228" i="24"/>
  <c r="EK228" i="24"/>
  <c r="EL228" i="24"/>
  <c r="EM228" i="24"/>
  <c r="EN228" i="24"/>
  <c r="EO228" i="24"/>
  <c r="EP228" i="24"/>
  <c r="EQ228" i="24"/>
  <c r="ER228" i="24"/>
  <c r="ES228" i="24"/>
  <c r="ET228" i="24"/>
  <c r="EU228" i="24"/>
  <c r="EV228" i="24"/>
  <c r="EW228" i="24"/>
  <c r="EX228" i="24"/>
  <c r="EY228" i="24"/>
  <c r="EZ228" i="24"/>
  <c r="FA228" i="24"/>
  <c r="FB228" i="24"/>
  <c r="FC228" i="24"/>
  <c r="FD228" i="24"/>
  <c r="FE228" i="24"/>
  <c r="FF228" i="24"/>
  <c r="FG228" i="24"/>
  <c r="FH228" i="24"/>
  <c r="FI228" i="24"/>
  <c r="FJ228" i="24"/>
  <c r="FK228" i="24"/>
  <c r="FL228" i="24"/>
  <c r="FM228" i="24"/>
  <c r="FN228" i="24"/>
  <c r="FO228" i="24"/>
  <c r="FP228" i="24"/>
  <c r="FQ228" i="24"/>
  <c r="FR228" i="24"/>
  <c r="FS228" i="24"/>
  <c r="FT228" i="24"/>
  <c r="FU228" i="24"/>
  <c r="FV228" i="24"/>
  <c r="FW228" i="24"/>
  <c r="FX228" i="24"/>
  <c r="FY228" i="24"/>
  <c r="FZ228" i="24"/>
  <c r="GA228" i="24"/>
  <c r="GB228" i="24"/>
  <c r="GC228" i="24"/>
  <c r="GD228" i="24"/>
  <c r="GE228" i="24"/>
  <c r="GF228" i="24"/>
  <c r="GG228" i="24"/>
  <c r="GH228" i="24"/>
  <c r="GI228" i="24"/>
  <c r="GJ228" i="24"/>
  <c r="GK228" i="24"/>
  <c r="GL228" i="24"/>
  <c r="GM228" i="24"/>
  <c r="GN228" i="24"/>
  <c r="GO228" i="24"/>
  <c r="GP228" i="24"/>
  <c r="GQ228" i="24"/>
  <c r="GR228" i="24"/>
  <c r="GS228" i="24"/>
  <c r="GT228" i="24"/>
  <c r="GU228" i="24"/>
  <c r="GV228" i="24"/>
  <c r="GW228" i="24"/>
  <c r="GX228" i="24"/>
  <c r="GY228" i="24"/>
  <c r="GZ228" i="24"/>
  <c r="HA228" i="24"/>
  <c r="HB228" i="24"/>
  <c r="HC228" i="24"/>
  <c r="HD228" i="24"/>
  <c r="HE228" i="24"/>
  <c r="HF228" i="24"/>
  <c r="HG228" i="24"/>
  <c r="E229" i="24"/>
  <c r="F229" i="24"/>
  <c r="G229" i="24"/>
  <c r="H229" i="24"/>
  <c r="I229" i="24"/>
  <c r="J229" i="24"/>
  <c r="K229" i="24"/>
  <c r="L229" i="24"/>
  <c r="M229" i="24"/>
  <c r="N229" i="24"/>
  <c r="O229" i="24"/>
  <c r="P229" i="24"/>
  <c r="Q229" i="24"/>
  <c r="R229" i="24"/>
  <c r="S229" i="24"/>
  <c r="T229" i="24"/>
  <c r="U229" i="24"/>
  <c r="V229" i="24"/>
  <c r="W229" i="24"/>
  <c r="X229" i="24"/>
  <c r="Y229" i="24"/>
  <c r="Z229" i="24"/>
  <c r="AA229" i="24"/>
  <c r="AB229" i="24"/>
  <c r="AC229" i="24"/>
  <c r="AD229" i="24"/>
  <c r="AE229" i="24"/>
  <c r="AF229" i="24"/>
  <c r="AG229" i="24"/>
  <c r="AH229" i="24"/>
  <c r="AI229" i="24"/>
  <c r="AJ229" i="24"/>
  <c r="AK229" i="24"/>
  <c r="AL229" i="24"/>
  <c r="AM229" i="24"/>
  <c r="AN229" i="24"/>
  <c r="AO229" i="24"/>
  <c r="AP229" i="24"/>
  <c r="AQ229" i="24"/>
  <c r="AR229" i="24"/>
  <c r="AS229" i="24"/>
  <c r="AT229" i="24"/>
  <c r="AU229" i="24"/>
  <c r="AV229" i="24"/>
  <c r="AW229" i="24"/>
  <c r="AX229" i="24"/>
  <c r="AY229" i="24"/>
  <c r="AZ229" i="24"/>
  <c r="BA229" i="24"/>
  <c r="BB229" i="24"/>
  <c r="BC229" i="24"/>
  <c r="BD229" i="24"/>
  <c r="BE229" i="24"/>
  <c r="BF229" i="24"/>
  <c r="BG229" i="24"/>
  <c r="BH229" i="24"/>
  <c r="BI229" i="24"/>
  <c r="BJ229" i="24"/>
  <c r="BK229" i="24"/>
  <c r="BL229" i="24"/>
  <c r="BM229" i="24"/>
  <c r="BN229" i="24"/>
  <c r="BO229" i="24"/>
  <c r="BP229" i="24"/>
  <c r="BQ229" i="24"/>
  <c r="BR229" i="24"/>
  <c r="BS229" i="24"/>
  <c r="BT229" i="24"/>
  <c r="BU229" i="24"/>
  <c r="BV229" i="24"/>
  <c r="BW229" i="24"/>
  <c r="BX229" i="24"/>
  <c r="BY229" i="24"/>
  <c r="BZ229" i="24"/>
  <c r="CA229" i="24"/>
  <c r="CB229" i="24"/>
  <c r="CC229" i="24"/>
  <c r="CD229" i="24"/>
  <c r="CE229" i="24"/>
  <c r="CF229" i="24"/>
  <c r="CG229" i="24"/>
  <c r="CH229" i="24"/>
  <c r="CI229" i="24"/>
  <c r="CJ229" i="24"/>
  <c r="CK229" i="24"/>
  <c r="CL229" i="24"/>
  <c r="CM229" i="24"/>
  <c r="CN229" i="24"/>
  <c r="CO229" i="24"/>
  <c r="CP229" i="24"/>
  <c r="CQ229" i="24"/>
  <c r="CR229" i="24"/>
  <c r="CS229" i="24"/>
  <c r="CT229" i="24"/>
  <c r="CU229" i="24"/>
  <c r="CV229" i="24"/>
  <c r="CW229" i="24"/>
  <c r="CX229" i="24"/>
  <c r="CY229" i="24"/>
  <c r="CZ229" i="24"/>
  <c r="DA229" i="24"/>
  <c r="DB229" i="24"/>
  <c r="DC229" i="24"/>
  <c r="DD229" i="24"/>
  <c r="DE229" i="24"/>
  <c r="DF229" i="24"/>
  <c r="DG229" i="24"/>
  <c r="DH229" i="24"/>
  <c r="DI229" i="24"/>
  <c r="DJ229" i="24"/>
  <c r="DK229" i="24"/>
  <c r="DL229" i="24"/>
  <c r="DM229" i="24"/>
  <c r="DN229" i="24"/>
  <c r="DO229" i="24"/>
  <c r="DP229" i="24"/>
  <c r="DQ229" i="24"/>
  <c r="DR229" i="24"/>
  <c r="DS229" i="24"/>
  <c r="DT229" i="24"/>
  <c r="DU229" i="24"/>
  <c r="DV229" i="24"/>
  <c r="DW229" i="24"/>
  <c r="DX229" i="24"/>
  <c r="DY229" i="24"/>
  <c r="DZ229" i="24"/>
  <c r="EA229" i="24"/>
  <c r="EB229" i="24"/>
  <c r="EC229" i="24"/>
  <c r="ED229" i="24"/>
  <c r="EE229" i="24"/>
  <c r="EF229" i="24"/>
  <c r="EG229" i="24"/>
  <c r="EH229" i="24"/>
  <c r="EI229" i="24"/>
  <c r="EJ229" i="24"/>
  <c r="EK229" i="24"/>
  <c r="EL229" i="24"/>
  <c r="EM229" i="24"/>
  <c r="EN229" i="24"/>
  <c r="EO229" i="24"/>
  <c r="EP229" i="24"/>
  <c r="EQ229" i="24"/>
  <c r="ER229" i="24"/>
  <c r="ES229" i="24"/>
  <c r="ET229" i="24"/>
  <c r="EU229" i="24"/>
  <c r="EV229" i="24"/>
  <c r="EW229" i="24"/>
  <c r="EX229" i="24"/>
  <c r="EY229" i="24"/>
  <c r="EZ229" i="24"/>
  <c r="FA229" i="24"/>
  <c r="FB229" i="24"/>
  <c r="FC229" i="24"/>
  <c r="FD229" i="24"/>
  <c r="FE229" i="24"/>
  <c r="FF229" i="24"/>
  <c r="FG229" i="24"/>
  <c r="FH229" i="24"/>
  <c r="FI229" i="24"/>
  <c r="FJ229" i="24"/>
  <c r="FK229" i="24"/>
  <c r="FL229" i="24"/>
  <c r="FM229" i="24"/>
  <c r="FN229" i="24"/>
  <c r="FO229" i="24"/>
  <c r="FP229" i="24"/>
  <c r="FQ229" i="24"/>
  <c r="FR229" i="24"/>
  <c r="FS229" i="24"/>
  <c r="FT229" i="24"/>
  <c r="FU229" i="24"/>
  <c r="FV229" i="24"/>
  <c r="FW229" i="24"/>
  <c r="FX229" i="24"/>
  <c r="FY229" i="24"/>
  <c r="FZ229" i="24"/>
  <c r="GA229" i="24"/>
  <c r="GB229" i="24"/>
  <c r="GC229" i="24"/>
  <c r="GD229" i="24"/>
  <c r="GE229" i="24"/>
  <c r="GF229" i="24"/>
  <c r="GG229" i="24"/>
  <c r="GH229" i="24"/>
  <c r="GI229" i="24"/>
  <c r="GJ229" i="24"/>
  <c r="GK229" i="24"/>
  <c r="GL229" i="24"/>
  <c r="GM229" i="24"/>
  <c r="GN229" i="24"/>
  <c r="GO229" i="24"/>
  <c r="GP229" i="24"/>
  <c r="GQ229" i="24"/>
  <c r="GR229" i="24"/>
  <c r="GS229" i="24"/>
  <c r="GT229" i="24"/>
  <c r="GU229" i="24"/>
  <c r="GV229" i="24"/>
  <c r="GW229" i="24"/>
  <c r="GX229" i="24"/>
  <c r="GY229" i="24"/>
  <c r="GZ229" i="24"/>
  <c r="HA229" i="24"/>
  <c r="HB229" i="24"/>
  <c r="HC229" i="24"/>
  <c r="HD229" i="24"/>
  <c r="HE229" i="24"/>
  <c r="HF229" i="24"/>
  <c r="HG229" i="24"/>
  <c r="E230" i="24"/>
  <c r="F230" i="24"/>
  <c r="G230" i="24"/>
  <c r="H230" i="24"/>
  <c r="I230" i="24"/>
  <c r="J230" i="24"/>
  <c r="K230" i="24"/>
  <c r="L230" i="24"/>
  <c r="M230" i="24"/>
  <c r="N230" i="24"/>
  <c r="O230" i="24"/>
  <c r="P230" i="24"/>
  <c r="Q230" i="24"/>
  <c r="R230" i="24"/>
  <c r="S230" i="24"/>
  <c r="T230" i="24"/>
  <c r="U230" i="24"/>
  <c r="V230" i="24"/>
  <c r="W230" i="24"/>
  <c r="X230" i="24"/>
  <c r="Y230" i="24"/>
  <c r="Z230" i="24"/>
  <c r="AA230" i="24"/>
  <c r="AB230" i="24"/>
  <c r="AC230" i="24"/>
  <c r="AD230" i="24"/>
  <c r="AE230" i="24"/>
  <c r="AF230" i="24"/>
  <c r="AG230" i="24"/>
  <c r="AH230" i="24"/>
  <c r="AI230" i="24"/>
  <c r="AJ230" i="24"/>
  <c r="AK230" i="24"/>
  <c r="AL230" i="24"/>
  <c r="AM230" i="24"/>
  <c r="AN230" i="24"/>
  <c r="AO230" i="24"/>
  <c r="AP230" i="24"/>
  <c r="AQ230" i="24"/>
  <c r="AR230" i="24"/>
  <c r="AS230" i="24"/>
  <c r="AT230" i="24"/>
  <c r="AU230" i="24"/>
  <c r="AV230" i="24"/>
  <c r="AW230" i="24"/>
  <c r="AX230" i="24"/>
  <c r="AY230" i="24"/>
  <c r="AZ230" i="24"/>
  <c r="BA230" i="24"/>
  <c r="BB230" i="24"/>
  <c r="BC230" i="24"/>
  <c r="BD230" i="24"/>
  <c r="BE230" i="24"/>
  <c r="BF230" i="24"/>
  <c r="BG230" i="24"/>
  <c r="BH230" i="24"/>
  <c r="BI230" i="24"/>
  <c r="BJ230" i="24"/>
  <c r="BK230" i="24"/>
  <c r="BL230" i="24"/>
  <c r="BM230" i="24"/>
  <c r="BN230" i="24"/>
  <c r="BO230" i="24"/>
  <c r="BP230" i="24"/>
  <c r="BQ230" i="24"/>
  <c r="BR230" i="24"/>
  <c r="BS230" i="24"/>
  <c r="BT230" i="24"/>
  <c r="BU230" i="24"/>
  <c r="BV230" i="24"/>
  <c r="BW230" i="24"/>
  <c r="BX230" i="24"/>
  <c r="BY230" i="24"/>
  <c r="BZ230" i="24"/>
  <c r="CA230" i="24"/>
  <c r="CB230" i="24"/>
  <c r="CC230" i="24"/>
  <c r="CD230" i="24"/>
  <c r="CE230" i="24"/>
  <c r="CF230" i="24"/>
  <c r="CG230" i="24"/>
  <c r="CH230" i="24"/>
  <c r="CI230" i="24"/>
  <c r="CJ230" i="24"/>
  <c r="CK230" i="24"/>
  <c r="CL230" i="24"/>
  <c r="CM230" i="24"/>
  <c r="CN230" i="24"/>
  <c r="CO230" i="24"/>
  <c r="CP230" i="24"/>
  <c r="CQ230" i="24"/>
  <c r="CR230" i="24"/>
  <c r="CS230" i="24"/>
  <c r="CT230" i="24"/>
  <c r="CU230" i="24"/>
  <c r="CV230" i="24"/>
  <c r="CW230" i="24"/>
  <c r="CX230" i="24"/>
  <c r="CY230" i="24"/>
  <c r="CZ230" i="24"/>
  <c r="DA230" i="24"/>
  <c r="DB230" i="24"/>
  <c r="DC230" i="24"/>
  <c r="DD230" i="24"/>
  <c r="DE230" i="24"/>
  <c r="DF230" i="24"/>
  <c r="DG230" i="24"/>
  <c r="DH230" i="24"/>
  <c r="DI230" i="24"/>
  <c r="DJ230" i="24"/>
  <c r="DK230" i="24"/>
  <c r="DL230" i="24"/>
  <c r="DM230" i="24"/>
  <c r="DN230" i="24"/>
  <c r="DO230" i="24"/>
  <c r="DP230" i="24"/>
  <c r="DQ230" i="24"/>
  <c r="DR230" i="24"/>
  <c r="DS230" i="24"/>
  <c r="DT230" i="24"/>
  <c r="DU230" i="24"/>
  <c r="DV230" i="24"/>
  <c r="DW230" i="24"/>
  <c r="DX230" i="24"/>
  <c r="DY230" i="24"/>
  <c r="DZ230" i="24"/>
  <c r="EA230" i="24"/>
  <c r="EB230" i="24"/>
  <c r="EC230" i="24"/>
  <c r="ED230" i="24"/>
  <c r="EE230" i="24"/>
  <c r="EF230" i="24"/>
  <c r="EG230" i="24"/>
  <c r="EH230" i="24"/>
  <c r="EI230" i="24"/>
  <c r="EJ230" i="24"/>
  <c r="EK230" i="24"/>
  <c r="EL230" i="24"/>
  <c r="EM230" i="24"/>
  <c r="EN230" i="24"/>
  <c r="EO230" i="24"/>
  <c r="EP230" i="24"/>
  <c r="EQ230" i="24"/>
  <c r="ER230" i="24"/>
  <c r="ES230" i="24"/>
  <c r="ET230" i="24"/>
  <c r="EU230" i="24"/>
  <c r="EV230" i="24"/>
  <c r="EW230" i="24"/>
  <c r="EX230" i="24"/>
  <c r="EY230" i="24"/>
  <c r="EZ230" i="24"/>
  <c r="FA230" i="24"/>
  <c r="FB230" i="24"/>
  <c r="FC230" i="24"/>
  <c r="FD230" i="24"/>
  <c r="FE230" i="24"/>
  <c r="FF230" i="24"/>
  <c r="FG230" i="24"/>
  <c r="FH230" i="24"/>
  <c r="FI230" i="24"/>
  <c r="FJ230" i="24"/>
  <c r="FK230" i="24"/>
  <c r="FL230" i="24"/>
  <c r="FM230" i="24"/>
  <c r="FN230" i="24"/>
  <c r="FO230" i="24"/>
  <c r="FP230" i="24"/>
  <c r="FQ230" i="24"/>
  <c r="FR230" i="24"/>
  <c r="FS230" i="24"/>
  <c r="FT230" i="24"/>
  <c r="FU230" i="24"/>
  <c r="FV230" i="24"/>
  <c r="FW230" i="24"/>
  <c r="FX230" i="24"/>
  <c r="FY230" i="24"/>
  <c r="FZ230" i="24"/>
  <c r="GA230" i="24"/>
  <c r="GB230" i="24"/>
  <c r="GC230" i="24"/>
  <c r="GD230" i="24"/>
  <c r="GE230" i="24"/>
  <c r="GF230" i="24"/>
  <c r="GG230" i="24"/>
  <c r="GH230" i="24"/>
  <c r="GI230" i="24"/>
  <c r="GJ230" i="24"/>
  <c r="GK230" i="24"/>
  <c r="GL230" i="24"/>
  <c r="GM230" i="24"/>
  <c r="GN230" i="24"/>
  <c r="GO230" i="24"/>
  <c r="GP230" i="24"/>
  <c r="GQ230" i="24"/>
  <c r="GR230" i="24"/>
  <c r="GS230" i="24"/>
  <c r="GT230" i="24"/>
  <c r="GU230" i="24"/>
  <c r="GV230" i="24"/>
  <c r="GW230" i="24"/>
  <c r="GX230" i="24"/>
  <c r="GY230" i="24"/>
  <c r="GZ230" i="24"/>
  <c r="HA230" i="24"/>
  <c r="HB230" i="24"/>
  <c r="HC230" i="24"/>
  <c r="HD230" i="24"/>
  <c r="HE230" i="24"/>
  <c r="HF230" i="24"/>
  <c r="HG230" i="24"/>
  <c r="E231" i="24"/>
  <c r="F231" i="24"/>
  <c r="G231" i="24"/>
  <c r="H231" i="24"/>
  <c r="I231" i="24"/>
  <c r="J231" i="24"/>
  <c r="K231" i="24"/>
  <c r="L231" i="24"/>
  <c r="M231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AA231" i="24"/>
  <c r="AB231" i="24"/>
  <c r="AC231" i="24"/>
  <c r="AD231" i="24"/>
  <c r="AE231" i="24"/>
  <c r="AF231" i="24"/>
  <c r="AG231" i="24"/>
  <c r="AH231" i="24"/>
  <c r="AI231" i="24"/>
  <c r="AJ231" i="24"/>
  <c r="AK231" i="24"/>
  <c r="AL231" i="24"/>
  <c r="AM231" i="24"/>
  <c r="AN231" i="24"/>
  <c r="AO231" i="24"/>
  <c r="AP231" i="24"/>
  <c r="AQ231" i="24"/>
  <c r="AR231" i="24"/>
  <c r="AS231" i="24"/>
  <c r="AT231" i="24"/>
  <c r="AU231" i="24"/>
  <c r="AV231" i="24"/>
  <c r="AW231" i="24"/>
  <c r="AX231" i="24"/>
  <c r="AY231" i="24"/>
  <c r="AZ231" i="24"/>
  <c r="BA231" i="24"/>
  <c r="BB231" i="24"/>
  <c r="BC231" i="24"/>
  <c r="BD231" i="24"/>
  <c r="BE231" i="24"/>
  <c r="BF231" i="24"/>
  <c r="BG231" i="24"/>
  <c r="BH231" i="24"/>
  <c r="BI231" i="24"/>
  <c r="BJ231" i="24"/>
  <c r="BK231" i="24"/>
  <c r="BL231" i="24"/>
  <c r="BM231" i="24"/>
  <c r="BN231" i="24"/>
  <c r="BO231" i="24"/>
  <c r="BP231" i="24"/>
  <c r="BQ231" i="24"/>
  <c r="BR231" i="24"/>
  <c r="BS231" i="24"/>
  <c r="BT231" i="24"/>
  <c r="BU231" i="24"/>
  <c r="BV231" i="24"/>
  <c r="BW231" i="24"/>
  <c r="BX231" i="24"/>
  <c r="BY231" i="24"/>
  <c r="BZ231" i="24"/>
  <c r="CA231" i="24"/>
  <c r="CB231" i="24"/>
  <c r="CC231" i="24"/>
  <c r="CD231" i="24"/>
  <c r="CE231" i="24"/>
  <c r="CF231" i="24"/>
  <c r="CG231" i="24"/>
  <c r="CH231" i="24"/>
  <c r="CI231" i="24"/>
  <c r="CJ231" i="24"/>
  <c r="CK231" i="24"/>
  <c r="CL231" i="24"/>
  <c r="CM231" i="24"/>
  <c r="CN231" i="24"/>
  <c r="CO231" i="24"/>
  <c r="CP231" i="24"/>
  <c r="CQ231" i="24"/>
  <c r="CR231" i="24"/>
  <c r="CS231" i="24"/>
  <c r="CT231" i="24"/>
  <c r="CU231" i="24"/>
  <c r="CV231" i="24"/>
  <c r="CW231" i="24"/>
  <c r="CX231" i="24"/>
  <c r="CY231" i="24"/>
  <c r="CZ231" i="24"/>
  <c r="DA231" i="24"/>
  <c r="DB231" i="24"/>
  <c r="DC231" i="24"/>
  <c r="DD231" i="24"/>
  <c r="DE231" i="24"/>
  <c r="DF231" i="24"/>
  <c r="DG231" i="24"/>
  <c r="DH231" i="24"/>
  <c r="DI231" i="24"/>
  <c r="DJ231" i="24"/>
  <c r="DK231" i="24"/>
  <c r="DL231" i="24"/>
  <c r="DM231" i="24"/>
  <c r="DN231" i="24"/>
  <c r="DO231" i="24"/>
  <c r="DP231" i="24"/>
  <c r="DQ231" i="24"/>
  <c r="DR231" i="24"/>
  <c r="DS231" i="24"/>
  <c r="DT231" i="24"/>
  <c r="DU231" i="24"/>
  <c r="DV231" i="24"/>
  <c r="DW231" i="24"/>
  <c r="DX231" i="24"/>
  <c r="DY231" i="24"/>
  <c r="DZ231" i="24"/>
  <c r="EA231" i="24"/>
  <c r="EB231" i="24"/>
  <c r="EC231" i="24"/>
  <c r="ED231" i="24"/>
  <c r="EE231" i="24"/>
  <c r="EF231" i="24"/>
  <c r="EG231" i="24"/>
  <c r="EH231" i="24"/>
  <c r="EI231" i="24"/>
  <c r="EJ231" i="24"/>
  <c r="EK231" i="24"/>
  <c r="EL231" i="24"/>
  <c r="EM231" i="24"/>
  <c r="EN231" i="24"/>
  <c r="EO231" i="24"/>
  <c r="EP231" i="24"/>
  <c r="EQ231" i="24"/>
  <c r="ER231" i="24"/>
  <c r="ES231" i="24"/>
  <c r="ET231" i="24"/>
  <c r="EU231" i="24"/>
  <c r="EV231" i="24"/>
  <c r="EW231" i="24"/>
  <c r="EX231" i="24"/>
  <c r="EY231" i="24"/>
  <c r="EZ231" i="24"/>
  <c r="FA231" i="24"/>
  <c r="FB231" i="24"/>
  <c r="FC231" i="24"/>
  <c r="FD231" i="24"/>
  <c r="FE231" i="24"/>
  <c r="FF231" i="24"/>
  <c r="FG231" i="24"/>
  <c r="FH231" i="24"/>
  <c r="FI231" i="24"/>
  <c r="FJ231" i="24"/>
  <c r="FK231" i="24"/>
  <c r="FL231" i="24"/>
  <c r="FM231" i="24"/>
  <c r="FN231" i="24"/>
  <c r="FO231" i="24"/>
  <c r="FP231" i="24"/>
  <c r="FQ231" i="24"/>
  <c r="FR231" i="24"/>
  <c r="FS231" i="24"/>
  <c r="FT231" i="24"/>
  <c r="FU231" i="24"/>
  <c r="FV231" i="24"/>
  <c r="FW231" i="24"/>
  <c r="FX231" i="24"/>
  <c r="FY231" i="24"/>
  <c r="FZ231" i="24"/>
  <c r="GA231" i="24"/>
  <c r="GB231" i="24"/>
  <c r="GC231" i="24"/>
  <c r="GD231" i="24"/>
  <c r="GE231" i="24"/>
  <c r="GF231" i="24"/>
  <c r="GG231" i="24"/>
  <c r="GH231" i="24"/>
  <c r="GI231" i="24"/>
  <c r="GJ231" i="24"/>
  <c r="GK231" i="24"/>
  <c r="GL231" i="24"/>
  <c r="GM231" i="24"/>
  <c r="GN231" i="24"/>
  <c r="GO231" i="24"/>
  <c r="GP231" i="24"/>
  <c r="GQ231" i="24"/>
  <c r="GR231" i="24"/>
  <c r="GS231" i="24"/>
  <c r="GT231" i="24"/>
  <c r="GU231" i="24"/>
  <c r="GV231" i="24"/>
  <c r="GW231" i="24"/>
  <c r="GX231" i="24"/>
  <c r="GY231" i="24"/>
  <c r="GZ231" i="24"/>
  <c r="HA231" i="24"/>
  <c r="HB231" i="24"/>
  <c r="HC231" i="24"/>
  <c r="HD231" i="24"/>
  <c r="HE231" i="24"/>
  <c r="HF231" i="24"/>
  <c r="HG231" i="24"/>
  <c r="E232" i="24"/>
  <c r="F232" i="24"/>
  <c r="G232" i="24"/>
  <c r="H232" i="24"/>
  <c r="I232" i="24"/>
  <c r="J232" i="24"/>
  <c r="K232" i="24"/>
  <c r="L232" i="24"/>
  <c r="M232" i="24"/>
  <c r="N232" i="24"/>
  <c r="O232" i="24"/>
  <c r="P232" i="24"/>
  <c r="Q232" i="24"/>
  <c r="R232" i="24"/>
  <c r="S232" i="24"/>
  <c r="T232" i="24"/>
  <c r="U232" i="24"/>
  <c r="V232" i="24"/>
  <c r="W232" i="24"/>
  <c r="X232" i="24"/>
  <c r="Y232" i="24"/>
  <c r="Z232" i="24"/>
  <c r="AA232" i="24"/>
  <c r="AB232" i="24"/>
  <c r="AC232" i="24"/>
  <c r="AD232" i="24"/>
  <c r="AE232" i="24"/>
  <c r="AF232" i="24"/>
  <c r="AG232" i="24"/>
  <c r="AH232" i="24"/>
  <c r="AI232" i="24"/>
  <c r="AJ232" i="24"/>
  <c r="AK232" i="24"/>
  <c r="AL232" i="24"/>
  <c r="AM232" i="24"/>
  <c r="AN232" i="24"/>
  <c r="AO232" i="24"/>
  <c r="AP232" i="24"/>
  <c r="AQ232" i="24"/>
  <c r="AR232" i="24"/>
  <c r="AS232" i="24"/>
  <c r="AT232" i="24"/>
  <c r="AU232" i="24"/>
  <c r="AV232" i="24"/>
  <c r="AW232" i="24"/>
  <c r="AX232" i="24"/>
  <c r="AY232" i="24"/>
  <c r="AZ232" i="24"/>
  <c r="BA232" i="24"/>
  <c r="BB232" i="24"/>
  <c r="BC232" i="24"/>
  <c r="BD232" i="24"/>
  <c r="BE232" i="24"/>
  <c r="BF232" i="24"/>
  <c r="BG232" i="24"/>
  <c r="BH232" i="24"/>
  <c r="BI232" i="24"/>
  <c r="BJ232" i="24"/>
  <c r="BK232" i="24"/>
  <c r="BL232" i="24"/>
  <c r="BM232" i="24"/>
  <c r="BN232" i="24"/>
  <c r="BO232" i="24"/>
  <c r="BP232" i="24"/>
  <c r="BQ232" i="24"/>
  <c r="BR232" i="24"/>
  <c r="BS232" i="24"/>
  <c r="BT232" i="24"/>
  <c r="BU232" i="24"/>
  <c r="BV232" i="24"/>
  <c r="BW232" i="24"/>
  <c r="BX232" i="24"/>
  <c r="BY232" i="24"/>
  <c r="BZ232" i="24"/>
  <c r="CA232" i="24"/>
  <c r="CB232" i="24"/>
  <c r="CC232" i="24"/>
  <c r="CD232" i="24"/>
  <c r="CE232" i="24"/>
  <c r="CF232" i="24"/>
  <c r="CG232" i="24"/>
  <c r="CH232" i="24"/>
  <c r="CI232" i="24"/>
  <c r="CJ232" i="24"/>
  <c r="CK232" i="24"/>
  <c r="CL232" i="24"/>
  <c r="CM232" i="24"/>
  <c r="CN232" i="24"/>
  <c r="CO232" i="24"/>
  <c r="CP232" i="24"/>
  <c r="CQ232" i="24"/>
  <c r="CR232" i="24"/>
  <c r="CS232" i="24"/>
  <c r="CT232" i="24"/>
  <c r="CU232" i="24"/>
  <c r="CV232" i="24"/>
  <c r="CW232" i="24"/>
  <c r="CX232" i="24"/>
  <c r="CY232" i="24"/>
  <c r="CZ232" i="24"/>
  <c r="DA232" i="24"/>
  <c r="DB232" i="24"/>
  <c r="DC232" i="24"/>
  <c r="DD232" i="24"/>
  <c r="DE232" i="24"/>
  <c r="DF232" i="24"/>
  <c r="DG232" i="24"/>
  <c r="DH232" i="24"/>
  <c r="DI232" i="24"/>
  <c r="DJ232" i="24"/>
  <c r="DK232" i="24"/>
  <c r="DL232" i="24"/>
  <c r="DM232" i="24"/>
  <c r="DN232" i="24"/>
  <c r="DO232" i="24"/>
  <c r="DP232" i="24"/>
  <c r="DQ232" i="24"/>
  <c r="DR232" i="24"/>
  <c r="DS232" i="24"/>
  <c r="DT232" i="24"/>
  <c r="DU232" i="24"/>
  <c r="DV232" i="24"/>
  <c r="DW232" i="24"/>
  <c r="DX232" i="24"/>
  <c r="DY232" i="24"/>
  <c r="DZ232" i="24"/>
  <c r="EA232" i="24"/>
  <c r="EB232" i="24"/>
  <c r="EC232" i="24"/>
  <c r="ED232" i="24"/>
  <c r="EE232" i="24"/>
  <c r="EF232" i="24"/>
  <c r="EG232" i="24"/>
  <c r="EH232" i="24"/>
  <c r="EI232" i="24"/>
  <c r="EJ232" i="24"/>
  <c r="EK232" i="24"/>
  <c r="EL232" i="24"/>
  <c r="EM232" i="24"/>
  <c r="EN232" i="24"/>
  <c r="EO232" i="24"/>
  <c r="EP232" i="24"/>
  <c r="EQ232" i="24"/>
  <c r="ER232" i="24"/>
  <c r="ES232" i="24"/>
  <c r="ET232" i="24"/>
  <c r="EU232" i="24"/>
  <c r="EV232" i="24"/>
  <c r="EW232" i="24"/>
  <c r="EX232" i="24"/>
  <c r="EY232" i="24"/>
  <c r="EZ232" i="24"/>
  <c r="FA232" i="24"/>
  <c r="FB232" i="24"/>
  <c r="FC232" i="24"/>
  <c r="FD232" i="24"/>
  <c r="FE232" i="24"/>
  <c r="FF232" i="24"/>
  <c r="FG232" i="24"/>
  <c r="FH232" i="24"/>
  <c r="FI232" i="24"/>
  <c r="FJ232" i="24"/>
  <c r="FK232" i="24"/>
  <c r="FL232" i="24"/>
  <c r="FM232" i="24"/>
  <c r="FN232" i="24"/>
  <c r="FO232" i="24"/>
  <c r="FP232" i="24"/>
  <c r="FQ232" i="24"/>
  <c r="FR232" i="24"/>
  <c r="FS232" i="24"/>
  <c r="FT232" i="24"/>
  <c r="FU232" i="24"/>
  <c r="FV232" i="24"/>
  <c r="FW232" i="24"/>
  <c r="FX232" i="24"/>
  <c r="FY232" i="24"/>
  <c r="FZ232" i="24"/>
  <c r="GA232" i="24"/>
  <c r="GB232" i="24"/>
  <c r="GC232" i="24"/>
  <c r="GD232" i="24"/>
  <c r="GE232" i="24"/>
  <c r="GF232" i="24"/>
  <c r="GG232" i="24"/>
  <c r="GH232" i="24"/>
  <c r="GI232" i="24"/>
  <c r="GJ232" i="24"/>
  <c r="GK232" i="24"/>
  <c r="GL232" i="24"/>
  <c r="GM232" i="24"/>
  <c r="GN232" i="24"/>
  <c r="GO232" i="24"/>
  <c r="GP232" i="24"/>
  <c r="GQ232" i="24"/>
  <c r="GR232" i="24"/>
  <c r="GS232" i="24"/>
  <c r="GT232" i="24"/>
  <c r="GU232" i="24"/>
  <c r="GV232" i="24"/>
  <c r="GW232" i="24"/>
  <c r="GX232" i="24"/>
  <c r="GY232" i="24"/>
  <c r="GZ232" i="24"/>
  <c r="HA232" i="24"/>
  <c r="HB232" i="24"/>
  <c r="HC232" i="24"/>
  <c r="HD232" i="24"/>
  <c r="HE232" i="24"/>
  <c r="HF232" i="24"/>
  <c r="HG232" i="24"/>
  <c r="E233" i="24"/>
  <c r="F233" i="24"/>
  <c r="G233" i="24"/>
  <c r="H233" i="24"/>
  <c r="I233" i="24"/>
  <c r="J233" i="24"/>
  <c r="K233" i="24"/>
  <c r="L233" i="24"/>
  <c r="M233" i="24"/>
  <c r="N233" i="24"/>
  <c r="O233" i="24"/>
  <c r="P233" i="24"/>
  <c r="Q233" i="24"/>
  <c r="R233" i="24"/>
  <c r="S233" i="24"/>
  <c r="T233" i="24"/>
  <c r="U233" i="24"/>
  <c r="V233" i="24"/>
  <c r="W233" i="24"/>
  <c r="X233" i="24"/>
  <c r="Y233" i="24"/>
  <c r="Z233" i="24"/>
  <c r="AA233" i="24"/>
  <c r="AB233" i="24"/>
  <c r="AC233" i="24"/>
  <c r="AD233" i="24"/>
  <c r="AE233" i="24"/>
  <c r="AF233" i="24"/>
  <c r="AG233" i="24"/>
  <c r="AH233" i="24"/>
  <c r="AI233" i="24"/>
  <c r="AJ233" i="24"/>
  <c r="AK233" i="24"/>
  <c r="AL233" i="24"/>
  <c r="AM233" i="24"/>
  <c r="AN233" i="24"/>
  <c r="AO233" i="24"/>
  <c r="AP233" i="24"/>
  <c r="AQ233" i="24"/>
  <c r="AR233" i="24"/>
  <c r="AS233" i="24"/>
  <c r="AT233" i="24"/>
  <c r="AU233" i="24"/>
  <c r="AV233" i="24"/>
  <c r="AW233" i="24"/>
  <c r="AX233" i="24"/>
  <c r="AY233" i="24"/>
  <c r="AZ233" i="24"/>
  <c r="BA233" i="24"/>
  <c r="BB233" i="24"/>
  <c r="BC233" i="24"/>
  <c r="BD233" i="24"/>
  <c r="BE233" i="24"/>
  <c r="BF233" i="24"/>
  <c r="BG233" i="24"/>
  <c r="BH233" i="24"/>
  <c r="BI233" i="24"/>
  <c r="BJ233" i="24"/>
  <c r="BK233" i="24"/>
  <c r="BL233" i="24"/>
  <c r="BM233" i="24"/>
  <c r="BN233" i="24"/>
  <c r="BO233" i="24"/>
  <c r="BP233" i="24"/>
  <c r="BQ233" i="24"/>
  <c r="BR233" i="24"/>
  <c r="BS233" i="24"/>
  <c r="BT233" i="24"/>
  <c r="BU233" i="24"/>
  <c r="BV233" i="24"/>
  <c r="BW233" i="24"/>
  <c r="BX233" i="24"/>
  <c r="BY233" i="24"/>
  <c r="BZ233" i="24"/>
  <c r="CA233" i="24"/>
  <c r="CB233" i="24"/>
  <c r="CC233" i="24"/>
  <c r="CD233" i="24"/>
  <c r="CE233" i="24"/>
  <c r="CF233" i="24"/>
  <c r="CG233" i="24"/>
  <c r="CH233" i="24"/>
  <c r="CI233" i="24"/>
  <c r="CJ233" i="24"/>
  <c r="CK233" i="24"/>
  <c r="CL233" i="24"/>
  <c r="CM233" i="24"/>
  <c r="CN233" i="24"/>
  <c r="CO233" i="24"/>
  <c r="CP233" i="24"/>
  <c r="CQ233" i="24"/>
  <c r="CR233" i="24"/>
  <c r="CS233" i="24"/>
  <c r="CT233" i="24"/>
  <c r="CU233" i="24"/>
  <c r="CV233" i="24"/>
  <c r="CW233" i="24"/>
  <c r="CX233" i="24"/>
  <c r="CY233" i="24"/>
  <c r="CZ233" i="24"/>
  <c r="DA233" i="24"/>
  <c r="DB233" i="24"/>
  <c r="DC233" i="24"/>
  <c r="DD233" i="24"/>
  <c r="DE233" i="24"/>
  <c r="DF233" i="24"/>
  <c r="DG233" i="24"/>
  <c r="DH233" i="24"/>
  <c r="DI233" i="24"/>
  <c r="DJ233" i="24"/>
  <c r="DK233" i="24"/>
  <c r="DL233" i="24"/>
  <c r="DM233" i="24"/>
  <c r="DN233" i="24"/>
  <c r="DO233" i="24"/>
  <c r="DP233" i="24"/>
  <c r="DQ233" i="24"/>
  <c r="DR233" i="24"/>
  <c r="DS233" i="24"/>
  <c r="DT233" i="24"/>
  <c r="DU233" i="24"/>
  <c r="DV233" i="24"/>
  <c r="DW233" i="24"/>
  <c r="DX233" i="24"/>
  <c r="DY233" i="24"/>
  <c r="DZ233" i="24"/>
  <c r="EA233" i="24"/>
  <c r="EB233" i="24"/>
  <c r="EC233" i="24"/>
  <c r="ED233" i="24"/>
  <c r="EE233" i="24"/>
  <c r="EF233" i="24"/>
  <c r="EG233" i="24"/>
  <c r="EH233" i="24"/>
  <c r="EI233" i="24"/>
  <c r="EJ233" i="24"/>
  <c r="EK233" i="24"/>
  <c r="EL233" i="24"/>
  <c r="EM233" i="24"/>
  <c r="EN233" i="24"/>
  <c r="EO233" i="24"/>
  <c r="EP233" i="24"/>
  <c r="EQ233" i="24"/>
  <c r="ER233" i="24"/>
  <c r="ES233" i="24"/>
  <c r="ET233" i="24"/>
  <c r="EU233" i="24"/>
  <c r="EV233" i="24"/>
  <c r="EW233" i="24"/>
  <c r="EX233" i="24"/>
  <c r="EY233" i="24"/>
  <c r="EZ233" i="24"/>
  <c r="FA233" i="24"/>
  <c r="FB233" i="24"/>
  <c r="FC233" i="24"/>
  <c r="FD233" i="24"/>
  <c r="FE233" i="24"/>
  <c r="FF233" i="24"/>
  <c r="FG233" i="24"/>
  <c r="FH233" i="24"/>
  <c r="FI233" i="24"/>
  <c r="FJ233" i="24"/>
  <c r="FK233" i="24"/>
  <c r="FL233" i="24"/>
  <c r="FM233" i="24"/>
  <c r="FN233" i="24"/>
  <c r="FO233" i="24"/>
  <c r="FP233" i="24"/>
  <c r="FQ233" i="24"/>
  <c r="FR233" i="24"/>
  <c r="FS233" i="24"/>
  <c r="FT233" i="24"/>
  <c r="FU233" i="24"/>
  <c r="FV233" i="24"/>
  <c r="FW233" i="24"/>
  <c r="FX233" i="24"/>
  <c r="FY233" i="24"/>
  <c r="FZ233" i="24"/>
  <c r="GA233" i="24"/>
  <c r="GB233" i="24"/>
  <c r="GC233" i="24"/>
  <c r="GD233" i="24"/>
  <c r="GE233" i="24"/>
  <c r="GF233" i="24"/>
  <c r="GG233" i="24"/>
  <c r="GH233" i="24"/>
  <c r="GI233" i="24"/>
  <c r="GJ233" i="24"/>
  <c r="GK233" i="24"/>
  <c r="GL233" i="24"/>
  <c r="GM233" i="24"/>
  <c r="GN233" i="24"/>
  <c r="GO233" i="24"/>
  <c r="GP233" i="24"/>
  <c r="GQ233" i="24"/>
  <c r="GR233" i="24"/>
  <c r="GS233" i="24"/>
  <c r="GT233" i="24"/>
  <c r="GU233" i="24"/>
  <c r="GV233" i="24"/>
  <c r="GW233" i="24"/>
  <c r="GX233" i="24"/>
  <c r="GY233" i="24"/>
  <c r="GZ233" i="24"/>
  <c r="HA233" i="24"/>
  <c r="HB233" i="24"/>
  <c r="HC233" i="24"/>
  <c r="HD233" i="24"/>
  <c r="HE233" i="24"/>
  <c r="HF233" i="24"/>
  <c r="HG233" i="24"/>
  <c r="E234" i="24"/>
  <c r="F234" i="24"/>
  <c r="G234" i="24"/>
  <c r="H234" i="24"/>
  <c r="I234" i="24"/>
  <c r="J234" i="24"/>
  <c r="K234" i="24"/>
  <c r="L234" i="24"/>
  <c r="M234" i="24"/>
  <c r="N234" i="24"/>
  <c r="O234" i="24"/>
  <c r="P234" i="24"/>
  <c r="Q234" i="24"/>
  <c r="R234" i="24"/>
  <c r="S234" i="24"/>
  <c r="T234" i="24"/>
  <c r="U234" i="24"/>
  <c r="V234" i="24"/>
  <c r="W234" i="24"/>
  <c r="X234" i="24"/>
  <c r="Y234" i="24"/>
  <c r="Z234" i="24"/>
  <c r="AA234" i="24"/>
  <c r="AB234" i="24"/>
  <c r="AC234" i="24"/>
  <c r="AD234" i="24"/>
  <c r="AE234" i="24"/>
  <c r="AF234" i="24"/>
  <c r="AG234" i="24"/>
  <c r="AH234" i="24"/>
  <c r="AI234" i="24"/>
  <c r="AJ234" i="24"/>
  <c r="AK234" i="24"/>
  <c r="AL234" i="24"/>
  <c r="AM234" i="24"/>
  <c r="AN234" i="24"/>
  <c r="AO234" i="24"/>
  <c r="AP234" i="24"/>
  <c r="AQ234" i="24"/>
  <c r="AR234" i="24"/>
  <c r="AS234" i="24"/>
  <c r="AT234" i="24"/>
  <c r="AU234" i="24"/>
  <c r="AV234" i="24"/>
  <c r="AW234" i="24"/>
  <c r="AX234" i="24"/>
  <c r="AY234" i="24"/>
  <c r="AZ234" i="24"/>
  <c r="BA234" i="24"/>
  <c r="BB234" i="24"/>
  <c r="BC234" i="24"/>
  <c r="BD234" i="24"/>
  <c r="BE234" i="24"/>
  <c r="BF234" i="24"/>
  <c r="BG234" i="24"/>
  <c r="BH234" i="24"/>
  <c r="BI234" i="24"/>
  <c r="BJ234" i="24"/>
  <c r="BK234" i="24"/>
  <c r="BL234" i="24"/>
  <c r="BM234" i="24"/>
  <c r="BN234" i="24"/>
  <c r="BO234" i="24"/>
  <c r="BP234" i="24"/>
  <c r="BQ234" i="24"/>
  <c r="BR234" i="24"/>
  <c r="BS234" i="24"/>
  <c r="BT234" i="24"/>
  <c r="BU234" i="24"/>
  <c r="BV234" i="24"/>
  <c r="BW234" i="24"/>
  <c r="BX234" i="24"/>
  <c r="BY234" i="24"/>
  <c r="BZ234" i="24"/>
  <c r="CA234" i="24"/>
  <c r="CB234" i="24"/>
  <c r="CC234" i="24"/>
  <c r="CD234" i="24"/>
  <c r="CE234" i="24"/>
  <c r="CF234" i="24"/>
  <c r="CG234" i="24"/>
  <c r="CH234" i="24"/>
  <c r="CI234" i="24"/>
  <c r="CJ234" i="24"/>
  <c r="CK234" i="24"/>
  <c r="CL234" i="24"/>
  <c r="CM234" i="24"/>
  <c r="CN234" i="24"/>
  <c r="CO234" i="24"/>
  <c r="CP234" i="24"/>
  <c r="CQ234" i="24"/>
  <c r="CR234" i="24"/>
  <c r="CS234" i="24"/>
  <c r="CT234" i="24"/>
  <c r="CU234" i="24"/>
  <c r="CV234" i="24"/>
  <c r="CW234" i="24"/>
  <c r="CX234" i="24"/>
  <c r="CY234" i="24"/>
  <c r="CZ234" i="24"/>
  <c r="DA234" i="24"/>
  <c r="DB234" i="24"/>
  <c r="DC234" i="24"/>
  <c r="DD234" i="24"/>
  <c r="DE234" i="24"/>
  <c r="DF234" i="24"/>
  <c r="DG234" i="24"/>
  <c r="DH234" i="24"/>
  <c r="DI234" i="24"/>
  <c r="DJ234" i="24"/>
  <c r="DK234" i="24"/>
  <c r="DL234" i="24"/>
  <c r="DM234" i="24"/>
  <c r="DN234" i="24"/>
  <c r="DO234" i="24"/>
  <c r="DP234" i="24"/>
  <c r="DQ234" i="24"/>
  <c r="DR234" i="24"/>
  <c r="DS234" i="24"/>
  <c r="DT234" i="24"/>
  <c r="DU234" i="24"/>
  <c r="DV234" i="24"/>
  <c r="DW234" i="24"/>
  <c r="DX234" i="24"/>
  <c r="DY234" i="24"/>
  <c r="DZ234" i="24"/>
  <c r="EA234" i="24"/>
  <c r="EB234" i="24"/>
  <c r="EC234" i="24"/>
  <c r="ED234" i="24"/>
  <c r="EE234" i="24"/>
  <c r="EF234" i="24"/>
  <c r="EG234" i="24"/>
  <c r="EH234" i="24"/>
  <c r="EI234" i="24"/>
  <c r="EJ234" i="24"/>
  <c r="EK234" i="24"/>
  <c r="EL234" i="24"/>
  <c r="EM234" i="24"/>
  <c r="EN234" i="24"/>
  <c r="EO234" i="24"/>
  <c r="EP234" i="24"/>
  <c r="EQ234" i="24"/>
  <c r="ER234" i="24"/>
  <c r="ES234" i="24"/>
  <c r="ET234" i="24"/>
  <c r="EU234" i="24"/>
  <c r="EV234" i="24"/>
  <c r="EW234" i="24"/>
  <c r="EX234" i="24"/>
  <c r="EY234" i="24"/>
  <c r="EZ234" i="24"/>
  <c r="FA234" i="24"/>
  <c r="FB234" i="24"/>
  <c r="FC234" i="24"/>
  <c r="FD234" i="24"/>
  <c r="FE234" i="24"/>
  <c r="FF234" i="24"/>
  <c r="FG234" i="24"/>
  <c r="FH234" i="24"/>
  <c r="FI234" i="24"/>
  <c r="FJ234" i="24"/>
  <c r="FK234" i="24"/>
  <c r="FL234" i="24"/>
  <c r="FM234" i="24"/>
  <c r="FN234" i="24"/>
  <c r="FO234" i="24"/>
  <c r="FP234" i="24"/>
  <c r="FQ234" i="24"/>
  <c r="FR234" i="24"/>
  <c r="FS234" i="24"/>
  <c r="FT234" i="24"/>
  <c r="FU234" i="24"/>
  <c r="FV234" i="24"/>
  <c r="FW234" i="24"/>
  <c r="FX234" i="24"/>
  <c r="FY234" i="24"/>
  <c r="FZ234" i="24"/>
  <c r="GA234" i="24"/>
  <c r="GB234" i="24"/>
  <c r="GC234" i="24"/>
  <c r="GD234" i="24"/>
  <c r="GE234" i="24"/>
  <c r="GF234" i="24"/>
  <c r="GG234" i="24"/>
  <c r="GH234" i="24"/>
  <c r="GI234" i="24"/>
  <c r="GJ234" i="24"/>
  <c r="GK234" i="24"/>
  <c r="GL234" i="24"/>
  <c r="GM234" i="24"/>
  <c r="GN234" i="24"/>
  <c r="GO234" i="24"/>
  <c r="GP234" i="24"/>
  <c r="GQ234" i="24"/>
  <c r="GR234" i="24"/>
  <c r="GS234" i="24"/>
  <c r="GT234" i="24"/>
  <c r="GU234" i="24"/>
  <c r="GV234" i="24"/>
  <c r="GW234" i="24"/>
  <c r="GX234" i="24"/>
  <c r="GY234" i="24"/>
  <c r="GZ234" i="24"/>
  <c r="HA234" i="24"/>
  <c r="HB234" i="24"/>
  <c r="HC234" i="24"/>
  <c r="HD234" i="24"/>
  <c r="HE234" i="24"/>
  <c r="HF234" i="24"/>
  <c r="HG234" i="24"/>
  <c r="E235" i="24"/>
  <c r="F235" i="24"/>
  <c r="G235" i="24"/>
  <c r="H235" i="24"/>
  <c r="I235" i="24"/>
  <c r="J235" i="24"/>
  <c r="K235" i="24"/>
  <c r="L235" i="24"/>
  <c r="M235" i="24"/>
  <c r="N235" i="24"/>
  <c r="O235" i="24"/>
  <c r="P235" i="24"/>
  <c r="Q235" i="24"/>
  <c r="R235" i="24"/>
  <c r="S235" i="24"/>
  <c r="T235" i="24"/>
  <c r="U235" i="24"/>
  <c r="V235" i="24"/>
  <c r="W235" i="24"/>
  <c r="X235" i="24"/>
  <c r="Y235" i="24"/>
  <c r="Z235" i="24"/>
  <c r="AA235" i="24"/>
  <c r="AB235" i="24"/>
  <c r="AC235" i="24"/>
  <c r="AD235" i="24"/>
  <c r="AE235" i="24"/>
  <c r="AF235" i="24"/>
  <c r="AG235" i="24"/>
  <c r="AH235" i="24"/>
  <c r="AI235" i="24"/>
  <c r="AJ235" i="24"/>
  <c r="AK235" i="24"/>
  <c r="AL235" i="24"/>
  <c r="AM235" i="24"/>
  <c r="AN235" i="24"/>
  <c r="AO235" i="24"/>
  <c r="AP235" i="24"/>
  <c r="AQ235" i="24"/>
  <c r="AR235" i="24"/>
  <c r="AS235" i="24"/>
  <c r="AT235" i="24"/>
  <c r="AU235" i="24"/>
  <c r="AV235" i="24"/>
  <c r="AW235" i="24"/>
  <c r="AX235" i="24"/>
  <c r="AY235" i="24"/>
  <c r="AZ235" i="24"/>
  <c r="BA235" i="24"/>
  <c r="BB235" i="24"/>
  <c r="BC235" i="24"/>
  <c r="BD235" i="24"/>
  <c r="BE235" i="24"/>
  <c r="BF235" i="24"/>
  <c r="BG235" i="24"/>
  <c r="BH235" i="24"/>
  <c r="BI235" i="24"/>
  <c r="BJ235" i="24"/>
  <c r="BK235" i="24"/>
  <c r="BL235" i="24"/>
  <c r="BM235" i="24"/>
  <c r="BN235" i="24"/>
  <c r="BO235" i="24"/>
  <c r="BP235" i="24"/>
  <c r="BQ235" i="24"/>
  <c r="BR235" i="24"/>
  <c r="BS235" i="24"/>
  <c r="BT235" i="24"/>
  <c r="BU235" i="24"/>
  <c r="BV235" i="24"/>
  <c r="BW235" i="24"/>
  <c r="BX235" i="24"/>
  <c r="BY235" i="24"/>
  <c r="BZ235" i="24"/>
  <c r="CA235" i="24"/>
  <c r="CB235" i="24"/>
  <c r="CC235" i="24"/>
  <c r="CD235" i="24"/>
  <c r="CE235" i="24"/>
  <c r="CF235" i="24"/>
  <c r="CG235" i="24"/>
  <c r="CH235" i="24"/>
  <c r="CI235" i="24"/>
  <c r="CJ235" i="24"/>
  <c r="CK235" i="24"/>
  <c r="CL235" i="24"/>
  <c r="CM235" i="24"/>
  <c r="CN235" i="24"/>
  <c r="CO235" i="24"/>
  <c r="CP235" i="24"/>
  <c r="CQ235" i="24"/>
  <c r="CR235" i="24"/>
  <c r="CS235" i="24"/>
  <c r="CT235" i="24"/>
  <c r="CU235" i="24"/>
  <c r="CV235" i="24"/>
  <c r="CW235" i="24"/>
  <c r="CX235" i="24"/>
  <c r="CY235" i="24"/>
  <c r="CZ235" i="24"/>
  <c r="DA235" i="24"/>
  <c r="DB235" i="24"/>
  <c r="DC235" i="24"/>
  <c r="DD235" i="24"/>
  <c r="DE235" i="24"/>
  <c r="DF235" i="24"/>
  <c r="DG235" i="24"/>
  <c r="DH235" i="24"/>
  <c r="DI235" i="24"/>
  <c r="DJ235" i="24"/>
  <c r="DK235" i="24"/>
  <c r="DL235" i="24"/>
  <c r="DM235" i="24"/>
  <c r="DN235" i="24"/>
  <c r="DO235" i="24"/>
  <c r="DP235" i="24"/>
  <c r="DQ235" i="24"/>
  <c r="DR235" i="24"/>
  <c r="DS235" i="24"/>
  <c r="DT235" i="24"/>
  <c r="DU235" i="24"/>
  <c r="DV235" i="24"/>
  <c r="DW235" i="24"/>
  <c r="DX235" i="24"/>
  <c r="DY235" i="24"/>
  <c r="DZ235" i="24"/>
  <c r="EA235" i="24"/>
  <c r="EB235" i="24"/>
  <c r="EC235" i="24"/>
  <c r="ED235" i="24"/>
  <c r="EE235" i="24"/>
  <c r="EF235" i="24"/>
  <c r="EG235" i="24"/>
  <c r="EH235" i="24"/>
  <c r="EI235" i="24"/>
  <c r="EJ235" i="24"/>
  <c r="EK235" i="24"/>
  <c r="EL235" i="24"/>
  <c r="EM235" i="24"/>
  <c r="EN235" i="24"/>
  <c r="EO235" i="24"/>
  <c r="EP235" i="24"/>
  <c r="EQ235" i="24"/>
  <c r="ER235" i="24"/>
  <c r="ES235" i="24"/>
  <c r="ET235" i="24"/>
  <c r="EU235" i="24"/>
  <c r="EV235" i="24"/>
  <c r="EW235" i="24"/>
  <c r="EX235" i="24"/>
  <c r="EY235" i="24"/>
  <c r="EZ235" i="24"/>
  <c r="FA235" i="24"/>
  <c r="FB235" i="24"/>
  <c r="FC235" i="24"/>
  <c r="FD235" i="24"/>
  <c r="FE235" i="24"/>
  <c r="FF235" i="24"/>
  <c r="FG235" i="24"/>
  <c r="FH235" i="24"/>
  <c r="FI235" i="24"/>
  <c r="FJ235" i="24"/>
  <c r="FK235" i="24"/>
  <c r="FL235" i="24"/>
  <c r="FM235" i="24"/>
  <c r="FN235" i="24"/>
  <c r="FO235" i="24"/>
  <c r="FP235" i="24"/>
  <c r="FQ235" i="24"/>
  <c r="FR235" i="24"/>
  <c r="FS235" i="24"/>
  <c r="FT235" i="24"/>
  <c r="FU235" i="24"/>
  <c r="FV235" i="24"/>
  <c r="FW235" i="24"/>
  <c r="FX235" i="24"/>
  <c r="FY235" i="24"/>
  <c r="FZ235" i="24"/>
  <c r="GA235" i="24"/>
  <c r="GB235" i="24"/>
  <c r="GC235" i="24"/>
  <c r="GD235" i="24"/>
  <c r="GE235" i="24"/>
  <c r="GF235" i="24"/>
  <c r="GG235" i="24"/>
  <c r="GH235" i="24"/>
  <c r="GI235" i="24"/>
  <c r="GJ235" i="24"/>
  <c r="GK235" i="24"/>
  <c r="GL235" i="24"/>
  <c r="GM235" i="24"/>
  <c r="GN235" i="24"/>
  <c r="GO235" i="24"/>
  <c r="GP235" i="24"/>
  <c r="GQ235" i="24"/>
  <c r="GR235" i="24"/>
  <c r="GS235" i="24"/>
  <c r="GT235" i="24"/>
  <c r="GU235" i="24"/>
  <c r="GV235" i="24"/>
  <c r="GW235" i="24"/>
  <c r="GX235" i="24"/>
  <c r="GY235" i="24"/>
  <c r="GZ235" i="24"/>
  <c r="HA235" i="24"/>
  <c r="HB235" i="24"/>
  <c r="HC235" i="24"/>
  <c r="HD235" i="24"/>
  <c r="HE235" i="24"/>
  <c r="HF235" i="24"/>
  <c r="HG235" i="24"/>
  <c r="E236" i="24"/>
  <c r="F236" i="24"/>
  <c r="G236" i="24"/>
  <c r="H236" i="24"/>
  <c r="I236" i="24"/>
  <c r="J236" i="24"/>
  <c r="K236" i="24"/>
  <c r="L236" i="24"/>
  <c r="M236" i="24"/>
  <c r="N236" i="24"/>
  <c r="O236" i="24"/>
  <c r="P236" i="24"/>
  <c r="Q236" i="24"/>
  <c r="R236" i="24"/>
  <c r="S236" i="24"/>
  <c r="T236" i="24"/>
  <c r="U236" i="24"/>
  <c r="V236" i="24"/>
  <c r="W236" i="24"/>
  <c r="X236" i="24"/>
  <c r="Y236" i="24"/>
  <c r="Z236" i="24"/>
  <c r="AA236" i="24"/>
  <c r="AB236" i="24"/>
  <c r="AC236" i="24"/>
  <c r="AD236" i="24"/>
  <c r="AE236" i="24"/>
  <c r="AF236" i="24"/>
  <c r="AG236" i="24"/>
  <c r="AH236" i="24"/>
  <c r="AI236" i="24"/>
  <c r="AJ236" i="24"/>
  <c r="AK236" i="24"/>
  <c r="AL236" i="24"/>
  <c r="AM236" i="24"/>
  <c r="AN236" i="24"/>
  <c r="AO236" i="24"/>
  <c r="AP236" i="24"/>
  <c r="AQ236" i="24"/>
  <c r="AR236" i="24"/>
  <c r="AS236" i="24"/>
  <c r="AT236" i="24"/>
  <c r="AU236" i="24"/>
  <c r="AV236" i="24"/>
  <c r="AW236" i="24"/>
  <c r="AX236" i="24"/>
  <c r="AY236" i="24"/>
  <c r="AZ236" i="24"/>
  <c r="BA236" i="24"/>
  <c r="BB236" i="24"/>
  <c r="BC236" i="24"/>
  <c r="BD236" i="24"/>
  <c r="BE236" i="24"/>
  <c r="BF236" i="24"/>
  <c r="BG236" i="24"/>
  <c r="BH236" i="24"/>
  <c r="BI236" i="24"/>
  <c r="BJ236" i="24"/>
  <c r="BK236" i="24"/>
  <c r="BL236" i="24"/>
  <c r="BM236" i="24"/>
  <c r="BN236" i="24"/>
  <c r="BO236" i="24"/>
  <c r="BP236" i="24"/>
  <c r="BQ236" i="24"/>
  <c r="BR236" i="24"/>
  <c r="BS236" i="24"/>
  <c r="BT236" i="24"/>
  <c r="BU236" i="24"/>
  <c r="BV236" i="24"/>
  <c r="BW236" i="24"/>
  <c r="BX236" i="24"/>
  <c r="BY236" i="24"/>
  <c r="BZ236" i="24"/>
  <c r="CA236" i="24"/>
  <c r="CB236" i="24"/>
  <c r="CC236" i="24"/>
  <c r="CD236" i="24"/>
  <c r="CE236" i="24"/>
  <c r="CF236" i="24"/>
  <c r="CG236" i="24"/>
  <c r="CH236" i="24"/>
  <c r="CI236" i="24"/>
  <c r="CJ236" i="24"/>
  <c r="CK236" i="24"/>
  <c r="CL236" i="24"/>
  <c r="CM236" i="24"/>
  <c r="CN236" i="24"/>
  <c r="CO236" i="24"/>
  <c r="CP236" i="24"/>
  <c r="CQ236" i="24"/>
  <c r="CR236" i="24"/>
  <c r="CS236" i="24"/>
  <c r="CT236" i="24"/>
  <c r="CU236" i="24"/>
  <c r="CV236" i="24"/>
  <c r="CW236" i="24"/>
  <c r="CX236" i="24"/>
  <c r="CY236" i="24"/>
  <c r="CZ236" i="24"/>
  <c r="DA236" i="24"/>
  <c r="DB236" i="24"/>
  <c r="DC236" i="24"/>
  <c r="DD236" i="24"/>
  <c r="DE236" i="24"/>
  <c r="DF236" i="24"/>
  <c r="DG236" i="24"/>
  <c r="DH236" i="24"/>
  <c r="DI236" i="24"/>
  <c r="DJ236" i="24"/>
  <c r="DK236" i="24"/>
  <c r="DL236" i="24"/>
  <c r="DM236" i="24"/>
  <c r="DN236" i="24"/>
  <c r="DO236" i="24"/>
  <c r="DP236" i="24"/>
  <c r="DQ236" i="24"/>
  <c r="DR236" i="24"/>
  <c r="DS236" i="24"/>
  <c r="DT236" i="24"/>
  <c r="DU236" i="24"/>
  <c r="DV236" i="24"/>
  <c r="DW236" i="24"/>
  <c r="DX236" i="24"/>
  <c r="DY236" i="24"/>
  <c r="DZ236" i="24"/>
  <c r="EA236" i="24"/>
  <c r="EB236" i="24"/>
  <c r="EC236" i="24"/>
  <c r="ED236" i="24"/>
  <c r="EE236" i="24"/>
  <c r="EF236" i="24"/>
  <c r="EG236" i="24"/>
  <c r="EH236" i="24"/>
  <c r="EI236" i="24"/>
  <c r="EJ236" i="24"/>
  <c r="EK236" i="24"/>
  <c r="EL236" i="24"/>
  <c r="EM236" i="24"/>
  <c r="EN236" i="24"/>
  <c r="EO236" i="24"/>
  <c r="EP236" i="24"/>
  <c r="EQ236" i="24"/>
  <c r="ER236" i="24"/>
  <c r="ES236" i="24"/>
  <c r="ET236" i="24"/>
  <c r="EU236" i="24"/>
  <c r="EV236" i="24"/>
  <c r="EW236" i="24"/>
  <c r="EX236" i="24"/>
  <c r="EY236" i="24"/>
  <c r="EZ236" i="24"/>
  <c r="FA236" i="24"/>
  <c r="FB236" i="24"/>
  <c r="FC236" i="24"/>
  <c r="FD236" i="24"/>
  <c r="FE236" i="24"/>
  <c r="FF236" i="24"/>
  <c r="FG236" i="24"/>
  <c r="FH236" i="24"/>
  <c r="FI236" i="24"/>
  <c r="FJ236" i="24"/>
  <c r="FK236" i="24"/>
  <c r="FL236" i="24"/>
  <c r="FM236" i="24"/>
  <c r="FN236" i="24"/>
  <c r="FO236" i="24"/>
  <c r="FP236" i="24"/>
  <c r="FQ236" i="24"/>
  <c r="FR236" i="24"/>
  <c r="FS236" i="24"/>
  <c r="FT236" i="24"/>
  <c r="FU236" i="24"/>
  <c r="FV236" i="24"/>
  <c r="FW236" i="24"/>
  <c r="FX236" i="24"/>
  <c r="FY236" i="24"/>
  <c r="FZ236" i="24"/>
  <c r="GA236" i="24"/>
  <c r="GB236" i="24"/>
  <c r="GC236" i="24"/>
  <c r="GD236" i="24"/>
  <c r="GE236" i="24"/>
  <c r="GF236" i="24"/>
  <c r="GG236" i="24"/>
  <c r="GH236" i="24"/>
  <c r="GI236" i="24"/>
  <c r="GJ236" i="24"/>
  <c r="GK236" i="24"/>
  <c r="GL236" i="24"/>
  <c r="GM236" i="24"/>
  <c r="GN236" i="24"/>
  <c r="GO236" i="24"/>
  <c r="GP236" i="24"/>
  <c r="GQ236" i="24"/>
  <c r="GR236" i="24"/>
  <c r="GS236" i="24"/>
  <c r="GT236" i="24"/>
  <c r="GU236" i="24"/>
  <c r="GV236" i="24"/>
  <c r="GW236" i="24"/>
  <c r="GX236" i="24"/>
  <c r="GY236" i="24"/>
  <c r="GZ236" i="24"/>
  <c r="HA236" i="24"/>
  <c r="HB236" i="24"/>
  <c r="HC236" i="24"/>
  <c r="HD236" i="24"/>
  <c r="HE236" i="24"/>
  <c r="HF236" i="24"/>
  <c r="HG236" i="24"/>
  <c r="E237" i="24"/>
  <c r="F237" i="24"/>
  <c r="G237" i="24"/>
  <c r="H237" i="24"/>
  <c r="I237" i="24"/>
  <c r="J237" i="24"/>
  <c r="K237" i="24"/>
  <c r="L237" i="24"/>
  <c r="M237" i="24"/>
  <c r="N237" i="24"/>
  <c r="O237" i="24"/>
  <c r="P237" i="24"/>
  <c r="Q237" i="24"/>
  <c r="R237" i="24"/>
  <c r="S237" i="24"/>
  <c r="T237" i="24"/>
  <c r="U237" i="24"/>
  <c r="V237" i="24"/>
  <c r="W237" i="24"/>
  <c r="X237" i="24"/>
  <c r="Y237" i="24"/>
  <c r="Z237" i="24"/>
  <c r="AA237" i="24"/>
  <c r="AB237" i="24"/>
  <c r="AC237" i="24"/>
  <c r="AD237" i="24"/>
  <c r="AE237" i="24"/>
  <c r="AF237" i="24"/>
  <c r="AG237" i="24"/>
  <c r="AH237" i="24"/>
  <c r="AI237" i="24"/>
  <c r="AJ237" i="24"/>
  <c r="AK237" i="24"/>
  <c r="AL237" i="24"/>
  <c r="AM237" i="24"/>
  <c r="AN237" i="24"/>
  <c r="AO237" i="24"/>
  <c r="AP237" i="24"/>
  <c r="AQ237" i="24"/>
  <c r="AR237" i="24"/>
  <c r="AS237" i="24"/>
  <c r="AT237" i="24"/>
  <c r="AU237" i="24"/>
  <c r="AV237" i="24"/>
  <c r="AW237" i="24"/>
  <c r="AX237" i="24"/>
  <c r="AY237" i="24"/>
  <c r="AZ237" i="24"/>
  <c r="BA237" i="24"/>
  <c r="BB237" i="24"/>
  <c r="BC237" i="24"/>
  <c r="BD237" i="24"/>
  <c r="BE237" i="24"/>
  <c r="BF237" i="24"/>
  <c r="BG237" i="24"/>
  <c r="BH237" i="24"/>
  <c r="BI237" i="24"/>
  <c r="BJ237" i="24"/>
  <c r="BK237" i="24"/>
  <c r="BL237" i="24"/>
  <c r="BM237" i="24"/>
  <c r="BN237" i="24"/>
  <c r="BO237" i="24"/>
  <c r="BP237" i="24"/>
  <c r="BQ237" i="24"/>
  <c r="BR237" i="24"/>
  <c r="BS237" i="24"/>
  <c r="BT237" i="24"/>
  <c r="BU237" i="24"/>
  <c r="BV237" i="24"/>
  <c r="BW237" i="24"/>
  <c r="BX237" i="24"/>
  <c r="BY237" i="24"/>
  <c r="BZ237" i="24"/>
  <c r="CA237" i="24"/>
  <c r="CB237" i="24"/>
  <c r="CC237" i="24"/>
  <c r="CD237" i="24"/>
  <c r="CE237" i="24"/>
  <c r="CF237" i="24"/>
  <c r="CG237" i="24"/>
  <c r="CH237" i="24"/>
  <c r="CI237" i="24"/>
  <c r="CJ237" i="24"/>
  <c r="CK237" i="24"/>
  <c r="CL237" i="24"/>
  <c r="CM237" i="24"/>
  <c r="CN237" i="24"/>
  <c r="CO237" i="24"/>
  <c r="CP237" i="24"/>
  <c r="CQ237" i="24"/>
  <c r="CR237" i="24"/>
  <c r="CS237" i="24"/>
  <c r="CT237" i="24"/>
  <c r="CU237" i="24"/>
  <c r="CV237" i="24"/>
  <c r="CW237" i="24"/>
  <c r="CX237" i="24"/>
  <c r="CY237" i="24"/>
  <c r="CZ237" i="24"/>
  <c r="DA237" i="24"/>
  <c r="DB237" i="24"/>
  <c r="DC237" i="24"/>
  <c r="DD237" i="24"/>
  <c r="DE237" i="24"/>
  <c r="DF237" i="24"/>
  <c r="DG237" i="24"/>
  <c r="DH237" i="24"/>
  <c r="DI237" i="24"/>
  <c r="DJ237" i="24"/>
  <c r="DK237" i="24"/>
  <c r="DL237" i="24"/>
  <c r="DM237" i="24"/>
  <c r="DN237" i="24"/>
  <c r="DO237" i="24"/>
  <c r="DP237" i="24"/>
  <c r="DQ237" i="24"/>
  <c r="DR237" i="24"/>
  <c r="DS237" i="24"/>
  <c r="DT237" i="24"/>
  <c r="DU237" i="24"/>
  <c r="DV237" i="24"/>
  <c r="DW237" i="24"/>
  <c r="DX237" i="24"/>
  <c r="DY237" i="24"/>
  <c r="DZ237" i="24"/>
  <c r="EA237" i="24"/>
  <c r="EB237" i="24"/>
  <c r="EC237" i="24"/>
  <c r="ED237" i="24"/>
  <c r="EE237" i="24"/>
  <c r="EF237" i="24"/>
  <c r="EG237" i="24"/>
  <c r="EH237" i="24"/>
  <c r="EI237" i="24"/>
  <c r="EJ237" i="24"/>
  <c r="EK237" i="24"/>
  <c r="EL237" i="24"/>
  <c r="EM237" i="24"/>
  <c r="EN237" i="24"/>
  <c r="EO237" i="24"/>
  <c r="EP237" i="24"/>
  <c r="EQ237" i="24"/>
  <c r="ER237" i="24"/>
  <c r="ES237" i="24"/>
  <c r="ET237" i="24"/>
  <c r="EU237" i="24"/>
  <c r="EV237" i="24"/>
  <c r="EW237" i="24"/>
  <c r="EX237" i="24"/>
  <c r="EY237" i="24"/>
  <c r="EZ237" i="24"/>
  <c r="FA237" i="24"/>
  <c r="FB237" i="24"/>
  <c r="FC237" i="24"/>
  <c r="FD237" i="24"/>
  <c r="FE237" i="24"/>
  <c r="FF237" i="24"/>
  <c r="FG237" i="24"/>
  <c r="FH237" i="24"/>
  <c r="FI237" i="24"/>
  <c r="FJ237" i="24"/>
  <c r="FK237" i="24"/>
  <c r="FL237" i="24"/>
  <c r="FM237" i="24"/>
  <c r="FN237" i="24"/>
  <c r="FO237" i="24"/>
  <c r="FP237" i="24"/>
  <c r="FQ237" i="24"/>
  <c r="FR237" i="24"/>
  <c r="FS237" i="24"/>
  <c r="FT237" i="24"/>
  <c r="FU237" i="24"/>
  <c r="FV237" i="24"/>
  <c r="FW237" i="24"/>
  <c r="FX237" i="24"/>
  <c r="FY237" i="24"/>
  <c r="FZ237" i="24"/>
  <c r="GA237" i="24"/>
  <c r="GB237" i="24"/>
  <c r="GC237" i="24"/>
  <c r="GD237" i="24"/>
  <c r="GE237" i="24"/>
  <c r="GF237" i="24"/>
  <c r="GG237" i="24"/>
  <c r="GH237" i="24"/>
  <c r="GI237" i="24"/>
  <c r="GJ237" i="24"/>
  <c r="GK237" i="24"/>
  <c r="GL237" i="24"/>
  <c r="GM237" i="24"/>
  <c r="GN237" i="24"/>
  <c r="GO237" i="24"/>
  <c r="GP237" i="24"/>
  <c r="GQ237" i="24"/>
  <c r="GR237" i="24"/>
  <c r="GS237" i="24"/>
  <c r="GT237" i="24"/>
  <c r="GU237" i="24"/>
  <c r="GV237" i="24"/>
  <c r="GW237" i="24"/>
  <c r="GX237" i="24"/>
  <c r="GY237" i="24"/>
  <c r="GZ237" i="24"/>
  <c r="HA237" i="24"/>
  <c r="HB237" i="24"/>
  <c r="HC237" i="24"/>
  <c r="HD237" i="24"/>
  <c r="HE237" i="24"/>
  <c r="HF237" i="24"/>
  <c r="HG237" i="24"/>
  <c r="E238" i="24"/>
  <c r="F238" i="24"/>
  <c r="G238" i="24"/>
  <c r="H238" i="24"/>
  <c r="I238" i="24"/>
  <c r="J238" i="24"/>
  <c r="K238" i="24"/>
  <c r="L238" i="24"/>
  <c r="M238" i="24"/>
  <c r="N238" i="24"/>
  <c r="O238" i="24"/>
  <c r="P238" i="24"/>
  <c r="Q238" i="24"/>
  <c r="R238" i="24"/>
  <c r="S238" i="24"/>
  <c r="T238" i="24"/>
  <c r="U238" i="24"/>
  <c r="V238" i="24"/>
  <c r="W238" i="24"/>
  <c r="X238" i="24"/>
  <c r="Y238" i="24"/>
  <c r="Z238" i="24"/>
  <c r="AA238" i="24"/>
  <c r="AB238" i="24"/>
  <c r="AC238" i="24"/>
  <c r="AD238" i="24"/>
  <c r="AE238" i="24"/>
  <c r="AF238" i="24"/>
  <c r="AG238" i="24"/>
  <c r="AH238" i="24"/>
  <c r="AI238" i="24"/>
  <c r="AJ238" i="24"/>
  <c r="AK238" i="24"/>
  <c r="AL238" i="24"/>
  <c r="AM238" i="24"/>
  <c r="AN238" i="24"/>
  <c r="AO238" i="24"/>
  <c r="AP238" i="24"/>
  <c r="AQ238" i="24"/>
  <c r="AR238" i="24"/>
  <c r="AS238" i="24"/>
  <c r="AT238" i="24"/>
  <c r="AU238" i="24"/>
  <c r="AV238" i="24"/>
  <c r="AW238" i="24"/>
  <c r="AX238" i="24"/>
  <c r="AY238" i="24"/>
  <c r="AZ238" i="24"/>
  <c r="BA238" i="24"/>
  <c r="BB238" i="24"/>
  <c r="BC238" i="24"/>
  <c r="BD238" i="24"/>
  <c r="BE238" i="24"/>
  <c r="BF238" i="24"/>
  <c r="BG238" i="24"/>
  <c r="BH238" i="24"/>
  <c r="BI238" i="24"/>
  <c r="BJ238" i="24"/>
  <c r="BK238" i="24"/>
  <c r="BL238" i="24"/>
  <c r="BM238" i="24"/>
  <c r="BN238" i="24"/>
  <c r="BO238" i="24"/>
  <c r="BP238" i="24"/>
  <c r="BQ238" i="24"/>
  <c r="BR238" i="24"/>
  <c r="BS238" i="24"/>
  <c r="BT238" i="24"/>
  <c r="BU238" i="24"/>
  <c r="BV238" i="24"/>
  <c r="BW238" i="24"/>
  <c r="BX238" i="24"/>
  <c r="BY238" i="24"/>
  <c r="BZ238" i="24"/>
  <c r="CA238" i="24"/>
  <c r="CB238" i="24"/>
  <c r="CC238" i="24"/>
  <c r="CD238" i="24"/>
  <c r="CE238" i="24"/>
  <c r="CF238" i="24"/>
  <c r="CG238" i="24"/>
  <c r="CH238" i="24"/>
  <c r="CI238" i="24"/>
  <c r="CJ238" i="24"/>
  <c r="CK238" i="24"/>
  <c r="CL238" i="24"/>
  <c r="CM238" i="24"/>
  <c r="CN238" i="24"/>
  <c r="CO238" i="24"/>
  <c r="CP238" i="24"/>
  <c r="CQ238" i="24"/>
  <c r="CR238" i="24"/>
  <c r="CS238" i="24"/>
  <c r="CT238" i="24"/>
  <c r="CU238" i="24"/>
  <c r="CV238" i="24"/>
  <c r="CW238" i="24"/>
  <c r="CX238" i="24"/>
  <c r="CY238" i="24"/>
  <c r="CZ238" i="24"/>
  <c r="DA238" i="24"/>
  <c r="DB238" i="24"/>
  <c r="DC238" i="24"/>
  <c r="DD238" i="24"/>
  <c r="DE238" i="24"/>
  <c r="DF238" i="24"/>
  <c r="DG238" i="24"/>
  <c r="DH238" i="24"/>
  <c r="DI238" i="24"/>
  <c r="DJ238" i="24"/>
  <c r="DK238" i="24"/>
  <c r="DL238" i="24"/>
  <c r="DM238" i="24"/>
  <c r="DN238" i="24"/>
  <c r="DO238" i="24"/>
  <c r="DP238" i="24"/>
  <c r="DQ238" i="24"/>
  <c r="DR238" i="24"/>
  <c r="DS238" i="24"/>
  <c r="DT238" i="24"/>
  <c r="DU238" i="24"/>
  <c r="DV238" i="24"/>
  <c r="DW238" i="24"/>
  <c r="DX238" i="24"/>
  <c r="DY238" i="24"/>
  <c r="DZ238" i="24"/>
  <c r="EA238" i="24"/>
  <c r="EB238" i="24"/>
  <c r="EC238" i="24"/>
  <c r="ED238" i="24"/>
  <c r="EE238" i="24"/>
  <c r="EF238" i="24"/>
  <c r="EG238" i="24"/>
  <c r="EH238" i="24"/>
  <c r="EI238" i="24"/>
  <c r="EJ238" i="24"/>
  <c r="EK238" i="24"/>
  <c r="EL238" i="24"/>
  <c r="EM238" i="24"/>
  <c r="EN238" i="24"/>
  <c r="EO238" i="24"/>
  <c r="EP238" i="24"/>
  <c r="EQ238" i="24"/>
  <c r="ER238" i="24"/>
  <c r="ES238" i="24"/>
  <c r="ET238" i="24"/>
  <c r="EU238" i="24"/>
  <c r="EV238" i="24"/>
  <c r="EW238" i="24"/>
  <c r="EX238" i="24"/>
  <c r="EY238" i="24"/>
  <c r="EZ238" i="24"/>
  <c r="FA238" i="24"/>
  <c r="FB238" i="24"/>
  <c r="FC238" i="24"/>
  <c r="FD238" i="24"/>
  <c r="FE238" i="24"/>
  <c r="FF238" i="24"/>
  <c r="FG238" i="24"/>
  <c r="FH238" i="24"/>
  <c r="FI238" i="24"/>
  <c r="FJ238" i="24"/>
  <c r="FK238" i="24"/>
  <c r="FL238" i="24"/>
  <c r="FM238" i="24"/>
  <c r="FN238" i="24"/>
  <c r="FO238" i="24"/>
  <c r="FP238" i="24"/>
  <c r="FQ238" i="24"/>
  <c r="FR238" i="24"/>
  <c r="FS238" i="24"/>
  <c r="FT238" i="24"/>
  <c r="FU238" i="24"/>
  <c r="FV238" i="24"/>
  <c r="FW238" i="24"/>
  <c r="FX238" i="24"/>
  <c r="FY238" i="24"/>
  <c r="FZ238" i="24"/>
  <c r="GA238" i="24"/>
  <c r="GB238" i="24"/>
  <c r="GC238" i="24"/>
  <c r="GD238" i="24"/>
  <c r="GE238" i="24"/>
  <c r="GF238" i="24"/>
  <c r="GG238" i="24"/>
  <c r="GH238" i="24"/>
  <c r="GI238" i="24"/>
  <c r="GJ238" i="24"/>
  <c r="GK238" i="24"/>
  <c r="GL238" i="24"/>
  <c r="GM238" i="24"/>
  <c r="GN238" i="24"/>
  <c r="GO238" i="24"/>
  <c r="GP238" i="24"/>
  <c r="GQ238" i="24"/>
  <c r="GR238" i="24"/>
  <c r="GS238" i="24"/>
  <c r="GT238" i="24"/>
  <c r="GU238" i="24"/>
  <c r="GV238" i="24"/>
  <c r="GW238" i="24"/>
  <c r="GX238" i="24"/>
  <c r="GY238" i="24"/>
  <c r="GZ238" i="24"/>
  <c r="HA238" i="24"/>
  <c r="HB238" i="24"/>
  <c r="HC238" i="24"/>
  <c r="HD238" i="24"/>
  <c r="HE238" i="24"/>
  <c r="HF238" i="24"/>
  <c r="HG238" i="24"/>
  <c r="E239" i="24"/>
  <c r="F239" i="24"/>
  <c r="G239" i="24"/>
  <c r="H239" i="24"/>
  <c r="I239" i="24"/>
  <c r="J239" i="24"/>
  <c r="K239" i="24"/>
  <c r="L239" i="24"/>
  <c r="M239" i="24"/>
  <c r="N239" i="24"/>
  <c r="O239" i="24"/>
  <c r="P239" i="24"/>
  <c r="Q239" i="24"/>
  <c r="R239" i="24"/>
  <c r="S239" i="24"/>
  <c r="T239" i="24"/>
  <c r="U239" i="24"/>
  <c r="V239" i="24"/>
  <c r="W239" i="24"/>
  <c r="X239" i="24"/>
  <c r="Y239" i="24"/>
  <c r="Z239" i="24"/>
  <c r="AA239" i="24"/>
  <c r="AB239" i="24"/>
  <c r="AC239" i="24"/>
  <c r="AD239" i="24"/>
  <c r="AE239" i="24"/>
  <c r="AF239" i="24"/>
  <c r="AG239" i="24"/>
  <c r="AH239" i="24"/>
  <c r="AI239" i="24"/>
  <c r="AJ239" i="24"/>
  <c r="AK239" i="24"/>
  <c r="AL239" i="24"/>
  <c r="AM239" i="24"/>
  <c r="AN239" i="24"/>
  <c r="AO239" i="24"/>
  <c r="AP239" i="24"/>
  <c r="AQ239" i="24"/>
  <c r="AR239" i="24"/>
  <c r="AS239" i="24"/>
  <c r="AT239" i="24"/>
  <c r="AU239" i="24"/>
  <c r="AV239" i="24"/>
  <c r="AW239" i="24"/>
  <c r="AX239" i="24"/>
  <c r="AY239" i="24"/>
  <c r="AZ239" i="24"/>
  <c r="BA239" i="24"/>
  <c r="BB239" i="24"/>
  <c r="BC239" i="24"/>
  <c r="BD239" i="24"/>
  <c r="BE239" i="24"/>
  <c r="BF239" i="24"/>
  <c r="BG239" i="24"/>
  <c r="BH239" i="24"/>
  <c r="BI239" i="24"/>
  <c r="BJ239" i="24"/>
  <c r="BK239" i="24"/>
  <c r="BL239" i="24"/>
  <c r="BM239" i="24"/>
  <c r="BN239" i="24"/>
  <c r="BO239" i="24"/>
  <c r="BP239" i="24"/>
  <c r="BQ239" i="24"/>
  <c r="BR239" i="24"/>
  <c r="BS239" i="24"/>
  <c r="BT239" i="24"/>
  <c r="BU239" i="24"/>
  <c r="BV239" i="24"/>
  <c r="BW239" i="24"/>
  <c r="BX239" i="24"/>
  <c r="BY239" i="24"/>
  <c r="BZ239" i="24"/>
  <c r="CA239" i="24"/>
  <c r="CB239" i="24"/>
  <c r="CC239" i="24"/>
  <c r="CD239" i="24"/>
  <c r="CE239" i="24"/>
  <c r="CF239" i="24"/>
  <c r="CG239" i="24"/>
  <c r="CH239" i="24"/>
  <c r="CI239" i="24"/>
  <c r="CJ239" i="24"/>
  <c r="CK239" i="24"/>
  <c r="CL239" i="24"/>
  <c r="CM239" i="24"/>
  <c r="CN239" i="24"/>
  <c r="CO239" i="24"/>
  <c r="CP239" i="24"/>
  <c r="CQ239" i="24"/>
  <c r="CR239" i="24"/>
  <c r="CS239" i="24"/>
  <c r="CT239" i="24"/>
  <c r="CU239" i="24"/>
  <c r="CV239" i="24"/>
  <c r="CW239" i="24"/>
  <c r="CX239" i="24"/>
  <c r="CY239" i="24"/>
  <c r="CZ239" i="24"/>
  <c r="DA239" i="24"/>
  <c r="DB239" i="24"/>
  <c r="DC239" i="24"/>
  <c r="DD239" i="24"/>
  <c r="DE239" i="24"/>
  <c r="DF239" i="24"/>
  <c r="DG239" i="24"/>
  <c r="DH239" i="24"/>
  <c r="DI239" i="24"/>
  <c r="DJ239" i="24"/>
  <c r="DK239" i="24"/>
  <c r="DL239" i="24"/>
  <c r="DM239" i="24"/>
  <c r="DN239" i="24"/>
  <c r="DO239" i="24"/>
  <c r="DP239" i="24"/>
  <c r="DQ239" i="24"/>
  <c r="DR239" i="24"/>
  <c r="DS239" i="24"/>
  <c r="DT239" i="24"/>
  <c r="DU239" i="24"/>
  <c r="DV239" i="24"/>
  <c r="DW239" i="24"/>
  <c r="DX239" i="24"/>
  <c r="DY239" i="24"/>
  <c r="DZ239" i="24"/>
  <c r="EA239" i="24"/>
  <c r="EB239" i="24"/>
  <c r="EC239" i="24"/>
  <c r="ED239" i="24"/>
  <c r="EE239" i="24"/>
  <c r="EF239" i="24"/>
  <c r="EG239" i="24"/>
  <c r="EH239" i="24"/>
  <c r="EI239" i="24"/>
  <c r="EJ239" i="24"/>
  <c r="EK239" i="24"/>
  <c r="EL239" i="24"/>
  <c r="EM239" i="24"/>
  <c r="EN239" i="24"/>
  <c r="EO239" i="24"/>
  <c r="EP239" i="24"/>
  <c r="EQ239" i="24"/>
  <c r="ER239" i="24"/>
  <c r="ES239" i="24"/>
  <c r="ET239" i="24"/>
  <c r="EU239" i="24"/>
  <c r="EV239" i="24"/>
  <c r="EW239" i="24"/>
  <c r="EX239" i="24"/>
  <c r="EY239" i="24"/>
  <c r="EZ239" i="24"/>
  <c r="FA239" i="24"/>
  <c r="FB239" i="24"/>
  <c r="FC239" i="24"/>
  <c r="FD239" i="24"/>
  <c r="FE239" i="24"/>
  <c r="FF239" i="24"/>
  <c r="FG239" i="24"/>
  <c r="FH239" i="24"/>
  <c r="FI239" i="24"/>
  <c r="FJ239" i="24"/>
  <c r="FK239" i="24"/>
  <c r="FL239" i="24"/>
  <c r="FM239" i="24"/>
  <c r="FN239" i="24"/>
  <c r="FO239" i="24"/>
  <c r="FP239" i="24"/>
  <c r="FQ239" i="24"/>
  <c r="FR239" i="24"/>
  <c r="FS239" i="24"/>
  <c r="FT239" i="24"/>
  <c r="FU239" i="24"/>
  <c r="FV239" i="24"/>
  <c r="FW239" i="24"/>
  <c r="FX239" i="24"/>
  <c r="FY239" i="24"/>
  <c r="FZ239" i="24"/>
  <c r="GA239" i="24"/>
  <c r="GB239" i="24"/>
  <c r="GC239" i="24"/>
  <c r="GD239" i="24"/>
  <c r="GE239" i="24"/>
  <c r="GF239" i="24"/>
  <c r="GG239" i="24"/>
  <c r="GH239" i="24"/>
  <c r="GI239" i="24"/>
  <c r="GJ239" i="24"/>
  <c r="GK239" i="24"/>
  <c r="GL239" i="24"/>
  <c r="GM239" i="24"/>
  <c r="GN239" i="24"/>
  <c r="GO239" i="24"/>
  <c r="GP239" i="24"/>
  <c r="GQ239" i="24"/>
  <c r="GR239" i="24"/>
  <c r="GS239" i="24"/>
  <c r="GT239" i="24"/>
  <c r="GU239" i="24"/>
  <c r="GV239" i="24"/>
  <c r="GW239" i="24"/>
  <c r="GX239" i="24"/>
  <c r="GY239" i="24"/>
  <c r="GZ239" i="24"/>
  <c r="HA239" i="24"/>
  <c r="HB239" i="24"/>
  <c r="HC239" i="24"/>
  <c r="HD239" i="24"/>
  <c r="HE239" i="24"/>
  <c r="HF239" i="24"/>
  <c r="HG239" i="24"/>
  <c r="E240" i="24"/>
  <c r="F240" i="24"/>
  <c r="G240" i="24"/>
  <c r="H240" i="24"/>
  <c r="I240" i="24"/>
  <c r="J240" i="24"/>
  <c r="K240" i="24"/>
  <c r="L240" i="24"/>
  <c r="M240" i="24"/>
  <c r="N240" i="24"/>
  <c r="O240" i="24"/>
  <c r="P240" i="24"/>
  <c r="Q240" i="24"/>
  <c r="R240" i="24"/>
  <c r="S240" i="24"/>
  <c r="T240" i="24"/>
  <c r="U240" i="24"/>
  <c r="V240" i="24"/>
  <c r="W240" i="24"/>
  <c r="X240" i="24"/>
  <c r="Y240" i="24"/>
  <c r="Z240" i="24"/>
  <c r="AA240" i="24"/>
  <c r="AB240" i="24"/>
  <c r="AC240" i="24"/>
  <c r="AD240" i="24"/>
  <c r="AE240" i="24"/>
  <c r="AF240" i="24"/>
  <c r="AG240" i="24"/>
  <c r="AH240" i="24"/>
  <c r="AI240" i="24"/>
  <c r="AJ240" i="24"/>
  <c r="AK240" i="24"/>
  <c r="AL240" i="24"/>
  <c r="AM240" i="24"/>
  <c r="AN240" i="24"/>
  <c r="AO240" i="24"/>
  <c r="AP240" i="24"/>
  <c r="AQ240" i="24"/>
  <c r="AR240" i="24"/>
  <c r="AS240" i="24"/>
  <c r="AT240" i="24"/>
  <c r="AU240" i="24"/>
  <c r="AV240" i="24"/>
  <c r="AW240" i="24"/>
  <c r="AX240" i="24"/>
  <c r="AY240" i="24"/>
  <c r="AZ240" i="24"/>
  <c r="BA240" i="24"/>
  <c r="BB240" i="24"/>
  <c r="BC240" i="24"/>
  <c r="BD240" i="24"/>
  <c r="BE240" i="24"/>
  <c r="BF240" i="24"/>
  <c r="BG240" i="24"/>
  <c r="BH240" i="24"/>
  <c r="BI240" i="24"/>
  <c r="BJ240" i="24"/>
  <c r="BK240" i="24"/>
  <c r="BL240" i="24"/>
  <c r="BM240" i="24"/>
  <c r="BN240" i="24"/>
  <c r="BO240" i="24"/>
  <c r="BP240" i="24"/>
  <c r="BQ240" i="24"/>
  <c r="BR240" i="24"/>
  <c r="BS240" i="24"/>
  <c r="BT240" i="24"/>
  <c r="BU240" i="24"/>
  <c r="BV240" i="24"/>
  <c r="BW240" i="24"/>
  <c r="BX240" i="24"/>
  <c r="BY240" i="24"/>
  <c r="BZ240" i="24"/>
  <c r="CA240" i="24"/>
  <c r="CB240" i="24"/>
  <c r="CC240" i="24"/>
  <c r="CD240" i="24"/>
  <c r="CE240" i="24"/>
  <c r="CF240" i="24"/>
  <c r="CG240" i="24"/>
  <c r="CH240" i="24"/>
  <c r="CI240" i="24"/>
  <c r="CJ240" i="24"/>
  <c r="CK240" i="24"/>
  <c r="CL240" i="24"/>
  <c r="CM240" i="24"/>
  <c r="CN240" i="24"/>
  <c r="CO240" i="24"/>
  <c r="CP240" i="24"/>
  <c r="CQ240" i="24"/>
  <c r="CR240" i="24"/>
  <c r="CS240" i="24"/>
  <c r="CT240" i="24"/>
  <c r="CU240" i="24"/>
  <c r="CV240" i="24"/>
  <c r="CW240" i="24"/>
  <c r="CX240" i="24"/>
  <c r="CY240" i="24"/>
  <c r="CZ240" i="24"/>
  <c r="DA240" i="24"/>
  <c r="DB240" i="24"/>
  <c r="DC240" i="24"/>
  <c r="DD240" i="24"/>
  <c r="DE240" i="24"/>
  <c r="DF240" i="24"/>
  <c r="DG240" i="24"/>
  <c r="DH240" i="24"/>
  <c r="DI240" i="24"/>
  <c r="DJ240" i="24"/>
  <c r="DK240" i="24"/>
  <c r="DL240" i="24"/>
  <c r="DM240" i="24"/>
  <c r="DN240" i="24"/>
  <c r="DO240" i="24"/>
  <c r="DP240" i="24"/>
  <c r="DQ240" i="24"/>
  <c r="DR240" i="24"/>
  <c r="DS240" i="24"/>
  <c r="DT240" i="24"/>
  <c r="DU240" i="24"/>
  <c r="DV240" i="24"/>
  <c r="DW240" i="24"/>
  <c r="DX240" i="24"/>
  <c r="DY240" i="24"/>
  <c r="DZ240" i="24"/>
  <c r="EA240" i="24"/>
  <c r="EB240" i="24"/>
  <c r="EC240" i="24"/>
  <c r="ED240" i="24"/>
  <c r="EE240" i="24"/>
  <c r="EF240" i="24"/>
  <c r="EG240" i="24"/>
  <c r="EH240" i="24"/>
  <c r="EI240" i="24"/>
  <c r="EJ240" i="24"/>
  <c r="EK240" i="24"/>
  <c r="EL240" i="24"/>
  <c r="EM240" i="24"/>
  <c r="EN240" i="24"/>
  <c r="EO240" i="24"/>
  <c r="EP240" i="24"/>
  <c r="EQ240" i="24"/>
  <c r="ER240" i="24"/>
  <c r="ES240" i="24"/>
  <c r="ET240" i="24"/>
  <c r="EU240" i="24"/>
  <c r="EV240" i="24"/>
  <c r="EW240" i="24"/>
  <c r="EX240" i="24"/>
  <c r="EY240" i="24"/>
  <c r="EZ240" i="24"/>
  <c r="FA240" i="24"/>
  <c r="FB240" i="24"/>
  <c r="FC240" i="24"/>
  <c r="FD240" i="24"/>
  <c r="FE240" i="24"/>
  <c r="FF240" i="24"/>
  <c r="FG240" i="24"/>
  <c r="FH240" i="24"/>
  <c r="FI240" i="24"/>
  <c r="FJ240" i="24"/>
  <c r="FK240" i="24"/>
  <c r="FL240" i="24"/>
  <c r="FM240" i="24"/>
  <c r="FN240" i="24"/>
  <c r="FO240" i="24"/>
  <c r="FP240" i="24"/>
  <c r="FQ240" i="24"/>
  <c r="FR240" i="24"/>
  <c r="FS240" i="24"/>
  <c r="FT240" i="24"/>
  <c r="FU240" i="24"/>
  <c r="FV240" i="24"/>
  <c r="FW240" i="24"/>
  <c r="FX240" i="24"/>
  <c r="FY240" i="24"/>
  <c r="FZ240" i="24"/>
  <c r="GA240" i="24"/>
  <c r="GB240" i="24"/>
  <c r="GC240" i="24"/>
  <c r="GD240" i="24"/>
  <c r="GE240" i="24"/>
  <c r="GF240" i="24"/>
  <c r="GG240" i="24"/>
  <c r="GH240" i="24"/>
  <c r="GI240" i="24"/>
  <c r="GJ240" i="24"/>
  <c r="GK240" i="24"/>
  <c r="GL240" i="24"/>
  <c r="GM240" i="24"/>
  <c r="GN240" i="24"/>
  <c r="GO240" i="24"/>
  <c r="GP240" i="24"/>
  <c r="GQ240" i="24"/>
  <c r="GR240" i="24"/>
  <c r="GS240" i="24"/>
  <c r="GT240" i="24"/>
  <c r="GU240" i="24"/>
  <c r="GV240" i="24"/>
  <c r="GW240" i="24"/>
  <c r="GX240" i="24"/>
  <c r="GY240" i="24"/>
  <c r="GZ240" i="24"/>
  <c r="HA240" i="24"/>
  <c r="HB240" i="24"/>
  <c r="HC240" i="24"/>
  <c r="HD240" i="24"/>
  <c r="HE240" i="24"/>
  <c r="HF240" i="24"/>
  <c r="HG240" i="24"/>
  <c r="E241" i="24"/>
  <c r="F241" i="24"/>
  <c r="G241" i="24"/>
  <c r="H241" i="24"/>
  <c r="I241" i="24"/>
  <c r="J241" i="24"/>
  <c r="K241" i="24"/>
  <c r="L241" i="24"/>
  <c r="M241" i="24"/>
  <c r="N241" i="24"/>
  <c r="O241" i="24"/>
  <c r="P241" i="24"/>
  <c r="Q241" i="24"/>
  <c r="R241" i="24"/>
  <c r="S241" i="24"/>
  <c r="T241" i="24"/>
  <c r="U241" i="24"/>
  <c r="V241" i="24"/>
  <c r="W241" i="24"/>
  <c r="X241" i="24"/>
  <c r="Y241" i="24"/>
  <c r="Z241" i="24"/>
  <c r="AA241" i="24"/>
  <c r="AB241" i="24"/>
  <c r="AC241" i="24"/>
  <c r="AD241" i="24"/>
  <c r="AE241" i="24"/>
  <c r="AF241" i="24"/>
  <c r="AG241" i="24"/>
  <c r="AH241" i="24"/>
  <c r="AI241" i="24"/>
  <c r="AJ241" i="24"/>
  <c r="AK241" i="24"/>
  <c r="AL241" i="24"/>
  <c r="AM241" i="24"/>
  <c r="AN241" i="24"/>
  <c r="AO241" i="24"/>
  <c r="AP241" i="24"/>
  <c r="AQ241" i="24"/>
  <c r="AR241" i="24"/>
  <c r="AS241" i="24"/>
  <c r="AT241" i="24"/>
  <c r="AU241" i="24"/>
  <c r="AV241" i="24"/>
  <c r="AW241" i="24"/>
  <c r="AX241" i="24"/>
  <c r="AY241" i="24"/>
  <c r="AZ241" i="24"/>
  <c r="BA241" i="24"/>
  <c r="BB241" i="24"/>
  <c r="BC241" i="24"/>
  <c r="BD241" i="24"/>
  <c r="BE241" i="24"/>
  <c r="BF241" i="24"/>
  <c r="BG241" i="24"/>
  <c r="BH241" i="24"/>
  <c r="BI241" i="24"/>
  <c r="BJ241" i="24"/>
  <c r="BK241" i="24"/>
  <c r="BL241" i="24"/>
  <c r="BM241" i="24"/>
  <c r="BN241" i="24"/>
  <c r="BO241" i="24"/>
  <c r="BP241" i="24"/>
  <c r="BQ241" i="24"/>
  <c r="BR241" i="24"/>
  <c r="BS241" i="24"/>
  <c r="BT241" i="24"/>
  <c r="BU241" i="24"/>
  <c r="BV241" i="24"/>
  <c r="BW241" i="24"/>
  <c r="BX241" i="24"/>
  <c r="BY241" i="24"/>
  <c r="BZ241" i="24"/>
  <c r="CA241" i="24"/>
  <c r="CB241" i="24"/>
  <c r="CC241" i="24"/>
  <c r="CD241" i="24"/>
  <c r="CE241" i="24"/>
  <c r="CF241" i="24"/>
  <c r="CG241" i="24"/>
  <c r="CH241" i="24"/>
  <c r="CI241" i="24"/>
  <c r="CJ241" i="24"/>
  <c r="CK241" i="24"/>
  <c r="CL241" i="24"/>
  <c r="CM241" i="24"/>
  <c r="CN241" i="24"/>
  <c r="CO241" i="24"/>
  <c r="CP241" i="24"/>
  <c r="CQ241" i="24"/>
  <c r="CR241" i="24"/>
  <c r="CS241" i="24"/>
  <c r="CT241" i="24"/>
  <c r="CU241" i="24"/>
  <c r="CV241" i="24"/>
  <c r="CW241" i="24"/>
  <c r="CX241" i="24"/>
  <c r="CY241" i="24"/>
  <c r="CZ241" i="24"/>
  <c r="DA241" i="24"/>
  <c r="DB241" i="24"/>
  <c r="DC241" i="24"/>
  <c r="DD241" i="24"/>
  <c r="DE241" i="24"/>
  <c r="DF241" i="24"/>
  <c r="DG241" i="24"/>
  <c r="DH241" i="24"/>
  <c r="DI241" i="24"/>
  <c r="DJ241" i="24"/>
  <c r="DK241" i="24"/>
  <c r="DL241" i="24"/>
  <c r="DM241" i="24"/>
  <c r="DN241" i="24"/>
  <c r="DO241" i="24"/>
  <c r="DP241" i="24"/>
  <c r="DQ241" i="24"/>
  <c r="DR241" i="24"/>
  <c r="DS241" i="24"/>
  <c r="DT241" i="24"/>
  <c r="DU241" i="24"/>
  <c r="DV241" i="24"/>
  <c r="DW241" i="24"/>
  <c r="DX241" i="24"/>
  <c r="DY241" i="24"/>
  <c r="DZ241" i="24"/>
  <c r="EA241" i="24"/>
  <c r="EB241" i="24"/>
  <c r="EC241" i="24"/>
  <c r="ED241" i="24"/>
  <c r="EE241" i="24"/>
  <c r="EF241" i="24"/>
  <c r="EG241" i="24"/>
  <c r="EH241" i="24"/>
  <c r="EI241" i="24"/>
  <c r="EJ241" i="24"/>
  <c r="EK241" i="24"/>
  <c r="EL241" i="24"/>
  <c r="EM241" i="24"/>
  <c r="EN241" i="24"/>
  <c r="EO241" i="24"/>
  <c r="EP241" i="24"/>
  <c r="EQ241" i="24"/>
  <c r="ER241" i="24"/>
  <c r="ES241" i="24"/>
  <c r="ET241" i="24"/>
  <c r="EU241" i="24"/>
  <c r="EV241" i="24"/>
  <c r="EW241" i="24"/>
  <c r="EX241" i="24"/>
  <c r="EY241" i="24"/>
  <c r="EZ241" i="24"/>
  <c r="FA241" i="24"/>
  <c r="FB241" i="24"/>
  <c r="FC241" i="24"/>
  <c r="FD241" i="24"/>
  <c r="FE241" i="24"/>
  <c r="FF241" i="24"/>
  <c r="FG241" i="24"/>
  <c r="FH241" i="24"/>
  <c r="FI241" i="24"/>
  <c r="FJ241" i="24"/>
  <c r="FK241" i="24"/>
  <c r="FL241" i="24"/>
  <c r="FM241" i="24"/>
  <c r="FN241" i="24"/>
  <c r="FO241" i="24"/>
  <c r="FP241" i="24"/>
  <c r="FQ241" i="24"/>
  <c r="FR241" i="24"/>
  <c r="FS241" i="24"/>
  <c r="FT241" i="24"/>
  <c r="FU241" i="24"/>
  <c r="FV241" i="24"/>
  <c r="FW241" i="24"/>
  <c r="FX241" i="24"/>
  <c r="FY241" i="24"/>
  <c r="FZ241" i="24"/>
  <c r="GA241" i="24"/>
  <c r="GB241" i="24"/>
  <c r="GC241" i="24"/>
  <c r="GD241" i="24"/>
  <c r="GE241" i="24"/>
  <c r="GF241" i="24"/>
  <c r="GG241" i="24"/>
  <c r="GH241" i="24"/>
  <c r="GI241" i="24"/>
  <c r="GJ241" i="24"/>
  <c r="GK241" i="24"/>
  <c r="GL241" i="24"/>
  <c r="GM241" i="24"/>
  <c r="GN241" i="24"/>
  <c r="GO241" i="24"/>
  <c r="GP241" i="24"/>
  <c r="GQ241" i="24"/>
  <c r="GR241" i="24"/>
  <c r="GS241" i="24"/>
  <c r="GT241" i="24"/>
  <c r="GU241" i="24"/>
  <c r="GV241" i="24"/>
  <c r="GW241" i="24"/>
  <c r="GX241" i="24"/>
  <c r="GY241" i="24"/>
  <c r="GZ241" i="24"/>
  <c r="HA241" i="24"/>
  <c r="HB241" i="24"/>
  <c r="HC241" i="24"/>
  <c r="HD241" i="24"/>
  <c r="HE241" i="24"/>
  <c r="HF241" i="24"/>
  <c r="HG241" i="24"/>
  <c r="E242" i="24"/>
  <c r="F242" i="24"/>
  <c r="G242" i="24"/>
  <c r="H242" i="24"/>
  <c r="I242" i="24"/>
  <c r="J242" i="24"/>
  <c r="K242" i="24"/>
  <c r="L242" i="24"/>
  <c r="M24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AA242" i="24"/>
  <c r="AB242" i="24"/>
  <c r="AC242" i="24"/>
  <c r="AD242" i="24"/>
  <c r="AE242" i="24"/>
  <c r="AF242" i="24"/>
  <c r="AG242" i="24"/>
  <c r="AH242" i="24"/>
  <c r="AI242" i="24"/>
  <c r="AJ242" i="24"/>
  <c r="AK242" i="24"/>
  <c r="AL242" i="24"/>
  <c r="AM242" i="24"/>
  <c r="AN242" i="24"/>
  <c r="AO242" i="24"/>
  <c r="AP242" i="24"/>
  <c r="AQ242" i="24"/>
  <c r="AR242" i="24"/>
  <c r="AS242" i="24"/>
  <c r="AT242" i="24"/>
  <c r="AU242" i="24"/>
  <c r="AV242" i="24"/>
  <c r="AW242" i="24"/>
  <c r="AX242" i="24"/>
  <c r="AY242" i="24"/>
  <c r="AZ242" i="24"/>
  <c r="BA242" i="24"/>
  <c r="BB242" i="24"/>
  <c r="BC242" i="24"/>
  <c r="BD242" i="24"/>
  <c r="BE242" i="24"/>
  <c r="BF242" i="24"/>
  <c r="BG242" i="24"/>
  <c r="BH242" i="24"/>
  <c r="BI242" i="24"/>
  <c r="BJ242" i="24"/>
  <c r="BK242" i="24"/>
  <c r="BL242" i="24"/>
  <c r="BM242" i="24"/>
  <c r="BN242" i="24"/>
  <c r="BO242" i="24"/>
  <c r="BP242" i="24"/>
  <c r="BQ242" i="24"/>
  <c r="BR242" i="24"/>
  <c r="BS242" i="24"/>
  <c r="BT242" i="24"/>
  <c r="BU242" i="24"/>
  <c r="BV242" i="24"/>
  <c r="BW242" i="24"/>
  <c r="BX242" i="24"/>
  <c r="BY242" i="24"/>
  <c r="BZ242" i="24"/>
  <c r="CA242" i="24"/>
  <c r="CB242" i="24"/>
  <c r="CC242" i="24"/>
  <c r="CD242" i="24"/>
  <c r="CE242" i="24"/>
  <c r="CF242" i="24"/>
  <c r="CG242" i="24"/>
  <c r="CH242" i="24"/>
  <c r="CI242" i="24"/>
  <c r="CJ242" i="24"/>
  <c r="CK242" i="24"/>
  <c r="CL242" i="24"/>
  <c r="CM242" i="24"/>
  <c r="CN242" i="24"/>
  <c r="CO242" i="24"/>
  <c r="CP242" i="24"/>
  <c r="CQ242" i="24"/>
  <c r="CR242" i="24"/>
  <c r="CS242" i="24"/>
  <c r="CT242" i="24"/>
  <c r="CU242" i="24"/>
  <c r="CV242" i="24"/>
  <c r="CW242" i="24"/>
  <c r="CX242" i="24"/>
  <c r="CY242" i="24"/>
  <c r="CZ242" i="24"/>
  <c r="DA242" i="24"/>
  <c r="DB242" i="24"/>
  <c r="DC242" i="24"/>
  <c r="DD242" i="24"/>
  <c r="DE242" i="24"/>
  <c r="DF242" i="24"/>
  <c r="DG242" i="24"/>
  <c r="DH242" i="24"/>
  <c r="DI242" i="24"/>
  <c r="DJ242" i="24"/>
  <c r="DK242" i="24"/>
  <c r="DL242" i="24"/>
  <c r="DM242" i="24"/>
  <c r="DN242" i="24"/>
  <c r="DO242" i="24"/>
  <c r="DP242" i="24"/>
  <c r="DQ242" i="24"/>
  <c r="DR242" i="24"/>
  <c r="DS242" i="24"/>
  <c r="DT242" i="24"/>
  <c r="DU242" i="24"/>
  <c r="DV242" i="24"/>
  <c r="DW242" i="24"/>
  <c r="DX242" i="24"/>
  <c r="DY242" i="24"/>
  <c r="DZ242" i="24"/>
  <c r="EA242" i="24"/>
  <c r="EB242" i="24"/>
  <c r="EC242" i="24"/>
  <c r="ED242" i="24"/>
  <c r="EE242" i="24"/>
  <c r="EF242" i="24"/>
  <c r="EG242" i="24"/>
  <c r="EH242" i="24"/>
  <c r="EI242" i="24"/>
  <c r="EJ242" i="24"/>
  <c r="EK242" i="24"/>
  <c r="EL242" i="24"/>
  <c r="EM242" i="24"/>
  <c r="EN242" i="24"/>
  <c r="EO242" i="24"/>
  <c r="EP242" i="24"/>
  <c r="EQ242" i="24"/>
  <c r="ER242" i="24"/>
  <c r="ES242" i="24"/>
  <c r="ET242" i="24"/>
  <c r="EU242" i="24"/>
  <c r="EV242" i="24"/>
  <c r="EW242" i="24"/>
  <c r="EX242" i="24"/>
  <c r="EY242" i="24"/>
  <c r="EZ242" i="24"/>
  <c r="FA242" i="24"/>
  <c r="FB242" i="24"/>
  <c r="FC242" i="24"/>
  <c r="FD242" i="24"/>
  <c r="FE242" i="24"/>
  <c r="FF242" i="24"/>
  <c r="FG242" i="24"/>
  <c r="FH242" i="24"/>
  <c r="FI242" i="24"/>
  <c r="FJ242" i="24"/>
  <c r="FK242" i="24"/>
  <c r="FL242" i="24"/>
  <c r="FM242" i="24"/>
  <c r="FN242" i="24"/>
  <c r="FO242" i="24"/>
  <c r="FP242" i="24"/>
  <c r="FQ242" i="24"/>
  <c r="FR242" i="24"/>
  <c r="FS242" i="24"/>
  <c r="FT242" i="24"/>
  <c r="FU242" i="24"/>
  <c r="FV242" i="24"/>
  <c r="FW242" i="24"/>
  <c r="FX242" i="24"/>
  <c r="FY242" i="24"/>
  <c r="FZ242" i="24"/>
  <c r="GA242" i="24"/>
  <c r="GB242" i="24"/>
  <c r="GC242" i="24"/>
  <c r="GD242" i="24"/>
  <c r="GE242" i="24"/>
  <c r="GF242" i="24"/>
  <c r="GG242" i="24"/>
  <c r="GH242" i="24"/>
  <c r="GI242" i="24"/>
  <c r="GJ242" i="24"/>
  <c r="GK242" i="24"/>
  <c r="GL242" i="24"/>
  <c r="GM242" i="24"/>
  <c r="GN242" i="24"/>
  <c r="GO242" i="24"/>
  <c r="GP242" i="24"/>
  <c r="GQ242" i="24"/>
  <c r="GR242" i="24"/>
  <c r="GS242" i="24"/>
  <c r="GT242" i="24"/>
  <c r="GU242" i="24"/>
  <c r="GV242" i="24"/>
  <c r="GW242" i="24"/>
  <c r="GX242" i="24"/>
  <c r="GY242" i="24"/>
  <c r="GZ242" i="24"/>
  <c r="HA242" i="24"/>
  <c r="HB242" i="24"/>
  <c r="HC242" i="24"/>
  <c r="HD242" i="24"/>
  <c r="HE242" i="24"/>
  <c r="HF242" i="24"/>
  <c r="HG242" i="24"/>
  <c r="E243" i="24"/>
  <c r="F243" i="24"/>
  <c r="G243" i="24"/>
  <c r="H243" i="24"/>
  <c r="I243" i="24"/>
  <c r="J243" i="24"/>
  <c r="K243" i="24"/>
  <c r="L243" i="24"/>
  <c r="M243" i="24"/>
  <c r="N243" i="24"/>
  <c r="O243" i="24"/>
  <c r="P243" i="24"/>
  <c r="Q243" i="24"/>
  <c r="R243" i="24"/>
  <c r="S243" i="24"/>
  <c r="T243" i="24"/>
  <c r="U243" i="24"/>
  <c r="V243" i="24"/>
  <c r="W243" i="24"/>
  <c r="X243" i="24"/>
  <c r="Y243" i="24"/>
  <c r="Z243" i="24"/>
  <c r="AA243" i="24"/>
  <c r="AB243" i="24"/>
  <c r="AC243" i="24"/>
  <c r="AD243" i="24"/>
  <c r="AE243" i="24"/>
  <c r="AF243" i="24"/>
  <c r="AG243" i="24"/>
  <c r="AH243" i="24"/>
  <c r="AI243" i="24"/>
  <c r="AJ243" i="24"/>
  <c r="AK243" i="24"/>
  <c r="AL243" i="24"/>
  <c r="AM243" i="24"/>
  <c r="AN243" i="24"/>
  <c r="AO243" i="24"/>
  <c r="AP243" i="24"/>
  <c r="AQ243" i="24"/>
  <c r="AR243" i="24"/>
  <c r="AS243" i="24"/>
  <c r="AT243" i="24"/>
  <c r="AU243" i="24"/>
  <c r="AV243" i="24"/>
  <c r="AW243" i="24"/>
  <c r="AX243" i="24"/>
  <c r="AY243" i="24"/>
  <c r="AZ243" i="24"/>
  <c r="BA243" i="24"/>
  <c r="BB243" i="24"/>
  <c r="BC243" i="24"/>
  <c r="BD243" i="24"/>
  <c r="BE243" i="24"/>
  <c r="BF243" i="24"/>
  <c r="BG243" i="24"/>
  <c r="BH243" i="24"/>
  <c r="BI243" i="24"/>
  <c r="BJ243" i="24"/>
  <c r="BK243" i="24"/>
  <c r="BL243" i="24"/>
  <c r="BM243" i="24"/>
  <c r="BN243" i="24"/>
  <c r="BO243" i="24"/>
  <c r="BP243" i="24"/>
  <c r="BQ243" i="24"/>
  <c r="BR243" i="24"/>
  <c r="BS243" i="24"/>
  <c r="BT243" i="24"/>
  <c r="BU243" i="24"/>
  <c r="BV243" i="24"/>
  <c r="BW243" i="24"/>
  <c r="BX243" i="24"/>
  <c r="BY243" i="24"/>
  <c r="BZ243" i="24"/>
  <c r="CA243" i="24"/>
  <c r="CB243" i="24"/>
  <c r="CC243" i="24"/>
  <c r="CD243" i="24"/>
  <c r="CE243" i="24"/>
  <c r="CF243" i="24"/>
  <c r="CG243" i="24"/>
  <c r="CH243" i="24"/>
  <c r="CI243" i="24"/>
  <c r="CJ243" i="24"/>
  <c r="CK243" i="24"/>
  <c r="CL243" i="24"/>
  <c r="CM243" i="24"/>
  <c r="CN243" i="24"/>
  <c r="CO243" i="24"/>
  <c r="CP243" i="24"/>
  <c r="CQ243" i="24"/>
  <c r="CR243" i="24"/>
  <c r="CS243" i="24"/>
  <c r="CT243" i="24"/>
  <c r="CU243" i="24"/>
  <c r="CV243" i="24"/>
  <c r="CW243" i="24"/>
  <c r="CX243" i="24"/>
  <c r="CY243" i="24"/>
  <c r="CZ243" i="24"/>
  <c r="DA243" i="24"/>
  <c r="DB243" i="24"/>
  <c r="DC243" i="24"/>
  <c r="DD243" i="24"/>
  <c r="DE243" i="24"/>
  <c r="DF243" i="24"/>
  <c r="DG243" i="24"/>
  <c r="DH243" i="24"/>
  <c r="DI243" i="24"/>
  <c r="DJ243" i="24"/>
  <c r="DK243" i="24"/>
  <c r="DL243" i="24"/>
  <c r="DM243" i="24"/>
  <c r="DN243" i="24"/>
  <c r="DO243" i="24"/>
  <c r="DP243" i="24"/>
  <c r="DQ243" i="24"/>
  <c r="DR243" i="24"/>
  <c r="DS243" i="24"/>
  <c r="DT243" i="24"/>
  <c r="DU243" i="24"/>
  <c r="DV243" i="24"/>
  <c r="DW243" i="24"/>
  <c r="DX243" i="24"/>
  <c r="DY243" i="24"/>
  <c r="DZ243" i="24"/>
  <c r="EA243" i="24"/>
  <c r="EB243" i="24"/>
  <c r="EC243" i="24"/>
  <c r="ED243" i="24"/>
  <c r="EE243" i="24"/>
  <c r="EF243" i="24"/>
  <c r="EG243" i="24"/>
  <c r="EH243" i="24"/>
  <c r="EI243" i="24"/>
  <c r="EJ243" i="24"/>
  <c r="EK243" i="24"/>
  <c r="EL243" i="24"/>
  <c r="EM243" i="24"/>
  <c r="EN243" i="24"/>
  <c r="EO243" i="24"/>
  <c r="EP243" i="24"/>
  <c r="EQ243" i="24"/>
  <c r="ER243" i="24"/>
  <c r="ES243" i="24"/>
  <c r="ET243" i="24"/>
  <c r="EU243" i="24"/>
  <c r="EV243" i="24"/>
  <c r="EW243" i="24"/>
  <c r="EX243" i="24"/>
  <c r="EY243" i="24"/>
  <c r="EZ243" i="24"/>
  <c r="FA243" i="24"/>
  <c r="FB243" i="24"/>
  <c r="FC243" i="24"/>
  <c r="FD243" i="24"/>
  <c r="FE243" i="24"/>
  <c r="FF243" i="24"/>
  <c r="FG243" i="24"/>
  <c r="FH243" i="24"/>
  <c r="FI243" i="24"/>
  <c r="FJ243" i="24"/>
  <c r="FK243" i="24"/>
  <c r="FL243" i="24"/>
  <c r="FM243" i="24"/>
  <c r="FN243" i="24"/>
  <c r="FO243" i="24"/>
  <c r="FP243" i="24"/>
  <c r="FQ243" i="24"/>
  <c r="FR243" i="24"/>
  <c r="FS243" i="24"/>
  <c r="FT243" i="24"/>
  <c r="FU243" i="24"/>
  <c r="FV243" i="24"/>
  <c r="FW243" i="24"/>
  <c r="FX243" i="24"/>
  <c r="FY243" i="24"/>
  <c r="FZ243" i="24"/>
  <c r="GA243" i="24"/>
  <c r="GB243" i="24"/>
  <c r="GC243" i="24"/>
  <c r="GD243" i="24"/>
  <c r="GE243" i="24"/>
  <c r="GF243" i="24"/>
  <c r="GG243" i="24"/>
  <c r="GH243" i="24"/>
  <c r="GI243" i="24"/>
  <c r="GJ243" i="24"/>
  <c r="GK243" i="24"/>
  <c r="GL243" i="24"/>
  <c r="GM243" i="24"/>
  <c r="GN243" i="24"/>
  <c r="GO243" i="24"/>
  <c r="GP243" i="24"/>
  <c r="GQ243" i="24"/>
  <c r="GR243" i="24"/>
  <c r="GS243" i="24"/>
  <c r="GT243" i="24"/>
  <c r="GU243" i="24"/>
  <c r="GV243" i="24"/>
  <c r="GW243" i="24"/>
  <c r="GX243" i="24"/>
  <c r="GY243" i="24"/>
  <c r="GZ243" i="24"/>
  <c r="HA243" i="24"/>
  <c r="HB243" i="24"/>
  <c r="HC243" i="24"/>
  <c r="HD243" i="24"/>
  <c r="HE243" i="24"/>
  <c r="HF243" i="24"/>
  <c r="HG243" i="24"/>
  <c r="E244" i="24"/>
  <c r="F244" i="24"/>
  <c r="G244" i="24"/>
  <c r="H244" i="24"/>
  <c r="I244" i="24"/>
  <c r="J244" i="24"/>
  <c r="K244" i="24"/>
  <c r="L244" i="24"/>
  <c r="M244" i="24"/>
  <c r="N244" i="24"/>
  <c r="O244" i="24"/>
  <c r="P244" i="24"/>
  <c r="Q244" i="24"/>
  <c r="R244" i="24"/>
  <c r="S244" i="24"/>
  <c r="T244" i="24"/>
  <c r="U244" i="24"/>
  <c r="V244" i="24"/>
  <c r="W244" i="24"/>
  <c r="X244" i="24"/>
  <c r="Y244" i="24"/>
  <c r="Z244" i="24"/>
  <c r="AA244" i="24"/>
  <c r="AB244" i="24"/>
  <c r="AC244" i="24"/>
  <c r="AD244" i="24"/>
  <c r="AE244" i="24"/>
  <c r="AF244" i="24"/>
  <c r="AG244" i="24"/>
  <c r="AH244" i="24"/>
  <c r="AI244" i="24"/>
  <c r="AJ244" i="24"/>
  <c r="AK244" i="24"/>
  <c r="AL244" i="24"/>
  <c r="AM244" i="24"/>
  <c r="AN244" i="24"/>
  <c r="AO244" i="24"/>
  <c r="AP244" i="24"/>
  <c r="AQ244" i="24"/>
  <c r="AR244" i="24"/>
  <c r="AS244" i="24"/>
  <c r="AT244" i="24"/>
  <c r="AU244" i="24"/>
  <c r="AV244" i="24"/>
  <c r="AW244" i="24"/>
  <c r="AX244" i="24"/>
  <c r="AY244" i="24"/>
  <c r="AZ244" i="24"/>
  <c r="BA244" i="24"/>
  <c r="BB244" i="24"/>
  <c r="BC244" i="24"/>
  <c r="BD244" i="24"/>
  <c r="BE244" i="24"/>
  <c r="BF244" i="24"/>
  <c r="BG244" i="24"/>
  <c r="BH244" i="24"/>
  <c r="BI244" i="24"/>
  <c r="BJ244" i="24"/>
  <c r="BK244" i="24"/>
  <c r="BL244" i="24"/>
  <c r="BM244" i="24"/>
  <c r="BN244" i="24"/>
  <c r="BO244" i="24"/>
  <c r="BP244" i="24"/>
  <c r="BQ244" i="24"/>
  <c r="BR244" i="24"/>
  <c r="BS244" i="24"/>
  <c r="BT244" i="24"/>
  <c r="BU244" i="24"/>
  <c r="BV244" i="24"/>
  <c r="BW244" i="24"/>
  <c r="BX244" i="24"/>
  <c r="BY244" i="24"/>
  <c r="BZ244" i="24"/>
  <c r="CA244" i="24"/>
  <c r="CB244" i="24"/>
  <c r="CC244" i="24"/>
  <c r="CD244" i="24"/>
  <c r="CE244" i="24"/>
  <c r="CF244" i="24"/>
  <c r="CG244" i="24"/>
  <c r="CH244" i="24"/>
  <c r="CI244" i="24"/>
  <c r="CJ244" i="24"/>
  <c r="CK244" i="24"/>
  <c r="CL244" i="24"/>
  <c r="CM244" i="24"/>
  <c r="CN244" i="24"/>
  <c r="CO244" i="24"/>
  <c r="CP244" i="24"/>
  <c r="CQ244" i="24"/>
  <c r="CR244" i="24"/>
  <c r="CS244" i="24"/>
  <c r="CT244" i="24"/>
  <c r="CU244" i="24"/>
  <c r="CV244" i="24"/>
  <c r="CW244" i="24"/>
  <c r="CX244" i="24"/>
  <c r="CY244" i="24"/>
  <c r="CZ244" i="24"/>
  <c r="DA244" i="24"/>
  <c r="DB244" i="24"/>
  <c r="DC244" i="24"/>
  <c r="DD244" i="24"/>
  <c r="DE244" i="24"/>
  <c r="DF244" i="24"/>
  <c r="DG244" i="24"/>
  <c r="DH244" i="24"/>
  <c r="DI244" i="24"/>
  <c r="DJ244" i="24"/>
  <c r="DK244" i="24"/>
  <c r="DL244" i="24"/>
  <c r="DM244" i="24"/>
  <c r="DN244" i="24"/>
  <c r="DO244" i="24"/>
  <c r="DP244" i="24"/>
  <c r="DQ244" i="24"/>
  <c r="DR244" i="24"/>
  <c r="DS244" i="24"/>
  <c r="DT244" i="24"/>
  <c r="DU244" i="24"/>
  <c r="DV244" i="24"/>
  <c r="DW244" i="24"/>
  <c r="DX244" i="24"/>
  <c r="DY244" i="24"/>
  <c r="DZ244" i="24"/>
  <c r="EA244" i="24"/>
  <c r="EB244" i="24"/>
  <c r="EC244" i="24"/>
  <c r="ED244" i="24"/>
  <c r="EE244" i="24"/>
  <c r="EF244" i="24"/>
  <c r="EG244" i="24"/>
  <c r="EH244" i="24"/>
  <c r="EI244" i="24"/>
  <c r="EJ244" i="24"/>
  <c r="EK244" i="24"/>
  <c r="EL244" i="24"/>
  <c r="EM244" i="24"/>
  <c r="EN244" i="24"/>
  <c r="EO244" i="24"/>
  <c r="EP244" i="24"/>
  <c r="EQ244" i="24"/>
  <c r="ER244" i="24"/>
  <c r="ES244" i="24"/>
  <c r="ET244" i="24"/>
  <c r="EU244" i="24"/>
  <c r="EV244" i="24"/>
  <c r="EW244" i="24"/>
  <c r="EX244" i="24"/>
  <c r="EY244" i="24"/>
  <c r="EZ244" i="24"/>
  <c r="FA244" i="24"/>
  <c r="FB244" i="24"/>
  <c r="FC244" i="24"/>
  <c r="FD244" i="24"/>
  <c r="FE244" i="24"/>
  <c r="FF244" i="24"/>
  <c r="FG244" i="24"/>
  <c r="FH244" i="24"/>
  <c r="FI244" i="24"/>
  <c r="FJ244" i="24"/>
  <c r="FK244" i="24"/>
  <c r="FL244" i="24"/>
  <c r="FM244" i="24"/>
  <c r="FN244" i="24"/>
  <c r="FO244" i="24"/>
  <c r="FP244" i="24"/>
  <c r="FQ244" i="24"/>
  <c r="FR244" i="24"/>
  <c r="FS244" i="24"/>
  <c r="FT244" i="24"/>
  <c r="FU244" i="24"/>
  <c r="FV244" i="24"/>
  <c r="FW244" i="24"/>
  <c r="FX244" i="24"/>
  <c r="FY244" i="24"/>
  <c r="FZ244" i="24"/>
  <c r="GA244" i="24"/>
  <c r="GB244" i="24"/>
  <c r="GC244" i="24"/>
  <c r="GD244" i="24"/>
  <c r="GE244" i="24"/>
  <c r="GF244" i="24"/>
  <c r="GG244" i="24"/>
  <c r="GH244" i="24"/>
  <c r="GI244" i="24"/>
  <c r="GJ244" i="24"/>
  <c r="GK244" i="24"/>
  <c r="GL244" i="24"/>
  <c r="GM244" i="24"/>
  <c r="GN244" i="24"/>
  <c r="GO244" i="24"/>
  <c r="GP244" i="24"/>
  <c r="GQ244" i="24"/>
  <c r="GR244" i="24"/>
  <c r="GS244" i="24"/>
  <c r="GT244" i="24"/>
  <c r="GU244" i="24"/>
  <c r="GV244" i="24"/>
  <c r="GW244" i="24"/>
  <c r="GX244" i="24"/>
  <c r="GY244" i="24"/>
  <c r="GZ244" i="24"/>
  <c r="HA244" i="24"/>
  <c r="HB244" i="24"/>
  <c r="HC244" i="24"/>
  <c r="HD244" i="24"/>
  <c r="HE244" i="24"/>
  <c r="HF244" i="24"/>
  <c r="HG244" i="24"/>
  <c r="E245" i="24"/>
  <c r="F245" i="24"/>
  <c r="G245" i="24"/>
  <c r="H245" i="24"/>
  <c r="I245" i="24"/>
  <c r="J245" i="24"/>
  <c r="K245" i="24"/>
  <c r="L245" i="24"/>
  <c r="M245" i="24"/>
  <c r="N245" i="24"/>
  <c r="O245" i="24"/>
  <c r="P245" i="24"/>
  <c r="Q245" i="24"/>
  <c r="R245" i="24"/>
  <c r="S245" i="24"/>
  <c r="T245" i="24"/>
  <c r="U245" i="24"/>
  <c r="V245" i="24"/>
  <c r="W245" i="24"/>
  <c r="X245" i="24"/>
  <c r="Y245" i="24"/>
  <c r="Z245" i="24"/>
  <c r="AA245" i="24"/>
  <c r="AB245" i="24"/>
  <c r="AC245" i="24"/>
  <c r="AD245" i="24"/>
  <c r="AE245" i="24"/>
  <c r="AF245" i="24"/>
  <c r="AG245" i="24"/>
  <c r="AH245" i="24"/>
  <c r="AI245" i="24"/>
  <c r="AJ245" i="24"/>
  <c r="AK245" i="24"/>
  <c r="AL245" i="24"/>
  <c r="AM245" i="24"/>
  <c r="AN245" i="24"/>
  <c r="AO245" i="24"/>
  <c r="AP245" i="24"/>
  <c r="AQ245" i="24"/>
  <c r="AR245" i="24"/>
  <c r="AS245" i="24"/>
  <c r="AT245" i="24"/>
  <c r="AU245" i="24"/>
  <c r="AV245" i="24"/>
  <c r="AW245" i="24"/>
  <c r="AX245" i="24"/>
  <c r="AY245" i="24"/>
  <c r="AZ245" i="24"/>
  <c r="BA245" i="24"/>
  <c r="BB245" i="24"/>
  <c r="BC245" i="24"/>
  <c r="BD245" i="24"/>
  <c r="BE245" i="24"/>
  <c r="BF245" i="24"/>
  <c r="BG245" i="24"/>
  <c r="BH245" i="24"/>
  <c r="BI245" i="24"/>
  <c r="BJ245" i="24"/>
  <c r="BK245" i="24"/>
  <c r="BL245" i="24"/>
  <c r="BM245" i="24"/>
  <c r="BN245" i="24"/>
  <c r="BO245" i="24"/>
  <c r="BP245" i="24"/>
  <c r="BQ245" i="24"/>
  <c r="BR245" i="24"/>
  <c r="BS245" i="24"/>
  <c r="BT245" i="24"/>
  <c r="BU245" i="24"/>
  <c r="BV245" i="24"/>
  <c r="BW245" i="24"/>
  <c r="BX245" i="24"/>
  <c r="BY245" i="24"/>
  <c r="BZ245" i="24"/>
  <c r="CA245" i="24"/>
  <c r="CB245" i="24"/>
  <c r="CC245" i="24"/>
  <c r="CD245" i="24"/>
  <c r="CE245" i="24"/>
  <c r="CF245" i="24"/>
  <c r="CG245" i="24"/>
  <c r="CH245" i="24"/>
  <c r="CI245" i="24"/>
  <c r="CJ245" i="24"/>
  <c r="CK245" i="24"/>
  <c r="CL245" i="24"/>
  <c r="CM245" i="24"/>
  <c r="CN245" i="24"/>
  <c r="CO245" i="24"/>
  <c r="CP245" i="24"/>
  <c r="CQ245" i="24"/>
  <c r="CR245" i="24"/>
  <c r="CS245" i="24"/>
  <c r="CT245" i="24"/>
  <c r="CU245" i="24"/>
  <c r="CV245" i="24"/>
  <c r="CW245" i="24"/>
  <c r="CX245" i="24"/>
  <c r="CY245" i="24"/>
  <c r="CZ245" i="24"/>
  <c r="DA245" i="24"/>
  <c r="DB245" i="24"/>
  <c r="DC245" i="24"/>
  <c r="DD245" i="24"/>
  <c r="DE245" i="24"/>
  <c r="DF245" i="24"/>
  <c r="DG245" i="24"/>
  <c r="DH245" i="24"/>
  <c r="DI245" i="24"/>
  <c r="DJ245" i="24"/>
  <c r="DK245" i="24"/>
  <c r="DL245" i="24"/>
  <c r="DM245" i="24"/>
  <c r="DN245" i="24"/>
  <c r="DO245" i="24"/>
  <c r="DP245" i="24"/>
  <c r="DQ245" i="24"/>
  <c r="DR245" i="24"/>
  <c r="DS245" i="24"/>
  <c r="DT245" i="24"/>
  <c r="DU245" i="24"/>
  <c r="DV245" i="24"/>
  <c r="DW245" i="24"/>
  <c r="DX245" i="24"/>
  <c r="DY245" i="24"/>
  <c r="DZ245" i="24"/>
  <c r="EA245" i="24"/>
  <c r="EB245" i="24"/>
  <c r="EC245" i="24"/>
  <c r="ED245" i="24"/>
  <c r="EE245" i="24"/>
  <c r="EF245" i="24"/>
  <c r="EG245" i="24"/>
  <c r="EH245" i="24"/>
  <c r="EI245" i="24"/>
  <c r="EJ245" i="24"/>
  <c r="EK245" i="24"/>
  <c r="EL245" i="24"/>
  <c r="EM245" i="24"/>
  <c r="EN245" i="24"/>
  <c r="EO245" i="24"/>
  <c r="EP245" i="24"/>
  <c r="EQ245" i="24"/>
  <c r="ER245" i="24"/>
  <c r="ES245" i="24"/>
  <c r="ET245" i="24"/>
  <c r="EU245" i="24"/>
  <c r="EV245" i="24"/>
  <c r="EW245" i="24"/>
  <c r="EX245" i="24"/>
  <c r="EY245" i="24"/>
  <c r="EZ245" i="24"/>
  <c r="FA245" i="24"/>
  <c r="FB245" i="24"/>
  <c r="FC245" i="24"/>
  <c r="FD245" i="24"/>
  <c r="FE245" i="24"/>
  <c r="FF245" i="24"/>
  <c r="FG245" i="24"/>
  <c r="FH245" i="24"/>
  <c r="FI245" i="24"/>
  <c r="FJ245" i="24"/>
  <c r="FK245" i="24"/>
  <c r="FL245" i="24"/>
  <c r="FM245" i="24"/>
  <c r="FN245" i="24"/>
  <c r="FO245" i="24"/>
  <c r="FP245" i="24"/>
  <c r="FQ245" i="24"/>
  <c r="FR245" i="24"/>
  <c r="FS245" i="24"/>
  <c r="FT245" i="24"/>
  <c r="FU245" i="24"/>
  <c r="FV245" i="24"/>
  <c r="FW245" i="24"/>
  <c r="FX245" i="24"/>
  <c r="FY245" i="24"/>
  <c r="FZ245" i="24"/>
  <c r="GA245" i="24"/>
  <c r="GB245" i="24"/>
  <c r="GC245" i="24"/>
  <c r="GD245" i="24"/>
  <c r="GE245" i="24"/>
  <c r="GF245" i="24"/>
  <c r="GG245" i="24"/>
  <c r="GH245" i="24"/>
  <c r="GI245" i="24"/>
  <c r="GJ245" i="24"/>
  <c r="GK245" i="24"/>
  <c r="GL245" i="24"/>
  <c r="GM245" i="24"/>
  <c r="GN245" i="24"/>
  <c r="GO245" i="24"/>
  <c r="GP245" i="24"/>
  <c r="GQ245" i="24"/>
  <c r="GR245" i="24"/>
  <c r="GS245" i="24"/>
  <c r="GT245" i="24"/>
  <c r="GU245" i="24"/>
  <c r="GV245" i="24"/>
  <c r="GW245" i="24"/>
  <c r="GX245" i="24"/>
  <c r="GY245" i="24"/>
  <c r="GZ245" i="24"/>
  <c r="HA245" i="24"/>
  <c r="HB245" i="24"/>
  <c r="HC245" i="24"/>
  <c r="HD245" i="24"/>
  <c r="HE245" i="24"/>
  <c r="HF245" i="24"/>
  <c r="HG245" i="24"/>
  <c r="E246" i="24"/>
  <c r="F246" i="24"/>
  <c r="G246" i="24"/>
  <c r="H246" i="24"/>
  <c r="I246" i="24"/>
  <c r="J246" i="24"/>
  <c r="K246" i="24"/>
  <c r="L246" i="24"/>
  <c r="M246" i="24"/>
  <c r="N246" i="24"/>
  <c r="O246" i="24"/>
  <c r="P246" i="24"/>
  <c r="Q246" i="24"/>
  <c r="R246" i="24"/>
  <c r="S246" i="24"/>
  <c r="T246" i="24"/>
  <c r="U246" i="24"/>
  <c r="V246" i="24"/>
  <c r="W246" i="24"/>
  <c r="X246" i="24"/>
  <c r="Y246" i="24"/>
  <c r="Z246" i="24"/>
  <c r="AA246" i="24"/>
  <c r="AB246" i="24"/>
  <c r="AC246" i="24"/>
  <c r="AD246" i="24"/>
  <c r="AE246" i="24"/>
  <c r="AF246" i="24"/>
  <c r="AG246" i="24"/>
  <c r="AH246" i="24"/>
  <c r="AI246" i="24"/>
  <c r="AJ246" i="24"/>
  <c r="AK246" i="24"/>
  <c r="AL246" i="24"/>
  <c r="AM246" i="24"/>
  <c r="AN246" i="24"/>
  <c r="AO246" i="24"/>
  <c r="AP246" i="24"/>
  <c r="AQ246" i="24"/>
  <c r="AR246" i="24"/>
  <c r="AS246" i="24"/>
  <c r="AT246" i="24"/>
  <c r="AU246" i="24"/>
  <c r="AV246" i="24"/>
  <c r="AW246" i="24"/>
  <c r="AX246" i="24"/>
  <c r="AY246" i="24"/>
  <c r="AZ246" i="24"/>
  <c r="BA246" i="24"/>
  <c r="BB246" i="24"/>
  <c r="BC246" i="24"/>
  <c r="BD246" i="24"/>
  <c r="BE246" i="24"/>
  <c r="BF246" i="24"/>
  <c r="BG246" i="24"/>
  <c r="BH246" i="24"/>
  <c r="BI246" i="24"/>
  <c r="BJ246" i="24"/>
  <c r="BK246" i="24"/>
  <c r="BL246" i="24"/>
  <c r="BM246" i="24"/>
  <c r="BN246" i="24"/>
  <c r="BO246" i="24"/>
  <c r="BP246" i="24"/>
  <c r="BQ246" i="24"/>
  <c r="BR246" i="24"/>
  <c r="BS246" i="24"/>
  <c r="BT246" i="24"/>
  <c r="BU246" i="24"/>
  <c r="BV246" i="24"/>
  <c r="BW246" i="24"/>
  <c r="BX246" i="24"/>
  <c r="BY246" i="24"/>
  <c r="BZ246" i="24"/>
  <c r="CA246" i="24"/>
  <c r="CB246" i="24"/>
  <c r="CC246" i="24"/>
  <c r="CD246" i="24"/>
  <c r="CE246" i="24"/>
  <c r="CF246" i="24"/>
  <c r="CG246" i="24"/>
  <c r="CH246" i="24"/>
  <c r="CI246" i="24"/>
  <c r="CJ246" i="24"/>
  <c r="CK246" i="24"/>
  <c r="CL246" i="24"/>
  <c r="CM246" i="24"/>
  <c r="CN246" i="24"/>
  <c r="CO246" i="24"/>
  <c r="CP246" i="24"/>
  <c r="CQ246" i="24"/>
  <c r="CR246" i="24"/>
  <c r="CS246" i="24"/>
  <c r="CT246" i="24"/>
  <c r="CU246" i="24"/>
  <c r="CV246" i="24"/>
  <c r="CW246" i="24"/>
  <c r="CX246" i="24"/>
  <c r="CY246" i="24"/>
  <c r="CZ246" i="24"/>
  <c r="DA246" i="24"/>
  <c r="DB246" i="24"/>
  <c r="DC246" i="24"/>
  <c r="DD246" i="24"/>
  <c r="DE246" i="24"/>
  <c r="DF246" i="24"/>
  <c r="DG246" i="24"/>
  <c r="DH246" i="24"/>
  <c r="DI246" i="24"/>
  <c r="DJ246" i="24"/>
  <c r="DK246" i="24"/>
  <c r="DL246" i="24"/>
  <c r="DM246" i="24"/>
  <c r="DN246" i="24"/>
  <c r="DO246" i="24"/>
  <c r="DP246" i="24"/>
  <c r="DQ246" i="24"/>
  <c r="DR246" i="24"/>
  <c r="DS246" i="24"/>
  <c r="DT246" i="24"/>
  <c r="DU246" i="24"/>
  <c r="DV246" i="24"/>
  <c r="DW246" i="24"/>
  <c r="DX246" i="24"/>
  <c r="DY246" i="24"/>
  <c r="DZ246" i="24"/>
  <c r="EA246" i="24"/>
  <c r="EB246" i="24"/>
  <c r="EC246" i="24"/>
  <c r="ED246" i="24"/>
  <c r="EE246" i="24"/>
  <c r="EF246" i="24"/>
  <c r="EG246" i="24"/>
  <c r="EH246" i="24"/>
  <c r="EI246" i="24"/>
  <c r="EJ246" i="24"/>
  <c r="EK246" i="24"/>
  <c r="EL246" i="24"/>
  <c r="EM246" i="24"/>
  <c r="EN246" i="24"/>
  <c r="EO246" i="24"/>
  <c r="EP246" i="24"/>
  <c r="EQ246" i="24"/>
  <c r="ER246" i="24"/>
  <c r="ES246" i="24"/>
  <c r="ET246" i="24"/>
  <c r="EU246" i="24"/>
  <c r="EV246" i="24"/>
  <c r="EW246" i="24"/>
  <c r="EX246" i="24"/>
  <c r="EY246" i="24"/>
  <c r="EZ246" i="24"/>
  <c r="FA246" i="24"/>
  <c r="FB246" i="24"/>
  <c r="FC246" i="24"/>
  <c r="FD246" i="24"/>
  <c r="FE246" i="24"/>
  <c r="FF246" i="24"/>
  <c r="FG246" i="24"/>
  <c r="FH246" i="24"/>
  <c r="FI246" i="24"/>
  <c r="FJ246" i="24"/>
  <c r="FK246" i="24"/>
  <c r="FL246" i="24"/>
  <c r="FM246" i="24"/>
  <c r="FN246" i="24"/>
  <c r="FO246" i="24"/>
  <c r="FP246" i="24"/>
  <c r="FQ246" i="24"/>
  <c r="FR246" i="24"/>
  <c r="FS246" i="24"/>
  <c r="FT246" i="24"/>
  <c r="FU246" i="24"/>
  <c r="FV246" i="24"/>
  <c r="FW246" i="24"/>
  <c r="FX246" i="24"/>
  <c r="FY246" i="24"/>
  <c r="FZ246" i="24"/>
  <c r="GA246" i="24"/>
  <c r="GB246" i="24"/>
  <c r="GC246" i="24"/>
  <c r="GD246" i="24"/>
  <c r="GE246" i="24"/>
  <c r="GF246" i="24"/>
  <c r="GG246" i="24"/>
  <c r="GH246" i="24"/>
  <c r="GI246" i="24"/>
  <c r="GJ246" i="24"/>
  <c r="GK246" i="24"/>
  <c r="GL246" i="24"/>
  <c r="GM246" i="24"/>
  <c r="GN246" i="24"/>
  <c r="GO246" i="24"/>
  <c r="GP246" i="24"/>
  <c r="GQ246" i="24"/>
  <c r="GR246" i="24"/>
  <c r="GS246" i="24"/>
  <c r="GT246" i="24"/>
  <c r="GU246" i="24"/>
  <c r="GV246" i="24"/>
  <c r="GW246" i="24"/>
  <c r="GX246" i="24"/>
  <c r="GY246" i="24"/>
  <c r="GZ246" i="24"/>
  <c r="HA246" i="24"/>
  <c r="HB246" i="24"/>
  <c r="HC246" i="24"/>
  <c r="HD246" i="24"/>
  <c r="HE246" i="24"/>
  <c r="HF246" i="24"/>
  <c r="HG246" i="24"/>
  <c r="E247" i="24"/>
  <c r="F247" i="24"/>
  <c r="G247" i="24"/>
  <c r="H247" i="24"/>
  <c r="I247" i="24"/>
  <c r="J247" i="24"/>
  <c r="K247" i="24"/>
  <c r="L247" i="24"/>
  <c r="M247" i="24"/>
  <c r="N247" i="24"/>
  <c r="O247" i="24"/>
  <c r="P247" i="24"/>
  <c r="Q247" i="24"/>
  <c r="R247" i="24"/>
  <c r="S247" i="24"/>
  <c r="T247" i="24"/>
  <c r="U247" i="24"/>
  <c r="V247" i="24"/>
  <c r="W247" i="24"/>
  <c r="X247" i="24"/>
  <c r="Y247" i="24"/>
  <c r="Z247" i="24"/>
  <c r="AA247" i="24"/>
  <c r="AB247" i="24"/>
  <c r="AC247" i="24"/>
  <c r="AD247" i="24"/>
  <c r="AE247" i="24"/>
  <c r="AF247" i="24"/>
  <c r="AG247" i="24"/>
  <c r="AH247" i="24"/>
  <c r="AI247" i="24"/>
  <c r="AJ247" i="24"/>
  <c r="AK247" i="24"/>
  <c r="AL247" i="24"/>
  <c r="AM247" i="24"/>
  <c r="AN247" i="24"/>
  <c r="AO247" i="24"/>
  <c r="AP247" i="24"/>
  <c r="AQ247" i="24"/>
  <c r="AR247" i="24"/>
  <c r="AS247" i="24"/>
  <c r="AT247" i="24"/>
  <c r="AU247" i="24"/>
  <c r="AV247" i="24"/>
  <c r="AW247" i="24"/>
  <c r="AX247" i="24"/>
  <c r="AY247" i="24"/>
  <c r="AZ247" i="24"/>
  <c r="BA247" i="24"/>
  <c r="BB247" i="24"/>
  <c r="BC247" i="24"/>
  <c r="BD247" i="24"/>
  <c r="BE247" i="24"/>
  <c r="BF247" i="24"/>
  <c r="BG247" i="24"/>
  <c r="BH247" i="24"/>
  <c r="BI247" i="24"/>
  <c r="BJ247" i="24"/>
  <c r="BK247" i="24"/>
  <c r="BL247" i="24"/>
  <c r="BM247" i="24"/>
  <c r="BN247" i="24"/>
  <c r="BO247" i="24"/>
  <c r="BP247" i="24"/>
  <c r="BQ247" i="24"/>
  <c r="BR247" i="24"/>
  <c r="BS247" i="24"/>
  <c r="BT247" i="24"/>
  <c r="BU247" i="24"/>
  <c r="BV247" i="24"/>
  <c r="BW247" i="24"/>
  <c r="BX247" i="24"/>
  <c r="BY247" i="24"/>
  <c r="BZ247" i="24"/>
  <c r="CA247" i="24"/>
  <c r="CB247" i="24"/>
  <c r="CC247" i="24"/>
  <c r="CD247" i="24"/>
  <c r="CE247" i="24"/>
  <c r="CF247" i="24"/>
  <c r="CG247" i="24"/>
  <c r="CH247" i="24"/>
  <c r="CI247" i="24"/>
  <c r="CJ247" i="24"/>
  <c r="CK247" i="24"/>
  <c r="CL247" i="24"/>
  <c r="CM247" i="24"/>
  <c r="CN247" i="24"/>
  <c r="CO247" i="24"/>
  <c r="CP247" i="24"/>
  <c r="CQ247" i="24"/>
  <c r="CR247" i="24"/>
  <c r="CS247" i="24"/>
  <c r="CT247" i="24"/>
  <c r="CU247" i="24"/>
  <c r="CV247" i="24"/>
  <c r="CW247" i="24"/>
  <c r="CX247" i="24"/>
  <c r="CY247" i="24"/>
  <c r="CZ247" i="24"/>
  <c r="DA247" i="24"/>
  <c r="DB247" i="24"/>
  <c r="DC247" i="24"/>
  <c r="DD247" i="24"/>
  <c r="DE247" i="24"/>
  <c r="DF247" i="24"/>
  <c r="DG247" i="24"/>
  <c r="DH247" i="24"/>
  <c r="DI247" i="24"/>
  <c r="DJ247" i="24"/>
  <c r="DK247" i="24"/>
  <c r="DL247" i="24"/>
  <c r="DM247" i="24"/>
  <c r="DN247" i="24"/>
  <c r="DO247" i="24"/>
  <c r="DP247" i="24"/>
  <c r="DQ247" i="24"/>
  <c r="DR247" i="24"/>
  <c r="DS247" i="24"/>
  <c r="DT247" i="24"/>
  <c r="DU247" i="24"/>
  <c r="DV247" i="24"/>
  <c r="DW247" i="24"/>
  <c r="DX247" i="24"/>
  <c r="DY247" i="24"/>
  <c r="DZ247" i="24"/>
  <c r="EA247" i="24"/>
  <c r="EB247" i="24"/>
  <c r="EC247" i="24"/>
  <c r="ED247" i="24"/>
  <c r="EE247" i="24"/>
  <c r="EF247" i="24"/>
  <c r="EG247" i="24"/>
  <c r="EH247" i="24"/>
  <c r="EI247" i="24"/>
  <c r="EJ247" i="24"/>
  <c r="EK247" i="24"/>
  <c r="EL247" i="24"/>
  <c r="EM247" i="24"/>
  <c r="EN247" i="24"/>
  <c r="EO247" i="24"/>
  <c r="EP247" i="24"/>
  <c r="EQ247" i="24"/>
  <c r="ER247" i="24"/>
  <c r="ES247" i="24"/>
  <c r="ET247" i="24"/>
  <c r="EU247" i="24"/>
  <c r="EV247" i="24"/>
  <c r="EW247" i="24"/>
  <c r="EX247" i="24"/>
  <c r="EY247" i="24"/>
  <c r="EZ247" i="24"/>
  <c r="FA247" i="24"/>
  <c r="FB247" i="24"/>
  <c r="FC247" i="24"/>
  <c r="FD247" i="24"/>
  <c r="FE247" i="24"/>
  <c r="FF247" i="24"/>
  <c r="FG247" i="24"/>
  <c r="FH247" i="24"/>
  <c r="FI247" i="24"/>
  <c r="FJ247" i="24"/>
  <c r="FK247" i="24"/>
  <c r="FL247" i="24"/>
  <c r="FM247" i="24"/>
  <c r="FN247" i="24"/>
  <c r="FO247" i="24"/>
  <c r="FP247" i="24"/>
  <c r="FQ247" i="24"/>
  <c r="FR247" i="24"/>
  <c r="FS247" i="24"/>
  <c r="FT247" i="24"/>
  <c r="FU247" i="24"/>
  <c r="FV247" i="24"/>
  <c r="FW247" i="24"/>
  <c r="FX247" i="24"/>
  <c r="FY247" i="24"/>
  <c r="FZ247" i="24"/>
  <c r="GA247" i="24"/>
  <c r="GB247" i="24"/>
  <c r="GC247" i="24"/>
  <c r="GD247" i="24"/>
  <c r="GE247" i="24"/>
  <c r="GF247" i="24"/>
  <c r="GG247" i="24"/>
  <c r="GH247" i="24"/>
  <c r="GI247" i="24"/>
  <c r="GJ247" i="24"/>
  <c r="GK247" i="24"/>
  <c r="GL247" i="24"/>
  <c r="GM247" i="24"/>
  <c r="GN247" i="24"/>
  <c r="GO247" i="24"/>
  <c r="GP247" i="24"/>
  <c r="GQ247" i="24"/>
  <c r="GR247" i="24"/>
  <c r="GS247" i="24"/>
  <c r="GT247" i="24"/>
  <c r="GU247" i="24"/>
  <c r="GV247" i="24"/>
  <c r="GW247" i="24"/>
  <c r="GX247" i="24"/>
  <c r="GY247" i="24"/>
  <c r="GZ247" i="24"/>
  <c r="HA247" i="24"/>
  <c r="HB247" i="24"/>
  <c r="HC247" i="24"/>
  <c r="HD247" i="24"/>
  <c r="HE247" i="24"/>
  <c r="HF247" i="24"/>
  <c r="HG247" i="24"/>
  <c r="E248" i="24"/>
  <c r="F248" i="24"/>
  <c r="G248" i="24"/>
  <c r="H248" i="24"/>
  <c r="I248" i="24"/>
  <c r="J248" i="24"/>
  <c r="K248" i="24"/>
  <c r="L248" i="24"/>
  <c r="M248" i="24"/>
  <c r="N248" i="24"/>
  <c r="O248" i="24"/>
  <c r="P248" i="24"/>
  <c r="Q248" i="24"/>
  <c r="R248" i="24"/>
  <c r="S248" i="24"/>
  <c r="T248" i="24"/>
  <c r="U248" i="24"/>
  <c r="V248" i="24"/>
  <c r="W248" i="24"/>
  <c r="X248" i="24"/>
  <c r="Y248" i="24"/>
  <c r="Z248" i="24"/>
  <c r="AA248" i="24"/>
  <c r="AB248" i="24"/>
  <c r="AC248" i="24"/>
  <c r="AD248" i="24"/>
  <c r="AE248" i="24"/>
  <c r="AF248" i="24"/>
  <c r="AG248" i="24"/>
  <c r="AH248" i="24"/>
  <c r="AI248" i="24"/>
  <c r="AJ248" i="24"/>
  <c r="AK248" i="24"/>
  <c r="AL248" i="24"/>
  <c r="AM248" i="24"/>
  <c r="AN248" i="24"/>
  <c r="AO248" i="24"/>
  <c r="AP248" i="24"/>
  <c r="AQ248" i="24"/>
  <c r="AR248" i="24"/>
  <c r="AS248" i="24"/>
  <c r="AT248" i="24"/>
  <c r="AU248" i="24"/>
  <c r="AV248" i="24"/>
  <c r="AW248" i="24"/>
  <c r="AX248" i="24"/>
  <c r="AY248" i="24"/>
  <c r="AZ248" i="24"/>
  <c r="BA248" i="24"/>
  <c r="BB248" i="24"/>
  <c r="BC248" i="24"/>
  <c r="BD248" i="24"/>
  <c r="BE248" i="24"/>
  <c r="BF248" i="24"/>
  <c r="BG248" i="24"/>
  <c r="BH248" i="24"/>
  <c r="BI248" i="24"/>
  <c r="BJ248" i="24"/>
  <c r="BK248" i="24"/>
  <c r="BL248" i="24"/>
  <c r="BM248" i="24"/>
  <c r="BN248" i="24"/>
  <c r="BO248" i="24"/>
  <c r="BP248" i="24"/>
  <c r="BQ248" i="24"/>
  <c r="BR248" i="24"/>
  <c r="BS248" i="24"/>
  <c r="BT248" i="24"/>
  <c r="BU248" i="24"/>
  <c r="BV248" i="24"/>
  <c r="BW248" i="24"/>
  <c r="BX248" i="24"/>
  <c r="BY248" i="24"/>
  <c r="BZ248" i="24"/>
  <c r="CA248" i="24"/>
  <c r="CB248" i="24"/>
  <c r="CC248" i="24"/>
  <c r="CD248" i="24"/>
  <c r="CE248" i="24"/>
  <c r="CF248" i="24"/>
  <c r="CG248" i="24"/>
  <c r="CH248" i="24"/>
  <c r="CI248" i="24"/>
  <c r="CJ248" i="24"/>
  <c r="CK248" i="24"/>
  <c r="CL248" i="24"/>
  <c r="CM248" i="24"/>
  <c r="CN248" i="24"/>
  <c r="CO248" i="24"/>
  <c r="CP248" i="24"/>
  <c r="CQ248" i="24"/>
  <c r="CR248" i="24"/>
  <c r="CS248" i="24"/>
  <c r="CT248" i="24"/>
  <c r="CU248" i="24"/>
  <c r="CV248" i="24"/>
  <c r="CW248" i="24"/>
  <c r="CX248" i="24"/>
  <c r="CY248" i="24"/>
  <c r="CZ248" i="24"/>
  <c r="DA248" i="24"/>
  <c r="DB248" i="24"/>
  <c r="DC248" i="24"/>
  <c r="DD248" i="24"/>
  <c r="DE248" i="24"/>
  <c r="DF248" i="24"/>
  <c r="DG248" i="24"/>
  <c r="DH248" i="24"/>
  <c r="DI248" i="24"/>
  <c r="DJ248" i="24"/>
  <c r="DK248" i="24"/>
  <c r="DL248" i="24"/>
  <c r="DM248" i="24"/>
  <c r="DN248" i="24"/>
  <c r="DO248" i="24"/>
  <c r="DP248" i="24"/>
  <c r="DQ248" i="24"/>
  <c r="DR248" i="24"/>
  <c r="DS248" i="24"/>
  <c r="DT248" i="24"/>
  <c r="DU248" i="24"/>
  <c r="DV248" i="24"/>
  <c r="DW248" i="24"/>
  <c r="DX248" i="24"/>
  <c r="DY248" i="24"/>
  <c r="DZ248" i="24"/>
  <c r="EA248" i="24"/>
  <c r="EB248" i="24"/>
  <c r="EC248" i="24"/>
  <c r="ED248" i="24"/>
  <c r="EE248" i="24"/>
  <c r="EF248" i="24"/>
  <c r="EG248" i="24"/>
  <c r="EH248" i="24"/>
  <c r="EI248" i="24"/>
  <c r="EJ248" i="24"/>
  <c r="EK248" i="24"/>
  <c r="EL248" i="24"/>
  <c r="EM248" i="24"/>
  <c r="EN248" i="24"/>
  <c r="EO248" i="24"/>
  <c r="EP248" i="24"/>
  <c r="EQ248" i="24"/>
  <c r="ER248" i="24"/>
  <c r="ES248" i="24"/>
  <c r="ET248" i="24"/>
  <c r="EU248" i="24"/>
  <c r="EV248" i="24"/>
  <c r="EW248" i="24"/>
  <c r="EX248" i="24"/>
  <c r="EY248" i="24"/>
  <c r="EZ248" i="24"/>
  <c r="FA248" i="24"/>
  <c r="FB248" i="24"/>
  <c r="FC248" i="24"/>
  <c r="FD248" i="24"/>
  <c r="FE248" i="24"/>
  <c r="FF248" i="24"/>
  <c r="FG248" i="24"/>
  <c r="FH248" i="24"/>
  <c r="FI248" i="24"/>
  <c r="FJ248" i="24"/>
  <c r="FK248" i="24"/>
  <c r="FL248" i="24"/>
  <c r="FM248" i="24"/>
  <c r="FN248" i="24"/>
  <c r="FO248" i="24"/>
  <c r="FP248" i="24"/>
  <c r="FQ248" i="24"/>
  <c r="FR248" i="24"/>
  <c r="FS248" i="24"/>
  <c r="FT248" i="24"/>
  <c r="FU248" i="24"/>
  <c r="FV248" i="24"/>
  <c r="FW248" i="24"/>
  <c r="FX248" i="24"/>
  <c r="FY248" i="24"/>
  <c r="FZ248" i="24"/>
  <c r="GA248" i="24"/>
  <c r="GB248" i="24"/>
  <c r="GC248" i="24"/>
  <c r="GD248" i="24"/>
  <c r="GE248" i="24"/>
  <c r="GF248" i="24"/>
  <c r="GG248" i="24"/>
  <c r="GH248" i="24"/>
  <c r="GI248" i="24"/>
  <c r="GJ248" i="24"/>
  <c r="GK248" i="24"/>
  <c r="GL248" i="24"/>
  <c r="GM248" i="24"/>
  <c r="GN248" i="24"/>
  <c r="GO248" i="24"/>
  <c r="GP248" i="24"/>
  <c r="GQ248" i="24"/>
  <c r="GR248" i="24"/>
  <c r="GS248" i="24"/>
  <c r="GT248" i="24"/>
  <c r="GU248" i="24"/>
  <c r="GV248" i="24"/>
  <c r="GW248" i="24"/>
  <c r="GX248" i="24"/>
  <c r="GY248" i="24"/>
  <c r="GZ248" i="24"/>
  <c r="HA248" i="24"/>
  <c r="HB248" i="24"/>
  <c r="HC248" i="24"/>
  <c r="HD248" i="24"/>
  <c r="HE248" i="24"/>
  <c r="HF248" i="24"/>
  <c r="HG248" i="24"/>
  <c r="E249" i="24"/>
  <c r="F249" i="24"/>
  <c r="G249" i="24"/>
  <c r="H249" i="24"/>
  <c r="I249" i="24"/>
  <c r="J249" i="24"/>
  <c r="K249" i="24"/>
  <c r="L249" i="24"/>
  <c r="M249" i="24"/>
  <c r="N249" i="24"/>
  <c r="O249" i="24"/>
  <c r="P249" i="24"/>
  <c r="Q249" i="24"/>
  <c r="R249" i="24"/>
  <c r="S249" i="24"/>
  <c r="T249" i="24"/>
  <c r="U249" i="24"/>
  <c r="V249" i="24"/>
  <c r="W249" i="24"/>
  <c r="X249" i="24"/>
  <c r="Y249" i="24"/>
  <c r="Z249" i="24"/>
  <c r="AA249" i="24"/>
  <c r="AB249" i="24"/>
  <c r="AC249" i="24"/>
  <c r="AD249" i="24"/>
  <c r="AE249" i="24"/>
  <c r="AF249" i="24"/>
  <c r="AG249" i="24"/>
  <c r="AH249" i="24"/>
  <c r="AI249" i="24"/>
  <c r="AJ249" i="24"/>
  <c r="AK249" i="24"/>
  <c r="AL249" i="24"/>
  <c r="AM249" i="24"/>
  <c r="AN249" i="24"/>
  <c r="AO249" i="24"/>
  <c r="AP249" i="24"/>
  <c r="AQ249" i="24"/>
  <c r="AR249" i="24"/>
  <c r="AS249" i="24"/>
  <c r="AT249" i="24"/>
  <c r="AU249" i="24"/>
  <c r="AV249" i="24"/>
  <c r="AW249" i="24"/>
  <c r="AX249" i="24"/>
  <c r="AY249" i="24"/>
  <c r="AZ249" i="24"/>
  <c r="BA249" i="24"/>
  <c r="BB249" i="24"/>
  <c r="BC249" i="24"/>
  <c r="BD249" i="24"/>
  <c r="BE249" i="24"/>
  <c r="BF249" i="24"/>
  <c r="BG249" i="24"/>
  <c r="BH249" i="24"/>
  <c r="BI249" i="24"/>
  <c r="BJ249" i="24"/>
  <c r="BK249" i="24"/>
  <c r="BL249" i="24"/>
  <c r="BM249" i="24"/>
  <c r="BN249" i="24"/>
  <c r="BO249" i="24"/>
  <c r="BP249" i="24"/>
  <c r="BQ249" i="24"/>
  <c r="BR249" i="24"/>
  <c r="BS249" i="24"/>
  <c r="BT249" i="24"/>
  <c r="BU249" i="24"/>
  <c r="BV249" i="24"/>
  <c r="BW249" i="24"/>
  <c r="BX249" i="24"/>
  <c r="BY249" i="24"/>
  <c r="BZ249" i="24"/>
  <c r="CA249" i="24"/>
  <c r="CB249" i="24"/>
  <c r="CC249" i="24"/>
  <c r="CD249" i="24"/>
  <c r="CE249" i="24"/>
  <c r="CF249" i="24"/>
  <c r="CG249" i="24"/>
  <c r="CH249" i="24"/>
  <c r="CI249" i="24"/>
  <c r="CJ249" i="24"/>
  <c r="CK249" i="24"/>
  <c r="CL249" i="24"/>
  <c r="CM249" i="24"/>
  <c r="CN249" i="24"/>
  <c r="CO249" i="24"/>
  <c r="CP249" i="24"/>
  <c r="CQ249" i="24"/>
  <c r="CR249" i="24"/>
  <c r="CS249" i="24"/>
  <c r="CT249" i="24"/>
  <c r="CU249" i="24"/>
  <c r="CV249" i="24"/>
  <c r="CW249" i="24"/>
  <c r="CX249" i="24"/>
  <c r="CY249" i="24"/>
  <c r="CZ249" i="24"/>
  <c r="DA249" i="24"/>
  <c r="DB249" i="24"/>
  <c r="DC249" i="24"/>
  <c r="DD249" i="24"/>
  <c r="DE249" i="24"/>
  <c r="DF249" i="24"/>
  <c r="DG249" i="24"/>
  <c r="DH249" i="24"/>
  <c r="DI249" i="24"/>
  <c r="DJ249" i="24"/>
  <c r="DK249" i="24"/>
  <c r="DL249" i="24"/>
  <c r="DM249" i="24"/>
  <c r="DN249" i="24"/>
  <c r="DO249" i="24"/>
  <c r="DP249" i="24"/>
  <c r="DQ249" i="24"/>
  <c r="DR249" i="24"/>
  <c r="DS249" i="24"/>
  <c r="DT249" i="24"/>
  <c r="DU249" i="24"/>
  <c r="DV249" i="24"/>
  <c r="DW249" i="24"/>
  <c r="DX249" i="24"/>
  <c r="DY249" i="24"/>
  <c r="DZ249" i="24"/>
  <c r="EA249" i="24"/>
  <c r="EB249" i="24"/>
  <c r="EC249" i="24"/>
  <c r="ED249" i="24"/>
  <c r="EE249" i="24"/>
  <c r="EF249" i="24"/>
  <c r="EG249" i="24"/>
  <c r="EH249" i="24"/>
  <c r="EI249" i="24"/>
  <c r="EJ249" i="24"/>
  <c r="EK249" i="24"/>
  <c r="EL249" i="24"/>
  <c r="EM249" i="24"/>
  <c r="EN249" i="24"/>
  <c r="EO249" i="24"/>
  <c r="EP249" i="24"/>
  <c r="EQ249" i="24"/>
  <c r="ER249" i="24"/>
  <c r="ES249" i="24"/>
  <c r="ET249" i="24"/>
  <c r="EU249" i="24"/>
  <c r="EV249" i="24"/>
  <c r="EW249" i="24"/>
  <c r="EX249" i="24"/>
  <c r="EY249" i="24"/>
  <c r="EZ249" i="24"/>
  <c r="FA249" i="24"/>
  <c r="FB249" i="24"/>
  <c r="FC249" i="24"/>
  <c r="FD249" i="24"/>
  <c r="FE249" i="24"/>
  <c r="FF249" i="24"/>
  <c r="FG249" i="24"/>
  <c r="FH249" i="24"/>
  <c r="FI249" i="24"/>
  <c r="FJ249" i="24"/>
  <c r="FK249" i="24"/>
  <c r="FL249" i="24"/>
  <c r="FM249" i="24"/>
  <c r="FN249" i="24"/>
  <c r="FO249" i="24"/>
  <c r="FP249" i="24"/>
  <c r="FQ249" i="24"/>
  <c r="FR249" i="24"/>
  <c r="FS249" i="24"/>
  <c r="FT249" i="24"/>
  <c r="FU249" i="24"/>
  <c r="FV249" i="24"/>
  <c r="FW249" i="24"/>
  <c r="FX249" i="24"/>
  <c r="FY249" i="24"/>
  <c r="FZ249" i="24"/>
  <c r="GA249" i="24"/>
  <c r="GB249" i="24"/>
  <c r="GC249" i="24"/>
  <c r="GD249" i="24"/>
  <c r="GE249" i="24"/>
  <c r="GF249" i="24"/>
  <c r="GG249" i="24"/>
  <c r="GH249" i="24"/>
  <c r="GI249" i="24"/>
  <c r="GJ249" i="24"/>
  <c r="GK249" i="24"/>
  <c r="GL249" i="24"/>
  <c r="GM249" i="24"/>
  <c r="GN249" i="24"/>
  <c r="GO249" i="24"/>
  <c r="GP249" i="24"/>
  <c r="GQ249" i="24"/>
  <c r="GR249" i="24"/>
  <c r="GS249" i="24"/>
  <c r="GT249" i="24"/>
  <c r="GU249" i="24"/>
  <c r="GV249" i="24"/>
  <c r="GW249" i="24"/>
  <c r="GX249" i="24"/>
  <c r="GY249" i="24"/>
  <c r="GZ249" i="24"/>
  <c r="HA249" i="24"/>
  <c r="HB249" i="24"/>
  <c r="HC249" i="24"/>
  <c r="HD249" i="24"/>
  <c r="HE249" i="24"/>
  <c r="HF249" i="24"/>
  <c r="HG249" i="24"/>
  <c r="E250" i="24"/>
  <c r="F250" i="24"/>
  <c r="G250" i="24"/>
  <c r="H250" i="24"/>
  <c r="I250" i="24"/>
  <c r="J250" i="24"/>
  <c r="K250" i="24"/>
  <c r="L250" i="24"/>
  <c r="M250" i="24"/>
  <c r="N250" i="24"/>
  <c r="O250" i="24"/>
  <c r="P250" i="24"/>
  <c r="Q250" i="24"/>
  <c r="R250" i="24"/>
  <c r="S250" i="24"/>
  <c r="T250" i="24"/>
  <c r="U250" i="24"/>
  <c r="V250" i="24"/>
  <c r="W250" i="24"/>
  <c r="X250" i="24"/>
  <c r="Y250" i="24"/>
  <c r="Z250" i="24"/>
  <c r="AA250" i="24"/>
  <c r="AB250" i="24"/>
  <c r="AC250" i="24"/>
  <c r="AD250" i="24"/>
  <c r="AE250" i="24"/>
  <c r="AF250" i="24"/>
  <c r="AG250" i="24"/>
  <c r="AH250" i="24"/>
  <c r="AI250" i="24"/>
  <c r="AJ250" i="24"/>
  <c r="AK250" i="24"/>
  <c r="AL250" i="24"/>
  <c r="AM250" i="24"/>
  <c r="AN250" i="24"/>
  <c r="AO250" i="24"/>
  <c r="AP250" i="24"/>
  <c r="AQ250" i="24"/>
  <c r="AR250" i="24"/>
  <c r="AS250" i="24"/>
  <c r="AT250" i="24"/>
  <c r="AU250" i="24"/>
  <c r="AV250" i="24"/>
  <c r="AW250" i="24"/>
  <c r="AX250" i="24"/>
  <c r="AY250" i="24"/>
  <c r="AZ250" i="24"/>
  <c r="BA250" i="24"/>
  <c r="BB250" i="24"/>
  <c r="BC250" i="24"/>
  <c r="BD250" i="24"/>
  <c r="BE250" i="24"/>
  <c r="BF250" i="24"/>
  <c r="BG250" i="24"/>
  <c r="BH250" i="24"/>
  <c r="BI250" i="24"/>
  <c r="BJ250" i="24"/>
  <c r="BK250" i="24"/>
  <c r="BL250" i="24"/>
  <c r="BM250" i="24"/>
  <c r="BN250" i="24"/>
  <c r="BO250" i="24"/>
  <c r="BP250" i="24"/>
  <c r="BQ250" i="24"/>
  <c r="BR250" i="24"/>
  <c r="BS250" i="24"/>
  <c r="BT250" i="24"/>
  <c r="BU250" i="24"/>
  <c r="BV250" i="24"/>
  <c r="BW250" i="24"/>
  <c r="BX250" i="24"/>
  <c r="BY250" i="24"/>
  <c r="BZ250" i="24"/>
  <c r="CA250" i="24"/>
  <c r="CB250" i="24"/>
  <c r="CC250" i="24"/>
  <c r="CD250" i="24"/>
  <c r="CE250" i="24"/>
  <c r="CF250" i="24"/>
  <c r="CG250" i="24"/>
  <c r="CH250" i="24"/>
  <c r="CI250" i="24"/>
  <c r="CJ250" i="24"/>
  <c r="CK250" i="24"/>
  <c r="CL250" i="24"/>
  <c r="CM250" i="24"/>
  <c r="CN250" i="24"/>
  <c r="CO250" i="24"/>
  <c r="CP250" i="24"/>
  <c r="CQ250" i="24"/>
  <c r="CR250" i="24"/>
  <c r="CS250" i="24"/>
  <c r="CT250" i="24"/>
  <c r="CU250" i="24"/>
  <c r="CV250" i="24"/>
  <c r="CW250" i="24"/>
  <c r="CX250" i="24"/>
  <c r="CY250" i="24"/>
  <c r="CZ250" i="24"/>
  <c r="DA250" i="24"/>
  <c r="DB250" i="24"/>
  <c r="DC250" i="24"/>
  <c r="DD250" i="24"/>
  <c r="DE250" i="24"/>
  <c r="DF250" i="24"/>
  <c r="DG250" i="24"/>
  <c r="DH250" i="24"/>
  <c r="DI250" i="24"/>
  <c r="DJ250" i="24"/>
  <c r="DK250" i="24"/>
  <c r="DL250" i="24"/>
  <c r="DM250" i="24"/>
  <c r="DN250" i="24"/>
  <c r="DO250" i="24"/>
  <c r="DP250" i="24"/>
  <c r="DQ250" i="24"/>
  <c r="DR250" i="24"/>
  <c r="DS250" i="24"/>
  <c r="DT250" i="24"/>
  <c r="DU250" i="24"/>
  <c r="DV250" i="24"/>
  <c r="DW250" i="24"/>
  <c r="DX250" i="24"/>
  <c r="DY250" i="24"/>
  <c r="DZ250" i="24"/>
  <c r="EA250" i="24"/>
  <c r="EB250" i="24"/>
  <c r="EC250" i="24"/>
  <c r="ED250" i="24"/>
  <c r="EE250" i="24"/>
  <c r="EF250" i="24"/>
  <c r="EG250" i="24"/>
  <c r="EH250" i="24"/>
  <c r="EI250" i="24"/>
  <c r="EJ250" i="24"/>
  <c r="EK250" i="24"/>
  <c r="EL250" i="24"/>
  <c r="EM250" i="24"/>
  <c r="EN250" i="24"/>
  <c r="EO250" i="24"/>
  <c r="EP250" i="24"/>
  <c r="EQ250" i="24"/>
  <c r="ER250" i="24"/>
  <c r="ES250" i="24"/>
  <c r="ET250" i="24"/>
  <c r="EU250" i="24"/>
  <c r="EV250" i="24"/>
  <c r="EW250" i="24"/>
  <c r="EX250" i="24"/>
  <c r="EY250" i="24"/>
  <c r="EZ250" i="24"/>
  <c r="FA250" i="24"/>
  <c r="FB250" i="24"/>
  <c r="FC250" i="24"/>
  <c r="FD250" i="24"/>
  <c r="FE250" i="24"/>
  <c r="FF250" i="24"/>
  <c r="FG250" i="24"/>
  <c r="FH250" i="24"/>
  <c r="FI250" i="24"/>
  <c r="FJ250" i="24"/>
  <c r="FK250" i="24"/>
  <c r="FL250" i="24"/>
  <c r="FM250" i="24"/>
  <c r="FN250" i="24"/>
  <c r="FO250" i="24"/>
  <c r="FP250" i="24"/>
  <c r="FQ250" i="24"/>
  <c r="FR250" i="24"/>
  <c r="FS250" i="24"/>
  <c r="FT250" i="24"/>
  <c r="FU250" i="24"/>
  <c r="FV250" i="24"/>
  <c r="FW250" i="24"/>
  <c r="FX250" i="24"/>
  <c r="FY250" i="24"/>
  <c r="FZ250" i="24"/>
  <c r="GA250" i="24"/>
  <c r="GB250" i="24"/>
  <c r="GC250" i="24"/>
  <c r="GD250" i="24"/>
  <c r="GE250" i="24"/>
  <c r="GF250" i="24"/>
  <c r="GG250" i="24"/>
  <c r="GH250" i="24"/>
  <c r="GI250" i="24"/>
  <c r="GJ250" i="24"/>
  <c r="GK250" i="24"/>
  <c r="GL250" i="24"/>
  <c r="GM250" i="24"/>
  <c r="GN250" i="24"/>
  <c r="GO250" i="24"/>
  <c r="GP250" i="24"/>
  <c r="GQ250" i="24"/>
  <c r="GR250" i="24"/>
  <c r="GS250" i="24"/>
  <c r="GT250" i="24"/>
  <c r="GU250" i="24"/>
  <c r="GV250" i="24"/>
  <c r="GW250" i="24"/>
  <c r="GX250" i="24"/>
  <c r="GY250" i="24"/>
  <c r="GZ250" i="24"/>
  <c r="HA250" i="24"/>
  <c r="HB250" i="24"/>
  <c r="HC250" i="24"/>
  <c r="HD250" i="24"/>
  <c r="HE250" i="24"/>
  <c r="HF250" i="24"/>
  <c r="HG250" i="24"/>
  <c r="E251" i="24"/>
  <c r="F251" i="24"/>
  <c r="G251" i="24"/>
  <c r="H251" i="24"/>
  <c r="I251" i="24"/>
  <c r="J251" i="24"/>
  <c r="K251" i="24"/>
  <c r="L251" i="24"/>
  <c r="M251" i="24"/>
  <c r="N251" i="24"/>
  <c r="O251" i="24"/>
  <c r="P251" i="24"/>
  <c r="Q251" i="24"/>
  <c r="R251" i="24"/>
  <c r="S251" i="24"/>
  <c r="T251" i="24"/>
  <c r="U251" i="24"/>
  <c r="V251" i="24"/>
  <c r="W251" i="24"/>
  <c r="X251" i="24"/>
  <c r="Y251" i="24"/>
  <c r="Z251" i="24"/>
  <c r="AA251" i="24"/>
  <c r="AB251" i="24"/>
  <c r="AC251" i="24"/>
  <c r="AD251" i="24"/>
  <c r="AE251" i="24"/>
  <c r="AF251" i="24"/>
  <c r="AG251" i="24"/>
  <c r="AH251" i="24"/>
  <c r="AI251" i="24"/>
  <c r="AJ251" i="24"/>
  <c r="AK251" i="24"/>
  <c r="AL251" i="24"/>
  <c r="AM251" i="24"/>
  <c r="AN251" i="24"/>
  <c r="AO251" i="24"/>
  <c r="AP251" i="24"/>
  <c r="AQ251" i="24"/>
  <c r="AR251" i="24"/>
  <c r="AS251" i="24"/>
  <c r="AT251" i="24"/>
  <c r="AU251" i="24"/>
  <c r="AV251" i="24"/>
  <c r="AW251" i="24"/>
  <c r="AX251" i="24"/>
  <c r="AY251" i="24"/>
  <c r="AZ251" i="24"/>
  <c r="BA251" i="24"/>
  <c r="BB251" i="24"/>
  <c r="BC251" i="24"/>
  <c r="BD251" i="24"/>
  <c r="BE251" i="24"/>
  <c r="BF251" i="24"/>
  <c r="BG251" i="24"/>
  <c r="BH251" i="24"/>
  <c r="BI251" i="24"/>
  <c r="BJ251" i="24"/>
  <c r="BK251" i="24"/>
  <c r="BL251" i="24"/>
  <c r="BM251" i="24"/>
  <c r="BN251" i="24"/>
  <c r="BO251" i="24"/>
  <c r="BP251" i="24"/>
  <c r="BQ251" i="24"/>
  <c r="BR251" i="24"/>
  <c r="BS251" i="24"/>
  <c r="BT251" i="24"/>
  <c r="BU251" i="24"/>
  <c r="BV251" i="24"/>
  <c r="BW251" i="24"/>
  <c r="BX251" i="24"/>
  <c r="BY251" i="24"/>
  <c r="BZ251" i="24"/>
  <c r="CA251" i="24"/>
  <c r="CB251" i="24"/>
  <c r="CC251" i="24"/>
  <c r="CD251" i="24"/>
  <c r="CE251" i="24"/>
  <c r="CF251" i="24"/>
  <c r="CG251" i="24"/>
  <c r="CH251" i="24"/>
  <c r="CI251" i="24"/>
  <c r="CJ251" i="24"/>
  <c r="CK251" i="24"/>
  <c r="CL251" i="24"/>
  <c r="CM251" i="24"/>
  <c r="CN251" i="24"/>
  <c r="CO251" i="24"/>
  <c r="CP251" i="24"/>
  <c r="CQ251" i="24"/>
  <c r="CR251" i="24"/>
  <c r="CS251" i="24"/>
  <c r="CT251" i="24"/>
  <c r="CU251" i="24"/>
  <c r="CV251" i="24"/>
  <c r="CW251" i="24"/>
  <c r="CX251" i="24"/>
  <c r="CY251" i="24"/>
  <c r="CZ251" i="24"/>
  <c r="DA251" i="24"/>
  <c r="DB251" i="24"/>
  <c r="DC251" i="24"/>
  <c r="DD251" i="24"/>
  <c r="DE251" i="24"/>
  <c r="DF251" i="24"/>
  <c r="DG251" i="24"/>
  <c r="DH251" i="24"/>
  <c r="DI251" i="24"/>
  <c r="DJ251" i="24"/>
  <c r="DK251" i="24"/>
  <c r="DL251" i="24"/>
  <c r="DM251" i="24"/>
  <c r="DN251" i="24"/>
  <c r="DO251" i="24"/>
  <c r="DP251" i="24"/>
  <c r="DQ251" i="24"/>
  <c r="DR251" i="24"/>
  <c r="DS251" i="24"/>
  <c r="DT251" i="24"/>
  <c r="DU251" i="24"/>
  <c r="DV251" i="24"/>
  <c r="DW251" i="24"/>
  <c r="DX251" i="24"/>
  <c r="DY251" i="24"/>
  <c r="DZ251" i="24"/>
  <c r="EA251" i="24"/>
  <c r="EB251" i="24"/>
  <c r="EC251" i="24"/>
  <c r="ED251" i="24"/>
  <c r="EE251" i="24"/>
  <c r="EF251" i="24"/>
  <c r="EG251" i="24"/>
  <c r="EH251" i="24"/>
  <c r="EI251" i="24"/>
  <c r="EJ251" i="24"/>
  <c r="EK251" i="24"/>
  <c r="EL251" i="24"/>
  <c r="EM251" i="24"/>
  <c r="EN251" i="24"/>
  <c r="EO251" i="24"/>
  <c r="EP251" i="24"/>
  <c r="EQ251" i="24"/>
  <c r="ER251" i="24"/>
  <c r="ES251" i="24"/>
  <c r="ET251" i="24"/>
  <c r="EU251" i="24"/>
  <c r="EV251" i="24"/>
  <c r="EW251" i="24"/>
  <c r="EX251" i="24"/>
  <c r="EY251" i="24"/>
  <c r="EZ251" i="24"/>
  <c r="FA251" i="24"/>
  <c r="FB251" i="24"/>
  <c r="FC251" i="24"/>
  <c r="FD251" i="24"/>
  <c r="FE251" i="24"/>
  <c r="FF251" i="24"/>
  <c r="FG251" i="24"/>
  <c r="FH251" i="24"/>
  <c r="FI251" i="24"/>
  <c r="FJ251" i="24"/>
  <c r="FK251" i="24"/>
  <c r="FL251" i="24"/>
  <c r="FM251" i="24"/>
  <c r="FN251" i="24"/>
  <c r="FO251" i="24"/>
  <c r="FP251" i="24"/>
  <c r="FQ251" i="24"/>
  <c r="FR251" i="24"/>
  <c r="FS251" i="24"/>
  <c r="FT251" i="24"/>
  <c r="FU251" i="24"/>
  <c r="FV251" i="24"/>
  <c r="FW251" i="24"/>
  <c r="FX251" i="24"/>
  <c r="FY251" i="24"/>
  <c r="FZ251" i="24"/>
  <c r="GA251" i="24"/>
  <c r="GB251" i="24"/>
  <c r="GC251" i="24"/>
  <c r="GD251" i="24"/>
  <c r="GE251" i="24"/>
  <c r="GF251" i="24"/>
  <c r="GG251" i="24"/>
  <c r="GH251" i="24"/>
  <c r="GI251" i="24"/>
  <c r="GJ251" i="24"/>
  <c r="GK251" i="24"/>
  <c r="GL251" i="24"/>
  <c r="GM251" i="24"/>
  <c r="GN251" i="24"/>
  <c r="GO251" i="24"/>
  <c r="GP251" i="24"/>
  <c r="GQ251" i="24"/>
  <c r="GR251" i="24"/>
  <c r="GS251" i="24"/>
  <c r="GT251" i="24"/>
  <c r="GU251" i="24"/>
  <c r="GV251" i="24"/>
  <c r="GW251" i="24"/>
  <c r="GX251" i="24"/>
  <c r="GY251" i="24"/>
  <c r="GZ251" i="24"/>
  <c r="HA251" i="24"/>
  <c r="HB251" i="24"/>
  <c r="HC251" i="24"/>
  <c r="HD251" i="24"/>
  <c r="HE251" i="24"/>
  <c r="HF251" i="24"/>
  <c r="HG251" i="24"/>
  <c r="E252" i="24"/>
  <c r="F252" i="24"/>
  <c r="G252" i="24"/>
  <c r="H252" i="24"/>
  <c r="I252" i="24"/>
  <c r="J252" i="24"/>
  <c r="K252" i="24"/>
  <c r="L252" i="24"/>
  <c r="M252" i="24"/>
  <c r="N252" i="24"/>
  <c r="O252" i="24"/>
  <c r="P252" i="24"/>
  <c r="Q252" i="24"/>
  <c r="R252" i="24"/>
  <c r="S252" i="24"/>
  <c r="T252" i="24"/>
  <c r="U252" i="24"/>
  <c r="V252" i="24"/>
  <c r="W252" i="24"/>
  <c r="X252" i="24"/>
  <c r="Y252" i="24"/>
  <c r="Z252" i="24"/>
  <c r="AA252" i="24"/>
  <c r="AB252" i="24"/>
  <c r="AC252" i="24"/>
  <c r="AD252" i="24"/>
  <c r="AE252" i="24"/>
  <c r="AF252" i="24"/>
  <c r="AG252" i="24"/>
  <c r="AH252" i="24"/>
  <c r="AI252" i="24"/>
  <c r="AJ252" i="24"/>
  <c r="AK252" i="24"/>
  <c r="AL252" i="24"/>
  <c r="AM252" i="24"/>
  <c r="AN252" i="24"/>
  <c r="AO252" i="24"/>
  <c r="AP252" i="24"/>
  <c r="AQ252" i="24"/>
  <c r="AR252" i="24"/>
  <c r="AS252" i="24"/>
  <c r="AT252" i="24"/>
  <c r="AU252" i="24"/>
  <c r="AV252" i="24"/>
  <c r="AW252" i="24"/>
  <c r="AX252" i="24"/>
  <c r="AY252" i="24"/>
  <c r="AZ252" i="24"/>
  <c r="BA252" i="24"/>
  <c r="BB252" i="24"/>
  <c r="BC252" i="24"/>
  <c r="BD252" i="24"/>
  <c r="BE252" i="24"/>
  <c r="BF252" i="24"/>
  <c r="BG252" i="24"/>
  <c r="BH252" i="24"/>
  <c r="BI252" i="24"/>
  <c r="BJ252" i="24"/>
  <c r="BK252" i="24"/>
  <c r="BL252" i="24"/>
  <c r="BM252" i="24"/>
  <c r="BN252" i="24"/>
  <c r="BO252" i="24"/>
  <c r="BP252" i="24"/>
  <c r="BQ252" i="24"/>
  <c r="BR252" i="24"/>
  <c r="BS252" i="24"/>
  <c r="BT252" i="24"/>
  <c r="BU252" i="24"/>
  <c r="BV252" i="24"/>
  <c r="BW252" i="24"/>
  <c r="BX252" i="24"/>
  <c r="BY252" i="24"/>
  <c r="BZ252" i="24"/>
  <c r="CA252" i="24"/>
  <c r="CB252" i="24"/>
  <c r="CC252" i="24"/>
  <c r="CD252" i="24"/>
  <c r="CE252" i="24"/>
  <c r="CF252" i="24"/>
  <c r="CG252" i="24"/>
  <c r="CH252" i="24"/>
  <c r="CI252" i="24"/>
  <c r="CJ252" i="24"/>
  <c r="CK252" i="24"/>
  <c r="CL252" i="24"/>
  <c r="CM252" i="24"/>
  <c r="CN252" i="24"/>
  <c r="CO252" i="24"/>
  <c r="CP252" i="24"/>
  <c r="CQ252" i="24"/>
  <c r="CR252" i="24"/>
  <c r="CS252" i="24"/>
  <c r="CT252" i="24"/>
  <c r="CU252" i="24"/>
  <c r="CV252" i="24"/>
  <c r="CW252" i="24"/>
  <c r="CX252" i="24"/>
  <c r="CY252" i="24"/>
  <c r="CZ252" i="24"/>
  <c r="DA252" i="24"/>
  <c r="DB252" i="24"/>
  <c r="DC252" i="24"/>
  <c r="DD252" i="24"/>
  <c r="DE252" i="24"/>
  <c r="DF252" i="24"/>
  <c r="DG252" i="24"/>
  <c r="DH252" i="24"/>
  <c r="DI252" i="24"/>
  <c r="DJ252" i="24"/>
  <c r="DK252" i="24"/>
  <c r="DL252" i="24"/>
  <c r="DM252" i="24"/>
  <c r="DN252" i="24"/>
  <c r="DO252" i="24"/>
  <c r="DP252" i="24"/>
  <c r="DQ252" i="24"/>
  <c r="DR252" i="24"/>
  <c r="DS252" i="24"/>
  <c r="DT252" i="24"/>
  <c r="DU252" i="24"/>
  <c r="DV252" i="24"/>
  <c r="DW252" i="24"/>
  <c r="DX252" i="24"/>
  <c r="DY252" i="24"/>
  <c r="DZ252" i="24"/>
  <c r="EA252" i="24"/>
  <c r="EB252" i="24"/>
  <c r="EC252" i="24"/>
  <c r="ED252" i="24"/>
  <c r="EE252" i="24"/>
  <c r="EF252" i="24"/>
  <c r="EG252" i="24"/>
  <c r="EH252" i="24"/>
  <c r="EI252" i="24"/>
  <c r="EJ252" i="24"/>
  <c r="EK252" i="24"/>
  <c r="EL252" i="24"/>
  <c r="EM252" i="24"/>
  <c r="EN252" i="24"/>
  <c r="EO252" i="24"/>
  <c r="EP252" i="24"/>
  <c r="EQ252" i="24"/>
  <c r="ER252" i="24"/>
  <c r="ES252" i="24"/>
  <c r="ET252" i="24"/>
  <c r="EU252" i="24"/>
  <c r="EV252" i="24"/>
  <c r="EW252" i="24"/>
  <c r="EX252" i="24"/>
  <c r="EY252" i="24"/>
  <c r="EZ252" i="24"/>
  <c r="FA252" i="24"/>
  <c r="FB252" i="24"/>
  <c r="FC252" i="24"/>
  <c r="FD252" i="24"/>
  <c r="FE252" i="24"/>
  <c r="FF252" i="24"/>
  <c r="FG252" i="24"/>
  <c r="FH252" i="24"/>
  <c r="FI252" i="24"/>
  <c r="FJ252" i="24"/>
  <c r="FK252" i="24"/>
  <c r="FL252" i="24"/>
  <c r="FM252" i="24"/>
  <c r="FN252" i="24"/>
  <c r="FO252" i="24"/>
  <c r="FP252" i="24"/>
  <c r="FQ252" i="24"/>
  <c r="FR252" i="24"/>
  <c r="FS252" i="24"/>
  <c r="FT252" i="24"/>
  <c r="FU252" i="24"/>
  <c r="FV252" i="24"/>
  <c r="FW252" i="24"/>
  <c r="FX252" i="24"/>
  <c r="FY252" i="24"/>
  <c r="FZ252" i="24"/>
  <c r="GA252" i="24"/>
  <c r="GB252" i="24"/>
  <c r="GC252" i="24"/>
  <c r="GD252" i="24"/>
  <c r="GE252" i="24"/>
  <c r="GF252" i="24"/>
  <c r="GG252" i="24"/>
  <c r="GH252" i="24"/>
  <c r="GI252" i="24"/>
  <c r="GJ252" i="24"/>
  <c r="GK252" i="24"/>
  <c r="GL252" i="24"/>
  <c r="GM252" i="24"/>
  <c r="GN252" i="24"/>
  <c r="GO252" i="24"/>
  <c r="GP252" i="24"/>
  <c r="GQ252" i="24"/>
  <c r="GR252" i="24"/>
  <c r="GS252" i="24"/>
  <c r="GT252" i="24"/>
  <c r="GU252" i="24"/>
  <c r="GV252" i="24"/>
  <c r="GW252" i="24"/>
  <c r="GX252" i="24"/>
  <c r="GY252" i="24"/>
  <c r="GZ252" i="24"/>
  <c r="HA252" i="24"/>
  <c r="HB252" i="24"/>
  <c r="HC252" i="24"/>
  <c r="HD252" i="24"/>
  <c r="HE252" i="24"/>
  <c r="HF252" i="24"/>
  <c r="HG252" i="24"/>
  <c r="E253" i="24"/>
  <c r="F253" i="24"/>
  <c r="G253" i="24"/>
  <c r="H253" i="24"/>
  <c r="I253" i="24"/>
  <c r="J253" i="24"/>
  <c r="K253" i="24"/>
  <c r="L253" i="24"/>
  <c r="M253" i="24"/>
  <c r="N253" i="24"/>
  <c r="O253" i="24"/>
  <c r="P253" i="24"/>
  <c r="Q253" i="24"/>
  <c r="R253" i="24"/>
  <c r="S253" i="24"/>
  <c r="T253" i="24"/>
  <c r="U253" i="24"/>
  <c r="V253" i="24"/>
  <c r="W253" i="24"/>
  <c r="X253" i="24"/>
  <c r="Y253" i="24"/>
  <c r="Z253" i="24"/>
  <c r="AA253" i="24"/>
  <c r="AB253" i="24"/>
  <c r="AC253" i="24"/>
  <c r="AD253" i="24"/>
  <c r="AE253" i="24"/>
  <c r="AF253" i="24"/>
  <c r="AG253" i="24"/>
  <c r="AH253" i="24"/>
  <c r="AI253" i="24"/>
  <c r="AJ253" i="24"/>
  <c r="AK253" i="24"/>
  <c r="AL253" i="24"/>
  <c r="AM253" i="24"/>
  <c r="AN253" i="24"/>
  <c r="AO253" i="24"/>
  <c r="AP253" i="24"/>
  <c r="AQ253" i="24"/>
  <c r="AR253" i="24"/>
  <c r="AS253" i="24"/>
  <c r="AT253" i="24"/>
  <c r="AU253" i="24"/>
  <c r="AV253" i="24"/>
  <c r="AW253" i="24"/>
  <c r="AX253" i="24"/>
  <c r="AY253" i="24"/>
  <c r="AZ253" i="24"/>
  <c r="BA253" i="24"/>
  <c r="BB253" i="24"/>
  <c r="BC253" i="24"/>
  <c r="BD253" i="24"/>
  <c r="BE253" i="24"/>
  <c r="BF253" i="24"/>
  <c r="BG253" i="24"/>
  <c r="BH253" i="24"/>
  <c r="BI253" i="24"/>
  <c r="BJ253" i="24"/>
  <c r="BK253" i="24"/>
  <c r="BL253" i="24"/>
  <c r="BM253" i="24"/>
  <c r="BN253" i="24"/>
  <c r="BO253" i="24"/>
  <c r="BP253" i="24"/>
  <c r="BQ253" i="24"/>
  <c r="BR253" i="24"/>
  <c r="BS253" i="24"/>
  <c r="BT253" i="24"/>
  <c r="BU253" i="24"/>
  <c r="BV253" i="24"/>
  <c r="BW253" i="24"/>
  <c r="BX253" i="24"/>
  <c r="BY253" i="24"/>
  <c r="BZ253" i="24"/>
  <c r="CA253" i="24"/>
  <c r="CB253" i="24"/>
  <c r="CC253" i="24"/>
  <c r="CD253" i="24"/>
  <c r="CE253" i="24"/>
  <c r="CF253" i="24"/>
  <c r="CG253" i="24"/>
  <c r="CH253" i="24"/>
  <c r="CI253" i="24"/>
  <c r="CJ253" i="24"/>
  <c r="CK253" i="24"/>
  <c r="CL253" i="24"/>
  <c r="CM253" i="24"/>
  <c r="CN253" i="24"/>
  <c r="CO253" i="24"/>
  <c r="CP253" i="24"/>
  <c r="CQ253" i="24"/>
  <c r="CR253" i="24"/>
  <c r="CS253" i="24"/>
  <c r="CT253" i="24"/>
  <c r="CU253" i="24"/>
  <c r="CV253" i="24"/>
  <c r="CW253" i="24"/>
  <c r="CX253" i="24"/>
  <c r="CY253" i="24"/>
  <c r="CZ253" i="24"/>
  <c r="DA253" i="24"/>
  <c r="DB253" i="24"/>
  <c r="DC253" i="24"/>
  <c r="DD253" i="24"/>
  <c r="DE253" i="24"/>
  <c r="DF253" i="24"/>
  <c r="DG253" i="24"/>
  <c r="DH253" i="24"/>
  <c r="DI253" i="24"/>
  <c r="DJ253" i="24"/>
  <c r="DK253" i="24"/>
  <c r="DL253" i="24"/>
  <c r="DM253" i="24"/>
  <c r="DN253" i="24"/>
  <c r="DO253" i="24"/>
  <c r="DP253" i="24"/>
  <c r="DQ253" i="24"/>
  <c r="DR253" i="24"/>
  <c r="DS253" i="24"/>
  <c r="DT253" i="24"/>
  <c r="DU253" i="24"/>
  <c r="DV253" i="24"/>
  <c r="DW253" i="24"/>
  <c r="DX253" i="24"/>
  <c r="DY253" i="24"/>
  <c r="DZ253" i="24"/>
  <c r="EA253" i="24"/>
  <c r="EB253" i="24"/>
  <c r="EC253" i="24"/>
  <c r="ED253" i="24"/>
  <c r="EE253" i="24"/>
  <c r="EF253" i="24"/>
  <c r="EG253" i="24"/>
  <c r="EH253" i="24"/>
  <c r="EI253" i="24"/>
  <c r="EJ253" i="24"/>
  <c r="EK253" i="24"/>
  <c r="EL253" i="24"/>
  <c r="EM253" i="24"/>
  <c r="EN253" i="24"/>
  <c r="EO253" i="24"/>
  <c r="EP253" i="24"/>
  <c r="EQ253" i="24"/>
  <c r="ER253" i="24"/>
  <c r="ES253" i="24"/>
  <c r="ET253" i="24"/>
  <c r="EU253" i="24"/>
  <c r="EV253" i="24"/>
  <c r="EW253" i="24"/>
  <c r="EX253" i="24"/>
  <c r="EY253" i="24"/>
  <c r="EZ253" i="24"/>
  <c r="FA253" i="24"/>
  <c r="FB253" i="24"/>
  <c r="FC253" i="24"/>
  <c r="FD253" i="24"/>
  <c r="FE253" i="24"/>
  <c r="FF253" i="24"/>
  <c r="FG253" i="24"/>
  <c r="FH253" i="24"/>
  <c r="FI253" i="24"/>
  <c r="FJ253" i="24"/>
  <c r="FK253" i="24"/>
  <c r="FL253" i="24"/>
  <c r="FM253" i="24"/>
  <c r="FN253" i="24"/>
  <c r="FO253" i="24"/>
  <c r="FP253" i="24"/>
  <c r="FQ253" i="24"/>
  <c r="FR253" i="24"/>
  <c r="FS253" i="24"/>
  <c r="FT253" i="24"/>
  <c r="FU253" i="24"/>
  <c r="FV253" i="24"/>
  <c r="FW253" i="24"/>
  <c r="FX253" i="24"/>
  <c r="FY253" i="24"/>
  <c r="FZ253" i="24"/>
  <c r="GA253" i="24"/>
  <c r="GB253" i="24"/>
  <c r="GC253" i="24"/>
  <c r="GD253" i="24"/>
  <c r="GE253" i="24"/>
  <c r="GF253" i="24"/>
  <c r="GG253" i="24"/>
  <c r="GH253" i="24"/>
  <c r="GI253" i="24"/>
  <c r="GJ253" i="24"/>
  <c r="GK253" i="24"/>
  <c r="GL253" i="24"/>
  <c r="GM253" i="24"/>
  <c r="GN253" i="24"/>
  <c r="GO253" i="24"/>
  <c r="GP253" i="24"/>
  <c r="GQ253" i="24"/>
  <c r="GR253" i="24"/>
  <c r="GS253" i="24"/>
  <c r="GT253" i="24"/>
  <c r="GU253" i="24"/>
  <c r="GV253" i="24"/>
  <c r="GW253" i="24"/>
  <c r="GX253" i="24"/>
  <c r="GY253" i="24"/>
  <c r="GZ253" i="24"/>
  <c r="HA253" i="24"/>
  <c r="HB253" i="24"/>
  <c r="HC253" i="24"/>
  <c r="HD253" i="24"/>
  <c r="HE253" i="24"/>
  <c r="HF253" i="24"/>
  <c r="HG253" i="24"/>
  <c r="E254" i="24"/>
  <c r="F254" i="24"/>
  <c r="G254" i="24"/>
  <c r="H254" i="24"/>
  <c r="I254" i="24"/>
  <c r="J254" i="24"/>
  <c r="K254" i="24"/>
  <c r="L254" i="24"/>
  <c r="M254" i="24"/>
  <c r="N254" i="24"/>
  <c r="O254" i="24"/>
  <c r="P254" i="24"/>
  <c r="Q254" i="24"/>
  <c r="R254" i="24"/>
  <c r="S254" i="24"/>
  <c r="T254" i="24"/>
  <c r="U254" i="24"/>
  <c r="HJ254" i="24" s="1"/>
  <c r="V254" i="24"/>
  <c r="W254" i="24"/>
  <c r="X254" i="24"/>
  <c r="Y254" i="24"/>
  <c r="Z254" i="24"/>
  <c r="AA254" i="24"/>
  <c r="AB254" i="24"/>
  <c r="AC254" i="24"/>
  <c r="AD254" i="24"/>
  <c r="AE254" i="24"/>
  <c r="AF254" i="24"/>
  <c r="AG254" i="24"/>
  <c r="AH254" i="24"/>
  <c r="AI254" i="24"/>
  <c r="AJ254" i="24"/>
  <c r="AK254" i="24"/>
  <c r="AL254" i="24"/>
  <c r="AM254" i="24"/>
  <c r="AN254" i="24"/>
  <c r="AO254" i="24"/>
  <c r="AP254" i="24"/>
  <c r="AQ254" i="24"/>
  <c r="AR254" i="24"/>
  <c r="AS254" i="24"/>
  <c r="AT254" i="24"/>
  <c r="AU254" i="24"/>
  <c r="AV254" i="24"/>
  <c r="AW254" i="24"/>
  <c r="AX254" i="24"/>
  <c r="AY254" i="24"/>
  <c r="AZ254" i="24"/>
  <c r="BA254" i="24"/>
  <c r="BB254" i="24"/>
  <c r="BC254" i="24"/>
  <c r="BD254" i="24"/>
  <c r="BE254" i="24"/>
  <c r="BF254" i="24"/>
  <c r="BG254" i="24"/>
  <c r="BH254" i="24"/>
  <c r="BI254" i="24"/>
  <c r="BJ254" i="24"/>
  <c r="BK254" i="24"/>
  <c r="BL254" i="24"/>
  <c r="BM254" i="24"/>
  <c r="BN254" i="24"/>
  <c r="BO254" i="24"/>
  <c r="BP254" i="24"/>
  <c r="BQ254" i="24"/>
  <c r="BR254" i="24"/>
  <c r="BS254" i="24"/>
  <c r="BT254" i="24"/>
  <c r="BU254" i="24"/>
  <c r="BV254" i="24"/>
  <c r="BW254" i="24"/>
  <c r="BX254" i="24"/>
  <c r="BY254" i="24"/>
  <c r="BZ254" i="24"/>
  <c r="CA254" i="24"/>
  <c r="CB254" i="24"/>
  <c r="CC254" i="24"/>
  <c r="CD254" i="24"/>
  <c r="CE254" i="24"/>
  <c r="CF254" i="24"/>
  <c r="CG254" i="24"/>
  <c r="CH254" i="24"/>
  <c r="CI254" i="24"/>
  <c r="CJ254" i="24"/>
  <c r="CK254" i="24"/>
  <c r="CL254" i="24"/>
  <c r="CM254" i="24"/>
  <c r="CN254" i="24"/>
  <c r="CO254" i="24"/>
  <c r="CP254" i="24"/>
  <c r="CQ254" i="24"/>
  <c r="CR254" i="24"/>
  <c r="CS254" i="24"/>
  <c r="CT254" i="24"/>
  <c r="CU254" i="24"/>
  <c r="CV254" i="24"/>
  <c r="CW254" i="24"/>
  <c r="CX254" i="24"/>
  <c r="CY254" i="24"/>
  <c r="CZ254" i="24"/>
  <c r="DA254" i="24"/>
  <c r="DB254" i="24"/>
  <c r="DC254" i="24"/>
  <c r="DD254" i="24"/>
  <c r="DE254" i="24"/>
  <c r="DF254" i="24"/>
  <c r="DG254" i="24"/>
  <c r="DH254" i="24"/>
  <c r="DI254" i="24"/>
  <c r="DJ254" i="24"/>
  <c r="DK254" i="24"/>
  <c r="DL254" i="24"/>
  <c r="DM254" i="24"/>
  <c r="DN254" i="24"/>
  <c r="DO254" i="24"/>
  <c r="DP254" i="24"/>
  <c r="DQ254" i="24"/>
  <c r="DR254" i="24"/>
  <c r="DS254" i="24"/>
  <c r="DT254" i="24"/>
  <c r="DU254" i="24"/>
  <c r="DV254" i="24"/>
  <c r="DW254" i="24"/>
  <c r="DX254" i="24"/>
  <c r="DY254" i="24"/>
  <c r="DZ254" i="24"/>
  <c r="EA254" i="24"/>
  <c r="EB254" i="24"/>
  <c r="EC254" i="24"/>
  <c r="ED254" i="24"/>
  <c r="EE254" i="24"/>
  <c r="EF254" i="24"/>
  <c r="EG254" i="24"/>
  <c r="EH254" i="24"/>
  <c r="EI254" i="24"/>
  <c r="EJ254" i="24"/>
  <c r="EK254" i="24"/>
  <c r="EL254" i="24"/>
  <c r="EM254" i="24"/>
  <c r="EN254" i="24"/>
  <c r="EO254" i="24"/>
  <c r="EP254" i="24"/>
  <c r="EQ254" i="24"/>
  <c r="ER254" i="24"/>
  <c r="ES254" i="24"/>
  <c r="ET254" i="24"/>
  <c r="EU254" i="24"/>
  <c r="EV254" i="24"/>
  <c r="EW254" i="24"/>
  <c r="EX254" i="24"/>
  <c r="EY254" i="24"/>
  <c r="EZ254" i="24"/>
  <c r="FA254" i="24"/>
  <c r="FB254" i="24"/>
  <c r="FC254" i="24"/>
  <c r="FD254" i="24"/>
  <c r="FE254" i="24"/>
  <c r="FF254" i="24"/>
  <c r="FG254" i="24"/>
  <c r="FH254" i="24"/>
  <c r="FI254" i="24"/>
  <c r="FJ254" i="24"/>
  <c r="FK254" i="24"/>
  <c r="FL254" i="24"/>
  <c r="FM254" i="24"/>
  <c r="FN254" i="24"/>
  <c r="FO254" i="24"/>
  <c r="FP254" i="24"/>
  <c r="FQ254" i="24"/>
  <c r="FR254" i="24"/>
  <c r="FS254" i="24"/>
  <c r="FT254" i="24"/>
  <c r="FU254" i="24"/>
  <c r="FV254" i="24"/>
  <c r="FW254" i="24"/>
  <c r="FX254" i="24"/>
  <c r="FY254" i="24"/>
  <c r="FZ254" i="24"/>
  <c r="GA254" i="24"/>
  <c r="GB254" i="24"/>
  <c r="GC254" i="24"/>
  <c r="GD254" i="24"/>
  <c r="GE254" i="24"/>
  <c r="GF254" i="24"/>
  <c r="GG254" i="24"/>
  <c r="GH254" i="24"/>
  <c r="GI254" i="24"/>
  <c r="GJ254" i="24"/>
  <c r="GK254" i="24"/>
  <c r="GL254" i="24"/>
  <c r="GM254" i="24"/>
  <c r="GN254" i="24"/>
  <c r="GO254" i="24"/>
  <c r="GP254" i="24"/>
  <c r="GQ254" i="24"/>
  <c r="GR254" i="24"/>
  <c r="GS254" i="24"/>
  <c r="GT254" i="24"/>
  <c r="GU254" i="24"/>
  <c r="GV254" i="24"/>
  <c r="GW254" i="24"/>
  <c r="GX254" i="24"/>
  <c r="GY254" i="24"/>
  <c r="GZ254" i="24"/>
  <c r="HA254" i="24"/>
  <c r="HB254" i="24"/>
  <c r="HC254" i="24"/>
  <c r="HD254" i="24"/>
  <c r="HE254" i="24"/>
  <c r="HF254" i="24"/>
  <c r="HG254" i="24"/>
  <c r="E255" i="24"/>
  <c r="F255" i="24"/>
  <c r="G255" i="24"/>
  <c r="H255" i="24"/>
  <c r="I255" i="24"/>
  <c r="J255" i="24"/>
  <c r="K255" i="24"/>
  <c r="L255" i="24"/>
  <c r="M255" i="24"/>
  <c r="N255" i="24"/>
  <c r="O255" i="24"/>
  <c r="P255" i="24"/>
  <c r="Q255" i="24"/>
  <c r="R255" i="24"/>
  <c r="S255" i="24"/>
  <c r="T255" i="24"/>
  <c r="U255" i="24"/>
  <c r="V255" i="24"/>
  <c r="W255" i="24"/>
  <c r="X255" i="24"/>
  <c r="Y255" i="24"/>
  <c r="Z255" i="24"/>
  <c r="AA255" i="24"/>
  <c r="AB255" i="24"/>
  <c r="AC255" i="24"/>
  <c r="AD255" i="24"/>
  <c r="AE255" i="24"/>
  <c r="AF255" i="24"/>
  <c r="AG255" i="24"/>
  <c r="AH255" i="24"/>
  <c r="AI255" i="24"/>
  <c r="AJ255" i="24"/>
  <c r="AK255" i="24"/>
  <c r="AL255" i="24"/>
  <c r="AM255" i="24"/>
  <c r="AN255" i="24"/>
  <c r="AO255" i="24"/>
  <c r="AP255" i="24"/>
  <c r="AQ255" i="24"/>
  <c r="AR255" i="24"/>
  <c r="AS255" i="24"/>
  <c r="AT255" i="24"/>
  <c r="AU255" i="24"/>
  <c r="AV255" i="24"/>
  <c r="AW255" i="24"/>
  <c r="AX255" i="24"/>
  <c r="AY255" i="24"/>
  <c r="AZ255" i="24"/>
  <c r="BA255" i="24"/>
  <c r="BB255" i="24"/>
  <c r="BC255" i="24"/>
  <c r="BD255" i="24"/>
  <c r="BE255" i="24"/>
  <c r="BF255" i="24"/>
  <c r="BG255" i="24"/>
  <c r="BH255" i="24"/>
  <c r="BI255" i="24"/>
  <c r="BJ255" i="24"/>
  <c r="BK255" i="24"/>
  <c r="BL255" i="24"/>
  <c r="BM255" i="24"/>
  <c r="BN255" i="24"/>
  <c r="BO255" i="24"/>
  <c r="BP255" i="24"/>
  <c r="BQ255" i="24"/>
  <c r="BR255" i="24"/>
  <c r="BS255" i="24"/>
  <c r="BT255" i="24"/>
  <c r="BU255" i="24"/>
  <c r="BV255" i="24"/>
  <c r="BW255" i="24"/>
  <c r="BX255" i="24"/>
  <c r="BY255" i="24"/>
  <c r="BZ255" i="24"/>
  <c r="CA255" i="24"/>
  <c r="CB255" i="24"/>
  <c r="CC255" i="24"/>
  <c r="CD255" i="24"/>
  <c r="CE255" i="24"/>
  <c r="CF255" i="24"/>
  <c r="CG255" i="24"/>
  <c r="CH255" i="24"/>
  <c r="CI255" i="24"/>
  <c r="CJ255" i="24"/>
  <c r="CK255" i="24"/>
  <c r="CL255" i="24"/>
  <c r="CM255" i="24"/>
  <c r="CN255" i="24"/>
  <c r="CO255" i="24"/>
  <c r="CP255" i="24"/>
  <c r="CQ255" i="24"/>
  <c r="CR255" i="24"/>
  <c r="CS255" i="24"/>
  <c r="CT255" i="24"/>
  <c r="CU255" i="24"/>
  <c r="CV255" i="24"/>
  <c r="CW255" i="24"/>
  <c r="CX255" i="24"/>
  <c r="CY255" i="24"/>
  <c r="CZ255" i="24"/>
  <c r="DA255" i="24"/>
  <c r="DB255" i="24"/>
  <c r="DC255" i="24"/>
  <c r="DD255" i="24"/>
  <c r="DE255" i="24"/>
  <c r="DF255" i="24"/>
  <c r="DG255" i="24"/>
  <c r="DH255" i="24"/>
  <c r="DI255" i="24"/>
  <c r="DJ255" i="24"/>
  <c r="DK255" i="24"/>
  <c r="DL255" i="24"/>
  <c r="DM255" i="24"/>
  <c r="DN255" i="24"/>
  <c r="DO255" i="24"/>
  <c r="DP255" i="24"/>
  <c r="DQ255" i="24"/>
  <c r="DR255" i="24"/>
  <c r="DS255" i="24"/>
  <c r="DT255" i="24"/>
  <c r="DU255" i="24"/>
  <c r="DV255" i="24"/>
  <c r="DW255" i="24"/>
  <c r="DX255" i="24"/>
  <c r="DY255" i="24"/>
  <c r="DZ255" i="24"/>
  <c r="EA255" i="24"/>
  <c r="EB255" i="24"/>
  <c r="EC255" i="24"/>
  <c r="ED255" i="24"/>
  <c r="EE255" i="24"/>
  <c r="EF255" i="24"/>
  <c r="EG255" i="24"/>
  <c r="EH255" i="24"/>
  <c r="EI255" i="24"/>
  <c r="EJ255" i="24"/>
  <c r="EK255" i="24"/>
  <c r="EL255" i="24"/>
  <c r="EM255" i="24"/>
  <c r="EN255" i="24"/>
  <c r="EO255" i="24"/>
  <c r="EP255" i="24"/>
  <c r="EQ255" i="24"/>
  <c r="ER255" i="24"/>
  <c r="ES255" i="24"/>
  <c r="ET255" i="24"/>
  <c r="EU255" i="24"/>
  <c r="EV255" i="24"/>
  <c r="EW255" i="24"/>
  <c r="EX255" i="24"/>
  <c r="EY255" i="24"/>
  <c r="EZ255" i="24"/>
  <c r="FA255" i="24"/>
  <c r="FB255" i="24"/>
  <c r="FC255" i="24"/>
  <c r="FD255" i="24"/>
  <c r="FE255" i="24"/>
  <c r="FF255" i="24"/>
  <c r="FG255" i="24"/>
  <c r="FH255" i="24"/>
  <c r="FI255" i="24"/>
  <c r="FJ255" i="24"/>
  <c r="FK255" i="24"/>
  <c r="FL255" i="24"/>
  <c r="FM255" i="24"/>
  <c r="FN255" i="24"/>
  <c r="FO255" i="24"/>
  <c r="FP255" i="24"/>
  <c r="FQ255" i="24"/>
  <c r="FR255" i="24"/>
  <c r="FS255" i="24"/>
  <c r="FT255" i="24"/>
  <c r="FU255" i="24"/>
  <c r="FV255" i="24"/>
  <c r="FW255" i="24"/>
  <c r="FX255" i="24"/>
  <c r="FY255" i="24"/>
  <c r="FZ255" i="24"/>
  <c r="GA255" i="24"/>
  <c r="GB255" i="24"/>
  <c r="GC255" i="24"/>
  <c r="GD255" i="24"/>
  <c r="GE255" i="24"/>
  <c r="GF255" i="24"/>
  <c r="GG255" i="24"/>
  <c r="GH255" i="24"/>
  <c r="GI255" i="24"/>
  <c r="GJ255" i="24"/>
  <c r="GK255" i="24"/>
  <c r="GL255" i="24"/>
  <c r="GM255" i="24"/>
  <c r="GN255" i="24"/>
  <c r="GO255" i="24"/>
  <c r="GP255" i="24"/>
  <c r="GQ255" i="24"/>
  <c r="GR255" i="24"/>
  <c r="GS255" i="24"/>
  <c r="GT255" i="24"/>
  <c r="GU255" i="24"/>
  <c r="GV255" i="24"/>
  <c r="GW255" i="24"/>
  <c r="GX255" i="24"/>
  <c r="GY255" i="24"/>
  <c r="GZ255" i="24"/>
  <c r="HA255" i="24"/>
  <c r="HB255" i="24"/>
  <c r="HC255" i="24"/>
  <c r="HD255" i="24"/>
  <c r="HE255" i="24"/>
  <c r="HF255" i="24"/>
  <c r="HG255" i="24"/>
  <c r="E256" i="24"/>
  <c r="F256" i="24"/>
  <c r="G256" i="24"/>
  <c r="H256" i="24"/>
  <c r="I256" i="24"/>
  <c r="J256" i="24"/>
  <c r="K256" i="24"/>
  <c r="L256" i="24"/>
  <c r="M256" i="24"/>
  <c r="N256" i="24"/>
  <c r="O256" i="24"/>
  <c r="P256" i="24"/>
  <c r="Q256" i="24"/>
  <c r="R256" i="24"/>
  <c r="S256" i="24"/>
  <c r="T256" i="24"/>
  <c r="U256" i="24"/>
  <c r="V256" i="24"/>
  <c r="W256" i="24"/>
  <c r="X256" i="24"/>
  <c r="Y256" i="24"/>
  <c r="Z256" i="24"/>
  <c r="AA256" i="24"/>
  <c r="AB256" i="24"/>
  <c r="AC256" i="24"/>
  <c r="AD256" i="24"/>
  <c r="AE256" i="24"/>
  <c r="AF256" i="24"/>
  <c r="AG256" i="24"/>
  <c r="AH256" i="24"/>
  <c r="AI256" i="24"/>
  <c r="AJ256" i="24"/>
  <c r="AK256" i="24"/>
  <c r="AL256" i="24"/>
  <c r="AM256" i="24"/>
  <c r="AN256" i="24"/>
  <c r="AO256" i="24"/>
  <c r="AP256" i="24"/>
  <c r="AQ256" i="24"/>
  <c r="AR256" i="24"/>
  <c r="AS256" i="24"/>
  <c r="AT256" i="24"/>
  <c r="AU256" i="24"/>
  <c r="AV256" i="24"/>
  <c r="AW256" i="24"/>
  <c r="AX256" i="24"/>
  <c r="AY256" i="24"/>
  <c r="AZ256" i="24"/>
  <c r="BA256" i="24"/>
  <c r="BB256" i="24"/>
  <c r="BC256" i="24"/>
  <c r="BD256" i="24"/>
  <c r="BE256" i="24"/>
  <c r="BF256" i="24"/>
  <c r="BG256" i="24"/>
  <c r="BH256" i="24"/>
  <c r="BI256" i="24"/>
  <c r="BJ256" i="24"/>
  <c r="BK256" i="24"/>
  <c r="BL256" i="24"/>
  <c r="BM256" i="24"/>
  <c r="BN256" i="24"/>
  <c r="BO256" i="24"/>
  <c r="BP256" i="24"/>
  <c r="BQ256" i="24"/>
  <c r="BR256" i="24"/>
  <c r="BS256" i="24"/>
  <c r="BT256" i="24"/>
  <c r="BU256" i="24"/>
  <c r="BV256" i="24"/>
  <c r="BW256" i="24"/>
  <c r="BX256" i="24"/>
  <c r="BY256" i="24"/>
  <c r="BZ256" i="24"/>
  <c r="CA256" i="24"/>
  <c r="CB256" i="24"/>
  <c r="CC256" i="24"/>
  <c r="CD256" i="24"/>
  <c r="CE256" i="24"/>
  <c r="CF256" i="24"/>
  <c r="CG256" i="24"/>
  <c r="CH256" i="24"/>
  <c r="CI256" i="24"/>
  <c r="CJ256" i="24"/>
  <c r="CK256" i="24"/>
  <c r="CL256" i="24"/>
  <c r="CM256" i="24"/>
  <c r="CN256" i="24"/>
  <c r="CO256" i="24"/>
  <c r="CP256" i="24"/>
  <c r="CQ256" i="24"/>
  <c r="CR256" i="24"/>
  <c r="CS256" i="24"/>
  <c r="CT256" i="24"/>
  <c r="CU256" i="24"/>
  <c r="CV256" i="24"/>
  <c r="CW256" i="24"/>
  <c r="CX256" i="24"/>
  <c r="CY256" i="24"/>
  <c r="CZ256" i="24"/>
  <c r="DA256" i="24"/>
  <c r="DB256" i="24"/>
  <c r="DC256" i="24"/>
  <c r="DD256" i="24"/>
  <c r="DE256" i="24"/>
  <c r="DF256" i="24"/>
  <c r="DG256" i="24"/>
  <c r="DH256" i="24"/>
  <c r="DI256" i="24"/>
  <c r="DJ256" i="24"/>
  <c r="DK256" i="24"/>
  <c r="DL256" i="24"/>
  <c r="DM256" i="24"/>
  <c r="DN256" i="24"/>
  <c r="DO256" i="24"/>
  <c r="DP256" i="24"/>
  <c r="DQ256" i="24"/>
  <c r="DR256" i="24"/>
  <c r="DS256" i="24"/>
  <c r="DT256" i="24"/>
  <c r="DU256" i="24"/>
  <c r="DV256" i="24"/>
  <c r="DW256" i="24"/>
  <c r="DX256" i="24"/>
  <c r="DY256" i="24"/>
  <c r="DZ256" i="24"/>
  <c r="EA256" i="24"/>
  <c r="EB256" i="24"/>
  <c r="EC256" i="24"/>
  <c r="ED256" i="24"/>
  <c r="EE256" i="24"/>
  <c r="EF256" i="24"/>
  <c r="EG256" i="24"/>
  <c r="EH256" i="24"/>
  <c r="EI256" i="24"/>
  <c r="EJ256" i="24"/>
  <c r="EK256" i="24"/>
  <c r="EL256" i="24"/>
  <c r="EM256" i="24"/>
  <c r="EN256" i="24"/>
  <c r="EO256" i="24"/>
  <c r="EP256" i="24"/>
  <c r="EQ256" i="24"/>
  <c r="ER256" i="24"/>
  <c r="ES256" i="24"/>
  <c r="ET256" i="24"/>
  <c r="EU256" i="24"/>
  <c r="EV256" i="24"/>
  <c r="EW256" i="24"/>
  <c r="EX256" i="24"/>
  <c r="EY256" i="24"/>
  <c r="EZ256" i="24"/>
  <c r="FA256" i="24"/>
  <c r="FB256" i="24"/>
  <c r="FC256" i="24"/>
  <c r="FD256" i="24"/>
  <c r="FE256" i="24"/>
  <c r="FF256" i="24"/>
  <c r="FG256" i="24"/>
  <c r="FH256" i="24"/>
  <c r="FI256" i="24"/>
  <c r="FJ256" i="24"/>
  <c r="FK256" i="24"/>
  <c r="FL256" i="24"/>
  <c r="FM256" i="24"/>
  <c r="FN256" i="24"/>
  <c r="FO256" i="24"/>
  <c r="FP256" i="24"/>
  <c r="FQ256" i="24"/>
  <c r="FR256" i="24"/>
  <c r="FS256" i="24"/>
  <c r="FT256" i="24"/>
  <c r="FU256" i="24"/>
  <c r="FV256" i="24"/>
  <c r="FW256" i="24"/>
  <c r="FX256" i="24"/>
  <c r="FY256" i="24"/>
  <c r="FZ256" i="24"/>
  <c r="GA256" i="24"/>
  <c r="GB256" i="24"/>
  <c r="GC256" i="24"/>
  <c r="GD256" i="24"/>
  <c r="GE256" i="24"/>
  <c r="GF256" i="24"/>
  <c r="GG256" i="24"/>
  <c r="GH256" i="24"/>
  <c r="GI256" i="24"/>
  <c r="GJ256" i="24"/>
  <c r="GK256" i="24"/>
  <c r="GL256" i="24"/>
  <c r="GM256" i="24"/>
  <c r="GN256" i="24"/>
  <c r="GO256" i="24"/>
  <c r="GP256" i="24"/>
  <c r="GQ256" i="24"/>
  <c r="GR256" i="24"/>
  <c r="GS256" i="24"/>
  <c r="GT256" i="24"/>
  <c r="GU256" i="24"/>
  <c r="GV256" i="24"/>
  <c r="GW256" i="24"/>
  <c r="GX256" i="24"/>
  <c r="GY256" i="24"/>
  <c r="GZ256" i="24"/>
  <c r="HA256" i="24"/>
  <c r="HB256" i="24"/>
  <c r="HC256" i="24"/>
  <c r="HD256" i="24"/>
  <c r="HE256" i="24"/>
  <c r="HF256" i="24"/>
  <c r="HG256" i="24"/>
  <c r="E257" i="24"/>
  <c r="F257" i="24"/>
  <c r="G257" i="24"/>
  <c r="H257" i="24"/>
  <c r="HJ257" i="24" s="1"/>
  <c r="I257" i="24"/>
  <c r="J257" i="24"/>
  <c r="K257" i="24"/>
  <c r="L257" i="24"/>
  <c r="M257" i="24"/>
  <c r="N257" i="24"/>
  <c r="O257" i="24"/>
  <c r="P257" i="24"/>
  <c r="Q257" i="24"/>
  <c r="R257" i="24"/>
  <c r="S257" i="24"/>
  <c r="T257" i="24"/>
  <c r="U257" i="24"/>
  <c r="V257" i="24"/>
  <c r="W257" i="24"/>
  <c r="X257" i="24"/>
  <c r="Y257" i="24"/>
  <c r="Z257" i="24"/>
  <c r="AA257" i="24"/>
  <c r="AB257" i="24"/>
  <c r="AC257" i="24"/>
  <c r="AD257" i="24"/>
  <c r="AE257" i="24"/>
  <c r="AF257" i="24"/>
  <c r="AG257" i="24"/>
  <c r="AH257" i="24"/>
  <c r="AI257" i="24"/>
  <c r="AJ257" i="24"/>
  <c r="AK257" i="24"/>
  <c r="AL257" i="24"/>
  <c r="AM257" i="24"/>
  <c r="AN257" i="24"/>
  <c r="AO257" i="24"/>
  <c r="AP257" i="24"/>
  <c r="AQ257" i="24"/>
  <c r="AR257" i="24"/>
  <c r="AS257" i="24"/>
  <c r="AT257" i="24"/>
  <c r="AU257" i="24"/>
  <c r="AV257" i="24"/>
  <c r="AW257" i="24"/>
  <c r="AX257" i="24"/>
  <c r="AY257" i="24"/>
  <c r="AZ257" i="24"/>
  <c r="BA257" i="24"/>
  <c r="BB257" i="24"/>
  <c r="BC257" i="24"/>
  <c r="BD257" i="24"/>
  <c r="BE257" i="24"/>
  <c r="BF257" i="24"/>
  <c r="BG257" i="24"/>
  <c r="BH257" i="24"/>
  <c r="BI257" i="24"/>
  <c r="BJ257" i="24"/>
  <c r="BK257" i="24"/>
  <c r="BL257" i="24"/>
  <c r="BM257" i="24"/>
  <c r="BN257" i="24"/>
  <c r="BO257" i="24"/>
  <c r="BP257" i="24"/>
  <c r="BQ257" i="24"/>
  <c r="BR257" i="24"/>
  <c r="BS257" i="24"/>
  <c r="BT257" i="24"/>
  <c r="BU257" i="24"/>
  <c r="BV257" i="24"/>
  <c r="BW257" i="24"/>
  <c r="BX257" i="24"/>
  <c r="BY257" i="24"/>
  <c r="BZ257" i="24"/>
  <c r="CA257" i="24"/>
  <c r="CB257" i="24"/>
  <c r="CC257" i="24"/>
  <c r="CD257" i="24"/>
  <c r="CE257" i="24"/>
  <c r="CF257" i="24"/>
  <c r="CG257" i="24"/>
  <c r="CH257" i="24"/>
  <c r="CI257" i="24"/>
  <c r="CJ257" i="24"/>
  <c r="CK257" i="24"/>
  <c r="CL257" i="24"/>
  <c r="CM257" i="24"/>
  <c r="CN257" i="24"/>
  <c r="CO257" i="24"/>
  <c r="CP257" i="24"/>
  <c r="CQ257" i="24"/>
  <c r="CR257" i="24"/>
  <c r="CS257" i="24"/>
  <c r="CT257" i="24"/>
  <c r="CU257" i="24"/>
  <c r="CV257" i="24"/>
  <c r="CW257" i="24"/>
  <c r="CX257" i="24"/>
  <c r="CY257" i="24"/>
  <c r="CZ257" i="24"/>
  <c r="DA257" i="24"/>
  <c r="DB257" i="24"/>
  <c r="DC257" i="24"/>
  <c r="DD257" i="24"/>
  <c r="DE257" i="24"/>
  <c r="DF257" i="24"/>
  <c r="DG257" i="24"/>
  <c r="DH257" i="24"/>
  <c r="DI257" i="24"/>
  <c r="DJ257" i="24"/>
  <c r="DK257" i="24"/>
  <c r="DL257" i="24"/>
  <c r="DM257" i="24"/>
  <c r="DN257" i="24"/>
  <c r="DO257" i="24"/>
  <c r="DP257" i="24"/>
  <c r="DQ257" i="24"/>
  <c r="DR257" i="24"/>
  <c r="DS257" i="24"/>
  <c r="DT257" i="24"/>
  <c r="DU257" i="24"/>
  <c r="DV257" i="24"/>
  <c r="DW257" i="24"/>
  <c r="DX257" i="24"/>
  <c r="DY257" i="24"/>
  <c r="DZ257" i="24"/>
  <c r="EA257" i="24"/>
  <c r="EB257" i="24"/>
  <c r="EC257" i="24"/>
  <c r="ED257" i="24"/>
  <c r="EE257" i="24"/>
  <c r="EF257" i="24"/>
  <c r="EG257" i="24"/>
  <c r="EH257" i="24"/>
  <c r="EI257" i="24"/>
  <c r="EJ257" i="24"/>
  <c r="EK257" i="24"/>
  <c r="EL257" i="24"/>
  <c r="EM257" i="24"/>
  <c r="EN257" i="24"/>
  <c r="EO257" i="24"/>
  <c r="EP257" i="24"/>
  <c r="EQ257" i="24"/>
  <c r="ER257" i="24"/>
  <c r="ES257" i="24"/>
  <c r="ET257" i="24"/>
  <c r="EU257" i="24"/>
  <c r="EV257" i="24"/>
  <c r="EW257" i="24"/>
  <c r="EX257" i="24"/>
  <c r="EY257" i="24"/>
  <c r="EZ257" i="24"/>
  <c r="FA257" i="24"/>
  <c r="FB257" i="24"/>
  <c r="FC257" i="24"/>
  <c r="FD257" i="24"/>
  <c r="FE257" i="24"/>
  <c r="FF257" i="24"/>
  <c r="FG257" i="24"/>
  <c r="FH257" i="24"/>
  <c r="FI257" i="24"/>
  <c r="FJ257" i="24"/>
  <c r="FK257" i="24"/>
  <c r="FL257" i="24"/>
  <c r="FM257" i="24"/>
  <c r="FN257" i="24"/>
  <c r="FO257" i="24"/>
  <c r="FP257" i="24"/>
  <c r="FQ257" i="24"/>
  <c r="FR257" i="24"/>
  <c r="FS257" i="24"/>
  <c r="FT257" i="24"/>
  <c r="FU257" i="24"/>
  <c r="FV257" i="24"/>
  <c r="FW257" i="24"/>
  <c r="FX257" i="24"/>
  <c r="FY257" i="24"/>
  <c r="FZ257" i="24"/>
  <c r="GA257" i="24"/>
  <c r="GB257" i="24"/>
  <c r="GC257" i="24"/>
  <c r="GD257" i="24"/>
  <c r="GE257" i="24"/>
  <c r="GF257" i="24"/>
  <c r="GG257" i="24"/>
  <c r="GH257" i="24"/>
  <c r="GI257" i="24"/>
  <c r="GJ257" i="24"/>
  <c r="GK257" i="24"/>
  <c r="GL257" i="24"/>
  <c r="GM257" i="24"/>
  <c r="GN257" i="24"/>
  <c r="GO257" i="24"/>
  <c r="GP257" i="24"/>
  <c r="GQ257" i="24"/>
  <c r="GR257" i="24"/>
  <c r="GS257" i="24"/>
  <c r="GT257" i="24"/>
  <c r="GU257" i="24"/>
  <c r="GV257" i="24"/>
  <c r="GW257" i="24"/>
  <c r="GX257" i="24"/>
  <c r="GY257" i="24"/>
  <c r="GZ257" i="24"/>
  <c r="HA257" i="24"/>
  <c r="HB257" i="24"/>
  <c r="HC257" i="24"/>
  <c r="HD257" i="24"/>
  <c r="HE257" i="24"/>
  <c r="HF257" i="24"/>
  <c r="HG257" i="24"/>
  <c r="E258" i="24"/>
  <c r="HJ258" i="24" s="1"/>
  <c r="F258" i="24"/>
  <c r="G258" i="24"/>
  <c r="H258" i="24"/>
  <c r="I258" i="24"/>
  <c r="J258" i="24"/>
  <c r="K258" i="24"/>
  <c r="L258" i="24"/>
  <c r="M258" i="24"/>
  <c r="N258" i="24"/>
  <c r="O258" i="24"/>
  <c r="P258" i="24"/>
  <c r="Q258" i="24"/>
  <c r="R258" i="24"/>
  <c r="S258" i="24"/>
  <c r="T258" i="24"/>
  <c r="U258" i="24"/>
  <c r="V258" i="24"/>
  <c r="W258" i="24"/>
  <c r="X258" i="24"/>
  <c r="Y258" i="24"/>
  <c r="Z258" i="24"/>
  <c r="AA258" i="24"/>
  <c r="AB258" i="24"/>
  <c r="AC258" i="24"/>
  <c r="AD258" i="24"/>
  <c r="AE258" i="24"/>
  <c r="AF258" i="24"/>
  <c r="AG258" i="24"/>
  <c r="AH258" i="24"/>
  <c r="AI258" i="24"/>
  <c r="AJ258" i="24"/>
  <c r="AK258" i="24"/>
  <c r="AL258" i="24"/>
  <c r="AM258" i="24"/>
  <c r="AN258" i="24"/>
  <c r="AO258" i="24"/>
  <c r="AP258" i="24"/>
  <c r="AQ258" i="24"/>
  <c r="AR258" i="24"/>
  <c r="AS258" i="24"/>
  <c r="AT258" i="24"/>
  <c r="AU258" i="24"/>
  <c r="AV258" i="24"/>
  <c r="AW258" i="24"/>
  <c r="AX258" i="24"/>
  <c r="AY258" i="24"/>
  <c r="AZ258" i="24"/>
  <c r="BA258" i="24"/>
  <c r="BB258" i="24"/>
  <c r="BC258" i="24"/>
  <c r="BD258" i="24"/>
  <c r="BE258" i="24"/>
  <c r="BF258" i="24"/>
  <c r="BG258" i="24"/>
  <c r="BH258" i="24"/>
  <c r="BI258" i="24"/>
  <c r="BJ258" i="24"/>
  <c r="BK258" i="24"/>
  <c r="BL258" i="24"/>
  <c r="BM258" i="24"/>
  <c r="BN258" i="24"/>
  <c r="BO258" i="24"/>
  <c r="BP258" i="24"/>
  <c r="BQ258" i="24"/>
  <c r="BR258" i="24"/>
  <c r="BS258" i="24"/>
  <c r="BT258" i="24"/>
  <c r="BU258" i="24"/>
  <c r="BV258" i="24"/>
  <c r="BW258" i="24"/>
  <c r="BX258" i="24"/>
  <c r="BY258" i="24"/>
  <c r="BZ258" i="24"/>
  <c r="CA258" i="24"/>
  <c r="CB258" i="24"/>
  <c r="CC258" i="24"/>
  <c r="CD258" i="24"/>
  <c r="CE258" i="24"/>
  <c r="CF258" i="24"/>
  <c r="CG258" i="24"/>
  <c r="CH258" i="24"/>
  <c r="CI258" i="24"/>
  <c r="CJ258" i="24"/>
  <c r="CK258" i="24"/>
  <c r="CL258" i="24"/>
  <c r="CM258" i="24"/>
  <c r="CN258" i="24"/>
  <c r="CO258" i="24"/>
  <c r="CP258" i="24"/>
  <c r="CQ258" i="24"/>
  <c r="CR258" i="24"/>
  <c r="CS258" i="24"/>
  <c r="CT258" i="24"/>
  <c r="CU258" i="24"/>
  <c r="CV258" i="24"/>
  <c r="CW258" i="24"/>
  <c r="CX258" i="24"/>
  <c r="CY258" i="24"/>
  <c r="CZ258" i="24"/>
  <c r="DA258" i="24"/>
  <c r="DB258" i="24"/>
  <c r="DC258" i="24"/>
  <c r="DD258" i="24"/>
  <c r="DE258" i="24"/>
  <c r="DF258" i="24"/>
  <c r="DG258" i="24"/>
  <c r="DH258" i="24"/>
  <c r="DI258" i="24"/>
  <c r="DJ258" i="24"/>
  <c r="DK258" i="24"/>
  <c r="DL258" i="24"/>
  <c r="DM258" i="24"/>
  <c r="DN258" i="24"/>
  <c r="DO258" i="24"/>
  <c r="DP258" i="24"/>
  <c r="DQ258" i="24"/>
  <c r="DR258" i="24"/>
  <c r="DS258" i="24"/>
  <c r="DT258" i="24"/>
  <c r="DU258" i="24"/>
  <c r="DV258" i="24"/>
  <c r="DW258" i="24"/>
  <c r="DX258" i="24"/>
  <c r="DY258" i="24"/>
  <c r="DZ258" i="24"/>
  <c r="EA258" i="24"/>
  <c r="EB258" i="24"/>
  <c r="EC258" i="24"/>
  <c r="ED258" i="24"/>
  <c r="EE258" i="24"/>
  <c r="EF258" i="24"/>
  <c r="EG258" i="24"/>
  <c r="EH258" i="24"/>
  <c r="EI258" i="24"/>
  <c r="EJ258" i="24"/>
  <c r="EK258" i="24"/>
  <c r="EL258" i="24"/>
  <c r="EM258" i="24"/>
  <c r="EN258" i="24"/>
  <c r="EO258" i="24"/>
  <c r="EP258" i="24"/>
  <c r="EQ258" i="24"/>
  <c r="ER258" i="24"/>
  <c r="ES258" i="24"/>
  <c r="ET258" i="24"/>
  <c r="EU258" i="24"/>
  <c r="EV258" i="24"/>
  <c r="EW258" i="24"/>
  <c r="EX258" i="24"/>
  <c r="EY258" i="24"/>
  <c r="EZ258" i="24"/>
  <c r="FA258" i="24"/>
  <c r="FB258" i="24"/>
  <c r="FC258" i="24"/>
  <c r="FD258" i="24"/>
  <c r="FE258" i="24"/>
  <c r="FF258" i="24"/>
  <c r="FG258" i="24"/>
  <c r="FH258" i="24"/>
  <c r="FI258" i="24"/>
  <c r="FJ258" i="24"/>
  <c r="FK258" i="24"/>
  <c r="FL258" i="24"/>
  <c r="FM258" i="24"/>
  <c r="FN258" i="24"/>
  <c r="FO258" i="24"/>
  <c r="FP258" i="24"/>
  <c r="FQ258" i="24"/>
  <c r="FR258" i="24"/>
  <c r="FS258" i="24"/>
  <c r="FT258" i="24"/>
  <c r="FU258" i="24"/>
  <c r="FV258" i="24"/>
  <c r="FW258" i="24"/>
  <c r="FX258" i="24"/>
  <c r="FY258" i="24"/>
  <c r="FZ258" i="24"/>
  <c r="GA258" i="24"/>
  <c r="GB258" i="24"/>
  <c r="GC258" i="24"/>
  <c r="GD258" i="24"/>
  <c r="GE258" i="24"/>
  <c r="GF258" i="24"/>
  <c r="GG258" i="24"/>
  <c r="GH258" i="24"/>
  <c r="GI258" i="24"/>
  <c r="GJ258" i="24"/>
  <c r="GK258" i="24"/>
  <c r="GL258" i="24"/>
  <c r="GM258" i="24"/>
  <c r="GN258" i="24"/>
  <c r="GO258" i="24"/>
  <c r="GP258" i="24"/>
  <c r="GQ258" i="24"/>
  <c r="GR258" i="24"/>
  <c r="GS258" i="24"/>
  <c r="GT258" i="24"/>
  <c r="GU258" i="24"/>
  <c r="GV258" i="24"/>
  <c r="GW258" i="24"/>
  <c r="GX258" i="24"/>
  <c r="GY258" i="24"/>
  <c r="GZ258" i="24"/>
  <c r="HA258" i="24"/>
  <c r="HB258" i="24"/>
  <c r="HC258" i="24"/>
  <c r="HD258" i="24"/>
  <c r="HE258" i="24"/>
  <c r="HF258" i="24"/>
  <c r="HG258" i="24"/>
  <c r="E259" i="24"/>
  <c r="F259" i="24"/>
  <c r="G259" i="24"/>
  <c r="H259" i="24"/>
  <c r="I259" i="24"/>
  <c r="J259" i="24"/>
  <c r="K259" i="24"/>
  <c r="L259" i="24"/>
  <c r="M259" i="24"/>
  <c r="N259" i="24"/>
  <c r="O259" i="24"/>
  <c r="P259" i="24"/>
  <c r="Q259" i="24"/>
  <c r="R259" i="24"/>
  <c r="S259" i="24"/>
  <c r="T259" i="24"/>
  <c r="U259" i="24"/>
  <c r="V259" i="24"/>
  <c r="W259" i="24"/>
  <c r="X259" i="24"/>
  <c r="Y259" i="24"/>
  <c r="Z259" i="24"/>
  <c r="AA259" i="24"/>
  <c r="AB259" i="24"/>
  <c r="AC259" i="24"/>
  <c r="AD259" i="24"/>
  <c r="AE259" i="24"/>
  <c r="AF259" i="24"/>
  <c r="AG259" i="24"/>
  <c r="AH259" i="24"/>
  <c r="AI259" i="24"/>
  <c r="AJ259" i="24"/>
  <c r="AK259" i="24"/>
  <c r="AL259" i="24"/>
  <c r="AM259" i="24"/>
  <c r="AN259" i="24"/>
  <c r="AO259" i="24"/>
  <c r="AP259" i="24"/>
  <c r="AQ259" i="24"/>
  <c r="AR259" i="24"/>
  <c r="AS259" i="24"/>
  <c r="AT259" i="24"/>
  <c r="AU259" i="24"/>
  <c r="AV259" i="24"/>
  <c r="AW259" i="24"/>
  <c r="AX259" i="24"/>
  <c r="AY259" i="24"/>
  <c r="AZ259" i="24"/>
  <c r="BA259" i="24"/>
  <c r="BB259" i="24"/>
  <c r="BC259" i="24"/>
  <c r="BD259" i="24"/>
  <c r="BE259" i="24"/>
  <c r="BF259" i="24"/>
  <c r="BG259" i="24"/>
  <c r="BH259" i="24"/>
  <c r="BI259" i="24"/>
  <c r="BJ259" i="24"/>
  <c r="BK259" i="24"/>
  <c r="BL259" i="24"/>
  <c r="BM259" i="24"/>
  <c r="BN259" i="24"/>
  <c r="BO259" i="24"/>
  <c r="BP259" i="24"/>
  <c r="BQ259" i="24"/>
  <c r="BR259" i="24"/>
  <c r="BS259" i="24"/>
  <c r="BT259" i="24"/>
  <c r="BU259" i="24"/>
  <c r="BV259" i="24"/>
  <c r="BW259" i="24"/>
  <c r="BX259" i="24"/>
  <c r="BY259" i="24"/>
  <c r="BZ259" i="24"/>
  <c r="CA259" i="24"/>
  <c r="CB259" i="24"/>
  <c r="CC259" i="24"/>
  <c r="CD259" i="24"/>
  <c r="CE259" i="24"/>
  <c r="CF259" i="24"/>
  <c r="CG259" i="24"/>
  <c r="CH259" i="24"/>
  <c r="CI259" i="24"/>
  <c r="CJ259" i="24"/>
  <c r="CK259" i="24"/>
  <c r="CL259" i="24"/>
  <c r="CM259" i="24"/>
  <c r="CN259" i="24"/>
  <c r="CO259" i="24"/>
  <c r="CP259" i="24"/>
  <c r="CQ259" i="24"/>
  <c r="CR259" i="24"/>
  <c r="CS259" i="24"/>
  <c r="CT259" i="24"/>
  <c r="CU259" i="24"/>
  <c r="CV259" i="24"/>
  <c r="CW259" i="24"/>
  <c r="CX259" i="24"/>
  <c r="CY259" i="24"/>
  <c r="CZ259" i="24"/>
  <c r="DA259" i="24"/>
  <c r="DB259" i="24"/>
  <c r="DC259" i="24"/>
  <c r="DD259" i="24"/>
  <c r="DE259" i="24"/>
  <c r="DF259" i="24"/>
  <c r="DG259" i="24"/>
  <c r="DH259" i="24"/>
  <c r="DI259" i="24"/>
  <c r="DJ259" i="24"/>
  <c r="DK259" i="24"/>
  <c r="DL259" i="24"/>
  <c r="DM259" i="24"/>
  <c r="DN259" i="24"/>
  <c r="DO259" i="24"/>
  <c r="DP259" i="24"/>
  <c r="DQ259" i="24"/>
  <c r="DR259" i="24"/>
  <c r="DS259" i="24"/>
  <c r="DT259" i="24"/>
  <c r="DU259" i="24"/>
  <c r="DV259" i="24"/>
  <c r="DW259" i="24"/>
  <c r="DX259" i="24"/>
  <c r="DY259" i="24"/>
  <c r="DZ259" i="24"/>
  <c r="EA259" i="24"/>
  <c r="EB259" i="24"/>
  <c r="EC259" i="24"/>
  <c r="ED259" i="24"/>
  <c r="EE259" i="24"/>
  <c r="EF259" i="24"/>
  <c r="EG259" i="24"/>
  <c r="EH259" i="24"/>
  <c r="EI259" i="24"/>
  <c r="EJ259" i="24"/>
  <c r="EK259" i="24"/>
  <c r="EL259" i="24"/>
  <c r="EM259" i="24"/>
  <c r="EN259" i="24"/>
  <c r="EO259" i="24"/>
  <c r="EP259" i="24"/>
  <c r="EQ259" i="24"/>
  <c r="ER259" i="24"/>
  <c r="ES259" i="24"/>
  <c r="ET259" i="24"/>
  <c r="EU259" i="24"/>
  <c r="EV259" i="24"/>
  <c r="EW259" i="24"/>
  <c r="EX259" i="24"/>
  <c r="EY259" i="24"/>
  <c r="EZ259" i="24"/>
  <c r="FA259" i="24"/>
  <c r="FB259" i="24"/>
  <c r="FC259" i="24"/>
  <c r="FD259" i="24"/>
  <c r="FE259" i="24"/>
  <c r="FF259" i="24"/>
  <c r="FG259" i="24"/>
  <c r="FH259" i="24"/>
  <c r="FI259" i="24"/>
  <c r="FJ259" i="24"/>
  <c r="FK259" i="24"/>
  <c r="FL259" i="24"/>
  <c r="FM259" i="24"/>
  <c r="FN259" i="24"/>
  <c r="FO259" i="24"/>
  <c r="FP259" i="24"/>
  <c r="FQ259" i="24"/>
  <c r="FR259" i="24"/>
  <c r="FS259" i="24"/>
  <c r="FT259" i="24"/>
  <c r="FU259" i="24"/>
  <c r="FV259" i="24"/>
  <c r="FW259" i="24"/>
  <c r="FX259" i="24"/>
  <c r="FY259" i="24"/>
  <c r="FZ259" i="24"/>
  <c r="GA259" i="24"/>
  <c r="GB259" i="24"/>
  <c r="GC259" i="24"/>
  <c r="GD259" i="24"/>
  <c r="GE259" i="24"/>
  <c r="GF259" i="24"/>
  <c r="GG259" i="24"/>
  <c r="GH259" i="24"/>
  <c r="GI259" i="24"/>
  <c r="GJ259" i="24"/>
  <c r="GK259" i="24"/>
  <c r="GL259" i="24"/>
  <c r="GM259" i="24"/>
  <c r="GN259" i="24"/>
  <c r="GO259" i="24"/>
  <c r="GP259" i="24"/>
  <c r="GQ259" i="24"/>
  <c r="GR259" i="24"/>
  <c r="GS259" i="24"/>
  <c r="GT259" i="24"/>
  <c r="GU259" i="24"/>
  <c r="GV259" i="24"/>
  <c r="GW259" i="24"/>
  <c r="GX259" i="24"/>
  <c r="GY259" i="24"/>
  <c r="GZ259" i="24"/>
  <c r="HA259" i="24"/>
  <c r="HB259" i="24"/>
  <c r="HC259" i="24"/>
  <c r="HD259" i="24"/>
  <c r="HE259" i="24"/>
  <c r="HF259" i="24"/>
  <c r="HG259" i="24"/>
  <c r="E260" i="24"/>
  <c r="F260" i="24"/>
  <c r="G260" i="24"/>
  <c r="H260" i="24"/>
  <c r="I260" i="24"/>
  <c r="J260" i="24"/>
  <c r="K260" i="24"/>
  <c r="L260" i="24"/>
  <c r="M260" i="24"/>
  <c r="N260" i="24"/>
  <c r="O260" i="24"/>
  <c r="P260" i="24"/>
  <c r="Q260" i="24"/>
  <c r="R260" i="24"/>
  <c r="S260" i="24"/>
  <c r="T260" i="24"/>
  <c r="U260" i="24"/>
  <c r="V260" i="24"/>
  <c r="W260" i="24"/>
  <c r="X260" i="24"/>
  <c r="Y260" i="24"/>
  <c r="Z260" i="24"/>
  <c r="AA260" i="24"/>
  <c r="AB260" i="24"/>
  <c r="AC260" i="24"/>
  <c r="AD260" i="24"/>
  <c r="AE260" i="24"/>
  <c r="AF260" i="24"/>
  <c r="AG260" i="24"/>
  <c r="AH260" i="24"/>
  <c r="AI260" i="24"/>
  <c r="AJ260" i="24"/>
  <c r="AK260" i="24"/>
  <c r="AL260" i="24"/>
  <c r="AM260" i="24"/>
  <c r="AN260" i="24"/>
  <c r="AO260" i="24"/>
  <c r="AP260" i="24"/>
  <c r="AQ260" i="24"/>
  <c r="AR260" i="24"/>
  <c r="AS260" i="24"/>
  <c r="AT260" i="24"/>
  <c r="AU260" i="24"/>
  <c r="AV260" i="24"/>
  <c r="AW260" i="24"/>
  <c r="AX260" i="24"/>
  <c r="AY260" i="24"/>
  <c r="AZ260" i="24"/>
  <c r="BA260" i="24"/>
  <c r="BB260" i="24"/>
  <c r="BC260" i="24"/>
  <c r="BD260" i="24"/>
  <c r="BE260" i="24"/>
  <c r="BF260" i="24"/>
  <c r="BG260" i="24"/>
  <c r="BH260" i="24"/>
  <c r="BI260" i="24"/>
  <c r="BJ260" i="24"/>
  <c r="BK260" i="24"/>
  <c r="BL260" i="24"/>
  <c r="BM260" i="24"/>
  <c r="BN260" i="24"/>
  <c r="BO260" i="24"/>
  <c r="BP260" i="24"/>
  <c r="BQ260" i="24"/>
  <c r="BR260" i="24"/>
  <c r="BS260" i="24"/>
  <c r="BT260" i="24"/>
  <c r="BU260" i="24"/>
  <c r="BV260" i="24"/>
  <c r="BW260" i="24"/>
  <c r="BX260" i="24"/>
  <c r="BY260" i="24"/>
  <c r="BZ260" i="24"/>
  <c r="CA260" i="24"/>
  <c r="CB260" i="24"/>
  <c r="CC260" i="24"/>
  <c r="CD260" i="24"/>
  <c r="CE260" i="24"/>
  <c r="CF260" i="24"/>
  <c r="CG260" i="24"/>
  <c r="CH260" i="24"/>
  <c r="CI260" i="24"/>
  <c r="CJ260" i="24"/>
  <c r="CK260" i="24"/>
  <c r="CL260" i="24"/>
  <c r="CM260" i="24"/>
  <c r="CN260" i="24"/>
  <c r="CO260" i="24"/>
  <c r="CP260" i="24"/>
  <c r="CQ260" i="24"/>
  <c r="CR260" i="24"/>
  <c r="CS260" i="24"/>
  <c r="CT260" i="24"/>
  <c r="CU260" i="24"/>
  <c r="CV260" i="24"/>
  <c r="CW260" i="24"/>
  <c r="CX260" i="24"/>
  <c r="CY260" i="24"/>
  <c r="CZ260" i="24"/>
  <c r="DA260" i="24"/>
  <c r="DB260" i="24"/>
  <c r="DC260" i="24"/>
  <c r="DD260" i="24"/>
  <c r="DE260" i="24"/>
  <c r="DF260" i="24"/>
  <c r="DG260" i="24"/>
  <c r="DH260" i="24"/>
  <c r="DI260" i="24"/>
  <c r="DJ260" i="24"/>
  <c r="DK260" i="24"/>
  <c r="DL260" i="24"/>
  <c r="DM260" i="24"/>
  <c r="DN260" i="24"/>
  <c r="DO260" i="24"/>
  <c r="DP260" i="24"/>
  <c r="DQ260" i="24"/>
  <c r="DR260" i="24"/>
  <c r="DS260" i="24"/>
  <c r="DT260" i="24"/>
  <c r="DU260" i="24"/>
  <c r="DV260" i="24"/>
  <c r="DW260" i="24"/>
  <c r="DX260" i="24"/>
  <c r="DY260" i="24"/>
  <c r="DZ260" i="24"/>
  <c r="EA260" i="24"/>
  <c r="EB260" i="24"/>
  <c r="EC260" i="24"/>
  <c r="ED260" i="24"/>
  <c r="EE260" i="24"/>
  <c r="EF260" i="24"/>
  <c r="EG260" i="24"/>
  <c r="EH260" i="24"/>
  <c r="EI260" i="24"/>
  <c r="EJ260" i="24"/>
  <c r="EK260" i="24"/>
  <c r="EL260" i="24"/>
  <c r="EM260" i="24"/>
  <c r="EN260" i="24"/>
  <c r="EO260" i="24"/>
  <c r="EP260" i="24"/>
  <c r="EQ260" i="24"/>
  <c r="ER260" i="24"/>
  <c r="ES260" i="24"/>
  <c r="ET260" i="24"/>
  <c r="EU260" i="24"/>
  <c r="EV260" i="24"/>
  <c r="EW260" i="24"/>
  <c r="EX260" i="24"/>
  <c r="EY260" i="24"/>
  <c r="EZ260" i="24"/>
  <c r="FA260" i="24"/>
  <c r="FB260" i="24"/>
  <c r="FC260" i="24"/>
  <c r="FD260" i="24"/>
  <c r="FE260" i="24"/>
  <c r="FF260" i="24"/>
  <c r="FG260" i="24"/>
  <c r="FH260" i="24"/>
  <c r="FI260" i="24"/>
  <c r="FJ260" i="24"/>
  <c r="FK260" i="24"/>
  <c r="FL260" i="24"/>
  <c r="FM260" i="24"/>
  <c r="FN260" i="24"/>
  <c r="FO260" i="24"/>
  <c r="FP260" i="24"/>
  <c r="FQ260" i="24"/>
  <c r="FR260" i="24"/>
  <c r="FS260" i="24"/>
  <c r="FT260" i="24"/>
  <c r="FU260" i="24"/>
  <c r="FV260" i="24"/>
  <c r="FW260" i="24"/>
  <c r="FX260" i="24"/>
  <c r="FY260" i="24"/>
  <c r="FZ260" i="24"/>
  <c r="GA260" i="24"/>
  <c r="GB260" i="24"/>
  <c r="GC260" i="24"/>
  <c r="GD260" i="24"/>
  <c r="GE260" i="24"/>
  <c r="GF260" i="24"/>
  <c r="GG260" i="24"/>
  <c r="GH260" i="24"/>
  <c r="GI260" i="24"/>
  <c r="GJ260" i="24"/>
  <c r="GK260" i="24"/>
  <c r="GL260" i="24"/>
  <c r="GM260" i="24"/>
  <c r="GN260" i="24"/>
  <c r="GO260" i="24"/>
  <c r="GP260" i="24"/>
  <c r="GQ260" i="24"/>
  <c r="GR260" i="24"/>
  <c r="GS260" i="24"/>
  <c r="GT260" i="24"/>
  <c r="GU260" i="24"/>
  <c r="GV260" i="24"/>
  <c r="GW260" i="24"/>
  <c r="GX260" i="24"/>
  <c r="GY260" i="24"/>
  <c r="GZ260" i="24"/>
  <c r="HA260" i="24"/>
  <c r="HB260" i="24"/>
  <c r="HC260" i="24"/>
  <c r="HD260" i="24"/>
  <c r="HE260" i="24"/>
  <c r="HF260" i="24"/>
  <c r="HG260" i="24"/>
  <c r="E261" i="24"/>
  <c r="F261" i="24"/>
  <c r="G261" i="24"/>
  <c r="H261" i="24"/>
  <c r="HJ261" i="24" s="1"/>
  <c r="I261" i="24"/>
  <c r="J261" i="24"/>
  <c r="K261" i="24"/>
  <c r="L261" i="24"/>
  <c r="M261" i="24"/>
  <c r="N261" i="24"/>
  <c r="O261" i="24"/>
  <c r="P261" i="24"/>
  <c r="Q261" i="24"/>
  <c r="R261" i="24"/>
  <c r="S261" i="24"/>
  <c r="T261" i="24"/>
  <c r="U261" i="24"/>
  <c r="V261" i="24"/>
  <c r="W261" i="24"/>
  <c r="X261" i="24"/>
  <c r="Y261" i="24"/>
  <c r="Z261" i="24"/>
  <c r="AA261" i="24"/>
  <c r="AB261" i="24"/>
  <c r="AC261" i="24"/>
  <c r="AD261" i="24"/>
  <c r="AE261" i="24"/>
  <c r="AF261" i="24"/>
  <c r="AG261" i="24"/>
  <c r="AH261" i="24"/>
  <c r="AI261" i="24"/>
  <c r="AJ261" i="24"/>
  <c r="AK261" i="24"/>
  <c r="AL261" i="24"/>
  <c r="AM261" i="24"/>
  <c r="AN261" i="24"/>
  <c r="AO261" i="24"/>
  <c r="AP261" i="24"/>
  <c r="AQ261" i="24"/>
  <c r="AR261" i="24"/>
  <c r="AS261" i="24"/>
  <c r="AT261" i="24"/>
  <c r="AU261" i="24"/>
  <c r="AV261" i="24"/>
  <c r="AW261" i="24"/>
  <c r="AX261" i="24"/>
  <c r="AY261" i="24"/>
  <c r="AZ261" i="24"/>
  <c r="BA261" i="24"/>
  <c r="BB261" i="24"/>
  <c r="BC261" i="24"/>
  <c r="BD261" i="24"/>
  <c r="BE261" i="24"/>
  <c r="BF261" i="24"/>
  <c r="BG261" i="24"/>
  <c r="BH261" i="24"/>
  <c r="BI261" i="24"/>
  <c r="BJ261" i="24"/>
  <c r="BK261" i="24"/>
  <c r="BL261" i="24"/>
  <c r="BM261" i="24"/>
  <c r="BN261" i="24"/>
  <c r="BO261" i="24"/>
  <c r="BP261" i="24"/>
  <c r="BQ261" i="24"/>
  <c r="BR261" i="24"/>
  <c r="BS261" i="24"/>
  <c r="BT261" i="24"/>
  <c r="BU261" i="24"/>
  <c r="BV261" i="24"/>
  <c r="BW261" i="24"/>
  <c r="BX261" i="24"/>
  <c r="BY261" i="24"/>
  <c r="BZ261" i="24"/>
  <c r="CA261" i="24"/>
  <c r="CB261" i="24"/>
  <c r="CC261" i="24"/>
  <c r="CD261" i="24"/>
  <c r="CE261" i="24"/>
  <c r="CF261" i="24"/>
  <c r="CG261" i="24"/>
  <c r="CH261" i="24"/>
  <c r="CI261" i="24"/>
  <c r="CJ261" i="24"/>
  <c r="CK261" i="24"/>
  <c r="CL261" i="24"/>
  <c r="CM261" i="24"/>
  <c r="CN261" i="24"/>
  <c r="CO261" i="24"/>
  <c r="CP261" i="24"/>
  <c r="CQ261" i="24"/>
  <c r="CR261" i="24"/>
  <c r="CS261" i="24"/>
  <c r="CT261" i="24"/>
  <c r="CU261" i="24"/>
  <c r="CV261" i="24"/>
  <c r="CW261" i="24"/>
  <c r="CX261" i="24"/>
  <c r="CY261" i="24"/>
  <c r="CZ261" i="24"/>
  <c r="DA261" i="24"/>
  <c r="DB261" i="24"/>
  <c r="DC261" i="24"/>
  <c r="DD261" i="24"/>
  <c r="DE261" i="24"/>
  <c r="DF261" i="24"/>
  <c r="DG261" i="24"/>
  <c r="DH261" i="24"/>
  <c r="DI261" i="24"/>
  <c r="DJ261" i="24"/>
  <c r="DK261" i="24"/>
  <c r="DL261" i="24"/>
  <c r="DM261" i="24"/>
  <c r="DN261" i="24"/>
  <c r="DO261" i="24"/>
  <c r="DP261" i="24"/>
  <c r="DQ261" i="24"/>
  <c r="DR261" i="24"/>
  <c r="DS261" i="24"/>
  <c r="DT261" i="24"/>
  <c r="DU261" i="24"/>
  <c r="DV261" i="24"/>
  <c r="DW261" i="24"/>
  <c r="DX261" i="24"/>
  <c r="DY261" i="24"/>
  <c r="DZ261" i="24"/>
  <c r="EA261" i="24"/>
  <c r="EB261" i="24"/>
  <c r="EC261" i="24"/>
  <c r="ED261" i="24"/>
  <c r="EE261" i="24"/>
  <c r="EF261" i="24"/>
  <c r="EG261" i="24"/>
  <c r="EH261" i="24"/>
  <c r="EI261" i="24"/>
  <c r="EJ261" i="24"/>
  <c r="EK261" i="24"/>
  <c r="EL261" i="24"/>
  <c r="EM261" i="24"/>
  <c r="EN261" i="24"/>
  <c r="EO261" i="24"/>
  <c r="EP261" i="24"/>
  <c r="EQ261" i="24"/>
  <c r="ER261" i="24"/>
  <c r="ES261" i="24"/>
  <c r="ET261" i="24"/>
  <c r="EU261" i="24"/>
  <c r="EV261" i="24"/>
  <c r="EW261" i="24"/>
  <c r="EX261" i="24"/>
  <c r="EY261" i="24"/>
  <c r="EZ261" i="24"/>
  <c r="FA261" i="24"/>
  <c r="FB261" i="24"/>
  <c r="FC261" i="24"/>
  <c r="FD261" i="24"/>
  <c r="FE261" i="24"/>
  <c r="FF261" i="24"/>
  <c r="FG261" i="24"/>
  <c r="FH261" i="24"/>
  <c r="FI261" i="24"/>
  <c r="FJ261" i="24"/>
  <c r="FK261" i="24"/>
  <c r="FL261" i="24"/>
  <c r="FM261" i="24"/>
  <c r="FN261" i="24"/>
  <c r="FO261" i="24"/>
  <c r="FP261" i="24"/>
  <c r="FQ261" i="24"/>
  <c r="FR261" i="24"/>
  <c r="FS261" i="24"/>
  <c r="FT261" i="24"/>
  <c r="FU261" i="24"/>
  <c r="FV261" i="24"/>
  <c r="FW261" i="24"/>
  <c r="FX261" i="24"/>
  <c r="FY261" i="24"/>
  <c r="FZ261" i="24"/>
  <c r="GA261" i="24"/>
  <c r="GB261" i="24"/>
  <c r="GC261" i="24"/>
  <c r="GD261" i="24"/>
  <c r="GE261" i="24"/>
  <c r="GF261" i="24"/>
  <c r="GG261" i="24"/>
  <c r="GH261" i="24"/>
  <c r="GI261" i="24"/>
  <c r="GJ261" i="24"/>
  <c r="GK261" i="24"/>
  <c r="GL261" i="24"/>
  <c r="GM261" i="24"/>
  <c r="GN261" i="24"/>
  <c r="GO261" i="24"/>
  <c r="GP261" i="24"/>
  <c r="GQ261" i="24"/>
  <c r="GR261" i="24"/>
  <c r="GS261" i="24"/>
  <c r="GT261" i="24"/>
  <c r="GU261" i="24"/>
  <c r="GV261" i="24"/>
  <c r="GW261" i="24"/>
  <c r="GX261" i="24"/>
  <c r="GY261" i="24"/>
  <c r="GZ261" i="24"/>
  <c r="HA261" i="24"/>
  <c r="HB261" i="24"/>
  <c r="HC261" i="24"/>
  <c r="HD261" i="24"/>
  <c r="HE261" i="24"/>
  <c r="HF261" i="24"/>
  <c r="HG261" i="24"/>
  <c r="E262" i="24"/>
  <c r="HJ262" i="24" s="1"/>
  <c r="F262" i="24"/>
  <c r="G262" i="24"/>
  <c r="H262" i="24"/>
  <c r="I262" i="24"/>
  <c r="J262" i="24"/>
  <c r="K262" i="24"/>
  <c r="L262" i="24"/>
  <c r="M262" i="24"/>
  <c r="N262" i="24"/>
  <c r="O262" i="24"/>
  <c r="P262" i="24"/>
  <c r="Q262" i="24"/>
  <c r="R262" i="24"/>
  <c r="S262" i="24"/>
  <c r="T262" i="24"/>
  <c r="U262" i="24"/>
  <c r="V262" i="24"/>
  <c r="W262" i="24"/>
  <c r="X262" i="24"/>
  <c r="Y262" i="24"/>
  <c r="Z262" i="24"/>
  <c r="AA262" i="24"/>
  <c r="AB262" i="24"/>
  <c r="AC262" i="24"/>
  <c r="AD262" i="24"/>
  <c r="AE262" i="24"/>
  <c r="AF262" i="24"/>
  <c r="AG262" i="24"/>
  <c r="AH262" i="24"/>
  <c r="AI262" i="24"/>
  <c r="AJ262" i="24"/>
  <c r="AK262" i="24"/>
  <c r="AL262" i="24"/>
  <c r="AM262" i="24"/>
  <c r="AN262" i="24"/>
  <c r="AO262" i="24"/>
  <c r="AP262" i="24"/>
  <c r="AQ262" i="24"/>
  <c r="AR262" i="24"/>
  <c r="AS262" i="24"/>
  <c r="AT262" i="24"/>
  <c r="AU262" i="24"/>
  <c r="AV262" i="24"/>
  <c r="AW262" i="24"/>
  <c r="AX262" i="24"/>
  <c r="AY262" i="24"/>
  <c r="AZ262" i="24"/>
  <c r="BA262" i="24"/>
  <c r="BB262" i="24"/>
  <c r="BC262" i="24"/>
  <c r="BD262" i="24"/>
  <c r="BE262" i="24"/>
  <c r="BF262" i="24"/>
  <c r="BG262" i="24"/>
  <c r="BH262" i="24"/>
  <c r="BI262" i="24"/>
  <c r="BJ262" i="24"/>
  <c r="BK262" i="24"/>
  <c r="BL262" i="24"/>
  <c r="BM262" i="24"/>
  <c r="BN262" i="24"/>
  <c r="BO262" i="24"/>
  <c r="BP262" i="24"/>
  <c r="BQ262" i="24"/>
  <c r="BR262" i="24"/>
  <c r="BS262" i="24"/>
  <c r="BT262" i="24"/>
  <c r="BU262" i="24"/>
  <c r="BV262" i="24"/>
  <c r="BW262" i="24"/>
  <c r="BX262" i="24"/>
  <c r="BY262" i="24"/>
  <c r="BZ262" i="24"/>
  <c r="CA262" i="24"/>
  <c r="CB262" i="24"/>
  <c r="CC262" i="24"/>
  <c r="CD262" i="24"/>
  <c r="CE262" i="24"/>
  <c r="CF262" i="24"/>
  <c r="CG262" i="24"/>
  <c r="CH262" i="24"/>
  <c r="CI262" i="24"/>
  <c r="CJ262" i="24"/>
  <c r="CK262" i="24"/>
  <c r="CL262" i="24"/>
  <c r="CM262" i="24"/>
  <c r="CN262" i="24"/>
  <c r="CO262" i="24"/>
  <c r="CP262" i="24"/>
  <c r="CQ262" i="24"/>
  <c r="CR262" i="24"/>
  <c r="CS262" i="24"/>
  <c r="CT262" i="24"/>
  <c r="CU262" i="24"/>
  <c r="CV262" i="24"/>
  <c r="CW262" i="24"/>
  <c r="CX262" i="24"/>
  <c r="CY262" i="24"/>
  <c r="CZ262" i="24"/>
  <c r="DA262" i="24"/>
  <c r="DB262" i="24"/>
  <c r="DC262" i="24"/>
  <c r="DD262" i="24"/>
  <c r="DE262" i="24"/>
  <c r="DF262" i="24"/>
  <c r="DG262" i="24"/>
  <c r="DH262" i="24"/>
  <c r="DI262" i="24"/>
  <c r="DJ262" i="24"/>
  <c r="DK262" i="24"/>
  <c r="DL262" i="24"/>
  <c r="DM262" i="24"/>
  <c r="DN262" i="24"/>
  <c r="DO262" i="24"/>
  <c r="DP262" i="24"/>
  <c r="DQ262" i="24"/>
  <c r="DR262" i="24"/>
  <c r="DS262" i="24"/>
  <c r="DT262" i="24"/>
  <c r="DU262" i="24"/>
  <c r="DV262" i="24"/>
  <c r="DW262" i="24"/>
  <c r="DX262" i="24"/>
  <c r="DY262" i="24"/>
  <c r="DZ262" i="24"/>
  <c r="EA262" i="24"/>
  <c r="EB262" i="24"/>
  <c r="EC262" i="24"/>
  <c r="ED262" i="24"/>
  <c r="EE262" i="24"/>
  <c r="EF262" i="24"/>
  <c r="EG262" i="24"/>
  <c r="EH262" i="24"/>
  <c r="EI262" i="24"/>
  <c r="EJ262" i="24"/>
  <c r="EK262" i="24"/>
  <c r="EL262" i="24"/>
  <c r="EM262" i="24"/>
  <c r="EN262" i="24"/>
  <c r="EO262" i="24"/>
  <c r="EP262" i="24"/>
  <c r="EQ262" i="24"/>
  <c r="ER262" i="24"/>
  <c r="ES262" i="24"/>
  <c r="ET262" i="24"/>
  <c r="EU262" i="24"/>
  <c r="EV262" i="24"/>
  <c r="EW262" i="24"/>
  <c r="EX262" i="24"/>
  <c r="EY262" i="24"/>
  <c r="EZ262" i="24"/>
  <c r="FA262" i="24"/>
  <c r="FB262" i="24"/>
  <c r="FC262" i="24"/>
  <c r="FD262" i="24"/>
  <c r="FE262" i="24"/>
  <c r="FF262" i="24"/>
  <c r="FG262" i="24"/>
  <c r="FH262" i="24"/>
  <c r="FI262" i="24"/>
  <c r="FJ262" i="24"/>
  <c r="FK262" i="24"/>
  <c r="FL262" i="24"/>
  <c r="FM262" i="24"/>
  <c r="FN262" i="24"/>
  <c r="FO262" i="24"/>
  <c r="FP262" i="24"/>
  <c r="FQ262" i="24"/>
  <c r="FR262" i="24"/>
  <c r="FS262" i="24"/>
  <c r="FT262" i="24"/>
  <c r="FU262" i="24"/>
  <c r="FV262" i="24"/>
  <c r="FW262" i="24"/>
  <c r="FX262" i="24"/>
  <c r="FY262" i="24"/>
  <c r="FZ262" i="24"/>
  <c r="GA262" i="24"/>
  <c r="GB262" i="24"/>
  <c r="GC262" i="24"/>
  <c r="GD262" i="24"/>
  <c r="GE262" i="24"/>
  <c r="GF262" i="24"/>
  <c r="GG262" i="24"/>
  <c r="GH262" i="24"/>
  <c r="GI262" i="24"/>
  <c r="GJ262" i="24"/>
  <c r="GK262" i="24"/>
  <c r="GL262" i="24"/>
  <c r="GM262" i="24"/>
  <c r="GN262" i="24"/>
  <c r="GO262" i="24"/>
  <c r="GP262" i="24"/>
  <c r="GQ262" i="24"/>
  <c r="GR262" i="24"/>
  <c r="GS262" i="24"/>
  <c r="GT262" i="24"/>
  <c r="GU262" i="24"/>
  <c r="GV262" i="24"/>
  <c r="GW262" i="24"/>
  <c r="GX262" i="24"/>
  <c r="GY262" i="24"/>
  <c r="GZ262" i="24"/>
  <c r="HA262" i="24"/>
  <c r="HB262" i="24"/>
  <c r="HC262" i="24"/>
  <c r="HD262" i="24"/>
  <c r="HE262" i="24"/>
  <c r="HF262" i="24"/>
  <c r="HG262" i="24"/>
  <c r="E263" i="24"/>
  <c r="F263" i="24"/>
  <c r="G263" i="24"/>
  <c r="H263" i="24"/>
  <c r="I263" i="24"/>
  <c r="J263" i="24"/>
  <c r="K263" i="24"/>
  <c r="L263" i="24"/>
  <c r="M263" i="24"/>
  <c r="N263" i="24"/>
  <c r="O263" i="24"/>
  <c r="P263" i="24"/>
  <c r="Q263" i="24"/>
  <c r="R263" i="24"/>
  <c r="S263" i="24"/>
  <c r="T263" i="24"/>
  <c r="U263" i="24"/>
  <c r="V263" i="24"/>
  <c r="W263" i="24"/>
  <c r="X263" i="24"/>
  <c r="Y263" i="24"/>
  <c r="Z263" i="24"/>
  <c r="AA263" i="24"/>
  <c r="AB263" i="24"/>
  <c r="AC263" i="24"/>
  <c r="AD263" i="24"/>
  <c r="AE263" i="24"/>
  <c r="AF263" i="24"/>
  <c r="AG263" i="24"/>
  <c r="AH263" i="24"/>
  <c r="AI263" i="24"/>
  <c r="AJ263" i="24"/>
  <c r="AK263" i="24"/>
  <c r="AL263" i="24"/>
  <c r="AM263" i="24"/>
  <c r="AN263" i="24"/>
  <c r="AO263" i="24"/>
  <c r="AP263" i="24"/>
  <c r="AQ263" i="24"/>
  <c r="AR263" i="24"/>
  <c r="AS263" i="24"/>
  <c r="AT263" i="24"/>
  <c r="AU263" i="24"/>
  <c r="AV263" i="24"/>
  <c r="AW263" i="24"/>
  <c r="AX263" i="24"/>
  <c r="AY263" i="24"/>
  <c r="AZ263" i="24"/>
  <c r="BA263" i="24"/>
  <c r="BB263" i="24"/>
  <c r="BC263" i="24"/>
  <c r="BD263" i="24"/>
  <c r="BE263" i="24"/>
  <c r="BF263" i="24"/>
  <c r="BG263" i="24"/>
  <c r="BH263" i="24"/>
  <c r="BI263" i="24"/>
  <c r="BJ263" i="24"/>
  <c r="BK263" i="24"/>
  <c r="BL263" i="24"/>
  <c r="BM263" i="24"/>
  <c r="BN263" i="24"/>
  <c r="BO263" i="24"/>
  <c r="BP263" i="24"/>
  <c r="BQ263" i="24"/>
  <c r="BR263" i="24"/>
  <c r="BS263" i="24"/>
  <c r="BT263" i="24"/>
  <c r="BU263" i="24"/>
  <c r="BV263" i="24"/>
  <c r="BW263" i="24"/>
  <c r="BX263" i="24"/>
  <c r="BY263" i="24"/>
  <c r="BZ263" i="24"/>
  <c r="CA263" i="24"/>
  <c r="CB263" i="24"/>
  <c r="CC263" i="24"/>
  <c r="CD263" i="24"/>
  <c r="CE263" i="24"/>
  <c r="CF263" i="24"/>
  <c r="CG263" i="24"/>
  <c r="CH263" i="24"/>
  <c r="CI263" i="24"/>
  <c r="CJ263" i="24"/>
  <c r="CK263" i="24"/>
  <c r="CL263" i="24"/>
  <c r="CM263" i="24"/>
  <c r="CN263" i="24"/>
  <c r="CO263" i="24"/>
  <c r="CP263" i="24"/>
  <c r="CQ263" i="24"/>
  <c r="CR263" i="24"/>
  <c r="CS263" i="24"/>
  <c r="CT263" i="24"/>
  <c r="CU263" i="24"/>
  <c r="CV263" i="24"/>
  <c r="CW263" i="24"/>
  <c r="CX263" i="24"/>
  <c r="CY263" i="24"/>
  <c r="CZ263" i="24"/>
  <c r="DA263" i="24"/>
  <c r="DB263" i="24"/>
  <c r="DC263" i="24"/>
  <c r="DD263" i="24"/>
  <c r="DE263" i="24"/>
  <c r="DF263" i="24"/>
  <c r="DG263" i="24"/>
  <c r="DH263" i="24"/>
  <c r="DI263" i="24"/>
  <c r="DJ263" i="24"/>
  <c r="DK263" i="24"/>
  <c r="DL263" i="24"/>
  <c r="DM263" i="24"/>
  <c r="DN263" i="24"/>
  <c r="DO263" i="24"/>
  <c r="DP263" i="24"/>
  <c r="DQ263" i="24"/>
  <c r="DR263" i="24"/>
  <c r="DS263" i="24"/>
  <c r="DT263" i="24"/>
  <c r="DU263" i="24"/>
  <c r="DV263" i="24"/>
  <c r="DW263" i="24"/>
  <c r="DX263" i="24"/>
  <c r="DY263" i="24"/>
  <c r="DZ263" i="24"/>
  <c r="EA263" i="24"/>
  <c r="EB263" i="24"/>
  <c r="EC263" i="24"/>
  <c r="ED263" i="24"/>
  <c r="EE263" i="24"/>
  <c r="EF263" i="24"/>
  <c r="EG263" i="24"/>
  <c r="EH263" i="24"/>
  <c r="EI263" i="24"/>
  <c r="EJ263" i="24"/>
  <c r="EK263" i="24"/>
  <c r="EL263" i="24"/>
  <c r="EM263" i="24"/>
  <c r="EN263" i="24"/>
  <c r="EO263" i="24"/>
  <c r="EP263" i="24"/>
  <c r="EQ263" i="24"/>
  <c r="ER263" i="24"/>
  <c r="ES263" i="24"/>
  <c r="ET263" i="24"/>
  <c r="EU263" i="24"/>
  <c r="EV263" i="24"/>
  <c r="EW263" i="24"/>
  <c r="EX263" i="24"/>
  <c r="EY263" i="24"/>
  <c r="EZ263" i="24"/>
  <c r="FA263" i="24"/>
  <c r="FB263" i="24"/>
  <c r="FC263" i="24"/>
  <c r="FD263" i="24"/>
  <c r="FE263" i="24"/>
  <c r="FF263" i="24"/>
  <c r="FG263" i="24"/>
  <c r="FH263" i="24"/>
  <c r="FI263" i="24"/>
  <c r="FJ263" i="24"/>
  <c r="FK263" i="24"/>
  <c r="FL263" i="24"/>
  <c r="FM263" i="24"/>
  <c r="FN263" i="24"/>
  <c r="FO263" i="24"/>
  <c r="FP263" i="24"/>
  <c r="FQ263" i="24"/>
  <c r="FR263" i="24"/>
  <c r="FS263" i="24"/>
  <c r="FT263" i="24"/>
  <c r="FU263" i="24"/>
  <c r="FV263" i="24"/>
  <c r="FW263" i="24"/>
  <c r="FX263" i="24"/>
  <c r="FY263" i="24"/>
  <c r="FZ263" i="24"/>
  <c r="GA263" i="24"/>
  <c r="GB263" i="24"/>
  <c r="GC263" i="24"/>
  <c r="GD263" i="24"/>
  <c r="GE263" i="24"/>
  <c r="GF263" i="24"/>
  <c r="GG263" i="24"/>
  <c r="GH263" i="24"/>
  <c r="GI263" i="24"/>
  <c r="GJ263" i="24"/>
  <c r="GK263" i="24"/>
  <c r="GL263" i="24"/>
  <c r="GM263" i="24"/>
  <c r="GN263" i="24"/>
  <c r="GO263" i="24"/>
  <c r="GP263" i="24"/>
  <c r="GQ263" i="24"/>
  <c r="GR263" i="24"/>
  <c r="GS263" i="24"/>
  <c r="GT263" i="24"/>
  <c r="GU263" i="24"/>
  <c r="GV263" i="24"/>
  <c r="GW263" i="24"/>
  <c r="GX263" i="24"/>
  <c r="GY263" i="24"/>
  <c r="GZ263" i="24"/>
  <c r="HA263" i="24"/>
  <c r="HB263" i="24"/>
  <c r="HC263" i="24"/>
  <c r="HD263" i="24"/>
  <c r="HE263" i="24"/>
  <c r="HF263" i="24"/>
  <c r="HG263" i="24"/>
  <c r="E264" i="24"/>
  <c r="F264" i="24"/>
  <c r="G264" i="24"/>
  <c r="H264" i="24"/>
  <c r="I264" i="24"/>
  <c r="J264" i="24"/>
  <c r="K264" i="24"/>
  <c r="L264" i="24"/>
  <c r="M264" i="24"/>
  <c r="N264" i="24"/>
  <c r="O264" i="24"/>
  <c r="P264" i="24"/>
  <c r="Q264" i="24"/>
  <c r="R264" i="24"/>
  <c r="S264" i="24"/>
  <c r="T264" i="24"/>
  <c r="U264" i="24"/>
  <c r="V264" i="24"/>
  <c r="W264" i="24"/>
  <c r="X264" i="24"/>
  <c r="Y264" i="24"/>
  <c r="Z264" i="24"/>
  <c r="AA264" i="24"/>
  <c r="AB264" i="24"/>
  <c r="AC264" i="24"/>
  <c r="AD264" i="24"/>
  <c r="AE264" i="24"/>
  <c r="AF264" i="24"/>
  <c r="AG264" i="24"/>
  <c r="AH264" i="24"/>
  <c r="AI264" i="24"/>
  <c r="AJ264" i="24"/>
  <c r="AK264" i="24"/>
  <c r="AL264" i="24"/>
  <c r="AM264" i="24"/>
  <c r="AN264" i="24"/>
  <c r="AO264" i="24"/>
  <c r="AP264" i="24"/>
  <c r="AQ264" i="24"/>
  <c r="AR264" i="24"/>
  <c r="AS264" i="24"/>
  <c r="AT264" i="24"/>
  <c r="AU264" i="24"/>
  <c r="AV264" i="24"/>
  <c r="AW264" i="24"/>
  <c r="AX264" i="24"/>
  <c r="AY264" i="24"/>
  <c r="AZ264" i="24"/>
  <c r="BA264" i="24"/>
  <c r="BB264" i="24"/>
  <c r="BC264" i="24"/>
  <c r="BD264" i="24"/>
  <c r="BE264" i="24"/>
  <c r="BF264" i="24"/>
  <c r="BG264" i="24"/>
  <c r="BH264" i="24"/>
  <c r="BI264" i="24"/>
  <c r="BJ264" i="24"/>
  <c r="BK264" i="24"/>
  <c r="BL264" i="24"/>
  <c r="BM264" i="24"/>
  <c r="BN264" i="24"/>
  <c r="BO264" i="24"/>
  <c r="BP264" i="24"/>
  <c r="BQ264" i="24"/>
  <c r="BR264" i="24"/>
  <c r="BS264" i="24"/>
  <c r="BT264" i="24"/>
  <c r="BU264" i="24"/>
  <c r="BV264" i="24"/>
  <c r="BW264" i="24"/>
  <c r="BX264" i="24"/>
  <c r="BY264" i="24"/>
  <c r="BZ264" i="24"/>
  <c r="CA264" i="24"/>
  <c r="CB264" i="24"/>
  <c r="CC264" i="24"/>
  <c r="CD264" i="24"/>
  <c r="CE264" i="24"/>
  <c r="CF264" i="24"/>
  <c r="CG264" i="24"/>
  <c r="CH264" i="24"/>
  <c r="CI264" i="24"/>
  <c r="CJ264" i="24"/>
  <c r="CK264" i="24"/>
  <c r="CL264" i="24"/>
  <c r="CM264" i="24"/>
  <c r="CN264" i="24"/>
  <c r="CO264" i="24"/>
  <c r="CP264" i="24"/>
  <c r="CQ264" i="24"/>
  <c r="CR264" i="24"/>
  <c r="CS264" i="24"/>
  <c r="CT264" i="24"/>
  <c r="CU264" i="24"/>
  <c r="CV264" i="24"/>
  <c r="CW264" i="24"/>
  <c r="CX264" i="24"/>
  <c r="CY264" i="24"/>
  <c r="CZ264" i="24"/>
  <c r="DA264" i="24"/>
  <c r="DB264" i="24"/>
  <c r="DC264" i="24"/>
  <c r="DD264" i="24"/>
  <c r="DE264" i="24"/>
  <c r="DF264" i="24"/>
  <c r="DG264" i="24"/>
  <c r="DH264" i="24"/>
  <c r="DI264" i="24"/>
  <c r="DJ264" i="24"/>
  <c r="DK264" i="24"/>
  <c r="DL264" i="24"/>
  <c r="DM264" i="24"/>
  <c r="DN264" i="24"/>
  <c r="DO264" i="24"/>
  <c r="DP264" i="24"/>
  <c r="DQ264" i="24"/>
  <c r="DR264" i="24"/>
  <c r="DS264" i="24"/>
  <c r="DT264" i="24"/>
  <c r="DU264" i="24"/>
  <c r="DV264" i="24"/>
  <c r="DW264" i="24"/>
  <c r="DX264" i="24"/>
  <c r="DY264" i="24"/>
  <c r="DZ264" i="24"/>
  <c r="EA264" i="24"/>
  <c r="EB264" i="24"/>
  <c r="EC264" i="24"/>
  <c r="ED264" i="24"/>
  <c r="EE264" i="24"/>
  <c r="EF264" i="24"/>
  <c r="EG264" i="24"/>
  <c r="EH264" i="24"/>
  <c r="EI264" i="24"/>
  <c r="EJ264" i="24"/>
  <c r="EK264" i="24"/>
  <c r="EL264" i="24"/>
  <c r="EM264" i="24"/>
  <c r="EN264" i="24"/>
  <c r="EO264" i="24"/>
  <c r="EP264" i="24"/>
  <c r="EQ264" i="24"/>
  <c r="ER264" i="24"/>
  <c r="ES264" i="24"/>
  <c r="ET264" i="24"/>
  <c r="EU264" i="24"/>
  <c r="EV264" i="24"/>
  <c r="EW264" i="24"/>
  <c r="EX264" i="24"/>
  <c r="EY264" i="24"/>
  <c r="EZ264" i="24"/>
  <c r="FA264" i="24"/>
  <c r="FB264" i="24"/>
  <c r="FC264" i="24"/>
  <c r="FD264" i="24"/>
  <c r="FE264" i="24"/>
  <c r="FF264" i="24"/>
  <c r="FG264" i="24"/>
  <c r="FH264" i="24"/>
  <c r="FI264" i="24"/>
  <c r="FJ264" i="24"/>
  <c r="FK264" i="24"/>
  <c r="FL264" i="24"/>
  <c r="FM264" i="24"/>
  <c r="FN264" i="24"/>
  <c r="FO264" i="24"/>
  <c r="FP264" i="24"/>
  <c r="FQ264" i="24"/>
  <c r="FR264" i="24"/>
  <c r="FS264" i="24"/>
  <c r="FT264" i="24"/>
  <c r="FU264" i="24"/>
  <c r="FV264" i="24"/>
  <c r="FW264" i="24"/>
  <c r="FX264" i="24"/>
  <c r="FY264" i="24"/>
  <c r="FZ264" i="24"/>
  <c r="GA264" i="24"/>
  <c r="GB264" i="24"/>
  <c r="GC264" i="24"/>
  <c r="GD264" i="24"/>
  <c r="GE264" i="24"/>
  <c r="GF264" i="24"/>
  <c r="GG264" i="24"/>
  <c r="GH264" i="24"/>
  <c r="GI264" i="24"/>
  <c r="GJ264" i="24"/>
  <c r="GK264" i="24"/>
  <c r="GL264" i="24"/>
  <c r="GM264" i="24"/>
  <c r="GN264" i="24"/>
  <c r="GO264" i="24"/>
  <c r="GP264" i="24"/>
  <c r="GQ264" i="24"/>
  <c r="GR264" i="24"/>
  <c r="GS264" i="24"/>
  <c r="GT264" i="24"/>
  <c r="GU264" i="24"/>
  <c r="GV264" i="24"/>
  <c r="GW264" i="24"/>
  <c r="GX264" i="24"/>
  <c r="GY264" i="24"/>
  <c r="GZ264" i="24"/>
  <c r="HA264" i="24"/>
  <c r="HB264" i="24"/>
  <c r="HC264" i="24"/>
  <c r="HD264" i="24"/>
  <c r="HE264" i="24"/>
  <c r="HF264" i="24"/>
  <c r="HG264" i="24"/>
  <c r="E265" i="24"/>
  <c r="F265" i="24"/>
  <c r="G265" i="24"/>
  <c r="H265" i="24"/>
  <c r="HJ265" i="24" s="1"/>
  <c r="I265" i="24"/>
  <c r="J265" i="24"/>
  <c r="K265" i="24"/>
  <c r="L265" i="24"/>
  <c r="M265" i="24"/>
  <c r="N265" i="24"/>
  <c r="O265" i="24"/>
  <c r="P265" i="24"/>
  <c r="Q265" i="24"/>
  <c r="R265" i="24"/>
  <c r="S265" i="24"/>
  <c r="T265" i="24"/>
  <c r="U265" i="24"/>
  <c r="V265" i="24"/>
  <c r="W265" i="24"/>
  <c r="X265" i="24"/>
  <c r="Y265" i="24"/>
  <c r="Z265" i="24"/>
  <c r="AA265" i="24"/>
  <c r="AB265" i="24"/>
  <c r="AC265" i="24"/>
  <c r="AD265" i="24"/>
  <c r="AE265" i="24"/>
  <c r="AF265" i="24"/>
  <c r="AG265" i="24"/>
  <c r="AH265" i="24"/>
  <c r="AI265" i="24"/>
  <c r="AJ265" i="24"/>
  <c r="AK265" i="24"/>
  <c r="AL265" i="24"/>
  <c r="AM265" i="24"/>
  <c r="AN265" i="24"/>
  <c r="AO265" i="24"/>
  <c r="AP265" i="24"/>
  <c r="AQ265" i="24"/>
  <c r="AR265" i="24"/>
  <c r="AS265" i="24"/>
  <c r="AT265" i="24"/>
  <c r="AU265" i="24"/>
  <c r="AV265" i="24"/>
  <c r="AW265" i="24"/>
  <c r="AX265" i="24"/>
  <c r="AY265" i="24"/>
  <c r="AZ265" i="24"/>
  <c r="BA265" i="24"/>
  <c r="BB265" i="24"/>
  <c r="BC265" i="24"/>
  <c r="BD265" i="24"/>
  <c r="BE265" i="24"/>
  <c r="BF265" i="24"/>
  <c r="BG265" i="24"/>
  <c r="BH265" i="24"/>
  <c r="BI265" i="24"/>
  <c r="BJ265" i="24"/>
  <c r="BK265" i="24"/>
  <c r="BL265" i="24"/>
  <c r="BM265" i="24"/>
  <c r="BN265" i="24"/>
  <c r="BO265" i="24"/>
  <c r="BP265" i="24"/>
  <c r="BQ265" i="24"/>
  <c r="BR265" i="24"/>
  <c r="BS265" i="24"/>
  <c r="BT265" i="24"/>
  <c r="BU265" i="24"/>
  <c r="BV265" i="24"/>
  <c r="BW265" i="24"/>
  <c r="BX265" i="24"/>
  <c r="BY265" i="24"/>
  <c r="BZ265" i="24"/>
  <c r="CA265" i="24"/>
  <c r="CB265" i="24"/>
  <c r="CC265" i="24"/>
  <c r="CD265" i="24"/>
  <c r="CE265" i="24"/>
  <c r="CF265" i="24"/>
  <c r="CG265" i="24"/>
  <c r="CH265" i="24"/>
  <c r="CI265" i="24"/>
  <c r="CJ265" i="24"/>
  <c r="CK265" i="24"/>
  <c r="CL265" i="24"/>
  <c r="CM265" i="24"/>
  <c r="CN265" i="24"/>
  <c r="CO265" i="24"/>
  <c r="CP265" i="24"/>
  <c r="CQ265" i="24"/>
  <c r="CR265" i="24"/>
  <c r="CS265" i="24"/>
  <c r="CT265" i="24"/>
  <c r="CU265" i="24"/>
  <c r="CV265" i="24"/>
  <c r="CW265" i="24"/>
  <c r="CX265" i="24"/>
  <c r="CY265" i="24"/>
  <c r="CZ265" i="24"/>
  <c r="DA265" i="24"/>
  <c r="DB265" i="24"/>
  <c r="DC265" i="24"/>
  <c r="DD265" i="24"/>
  <c r="DE265" i="24"/>
  <c r="DF265" i="24"/>
  <c r="DG265" i="24"/>
  <c r="DH265" i="24"/>
  <c r="DI265" i="24"/>
  <c r="DJ265" i="24"/>
  <c r="DK265" i="24"/>
  <c r="DL265" i="24"/>
  <c r="DM265" i="24"/>
  <c r="DN265" i="24"/>
  <c r="DO265" i="24"/>
  <c r="DP265" i="24"/>
  <c r="DQ265" i="24"/>
  <c r="DR265" i="24"/>
  <c r="DS265" i="24"/>
  <c r="DT265" i="24"/>
  <c r="DU265" i="24"/>
  <c r="DV265" i="24"/>
  <c r="DW265" i="24"/>
  <c r="DX265" i="24"/>
  <c r="DY265" i="24"/>
  <c r="DZ265" i="24"/>
  <c r="EA265" i="24"/>
  <c r="EB265" i="24"/>
  <c r="EC265" i="24"/>
  <c r="ED265" i="24"/>
  <c r="EE265" i="24"/>
  <c r="EF265" i="24"/>
  <c r="EG265" i="24"/>
  <c r="EH265" i="24"/>
  <c r="EI265" i="24"/>
  <c r="EJ265" i="24"/>
  <c r="EK265" i="24"/>
  <c r="EL265" i="24"/>
  <c r="EM265" i="24"/>
  <c r="EN265" i="24"/>
  <c r="EO265" i="24"/>
  <c r="EP265" i="24"/>
  <c r="EQ265" i="24"/>
  <c r="ER265" i="24"/>
  <c r="ES265" i="24"/>
  <c r="ET265" i="24"/>
  <c r="EU265" i="24"/>
  <c r="EV265" i="24"/>
  <c r="EW265" i="24"/>
  <c r="EX265" i="24"/>
  <c r="EY265" i="24"/>
  <c r="EZ265" i="24"/>
  <c r="FA265" i="24"/>
  <c r="FB265" i="24"/>
  <c r="FC265" i="24"/>
  <c r="FD265" i="24"/>
  <c r="FE265" i="24"/>
  <c r="FF265" i="24"/>
  <c r="FG265" i="24"/>
  <c r="FH265" i="24"/>
  <c r="FI265" i="24"/>
  <c r="FJ265" i="24"/>
  <c r="FK265" i="24"/>
  <c r="FL265" i="24"/>
  <c r="FM265" i="24"/>
  <c r="FN265" i="24"/>
  <c r="FO265" i="24"/>
  <c r="FP265" i="24"/>
  <c r="FQ265" i="24"/>
  <c r="FR265" i="24"/>
  <c r="FS265" i="24"/>
  <c r="FT265" i="24"/>
  <c r="FU265" i="24"/>
  <c r="FV265" i="24"/>
  <c r="FW265" i="24"/>
  <c r="FX265" i="24"/>
  <c r="FY265" i="24"/>
  <c r="FZ265" i="24"/>
  <c r="GA265" i="24"/>
  <c r="GB265" i="24"/>
  <c r="GC265" i="24"/>
  <c r="GD265" i="24"/>
  <c r="GE265" i="24"/>
  <c r="GF265" i="24"/>
  <c r="GG265" i="24"/>
  <c r="GH265" i="24"/>
  <c r="GI265" i="24"/>
  <c r="GJ265" i="24"/>
  <c r="GK265" i="24"/>
  <c r="GL265" i="24"/>
  <c r="GM265" i="24"/>
  <c r="GN265" i="24"/>
  <c r="GO265" i="24"/>
  <c r="GP265" i="24"/>
  <c r="GQ265" i="24"/>
  <c r="GR265" i="24"/>
  <c r="GS265" i="24"/>
  <c r="GT265" i="24"/>
  <c r="GU265" i="24"/>
  <c r="GV265" i="24"/>
  <c r="GW265" i="24"/>
  <c r="GX265" i="24"/>
  <c r="GY265" i="24"/>
  <c r="GZ265" i="24"/>
  <c r="HA265" i="24"/>
  <c r="HB265" i="24"/>
  <c r="HC265" i="24"/>
  <c r="HD265" i="24"/>
  <c r="HE265" i="24"/>
  <c r="HF265" i="24"/>
  <c r="HG265" i="24"/>
  <c r="E266" i="24"/>
  <c r="HJ266" i="24" s="1"/>
  <c r="F266" i="24"/>
  <c r="G266" i="24"/>
  <c r="H266" i="24"/>
  <c r="I266" i="24"/>
  <c r="J266" i="24"/>
  <c r="K266" i="24"/>
  <c r="L266" i="24"/>
  <c r="M266" i="24"/>
  <c r="N266" i="24"/>
  <c r="O266" i="24"/>
  <c r="P266" i="24"/>
  <c r="Q266" i="24"/>
  <c r="R266" i="24"/>
  <c r="S266" i="24"/>
  <c r="T266" i="24"/>
  <c r="U266" i="24"/>
  <c r="V266" i="24"/>
  <c r="W266" i="24"/>
  <c r="X266" i="24"/>
  <c r="Y266" i="24"/>
  <c r="Z266" i="24"/>
  <c r="AA266" i="24"/>
  <c r="AB266" i="24"/>
  <c r="AC266" i="24"/>
  <c r="AD266" i="24"/>
  <c r="AE266" i="24"/>
  <c r="AF266" i="24"/>
  <c r="AG266" i="24"/>
  <c r="AH266" i="24"/>
  <c r="AI266" i="24"/>
  <c r="AJ266" i="24"/>
  <c r="AK266" i="24"/>
  <c r="AL266" i="24"/>
  <c r="AM266" i="24"/>
  <c r="AN266" i="24"/>
  <c r="AO266" i="24"/>
  <c r="AP266" i="24"/>
  <c r="AQ266" i="24"/>
  <c r="AR266" i="24"/>
  <c r="AS266" i="24"/>
  <c r="AT266" i="24"/>
  <c r="AU266" i="24"/>
  <c r="AV266" i="24"/>
  <c r="AW266" i="24"/>
  <c r="AX266" i="24"/>
  <c r="AY266" i="24"/>
  <c r="AZ266" i="24"/>
  <c r="BA266" i="24"/>
  <c r="BB266" i="24"/>
  <c r="BC266" i="24"/>
  <c r="BD266" i="24"/>
  <c r="BE266" i="24"/>
  <c r="BF266" i="24"/>
  <c r="BG266" i="24"/>
  <c r="BH266" i="24"/>
  <c r="BI266" i="24"/>
  <c r="BJ266" i="24"/>
  <c r="BK266" i="24"/>
  <c r="BL266" i="24"/>
  <c r="BM266" i="24"/>
  <c r="BN266" i="24"/>
  <c r="BO266" i="24"/>
  <c r="BP266" i="24"/>
  <c r="BQ266" i="24"/>
  <c r="BR266" i="24"/>
  <c r="BS266" i="24"/>
  <c r="BT266" i="24"/>
  <c r="BU266" i="24"/>
  <c r="BV266" i="24"/>
  <c r="BW266" i="24"/>
  <c r="BX266" i="24"/>
  <c r="BY266" i="24"/>
  <c r="BZ266" i="24"/>
  <c r="CA266" i="24"/>
  <c r="CB266" i="24"/>
  <c r="CC266" i="24"/>
  <c r="CD266" i="24"/>
  <c r="CE266" i="24"/>
  <c r="CF266" i="24"/>
  <c r="CG266" i="24"/>
  <c r="CH266" i="24"/>
  <c r="CI266" i="24"/>
  <c r="CJ266" i="24"/>
  <c r="CK266" i="24"/>
  <c r="CL266" i="24"/>
  <c r="CM266" i="24"/>
  <c r="CN266" i="24"/>
  <c r="CO266" i="24"/>
  <c r="CP266" i="24"/>
  <c r="CQ266" i="24"/>
  <c r="CR266" i="24"/>
  <c r="CS266" i="24"/>
  <c r="CT266" i="24"/>
  <c r="CU266" i="24"/>
  <c r="CV266" i="24"/>
  <c r="CW266" i="24"/>
  <c r="CX266" i="24"/>
  <c r="CY266" i="24"/>
  <c r="CZ266" i="24"/>
  <c r="DA266" i="24"/>
  <c r="DB266" i="24"/>
  <c r="DC266" i="24"/>
  <c r="DD266" i="24"/>
  <c r="DE266" i="24"/>
  <c r="DF266" i="24"/>
  <c r="DG266" i="24"/>
  <c r="DH266" i="24"/>
  <c r="DI266" i="24"/>
  <c r="DJ266" i="24"/>
  <c r="DK266" i="24"/>
  <c r="DL266" i="24"/>
  <c r="DM266" i="24"/>
  <c r="DN266" i="24"/>
  <c r="DO266" i="24"/>
  <c r="DP266" i="24"/>
  <c r="DQ266" i="24"/>
  <c r="DR266" i="24"/>
  <c r="DS266" i="24"/>
  <c r="DT266" i="24"/>
  <c r="DU266" i="24"/>
  <c r="DV266" i="24"/>
  <c r="DW266" i="24"/>
  <c r="DX266" i="24"/>
  <c r="DY266" i="24"/>
  <c r="DZ266" i="24"/>
  <c r="EA266" i="24"/>
  <c r="EB266" i="24"/>
  <c r="EC266" i="24"/>
  <c r="ED266" i="24"/>
  <c r="EE266" i="24"/>
  <c r="EF266" i="24"/>
  <c r="EG266" i="24"/>
  <c r="EH266" i="24"/>
  <c r="EI266" i="24"/>
  <c r="EJ266" i="24"/>
  <c r="EK266" i="24"/>
  <c r="EL266" i="24"/>
  <c r="EM266" i="24"/>
  <c r="EN266" i="24"/>
  <c r="EO266" i="24"/>
  <c r="EP266" i="24"/>
  <c r="EQ266" i="24"/>
  <c r="ER266" i="24"/>
  <c r="ES266" i="24"/>
  <c r="ET266" i="24"/>
  <c r="EU266" i="24"/>
  <c r="EV266" i="24"/>
  <c r="EW266" i="24"/>
  <c r="EX266" i="24"/>
  <c r="EY266" i="24"/>
  <c r="EZ266" i="24"/>
  <c r="FA266" i="24"/>
  <c r="FB266" i="24"/>
  <c r="FC266" i="24"/>
  <c r="FD266" i="24"/>
  <c r="FE266" i="24"/>
  <c r="FF266" i="24"/>
  <c r="FG266" i="24"/>
  <c r="FH266" i="24"/>
  <c r="FI266" i="24"/>
  <c r="FJ266" i="24"/>
  <c r="FK266" i="24"/>
  <c r="FL266" i="24"/>
  <c r="FM266" i="24"/>
  <c r="FN266" i="24"/>
  <c r="FO266" i="24"/>
  <c r="FP266" i="24"/>
  <c r="FQ266" i="24"/>
  <c r="FR266" i="24"/>
  <c r="FS266" i="24"/>
  <c r="FT266" i="24"/>
  <c r="FU266" i="24"/>
  <c r="FV266" i="24"/>
  <c r="FW266" i="24"/>
  <c r="FX266" i="24"/>
  <c r="FY266" i="24"/>
  <c r="FZ266" i="24"/>
  <c r="GA266" i="24"/>
  <c r="GB266" i="24"/>
  <c r="GC266" i="24"/>
  <c r="GD266" i="24"/>
  <c r="GE266" i="24"/>
  <c r="GF266" i="24"/>
  <c r="GG266" i="24"/>
  <c r="GH266" i="24"/>
  <c r="GI266" i="24"/>
  <c r="GJ266" i="24"/>
  <c r="GK266" i="24"/>
  <c r="GL266" i="24"/>
  <c r="GM266" i="24"/>
  <c r="GN266" i="24"/>
  <c r="GO266" i="24"/>
  <c r="GP266" i="24"/>
  <c r="GQ266" i="24"/>
  <c r="GR266" i="24"/>
  <c r="GS266" i="24"/>
  <c r="GT266" i="24"/>
  <c r="GU266" i="24"/>
  <c r="GV266" i="24"/>
  <c r="GW266" i="24"/>
  <c r="GX266" i="24"/>
  <c r="GY266" i="24"/>
  <c r="GZ266" i="24"/>
  <c r="HA266" i="24"/>
  <c r="HB266" i="24"/>
  <c r="HC266" i="24"/>
  <c r="HD266" i="24"/>
  <c r="HE266" i="24"/>
  <c r="HF266" i="24"/>
  <c r="HG266" i="24"/>
  <c r="E267" i="24"/>
  <c r="F267" i="24"/>
  <c r="G267" i="24"/>
  <c r="H267" i="24"/>
  <c r="I267" i="24"/>
  <c r="J267" i="24"/>
  <c r="K267" i="24"/>
  <c r="L267" i="24"/>
  <c r="M267" i="24"/>
  <c r="N267" i="24"/>
  <c r="O267" i="24"/>
  <c r="P267" i="24"/>
  <c r="Q267" i="24"/>
  <c r="R267" i="24"/>
  <c r="S267" i="24"/>
  <c r="T267" i="24"/>
  <c r="U267" i="24"/>
  <c r="V267" i="24"/>
  <c r="W267" i="24"/>
  <c r="X267" i="24"/>
  <c r="Y267" i="24"/>
  <c r="Z267" i="24"/>
  <c r="AA267" i="24"/>
  <c r="AB267" i="24"/>
  <c r="AC267" i="24"/>
  <c r="AD267" i="24"/>
  <c r="AE267" i="24"/>
  <c r="AF267" i="24"/>
  <c r="AG267" i="24"/>
  <c r="AH267" i="24"/>
  <c r="AI267" i="24"/>
  <c r="AJ267" i="24"/>
  <c r="AK267" i="24"/>
  <c r="AL267" i="24"/>
  <c r="AM267" i="24"/>
  <c r="AN267" i="24"/>
  <c r="AO267" i="24"/>
  <c r="AP267" i="24"/>
  <c r="AQ267" i="24"/>
  <c r="AR267" i="24"/>
  <c r="AS267" i="24"/>
  <c r="AT267" i="24"/>
  <c r="AU267" i="24"/>
  <c r="AV267" i="24"/>
  <c r="AW267" i="24"/>
  <c r="AX267" i="24"/>
  <c r="AY267" i="24"/>
  <c r="AZ267" i="24"/>
  <c r="BA267" i="24"/>
  <c r="BB267" i="24"/>
  <c r="BC267" i="24"/>
  <c r="BD267" i="24"/>
  <c r="BE267" i="24"/>
  <c r="BF267" i="24"/>
  <c r="BG267" i="24"/>
  <c r="BH267" i="24"/>
  <c r="BI267" i="24"/>
  <c r="BJ267" i="24"/>
  <c r="BK267" i="24"/>
  <c r="BL267" i="24"/>
  <c r="BM267" i="24"/>
  <c r="BN267" i="24"/>
  <c r="BO267" i="24"/>
  <c r="BP267" i="24"/>
  <c r="BQ267" i="24"/>
  <c r="BR267" i="24"/>
  <c r="BS267" i="24"/>
  <c r="BT267" i="24"/>
  <c r="BU267" i="24"/>
  <c r="BV267" i="24"/>
  <c r="BW267" i="24"/>
  <c r="BX267" i="24"/>
  <c r="BY267" i="24"/>
  <c r="BZ267" i="24"/>
  <c r="CA267" i="24"/>
  <c r="CB267" i="24"/>
  <c r="CC267" i="24"/>
  <c r="CD267" i="24"/>
  <c r="CE267" i="24"/>
  <c r="CF267" i="24"/>
  <c r="CG267" i="24"/>
  <c r="CH267" i="24"/>
  <c r="CI267" i="24"/>
  <c r="CJ267" i="24"/>
  <c r="CK267" i="24"/>
  <c r="CL267" i="24"/>
  <c r="CM267" i="24"/>
  <c r="CN267" i="24"/>
  <c r="CO267" i="24"/>
  <c r="CP267" i="24"/>
  <c r="CQ267" i="24"/>
  <c r="CR267" i="24"/>
  <c r="CS267" i="24"/>
  <c r="CT267" i="24"/>
  <c r="CU267" i="24"/>
  <c r="CV267" i="24"/>
  <c r="CW267" i="24"/>
  <c r="CX267" i="24"/>
  <c r="CY267" i="24"/>
  <c r="CZ267" i="24"/>
  <c r="DA267" i="24"/>
  <c r="DB267" i="24"/>
  <c r="DC267" i="24"/>
  <c r="DD267" i="24"/>
  <c r="DE267" i="24"/>
  <c r="DF267" i="24"/>
  <c r="DG267" i="24"/>
  <c r="DH267" i="24"/>
  <c r="DI267" i="24"/>
  <c r="DJ267" i="24"/>
  <c r="DK267" i="24"/>
  <c r="DL267" i="24"/>
  <c r="DM267" i="24"/>
  <c r="DN267" i="24"/>
  <c r="DO267" i="24"/>
  <c r="DP267" i="24"/>
  <c r="DQ267" i="24"/>
  <c r="DR267" i="24"/>
  <c r="DS267" i="24"/>
  <c r="DT267" i="24"/>
  <c r="DU267" i="24"/>
  <c r="DV267" i="24"/>
  <c r="DW267" i="24"/>
  <c r="DX267" i="24"/>
  <c r="DY267" i="24"/>
  <c r="DZ267" i="24"/>
  <c r="EA267" i="24"/>
  <c r="EB267" i="24"/>
  <c r="EC267" i="24"/>
  <c r="ED267" i="24"/>
  <c r="EE267" i="24"/>
  <c r="EF267" i="24"/>
  <c r="EG267" i="24"/>
  <c r="EH267" i="24"/>
  <c r="EI267" i="24"/>
  <c r="EJ267" i="24"/>
  <c r="EK267" i="24"/>
  <c r="EL267" i="24"/>
  <c r="EM267" i="24"/>
  <c r="EN267" i="24"/>
  <c r="EO267" i="24"/>
  <c r="EP267" i="24"/>
  <c r="EQ267" i="24"/>
  <c r="ER267" i="24"/>
  <c r="ES267" i="24"/>
  <c r="ET267" i="24"/>
  <c r="EU267" i="24"/>
  <c r="EV267" i="24"/>
  <c r="EW267" i="24"/>
  <c r="EX267" i="24"/>
  <c r="EY267" i="24"/>
  <c r="EZ267" i="24"/>
  <c r="FA267" i="24"/>
  <c r="FB267" i="24"/>
  <c r="FC267" i="24"/>
  <c r="FD267" i="24"/>
  <c r="FE267" i="24"/>
  <c r="FF267" i="24"/>
  <c r="FG267" i="24"/>
  <c r="FH267" i="24"/>
  <c r="FI267" i="24"/>
  <c r="FJ267" i="24"/>
  <c r="FK267" i="24"/>
  <c r="FL267" i="24"/>
  <c r="FM267" i="24"/>
  <c r="FN267" i="24"/>
  <c r="FO267" i="24"/>
  <c r="FP267" i="24"/>
  <c r="FQ267" i="24"/>
  <c r="FR267" i="24"/>
  <c r="FS267" i="24"/>
  <c r="FT267" i="24"/>
  <c r="FU267" i="24"/>
  <c r="FV267" i="24"/>
  <c r="FW267" i="24"/>
  <c r="FX267" i="24"/>
  <c r="FY267" i="24"/>
  <c r="FZ267" i="24"/>
  <c r="GA267" i="24"/>
  <c r="GB267" i="24"/>
  <c r="GC267" i="24"/>
  <c r="GD267" i="24"/>
  <c r="GE267" i="24"/>
  <c r="GF267" i="24"/>
  <c r="GG267" i="24"/>
  <c r="GH267" i="24"/>
  <c r="GI267" i="24"/>
  <c r="GJ267" i="24"/>
  <c r="GK267" i="24"/>
  <c r="GL267" i="24"/>
  <c r="GM267" i="24"/>
  <c r="GN267" i="24"/>
  <c r="GO267" i="24"/>
  <c r="GP267" i="24"/>
  <c r="GQ267" i="24"/>
  <c r="GR267" i="24"/>
  <c r="GS267" i="24"/>
  <c r="GT267" i="24"/>
  <c r="GU267" i="24"/>
  <c r="GV267" i="24"/>
  <c r="GW267" i="24"/>
  <c r="GX267" i="24"/>
  <c r="GY267" i="24"/>
  <c r="GZ267" i="24"/>
  <c r="HA267" i="24"/>
  <c r="HB267" i="24"/>
  <c r="HC267" i="24"/>
  <c r="HD267" i="24"/>
  <c r="HE267" i="24"/>
  <c r="HF267" i="24"/>
  <c r="HG267" i="24"/>
  <c r="E268" i="24"/>
  <c r="F268" i="24"/>
  <c r="G268" i="24"/>
  <c r="H268" i="24"/>
  <c r="I268" i="24"/>
  <c r="J268" i="24"/>
  <c r="K268" i="24"/>
  <c r="L268" i="24"/>
  <c r="M268" i="24"/>
  <c r="N268" i="24"/>
  <c r="O268" i="24"/>
  <c r="P268" i="24"/>
  <c r="Q268" i="24"/>
  <c r="R268" i="24"/>
  <c r="S268" i="24"/>
  <c r="T268" i="24"/>
  <c r="U268" i="24"/>
  <c r="V268" i="24"/>
  <c r="W268" i="24"/>
  <c r="X268" i="24"/>
  <c r="Y268" i="24"/>
  <c r="Z268" i="24"/>
  <c r="AA268" i="24"/>
  <c r="AB268" i="24"/>
  <c r="AC268" i="24"/>
  <c r="AD268" i="24"/>
  <c r="AE268" i="24"/>
  <c r="AF268" i="24"/>
  <c r="AG268" i="24"/>
  <c r="AH268" i="24"/>
  <c r="AI268" i="24"/>
  <c r="AJ268" i="24"/>
  <c r="AK268" i="24"/>
  <c r="AL268" i="24"/>
  <c r="AM268" i="24"/>
  <c r="AN268" i="24"/>
  <c r="AO268" i="24"/>
  <c r="AP268" i="24"/>
  <c r="AQ268" i="24"/>
  <c r="AR268" i="24"/>
  <c r="AS268" i="24"/>
  <c r="AT268" i="24"/>
  <c r="AU268" i="24"/>
  <c r="AV268" i="24"/>
  <c r="AW268" i="24"/>
  <c r="AX268" i="24"/>
  <c r="AY268" i="24"/>
  <c r="AZ268" i="24"/>
  <c r="BA268" i="24"/>
  <c r="BB268" i="24"/>
  <c r="BC268" i="24"/>
  <c r="BD268" i="24"/>
  <c r="BE268" i="24"/>
  <c r="BF268" i="24"/>
  <c r="BG268" i="24"/>
  <c r="BH268" i="24"/>
  <c r="BI268" i="24"/>
  <c r="BJ268" i="24"/>
  <c r="BK268" i="24"/>
  <c r="BL268" i="24"/>
  <c r="BM268" i="24"/>
  <c r="BN268" i="24"/>
  <c r="BO268" i="24"/>
  <c r="BP268" i="24"/>
  <c r="BQ268" i="24"/>
  <c r="BR268" i="24"/>
  <c r="BS268" i="24"/>
  <c r="BT268" i="24"/>
  <c r="BU268" i="24"/>
  <c r="BV268" i="24"/>
  <c r="BW268" i="24"/>
  <c r="BX268" i="24"/>
  <c r="BY268" i="24"/>
  <c r="BZ268" i="24"/>
  <c r="CA268" i="24"/>
  <c r="CB268" i="24"/>
  <c r="CC268" i="24"/>
  <c r="CD268" i="24"/>
  <c r="CE268" i="24"/>
  <c r="CF268" i="24"/>
  <c r="CG268" i="24"/>
  <c r="CH268" i="24"/>
  <c r="CI268" i="24"/>
  <c r="CJ268" i="24"/>
  <c r="CK268" i="24"/>
  <c r="CL268" i="24"/>
  <c r="CM268" i="24"/>
  <c r="CN268" i="24"/>
  <c r="CO268" i="24"/>
  <c r="CP268" i="24"/>
  <c r="CQ268" i="24"/>
  <c r="CR268" i="24"/>
  <c r="CS268" i="24"/>
  <c r="CT268" i="24"/>
  <c r="CU268" i="24"/>
  <c r="CV268" i="24"/>
  <c r="CW268" i="24"/>
  <c r="CX268" i="24"/>
  <c r="CY268" i="24"/>
  <c r="CZ268" i="24"/>
  <c r="DA268" i="24"/>
  <c r="DB268" i="24"/>
  <c r="DC268" i="24"/>
  <c r="DD268" i="24"/>
  <c r="DE268" i="24"/>
  <c r="DF268" i="24"/>
  <c r="DG268" i="24"/>
  <c r="DH268" i="24"/>
  <c r="DI268" i="24"/>
  <c r="DJ268" i="24"/>
  <c r="DK268" i="24"/>
  <c r="DL268" i="24"/>
  <c r="DM268" i="24"/>
  <c r="DN268" i="24"/>
  <c r="DO268" i="24"/>
  <c r="DP268" i="24"/>
  <c r="DQ268" i="24"/>
  <c r="DR268" i="24"/>
  <c r="DS268" i="24"/>
  <c r="DT268" i="24"/>
  <c r="DU268" i="24"/>
  <c r="DV268" i="24"/>
  <c r="DW268" i="24"/>
  <c r="DX268" i="24"/>
  <c r="DY268" i="24"/>
  <c r="DZ268" i="24"/>
  <c r="EA268" i="24"/>
  <c r="EB268" i="24"/>
  <c r="EC268" i="24"/>
  <c r="ED268" i="24"/>
  <c r="EE268" i="24"/>
  <c r="EF268" i="24"/>
  <c r="EG268" i="24"/>
  <c r="EH268" i="24"/>
  <c r="EI268" i="24"/>
  <c r="EJ268" i="24"/>
  <c r="EK268" i="24"/>
  <c r="EL268" i="24"/>
  <c r="EM268" i="24"/>
  <c r="EN268" i="24"/>
  <c r="EO268" i="24"/>
  <c r="EP268" i="24"/>
  <c r="EQ268" i="24"/>
  <c r="ER268" i="24"/>
  <c r="ES268" i="24"/>
  <c r="ET268" i="24"/>
  <c r="EU268" i="24"/>
  <c r="EV268" i="24"/>
  <c r="EW268" i="24"/>
  <c r="EX268" i="24"/>
  <c r="EY268" i="24"/>
  <c r="EZ268" i="24"/>
  <c r="FA268" i="24"/>
  <c r="FB268" i="24"/>
  <c r="FC268" i="24"/>
  <c r="FD268" i="24"/>
  <c r="FE268" i="24"/>
  <c r="FF268" i="24"/>
  <c r="FG268" i="24"/>
  <c r="FH268" i="24"/>
  <c r="FI268" i="24"/>
  <c r="FJ268" i="24"/>
  <c r="FK268" i="24"/>
  <c r="FL268" i="24"/>
  <c r="FM268" i="24"/>
  <c r="FN268" i="24"/>
  <c r="FO268" i="24"/>
  <c r="FP268" i="24"/>
  <c r="FQ268" i="24"/>
  <c r="FR268" i="24"/>
  <c r="FS268" i="24"/>
  <c r="FT268" i="24"/>
  <c r="FU268" i="24"/>
  <c r="FV268" i="24"/>
  <c r="FW268" i="24"/>
  <c r="FX268" i="24"/>
  <c r="FY268" i="24"/>
  <c r="FZ268" i="24"/>
  <c r="GA268" i="24"/>
  <c r="GB268" i="24"/>
  <c r="GC268" i="24"/>
  <c r="GD268" i="24"/>
  <c r="GE268" i="24"/>
  <c r="GF268" i="24"/>
  <c r="GG268" i="24"/>
  <c r="GH268" i="24"/>
  <c r="GI268" i="24"/>
  <c r="GJ268" i="24"/>
  <c r="GK268" i="24"/>
  <c r="GL268" i="24"/>
  <c r="GM268" i="24"/>
  <c r="GN268" i="24"/>
  <c r="GO268" i="24"/>
  <c r="GP268" i="24"/>
  <c r="GQ268" i="24"/>
  <c r="GR268" i="24"/>
  <c r="GS268" i="24"/>
  <c r="GT268" i="24"/>
  <c r="GU268" i="24"/>
  <c r="GV268" i="24"/>
  <c r="GW268" i="24"/>
  <c r="GX268" i="24"/>
  <c r="GY268" i="24"/>
  <c r="GZ268" i="24"/>
  <c r="HA268" i="24"/>
  <c r="HB268" i="24"/>
  <c r="HC268" i="24"/>
  <c r="HD268" i="24"/>
  <c r="HE268" i="24"/>
  <c r="HF268" i="24"/>
  <c r="HG268" i="24"/>
  <c r="E269" i="24"/>
  <c r="F269" i="24"/>
  <c r="G269" i="24"/>
  <c r="H269" i="24"/>
  <c r="HJ269" i="24" s="1"/>
  <c r="I269" i="24"/>
  <c r="J269" i="24"/>
  <c r="K269" i="24"/>
  <c r="L269" i="24"/>
  <c r="M269" i="24"/>
  <c r="N269" i="24"/>
  <c r="O269" i="24"/>
  <c r="P269" i="24"/>
  <c r="Q269" i="24"/>
  <c r="R269" i="24"/>
  <c r="S269" i="24"/>
  <c r="T269" i="24"/>
  <c r="U269" i="24"/>
  <c r="V269" i="24"/>
  <c r="W269" i="24"/>
  <c r="X269" i="24"/>
  <c r="Y269" i="24"/>
  <c r="Z269" i="24"/>
  <c r="AA269" i="24"/>
  <c r="AB269" i="24"/>
  <c r="AC269" i="24"/>
  <c r="AD269" i="24"/>
  <c r="AE269" i="24"/>
  <c r="AF269" i="24"/>
  <c r="AG269" i="24"/>
  <c r="AH269" i="24"/>
  <c r="AI269" i="24"/>
  <c r="AJ269" i="24"/>
  <c r="AK269" i="24"/>
  <c r="AL269" i="24"/>
  <c r="AM269" i="24"/>
  <c r="AN269" i="24"/>
  <c r="AO269" i="24"/>
  <c r="AP269" i="24"/>
  <c r="AQ269" i="24"/>
  <c r="AR269" i="24"/>
  <c r="AS269" i="24"/>
  <c r="AT269" i="24"/>
  <c r="AU269" i="24"/>
  <c r="AV269" i="24"/>
  <c r="AW269" i="24"/>
  <c r="AX269" i="24"/>
  <c r="AY269" i="24"/>
  <c r="AZ269" i="24"/>
  <c r="BA269" i="24"/>
  <c r="BB269" i="24"/>
  <c r="BC269" i="24"/>
  <c r="BD269" i="24"/>
  <c r="BE269" i="24"/>
  <c r="BF269" i="24"/>
  <c r="BG269" i="24"/>
  <c r="BH269" i="24"/>
  <c r="BI269" i="24"/>
  <c r="BJ269" i="24"/>
  <c r="BK269" i="24"/>
  <c r="BL269" i="24"/>
  <c r="BM269" i="24"/>
  <c r="BN269" i="24"/>
  <c r="BO269" i="24"/>
  <c r="BP269" i="24"/>
  <c r="BQ269" i="24"/>
  <c r="BR269" i="24"/>
  <c r="BS269" i="24"/>
  <c r="BT269" i="24"/>
  <c r="BU269" i="24"/>
  <c r="BV269" i="24"/>
  <c r="BW269" i="24"/>
  <c r="BX269" i="24"/>
  <c r="BY269" i="24"/>
  <c r="BZ269" i="24"/>
  <c r="CA269" i="24"/>
  <c r="CB269" i="24"/>
  <c r="CC269" i="24"/>
  <c r="CD269" i="24"/>
  <c r="CE269" i="24"/>
  <c r="CF269" i="24"/>
  <c r="CG269" i="24"/>
  <c r="CH269" i="24"/>
  <c r="CI269" i="24"/>
  <c r="CJ269" i="24"/>
  <c r="CK269" i="24"/>
  <c r="CL269" i="24"/>
  <c r="CM269" i="24"/>
  <c r="CN269" i="24"/>
  <c r="CO269" i="24"/>
  <c r="CP269" i="24"/>
  <c r="CQ269" i="24"/>
  <c r="CR269" i="24"/>
  <c r="CS269" i="24"/>
  <c r="CT269" i="24"/>
  <c r="CU269" i="24"/>
  <c r="CV269" i="24"/>
  <c r="CW269" i="24"/>
  <c r="CX269" i="24"/>
  <c r="CY269" i="24"/>
  <c r="CZ269" i="24"/>
  <c r="DA269" i="24"/>
  <c r="DB269" i="24"/>
  <c r="DC269" i="24"/>
  <c r="DD269" i="24"/>
  <c r="DE269" i="24"/>
  <c r="DF269" i="24"/>
  <c r="DG269" i="24"/>
  <c r="DH269" i="24"/>
  <c r="DI269" i="24"/>
  <c r="DJ269" i="24"/>
  <c r="DK269" i="24"/>
  <c r="DL269" i="24"/>
  <c r="DM269" i="24"/>
  <c r="DN269" i="24"/>
  <c r="DO269" i="24"/>
  <c r="DP269" i="24"/>
  <c r="DQ269" i="24"/>
  <c r="DR269" i="24"/>
  <c r="DS269" i="24"/>
  <c r="DT269" i="24"/>
  <c r="DU269" i="24"/>
  <c r="DV269" i="24"/>
  <c r="DW269" i="24"/>
  <c r="DX269" i="24"/>
  <c r="DY269" i="24"/>
  <c r="DZ269" i="24"/>
  <c r="EA269" i="24"/>
  <c r="EB269" i="24"/>
  <c r="EC269" i="24"/>
  <c r="ED269" i="24"/>
  <c r="EE269" i="24"/>
  <c r="EF269" i="24"/>
  <c r="EG269" i="24"/>
  <c r="EH269" i="24"/>
  <c r="EI269" i="24"/>
  <c r="EJ269" i="24"/>
  <c r="EK269" i="24"/>
  <c r="EL269" i="24"/>
  <c r="EM269" i="24"/>
  <c r="EN269" i="24"/>
  <c r="EO269" i="24"/>
  <c r="EP269" i="24"/>
  <c r="EQ269" i="24"/>
  <c r="ER269" i="24"/>
  <c r="ES269" i="24"/>
  <c r="ET269" i="24"/>
  <c r="EU269" i="24"/>
  <c r="EV269" i="24"/>
  <c r="EW269" i="24"/>
  <c r="EX269" i="24"/>
  <c r="EY269" i="24"/>
  <c r="EZ269" i="24"/>
  <c r="FA269" i="24"/>
  <c r="FB269" i="24"/>
  <c r="FC269" i="24"/>
  <c r="FD269" i="24"/>
  <c r="FE269" i="24"/>
  <c r="FF269" i="24"/>
  <c r="FG269" i="24"/>
  <c r="FH269" i="24"/>
  <c r="FI269" i="24"/>
  <c r="FJ269" i="24"/>
  <c r="FK269" i="24"/>
  <c r="FL269" i="24"/>
  <c r="FM269" i="24"/>
  <c r="FN269" i="24"/>
  <c r="FO269" i="24"/>
  <c r="FP269" i="24"/>
  <c r="FQ269" i="24"/>
  <c r="FR269" i="24"/>
  <c r="FS269" i="24"/>
  <c r="FT269" i="24"/>
  <c r="FU269" i="24"/>
  <c r="FV269" i="24"/>
  <c r="FW269" i="24"/>
  <c r="FX269" i="24"/>
  <c r="FY269" i="24"/>
  <c r="FZ269" i="24"/>
  <c r="GA269" i="24"/>
  <c r="GB269" i="24"/>
  <c r="GC269" i="24"/>
  <c r="GD269" i="24"/>
  <c r="GE269" i="24"/>
  <c r="GF269" i="24"/>
  <c r="GG269" i="24"/>
  <c r="GH269" i="24"/>
  <c r="GI269" i="24"/>
  <c r="GJ269" i="24"/>
  <c r="GK269" i="24"/>
  <c r="GL269" i="24"/>
  <c r="GM269" i="24"/>
  <c r="GN269" i="24"/>
  <c r="GO269" i="24"/>
  <c r="GP269" i="24"/>
  <c r="GQ269" i="24"/>
  <c r="GR269" i="24"/>
  <c r="GS269" i="24"/>
  <c r="GT269" i="24"/>
  <c r="GU269" i="24"/>
  <c r="GV269" i="24"/>
  <c r="GW269" i="24"/>
  <c r="GX269" i="24"/>
  <c r="GY269" i="24"/>
  <c r="GZ269" i="24"/>
  <c r="HA269" i="24"/>
  <c r="HB269" i="24"/>
  <c r="HC269" i="24"/>
  <c r="HD269" i="24"/>
  <c r="HE269" i="24"/>
  <c r="HF269" i="24"/>
  <c r="HG269" i="24"/>
  <c r="E270" i="24"/>
  <c r="HJ270" i="24" s="1"/>
  <c r="F270" i="24"/>
  <c r="G270" i="24"/>
  <c r="H270" i="24"/>
  <c r="I270" i="24"/>
  <c r="J270" i="24"/>
  <c r="K270" i="24"/>
  <c r="L270" i="24"/>
  <c r="M270" i="24"/>
  <c r="N270" i="24"/>
  <c r="O270" i="24"/>
  <c r="P270" i="24"/>
  <c r="Q270" i="24"/>
  <c r="R270" i="24"/>
  <c r="S270" i="24"/>
  <c r="T270" i="24"/>
  <c r="U270" i="24"/>
  <c r="V270" i="24"/>
  <c r="W270" i="24"/>
  <c r="X270" i="24"/>
  <c r="Y270" i="24"/>
  <c r="Z270" i="24"/>
  <c r="AA270" i="24"/>
  <c r="AB270" i="24"/>
  <c r="AC270" i="24"/>
  <c r="AD270" i="24"/>
  <c r="AE270" i="24"/>
  <c r="AF270" i="24"/>
  <c r="AG270" i="24"/>
  <c r="AH270" i="24"/>
  <c r="AI270" i="24"/>
  <c r="AJ270" i="24"/>
  <c r="AK270" i="24"/>
  <c r="AL270" i="24"/>
  <c r="AM270" i="24"/>
  <c r="AN270" i="24"/>
  <c r="AO270" i="24"/>
  <c r="AP270" i="24"/>
  <c r="AQ270" i="24"/>
  <c r="AR270" i="24"/>
  <c r="AS270" i="24"/>
  <c r="AT270" i="24"/>
  <c r="AU270" i="24"/>
  <c r="AV270" i="24"/>
  <c r="AW270" i="24"/>
  <c r="AX270" i="24"/>
  <c r="AY270" i="24"/>
  <c r="AZ270" i="24"/>
  <c r="BA270" i="24"/>
  <c r="BB270" i="24"/>
  <c r="BC270" i="24"/>
  <c r="BD270" i="24"/>
  <c r="BE270" i="24"/>
  <c r="BF270" i="24"/>
  <c r="BG270" i="24"/>
  <c r="BH270" i="24"/>
  <c r="BI270" i="24"/>
  <c r="BJ270" i="24"/>
  <c r="BK270" i="24"/>
  <c r="BL270" i="24"/>
  <c r="BM270" i="24"/>
  <c r="BN270" i="24"/>
  <c r="BO270" i="24"/>
  <c r="BP270" i="24"/>
  <c r="BQ270" i="24"/>
  <c r="BR270" i="24"/>
  <c r="BS270" i="24"/>
  <c r="BT270" i="24"/>
  <c r="BU270" i="24"/>
  <c r="BV270" i="24"/>
  <c r="BW270" i="24"/>
  <c r="BX270" i="24"/>
  <c r="BY270" i="24"/>
  <c r="BZ270" i="24"/>
  <c r="CA270" i="24"/>
  <c r="CB270" i="24"/>
  <c r="CC270" i="24"/>
  <c r="CD270" i="24"/>
  <c r="CE270" i="24"/>
  <c r="CF270" i="24"/>
  <c r="CG270" i="24"/>
  <c r="CH270" i="24"/>
  <c r="CI270" i="24"/>
  <c r="CJ270" i="24"/>
  <c r="CK270" i="24"/>
  <c r="CL270" i="24"/>
  <c r="CM270" i="24"/>
  <c r="CN270" i="24"/>
  <c r="CO270" i="24"/>
  <c r="CP270" i="24"/>
  <c r="CQ270" i="24"/>
  <c r="CR270" i="24"/>
  <c r="CS270" i="24"/>
  <c r="CT270" i="24"/>
  <c r="CU270" i="24"/>
  <c r="CV270" i="24"/>
  <c r="CW270" i="24"/>
  <c r="CX270" i="24"/>
  <c r="CY270" i="24"/>
  <c r="CZ270" i="24"/>
  <c r="DA270" i="24"/>
  <c r="DB270" i="24"/>
  <c r="DC270" i="24"/>
  <c r="DD270" i="24"/>
  <c r="DE270" i="24"/>
  <c r="DF270" i="24"/>
  <c r="DG270" i="24"/>
  <c r="DH270" i="24"/>
  <c r="DI270" i="24"/>
  <c r="DJ270" i="24"/>
  <c r="DK270" i="24"/>
  <c r="DL270" i="24"/>
  <c r="DM270" i="24"/>
  <c r="DN270" i="24"/>
  <c r="DO270" i="24"/>
  <c r="DP270" i="24"/>
  <c r="DQ270" i="24"/>
  <c r="DR270" i="24"/>
  <c r="DS270" i="24"/>
  <c r="DT270" i="24"/>
  <c r="DU270" i="24"/>
  <c r="DV270" i="24"/>
  <c r="DW270" i="24"/>
  <c r="DX270" i="24"/>
  <c r="DY270" i="24"/>
  <c r="DZ270" i="24"/>
  <c r="EA270" i="24"/>
  <c r="EB270" i="24"/>
  <c r="EC270" i="24"/>
  <c r="ED270" i="24"/>
  <c r="EE270" i="24"/>
  <c r="EF270" i="24"/>
  <c r="EG270" i="24"/>
  <c r="EH270" i="24"/>
  <c r="EI270" i="24"/>
  <c r="EJ270" i="24"/>
  <c r="EK270" i="24"/>
  <c r="EL270" i="24"/>
  <c r="EM270" i="24"/>
  <c r="EN270" i="24"/>
  <c r="EO270" i="24"/>
  <c r="EP270" i="24"/>
  <c r="EQ270" i="24"/>
  <c r="ER270" i="24"/>
  <c r="ES270" i="24"/>
  <c r="ET270" i="24"/>
  <c r="EU270" i="24"/>
  <c r="EV270" i="24"/>
  <c r="EW270" i="24"/>
  <c r="EX270" i="24"/>
  <c r="EY270" i="24"/>
  <c r="EZ270" i="24"/>
  <c r="FA270" i="24"/>
  <c r="FB270" i="24"/>
  <c r="FC270" i="24"/>
  <c r="FD270" i="24"/>
  <c r="FE270" i="24"/>
  <c r="FF270" i="24"/>
  <c r="FG270" i="24"/>
  <c r="FH270" i="24"/>
  <c r="FI270" i="24"/>
  <c r="FJ270" i="24"/>
  <c r="FK270" i="24"/>
  <c r="FL270" i="24"/>
  <c r="FM270" i="24"/>
  <c r="FN270" i="24"/>
  <c r="FO270" i="24"/>
  <c r="FP270" i="24"/>
  <c r="FQ270" i="24"/>
  <c r="FR270" i="24"/>
  <c r="FS270" i="24"/>
  <c r="FT270" i="24"/>
  <c r="FU270" i="24"/>
  <c r="FV270" i="24"/>
  <c r="FW270" i="24"/>
  <c r="FX270" i="24"/>
  <c r="FY270" i="24"/>
  <c r="FZ270" i="24"/>
  <c r="GA270" i="24"/>
  <c r="GB270" i="24"/>
  <c r="GC270" i="24"/>
  <c r="GD270" i="24"/>
  <c r="GE270" i="24"/>
  <c r="GF270" i="24"/>
  <c r="GG270" i="24"/>
  <c r="GH270" i="24"/>
  <c r="GI270" i="24"/>
  <c r="GJ270" i="24"/>
  <c r="GK270" i="24"/>
  <c r="GL270" i="24"/>
  <c r="GM270" i="24"/>
  <c r="GN270" i="24"/>
  <c r="GO270" i="24"/>
  <c r="GP270" i="24"/>
  <c r="GQ270" i="24"/>
  <c r="GR270" i="24"/>
  <c r="GS270" i="24"/>
  <c r="GT270" i="24"/>
  <c r="GU270" i="24"/>
  <c r="GV270" i="24"/>
  <c r="GW270" i="24"/>
  <c r="GX270" i="24"/>
  <c r="GY270" i="24"/>
  <c r="GZ270" i="24"/>
  <c r="HA270" i="24"/>
  <c r="HB270" i="24"/>
  <c r="HC270" i="24"/>
  <c r="HD270" i="24"/>
  <c r="HE270" i="24"/>
  <c r="HF270" i="24"/>
  <c r="HG270" i="24"/>
  <c r="E271" i="24"/>
  <c r="F271" i="24"/>
  <c r="G271" i="24"/>
  <c r="H271" i="24"/>
  <c r="I271" i="24"/>
  <c r="J271" i="24"/>
  <c r="K271" i="24"/>
  <c r="L271" i="24"/>
  <c r="M271" i="24"/>
  <c r="N271" i="24"/>
  <c r="O271" i="24"/>
  <c r="P271" i="24"/>
  <c r="Q271" i="24"/>
  <c r="R271" i="24"/>
  <c r="S271" i="24"/>
  <c r="T271" i="24"/>
  <c r="U271" i="24"/>
  <c r="V271" i="24"/>
  <c r="W271" i="24"/>
  <c r="X271" i="24"/>
  <c r="Y271" i="24"/>
  <c r="Z271" i="24"/>
  <c r="AA271" i="24"/>
  <c r="AB271" i="24"/>
  <c r="AC271" i="24"/>
  <c r="AD271" i="24"/>
  <c r="AE271" i="24"/>
  <c r="AF271" i="24"/>
  <c r="AG271" i="24"/>
  <c r="AH271" i="24"/>
  <c r="AI271" i="24"/>
  <c r="AJ271" i="24"/>
  <c r="AK271" i="24"/>
  <c r="AL271" i="24"/>
  <c r="AM271" i="24"/>
  <c r="AN271" i="24"/>
  <c r="AO271" i="24"/>
  <c r="AP271" i="24"/>
  <c r="AQ271" i="24"/>
  <c r="AR271" i="24"/>
  <c r="AS271" i="24"/>
  <c r="AT271" i="24"/>
  <c r="AU271" i="24"/>
  <c r="AV271" i="24"/>
  <c r="AW271" i="24"/>
  <c r="AX271" i="24"/>
  <c r="AY271" i="24"/>
  <c r="AZ271" i="24"/>
  <c r="BA271" i="24"/>
  <c r="BB271" i="24"/>
  <c r="BC271" i="24"/>
  <c r="BD271" i="24"/>
  <c r="BE271" i="24"/>
  <c r="BF271" i="24"/>
  <c r="BG271" i="24"/>
  <c r="BH271" i="24"/>
  <c r="BI271" i="24"/>
  <c r="BJ271" i="24"/>
  <c r="BK271" i="24"/>
  <c r="BL271" i="24"/>
  <c r="BM271" i="24"/>
  <c r="BN271" i="24"/>
  <c r="BO271" i="24"/>
  <c r="BP271" i="24"/>
  <c r="BQ271" i="24"/>
  <c r="BR271" i="24"/>
  <c r="BS271" i="24"/>
  <c r="BT271" i="24"/>
  <c r="BU271" i="24"/>
  <c r="BV271" i="24"/>
  <c r="BW271" i="24"/>
  <c r="BX271" i="24"/>
  <c r="BY271" i="24"/>
  <c r="BZ271" i="24"/>
  <c r="CA271" i="24"/>
  <c r="CB271" i="24"/>
  <c r="CC271" i="24"/>
  <c r="CD271" i="24"/>
  <c r="CE271" i="24"/>
  <c r="CF271" i="24"/>
  <c r="CG271" i="24"/>
  <c r="CH271" i="24"/>
  <c r="CI271" i="24"/>
  <c r="CJ271" i="24"/>
  <c r="CK271" i="24"/>
  <c r="CL271" i="24"/>
  <c r="CM271" i="24"/>
  <c r="CN271" i="24"/>
  <c r="CO271" i="24"/>
  <c r="CP271" i="24"/>
  <c r="CQ271" i="24"/>
  <c r="CR271" i="24"/>
  <c r="CS271" i="24"/>
  <c r="CT271" i="24"/>
  <c r="CU271" i="24"/>
  <c r="CV271" i="24"/>
  <c r="CW271" i="24"/>
  <c r="CX271" i="24"/>
  <c r="CY271" i="24"/>
  <c r="CZ271" i="24"/>
  <c r="DA271" i="24"/>
  <c r="DB271" i="24"/>
  <c r="DC271" i="24"/>
  <c r="DD271" i="24"/>
  <c r="DE271" i="24"/>
  <c r="DF271" i="24"/>
  <c r="DG271" i="24"/>
  <c r="DH271" i="24"/>
  <c r="DI271" i="24"/>
  <c r="DJ271" i="24"/>
  <c r="DK271" i="24"/>
  <c r="DL271" i="24"/>
  <c r="DM271" i="24"/>
  <c r="DN271" i="24"/>
  <c r="DO271" i="24"/>
  <c r="DP271" i="24"/>
  <c r="DQ271" i="24"/>
  <c r="DR271" i="24"/>
  <c r="DS271" i="24"/>
  <c r="DT271" i="24"/>
  <c r="DU271" i="24"/>
  <c r="DV271" i="24"/>
  <c r="DW271" i="24"/>
  <c r="DX271" i="24"/>
  <c r="DY271" i="24"/>
  <c r="DZ271" i="24"/>
  <c r="EA271" i="24"/>
  <c r="EB271" i="24"/>
  <c r="EC271" i="24"/>
  <c r="ED271" i="24"/>
  <c r="EE271" i="24"/>
  <c r="EF271" i="24"/>
  <c r="EG271" i="24"/>
  <c r="EH271" i="24"/>
  <c r="EI271" i="24"/>
  <c r="EJ271" i="24"/>
  <c r="EK271" i="24"/>
  <c r="EL271" i="24"/>
  <c r="EM271" i="24"/>
  <c r="EN271" i="24"/>
  <c r="EO271" i="24"/>
  <c r="EP271" i="24"/>
  <c r="EQ271" i="24"/>
  <c r="ER271" i="24"/>
  <c r="ES271" i="24"/>
  <c r="ET271" i="24"/>
  <c r="EU271" i="24"/>
  <c r="EV271" i="24"/>
  <c r="EW271" i="24"/>
  <c r="EX271" i="24"/>
  <c r="EY271" i="24"/>
  <c r="EZ271" i="24"/>
  <c r="FA271" i="24"/>
  <c r="FB271" i="24"/>
  <c r="FC271" i="24"/>
  <c r="FD271" i="24"/>
  <c r="FE271" i="24"/>
  <c r="FF271" i="24"/>
  <c r="FG271" i="24"/>
  <c r="FH271" i="24"/>
  <c r="FI271" i="24"/>
  <c r="FJ271" i="24"/>
  <c r="FK271" i="24"/>
  <c r="FL271" i="24"/>
  <c r="FM271" i="24"/>
  <c r="FN271" i="24"/>
  <c r="FO271" i="24"/>
  <c r="FP271" i="24"/>
  <c r="FQ271" i="24"/>
  <c r="FR271" i="24"/>
  <c r="FS271" i="24"/>
  <c r="FT271" i="24"/>
  <c r="FU271" i="24"/>
  <c r="FV271" i="24"/>
  <c r="FW271" i="24"/>
  <c r="FX271" i="24"/>
  <c r="FY271" i="24"/>
  <c r="FZ271" i="24"/>
  <c r="GA271" i="24"/>
  <c r="GB271" i="24"/>
  <c r="GC271" i="24"/>
  <c r="GD271" i="24"/>
  <c r="GE271" i="24"/>
  <c r="GF271" i="24"/>
  <c r="GG271" i="24"/>
  <c r="GH271" i="24"/>
  <c r="GI271" i="24"/>
  <c r="GJ271" i="24"/>
  <c r="GK271" i="24"/>
  <c r="GL271" i="24"/>
  <c r="GM271" i="24"/>
  <c r="GN271" i="24"/>
  <c r="GO271" i="24"/>
  <c r="GP271" i="24"/>
  <c r="GQ271" i="24"/>
  <c r="GR271" i="24"/>
  <c r="GS271" i="24"/>
  <c r="GT271" i="24"/>
  <c r="GU271" i="24"/>
  <c r="GV271" i="24"/>
  <c r="GW271" i="24"/>
  <c r="GX271" i="24"/>
  <c r="GY271" i="24"/>
  <c r="GZ271" i="24"/>
  <c r="HA271" i="24"/>
  <c r="HB271" i="24"/>
  <c r="HC271" i="24"/>
  <c r="HD271" i="24"/>
  <c r="HE271" i="24"/>
  <c r="HF271" i="24"/>
  <c r="HG271" i="24"/>
  <c r="E272" i="24"/>
  <c r="F272" i="24"/>
  <c r="G272" i="24"/>
  <c r="H272" i="24"/>
  <c r="I272" i="24"/>
  <c r="J272" i="24"/>
  <c r="K272" i="24"/>
  <c r="L272" i="24"/>
  <c r="M272" i="24"/>
  <c r="N272" i="24"/>
  <c r="O272" i="24"/>
  <c r="P272" i="24"/>
  <c r="Q272" i="24"/>
  <c r="R272" i="24"/>
  <c r="S272" i="24"/>
  <c r="T272" i="24"/>
  <c r="U272" i="24"/>
  <c r="V272" i="24"/>
  <c r="W272" i="24"/>
  <c r="X272" i="24"/>
  <c r="Y272" i="24"/>
  <c r="Z272" i="24"/>
  <c r="AA272" i="24"/>
  <c r="AB272" i="24"/>
  <c r="AC272" i="24"/>
  <c r="AD272" i="24"/>
  <c r="AE272" i="24"/>
  <c r="AF272" i="24"/>
  <c r="AG272" i="24"/>
  <c r="AH272" i="24"/>
  <c r="AI272" i="24"/>
  <c r="AJ272" i="24"/>
  <c r="AK272" i="24"/>
  <c r="AL272" i="24"/>
  <c r="AM272" i="24"/>
  <c r="AN272" i="24"/>
  <c r="AO272" i="24"/>
  <c r="AP272" i="24"/>
  <c r="AQ272" i="24"/>
  <c r="AR272" i="24"/>
  <c r="AS272" i="24"/>
  <c r="AT272" i="24"/>
  <c r="AU272" i="24"/>
  <c r="AV272" i="24"/>
  <c r="AW272" i="24"/>
  <c r="AX272" i="24"/>
  <c r="AY272" i="24"/>
  <c r="AZ272" i="24"/>
  <c r="BA272" i="24"/>
  <c r="BB272" i="24"/>
  <c r="BC272" i="24"/>
  <c r="BD272" i="24"/>
  <c r="BE272" i="24"/>
  <c r="BF272" i="24"/>
  <c r="BG272" i="24"/>
  <c r="BH272" i="24"/>
  <c r="BI272" i="24"/>
  <c r="BJ272" i="24"/>
  <c r="BK272" i="24"/>
  <c r="BL272" i="24"/>
  <c r="BM272" i="24"/>
  <c r="BN272" i="24"/>
  <c r="BO272" i="24"/>
  <c r="BP272" i="24"/>
  <c r="BQ272" i="24"/>
  <c r="BR272" i="24"/>
  <c r="BS272" i="24"/>
  <c r="BT272" i="24"/>
  <c r="BU272" i="24"/>
  <c r="BV272" i="24"/>
  <c r="BW272" i="24"/>
  <c r="BX272" i="24"/>
  <c r="BY272" i="24"/>
  <c r="BZ272" i="24"/>
  <c r="CA272" i="24"/>
  <c r="CB272" i="24"/>
  <c r="CC272" i="24"/>
  <c r="CD272" i="24"/>
  <c r="CE272" i="24"/>
  <c r="CF272" i="24"/>
  <c r="CG272" i="24"/>
  <c r="CH272" i="24"/>
  <c r="CI272" i="24"/>
  <c r="CJ272" i="24"/>
  <c r="CK272" i="24"/>
  <c r="CL272" i="24"/>
  <c r="CM272" i="24"/>
  <c r="CN272" i="24"/>
  <c r="CO272" i="24"/>
  <c r="CP272" i="24"/>
  <c r="CQ272" i="24"/>
  <c r="CR272" i="24"/>
  <c r="CS272" i="24"/>
  <c r="CT272" i="24"/>
  <c r="CU272" i="24"/>
  <c r="CV272" i="24"/>
  <c r="CW272" i="24"/>
  <c r="CX272" i="24"/>
  <c r="CY272" i="24"/>
  <c r="CZ272" i="24"/>
  <c r="DA272" i="24"/>
  <c r="DB272" i="24"/>
  <c r="DC272" i="24"/>
  <c r="DD272" i="24"/>
  <c r="DE272" i="24"/>
  <c r="DF272" i="24"/>
  <c r="DG272" i="24"/>
  <c r="DH272" i="24"/>
  <c r="DI272" i="24"/>
  <c r="DJ272" i="24"/>
  <c r="DK272" i="24"/>
  <c r="DL272" i="24"/>
  <c r="DM272" i="24"/>
  <c r="DN272" i="24"/>
  <c r="DO272" i="24"/>
  <c r="DP272" i="24"/>
  <c r="DQ272" i="24"/>
  <c r="DR272" i="24"/>
  <c r="DS272" i="24"/>
  <c r="DT272" i="24"/>
  <c r="DU272" i="24"/>
  <c r="DV272" i="24"/>
  <c r="DW272" i="24"/>
  <c r="DX272" i="24"/>
  <c r="DY272" i="24"/>
  <c r="DZ272" i="24"/>
  <c r="EA272" i="24"/>
  <c r="EB272" i="24"/>
  <c r="EC272" i="24"/>
  <c r="ED272" i="24"/>
  <c r="EE272" i="24"/>
  <c r="EF272" i="24"/>
  <c r="EG272" i="24"/>
  <c r="EH272" i="24"/>
  <c r="EI272" i="24"/>
  <c r="EJ272" i="24"/>
  <c r="EK272" i="24"/>
  <c r="EL272" i="24"/>
  <c r="EM272" i="24"/>
  <c r="EN272" i="24"/>
  <c r="EO272" i="24"/>
  <c r="EP272" i="24"/>
  <c r="EQ272" i="24"/>
  <c r="ER272" i="24"/>
  <c r="ES272" i="24"/>
  <c r="ET272" i="24"/>
  <c r="EU272" i="24"/>
  <c r="EV272" i="24"/>
  <c r="EW272" i="24"/>
  <c r="EX272" i="24"/>
  <c r="EY272" i="24"/>
  <c r="EZ272" i="24"/>
  <c r="FA272" i="24"/>
  <c r="FB272" i="24"/>
  <c r="FC272" i="24"/>
  <c r="FD272" i="24"/>
  <c r="FE272" i="24"/>
  <c r="FF272" i="24"/>
  <c r="FG272" i="24"/>
  <c r="FH272" i="24"/>
  <c r="FI272" i="24"/>
  <c r="FJ272" i="24"/>
  <c r="FK272" i="24"/>
  <c r="FL272" i="24"/>
  <c r="FM272" i="24"/>
  <c r="FN272" i="24"/>
  <c r="FO272" i="24"/>
  <c r="FP272" i="24"/>
  <c r="FQ272" i="24"/>
  <c r="FR272" i="24"/>
  <c r="FS272" i="24"/>
  <c r="FT272" i="24"/>
  <c r="FU272" i="24"/>
  <c r="FV272" i="24"/>
  <c r="FW272" i="24"/>
  <c r="FX272" i="24"/>
  <c r="FY272" i="24"/>
  <c r="FZ272" i="24"/>
  <c r="GA272" i="24"/>
  <c r="GB272" i="24"/>
  <c r="GC272" i="24"/>
  <c r="GD272" i="24"/>
  <c r="GE272" i="24"/>
  <c r="GF272" i="24"/>
  <c r="GG272" i="24"/>
  <c r="GH272" i="24"/>
  <c r="GI272" i="24"/>
  <c r="GJ272" i="24"/>
  <c r="GK272" i="24"/>
  <c r="GL272" i="24"/>
  <c r="GM272" i="24"/>
  <c r="GN272" i="24"/>
  <c r="GO272" i="24"/>
  <c r="GP272" i="24"/>
  <c r="GQ272" i="24"/>
  <c r="GR272" i="24"/>
  <c r="GS272" i="24"/>
  <c r="GT272" i="24"/>
  <c r="GU272" i="24"/>
  <c r="GV272" i="24"/>
  <c r="GW272" i="24"/>
  <c r="GX272" i="24"/>
  <c r="GY272" i="24"/>
  <c r="GZ272" i="24"/>
  <c r="HA272" i="24"/>
  <c r="HB272" i="24"/>
  <c r="HC272" i="24"/>
  <c r="HD272" i="24"/>
  <c r="HE272" i="24"/>
  <c r="HF272" i="24"/>
  <c r="HG272" i="24"/>
  <c r="E273" i="24"/>
  <c r="F273" i="24"/>
  <c r="G273" i="24"/>
  <c r="H273" i="24"/>
  <c r="HJ273" i="24" s="1"/>
  <c r="I273" i="24"/>
  <c r="J273" i="24"/>
  <c r="K273" i="24"/>
  <c r="L273" i="24"/>
  <c r="M273" i="24"/>
  <c r="N273" i="24"/>
  <c r="O273" i="24"/>
  <c r="P273" i="24"/>
  <c r="Q273" i="24"/>
  <c r="R273" i="24"/>
  <c r="S273" i="24"/>
  <c r="T273" i="24"/>
  <c r="U273" i="24"/>
  <c r="V273" i="24"/>
  <c r="W273" i="24"/>
  <c r="X273" i="24"/>
  <c r="Y273" i="24"/>
  <c r="Z273" i="24"/>
  <c r="AA273" i="24"/>
  <c r="AB273" i="24"/>
  <c r="AC273" i="24"/>
  <c r="AD273" i="24"/>
  <c r="AE273" i="24"/>
  <c r="AF273" i="24"/>
  <c r="AG273" i="24"/>
  <c r="AH273" i="24"/>
  <c r="AI273" i="24"/>
  <c r="AJ273" i="24"/>
  <c r="AK273" i="24"/>
  <c r="AL273" i="24"/>
  <c r="AM273" i="24"/>
  <c r="AN273" i="24"/>
  <c r="AO273" i="24"/>
  <c r="AP273" i="24"/>
  <c r="AQ273" i="24"/>
  <c r="AR273" i="24"/>
  <c r="AS273" i="24"/>
  <c r="AT273" i="24"/>
  <c r="AU273" i="24"/>
  <c r="AV273" i="24"/>
  <c r="AW273" i="24"/>
  <c r="AX273" i="24"/>
  <c r="AY273" i="24"/>
  <c r="AZ273" i="24"/>
  <c r="BA273" i="24"/>
  <c r="BB273" i="24"/>
  <c r="BC273" i="24"/>
  <c r="BD273" i="24"/>
  <c r="BE273" i="24"/>
  <c r="BF273" i="24"/>
  <c r="BG273" i="24"/>
  <c r="BH273" i="24"/>
  <c r="BI273" i="24"/>
  <c r="BJ273" i="24"/>
  <c r="BK273" i="24"/>
  <c r="BL273" i="24"/>
  <c r="BM273" i="24"/>
  <c r="BN273" i="24"/>
  <c r="BO273" i="24"/>
  <c r="BP273" i="24"/>
  <c r="BQ273" i="24"/>
  <c r="BR273" i="24"/>
  <c r="BS273" i="24"/>
  <c r="BT273" i="24"/>
  <c r="BU273" i="24"/>
  <c r="BV273" i="24"/>
  <c r="BW273" i="24"/>
  <c r="BX273" i="24"/>
  <c r="BY273" i="24"/>
  <c r="BZ273" i="24"/>
  <c r="CA273" i="24"/>
  <c r="CB273" i="24"/>
  <c r="CC273" i="24"/>
  <c r="CD273" i="24"/>
  <c r="CE273" i="24"/>
  <c r="CF273" i="24"/>
  <c r="CG273" i="24"/>
  <c r="CH273" i="24"/>
  <c r="CI273" i="24"/>
  <c r="CJ273" i="24"/>
  <c r="CK273" i="24"/>
  <c r="CL273" i="24"/>
  <c r="CM273" i="24"/>
  <c r="CN273" i="24"/>
  <c r="CO273" i="24"/>
  <c r="CP273" i="24"/>
  <c r="CQ273" i="24"/>
  <c r="CR273" i="24"/>
  <c r="CS273" i="24"/>
  <c r="CT273" i="24"/>
  <c r="CU273" i="24"/>
  <c r="CV273" i="24"/>
  <c r="CW273" i="24"/>
  <c r="CX273" i="24"/>
  <c r="CY273" i="24"/>
  <c r="CZ273" i="24"/>
  <c r="DA273" i="24"/>
  <c r="DB273" i="24"/>
  <c r="DC273" i="24"/>
  <c r="DD273" i="24"/>
  <c r="DE273" i="24"/>
  <c r="DF273" i="24"/>
  <c r="DG273" i="24"/>
  <c r="DH273" i="24"/>
  <c r="DI273" i="24"/>
  <c r="DJ273" i="24"/>
  <c r="DK273" i="24"/>
  <c r="DL273" i="24"/>
  <c r="DM273" i="24"/>
  <c r="DN273" i="24"/>
  <c r="DO273" i="24"/>
  <c r="DP273" i="24"/>
  <c r="DQ273" i="24"/>
  <c r="DR273" i="24"/>
  <c r="DS273" i="24"/>
  <c r="DT273" i="24"/>
  <c r="DU273" i="24"/>
  <c r="DV273" i="24"/>
  <c r="DW273" i="24"/>
  <c r="DX273" i="24"/>
  <c r="DY273" i="24"/>
  <c r="DZ273" i="24"/>
  <c r="EA273" i="24"/>
  <c r="EB273" i="24"/>
  <c r="EC273" i="24"/>
  <c r="ED273" i="24"/>
  <c r="EE273" i="24"/>
  <c r="EF273" i="24"/>
  <c r="EG273" i="24"/>
  <c r="EH273" i="24"/>
  <c r="EI273" i="24"/>
  <c r="EJ273" i="24"/>
  <c r="EK273" i="24"/>
  <c r="EL273" i="24"/>
  <c r="EM273" i="24"/>
  <c r="EN273" i="24"/>
  <c r="EO273" i="24"/>
  <c r="EP273" i="24"/>
  <c r="EQ273" i="24"/>
  <c r="ER273" i="24"/>
  <c r="ES273" i="24"/>
  <c r="ET273" i="24"/>
  <c r="EU273" i="24"/>
  <c r="EV273" i="24"/>
  <c r="EW273" i="24"/>
  <c r="EX273" i="24"/>
  <c r="EY273" i="24"/>
  <c r="EZ273" i="24"/>
  <c r="FA273" i="24"/>
  <c r="FB273" i="24"/>
  <c r="FC273" i="24"/>
  <c r="FD273" i="24"/>
  <c r="FE273" i="24"/>
  <c r="FF273" i="24"/>
  <c r="FG273" i="24"/>
  <c r="FH273" i="24"/>
  <c r="FI273" i="24"/>
  <c r="FJ273" i="24"/>
  <c r="FK273" i="24"/>
  <c r="FL273" i="24"/>
  <c r="FM273" i="24"/>
  <c r="FN273" i="24"/>
  <c r="FO273" i="24"/>
  <c r="FP273" i="24"/>
  <c r="FQ273" i="24"/>
  <c r="FR273" i="24"/>
  <c r="FS273" i="24"/>
  <c r="FT273" i="24"/>
  <c r="FU273" i="24"/>
  <c r="FV273" i="24"/>
  <c r="FW273" i="24"/>
  <c r="FX273" i="24"/>
  <c r="FY273" i="24"/>
  <c r="FZ273" i="24"/>
  <c r="GA273" i="24"/>
  <c r="GB273" i="24"/>
  <c r="GC273" i="24"/>
  <c r="GD273" i="24"/>
  <c r="GE273" i="24"/>
  <c r="GF273" i="24"/>
  <c r="GG273" i="24"/>
  <c r="GH273" i="24"/>
  <c r="GI273" i="24"/>
  <c r="GJ273" i="24"/>
  <c r="GK273" i="24"/>
  <c r="GL273" i="24"/>
  <c r="GM273" i="24"/>
  <c r="GN273" i="24"/>
  <c r="GO273" i="24"/>
  <c r="GP273" i="24"/>
  <c r="GQ273" i="24"/>
  <c r="GR273" i="24"/>
  <c r="GS273" i="24"/>
  <c r="GT273" i="24"/>
  <c r="GU273" i="24"/>
  <c r="GV273" i="24"/>
  <c r="GW273" i="24"/>
  <c r="GX273" i="24"/>
  <c r="GY273" i="24"/>
  <c r="GZ273" i="24"/>
  <c r="HA273" i="24"/>
  <c r="HB273" i="24"/>
  <c r="HC273" i="24"/>
  <c r="HD273" i="24"/>
  <c r="HE273" i="24"/>
  <c r="HF273" i="24"/>
  <c r="HG273" i="24"/>
  <c r="E274" i="24"/>
  <c r="HJ274" i="24" s="1"/>
  <c r="F274" i="24"/>
  <c r="G274" i="24"/>
  <c r="H274" i="24"/>
  <c r="I274" i="24"/>
  <c r="J274" i="24"/>
  <c r="K274" i="24"/>
  <c r="L274" i="24"/>
  <c r="M274" i="24"/>
  <c r="N274" i="24"/>
  <c r="O274" i="24"/>
  <c r="P274" i="24"/>
  <c r="Q274" i="24"/>
  <c r="R274" i="24"/>
  <c r="S274" i="24"/>
  <c r="T274" i="24"/>
  <c r="U274" i="24"/>
  <c r="V274" i="24"/>
  <c r="W274" i="24"/>
  <c r="X274" i="24"/>
  <c r="Y274" i="24"/>
  <c r="Z274" i="24"/>
  <c r="AA274" i="24"/>
  <c r="AB274" i="24"/>
  <c r="AC274" i="24"/>
  <c r="AD274" i="24"/>
  <c r="AE274" i="24"/>
  <c r="AF274" i="24"/>
  <c r="AG274" i="24"/>
  <c r="AH274" i="24"/>
  <c r="AI274" i="24"/>
  <c r="AJ274" i="24"/>
  <c r="AK274" i="24"/>
  <c r="AL274" i="24"/>
  <c r="AM274" i="24"/>
  <c r="AN274" i="24"/>
  <c r="AO274" i="24"/>
  <c r="AP274" i="24"/>
  <c r="AQ274" i="24"/>
  <c r="AR274" i="24"/>
  <c r="AS274" i="24"/>
  <c r="AT274" i="24"/>
  <c r="AU274" i="24"/>
  <c r="AV274" i="24"/>
  <c r="AW274" i="24"/>
  <c r="AX274" i="24"/>
  <c r="AY274" i="24"/>
  <c r="AZ274" i="24"/>
  <c r="BA274" i="24"/>
  <c r="BB274" i="24"/>
  <c r="BC274" i="24"/>
  <c r="BD274" i="24"/>
  <c r="BE274" i="24"/>
  <c r="BF274" i="24"/>
  <c r="BG274" i="24"/>
  <c r="BH274" i="24"/>
  <c r="BI274" i="24"/>
  <c r="BJ274" i="24"/>
  <c r="BK274" i="24"/>
  <c r="BL274" i="24"/>
  <c r="BM274" i="24"/>
  <c r="BN274" i="24"/>
  <c r="BO274" i="24"/>
  <c r="BP274" i="24"/>
  <c r="BQ274" i="24"/>
  <c r="BR274" i="24"/>
  <c r="BS274" i="24"/>
  <c r="BT274" i="24"/>
  <c r="BU274" i="24"/>
  <c r="BV274" i="24"/>
  <c r="BW274" i="24"/>
  <c r="BX274" i="24"/>
  <c r="BY274" i="24"/>
  <c r="BZ274" i="24"/>
  <c r="CA274" i="24"/>
  <c r="CB274" i="24"/>
  <c r="CC274" i="24"/>
  <c r="CD274" i="24"/>
  <c r="CE274" i="24"/>
  <c r="CF274" i="24"/>
  <c r="CG274" i="24"/>
  <c r="CH274" i="24"/>
  <c r="CI274" i="24"/>
  <c r="CJ274" i="24"/>
  <c r="CK274" i="24"/>
  <c r="CL274" i="24"/>
  <c r="CM274" i="24"/>
  <c r="CN274" i="24"/>
  <c r="CO274" i="24"/>
  <c r="CP274" i="24"/>
  <c r="CQ274" i="24"/>
  <c r="CR274" i="24"/>
  <c r="CS274" i="24"/>
  <c r="CT274" i="24"/>
  <c r="CU274" i="24"/>
  <c r="CV274" i="24"/>
  <c r="CW274" i="24"/>
  <c r="CX274" i="24"/>
  <c r="CY274" i="24"/>
  <c r="CZ274" i="24"/>
  <c r="DA274" i="24"/>
  <c r="DB274" i="24"/>
  <c r="DC274" i="24"/>
  <c r="DD274" i="24"/>
  <c r="DE274" i="24"/>
  <c r="DF274" i="24"/>
  <c r="DG274" i="24"/>
  <c r="DH274" i="24"/>
  <c r="DI274" i="24"/>
  <c r="DJ274" i="24"/>
  <c r="DK274" i="24"/>
  <c r="DL274" i="24"/>
  <c r="DM274" i="24"/>
  <c r="DN274" i="24"/>
  <c r="DO274" i="24"/>
  <c r="DP274" i="24"/>
  <c r="DQ274" i="24"/>
  <c r="DR274" i="24"/>
  <c r="DS274" i="24"/>
  <c r="DT274" i="24"/>
  <c r="DU274" i="24"/>
  <c r="DV274" i="24"/>
  <c r="DW274" i="24"/>
  <c r="DX274" i="24"/>
  <c r="DY274" i="24"/>
  <c r="DZ274" i="24"/>
  <c r="EA274" i="24"/>
  <c r="EB274" i="24"/>
  <c r="EC274" i="24"/>
  <c r="ED274" i="24"/>
  <c r="EE274" i="24"/>
  <c r="EF274" i="24"/>
  <c r="EG274" i="24"/>
  <c r="EH274" i="24"/>
  <c r="EI274" i="24"/>
  <c r="EJ274" i="24"/>
  <c r="EK274" i="24"/>
  <c r="EL274" i="24"/>
  <c r="EM274" i="24"/>
  <c r="EN274" i="24"/>
  <c r="EO274" i="24"/>
  <c r="EP274" i="24"/>
  <c r="EQ274" i="24"/>
  <c r="ER274" i="24"/>
  <c r="ES274" i="24"/>
  <c r="ET274" i="24"/>
  <c r="EU274" i="24"/>
  <c r="EV274" i="24"/>
  <c r="EW274" i="24"/>
  <c r="EX274" i="24"/>
  <c r="EY274" i="24"/>
  <c r="EZ274" i="24"/>
  <c r="FA274" i="24"/>
  <c r="FB274" i="24"/>
  <c r="FC274" i="24"/>
  <c r="FD274" i="24"/>
  <c r="FE274" i="24"/>
  <c r="FF274" i="24"/>
  <c r="FG274" i="24"/>
  <c r="FH274" i="24"/>
  <c r="FI274" i="24"/>
  <c r="FJ274" i="24"/>
  <c r="FK274" i="24"/>
  <c r="FL274" i="24"/>
  <c r="FM274" i="24"/>
  <c r="FN274" i="24"/>
  <c r="FO274" i="24"/>
  <c r="FP274" i="24"/>
  <c r="FQ274" i="24"/>
  <c r="FR274" i="24"/>
  <c r="FS274" i="24"/>
  <c r="FT274" i="24"/>
  <c r="FU274" i="24"/>
  <c r="FV274" i="24"/>
  <c r="FW274" i="24"/>
  <c r="FX274" i="24"/>
  <c r="FY274" i="24"/>
  <c r="FZ274" i="24"/>
  <c r="GA274" i="24"/>
  <c r="GB274" i="24"/>
  <c r="GC274" i="24"/>
  <c r="GD274" i="24"/>
  <c r="GE274" i="24"/>
  <c r="GF274" i="24"/>
  <c r="GG274" i="24"/>
  <c r="GH274" i="24"/>
  <c r="GI274" i="24"/>
  <c r="GJ274" i="24"/>
  <c r="GK274" i="24"/>
  <c r="GL274" i="24"/>
  <c r="GM274" i="24"/>
  <c r="GN274" i="24"/>
  <c r="GO274" i="24"/>
  <c r="GP274" i="24"/>
  <c r="GQ274" i="24"/>
  <c r="GR274" i="24"/>
  <c r="GS274" i="24"/>
  <c r="GT274" i="24"/>
  <c r="GU274" i="24"/>
  <c r="GV274" i="24"/>
  <c r="GW274" i="24"/>
  <c r="GX274" i="24"/>
  <c r="GY274" i="24"/>
  <c r="GZ274" i="24"/>
  <c r="HA274" i="24"/>
  <c r="HB274" i="24"/>
  <c r="HC274" i="24"/>
  <c r="HD274" i="24"/>
  <c r="HE274" i="24"/>
  <c r="HF274" i="24"/>
  <c r="HG274" i="24"/>
  <c r="E275" i="24"/>
  <c r="F275" i="24"/>
  <c r="G275" i="24"/>
  <c r="H275" i="24"/>
  <c r="I275" i="24"/>
  <c r="J275" i="24"/>
  <c r="K275" i="24"/>
  <c r="L275" i="24"/>
  <c r="M275" i="24"/>
  <c r="N275" i="24"/>
  <c r="O275" i="24"/>
  <c r="P275" i="24"/>
  <c r="Q275" i="24"/>
  <c r="R275" i="24"/>
  <c r="S275" i="24"/>
  <c r="T275" i="24"/>
  <c r="U275" i="24"/>
  <c r="V275" i="24"/>
  <c r="W275" i="24"/>
  <c r="X275" i="24"/>
  <c r="Y275" i="24"/>
  <c r="Z275" i="24"/>
  <c r="AA275" i="24"/>
  <c r="AB275" i="24"/>
  <c r="AC275" i="24"/>
  <c r="AD275" i="24"/>
  <c r="AE275" i="24"/>
  <c r="AF275" i="24"/>
  <c r="AG275" i="24"/>
  <c r="AH275" i="24"/>
  <c r="AI275" i="24"/>
  <c r="AJ275" i="24"/>
  <c r="AK275" i="24"/>
  <c r="AL275" i="24"/>
  <c r="AM275" i="24"/>
  <c r="AN275" i="24"/>
  <c r="AO275" i="24"/>
  <c r="AP275" i="24"/>
  <c r="AQ275" i="24"/>
  <c r="AR275" i="24"/>
  <c r="AS275" i="24"/>
  <c r="AT275" i="24"/>
  <c r="AU275" i="24"/>
  <c r="AV275" i="24"/>
  <c r="AW275" i="24"/>
  <c r="AX275" i="24"/>
  <c r="AY275" i="24"/>
  <c r="AZ275" i="24"/>
  <c r="BA275" i="24"/>
  <c r="BB275" i="24"/>
  <c r="BC275" i="24"/>
  <c r="BD275" i="24"/>
  <c r="BE275" i="24"/>
  <c r="BF275" i="24"/>
  <c r="BG275" i="24"/>
  <c r="BH275" i="24"/>
  <c r="BI275" i="24"/>
  <c r="BJ275" i="24"/>
  <c r="BK275" i="24"/>
  <c r="BL275" i="24"/>
  <c r="BM275" i="24"/>
  <c r="BN275" i="24"/>
  <c r="BO275" i="24"/>
  <c r="BP275" i="24"/>
  <c r="BQ275" i="24"/>
  <c r="BR275" i="24"/>
  <c r="BS275" i="24"/>
  <c r="BT275" i="24"/>
  <c r="BU275" i="24"/>
  <c r="BV275" i="24"/>
  <c r="BW275" i="24"/>
  <c r="BX275" i="24"/>
  <c r="BY275" i="24"/>
  <c r="BZ275" i="24"/>
  <c r="CA275" i="24"/>
  <c r="CB275" i="24"/>
  <c r="CC275" i="24"/>
  <c r="CD275" i="24"/>
  <c r="CE275" i="24"/>
  <c r="CF275" i="24"/>
  <c r="CG275" i="24"/>
  <c r="CH275" i="24"/>
  <c r="CI275" i="24"/>
  <c r="CJ275" i="24"/>
  <c r="CK275" i="24"/>
  <c r="CL275" i="24"/>
  <c r="CM275" i="24"/>
  <c r="CN275" i="24"/>
  <c r="CO275" i="24"/>
  <c r="CP275" i="24"/>
  <c r="CQ275" i="24"/>
  <c r="CR275" i="24"/>
  <c r="CS275" i="24"/>
  <c r="CT275" i="24"/>
  <c r="CU275" i="24"/>
  <c r="CV275" i="24"/>
  <c r="CW275" i="24"/>
  <c r="CX275" i="24"/>
  <c r="CY275" i="24"/>
  <c r="CZ275" i="24"/>
  <c r="DA275" i="24"/>
  <c r="DB275" i="24"/>
  <c r="DC275" i="24"/>
  <c r="DD275" i="24"/>
  <c r="DE275" i="24"/>
  <c r="DF275" i="24"/>
  <c r="DG275" i="24"/>
  <c r="DH275" i="24"/>
  <c r="DI275" i="24"/>
  <c r="DJ275" i="24"/>
  <c r="DK275" i="24"/>
  <c r="DL275" i="24"/>
  <c r="DM275" i="24"/>
  <c r="DN275" i="24"/>
  <c r="DO275" i="24"/>
  <c r="DP275" i="24"/>
  <c r="DQ275" i="24"/>
  <c r="DR275" i="24"/>
  <c r="DS275" i="24"/>
  <c r="DT275" i="24"/>
  <c r="DU275" i="24"/>
  <c r="DV275" i="24"/>
  <c r="DW275" i="24"/>
  <c r="DX275" i="24"/>
  <c r="DY275" i="24"/>
  <c r="DZ275" i="24"/>
  <c r="EA275" i="24"/>
  <c r="EB275" i="24"/>
  <c r="EC275" i="24"/>
  <c r="ED275" i="24"/>
  <c r="EE275" i="24"/>
  <c r="EF275" i="24"/>
  <c r="EG275" i="24"/>
  <c r="EH275" i="24"/>
  <c r="EI275" i="24"/>
  <c r="EJ275" i="24"/>
  <c r="EK275" i="24"/>
  <c r="EL275" i="24"/>
  <c r="EM275" i="24"/>
  <c r="EN275" i="24"/>
  <c r="EO275" i="24"/>
  <c r="EP275" i="24"/>
  <c r="EQ275" i="24"/>
  <c r="ER275" i="24"/>
  <c r="ES275" i="24"/>
  <c r="ET275" i="24"/>
  <c r="EU275" i="24"/>
  <c r="EV275" i="24"/>
  <c r="EW275" i="24"/>
  <c r="EX275" i="24"/>
  <c r="EY275" i="24"/>
  <c r="EZ275" i="24"/>
  <c r="FA275" i="24"/>
  <c r="FB275" i="24"/>
  <c r="FC275" i="24"/>
  <c r="FD275" i="24"/>
  <c r="FE275" i="24"/>
  <c r="FF275" i="24"/>
  <c r="FG275" i="24"/>
  <c r="FH275" i="24"/>
  <c r="FI275" i="24"/>
  <c r="FJ275" i="24"/>
  <c r="FK275" i="24"/>
  <c r="FL275" i="24"/>
  <c r="FM275" i="24"/>
  <c r="FN275" i="24"/>
  <c r="FO275" i="24"/>
  <c r="FP275" i="24"/>
  <c r="FQ275" i="24"/>
  <c r="FR275" i="24"/>
  <c r="FS275" i="24"/>
  <c r="FT275" i="24"/>
  <c r="FU275" i="24"/>
  <c r="FV275" i="24"/>
  <c r="FW275" i="24"/>
  <c r="FX275" i="24"/>
  <c r="FY275" i="24"/>
  <c r="FZ275" i="24"/>
  <c r="GA275" i="24"/>
  <c r="GB275" i="24"/>
  <c r="GC275" i="24"/>
  <c r="GD275" i="24"/>
  <c r="GE275" i="24"/>
  <c r="GF275" i="24"/>
  <c r="GG275" i="24"/>
  <c r="GH275" i="24"/>
  <c r="GI275" i="24"/>
  <c r="GJ275" i="24"/>
  <c r="GK275" i="24"/>
  <c r="GL275" i="24"/>
  <c r="GM275" i="24"/>
  <c r="GN275" i="24"/>
  <c r="GO275" i="24"/>
  <c r="GP275" i="24"/>
  <c r="GQ275" i="24"/>
  <c r="GR275" i="24"/>
  <c r="GS275" i="24"/>
  <c r="GT275" i="24"/>
  <c r="GU275" i="24"/>
  <c r="GV275" i="24"/>
  <c r="GW275" i="24"/>
  <c r="GX275" i="24"/>
  <c r="GY275" i="24"/>
  <c r="GZ275" i="24"/>
  <c r="HA275" i="24"/>
  <c r="HB275" i="24"/>
  <c r="HC275" i="24"/>
  <c r="HD275" i="24"/>
  <c r="HE275" i="24"/>
  <c r="HF275" i="24"/>
  <c r="HG275" i="24"/>
  <c r="E276" i="24"/>
  <c r="F276" i="24"/>
  <c r="G276" i="24"/>
  <c r="H276" i="24"/>
  <c r="I276" i="24"/>
  <c r="J276" i="24"/>
  <c r="K276" i="24"/>
  <c r="L276" i="24"/>
  <c r="M276" i="24"/>
  <c r="N276" i="24"/>
  <c r="O276" i="24"/>
  <c r="P276" i="24"/>
  <c r="Q276" i="24"/>
  <c r="R276" i="24"/>
  <c r="S276" i="24"/>
  <c r="T276" i="24"/>
  <c r="U276" i="24"/>
  <c r="V276" i="24"/>
  <c r="W276" i="24"/>
  <c r="X276" i="24"/>
  <c r="Y276" i="24"/>
  <c r="Z276" i="24"/>
  <c r="AA276" i="24"/>
  <c r="AB276" i="24"/>
  <c r="AC276" i="24"/>
  <c r="AD276" i="24"/>
  <c r="AE276" i="24"/>
  <c r="AF276" i="24"/>
  <c r="AG276" i="24"/>
  <c r="AH276" i="24"/>
  <c r="AI276" i="24"/>
  <c r="AJ276" i="24"/>
  <c r="AK276" i="24"/>
  <c r="AL276" i="24"/>
  <c r="AM276" i="24"/>
  <c r="AN276" i="24"/>
  <c r="AO276" i="24"/>
  <c r="AP276" i="24"/>
  <c r="AQ276" i="24"/>
  <c r="AR276" i="24"/>
  <c r="AS276" i="24"/>
  <c r="AT276" i="24"/>
  <c r="AU276" i="24"/>
  <c r="AV276" i="24"/>
  <c r="AW276" i="24"/>
  <c r="AX276" i="24"/>
  <c r="AY276" i="24"/>
  <c r="AZ276" i="24"/>
  <c r="BA276" i="24"/>
  <c r="BB276" i="24"/>
  <c r="BC276" i="24"/>
  <c r="BD276" i="24"/>
  <c r="BE276" i="24"/>
  <c r="BF276" i="24"/>
  <c r="BG276" i="24"/>
  <c r="BH276" i="24"/>
  <c r="BI276" i="24"/>
  <c r="BJ276" i="24"/>
  <c r="BK276" i="24"/>
  <c r="BL276" i="24"/>
  <c r="BM276" i="24"/>
  <c r="BN276" i="24"/>
  <c r="BO276" i="24"/>
  <c r="BP276" i="24"/>
  <c r="BQ276" i="24"/>
  <c r="BR276" i="24"/>
  <c r="BS276" i="24"/>
  <c r="BT276" i="24"/>
  <c r="BU276" i="24"/>
  <c r="BV276" i="24"/>
  <c r="BW276" i="24"/>
  <c r="BX276" i="24"/>
  <c r="BY276" i="24"/>
  <c r="BZ276" i="24"/>
  <c r="CA276" i="24"/>
  <c r="CB276" i="24"/>
  <c r="CC276" i="24"/>
  <c r="CD276" i="24"/>
  <c r="CE276" i="24"/>
  <c r="CF276" i="24"/>
  <c r="CG276" i="24"/>
  <c r="CH276" i="24"/>
  <c r="CI276" i="24"/>
  <c r="CJ276" i="24"/>
  <c r="CK276" i="24"/>
  <c r="CL276" i="24"/>
  <c r="CM276" i="24"/>
  <c r="CN276" i="24"/>
  <c r="CO276" i="24"/>
  <c r="CP276" i="24"/>
  <c r="CQ276" i="24"/>
  <c r="CR276" i="24"/>
  <c r="CS276" i="24"/>
  <c r="CT276" i="24"/>
  <c r="CU276" i="24"/>
  <c r="CV276" i="24"/>
  <c r="CW276" i="24"/>
  <c r="CX276" i="24"/>
  <c r="CY276" i="24"/>
  <c r="CZ276" i="24"/>
  <c r="DA276" i="24"/>
  <c r="DB276" i="24"/>
  <c r="DC276" i="24"/>
  <c r="DD276" i="24"/>
  <c r="DE276" i="24"/>
  <c r="DF276" i="24"/>
  <c r="DG276" i="24"/>
  <c r="DH276" i="24"/>
  <c r="DI276" i="24"/>
  <c r="DJ276" i="24"/>
  <c r="DK276" i="24"/>
  <c r="DL276" i="24"/>
  <c r="DM276" i="24"/>
  <c r="DN276" i="24"/>
  <c r="DO276" i="24"/>
  <c r="DP276" i="24"/>
  <c r="DQ276" i="24"/>
  <c r="DR276" i="24"/>
  <c r="DS276" i="24"/>
  <c r="DT276" i="24"/>
  <c r="DU276" i="24"/>
  <c r="DV276" i="24"/>
  <c r="DW276" i="24"/>
  <c r="DX276" i="24"/>
  <c r="DY276" i="24"/>
  <c r="DZ276" i="24"/>
  <c r="EA276" i="24"/>
  <c r="EB276" i="24"/>
  <c r="EC276" i="24"/>
  <c r="ED276" i="24"/>
  <c r="EE276" i="24"/>
  <c r="EF276" i="24"/>
  <c r="EG276" i="24"/>
  <c r="EH276" i="24"/>
  <c r="EI276" i="24"/>
  <c r="EJ276" i="24"/>
  <c r="EK276" i="24"/>
  <c r="EL276" i="24"/>
  <c r="EM276" i="24"/>
  <c r="EN276" i="24"/>
  <c r="EO276" i="24"/>
  <c r="EP276" i="24"/>
  <c r="EQ276" i="24"/>
  <c r="ER276" i="24"/>
  <c r="ES276" i="24"/>
  <c r="ET276" i="24"/>
  <c r="EU276" i="24"/>
  <c r="EV276" i="24"/>
  <c r="EW276" i="24"/>
  <c r="EX276" i="24"/>
  <c r="EY276" i="24"/>
  <c r="EZ276" i="24"/>
  <c r="FA276" i="24"/>
  <c r="FB276" i="24"/>
  <c r="FC276" i="24"/>
  <c r="FD276" i="24"/>
  <c r="FE276" i="24"/>
  <c r="FF276" i="24"/>
  <c r="FG276" i="24"/>
  <c r="FH276" i="24"/>
  <c r="FI276" i="24"/>
  <c r="FJ276" i="24"/>
  <c r="FK276" i="24"/>
  <c r="FL276" i="24"/>
  <c r="FM276" i="24"/>
  <c r="FN276" i="24"/>
  <c r="FO276" i="24"/>
  <c r="FP276" i="24"/>
  <c r="FQ276" i="24"/>
  <c r="FR276" i="24"/>
  <c r="FS276" i="24"/>
  <c r="FT276" i="24"/>
  <c r="FU276" i="24"/>
  <c r="FV276" i="24"/>
  <c r="FW276" i="24"/>
  <c r="FX276" i="24"/>
  <c r="FY276" i="24"/>
  <c r="FZ276" i="24"/>
  <c r="GA276" i="24"/>
  <c r="GB276" i="24"/>
  <c r="GC276" i="24"/>
  <c r="GD276" i="24"/>
  <c r="GE276" i="24"/>
  <c r="GF276" i="24"/>
  <c r="GG276" i="24"/>
  <c r="GH276" i="24"/>
  <c r="GI276" i="24"/>
  <c r="GJ276" i="24"/>
  <c r="GK276" i="24"/>
  <c r="GL276" i="24"/>
  <c r="GM276" i="24"/>
  <c r="GN276" i="24"/>
  <c r="GO276" i="24"/>
  <c r="GP276" i="24"/>
  <c r="GQ276" i="24"/>
  <c r="GR276" i="24"/>
  <c r="GS276" i="24"/>
  <c r="GT276" i="24"/>
  <c r="GU276" i="24"/>
  <c r="GV276" i="24"/>
  <c r="GW276" i="24"/>
  <c r="GX276" i="24"/>
  <c r="GY276" i="24"/>
  <c r="GZ276" i="24"/>
  <c r="HA276" i="24"/>
  <c r="HB276" i="24"/>
  <c r="HC276" i="24"/>
  <c r="HD276" i="24"/>
  <c r="HE276" i="24"/>
  <c r="HF276" i="24"/>
  <c r="HG276" i="24"/>
  <c r="E277" i="24"/>
  <c r="HJ277" i="24" s="1"/>
  <c r="F277" i="24"/>
  <c r="G277" i="24"/>
  <c r="H277" i="24"/>
  <c r="I277" i="24"/>
  <c r="J277" i="24"/>
  <c r="K277" i="24"/>
  <c r="L277" i="24"/>
  <c r="M277" i="24"/>
  <c r="N277" i="24"/>
  <c r="O277" i="24"/>
  <c r="P277" i="24"/>
  <c r="Q277" i="24"/>
  <c r="R277" i="24"/>
  <c r="S277" i="24"/>
  <c r="T277" i="24"/>
  <c r="U277" i="24"/>
  <c r="V277" i="24"/>
  <c r="W277" i="24"/>
  <c r="X277" i="24"/>
  <c r="Y277" i="24"/>
  <c r="Z277" i="24"/>
  <c r="AA277" i="24"/>
  <c r="AB277" i="24"/>
  <c r="AC277" i="24"/>
  <c r="AD277" i="24"/>
  <c r="AE277" i="24"/>
  <c r="AF277" i="24"/>
  <c r="AG277" i="24"/>
  <c r="AH277" i="24"/>
  <c r="AI277" i="24"/>
  <c r="AJ277" i="24"/>
  <c r="AK277" i="24"/>
  <c r="AL277" i="24"/>
  <c r="AM277" i="24"/>
  <c r="AN277" i="24"/>
  <c r="AO277" i="24"/>
  <c r="AP277" i="24"/>
  <c r="AQ277" i="24"/>
  <c r="AR277" i="24"/>
  <c r="AS277" i="24"/>
  <c r="AT277" i="24"/>
  <c r="AU277" i="24"/>
  <c r="AV277" i="24"/>
  <c r="AW277" i="24"/>
  <c r="AX277" i="24"/>
  <c r="AY277" i="24"/>
  <c r="AZ277" i="24"/>
  <c r="BA277" i="24"/>
  <c r="BB277" i="24"/>
  <c r="BC277" i="24"/>
  <c r="BD277" i="24"/>
  <c r="BE277" i="24"/>
  <c r="BF277" i="24"/>
  <c r="BG277" i="24"/>
  <c r="BH277" i="24"/>
  <c r="BI277" i="24"/>
  <c r="BJ277" i="24"/>
  <c r="BK277" i="24"/>
  <c r="BL277" i="24"/>
  <c r="BM277" i="24"/>
  <c r="BN277" i="24"/>
  <c r="BO277" i="24"/>
  <c r="BP277" i="24"/>
  <c r="BQ277" i="24"/>
  <c r="BR277" i="24"/>
  <c r="BS277" i="24"/>
  <c r="BT277" i="24"/>
  <c r="BU277" i="24"/>
  <c r="BV277" i="24"/>
  <c r="BW277" i="24"/>
  <c r="BX277" i="24"/>
  <c r="BY277" i="24"/>
  <c r="BZ277" i="24"/>
  <c r="CA277" i="24"/>
  <c r="CB277" i="24"/>
  <c r="CC277" i="24"/>
  <c r="CD277" i="24"/>
  <c r="CE277" i="24"/>
  <c r="CF277" i="24"/>
  <c r="CG277" i="24"/>
  <c r="CH277" i="24"/>
  <c r="CI277" i="24"/>
  <c r="CJ277" i="24"/>
  <c r="CK277" i="24"/>
  <c r="CL277" i="24"/>
  <c r="CM277" i="24"/>
  <c r="CN277" i="24"/>
  <c r="CO277" i="24"/>
  <c r="CP277" i="24"/>
  <c r="CQ277" i="24"/>
  <c r="CR277" i="24"/>
  <c r="CS277" i="24"/>
  <c r="CT277" i="24"/>
  <c r="CU277" i="24"/>
  <c r="CV277" i="24"/>
  <c r="CW277" i="24"/>
  <c r="CX277" i="24"/>
  <c r="CY277" i="24"/>
  <c r="CZ277" i="24"/>
  <c r="DA277" i="24"/>
  <c r="DB277" i="24"/>
  <c r="DC277" i="24"/>
  <c r="DD277" i="24"/>
  <c r="DE277" i="24"/>
  <c r="DF277" i="24"/>
  <c r="DG277" i="24"/>
  <c r="DH277" i="24"/>
  <c r="DI277" i="24"/>
  <c r="DJ277" i="24"/>
  <c r="DK277" i="24"/>
  <c r="DL277" i="24"/>
  <c r="DM277" i="24"/>
  <c r="DN277" i="24"/>
  <c r="DO277" i="24"/>
  <c r="DP277" i="24"/>
  <c r="DQ277" i="24"/>
  <c r="DR277" i="24"/>
  <c r="DS277" i="24"/>
  <c r="DT277" i="24"/>
  <c r="DU277" i="24"/>
  <c r="DV277" i="24"/>
  <c r="DW277" i="24"/>
  <c r="DX277" i="24"/>
  <c r="DY277" i="24"/>
  <c r="DZ277" i="24"/>
  <c r="EA277" i="24"/>
  <c r="EB277" i="24"/>
  <c r="EC277" i="24"/>
  <c r="ED277" i="24"/>
  <c r="EE277" i="24"/>
  <c r="EF277" i="24"/>
  <c r="EG277" i="24"/>
  <c r="EH277" i="24"/>
  <c r="EI277" i="24"/>
  <c r="EJ277" i="24"/>
  <c r="EK277" i="24"/>
  <c r="EL277" i="24"/>
  <c r="EM277" i="24"/>
  <c r="EN277" i="24"/>
  <c r="EO277" i="24"/>
  <c r="EP277" i="24"/>
  <c r="EQ277" i="24"/>
  <c r="ER277" i="24"/>
  <c r="ES277" i="24"/>
  <c r="ET277" i="24"/>
  <c r="EU277" i="24"/>
  <c r="EV277" i="24"/>
  <c r="EW277" i="24"/>
  <c r="EX277" i="24"/>
  <c r="EY277" i="24"/>
  <c r="EZ277" i="24"/>
  <c r="FA277" i="24"/>
  <c r="FB277" i="24"/>
  <c r="FC277" i="24"/>
  <c r="FD277" i="24"/>
  <c r="FE277" i="24"/>
  <c r="FF277" i="24"/>
  <c r="FG277" i="24"/>
  <c r="FH277" i="24"/>
  <c r="FI277" i="24"/>
  <c r="FJ277" i="24"/>
  <c r="FK277" i="24"/>
  <c r="FL277" i="24"/>
  <c r="FM277" i="24"/>
  <c r="FN277" i="24"/>
  <c r="FO277" i="24"/>
  <c r="FP277" i="24"/>
  <c r="FQ277" i="24"/>
  <c r="FR277" i="24"/>
  <c r="FS277" i="24"/>
  <c r="FT277" i="24"/>
  <c r="FU277" i="24"/>
  <c r="FV277" i="24"/>
  <c r="FW277" i="24"/>
  <c r="FX277" i="24"/>
  <c r="FY277" i="24"/>
  <c r="FZ277" i="24"/>
  <c r="GA277" i="24"/>
  <c r="GB277" i="24"/>
  <c r="GC277" i="24"/>
  <c r="GD277" i="24"/>
  <c r="GE277" i="24"/>
  <c r="GF277" i="24"/>
  <c r="GG277" i="24"/>
  <c r="GH277" i="24"/>
  <c r="GI277" i="24"/>
  <c r="GJ277" i="24"/>
  <c r="GK277" i="24"/>
  <c r="GL277" i="24"/>
  <c r="GM277" i="24"/>
  <c r="GN277" i="24"/>
  <c r="GO277" i="24"/>
  <c r="GP277" i="24"/>
  <c r="GQ277" i="24"/>
  <c r="GR277" i="24"/>
  <c r="GS277" i="24"/>
  <c r="GT277" i="24"/>
  <c r="GU277" i="24"/>
  <c r="GV277" i="24"/>
  <c r="GW277" i="24"/>
  <c r="GX277" i="24"/>
  <c r="GY277" i="24"/>
  <c r="GZ277" i="24"/>
  <c r="HA277" i="24"/>
  <c r="HB277" i="24"/>
  <c r="HC277" i="24"/>
  <c r="HD277" i="24"/>
  <c r="HE277" i="24"/>
  <c r="HF277" i="24"/>
  <c r="HG277" i="24"/>
  <c r="E278" i="24"/>
  <c r="HJ278" i="24" s="1"/>
  <c r="F278" i="24"/>
  <c r="G278" i="24"/>
  <c r="H278" i="24"/>
  <c r="I278" i="24"/>
  <c r="J278" i="24"/>
  <c r="K278" i="24"/>
  <c r="L278" i="24"/>
  <c r="M278" i="24"/>
  <c r="N278" i="24"/>
  <c r="O278" i="24"/>
  <c r="P278" i="24"/>
  <c r="Q278" i="24"/>
  <c r="R278" i="24"/>
  <c r="S278" i="24"/>
  <c r="T278" i="24"/>
  <c r="U278" i="24"/>
  <c r="V278" i="24"/>
  <c r="W278" i="24"/>
  <c r="X278" i="24"/>
  <c r="Y278" i="24"/>
  <c r="Z278" i="24"/>
  <c r="AA278" i="24"/>
  <c r="AB278" i="24"/>
  <c r="AC278" i="24"/>
  <c r="AD278" i="24"/>
  <c r="AE278" i="24"/>
  <c r="AF278" i="24"/>
  <c r="AG278" i="24"/>
  <c r="AH278" i="24"/>
  <c r="AI278" i="24"/>
  <c r="AJ278" i="24"/>
  <c r="AK278" i="24"/>
  <c r="AL278" i="24"/>
  <c r="AM278" i="24"/>
  <c r="AN278" i="24"/>
  <c r="AO278" i="24"/>
  <c r="AP278" i="24"/>
  <c r="AQ278" i="24"/>
  <c r="AR278" i="24"/>
  <c r="AS278" i="24"/>
  <c r="AT278" i="24"/>
  <c r="AU278" i="24"/>
  <c r="AV278" i="24"/>
  <c r="AW278" i="24"/>
  <c r="AX278" i="24"/>
  <c r="AY278" i="24"/>
  <c r="AZ278" i="24"/>
  <c r="BA278" i="24"/>
  <c r="BB278" i="24"/>
  <c r="BC278" i="24"/>
  <c r="BD278" i="24"/>
  <c r="BE278" i="24"/>
  <c r="BF278" i="24"/>
  <c r="BG278" i="24"/>
  <c r="BH278" i="24"/>
  <c r="BI278" i="24"/>
  <c r="BJ278" i="24"/>
  <c r="BK278" i="24"/>
  <c r="BL278" i="24"/>
  <c r="BM278" i="24"/>
  <c r="BN278" i="24"/>
  <c r="BO278" i="24"/>
  <c r="BP278" i="24"/>
  <c r="BQ278" i="24"/>
  <c r="BR278" i="24"/>
  <c r="BS278" i="24"/>
  <c r="BT278" i="24"/>
  <c r="BU278" i="24"/>
  <c r="BV278" i="24"/>
  <c r="BW278" i="24"/>
  <c r="BX278" i="24"/>
  <c r="BY278" i="24"/>
  <c r="BZ278" i="24"/>
  <c r="CA278" i="24"/>
  <c r="CB278" i="24"/>
  <c r="CC278" i="24"/>
  <c r="CD278" i="24"/>
  <c r="CE278" i="24"/>
  <c r="CF278" i="24"/>
  <c r="CG278" i="24"/>
  <c r="CH278" i="24"/>
  <c r="CI278" i="24"/>
  <c r="CJ278" i="24"/>
  <c r="CK278" i="24"/>
  <c r="CL278" i="24"/>
  <c r="CM278" i="24"/>
  <c r="CN278" i="24"/>
  <c r="CO278" i="24"/>
  <c r="CP278" i="24"/>
  <c r="CQ278" i="24"/>
  <c r="CR278" i="24"/>
  <c r="CS278" i="24"/>
  <c r="CT278" i="24"/>
  <c r="CU278" i="24"/>
  <c r="CV278" i="24"/>
  <c r="CW278" i="24"/>
  <c r="CX278" i="24"/>
  <c r="CY278" i="24"/>
  <c r="CZ278" i="24"/>
  <c r="DA278" i="24"/>
  <c r="DB278" i="24"/>
  <c r="DC278" i="24"/>
  <c r="DD278" i="24"/>
  <c r="DE278" i="24"/>
  <c r="DF278" i="24"/>
  <c r="DG278" i="24"/>
  <c r="DH278" i="24"/>
  <c r="DI278" i="24"/>
  <c r="DJ278" i="24"/>
  <c r="DK278" i="24"/>
  <c r="DL278" i="24"/>
  <c r="DM278" i="24"/>
  <c r="DN278" i="24"/>
  <c r="DO278" i="24"/>
  <c r="DP278" i="24"/>
  <c r="DQ278" i="24"/>
  <c r="DR278" i="24"/>
  <c r="DS278" i="24"/>
  <c r="DT278" i="24"/>
  <c r="DU278" i="24"/>
  <c r="DV278" i="24"/>
  <c r="DW278" i="24"/>
  <c r="DX278" i="24"/>
  <c r="DY278" i="24"/>
  <c r="DZ278" i="24"/>
  <c r="EA278" i="24"/>
  <c r="EB278" i="24"/>
  <c r="EC278" i="24"/>
  <c r="ED278" i="24"/>
  <c r="EE278" i="24"/>
  <c r="EF278" i="24"/>
  <c r="EG278" i="24"/>
  <c r="EH278" i="24"/>
  <c r="EI278" i="24"/>
  <c r="EJ278" i="24"/>
  <c r="EK278" i="24"/>
  <c r="EL278" i="24"/>
  <c r="EM278" i="24"/>
  <c r="EN278" i="24"/>
  <c r="EO278" i="24"/>
  <c r="EP278" i="24"/>
  <c r="EQ278" i="24"/>
  <c r="ER278" i="24"/>
  <c r="ES278" i="24"/>
  <c r="ET278" i="24"/>
  <c r="EU278" i="24"/>
  <c r="EV278" i="24"/>
  <c r="EW278" i="24"/>
  <c r="EX278" i="24"/>
  <c r="EY278" i="24"/>
  <c r="EZ278" i="24"/>
  <c r="FA278" i="24"/>
  <c r="FB278" i="24"/>
  <c r="FC278" i="24"/>
  <c r="FD278" i="24"/>
  <c r="FE278" i="24"/>
  <c r="FF278" i="24"/>
  <c r="FG278" i="24"/>
  <c r="FH278" i="24"/>
  <c r="FI278" i="24"/>
  <c r="FJ278" i="24"/>
  <c r="FK278" i="24"/>
  <c r="FL278" i="24"/>
  <c r="FM278" i="24"/>
  <c r="FN278" i="24"/>
  <c r="FO278" i="24"/>
  <c r="FP278" i="24"/>
  <c r="FQ278" i="24"/>
  <c r="FR278" i="24"/>
  <c r="FS278" i="24"/>
  <c r="FT278" i="24"/>
  <c r="FU278" i="24"/>
  <c r="FV278" i="24"/>
  <c r="FW278" i="24"/>
  <c r="FX278" i="24"/>
  <c r="FY278" i="24"/>
  <c r="FZ278" i="24"/>
  <c r="GA278" i="24"/>
  <c r="GB278" i="24"/>
  <c r="GC278" i="24"/>
  <c r="GD278" i="24"/>
  <c r="GE278" i="24"/>
  <c r="GF278" i="24"/>
  <c r="GG278" i="24"/>
  <c r="GH278" i="24"/>
  <c r="GI278" i="24"/>
  <c r="GJ278" i="24"/>
  <c r="GK278" i="24"/>
  <c r="GL278" i="24"/>
  <c r="GM278" i="24"/>
  <c r="GN278" i="24"/>
  <c r="GO278" i="24"/>
  <c r="GP278" i="24"/>
  <c r="GQ278" i="24"/>
  <c r="GR278" i="24"/>
  <c r="GS278" i="24"/>
  <c r="GT278" i="24"/>
  <c r="GU278" i="24"/>
  <c r="GV278" i="24"/>
  <c r="GW278" i="24"/>
  <c r="GX278" i="24"/>
  <c r="GY278" i="24"/>
  <c r="GZ278" i="24"/>
  <c r="HA278" i="24"/>
  <c r="HB278" i="24"/>
  <c r="HC278" i="24"/>
  <c r="HD278" i="24"/>
  <c r="HE278" i="24"/>
  <c r="HF278" i="24"/>
  <c r="HG278" i="24"/>
  <c r="E279" i="24"/>
  <c r="F279" i="24"/>
  <c r="G279" i="24"/>
  <c r="H279" i="24"/>
  <c r="I279" i="24"/>
  <c r="J279" i="24"/>
  <c r="K279" i="24"/>
  <c r="L279" i="24"/>
  <c r="M279" i="24"/>
  <c r="N279" i="24"/>
  <c r="O279" i="24"/>
  <c r="P279" i="24"/>
  <c r="Q279" i="24"/>
  <c r="R279" i="24"/>
  <c r="S279" i="24"/>
  <c r="T279" i="24"/>
  <c r="U279" i="24"/>
  <c r="V279" i="24"/>
  <c r="W279" i="24"/>
  <c r="X279" i="24"/>
  <c r="Y279" i="24"/>
  <c r="Z279" i="24"/>
  <c r="AA279" i="24"/>
  <c r="AB279" i="24"/>
  <c r="AC279" i="24"/>
  <c r="AD279" i="24"/>
  <c r="AE279" i="24"/>
  <c r="AF279" i="24"/>
  <c r="AG279" i="24"/>
  <c r="AH279" i="24"/>
  <c r="AI279" i="24"/>
  <c r="AJ279" i="24"/>
  <c r="AK279" i="24"/>
  <c r="AL279" i="24"/>
  <c r="AM279" i="24"/>
  <c r="AN279" i="24"/>
  <c r="AO279" i="24"/>
  <c r="AP279" i="24"/>
  <c r="AQ279" i="24"/>
  <c r="AR279" i="24"/>
  <c r="AS279" i="24"/>
  <c r="AT279" i="24"/>
  <c r="AU279" i="24"/>
  <c r="AV279" i="24"/>
  <c r="AW279" i="24"/>
  <c r="AX279" i="24"/>
  <c r="AY279" i="24"/>
  <c r="AZ279" i="24"/>
  <c r="BA279" i="24"/>
  <c r="BB279" i="24"/>
  <c r="BC279" i="24"/>
  <c r="BD279" i="24"/>
  <c r="BE279" i="24"/>
  <c r="BF279" i="24"/>
  <c r="BG279" i="24"/>
  <c r="BH279" i="24"/>
  <c r="BI279" i="24"/>
  <c r="BJ279" i="24"/>
  <c r="BK279" i="24"/>
  <c r="BL279" i="24"/>
  <c r="BM279" i="24"/>
  <c r="BN279" i="24"/>
  <c r="BO279" i="24"/>
  <c r="BP279" i="24"/>
  <c r="BQ279" i="24"/>
  <c r="BR279" i="24"/>
  <c r="BS279" i="24"/>
  <c r="BT279" i="24"/>
  <c r="BU279" i="24"/>
  <c r="BV279" i="24"/>
  <c r="BW279" i="24"/>
  <c r="BX279" i="24"/>
  <c r="BY279" i="24"/>
  <c r="BZ279" i="24"/>
  <c r="CA279" i="24"/>
  <c r="CB279" i="24"/>
  <c r="CC279" i="24"/>
  <c r="CD279" i="24"/>
  <c r="CE279" i="24"/>
  <c r="CF279" i="24"/>
  <c r="CG279" i="24"/>
  <c r="CH279" i="24"/>
  <c r="CI279" i="24"/>
  <c r="CJ279" i="24"/>
  <c r="CK279" i="24"/>
  <c r="CL279" i="24"/>
  <c r="CM279" i="24"/>
  <c r="CN279" i="24"/>
  <c r="CO279" i="24"/>
  <c r="CP279" i="24"/>
  <c r="CQ279" i="24"/>
  <c r="CR279" i="24"/>
  <c r="CS279" i="24"/>
  <c r="CT279" i="24"/>
  <c r="CU279" i="24"/>
  <c r="CV279" i="24"/>
  <c r="CW279" i="24"/>
  <c r="CX279" i="24"/>
  <c r="CY279" i="24"/>
  <c r="CZ279" i="24"/>
  <c r="DA279" i="24"/>
  <c r="DB279" i="24"/>
  <c r="DC279" i="24"/>
  <c r="DD279" i="24"/>
  <c r="DE279" i="24"/>
  <c r="DF279" i="24"/>
  <c r="DG279" i="24"/>
  <c r="DH279" i="24"/>
  <c r="DI279" i="24"/>
  <c r="DJ279" i="24"/>
  <c r="DK279" i="24"/>
  <c r="DL279" i="24"/>
  <c r="DM279" i="24"/>
  <c r="DN279" i="24"/>
  <c r="DO279" i="24"/>
  <c r="DP279" i="24"/>
  <c r="DQ279" i="24"/>
  <c r="DR279" i="24"/>
  <c r="DS279" i="24"/>
  <c r="DT279" i="24"/>
  <c r="DU279" i="24"/>
  <c r="DV279" i="24"/>
  <c r="DW279" i="24"/>
  <c r="DX279" i="24"/>
  <c r="DY279" i="24"/>
  <c r="DZ279" i="24"/>
  <c r="EA279" i="24"/>
  <c r="EB279" i="24"/>
  <c r="EC279" i="24"/>
  <c r="ED279" i="24"/>
  <c r="EE279" i="24"/>
  <c r="EF279" i="24"/>
  <c r="EG279" i="24"/>
  <c r="EH279" i="24"/>
  <c r="EI279" i="24"/>
  <c r="EJ279" i="24"/>
  <c r="EK279" i="24"/>
  <c r="EL279" i="24"/>
  <c r="EM279" i="24"/>
  <c r="EN279" i="24"/>
  <c r="EO279" i="24"/>
  <c r="EP279" i="24"/>
  <c r="EQ279" i="24"/>
  <c r="ER279" i="24"/>
  <c r="ES279" i="24"/>
  <c r="ET279" i="24"/>
  <c r="EU279" i="24"/>
  <c r="EV279" i="24"/>
  <c r="EW279" i="24"/>
  <c r="EX279" i="24"/>
  <c r="EY279" i="24"/>
  <c r="EZ279" i="24"/>
  <c r="FA279" i="24"/>
  <c r="FB279" i="24"/>
  <c r="FC279" i="24"/>
  <c r="FD279" i="24"/>
  <c r="FE279" i="24"/>
  <c r="FF279" i="24"/>
  <c r="FG279" i="24"/>
  <c r="FH279" i="24"/>
  <c r="FI279" i="24"/>
  <c r="FJ279" i="24"/>
  <c r="FK279" i="24"/>
  <c r="FL279" i="24"/>
  <c r="FM279" i="24"/>
  <c r="FN279" i="24"/>
  <c r="FO279" i="24"/>
  <c r="FP279" i="24"/>
  <c r="FQ279" i="24"/>
  <c r="FR279" i="24"/>
  <c r="FS279" i="24"/>
  <c r="FT279" i="24"/>
  <c r="FU279" i="24"/>
  <c r="FV279" i="24"/>
  <c r="FW279" i="24"/>
  <c r="FX279" i="24"/>
  <c r="FY279" i="24"/>
  <c r="FZ279" i="24"/>
  <c r="GA279" i="24"/>
  <c r="GB279" i="24"/>
  <c r="GC279" i="24"/>
  <c r="GD279" i="24"/>
  <c r="GE279" i="24"/>
  <c r="GF279" i="24"/>
  <c r="GG279" i="24"/>
  <c r="GH279" i="24"/>
  <c r="GI279" i="24"/>
  <c r="GJ279" i="24"/>
  <c r="GK279" i="24"/>
  <c r="GL279" i="24"/>
  <c r="GM279" i="24"/>
  <c r="GN279" i="24"/>
  <c r="GO279" i="24"/>
  <c r="GP279" i="24"/>
  <c r="GQ279" i="24"/>
  <c r="GR279" i="24"/>
  <c r="GS279" i="24"/>
  <c r="GT279" i="24"/>
  <c r="GU279" i="24"/>
  <c r="GV279" i="24"/>
  <c r="GW279" i="24"/>
  <c r="GX279" i="24"/>
  <c r="GY279" i="24"/>
  <c r="GZ279" i="24"/>
  <c r="HA279" i="24"/>
  <c r="HB279" i="24"/>
  <c r="HC279" i="24"/>
  <c r="HD279" i="24"/>
  <c r="HE279" i="24"/>
  <c r="HF279" i="24"/>
  <c r="HG279" i="24"/>
  <c r="E280" i="24"/>
  <c r="F280" i="24"/>
  <c r="G280" i="24"/>
  <c r="H280" i="24"/>
  <c r="I280" i="24"/>
  <c r="J280" i="24"/>
  <c r="K280" i="24"/>
  <c r="L280" i="24"/>
  <c r="M280" i="24"/>
  <c r="N280" i="24"/>
  <c r="O280" i="24"/>
  <c r="P280" i="24"/>
  <c r="Q280" i="24"/>
  <c r="R280" i="24"/>
  <c r="S280" i="24"/>
  <c r="T280" i="24"/>
  <c r="U280" i="24"/>
  <c r="V280" i="24"/>
  <c r="W280" i="24"/>
  <c r="X280" i="24"/>
  <c r="Y280" i="24"/>
  <c r="Z280" i="24"/>
  <c r="AA280" i="24"/>
  <c r="AB280" i="24"/>
  <c r="AC280" i="24"/>
  <c r="AD280" i="24"/>
  <c r="AE280" i="24"/>
  <c r="AF280" i="24"/>
  <c r="AG280" i="24"/>
  <c r="AH280" i="24"/>
  <c r="AI280" i="24"/>
  <c r="AJ280" i="24"/>
  <c r="AK280" i="24"/>
  <c r="AL280" i="24"/>
  <c r="AM280" i="24"/>
  <c r="AN280" i="24"/>
  <c r="AO280" i="24"/>
  <c r="AP280" i="24"/>
  <c r="AQ280" i="24"/>
  <c r="AR280" i="24"/>
  <c r="AS280" i="24"/>
  <c r="AT280" i="24"/>
  <c r="AU280" i="24"/>
  <c r="AV280" i="24"/>
  <c r="AW280" i="24"/>
  <c r="AX280" i="24"/>
  <c r="AY280" i="24"/>
  <c r="AZ280" i="24"/>
  <c r="BA280" i="24"/>
  <c r="BB280" i="24"/>
  <c r="BC280" i="24"/>
  <c r="BD280" i="24"/>
  <c r="BE280" i="24"/>
  <c r="BF280" i="24"/>
  <c r="BG280" i="24"/>
  <c r="BH280" i="24"/>
  <c r="BI280" i="24"/>
  <c r="BJ280" i="24"/>
  <c r="BK280" i="24"/>
  <c r="BL280" i="24"/>
  <c r="BM280" i="24"/>
  <c r="BN280" i="24"/>
  <c r="BO280" i="24"/>
  <c r="BP280" i="24"/>
  <c r="BQ280" i="24"/>
  <c r="BR280" i="24"/>
  <c r="BS280" i="24"/>
  <c r="BT280" i="24"/>
  <c r="BU280" i="24"/>
  <c r="BV280" i="24"/>
  <c r="BW280" i="24"/>
  <c r="BX280" i="24"/>
  <c r="BY280" i="24"/>
  <c r="BZ280" i="24"/>
  <c r="CA280" i="24"/>
  <c r="CB280" i="24"/>
  <c r="CC280" i="24"/>
  <c r="CD280" i="24"/>
  <c r="CE280" i="24"/>
  <c r="CF280" i="24"/>
  <c r="CG280" i="24"/>
  <c r="CH280" i="24"/>
  <c r="CI280" i="24"/>
  <c r="CJ280" i="24"/>
  <c r="CK280" i="24"/>
  <c r="CL280" i="24"/>
  <c r="CM280" i="24"/>
  <c r="CN280" i="24"/>
  <c r="CO280" i="24"/>
  <c r="CP280" i="24"/>
  <c r="CQ280" i="24"/>
  <c r="CR280" i="24"/>
  <c r="CS280" i="24"/>
  <c r="CT280" i="24"/>
  <c r="CU280" i="24"/>
  <c r="CV280" i="24"/>
  <c r="CW280" i="24"/>
  <c r="CX280" i="24"/>
  <c r="CY280" i="24"/>
  <c r="CZ280" i="24"/>
  <c r="DA280" i="24"/>
  <c r="DB280" i="24"/>
  <c r="DC280" i="24"/>
  <c r="DD280" i="24"/>
  <c r="DE280" i="24"/>
  <c r="DF280" i="24"/>
  <c r="DG280" i="24"/>
  <c r="DH280" i="24"/>
  <c r="DI280" i="24"/>
  <c r="DJ280" i="24"/>
  <c r="DK280" i="24"/>
  <c r="DL280" i="24"/>
  <c r="DM280" i="24"/>
  <c r="DN280" i="24"/>
  <c r="DO280" i="24"/>
  <c r="DP280" i="24"/>
  <c r="DQ280" i="24"/>
  <c r="DR280" i="24"/>
  <c r="DS280" i="24"/>
  <c r="DT280" i="24"/>
  <c r="DU280" i="24"/>
  <c r="DV280" i="24"/>
  <c r="DW280" i="24"/>
  <c r="DX280" i="24"/>
  <c r="DY280" i="24"/>
  <c r="DZ280" i="24"/>
  <c r="EA280" i="24"/>
  <c r="EB280" i="24"/>
  <c r="EC280" i="24"/>
  <c r="ED280" i="24"/>
  <c r="EE280" i="24"/>
  <c r="EF280" i="24"/>
  <c r="EG280" i="24"/>
  <c r="EH280" i="24"/>
  <c r="EI280" i="24"/>
  <c r="EJ280" i="24"/>
  <c r="EK280" i="24"/>
  <c r="EL280" i="24"/>
  <c r="EM280" i="24"/>
  <c r="EN280" i="24"/>
  <c r="EO280" i="24"/>
  <c r="EP280" i="24"/>
  <c r="EQ280" i="24"/>
  <c r="ER280" i="24"/>
  <c r="ES280" i="24"/>
  <c r="ET280" i="24"/>
  <c r="EU280" i="24"/>
  <c r="EV280" i="24"/>
  <c r="EW280" i="24"/>
  <c r="EX280" i="24"/>
  <c r="EY280" i="24"/>
  <c r="EZ280" i="24"/>
  <c r="FA280" i="24"/>
  <c r="FB280" i="24"/>
  <c r="FC280" i="24"/>
  <c r="FD280" i="24"/>
  <c r="FE280" i="24"/>
  <c r="FF280" i="24"/>
  <c r="FG280" i="24"/>
  <c r="FH280" i="24"/>
  <c r="FI280" i="24"/>
  <c r="FJ280" i="24"/>
  <c r="FK280" i="24"/>
  <c r="FL280" i="24"/>
  <c r="FM280" i="24"/>
  <c r="FN280" i="24"/>
  <c r="FO280" i="24"/>
  <c r="FP280" i="24"/>
  <c r="FQ280" i="24"/>
  <c r="FR280" i="24"/>
  <c r="FS280" i="24"/>
  <c r="FT280" i="24"/>
  <c r="FU280" i="24"/>
  <c r="FV280" i="24"/>
  <c r="FW280" i="24"/>
  <c r="FX280" i="24"/>
  <c r="FY280" i="24"/>
  <c r="FZ280" i="24"/>
  <c r="GA280" i="24"/>
  <c r="GB280" i="24"/>
  <c r="GC280" i="24"/>
  <c r="GD280" i="24"/>
  <c r="GE280" i="24"/>
  <c r="GF280" i="24"/>
  <c r="GG280" i="24"/>
  <c r="GH280" i="24"/>
  <c r="GI280" i="24"/>
  <c r="GJ280" i="24"/>
  <c r="GK280" i="24"/>
  <c r="GL280" i="24"/>
  <c r="GM280" i="24"/>
  <c r="GN280" i="24"/>
  <c r="GO280" i="24"/>
  <c r="GP280" i="24"/>
  <c r="GQ280" i="24"/>
  <c r="GR280" i="24"/>
  <c r="GS280" i="24"/>
  <c r="GT280" i="24"/>
  <c r="GU280" i="24"/>
  <c r="GV280" i="24"/>
  <c r="GW280" i="24"/>
  <c r="GX280" i="24"/>
  <c r="GY280" i="24"/>
  <c r="GZ280" i="24"/>
  <c r="HA280" i="24"/>
  <c r="HB280" i="24"/>
  <c r="HC280" i="24"/>
  <c r="HD280" i="24"/>
  <c r="HE280" i="24"/>
  <c r="HF280" i="24"/>
  <c r="HG280" i="24"/>
  <c r="E281" i="24"/>
  <c r="HJ281" i="24" s="1"/>
  <c r="F281" i="24"/>
  <c r="G281" i="24"/>
  <c r="H281" i="24"/>
  <c r="I281" i="24"/>
  <c r="J281" i="24"/>
  <c r="K281" i="24"/>
  <c r="L281" i="24"/>
  <c r="M281" i="24"/>
  <c r="N281" i="24"/>
  <c r="O281" i="24"/>
  <c r="P281" i="24"/>
  <c r="Q281" i="24"/>
  <c r="R281" i="24"/>
  <c r="S281" i="24"/>
  <c r="T281" i="24"/>
  <c r="U281" i="24"/>
  <c r="V281" i="24"/>
  <c r="W281" i="24"/>
  <c r="X281" i="24"/>
  <c r="Y281" i="24"/>
  <c r="Z281" i="24"/>
  <c r="AA281" i="24"/>
  <c r="AB281" i="24"/>
  <c r="AC281" i="24"/>
  <c r="AD281" i="24"/>
  <c r="AE281" i="24"/>
  <c r="AF281" i="24"/>
  <c r="AG281" i="24"/>
  <c r="AH281" i="24"/>
  <c r="AI281" i="24"/>
  <c r="AJ281" i="24"/>
  <c r="AK281" i="24"/>
  <c r="AL281" i="24"/>
  <c r="AM281" i="24"/>
  <c r="AN281" i="24"/>
  <c r="AO281" i="24"/>
  <c r="AP281" i="24"/>
  <c r="AQ281" i="24"/>
  <c r="AR281" i="24"/>
  <c r="AS281" i="24"/>
  <c r="AT281" i="24"/>
  <c r="AU281" i="24"/>
  <c r="AV281" i="24"/>
  <c r="AW281" i="24"/>
  <c r="AX281" i="24"/>
  <c r="AY281" i="24"/>
  <c r="AZ281" i="24"/>
  <c r="BA281" i="24"/>
  <c r="BB281" i="24"/>
  <c r="BC281" i="24"/>
  <c r="BD281" i="24"/>
  <c r="BE281" i="24"/>
  <c r="BF281" i="24"/>
  <c r="BG281" i="24"/>
  <c r="BH281" i="24"/>
  <c r="BI281" i="24"/>
  <c r="BJ281" i="24"/>
  <c r="BK281" i="24"/>
  <c r="BL281" i="24"/>
  <c r="BM281" i="24"/>
  <c r="BN281" i="24"/>
  <c r="BO281" i="24"/>
  <c r="BP281" i="24"/>
  <c r="BQ281" i="24"/>
  <c r="BR281" i="24"/>
  <c r="BS281" i="24"/>
  <c r="BT281" i="24"/>
  <c r="BU281" i="24"/>
  <c r="BV281" i="24"/>
  <c r="BW281" i="24"/>
  <c r="BX281" i="24"/>
  <c r="BY281" i="24"/>
  <c r="BZ281" i="24"/>
  <c r="CA281" i="24"/>
  <c r="CB281" i="24"/>
  <c r="CC281" i="24"/>
  <c r="CD281" i="24"/>
  <c r="CE281" i="24"/>
  <c r="CF281" i="24"/>
  <c r="CG281" i="24"/>
  <c r="CH281" i="24"/>
  <c r="CI281" i="24"/>
  <c r="CJ281" i="24"/>
  <c r="CK281" i="24"/>
  <c r="CL281" i="24"/>
  <c r="CM281" i="24"/>
  <c r="CN281" i="24"/>
  <c r="CO281" i="24"/>
  <c r="CP281" i="24"/>
  <c r="CQ281" i="24"/>
  <c r="CR281" i="24"/>
  <c r="CS281" i="24"/>
  <c r="CT281" i="24"/>
  <c r="CU281" i="24"/>
  <c r="CV281" i="24"/>
  <c r="CW281" i="24"/>
  <c r="CX281" i="24"/>
  <c r="CY281" i="24"/>
  <c r="CZ281" i="24"/>
  <c r="DA281" i="24"/>
  <c r="DB281" i="24"/>
  <c r="DC281" i="24"/>
  <c r="DD281" i="24"/>
  <c r="DE281" i="24"/>
  <c r="DF281" i="24"/>
  <c r="DG281" i="24"/>
  <c r="DH281" i="24"/>
  <c r="DI281" i="24"/>
  <c r="DJ281" i="24"/>
  <c r="DK281" i="24"/>
  <c r="DL281" i="24"/>
  <c r="DM281" i="24"/>
  <c r="DN281" i="24"/>
  <c r="DO281" i="24"/>
  <c r="DP281" i="24"/>
  <c r="DQ281" i="24"/>
  <c r="DR281" i="24"/>
  <c r="DS281" i="24"/>
  <c r="DT281" i="24"/>
  <c r="DU281" i="24"/>
  <c r="DV281" i="24"/>
  <c r="DW281" i="24"/>
  <c r="DX281" i="24"/>
  <c r="DY281" i="24"/>
  <c r="DZ281" i="24"/>
  <c r="EA281" i="24"/>
  <c r="EB281" i="24"/>
  <c r="EC281" i="24"/>
  <c r="ED281" i="24"/>
  <c r="EE281" i="24"/>
  <c r="EF281" i="24"/>
  <c r="EG281" i="24"/>
  <c r="EH281" i="24"/>
  <c r="EI281" i="24"/>
  <c r="EJ281" i="24"/>
  <c r="EK281" i="24"/>
  <c r="EL281" i="24"/>
  <c r="EM281" i="24"/>
  <c r="EN281" i="24"/>
  <c r="EO281" i="24"/>
  <c r="EP281" i="24"/>
  <c r="EQ281" i="24"/>
  <c r="ER281" i="24"/>
  <c r="ES281" i="24"/>
  <c r="ET281" i="24"/>
  <c r="EU281" i="24"/>
  <c r="EV281" i="24"/>
  <c r="EW281" i="24"/>
  <c r="EX281" i="24"/>
  <c r="EY281" i="24"/>
  <c r="EZ281" i="24"/>
  <c r="FA281" i="24"/>
  <c r="FB281" i="24"/>
  <c r="FC281" i="24"/>
  <c r="FD281" i="24"/>
  <c r="FE281" i="24"/>
  <c r="FF281" i="24"/>
  <c r="FG281" i="24"/>
  <c r="FH281" i="24"/>
  <c r="FI281" i="24"/>
  <c r="FJ281" i="24"/>
  <c r="FK281" i="24"/>
  <c r="FL281" i="24"/>
  <c r="FM281" i="24"/>
  <c r="FN281" i="24"/>
  <c r="FO281" i="24"/>
  <c r="FP281" i="24"/>
  <c r="FQ281" i="24"/>
  <c r="FR281" i="24"/>
  <c r="FS281" i="24"/>
  <c r="FT281" i="24"/>
  <c r="FU281" i="24"/>
  <c r="FV281" i="24"/>
  <c r="FW281" i="24"/>
  <c r="FX281" i="24"/>
  <c r="FY281" i="24"/>
  <c r="FZ281" i="24"/>
  <c r="GA281" i="24"/>
  <c r="GB281" i="24"/>
  <c r="GC281" i="24"/>
  <c r="GD281" i="24"/>
  <c r="GE281" i="24"/>
  <c r="GF281" i="24"/>
  <c r="GG281" i="24"/>
  <c r="GH281" i="24"/>
  <c r="GI281" i="24"/>
  <c r="GJ281" i="24"/>
  <c r="GK281" i="24"/>
  <c r="GL281" i="24"/>
  <c r="GM281" i="24"/>
  <c r="GN281" i="24"/>
  <c r="GO281" i="24"/>
  <c r="GP281" i="24"/>
  <c r="GQ281" i="24"/>
  <c r="GR281" i="24"/>
  <c r="GS281" i="24"/>
  <c r="GT281" i="24"/>
  <c r="GU281" i="24"/>
  <c r="GV281" i="24"/>
  <c r="GW281" i="24"/>
  <c r="GX281" i="24"/>
  <c r="GY281" i="24"/>
  <c r="GZ281" i="24"/>
  <c r="HA281" i="24"/>
  <c r="HB281" i="24"/>
  <c r="HC281" i="24"/>
  <c r="HD281" i="24"/>
  <c r="HE281" i="24"/>
  <c r="HF281" i="24"/>
  <c r="HG281" i="24"/>
  <c r="E282" i="24"/>
  <c r="HJ282" i="24" s="1"/>
  <c r="F282" i="24"/>
  <c r="G282" i="24"/>
  <c r="H282" i="24"/>
  <c r="I282" i="24"/>
  <c r="J282" i="24"/>
  <c r="K282" i="24"/>
  <c r="L282" i="24"/>
  <c r="M282" i="24"/>
  <c r="N282" i="24"/>
  <c r="O282" i="24"/>
  <c r="P282" i="24"/>
  <c r="Q282" i="24"/>
  <c r="R282" i="24"/>
  <c r="S282" i="24"/>
  <c r="T282" i="24"/>
  <c r="U282" i="24"/>
  <c r="V282" i="24"/>
  <c r="W282" i="24"/>
  <c r="X282" i="24"/>
  <c r="Y282" i="24"/>
  <c r="Z282" i="24"/>
  <c r="AA282" i="24"/>
  <c r="AB282" i="24"/>
  <c r="AC282" i="24"/>
  <c r="AD282" i="24"/>
  <c r="AE282" i="24"/>
  <c r="AF282" i="24"/>
  <c r="AG282" i="24"/>
  <c r="AH282" i="24"/>
  <c r="AI282" i="24"/>
  <c r="AJ282" i="24"/>
  <c r="AK282" i="24"/>
  <c r="AL282" i="24"/>
  <c r="AM282" i="24"/>
  <c r="AN282" i="24"/>
  <c r="AO282" i="24"/>
  <c r="AP282" i="24"/>
  <c r="AQ282" i="24"/>
  <c r="AR282" i="24"/>
  <c r="AS282" i="24"/>
  <c r="AT282" i="24"/>
  <c r="AU282" i="24"/>
  <c r="AV282" i="24"/>
  <c r="AW282" i="24"/>
  <c r="AX282" i="24"/>
  <c r="AY282" i="24"/>
  <c r="AZ282" i="24"/>
  <c r="BA282" i="24"/>
  <c r="BB282" i="24"/>
  <c r="BC282" i="24"/>
  <c r="BD282" i="24"/>
  <c r="BE282" i="24"/>
  <c r="BF282" i="24"/>
  <c r="BG282" i="24"/>
  <c r="BH282" i="24"/>
  <c r="BI282" i="24"/>
  <c r="BJ282" i="24"/>
  <c r="BK282" i="24"/>
  <c r="BL282" i="24"/>
  <c r="BM282" i="24"/>
  <c r="BN282" i="24"/>
  <c r="BO282" i="24"/>
  <c r="BP282" i="24"/>
  <c r="BQ282" i="24"/>
  <c r="BR282" i="24"/>
  <c r="BS282" i="24"/>
  <c r="BT282" i="24"/>
  <c r="BU282" i="24"/>
  <c r="BV282" i="24"/>
  <c r="BW282" i="24"/>
  <c r="BX282" i="24"/>
  <c r="BY282" i="24"/>
  <c r="BZ282" i="24"/>
  <c r="CA282" i="24"/>
  <c r="CB282" i="24"/>
  <c r="CC282" i="24"/>
  <c r="CD282" i="24"/>
  <c r="CE282" i="24"/>
  <c r="CF282" i="24"/>
  <c r="CG282" i="24"/>
  <c r="CH282" i="24"/>
  <c r="CI282" i="24"/>
  <c r="CJ282" i="24"/>
  <c r="CK282" i="24"/>
  <c r="CL282" i="24"/>
  <c r="CM282" i="24"/>
  <c r="CN282" i="24"/>
  <c r="CO282" i="24"/>
  <c r="CP282" i="24"/>
  <c r="CQ282" i="24"/>
  <c r="CR282" i="24"/>
  <c r="CS282" i="24"/>
  <c r="CT282" i="24"/>
  <c r="CU282" i="24"/>
  <c r="CV282" i="24"/>
  <c r="CW282" i="24"/>
  <c r="CX282" i="24"/>
  <c r="CY282" i="24"/>
  <c r="CZ282" i="24"/>
  <c r="DA282" i="24"/>
  <c r="DB282" i="24"/>
  <c r="DC282" i="24"/>
  <c r="DD282" i="24"/>
  <c r="DE282" i="24"/>
  <c r="DF282" i="24"/>
  <c r="DG282" i="24"/>
  <c r="DH282" i="24"/>
  <c r="DI282" i="24"/>
  <c r="DJ282" i="24"/>
  <c r="DK282" i="24"/>
  <c r="DL282" i="24"/>
  <c r="DM282" i="24"/>
  <c r="DN282" i="24"/>
  <c r="DO282" i="24"/>
  <c r="DP282" i="24"/>
  <c r="DQ282" i="24"/>
  <c r="DR282" i="24"/>
  <c r="DS282" i="24"/>
  <c r="DT282" i="24"/>
  <c r="DU282" i="24"/>
  <c r="DV282" i="24"/>
  <c r="DW282" i="24"/>
  <c r="DX282" i="24"/>
  <c r="DY282" i="24"/>
  <c r="DZ282" i="24"/>
  <c r="EA282" i="24"/>
  <c r="EB282" i="24"/>
  <c r="EC282" i="24"/>
  <c r="ED282" i="24"/>
  <c r="EE282" i="24"/>
  <c r="EF282" i="24"/>
  <c r="EG282" i="24"/>
  <c r="EH282" i="24"/>
  <c r="EI282" i="24"/>
  <c r="EJ282" i="24"/>
  <c r="EK282" i="24"/>
  <c r="EL282" i="24"/>
  <c r="EM282" i="24"/>
  <c r="EN282" i="24"/>
  <c r="EO282" i="24"/>
  <c r="EP282" i="24"/>
  <c r="EQ282" i="24"/>
  <c r="ER282" i="24"/>
  <c r="ES282" i="24"/>
  <c r="ET282" i="24"/>
  <c r="EU282" i="24"/>
  <c r="EV282" i="24"/>
  <c r="EW282" i="24"/>
  <c r="EX282" i="24"/>
  <c r="EY282" i="24"/>
  <c r="EZ282" i="24"/>
  <c r="FA282" i="24"/>
  <c r="FB282" i="24"/>
  <c r="FC282" i="24"/>
  <c r="FD282" i="24"/>
  <c r="FE282" i="24"/>
  <c r="FF282" i="24"/>
  <c r="FG282" i="24"/>
  <c r="FH282" i="24"/>
  <c r="FI282" i="24"/>
  <c r="FJ282" i="24"/>
  <c r="FK282" i="24"/>
  <c r="FL282" i="24"/>
  <c r="FM282" i="24"/>
  <c r="FN282" i="24"/>
  <c r="FO282" i="24"/>
  <c r="FP282" i="24"/>
  <c r="FQ282" i="24"/>
  <c r="FR282" i="24"/>
  <c r="FS282" i="24"/>
  <c r="FT282" i="24"/>
  <c r="FU282" i="24"/>
  <c r="FV282" i="24"/>
  <c r="FW282" i="24"/>
  <c r="FX282" i="24"/>
  <c r="FY282" i="24"/>
  <c r="FZ282" i="24"/>
  <c r="GA282" i="24"/>
  <c r="GB282" i="24"/>
  <c r="GC282" i="24"/>
  <c r="GD282" i="24"/>
  <c r="GE282" i="24"/>
  <c r="GF282" i="24"/>
  <c r="GG282" i="24"/>
  <c r="GH282" i="24"/>
  <c r="GI282" i="24"/>
  <c r="GJ282" i="24"/>
  <c r="GK282" i="24"/>
  <c r="GL282" i="24"/>
  <c r="GM282" i="24"/>
  <c r="GN282" i="24"/>
  <c r="GO282" i="24"/>
  <c r="GP282" i="24"/>
  <c r="GQ282" i="24"/>
  <c r="GR282" i="24"/>
  <c r="GS282" i="24"/>
  <c r="GT282" i="24"/>
  <c r="GU282" i="24"/>
  <c r="GV282" i="24"/>
  <c r="GW282" i="24"/>
  <c r="GX282" i="24"/>
  <c r="GY282" i="24"/>
  <c r="GZ282" i="24"/>
  <c r="HA282" i="24"/>
  <c r="HB282" i="24"/>
  <c r="HC282" i="24"/>
  <c r="HD282" i="24"/>
  <c r="HE282" i="24"/>
  <c r="HF282" i="24"/>
  <c r="HG282" i="24"/>
  <c r="E283" i="24"/>
  <c r="F283" i="24"/>
  <c r="G283" i="24"/>
  <c r="H283" i="24"/>
  <c r="I283" i="24"/>
  <c r="J283" i="24"/>
  <c r="K283" i="24"/>
  <c r="L283" i="24"/>
  <c r="M283" i="24"/>
  <c r="N283" i="24"/>
  <c r="O283" i="24"/>
  <c r="P283" i="24"/>
  <c r="Q283" i="24"/>
  <c r="R283" i="24"/>
  <c r="S283" i="24"/>
  <c r="T283" i="24"/>
  <c r="U283" i="24"/>
  <c r="V283" i="24"/>
  <c r="W283" i="24"/>
  <c r="X283" i="24"/>
  <c r="Y283" i="24"/>
  <c r="Z283" i="24"/>
  <c r="AA283" i="24"/>
  <c r="AB283" i="24"/>
  <c r="AC283" i="24"/>
  <c r="AD283" i="24"/>
  <c r="AE283" i="24"/>
  <c r="AF283" i="24"/>
  <c r="AG283" i="24"/>
  <c r="AH283" i="24"/>
  <c r="AI283" i="24"/>
  <c r="AJ283" i="24"/>
  <c r="AK283" i="24"/>
  <c r="AL283" i="24"/>
  <c r="AM283" i="24"/>
  <c r="AN283" i="24"/>
  <c r="AO283" i="24"/>
  <c r="AP283" i="24"/>
  <c r="AQ283" i="24"/>
  <c r="AR283" i="24"/>
  <c r="AS283" i="24"/>
  <c r="AT283" i="24"/>
  <c r="AU283" i="24"/>
  <c r="AV283" i="24"/>
  <c r="AW283" i="24"/>
  <c r="AX283" i="24"/>
  <c r="AY283" i="24"/>
  <c r="AZ283" i="24"/>
  <c r="BA283" i="24"/>
  <c r="BB283" i="24"/>
  <c r="BC283" i="24"/>
  <c r="BD283" i="24"/>
  <c r="BE283" i="24"/>
  <c r="BF283" i="24"/>
  <c r="BG283" i="24"/>
  <c r="BH283" i="24"/>
  <c r="BI283" i="24"/>
  <c r="BJ283" i="24"/>
  <c r="BK283" i="24"/>
  <c r="BL283" i="24"/>
  <c r="BM283" i="24"/>
  <c r="BN283" i="24"/>
  <c r="BO283" i="24"/>
  <c r="BP283" i="24"/>
  <c r="BQ283" i="24"/>
  <c r="BR283" i="24"/>
  <c r="BS283" i="24"/>
  <c r="BT283" i="24"/>
  <c r="BU283" i="24"/>
  <c r="BV283" i="24"/>
  <c r="BW283" i="24"/>
  <c r="BX283" i="24"/>
  <c r="BY283" i="24"/>
  <c r="BZ283" i="24"/>
  <c r="CA283" i="24"/>
  <c r="CB283" i="24"/>
  <c r="CC283" i="24"/>
  <c r="CD283" i="24"/>
  <c r="CE283" i="24"/>
  <c r="CF283" i="24"/>
  <c r="CG283" i="24"/>
  <c r="CH283" i="24"/>
  <c r="CI283" i="24"/>
  <c r="CJ283" i="24"/>
  <c r="CK283" i="24"/>
  <c r="CL283" i="24"/>
  <c r="CM283" i="24"/>
  <c r="CN283" i="24"/>
  <c r="CO283" i="24"/>
  <c r="CP283" i="24"/>
  <c r="CQ283" i="24"/>
  <c r="CR283" i="24"/>
  <c r="CS283" i="24"/>
  <c r="CT283" i="24"/>
  <c r="CU283" i="24"/>
  <c r="CV283" i="24"/>
  <c r="CW283" i="24"/>
  <c r="CX283" i="24"/>
  <c r="CY283" i="24"/>
  <c r="CZ283" i="24"/>
  <c r="DA283" i="24"/>
  <c r="DB283" i="24"/>
  <c r="DC283" i="24"/>
  <c r="DD283" i="24"/>
  <c r="DE283" i="24"/>
  <c r="DF283" i="24"/>
  <c r="DG283" i="24"/>
  <c r="DH283" i="24"/>
  <c r="DI283" i="24"/>
  <c r="DJ283" i="24"/>
  <c r="DK283" i="24"/>
  <c r="DL283" i="24"/>
  <c r="DM283" i="24"/>
  <c r="DN283" i="24"/>
  <c r="DO283" i="24"/>
  <c r="DP283" i="24"/>
  <c r="DQ283" i="24"/>
  <c r="DR283" i="24"/>
  <c r="DS283" i="24"/>
  <c r="DT283" i="24"/>
  <c r="DU283" i="24"/>
  <c r="DV283" i="24"/>
  <c r="DW283" i="24"/>
  <c r="DX283" i="24"/>
  <c r="DY283" i="24"/>
  <c r="DZ283" i="24"/>
  <c r="EA283" i="24"/>
  <c r="EB283" i="24"/>
  <c r="EC283" i="24"/>
  <c r="ED283" i="24"/>
  <c r="EE283" i="24"/>
  <c r="EF283" i="24"/>
  <c r="EG283" i="24"/>
  <c r="EH283" i="24"/>
  <c r="EI283" i="24"/>
  <c r="EJ283" i="24"/>
  <c r="EK283" i="24"/>
  <c r="EL283" i="24"/>
  <c r="EM283" i="24"/>
  <c r="EN283" i="24"/>
  <c r="EO283" i="24"/>
  <c r="EP283" i="24"/>
  <c r="EQ283" i="24"/>
  <c r="ER283" i="24"/>
  <c r="ES283" i="24"/>
  <c r="ET283" i="24"/>
  <c r="EU283" i="24"/>
  <c r="EV283" i="24"/>
  <c r="EW283" i="24"/>
  <c r="EX283" i="24"/>
  <c r="EY283" i="24"/>
  <c r="EZ283" i="24"/>
  <c r="FA283" i="24"/>
  <c r="FB283" i="24"/>
  <c r="FC283" i="24"/>
  <c r="FD283" i="24"/>
  <c r="FE283" i="24"/>
  <c r="FF283" i="24"/>
  <c r="FG283" i="24"/>
  <c r="FH283" i="24"/>
  <c r="FI283" i="24"/>
  <c r="FJ283" i="24"/>
  <c r="FK283" i="24"/>
  <c r="FL283" i="24"/>
  <c r="FM283" i="24"/>
  <c r="FN283" i="24"/>
  <c r="FO283" i="24"/>
  <c r="FP283" i="24"/>
  <c r="FQ283" i="24"/>
  <c r="FR283" i="24"/>
  <c r="FS283" i="24"/>
  <c r="FT283" i="24"/>
  <c r="FU283" i="24"/>
  <c r="FV283" i="24"/>
  <c r="FW283" i="24"/>
  <c r="FX283" i="24"/>
  <c r="FY283" i="24"/>
  <c r="FZ283" i="24"/>
  <c r="GA283" i="24"/>
  <c r="GB283" i="24"/>
  <c r="GC283" i="24"/>
  <c r="GD283" i="24"/>
  <c r="GE283" i="24"/>
  <c r="GF283" i="24"/>
  <c r="GG283" i="24"/>
  <c r="GH283" i="24"/>
  <c r="GI283" i="24"/>
  <c r="GJ283" i="24"/>
  <c r="GK283" i="24"/>
  <c r="GL283" i="24"/>
  <c r="GM283" i="24"/>
  <c r="GN283" i="24"/>
  <c r="GO283" i="24"/>
  <c r="GP283" i="24"/>
  <c r="GQ283" i="24"/>
  <c r="GR283" i="24"/>
  <c r="GS283" i="24"/>
  <c r="GT283" i="24"/>
  <c r="GU283" i="24"/>
  <c r="GV283" i="24"/>
  <c r="GW283" i="24"/>
  <c r="GX283" i="24"/>
  <c r="GY283" i="24"/>
  <c r="GZ283" i="24"/>
  <c r="HA283" i="24"/>
  <c r="HB283" i="24"/>
  <c r="HC283" i="24"/>
  <c r="HD283" i="24"/>
  <c r="HE283" i="24"/>
  <c r="HF283" i="24"/>
  <c r="HG283" i="24"/>
  <c r="E284" i="24"/>
  <c r="F284" i="24"/>
  <c r="G284" i="24"/>
  <c r="H284" i="24"/>
  <c r="I284" i="24"/>
  <c r="J284" i="24"/>
  <c r="K284" i="24"/>
  <c r="L284" i="24"/>
  <c r="M284" i="24"/>
  <c r="N284" i="24"/>
  <c r="O284" i="24"/>
  <c r="P284" i="24"/>
  <c r="Q284" i="24"/>
  <c r="R284" i="24"/>
  <c r="S284" i="24"/>
  <c r="T284" i="24"/>
  <c r="U284" i="24"/>
  <c r="V284" i="24"/>
  <c r="W284" i="24"/>
  <c r="X284" i="24"/>
  <c r="Y284" i="24"/>
  <c r="Z284" i="24"/>
  <c r="AA284" i="24"/>
  <c r="AB284" i="24"/>
  <c r="AC284" i="24"/>
  <c r="AD284" i="24"/>
  <c r="AE284" i="24"/>
  <c r="AF284" i="24"/>
  <c r="AG284" i="24"/>
  <c r="AH284" i="24"/>
  <c r="AI284" i="24"/>
  <c r="AJ284" i="24"/>
  <c r="AK284" i="24"/>
  <c r="AL284" i="24"/>
  <c r="AM284" i="24"/>
  <c r="AN284" i="24"/>
  <c r="AO284" i="24"/>
  <c r="AP284" i="24"/>
  <c r="AQ284" i="24"/>
  <c r="AR284" i="24"/>
  <c r="AS284" i="24"/>
  <c r="AT284" i="24"/>
  <c r="AU284" i="24"/>
  <c r="AV284" i="24"/>
  <c r="AW284" i="24"/>
  <c r="AX284" i="24"/>
  <c r="AY284" i="24"/>
  <c r="AZ284" i="24"/>
  <c r="BA284" i="24"/>
  <c r="BB284" i="24"/>
  <c r="BC284" i="24"/>
  <c r="BD284" i="24"/>
  <c r="BE284" i="24"/>
  <c r="BF284" i="24"/>
  <c r="BG284" i="24"/>
  <c r="BH284" i="24"/>
  <c r="BI284" i="24"/>
  <c r="BJ284" i="24"/>
  <c r="BK284" i="24"/>
  <c r="BL284" i="24"/>
  <c r="BM284" i="24"/>
  <c r="BN284" i="24"/>
  <c r="BO284" i="24"/>
  <c r="BP284" i="24"/>
  <c r="BQ284" i="24"/>
  <c r="BR284" i="24"/>
  <c r="BS284" i="24"/>
  <c r="BT284" i="24"/>
  <c r="BU284" i="24"/>
  <c r="BV284" i="24"/>
  <c r="BW284" i="24"/>
  <c r="BX284" i="24"/>
  <c r="BY284" i="24"/>
  <c r="BZ284" i="24"/>
  <c r="CA284" i="24"/>
  <c r="CB284" i="24"/>
  <c r="CC284" i="24"/>
  <c r="CD284" i="24"/>
  <c r="CE284" i="24"/>
  <c r="CF284" i="24"/>
  <c r="CG284" i="24"/>
  <c r="CH284" i="24"/>
  <c r="CI284" i="24"/>
  <c r="CJ284" i="24"/>
  <c r="CK284" i="24"/>
  <c r="CL284" i="24"/>
  <c r="CM284" i="24"/>
  <c r="CN284" i="24"/>
  <c r="CO284" i="24"/>
  <c r="CP284" i="24"/>
  <c r="CQ284" i="24"/>
  <c r="CR284" i="24"/>
  <c r="CS284" i="24"/>
  <c r="CT284" i="24"/>
  <c r="CU284" i="24"/>
  <c r="CV284" i="24"/>
  <c r="CW284" i="24"/>
  <c r="CX284" i="24"/>
  <c r="CY284" i="24"/>
  <c r="CZ284" i="24"/>
  <c r="DA284" i="24"/>
  <c r="DB284" i="24"/>
  <c r="DC284" i="24"/>
  <c r="DD284" i="24"/>
  <c r="DE284" i="24"/>
  <c r="DF284" i="24"/>
  <c r="DG284" i="24"/>
  <c r="DH284" i="24"/>
  <c r="DI284" i="24"/>
  <c r="DJ284" i="24"/>
  <c r="DK284" i="24"/>
  <c r="DL284" i="24"/>
  <c r="DM284" i="24"/>
  <c r="DN284" i="24"/>
  <c r="DO284" i="24"/>
  <c r="DP284" i="24"/>
  <c r="DQ284" i="24"/>
  <c r="DR284" i="24"/>
  <c r="DS284" i="24"/>
  <c r="DT284" i="24"/>
  <c r="DU284" i="24"/>
  <c r="DV284" i="24"/>
  <c r="DW284" i="24"/>
  <c r="DX284" i="24"/>
  <c r="DY284" i="24"/>
  <c r="DZ284" i="24"/>
  <c r="EA284" i="24"/>
  <c r="EB284" i="24"/>
  <c r="EC284" i="24"/>
  <c r="ED284" i="24"/>
  <c r="EE284" i="24"/>
  <c r="EF284" i="24"/>
  <c r="EG284" i="24"/>
  <c r="EH284" i="24"/>
  <c r="EI284" i="24"/>
  <c r="EJ284" i="24"/>
  <c r="EK284" i="24"/>
  <c r="EL284" i="24"/>
  <c r="EM284" i="24"/>
  <c r="EN284" i="24"/>
  <c r="EO284" i="24"/>
  <c r="EP284" i="24"/>
  <c r="EQ284" i="24"/>
  <c r="ER284" i="24"/>
  <c r="ES284" i="24"/>
  <c r="ET284" i="24"/>
  <c r="EU284" i="24"/>
  <c r="EV284" i="24"/>
  <c r="EW284" i="24"/>
  <c r="EX284" i="24"/>
  <c r="EY284" i="24"/>
  <c r="EZ284" i="24"/>
  <c r="FA284" i="24"/>
  <c r="FB284" i="24"/>
  <c r="FC284" i="24"/>
  <c r="FD284" i="24"/>
  <c r="FE284" i="24"/>
  <c r="FF284" i="24"/>
  <c r="FG284" i="24"/>
  <c r="FH284" i="24"/>
  <c r="FI284" i="24"/>
  <c r="FJ284" i="24"/>
  <c r="FK284" i="24"/>
  <c r="FL284" i="24"/>
  <c r="FM284" i="24"/>
  <c r="FN284" i="24"/>
  <c r="FO284" i="24"/>
  <c r="FP284" i="24"/>
  <c r="FQ284" i="24"/>
  <c r="FR284" i="24"/>
  <c r="FS284" i="24"/>
  <c r="FT284" i="24"/>
  <c r="FU284" i="24"/>
  <c r="FV284" i="24"/>
  <c r="FW284" i="24"/>
  <c r="FX284" i="24"/>
  <c r="FY284" i="24"/>
  <c r="FZ284" i="24"/>
  <c r="GA284" i="24"/>
  <c r="GB284" i="24"/>
  <c r="GC284" i="24"/>
  <c r="GD284" i="24"/>
  <c r="GE284" i="24"/>
  <c r="GF284" i="24"/>
  <c r="GG284" i="24"/>
  <c r="GH284" i="24"/>
  <c r="GI284" i="24"/>
  <c r="GJ284" i="24"/>
  <c r="GK284" i="24"/>
  <c r="GL284" i="24"/>
  <c r="GM284" i="24"/>
  <c r="GN284" i="24"/>
  <c r="GO284" i="24"/>
  <c r="GP284" i="24"/>
  <c r="GQ284" i="24"/>
  <c r="GR284" i="24"/>
  <c r="GS284" i="24"/>
  <c r="GT284" i="24"/>
  <c r="GU284" i="24"/>
  <c r="GV284" i="24"/>
  <c r="GW284" i="24"/>
  <c r="GX284" i="24"/>
  <c r="GY284" i="24"/>
  <c r="GZ284" i="24"/>
  <c r="HA284" i="24"/>
  <c r="HB284" i="24"/>
  <c r="HC284" i="24"/>
  <c r="HD284" i="24"/>
  <c r="HE284" i="24"/>
  <c r="HF284" i="24"/>
  <c r="HG284" i="24"/>
  <c r="E285" i="24"/>
  <c r="HJ285" i="24" s="1"/>
  <c r="F285" i="24"/>
  <c r="G285" i="24"/>
  <c r="H285" i="24"/>
  <c r="I285" i="24"/>
  <c r="J285" i="24"/>
  <c r="K285" i="24"/>
  <c r="L285" i="24"/>
  <c r="M285" i="24"/>
  <c r="N285" i="24"/>
  <c r="O285" i="24"/>
  <c r="P285" i="24"/>
  <c r="Q285" i="24"/>
  <c r="R285" i="24"/>
  <c r="S285" i="24"/>
  <c r="T285" i="24"/>
  <c r="U285" i="24"/>
  <c r="V285" i="24"/>
  <c r="W285" i="24"/>
  <c r="X285" i="24"/>
  <c r="Y285" i="24"/>
  <c r="Z285" i="24"/>
  <c r="AA285" i="24"/>
  <c r="AB285" i="24"/>
  <c r="AC285" i="24"/>
  <c r="AD285" i="24"/>
  <c r="AE285" i="24"/>
  <c r="AF285" i="24"/>
  <c r="AG285" i="24"/>
  <c r="AH285" i="24"/>
  <c r="AI285" i="24"/>
  <c r="AJ285" i="24"/>
  <c r="AK285" i="24"/>
  <c r="AL285" i="24"/>
  <c r="AM285" i="24"/>
  <c r="AN285" i="24"/>
  <c r="AO285" i="24"/>
  <c r="AP285" i="24"/>
  <c r="AQ285" i="24"/>
  <c r="AR285" i="24"/>
  <c r="AS285" i="24"/>
  <c r="AT285" i="24"/>
  <c r="AU285" i="24"/>
  <c r="AV285" i="24"/>
  <c r="AW285" i="24"/>
  <c r="AX285" i="24"/>
  <c r="AY285" i="24"/>
  <c r="AZ285" i="24"/>
  <c r="BA285" i="24"/>
  <c r="BB285" i="24"/>
  <c r="BC285" i="24"/>
  <c r="BD285" i="24"/>
  <c r="BE285" i="24"/>
  <c r="BF285" i="24"/>
  <c r="BG285" i="24"/>
  <c r="BH285" i="24"/>
  <c r="BI285" i="24"/>
  <c r="BJ285" i="24"/>
  <c r="BK285" i="24"/>
  <c r="BL285" i="24"/>
  <c r="BM285" i="24"/>
  <c r="BN285" i="24"/>
  <c r="BO285" i="24"/>
  <c r="BP285" i="24"/>
  <c r="BQ285" i="24"/>
  <c r="BR285" i="24"/>
  <c r="BS285" i="24"/>
  <c r="BT285" i="24"/>
  <c r="BU285" i="24"/>
  <c r="BV285" i="24"/>
  <c r="BW285" i="24"/>
  <c r="BX285" i="24"/>
  <c r="BY285" i="24"/>
  <c r="BZ285" i="24"/>
  <c r="CA285" i="24"/>
  <c r="CB285" i="24"/>
  <c r="CC285" i="24"/>
  <c r="CD285" i="24"/>
  <c r="CE285" i="24"/>
  <c r="CF285" i="24"/>
  <c r="CG285" i="24"/>
  <c r="CH285" i="24"/>
  <c r="CI285" i="24"/>
  <c r="CJ285" i="24"/>
  <c r="CK285" i="24"/>
  <c r="CL285" i="24"/>
  <c r="CM285" i="24"/>
  <c r="CN285" i="24"/>
  <c r="CO285" i="24"/>
  <c r="CP285" i="24"/>
  <c r="CQ285" i="24"/>
  <c r="CR285" i="24"/>
  <c r="CS285" i="24"/>
  <c r="CT285" i="24"/>
  <c r="CU285" i="24"/>
  <c r="CV285" i="24"/>
  <c r="CW285" i="24"/>
  <c r="CX285" i="24"/>
  <c r="CY285" i="24"/>
  <c r="CZ285" i="24"/>
  <c r="DA285" i="24"/>
  <c r="DB285" i="24"/>
  <c r="DC285" i="24"/>
  <c r="DD285" i="24"/>
  <c r="DE285" i="24"/>
  <c r="DF285" i="24"/>
  <c r="DG285" i="24"/>
  <c r="DH285" i="24"/>
  <c r="DI285" i="24"/>
  <c r="DJ285" i="24"/>
  <c r="DK285" i="24"/>
  <c r="DL285" i="24"/>
  <c r="DM285" i="24"/>
  <c r="DN285" i="24"/>
  <c r="DO285" i="24"/>
  <c r="DP285" i="24"/>
  <c r="DQ285" i="24"/>
  <c r="DR285" i="24"/>
  <c r="DS285" i="24"/>
  <c r="DT285" i="24"/>
  <c r="DU285" i="24"/>
  <c r="DV285" i="24"/>
  <c r="DW285" i="24"/>
  <c r="DX285" i="24"/>
  <c r="DY285" i="24"/>
  <c r="DZ285" i="24"/>
  <c r="EA285" i="24"/>
  <c r="EB285" i="24"/>
  <c r="EC285" i="24"/>
  <c r="ED285" i="24"/>
  <c r="EE285" i="24"/>
  <c r="EF285" i="24"/>
  <c r="EG285" i="24"/>
  <c r="EH285" i="24"/>
  <c r="EI285" i="24"/>
  <c r="EJ285" i="24"/>
  <c r="EK285" i="24"/>
  <c r="EL285" i="24"/>
  <c r="EM285" i="24"/>
  <c r="EN285" i="24"/>
  <c r="EO285" i="24"/>
  <c r="EP285" i="24"/>
  <c r="EQ285" i="24"/>
  <c r="ER285" i="24"/>
  <c r="ES285" i="24"/>
  <c r="ET285" i="24"/>
  <c r="EU285" i="24"/>
  <c r="EV285" i="24"/>
  <c r="EW285" i="24"/>
  <c r="EX285" i="24"/>
  <c r="EY285" i="24"/>
  <c r="EZ285" i="24"/>
  <c r="FA285" i="24"/>
  <c r="FB285" i="24"/>
  <c r="FC285" i="24"/>
  <c r="FD285" i="24"/>
  <c r="FE285" i="24"/>
  <c r="FF285" i="24"/>
  <c r="FG285" i="24"/>
  <c r="FH285" i="24"/>
  <c r="FI285" i="24"/>
  <c r="FJ285" i="24"/>
  <c r="FK285" i="24"/>
  <c r="FL285" i="24"/>
  <c r="FM285" i="24"/>
  <c r="FN285" i="24"/>
  <c r="FO285" i="24"/>
  <c r="FP285" i="24"/>
  <c r="FQ285" i="24"/>
  <c r="FR285" i="24"/>
  <c r="FS285" i="24"/>
  <c r="FT285" i="24"/>
  <c r="FU285" i="24"/>
  <c r="FV285" i="24"/>
  <c r="FW285" i="24"/>
  <c r="FX285" i="24"/>
  <c r="FY285" i="24"/>
  <c r="FZ285" i="24"/>
  <c r="GA285" i="24"/>
  <c r="GB285" i="24"/>
  <c r="GC285" i="24"/>
  <c r="GD285" i="24"/>
  <c r="GE285" i="24"/>
  <c r="GF285" i="24"/>
  <c r="GG285" i="24"/>
  <c r="GH285" i="24"/>
  <c r="GI285" i="24"/>
  <c r="GJ285" i="24"/>
  <c r="GK285" i="24"/>
  <c r="GL285" i="24"/>
  <c r="GM285" i="24"/>
  <c r="GN285" i="24"/>
  <c r="GO285" i="24"/>
  <c r="GP285" i="24"/>
  <c r="GQ285" i="24"/>
  <c r="GR285" i="24"/>
  <c r="GS285" i="24"/>
  <c r="GT285" i="24"/>
  <c r="GU285" i="24"/>
  <c r="GV285" i="24"/>
  <c r="GW285" i="24"/>
  <c r="GX285" i="24"/>
  <c r="GY285" i="24"/>
  <c r="GZ285" i="24"/>
  <c r="HA285" i="24"/>
  <c r="HB285" i="24"/>
  <c r="HC285" i="24"/>
  <c r="HD285" i="24"/>
  <c r="HE285" i="24"/>
  <c r="HF285" i="24"/>
  <c r="HG285" i="24"/>
  <c r="E286" i="24"/>
  <c r="HJ286" i="24" s="1"/>
  <c r="F286" i="24"/>
  <c r="G286" i="24"/>
  <c r="H286" i="24"/>
  <c r="I286" i="24"/>
  <c r="J286" i="24"/>
  <c r="K286" i="24"/>
  <c r="L286" i="24"/>
  <c r="M286" i="24"/>
  <c r="N286" i="24"/>
  <c r="O286" i="24"/>
  <c r="P286" i="24"/>
  <c r="Q286" i="24"/>
  <c r="R286" i="24"/>
  <c r="S286" i="24"/>
  <c r="T286" i="24"/>
  <c r="U286" i="24"/>
  <c r="V286" i="24"/>
  <c r="W286" i="24"/>
  <c r="X286" i="24"/>
  <c r="Y286" i="24"/>
  <c r="Z286" i="24"/>
  <c r="AA286" i="24"/>
  <c r="AB286" i="24"/>
  <c r="AC286" i="24"/>
  <c r="AD286" i="24"/>
  <c r="AE286" i="24"/>
  <c r="AF286" i="24"/>
  <c r="AG286" i="24"/>
  <c r="AH286" i="24"/>
  <c r="AI286" i="24"/>
  <c r="AJ286" i="24"/>
  <c r="AK286" i="24"/>
  <c r="AL286" i="24"/>
  <c r="AM286" i="24"/>
  <c r="AN286" i="24"/>
  <c r="AO286" i="24"/>
  <c r="AP286" i="24"/>
  <c r="AQ286" i="24"/>
  <c r="AR286" i="24"/>
  <c r="AS286" i="24"/>
  <c r="AT286" i="24"/>
  <c r="AU286" i="24"/>
  <c r="AV286" i="24"/>
  <c r="AW286" i="24"/>
  <c r="AX286" i="24"/>
  <c r="AY286" i="24"/>
  <c r="AZ286" i="24"/>
  <c r="BA286" i="24"/>
  <c r="BB286" i="24"/>
  <c r="BC286" i="24"/>
  <c r="BD286" i="24"/>
  <c r="BE286" i="24"/>
  <c r="BF286" i="24"/>
  <c r="BG286" i="24"/>
  <c r="BH286" i="24"/>
  <c r="BI286" i="24"/>
  <c r="BJ286" i="24"/>
  <c r="BK286" i="24"/>
  <c r="BL286" i="24"/>
  <c r="BM286" i="24"/>
  <c r="BN286" i="24"/>
  <c r="BO286" i="24"/>
  <c r="BP286" i="24"/>
  <c r="BQ286" i="24"/>
  <c r="BR286" i="24"/>
  <c r="BS286" i="24"/>
  <c r="BT286" i="24"/>
  <c r="BU286" i="24"/>
  <c r="BV286" i="24"/>
  <c r="BW286" i="24"/>
  <c r="BX286" i="24"/>
  <c r="BY286" i="24"/>
  <c r="BZ286" i="24"/>
  <c r="CA286" i="24"/>
  <c r="CB286" i="24"/>
  <c r="CC286" i="24"/>
  <c r="CD286" i="24"/>
  <c r="CE286" i="24"/>
  <c r="CF286" i="24"/>
  <c r="CG286" i="24"/>
  <c r="CH286" i="24"/>
  <c r="CI286" i="24"/>
  <c r="CJ286" i="24"/>
  <c r="CK286" i="24"/>
  <c r="CL286" i="24"/>
  <c r="CM286" i="24"/>
  <c r="CN286" i="24"/>
  <c r="CO286" i="24"/>
  <c r="CP286" i="24"/>
  <c r="CQ286" i="24"/>
  <c r="CR286" i="24"/>
  <c r="CS286" i="24"/>
  <c r="CT286" i="24"/>
  <c r="CU286" i="24"/>
  <c r="CV286" i="24"/>
  <c r="CW286" i="24"/>
  <c r="CX286" i="24"/>
  <c r="CY286" i="24"/>
  <c r="CZ286" i="24"/>
  <c r="DA286" i="24"/>
  <c r="DB286" i="24"/>
  <c r="DC286" i="24"/>
  <c r="DD286" i="24"/>
  <c r="DE286" i="24"/>
  <c r="DF286" i="24"/>
  <c r="DG286" i="24"/>
  <c r="DH286" i="24"/>
  <c r="DI286" i="24"/>
  <c r="DJ286" i="24"/>
  <c r="DK286" i="24"/>
  <c r="DL286" i="24"/>
  <c r="DM286" i="24"/>
  <c r="DN286" i="24"/>
  <c r="DO286" i="24"/>
  <c r="DP286" i="24"/>
  <c r="DQ286" i="24"/>
  <c r="DR286" i="24"/>
  <c r="DS286" i="24"/>
  <c r="DT286" i="24"/>
  <c r="DU286" i="24"/>
  <c r="DV286" i="24"/>
  <c r="DW286" i="24"/>
  <c r="DX286" i="24"/>
  <c r="DY286" i="24"/>
  <c r="DZ286" i="24"/>
  <c r="EA286" i="24"/>
  <c r="EB286" i="24"/>
  <c r="EC286" i="24"/>
  <c r="ED286" i="24"/>
  <c r="EE286" i="24"/>
  <c r="EF286" i="24"/>
  <c r="EG286" i="24"/>
  <c r="EH286" i="24"/>
  <c r="EI286" i="24"/>
  <c r="EJ286" i="24"/>
  <c r="EK286" i="24"/>
  <c r="EL286" i="24"/>
  <c r="EM286" i="24"/>
  <c r="EN286" i="24"/>
  <c r="EO286" i="24"/>
  <c r="EP286" i="24"/>
  <c r="EQ286" i="24"/>
  <c r="ER286" i="24"/>
  <c r="ES286" i="24"/>
  <c r="ET286" i="24"/>
  <c r="EU286" i="24"/>
  <c r="EV286" i="24"/>
  <c r="EW286" i="24"/>
  <c r="EX286" i="24"/>
  <c r="EY286" i="24"/>
  <c r="EZ286" i="24"/>
  <c r="FA286" i="24"/>
  <c r="FB286" i="24"/>
  <c r="FC286" i="24"/>
  <c r="FD286" i="24"/>
  <c r="FE286" i="24"/>
  <c r="FF286" i="24"/>
  <c r="FG286" i="24"/>
  <c r="FH286" i="24"/>
  <c r="FI286" i="24"/>
  <c r="FJ286" i="24"/>
  <c r="FK286" i="24"/>
  <c r="FL286" i="24"/>
  <c r="FM286" i="24"/>
  <c r="FN286" i="24"/>
  <c r="FO286" i="24"/>
  <c r="FP286" i="24"/>
  <c r="FQ286" i="24"/>
  <c r="FR286" i="24"/>
  <c r="FS286" i="24"/>
  <c r="FT286" i="24"/>
  <c r="FU286" i="24"/>
  <c r="FV286" i="24"/>
  <c r="FW286" i="24"/>
  <c r="FX286" i="24"/>
  <c r="FY286" i="24"/>
  <c r="FZ286" i="24"/>
  <c r="GA286" i="24"/>
  <c r="GB286" i="24"/>
  <c r="GC286" i="24"/>
  <c r="GD286" i="24"/>
  <c r="GE286" i="24"/>
  <c r="GF286" i="24"/>
  <c r="GG286" i="24"/>
  <c r="GH286" i="24"/>
  <c r="GI286" i="24"/>
  <c r="GJ286" i="24"/>
  <c r="GK286" i="24"/>
  <c r="GL286" i="24"/>
  <c r="GM286" i="24"/>
  <c r="GN286" i="24"/>
  <c r="GO286" i="24"/>
  <c r="GP286" i="24"/>
  <c r="GQ286" i="24"/>
  <c r="GR286" i="24"/>
  <c r="GS286" i="24"/>
  <c r="GT286" i="24"/>
  <c r="GU286" i="24"/>
  <c r="GV286" i="24"/>
  <c r="GW286" i="24"/>
  <c r="GX286" i="24"/>
  <c r="GY286" i="24"/>
  <c r="GZ286" i="24"/>
  <c r="HA286" i="24"/>
  <c r="HB286" i="24"/>
  <c r="HC286" i="24"/>
  <c r="HD286" i="24"/>
  <c r="HE286" i="24"/>
  <c r="HF286" i="24"/>
  <c r="HG286" i="24"/>
  <c r="E287" i="24"/>
  <c r="F287" i="24"/>
  <c r="G287" i="24"/>
  <c r="H287" i="24"/>
  <c r="I287" i="24"/>
  <c r="J287" i="24"/>
  <c r="K287" i="24"/>
  <c r="L287" i="24"/>
  <c r="M287" i="24"/>
  <c r="N287" i="24"/>
  <c r="O287" i="24"/>
  <c r="P287" i="24"/>
  <c r="Q287" i="24"/>
  <c r="R287" i="24"/>
  <c r="S287" i="24"/>
  <c r="T287" i="24"/>
  <c r="U287" i="24"/>
  <c r="V287" i="24"/>
  <c r="W287" i="24"/>
  <c r="X287" i="24"/>
  <c r="Y287" i="24"/>
  <c r="Z287" i="24"/>
  <c r="AA287" i="24"/>
  <c r="AB287" i="24"/>
  <c r="AC287" i="24"/>
  <c r="AD287" i="24"/>
  <c r="AE287" i="24"/>
  <c r="AF287" i="24"/>
  <c r="AG287" i="24"/>
  <c r="AH287" i="24"/>
  <c r="AI287" i="24"/>
  <c r="AJ287" i="24"/>
  <c r="AK287" i="24"/>
  <c r="AL287" i="24"/>
  <c r="AM287" i="24"/>
  <c r="AN287" i="24"/>
  <c r="AO287" i="24"/>
  <c r="AP287" i="24"/>
  <c r="AQ287" i="24"/>
  <c r="AR287" i="24"/>
  <c r="AS287" i="24"/>
  <c r="AT287" i="24"/>
  <c r="AU287" i="24"/>
  <c r="AV287" i="24"/>
  <c r="AW287" i="24"/>
  <c r="AX287" i="24"/>
  <c r="AY287" i="24"/>
  <c r="AZ287" i="24"/>
  <c r="BA287" i="24"/>
  <c r="BB287" i="24"/>
  <c r="BC287" i="24"/>
  <c r="BD287" i="24"/>
  <c r="BE287" i="24"/>
  <c r="BF287" i="24"/>
  <c r="BG287" i="24"/>
  <c r="BH287" i="24"/>
  <c r="BI287" i="24"/>
  <c r="BJ287" i="24"/>
  <c r="BK287" i="24"/>
  <c r="BL287" i="24"/>
  <c r="BM287" i="24"/>
  <c r="BN287" i="24"/>
  <c r="BO287" i="24"/>
  <c r="BP287" i="24"/>
  <c r="BQ287" i="24"/>
  <c r="BR287" i="24"/>
  <c r="BS287" i="24"/>
  <c r="BT287" i="24"/>
  <c r="BU287" i="24"/>
  <c r="BV287" i="24"/>
  <c r="BW287" i="24"/>
  <c r="BX287" i="24"/>
  <c r="BY287" i="24"/>
  <c r="BZ287" i="24"/>
  <c r="CA287" i="24"/>
  <c r="CB287" i="24"/>
  <c r="CC287" i="24"/>
  <c r="CD287" i="24"/>
  <c r="CE287" i="24"/>
  <c r="CF287" i="24"/>
  <c r="CG287" i="24"/>
  <c r="CH287" i="24"/>
  <c r="CI287" i="24"/>
  <c r="CJ287" i="24"/>
  <c r="CK287" i="24"/>
  <c r="CL287" i="24"/>
  <c r="CM287" i="24"/>
  <c r="CN287" i="24"/>
  <c r="CO287" i="24"/>
  <c r="CP287" i="24"/>
  <c r="CQ287" i="24"/>
  <c r="CR287" i="24"/>
  <c r="CS287" i="24"/>
  <c r="CT287" i="24"/>
  <c r="CU287" i="24"/>
  <c r="CV287" i="24"/>
  <c r="CW287" i="24"/>
  <c r="CX287" i="24"/>
  <c r="CY287" i="24"/>
  <c r="CZ287" i="24"/>
  <c r="DA287" i="24"/>
  <c r="DB287" i="24"/>
  <c r="DC287" i="24"/>
  <c r="DD287" i="24"/>
  <c r="DE287" i="24"/>
  <c r="DF287" i="24"/>
  <c r="DG287" i="24"/>
  <c r="DH287" i="24"/>
  <c r="DI287" i="24"/>
  <c r="DJ287" i="24"/>
  <c r="DK287" i="24"/>
  <c r="DL287" i="24"/>
  <c r="DM287" i="24"/>
  <c r="DN287" i="24"/>
  <c r="DO287" i="24"/>
  <c r="DP287" i="24"/>
  <c r="DQ287" i="24"/>
  <c r="DR287" i="24"/>
  <c r="DS287" i="24"/>
  <c r="DT287" i="24"/>
  <c r="DU287" i="24"/>
  <c r="DV287" i="24"/>
  <c r="DW287" i="24"/>
  <c r="DX287" i="24"/>
  <c r="DY287" i="24"/>
  <c r="DZ287" i="24"/>
  <c r="EA287" i="24"/>
  <c r="EB287" i="24"/>
  <c r="EC287" i="24"/>
  <c r="ED287" i="24"/>
  <c r="EE287" i="24"/>
  <c r="EF287" i="24"/>
  <c r="EG287" i="24"/>
  <c r="EH287" i="24"/>
  <c r="EI287" i="24"/>
  <c r="EJ287" i="24"/>
  <c r="EK287" i="24"/>
  <c r="EL287" i="24"/>
  <c r="EM287" i="24"/>
  <c r="EN287" i="24"/>
  <c r="EO287" i="24"/>
  <c r="EP287" i="24"/>
  <c r="EQ287" i="24"/>
  <c r="ER287" i="24"/>
  <c r="ES287" i="24"/>
  <c r="ET287" i="24"/>
  <c r="EU287" i="24"/>
  <c r="EV287" i="24"/>
  <c r="EW287" i="24"/>
  <c r="EX287" i="24"/>
  <c r="EY287" i="24"/>
  <c r="EZ287" i="24"/>
  <c r="FA287" i="24"/>
  <c r="FB287" i="24"/>
  <c r="FC287" i="24"/>
  <c r="FD287" i="24"/>
  <c r="FE287" i="24"/>
  <c r="FF287" i="24"/>
  <c r="FG287" i="24"/>
  <c r="FH287" i="24"/>
  <c r="FI287" i="24"/>
  <c r="FJ287" i="24"/>
  <c r="FK287" i="24"/>
  <c r="FL287" i="24"/>
  <c r="FM287" i="24"/>
  <c r="FN287" i="24"/>
  <c r="FO287" i="24"/>
  <c r="FP287" i="24"/>
  <c r="FQ287" i="24"/>
  <c r="FR287" i="24"/>
  <c r="FS287" i="24"/>
  <c r="FT287" i="24"/>
  <c r="FU287" i="24"/>
  <c r="FV287" i="24"/>
  <c r="FW287" i="24"/>
  <c r="FX287" i="24"/>
  <c r="FY287" i="24"/>
  <c r="FZ287" i="24"/>
  <c r="GA287" i="24"/>
  <c r="GB287" i="24"/>
  <c r="GC287" i="24"/>
  <c r="GD287" i="24"/>
  <c r="GE287" i="24"/>
  <c r="GF287" i="24"/>
  <c r="GG287" i="24"/>
  <c r="GH287" i="24"/>
  <c r="GI287" i="24"/>
  <c r="GJ287" i="24"/>
  <c r="GK287" i="24"/>
  <c r="GL287" i="24"/>
  <c r="GM287" i="24"/>
  <c r="GN287" i="24"/>
  <c r="GO287" i="24"/>
  <c r="GP287" i="24"/>
  <c r="GQ287" i="24"/>
  <c r="GR287" i="24"/>
  <c r="GS287" i="24"/>
  <c r="GT287" i="24"/>
  <c r="GU287" i="24"/>
  <c r="GV287" i="24"/>
  <c r="GW287" i="24"/>
  <c r="GX287" i="24"/>
  <c r="GY287" i="24"/>
  <c r="GZ287" i="24"/>
  <c r="HA287" i="24"/>
  <c r="HB287" i="24"/>
  <c r="HC287" i="24"/>
  <c r="HD287" i="24"/>
  <c r="HE287" i="24"/>
  <c r="HF287" i="24"/>
  <c r="HG287" i="24"/>
  <c r="E288" i="24"/>
  <c r="F288" i="24"/>
  <c r="G288" i="24"/>
  <c r="H288" i="24"/>
  <c r="I288" i="24"/>
  <c r="J288" i="24"/>
  <c r="K288" i="24"/>
  <c r="L288" i="24"/>
  <c r="M288" i="24"/>
  <c r="N288" i="24"/>
  <c r="O288" i="24"/>
  <c r="P288" i="24"/>
  <c r="Q288" i="24"/>
  <c r="R288" i="24"/>
  <c r="S288" i="24"/>
  <c r="T288" i="24"/>
  <c r="U288" i="24"/>
  <c r="V288" i="24"/>
  <c r="W288" i="24"/>
  <c r="X288" i="24"/>
  <c r="Y288" i="24"/>
  <c r="Z288" i="24"/>
  <c r="AA288" i="24"/>
  <c r="AB288" i="24"/>
  <c r="AC288" i="24"/>
  <c r="AD288" i="24"/>
  <c r="AE288" i="24"/>
  <c r="AF288" i="24"/>
  <c r="AG288" i="24"/>
  <c r="AH288" i="24"/>
  <c r="AI288" i="24"/>
  <c r="AJ288" i="24"/>
  <c r="AK288" i="24"/>
  <c r="AL288" i="24"/>
  <c r="AM288" i="24"/>
  <c r="AN288" i="24"/>
  <c r="AO288" i="24"/>
  <c r="AP288" i="24"/>
  <c r="AQ288" i="24"/>
  <c r="AR288" i="24"/>
  <c r="AS288" i="24"/>
  <c r="AT288" i="24"/>
  <c r="AU288" i="24"/>
  <c r="AV288" i="24"/>
  <c r="AW288" i="24"/>
  <c r="AX288" i="24"/>
  <c r="AY288" i="24"/>
  <c r="AZ288" i="24"/>
  <c r="BA288" i="24"/>
  <c r="BB288" i="24"/>
  <c r="BC288" i="24"/>
  <c r="BD288" i="24"/>
  <c r="BE288" i="24"/>
  <c r="BF288" i="24"/>
  <c r="BG288" i="24"/>
  <c r="BH288" i="24"/>
  <c r="BI288" i="24"/>
  <c r="BJ288" i="24"/>
  <c r="BK288" i="24"/>
  <c r="BL288" i="24"/>
  <c r="BM288" i="24"/>
  <c r="BN288" i="24"/>
  <c r="BO288" i="24"/>
  <c r="BP288" i="24"/>
  <c r="BQ288" i="24"/>
  <c r="BR288" i="24"/>
  <c r="BS288" i="24"/>
  <c r="BT288" i="24"/>
  <c r="BU288" i="24"/>
  <c r="BV288" i="24"/>
  <c r="BW288" i="24"/>
  <c r="BX288" i="24"/>
  <c r="BY288" i="24"/>
  <c r="BZ288" i="24"/>
  <c r="CA288" i="24"/>
  <c r="CB288" i="24"/>
  <c r="CC288" i="24"/>
  <c r="CD288" i="24"/>
  <c r="CE288" i="24"/>
  <c r="CF288" i="24"/>
  <c r="CG288" i="24"/>
  <c r="CH288" i="24"/>
  <c r="CI288" i="24"/>
  <c r="CJ288" i="24"/>
  <c r="CK288" i="24"/>
  <c r="CL288" i="24"/>
  <c r="CM288" i="24"/>
  <c r="CN288" i="24"/>
  <c r="CO288" i="24"/>
  <c r="CP288" i="24"/>
  <c r="CQ288" i="24"/>
  <c r="CR288" i="24"/>
  <c r="CS288" i="24"/>
  <c r="CT288" i="24"/>
  <c r="CU288" i="24"/>
  <c r="CV288" i="24"/>
  <c r="CW288" i="24"/>
  <c r="CX288" i="24"/>
  <c r="CY288" i="24"/>
  <c r="CZ288" i="24"/>
  <c r="DA288" i="24"/>
  <c r="DB288" i="24"/>
  <c r="DC288" i="24"/>
  <c r="DD288" i="24"/>
  <c r="DE288" i="24"/>
  <c r="DF288" i="24"/>
  <c r="DG288" i="24"/>
  <c r="DH288" i="24"/>
  <c r="DI288" i="24"/>
  <c r="DJ288" i="24"/>
  <c r="DK288" i="24"/>
  <c r="DL288" i="24"/>
  <c r="DM288" i="24"/>
  <c r="DN288" i="24"/>
  <c r="DO288" i="24"/>
  <c r="DP288" i="24"/>
  <c r="DQ288" i="24"/>
  <c r="DR288" i="24"/>
  <c r="DS288" i="24"/>
  <c r="DT288" i="24"/>
  <c r="DU288" i="24"/>
  <c r="DV288" i="24"/>
  <c r="DW288" i="24"/>
  <c r="DX288" i="24"/>
  <c r="DY288" i="24"/>
  <c r="DZ288" i="24"/>
  <c r="EA288" i="24"/>
  <c r="EB288" i="24"/>
  <c r="EC288" i="24"/>
  <c r="ED288" i="24"/>
  <c r="EE288" i="24"/>
  <c r="EF288" i="24"/>
  <c r="EG288" i="24"/>
  <c r="EH288" i="24"/>
  <c r="EI288" i="24"/>
  <c r="EJ288" i="24"/>
  <c r="EK288" i="24"/>
  <c r="EL288" i="24"/>
  <c r="EM288" i="24"/>
  <c r="EN288" i="24"/>
  <c r="EO288" i="24"/>
  <c r="EP288" i="24"/>
  <c r="EQ288" i="24"/>
  <c r="ER288" i="24"/>
  <c r="ES288" i="24"/>
  <c r="ET288" i="24"/>
  <c r="EU288" i="24"/>
  <c r="EV288" i="24"/>
  <c r="EW288" i="24"/>
  <c r="EX288" i="24"/>
  <c r="EY288" i="24"/>
  <c r="EZ288" i="24"/>
  <c r="FA288" i="24"/>
  <c r="FB288" i="24"/>
  <c r="FC288" i="24"/>
  <c r="FD288" i="24"/>
  <c r="FE288" i="24"/>
  <c r="FF288" i="24"/>
  <c r="FG288" i="24"/>
  <c r="FH288" i="24"/>
  <c r="FI288" i="24"/>
  <c r="FJ288" i="24"/>
  <c r="FK288" i="24"/>
  <c r="FL288" i="24"/>
  <c r="FM288" i="24"/>
  <c r="FN288" i="24"/>
  <c r="FO288" i="24"/>
  <c r="FP288" i="24"/>
  <c r="FQ288" i="24"/>
  <c r="FR288" i="24"/>
  <c r="FS288" i="24"/>
  <c r="FT288" i="24"/>
  <c r="FU288" i="24"/>
  <c r="FV288" i="24"/>
  <c r="FW288" i="24"/>
  <c r="FX288" i="24"/>
  <c r="FY288" i="24"/>
  <c r="FZ288" i="24"/>
  <c r="GA288" i="24"/>
  <c r="GB288" i="24"/>
  <c r="GC288" i="24"/>
  <c r="GD288" i="24"/>
  <c r="GE288" i="24"/>
  <c r="GF288" i="24"/>
  <c r="GG288" i="24"/>
  <c r="GH288" i="24"/>
  <c r="GI288" i="24"/>
  <c r="GJ288" i="24"/>
  <c r="GK288" i="24"/>
  <c r="GL288" i="24"/>
  <c r="GM288" i="24"/>
  <c r="GN288" i="24"/>
  <c r="GO288" i="24"/>
  <c r="GP288" i="24"/>
  <c r="GQ288" i="24"/>
  <c r="GR288" i="24"/>
  <c r="GS288" i="24"/>
  <c r="GT288" i="24"/>
  <c r="GU288" i="24"/>
  <c r="GV288" i="24"/>
  <c r="GW288" i="24"/>
  <c r="GX288" i="24"/>
  <c r="GY288" i="24"/>
  <c r="GZ288" i="24"/>
  <c r="HA288" i="24"/>
  <c r="HB288" i="24"/>
  <c r="HC288" i="24"/>
  <c r="HD288" i="24"/>
  <c r="HE288" i="24"/>
  <c r="HF288" i="24"/>
  <c r="HG288" i="24"/>
  <c r="E289" i="24"/>
  <c r="HJ289" i="24" s="1"/>
  <c r="F289" i="24"/>
  <c r="G289" i="24"/>
  <c r="H289" i="24"/>
  <c r="I289" i="24"/>
  <c r="J289" i="24"/>
  <c r="K289" i="24"/>
  <c r="L289" i="24"/>
  <c r="M289" i="24"/>
  <c r="N289" i="24"/>
  <c r="O289" i="24"/>
  <c r="P289" i="24"/>
  <c r="Q289" i="24"/>
  <c r="R289" i="24"/>
  <c r="S289" i="24"/>
  <c r="T289" i="24"/>
  <c r="U289" i="24"/>
  <c r="V289" i="24"/>
  <c r="W289" i="24"/>
  <c r="X289" i="24"/>
  <c r="Y289" i="24"/>
  <c r="Z289" i="24"/>
  <c r="AA289" i="24"/>
  <c r="AB289" i="24"/>
  <c r="AC289" i="24"/>
  <c r="AD289" i="24"/>
  <c r="AE289" i="24"/>
  <c r="AF289" i="24"/>
  <c r="AG289" i="24"/>
  <c r="AH289" i="24"/>
  <c r="AI289" i="24"/>
  <c r="AJ289" i="24"/>
  <c r="AK289" i="24"/>
  <c r="AL289" i="24"/>
  <c r="AM289" i="24"/>
  <c r="AN289" i="24"/>
  <c r="AO289" i="24"/>
  <c r="AP289" i="24"/>
  <c r="AQ289" i="24"/>
  <c r="AR289" i="24"/>
  <c r="AS289" i="24"/>
  <c r="AT289" i="24"/>
  <c r="AU289" i="24"/>
  <c r="AV289" i="24"/>
  <c r="AW289" i="24"/>
  <c r="AX289" i="24"/>
  <c r="AY289" i="24"/>
  <c r="AZ289" i="24"/>
  <c r="BA289" i="24"/>
  <c r="BB289" i="24"/>
  <c r="BC289" i="24"/>
  <c r="BD289" i="24"/>
  <c r="BE289" i="24"/>
  <c r="BF289" i="24"/>
  <c r="BG289" i="24"/>
  <c r="BH289" i="24"/>
  <c r="BI289" i="24"/>
  <c r="BJ289" i="24"/>
  <c r="BK289" i="24"/>
  <c r="BL289" i="24"/>
  <c r="BM289" i="24"/>
  <c r="BN289" i="24"/>
  <c r="BO289" i="24"/>
  <c r="BP289" i="24"/>
  <c r="BQ289" i="24"/>
  <c r="BR289" i="24"/>
  <c r="BS289" i="24"/>
  <c r="BT289" i="24"/>
  <c r="BU289" i="24"/>
  <c r="BV289" i="24"/>
  <c r="BW289" i="24"/>
  <c r="BX289" i="24"/>
  <c r="BY289" i="24"/>
  <c r="BZ289" i="24"/>
  <c r="CA289" i="24"/>
  <c r="CB289" i="24"/>
  <c r="CC289" i="24"/>
  <c r="CD289" i="24"/>
  <c r="CE289" i="24"/>
  <c r="CF289" i="24"/>
  <c r="CG289" i="24"/>
  <c r="CH289" i="24"/>
  <c r="CI289" i="24"/>
  <c r="CJ289" i="24"/>
  <c r="CK289" i="24"/>
  <c r="CL289" i="24"/>
  <c r="CM289" i="24"/>
  <c r="CN289" i="24"/>
  <c r="CO289" i="24"/>
  <c r="CP289" i="24"/>
  <c r="CQ289" i="24"/>
  <c r="CR289" i="24"/>
  <c r="CS289" i="24"/>
  <c r="CT289" i="24"/>
  <c r="CU289" i="24"/>
  <c r="CV289" i="24"/>
  <c r="CW289" i="24"/>
  <c r="CX289" i="24"/>
  <c r="CY289" i="24"/>
  <c r="CZ289" i="24"/>
  <c r="DA289" i="24"/>
  <c r="DB289" i="24"/>
  <c r="DC289" i="24"/>
  <c r="DD289" i="24"/>
  <c r="DE289" i="24"/>
  <c r="DF289" i="24"/>
  <c r="DG289" i="24"/>
  <c r="DH289" i="24"/>
  <c r="DI289" i="24"/>
  <c r="DJ289" i="24"/>
  <c r="DK289" i="24"/>
  <c r="DL289" i="24"/>
  <c r="DM289" i="24"/>
  <c r="DN289" i="24"/>
  <c r="DO289" i="24"/>
  <c r="DP289" i="24"/>
  <c r="DQ289" i="24"/>
  <c r="DR289" i="24"/>
  <c r="DS289" i="24"/>
  <c r="DT289" i="24"/>
  <c r="DU289" i="24"/>
  <c r="DV289" i="24"/>
  <c r="DW289" i="24"/>
  <c r="DX289" i="24"/>
  <c r="DY289" i="24"/>
  <c r="DZ289" i="24"/>
  <c r="EA289" i="24"/>
  <c r="EB289" i="24"/>
  <c r="EC289" i="24"/>
  <c r="ED289" i="24"/>
  <c r="EE289" i="24"/>
  <c r="EF289" i="24"/>
  <c r="EG289" i="24"/>
  <c r="EH289" i="24"/>
  <c r="EI289" i="24"/>
  <c r="EJ289" i="24"/>
  <c r="EK289" i="24"/>
  <c r="EL289" i="24"/>
  <c r="EM289" i="24"/>
  <c r="EN289" i="24"/>
  <c r="EO289" i="24"/>
  <c r="EP289" i="24"/>
  <c r="EQ289" i="24"/>
  <c r="ER289" i="24"/>
  <c r="ES289" i="24"/>
  <c r="ET289" i="24"/>
  <c r="EU289" i="24"/>
  <c r="EV289" i="24"/>
  <c r="EW289" i="24"/>
  <c r="EX289" i="24"/>
  <c r="EY289" i="24"/>
  <c r="EZ289" i="24"/>
  <c r="FA289" i="24"/>
  <c r="FB289" i="24"/>
  <c r="FC289" i="24"/>
  <c r="FD289" i="24"/>
  <c r="FE289" i="24"/>
  <c r="FF289" i="24"/>
  <c r="FG289" i="24"/>
  <c r="FH289" i="24"/>
  <c r="FI289" i="24"/>
  <c r="FJ289" i="24"/>
  <c r="FK289" i="24"/>
  <c r="FL289" i="24"/>
  <c r="FM289" i="24"/>
  <c r="FN289" i="24"/>
  <c r="FO289" i="24"/>
  <c r="FP289" i="24"/>
  <c r="FQ289" i="24"/>
  <c r="FR289" i="24"/>
  <c r="FS289" i="24"/>
  <c r="FT289" i="24"/>
  <c r="FU289" i="24"/>
  <c r="FV289" i="24"/>
  <c r="FW289" i="24"/>
  <c r="FX289" i="24"/>
  <c r="FY289" i="24"/>
  <c r="FZ289" i="24"/>
  <c r="GA289" i="24"/>
  <c r="GB289" i="24"/>
  <c r="GC289" i="24"/>
  <c r="GD289" i="24"/>
  <c r="GE289" i="24"/>
  <c r="GF289" i="24"/>
  <c r="GG289" i="24"/>
  <c r="GH289" i="24"/>
  <c r="GI289" i="24"/>
  <c r="GJ289" i="24"/>
  <c r="GK289" i="24"/>
  <c r="GL289" i="24"/>
  <c r="GM289" i="24"/>
  <c r="GN289" i="24"/>
  <c r="GO289" i="24"/>
  <c r="GP289" i="24"/>
  <c r="GQ289" i="24"/>
  <c r="GR289" i="24"/>
  <c r="GS289" i="24"/>
  <c r="GT289" i="24"/>
  <c r="GU289" i="24"/>
  <c r="GV289" i="24"/>
  <c r="GW289" i="24"/>
  <c r="GX289" i="24"/>
  <c r="GY289" i="24"/>
  <c r="GZ289" i="24"/>
  <c r="HA289" i="24"/>
  <c r="HB289" i="24"/>
  <c r="HC289" i="24"/>
  <c r="HD289" i="24"/>
  <c r="HE289" i="24"/>
  <c r="HF289" i="24"/>
  <c r="HG289" i="24"/>
  <c r="E290" i="24"/>
  <c r="HJ290" i="24" s="1"/>
  <c r="F290" i="24"/>
  <c r="G290" i="24"/>
  <c r="H290" i="24"/>
  <c r="I290" i="24"/>
  <c r="J290" i="24"/>
  <c r="K290" i="24"/>
  <c r="L290" i="24"/>
  <c r="M290" i="24"/>
  <c r="N290" i="24"/>
  <c r="O290" i="24"/>
  <c r="P290" i="24"/>
  <c r="Q290" i="24"/>
  <c r="R290" i="24"/>
  <c r="S290" i="24"/>
  <c r="T290" i="24"/>
  <c r="U290" i="24"/>
  <c r="V290" i="24"/>
  <c r="W290" i="24"/>
  <c r="X290" i="24"/>
  <c r="Y290" i="24"/>
  <c r="Z290" i="24"/>
  <c r="AA290" i="24"/>
  <c r="AB290" i="24"/>
  <c r="AC290" i="24"/>
  <c r="AD290" i="24"/>
  <c r="AE290" i="24"/>
  <c r="AF290" i="24"/>
  <c r="AG290" i="24"/>
  <c r="AH290" i="24"/>
  <c r="AI290" i="24"/>
  <c r="AJ290" i="24"/>
  <c r="AK290" i="24"/>
  <c r="AL290" i="24"/>
  <c r="AM290" i="24"/>
  <c r="AN290" i="24"/>
  <c r="AO290" i="24"/>
  <c r="AP290" i="24"/>
  <c r="AQ290" i="24"/>
  <c r="AR290" i="24"/>
  <c r="AS290" i="24"/>
  <c r="AT290" i="24"/>
  <c r="AU290" i="24"/>
  <c r="AV290" i="24"/>
  <c r="AW290" i="24"/>
  <c r="AX290" i="24"/>
  <c r="AY290" i="24"/>
  <c r="AZ290" i="24"/>
  <c r="BA290" i="24"/>
  <c r="BB290" i="24"/>
  <c r="BC290" i="24"/>
  <c r="BD290" i="24"/>
  <c r="BE290" i="24"/>
  <c r="BF290" i="24"/>
  <c r="BG290" i="24"/>
  <c r="BH290" i="24"/>
  <c r="BI290" i="24"/>
  <c r="BJ290" i="24"/>
  <c r="BK290" i="24"/>
  <c r="BL290" i="24"/>
  <c r="BM290" i="24"/>
  <c r="BN290" i="24"/>
  <c r="BO290" i="24"/>
  <c r="BP290" i="24"/>
  <c r="BQ290" i="24"/>
  <c r="BR290" i="24"/>
  <c r="BS290" i="24"/>
  <c r="BT290" i="24"/>
  <c r="BU290" i="24"/>
  <c r="BV290" i="24"/>
  <c r="BW290" i="24"/>
  <c r="BX290" i="24"/>
  <c r="BY290" i="24"/>
  <c r="BZ290" i="24"/>
  <c r="CA290" i="24"/>
  <c r="CB290" i="24"/>
  <c r="CC290" i="24"/>
  <c r="CD290" i="24"/>
  <c r="CE290" i="24"/>
  <c r="CF290" i="24"/>
  <c r="CG290" i="24"/>
  <c r="CH290" i="24"/>
  <c r="CI290" i="24"/>
  <c r="CJ290" i="24"/>
  <c r="CK290" i="24"/>
  <c r="CL290" i="24"/>
  <c r="CM290" i="24"/>
  <c r="CN290" i="24"/>
  <c r="CO290" i="24"/>
  <c r="CP290" i="24"/>
  <c r="CQ290" i="24"/>
  <c r="CR290" i="24"/>
  <c r="CS290" i="24"/>
  <c r="CT290" i="24"/>
  <c r="CU290" i="24"/>
  <c r="CV290" i="24"/>
  <c r="CW290" i="24"/>
  <c r="CX290" i="24"/>
  <c r="CY290" i="24"/>
  <c r="CZ290" i="24"/>
  <c r="DA290" i="24"/>
  <c r="DB290" i="24"/>
  <c r="DC290" i="24"/>
  <c r="DD290" i="24"/>
  <c r="DE290" i="24"/>
  <c r="DF290" i="24"/>
  <c r="DG290" i="24"/>
  <c r="DH290" i="24"/>
  <c r="DI290" i="24"/>
  <c r="DJ290" i="24"/>
  <c r="DK290" i="24"/>
  <c r="DL290" i="24"/>
  <c r="DM290" i="24"/>
  <c r="DN290" i="24"/>
  <c r="DO290" i="24"/>
  <c r="DP290" i="24"/>
  <c r="DQ290" i="24"/>
  <c r="DR290" i="24"/>
  <c r="DS290" i="24"/>
  <c r="DT290" i="24"/>
  <c r="DU290" i="24"/>
  <c r="DV290" i="24"/>
  <c r="DW290" i="24"/>
  <c r="DX290" i="24"/>
  <c r="DY290" i="24"/>
  <c r="DZ290" i="24"/>
  <c r="EA290" i="24"/>
  <c r="EB290" i="24"/>
  <c r="EC290" i="24"/>
  <c r="ED290" i="24"/>
  <c r="EE290" i="24"/>
  <c r="EF290" i="24"/>
  <c r="EG290" i="24"/>
  <c r="EH290" i="24"/>
  <c r="EI290" i="24"/>
  <c r="EJ290" i="24"/>
  <c r="EK290" i="24"/>
  <c r="EL290" i="24"/>
  <c r="EM290" i="24"/>
  <c r="EN290" i="24"/>
  <c r="EO290" i="24"/>
  <c r="EP290" i="24"/>
  <c r="EQ290" i="24"/>
  <c r="ER290" i="24"/>
  <c r="ES290" i="24"/>
  <c r="ET290" i="24"/>
  <c r="EU290" i="24"/>
  <c r="EV290" i="24"/>
  <c r="EW290" i="24"/>
  <c r="EX290" i="24"/>
  <c r="EY290" i="24"/>
  <c r="EZ290" i="24"/>
  <c r="FA290" i="24"/>
  <c r="FB290" i="24"/>
  <c r="FC290" i="24"/>
  <c r="FD290" i="24"/>
  <c r="FE290" i="24"/>
  <c r="FF290" i="24"/>
  <c r="FG290" i="24"/>
  <c r="FH290" i="24"/>
  <c r="FI290" i="24"/>
  <c r="FJ290" i="24"/>
  <c r="FK290" i="24"/>
  <c r="FL290" i="24"/>
  <c r="FM290" i="24"/>
  <c r="FN290" i="24"/>
  <c r="FO290" i="24"/>
  <c r="FP290" i="24"/>
  <c r="FQ290" i="24"/>
  <c r="FR290" i="24"/>
  <c r="FS290" i="24"/>
  <c r="FT290" i="24"/>
  <c r="FU290" i="24"/>
  <c r="FV290" i="24"/>
  <c r="FW290" i="24"/>
  <c r="FX290" i="24"/>
  <c r="FY290" i="24"/>
  <c r="FZ290" i="24"/>
  <c r="GA290" i="24"/>
  <c r="GB290" i="24"/>
  <c r="GC290" i="24"/>
  <c r="GD290" i="24"/>
  <c r="GE290" i="24"/>
  <c r="GF290" i="24"/>
  <c r="GG290" i="24"/>
  <c r="GH290" i="24"/>
  <c r="GI290" i="24"/>
  <c r="GJ290" i="24"/>
  <c r="GK290" i="24"/>
  <c r="GL290" i="24"/>
  <c r="GM290" i="24"/>
  <c r="GN290" i="24"/>
  <c r="GO290" i="24"/>
  <c r="GP290" i="24"/>
  <c r="GQ290" i="24"/>
  <c r="GR290" i="24"/>
  <c r="GS290" i="24"/>
  <c r="GT290" i="24"/>
  <c r="GU290" i="24"/>
  <c r="GV290" i="24"/>
  <c r="GW290" i="24"/>
  <c r="GX290" i="24"/>
  <c r="GY290" i="24"/>
  <c r="GZ290" i="24"/>
  <c r="HA290" i="24"/>
  <c r="HB290" i="24"/>
  <c r="HC290" i="24"/>
  <c r="HD290" i="24"/>
  <c r="HE290" i="24"/>
  <c r="HF290" i="24"/>
  <c r="HG290" i="24"/>
  <c r="E291" i="24"/>
  <c r="F291" i="24"/>
  <c r="G291" i="24"/>
  <c r="H291" i="24"/>
  <c r="I291" i="24"/>
  <c r="J291" i="24"/>
  <c r="K291" i="24"/>
  <c r="L291" i="24"/>
  <c r="M291" i="24"/>
  <c r="N291" i="24"/>
  <c r="O291" i="24"/>
  <c r="P291" i="24"/>
  <c r="Q291" i="24"/>
  <c r="R291" i="24"/>
  <c r="S291" i="24"/>
  <c r="T291" i="24"/>
  <c r="U291" i="24"/>
  <c r="V291" i="24"/>
  <c r="W291" i="24"/>
  <c r="X291" i="24"/>
  <c r="Y291" i="24"/>
  <c r="Z291" i="24"/>
  <c r="AA291" i="24"/>
  <c r="AB291" i="24"/>
  <c r="AC291" i="24"/>
  <c r="AD291" i="24"/>
  <c r="AE291" i="24"/>
  <c r="AF291" i="24"/>
  <c r="AG291" i="24"/>
  <c r="AH291" i="24"/>
  <c r="AI291" i="24"/>
  <c r="AJ291" i="24"/>
  <c r="AK291" i="24"/>
  <c r="AL291" i="24"/>
  <c r="AM291" i="24"/>
  <c r="AN291" i="24"/>
  <c r="AO291" i="24"/>
  <c r="AP291" i="24"/>
  <c r="AQ291" i="24"/>
  <c r="AR291" i="24"/>
  <c r="AS291" i="24"/>
  <c r="AT291" i="24"/>
  <c r="AU291" i="24"/>
  <c r="AV291" i="24"/>
  <c r="AW291" i="24"/>
  <c r="AX291" i="24"/>
  <c r="AY291" i="24"/>
  <c r="AZ291" i="24"/>
  <c r="BA291" i="24"/>
  <c r="BB291" i="24"/>
  <c r="BC291" i="24"/>
  <c r="BD291" i="24"/>
  <c r="BE291" i="24"/>
  <c r="BF291" i="24"/>
  <c r="BG291" i="24"/>
  <c r="BH291" i="24"/>
  <c r="BI291" i="24"/>
  <c r="BJ291" i="24"/>
  <c r="BK291" i="24"/>
  <c r="BL291" i="24"/>
  <c r="BM291" i="24"/>
  <c r="BN291" i="24"/>
  <c r="BO291" i="24"/>
  <c r="BP291" i="24"/>
  <c r="BQ291" i="24"/>
  <c r="BR291" i="24"/>
  <c r="BS291" i="24"/>
  <c r="BT291" i="24"/>
  <c r="BU291" i="24"/>
  <c r="BV291" i="24"/>
  <c r="BW291" i="24"/>
  <c r="BX291" i="24"/>
  <c r="BY291" i="24"/>
  <c r="BZ291" i="24"/>
  <c r="CA291" i="24"/>
  <c r="CB291" i="24"/>
  <c r="CC291" i="24"/>
  <c r="CD291" i="24"/>
  <c r="CE291" i="24"/>
  <c r="CF291" i="24"/>
  <c r="CG291" i="24"/>
  <c r="CH291" i="24"/>
  <c r="CI291" i="24"/>
  <c r="CJ291" i="24"/>
  <c r="CK291" i="24"/>
  <c r="CL291" i="24"/>
  <c r="CM291" i="24"/>
  <c r="CN291" i="24"/>
  <c r="CO291" i="24"/>
  <c r="CP291" i="24"/>
  <c r="CQ291" i="24"/>
  <c r="CR291" i="24"/>
  <c r="CS291" i="24"/>
  <c r="CT291" i="24"/>
  <c r="CU291" i="24"/>
  <c r="CV291" i="24"/>
  <c r="CW291" i="24"/>
  <c r="CX291" i="24"/>
  <c r="CY291" i="24"/>
  <c r="CZ291" i="24"/>
  <c r="DA291" i="24"/>
  <c r="DB291" i="24"/>
  <c r="DC291" i="24"/>
  <c r="DD291" i="24"/>
  <c r="DE291" i="24"/>
  <c r="DF291" i="24"/>
  <c r="DG291" i="24"/>
  <c r="DH291" i="24"/>
  <c r="DI291" i="24"/>
  <c r="DJ291" i="24"/>
  <c r="DK291" i="24"/>
  <c r="DL291" i="24"/>
  <c r="DM291" i="24"/>
  <c r="DN291" i="24"/>
  <c r="DO291" i="24"/>
  <c r="DP291" i="24"/>
  <c r="DQ291" i="24"/>
  <c r="DR291" i="24"/>
  <c r="DS291" i="24"/>
  <c r="DT291" i="24"/>
  <c r="DU291" i="24"/>
  <c r="DV291" i="24"/>
  <c r="DW291" i="24"/>
  <c r="DX291" i="24"/>
  <c r="DY291" i="24"/>
  <c r="DZ291" i="24"/>
  <c r="EA291" i="24"/>
  <c r="EB291" i="24"/>
  <c r="EC291" i="24"/>
  <c r="ED291" i="24"/>
  <c r="EE291" i="24"/>
  <c r="EF291" i="24"/>
  <c r="EG291" i="24"/>
  <c r="EH291" i="24"/>
  <c r="EI291" i="24"/>
  <c r="EJ291" i="24"/>
  <c r="EK291" i="24"/>
  <c r="EL291" i="24"/>
  <c r="EM291" i="24"/>
  <c r="EN291" i="24"/>
  <c r="EO291" i="24"/>
  <c r="EP291" i="24"/>
  <c r="EQ291" i="24"/>
  <c r="ER291" i="24"/>
  <c r="ES291" i="24"/>
  <c r="ET291" i="24"/>
  <c r="EU291" i="24"/>
  <c r="EV291" i="24"/>
  <c r="EW291" i="24"/>
  <c r="EX291" i="24"/>
  <c r="EY291" i="24"/>
  <c r="EZ291" i="24"/>
  <c r="FA291" i="24"/>
  <c r="FB291" i="24"/>
  <c r="FC291" i="24"/>
  <c r="FD291" i="24"/>
  <c r="FE291" i="24"/>
  <c r="FF291" i="24"/>
  <c r="FG291" i="24"/>
  <c r="FH291" i="24"/>
  <c r="FI291" i="24"/>
  <c r="FJ291" i="24"/>
  <c r="FK291" i="24"/>
  <c r="FL291" i="24"/>
  <c r="FM291" i="24"/>
  <c r="FN291" i="24"/>
  <c r="FO291" i="24"/>
  <c r="FP291" i="24"/>
  <c r="FQ291" i="24"/>
  <c r="FR291" i="24"/>
  <c r="FS291" i="24"/>
  <c r="FT291" i="24"/>
  <c r="FU291" i="24"/>
  <c r="FV291" i="24"/>
  <c r="FW291" i="24"/>
  <c r="FX291" i="24"/>
  <c r="FY291" i="24"/>
  <c r="FZ291" i="24"/>
  <c r="GA291" i="24"/>
  <c r="GB291" i="24"/>
  <c r="GC291" i="24"/>
  <c r="GD291" i="24"/>
  <c r="GE291" i="24"/>
  <c r="GF291" i="24"/>
  <c r="GG291" i="24"/>
  <c r="GH291" i="24"/>
  <c r="GI291" i="24"/>
  <c r="GJ291" i="24"/>
  <c r="GK291" i="24"/>
  <c r="GL291" i="24"/>
  <c r="GM291" i="24"/>
  <c r="GN291" i="24"/>
  <c r="GO291" i="24"/>
  <c r="GP291" i="24"/>
  <c r="GQ291" i="24"/>
  <c r="GR291" i="24"/>
  <c r="GS291" i="24"/>
  <c r="GT291" i="24"/>
  <c r="GU291" i="24"/>
  <c r="GV291" i="24"/>
  <c r="GW291" i="24"/>
  <c r="GX291" i="24"/>
  <c r="GY291" i="24"/>
  <c r="GZ291" i="24"/>
  <c r="HA291" i="24"/>
  <c r="HB291" i="24"/>
  <c r="HC291" i="24"/>
  <c r="HD291" i="24"/>
  <c r="HE291" i="24"/>
  <c r="HF291" i="24"/>
  <c r="HG291" i="24"/>
  <c r="E292" i="24"/>
  <c r="F292" i="24"/>
  <c r="G292" i="24"/>
  <c r="H292" i="24"/>
  <c r="I292" i="24"/>
  <c r="J292" i="24"/>
  <c r="K292" i="24"/>
  <c r="L292" i="24"/>
  <c r="M292" i="24"/>
  <c r="N292" i="24"/>
  <c r="O292" i="24"/>
  <c r="P292" i="24"/>
  <c r="Q292" i="24"/>
  <c r="R292" i="24"/>
  <c r="S292" i="24"/>
  <c r="T292" i="24"/>
  <c r="U292" i="24"/>
  <c r="V292" i="24"/>
  <c r="W292" i="24"/>
  <c r="X292" i="24"/>
  <c r="Y292" i="24"/>
  <c r="Z292" i="24"/>
  <c r="AA292" i="24"/>
  <c r="AB292" i="24"/>
  <c r="AC292" i="24"/>
  <c r="AD292" i="24"/>
  <c r="AE292" i="24"/>
  <c r="AF292" i="24"/>
  <c r="AG292" i="24"/>
  <c r="AH292" i="24"/>
  <c r="AI292" i="24"/>
  <c r="AJ292" i="24"/>
  <c r="AK292" i="24"/>
  <c r="AL292" i="24"/>
  <c r="AM292" i="24"/>
  <c r="AN292" i="24"/>
  <c r="AO292" i="24"/>
  <c r="AP292" i="24"/>
  <c r="AQ292" i="24"/>
  <c r="AR292" i="24"/>
  <c r="AS292" i="24"/>
  <c r="AT292" i="24"/>
  <c r="AU292" i="24"/>
  <c r="AV292" i="24"/>
  <c r="AW292" i="24"/>
  <c r="AX292" i="24"/>
  <c r="AY292" i="24"/>
  <c r="AZ292" i="24"/>
  <c r="BA292" i="24"/>
  <c r="BB292" i="24"/>
  <c r="BC292" i="24"/>
  <c r="BD292" i="24"/>
  <c r="BE292" i="24"/>
  <c r="BF292" i="24"/>
  <c r="BG292" i="24"/>
  <c r="BH292" i="24"/>
  <c r="BI292" i="24"/>
  <c r="BJ292" i="24"/>
  <c r="BK292" i="24"/>
  <c r="BL292" i="24"/>
  <c r="BM292" i="24"/>
  <c r="BN292" i="24"/>
  <c r="BO292" i="24"/>
  <c r="BP292" i="24"/>
  <c r="BQ292" i="24"/>
  <c r="BR292" i="24"/>
  <c r="BS292" i="24"/>
  <c r="BT292" i="24"/>
  <c r="BU292" i="24"/>
  <c r="BV292" i="24"/>
  <c r="BW292" i="24"/>
  <c r="BX292" i="24"/>
  <c r="BY292" i="24"/>
  <c r="BZ292" i="24"/>
  <c r="CA292" i="24"/>
  <c r="CB292" i="24"/>
  <c r="CC292" i="24"/>
  <c r="CD292" i="24"/>
  <c r="CE292" i="24"/>
  <c r="CF292" i="24"/>
  <c r="CG292" i="24"/>
  <c r="CH292" i="24"/>
  <c r="CI292" i="24"/>
  <c r="CJ292" i="24"/>
  <c r="CK292" i="24"/>
  <c r="CL292" i="24"/>
  <c r="CM292" i="24"/>
  <c r="CN292" i="24"/>
  <c r="CO292" i="24"/>
  <c r="CP292" i="24"/>
  <c r="CQ292" i="24"/>
  <c r="CR292" i="24"/>
  <c r="CS292" i="24"/>
  <c r="CT292" i="24"/>
  <c r="CU292" i="24"/>
  <c r="CV292" i="24"/>
  <c r="CW292" i="24"/>
  <c r="CX292" i="24"/>
  <c r="CY292" i="24"/>
  <c r="CZ292" i="24"/>
  <c r="DA292" i="24"/>
  <c r="DB292" i="24"/>
  <c r="DC292" i="24"/>
  <c r="DD292" i="24"/>
  <c r="DE292" i="24"/>
  <c r="DF292" i="24"/>
  <c r="DG292" i="24"/>
  <c r="DH292" i="24"/>
  <c r="DI292" i="24"/>
  <c r="DJ292" i="24"/>
  <c r="DK292" i="24"/>
  <c r="DL292" i="24"/>
  <c r="DM292" i="24"/>
  <c r="DN292" i="24"/>
  <c r="DO292" i="24"/>
  <c r="DP292" i="24"/>
  <c r="DQ292" i="24"/>
  <c r="DR292" i="24"/>
  <c r="DS292" i="24"/>
  <c r="DT292" i="24"/>
  <c r="DU292" i="24"/>
  <c r="DV292" i="24"/>
  <c r="DW292" i="24"/>
  <c r="DX292" i="24"/>
  <c r="DY292" i="24"/>
  <c r="DZ292" i="24"/>
  <c r="EA292" i="24"/>
  <c r="EB292" i="24"/>
  <c r="EC292" i="24"/>
  <c r="ED292" i="24"/>
  <c r="EE292" i="24"/>
  <c r="EF292" i="24"/>
  <c r="EG292" i="24"/>
  <c r="EH292" i="24"/>
  <c r="EI292" i="24"/>
  <c r="EJ292" i="24"/>
  <c r="EK292" i="24"/>
  <c r="EL292" i="24"/>
  <c r="EM292" i="24"/>
  <c r="EN292" i="24"/>
  <c r="EO292" i="24"/>
  <c r="EP292" i="24"/>
  <c r="EQ292" i="24"/>
  <c r="ER292" i="24"/>
  <c r="ES292" i="24"/>
  <c r="ET292" i="24"/>
  <c r="EU292" i="24"/>
  <c r="EV292" i="24"/>
  <c r="EW292" i="24"/>
  <c r="EX292" i="24"/>
  <c r="EY292" i="24"/>
  <c r="EZ292" i="24"/>
  <c r="FA292" i="24"/>
  <c r="FB292" i="24"/>
  <c r="FC292" i="24"/>
  <c r="FD292" i="24"/>
  <c r="FE292" i="24"/>
  <c r="FF292" i="24"/>
  <c r="FG292" i="24"/>
  <c r="FH292" i="24"/>
  <c r="FI292" i="24"/>
  <c r="FJ292" i="24"/>
  <c r="FK292" i="24"/>
  <c r="FL292" i="24"/>
  <c r="FM292" i="24"/>
  <c r="FN292" i="24"/>
  <c r="FO292" i="24"/>
  <c r="FP292" i="24"/>
  <c r="FQ292" i="24"/>
  <c r="FR292" i="24"/>
  <c r="FS292" i="24"/>
  <c r="FT292" i="24"/>
  <c r="FU292" i="24"/>
  <c r="FV292" i="24"/>
  <c r="FW292" i="24"/>
  <c r="FX292" i="24"/>
  <c r="FY292" i="24"/>
  <c r="FZ292" i="24"/>
  <c r="GA292" i="24"/>
  <c r="GB292" i="24"/>
  <c r="GC292" i="24"/>
  <c r="GD292" i="24"/>
  <c r="GE292" i="24"/>
  <c r="GF292" i="24"/>
  <c r="GG292" i="24"/>
  <c r="GH292" i="24"/>
  <c r="GI292" i="24"/>
  <c r="GJ292" i="24"/>
  <c r="GK292" i="24"/>
  <c r="GL292" i="24"/>
  <c r="GM292" i="24"/>
  <c r="GN292" i="24"/>
  <c r="GO292" i="24"/>
  <c r="GP292" i="24"/>
  <c r="GQ292" i="24"/>
  <c r="GR292" i="24"/>
  <c r="GS292" i="24"/>
  <c r="GT292" i="24"/>
  <c r="GU292" i="24"/>
  <c r="GV292" i="24"/>
  <c r="GW292" i="24"/>
  <c r="GX292" i="24"/>
  <c r="GY292" i="24"/>
  <c r="GZ292" i="24"/>
  <c r="HA292" i="24"/>
  <c r="HB292" i="24"/>
  <c r="HC292" i="24"/>
  <c r="HD292" i="24"/>
  <c r="HE292" i="24"/>
  <c r="HF292" i="24"/>
  <c r="HG292" i="24"/>
  <c r="E293" i="24"/>
  <c r="HJ293" i="24" s="1"/>
  <c r="F293" i="24"/>
  <c r="G293" i="24"/>
  <c r="H293" i="24"/>
  <c r="I293" i="24"/>
  <c r="J293" i="24"/>
  <c r="K293" i="24"/>
  <c r="L293" i="24"/>
  <c r="M293" i="24"/>
  <c r="N293" i="24"/>
  <c r="O293" i="24"/>
  <c r="P293" i="24"/>
  <c r="Q293" i="24"/>
  <c r="R293" i="24"/>
  <c r="S293" i="24"/>
  <c r="T293" i="24"/>
  <c r="U293" i="24"/>
  <c r="V293" i="24"/>
  <c r="W293" i="24"/>
  <c r="X293" i="24"/>
  <c r="Y293" i="24"/>
  <c r="Z293" i="24"/>
  <c r="AA293" i="24"/>
  <c r="AB293" i="24"/>
  <c r="AC293" i="24"/>
  <c r="AD293" i="24"/>
  <c r="AE293" i="24"/>
  <c r="AF293" i="24"/>
  <c r="AG293" i="24"/>
  <c r="AH293" i="24"/>
  <c r="AI293" i="24"/>
  <c r="AJ293" i="24"/>
  <c r="AK293" i="24"/>
  <c r="AL293" i="24"/>
  <c r="AM293" i="24"/>
  <c r="AN293" i="24"/>
  <c r="AO293" i="24"/>
  <c r="AP293" i="24"/>
  <c r="AQ293" i="24"/>
  <c r="AR293" i="24"/>
  <c r="AS293" i="24"/>
  <c r="AT293" i="24"/>
  <c r="AU293" i="24"/>
  <c r="AV293" i="24"/>
  <c r="AW293" i="24"/>
  <c r="AX293" i="24"/>
  <c r="AY293" i="24"/>
  <c r="AZ293" i="24"/>
  <c r="BA293" i="24"/>
  <c r="BB293" i="24"/>
  <c r="BC293" i="24"/>
  <c r="BD293" i="24"/>
  <c r="BE293" i="24"/>
  <c r="BF293" i="24"/>
  <c r="BG293" i="24"/>
  <c r="BH293" i="24"/>
  <c r="BI293" i="24"/>
  <c r="BJ293" i="24"/>
  <c r="BK293" i="24"/>
  <c r="BL293" i="24"/>
  <c r="BM293" i="24"/>
  <c r="BN293" i="24"/>
  <c r="BO293" i="24"/>
  <c r="BP293" i="24"/>
  <c r="BQ293" i="24"/>
  <c r="BR293" i="24"/>
  <c r="BS293" i="24"/>
  <c r="BT293" i="24"/>
  <c r="BU293" i="24"/>
  <c r="BV293" i="24"/>
  <c r="BW293" i="24"/>
  <c r="BX293" i="24"/>
  <c r="BY293" i="24"/>
  <c r="BZ293" i="24"/>
  <c r="CA293" i="24"/>
  <c r="CB293" i="24"/>
  <c r="CC293" i="24"/>
  <c r="CD293" i="24"/>
  <c r="CE293" i="24"/>
  <c r="CF293" i="24"/>
  <c r="CG293" i="24"/>
  <c r="CH293" i="24"/>
  <c r="CI293" i="24"/>
  <c r="CJ293" i="24"/>
  <c r="CK293" i="24"/>
  <c r="CL293" i="24"/>
  <c r="CM293" i="24"/>
  <c r="CN293" i="24"/>
  <c r="CO293" i="24"/>
  <c r="CP293" i="24"/>
  <c r="CQ293" i="24"/>
  <c r="CR293" i="24"/>
  <c r="CS293" i="24"/>
  <c r="CT293" i="24"/>
  <c r="CU293" i="24"/>
  <c r="CV293" i="24"/>
  <c r="CW293" i="24"/>
  <c r="CX293" i="24"/>
  <c r="CY293" i="24"/>
  <c r="CZ293" i="24"/>
  <c r="DA293" i="24"/>
  <c r="DB293" i="24"/>
  <c r="DC293" i="24"/>
  <c r="DD293" i="24"/>
  <c r="DE293" i="24"/>
  <c r="DF293" i="24"/>
  <c r="DG293" i="24"/>
  <c r="DH293" i="24"/>
  <c r="DI293" i="24"/>
  <c r="DJ293" i="24"/>
  <c r="DK293" i="24"/>
  <c r="DL293" i="24"/>
  <c r="DM293" i="24"/>
  <c r="DN293" i="24"/>
  <c r="DO293" i="24"/>
  <c r="DP293" i="24"/>
  <c r="DQ293" i="24"/>
  <c r="DR293" i="24"/>
  <c r="DS293" i="24"/>
  <c r="DT293" i="24"/>
  <c r="DU293" i="24"/>
  <c r="DV293" i="24"/>
  <c r="DW293" i="24"/>
  <c r="DX293" i="24"/>
  <c r="DY293" i="24"/>
  <c r="DZ293" i="24"/>
  <c r="EA293" i="24"/>
  <c r="EB293" i="24"/>
  <c r="EC293" i="24"/>
  <c r="ED293" i="24"/>
  <c r="EE293" i="24"/>
  <c r="EF293" i="24"/>
  <c r="EG293" i="24"/>
  <c r="EH293" i="24"/>
  <c r="EI293" i="24"/>
  <c r="EJ293" i="24"/>
  <c r="EK293" i="24"/>
  <c r="EL293" i="24"/>
  <c r="EM293" i="24"/>
  <c r="EN293" i="24"/>
  <c r="EO293" i="24"/>
  <c r="EP293" i="24"/>
  <c r="EQ293" i="24"/>
  <c r="ER293" i="24"/>
  <c r="ES293" i="24"/>
  <c r="ET293" i="24"/>
  <c r="EU293" i="24"/>
  <c r="EV293" i="24"/>
  <c r="EW293" i="24"/>
  <c r="EX293" i="24"/>
  <c r="EY293" i="24"/>
  <c r="EZ293" i="24"/>
  <c r="FA293" i="24"/>
  <c r="FB293" i="24"/>
  <c r="FC293" i="24"/>
  <c r="FD293" i="24"/>
  <c r="FE293" i="24"/>
  <c r="FF293" i="24"/>
  <c r="FG293" i="24"/>
  <c r="FH293" i="24"/>
  <c r="FI293" i="24"/>
  <c r="FJ293" i="24"/>
  <c r="FK293" i="24"/>
  <c r="FL293" i="24"/>
  <c r="FM293" i="24"/>
  <c r="FN293" i="24"/>
  <c r="FO293" i="24"/>
  <c r="FP293" i="24"/>
  <c r="FQ293" i="24"/>
  <c r="FR293" i="24"/>
  <c r="FS293" i="24"/>
  <c r="FT293" i="24"/>
  <c r="FU293" i="24"/>
  <c r="FV293" i="24"/>
  <c r="FW293" i="24"/>
  <c r="FX293" i="24"/>
  <c r="FY293" i="24"/>
  <c r="FZ293" i="24"/>
  <c r="GA293" i="24"/>
  <c r="GB293" i="24"/>
  <c r="GC293" i="24"/>
  <c r="GD293" i="24"/>
  <c r="GE293" i="24"/>
  <c r="GF293" i="24"/>
  <c r="GG293" i="24"/>
  <c r="GH293" i="24"/>
  <c r="GI293" i="24"/>
  <c r="GJ293" i="24"/>
  <c r="GK293" i="24"/>
  <c r="GL293" i="24"/>
  <c r="GM293" i="24"/>
  <c r="GN293" i="24"/>
  <c r="GO293" i="24"/>
  <c r="GP293" i="24"/>
  <c r="GQ293" i="24"/>
  <c r="GR293" i="24"/>
  <c r="GS293" i="24"/>
  <c r="GT293" i="24"/>
  <c r="GU293" i="24"/>
  <c r="GV293" i="24"/>
  <c r="GW293" i="24"/>
  <c r="GX293" i="24"/>
  <c r="GY293" i="24"/>
  <c r="GZ293" i="24"/>
  <c r="HA293" i="24"/>
  <c r="HB293" i="24"/>
  <c r="HC293" i="24"/>
  <c r="HD293" i="24"/>
  <c r="HE293" i="24"/>
  <c r="HF293" i="24"/>
  <c r="HG293" i="24"/>
  <c r="E294" i="24"/>
  <c r="HJ294" i="24" s="1"/>
  <c r="F294" i="24"/>
  <c r="G294" i="24"/>
  <c r="H294" i="24"/>
  <c r="I294" i="24"/>
  <c r="J294" i="24"/>
  <c r="K294" i="24"/>
  <c r="L294" i="24"/>
  <c r="M294" i="24"/>
  <c r="N294" i="24"/>
  <c r="O294" i="24"/>
  <c r="P294" i="24"/>
  <c r="Q294" i="24"/>
  <c r="R294" i="24"/>
  <c r="S294" i="24"/>
  <c r="T294" i="24"/>
  <c r="U294" i="24"/>
  <c r="V294" i="24"/>
  <c r="W294" i="24"/>
  <c r="X294" i="24"/>
  <c r="Y294" i="24"/>
  <c r="Z294" i="24"/>
  <c r="AA294" i="24"/>
  <c r="AB294" i="24"/>
  <c r="AC294" i="24"/>
  <c r="AD294" i="24"/>
  <c r="AE294" i="24"/>
  <c r="AF294" i="24"/>
  <c r="AG294" i="24"/>
  <c r="AH294" i="24"/>
  <c r="AI294" i="24"/>
  <c r="AJ294" i="24"/>
  <c r="AK294" i="24"/>
  <c r="AL294" i="24"/>
  <c r="AM294" i="24"/>
  <c r="AN294" i="24"/>
  <c r="AO294" i="24"/>
  <c r="AP294" i="24"/>
  <c r="AQ294" i="24"/>
  <c r="AR294" i="24"/>
  <c r="AS294" i="24"/>
  <c r="AT294" i="24"/>
  <c r="AU294" i="24"/>
  <c r="AV294" i="24"/>
  <c r="AW294" i="24"/>
  <c r="AX294" i="24"/>
  <c r="AY294" i="24"/>
  <c r="AZ294" i="24"/>
  <c r="BA294" i="24"/>
  <c r="BB294" i="24"/>
  <c r="BC294" i="24"/>
  <c r="BD294" i="24"/>
  <c r="BE294" i="24"/>
  <c r="BF294" i="24"/>
  <c r="BG294" i="24"/>
  <c r="BH294" i="24"/>
  <c r="BI294" i="24"/>
  <c r="BJ294" i="24"/>
  <c r="BK294" i="24"/>
  <c r="BL294" i="24"/>
  <c r="BM294" i="24"/>
  <c r="BN294" i="24"/>
  <c r="BO294" i="24"/>
  <c r="BP294" i="24"/>
  <c r="BQ294" i="24"/>
  <c r="BR294" i="24"/>
  <c r="BS294" i="24"/>
  <c r="BT294" i="24"/>
  <c r="BU294" i="24"/>
  <c r="BV294" i="24"/>
  <c r="BW294" i="24"/>
  <c r="BX294" i="24"/>
  <c r="BY294" i="24"/>
  <c r="BZ294" i="24"/>
  <c r="CA294" i="24"/>
  <c r="CB294" i="24"/>
  <c r="CC294" i="24"/>
  <c r="CD294" i="24"/>
  <c r="CE294" i="24"/>
  <c r="CF294" i="24"/>
  <c r="CG294" i="24"/>
  <c r="CH294" i="24"/>
  <c r="CI294" i="24"/>
  <c r="CJ294" i="24"/>
  <c r="CK294" i="24"/>
  <c r="CL294" i="24"/>
  <c r="CM294" i="24"/>
  <c r="CN294" i="24"/>
  <c r="CO294" i="24"/>
  <c r="CP294" i="24"/>
  <c r="CQ294" i="24"/>
  <c r="CR294" i="24"/>
  <c r="CS294" i="24"/>
  <c r="CT294" i="24"/>
  <c r="CU294" i="24"/>
  <c r="CV294" i="24"/>
  <c r="CW294" i="24"/>
  <c r="CX294" i="24"/>
  <c r="CY294" i="24"/>
  <c r="CZ294" i="24"/>
  <c r="DA294" i="24"/>
  <c r="DB294" i="24"/>
  <c r="DC294" i="24"/>
  <c r="DD294" i="24"/>
  <c r="DE294" i="24"/>
  <c r="DF294" i="24"/>
  <c r="DG294" i="24"/>
  <c r="DH294" i="24"/>
  <c r="DI294" i="24"/>
  <c r="DJ294" i="24"/>
  <c r="DK294" i="24"/>
  <c r="DL294" i="24"/>
  <c r="DM294" i="24"/>
  <c r="DN294" i="24"/>
  <c r="DO294" i="24"/>
  <c r="DP294" i="24"/>
  <c r="DQ294" i="24"/>
  <c r="DR294" i="24"/>
  <c r="DS294" i="24"/>
  <c r="DT294" i="24"/>
  <c r="DU294" i="24"/>
  <c r="DV294" i="24"/>
  <c r="DW294" i="24"/>
  <c r="DX294" i="24"/>
  <c r="DY294" i="24"/>
  <c r="DZ294" i="24"/>
  <c r="EA294" i="24"/>
  <c r="EB294" i="24"/>
  <c r="EC294" i="24"/>
  <c r="ED294" i="24"/>
  <c r="EE294" i="24"/>
  <c r="EF294" i="24"/>
  <c r="EG294" i="24"/>
  <c r="EH294" i="24"/>
  <c r="EI294" i="24"/>
  <c r="EJ294" i="24"/>
  <c r="EK294" i="24"/>
  <c r="EL294" i="24"/>
  <c r="EM294" i="24"/>
  <c r="EN294" i="24"/>
  <c r="EO294" i="24"/>
  <c r="EP294" i="24"/>
  <c r="EQ294" i="24"/>
  <c r="ER294" i="24"/>
  <c r="ES294" i="24"/>
  <c r="ET294" i="24"/>
  <c r="EU294" i="24"/>
  <c r="EV294" i="24"/>
  <c r="EW294" i="24"/>
  <c r="EX294" i="24"/>
  <c r="EY294" i="24"/>
  <c r="EZ294" i="24"/>
  <c r="FA294" i="24"/>
  <c r="FB294" i="24"/>
  <c r="FC294" i="24"/>
  <c r="FD294" i="24"/>
  <c r="FE294" i="24"/>
  <c r="FF294" i="24"/>
  <c r="FG294" i="24"/>
  <c r="FH294" i="24"/>
  <c r="FI294" i="24"/>
  <c r="FJ294" i="24"/>
  <c r="FK294" i="24"/>
  <c r="FL294" i="24"/>
  <c r="FM294" i="24"/>
  <c r="FN294" i="24"/>
  <c r="FO294" i="24"/>
  <c r="FP294" i="24"/>
  <c r="FQ294" i="24"/>
  <c r="FR294" i="24"/>
  <c r="FS294" i="24"/>
  <c r="FT294" i="24"/>
  <c r="FU294" i="24"/>
  <c r="FV294" i="24"/>
  <c r="FW294" i="24"/>
  <c r="FX294" i="24"/>
  <c r="FY294" i="24"/>
  <c r="FZ294" i="24"/>
  <c r="GA294" i="24"/>
  <c r="GB294" i="24"/>
  <c r="GC294" i="24"/>
  <c r="GD294" i="24"/>
  <c r="GE294" i="24"/>
  <c r="GF294" i="24"/>
  <c r="GG294" i="24"/>
  <c r="GH294" i="24"/>
  <c r="GI294" i="24"/>
  <c r="GJ294" i="24"/>
  <c r="GK294" i="24"/>
  <c r="GL294" i="24"/>
  <c r="GM294" i="24"/>
  <c r="GN294" i="24"/>
  <c r="GO294" i="24"/>
  <c r="GP294" i="24"/>
  <c r="GQ294" i="24"/>
  <c r="GR294" i="24"/>
  <c r="GS294" i="24"/>
  <c r="GT294" i="24"/>
  <c r="GU294" i="24"/>
  <c r="GV294" i="24"/>
  <c r="GW294" i="24"/>
  <c r="GX294" i="24"/>
  <c r="GY294" i="24"/>
  <c r="GZ294" i="24"/>
  <c r="HA294" i="24"/>
  <c r="HB294" i="24"/>
  <c r="HC294" i="24"/>
  <c r="HD294" i="24"/>
  <c r="HE294" i="24"/>
  <c r="HF294" i="24"/>
  <c r="HG294" i="24"/>
  <c r="E295" i="24"/>
  <c r="F295" i="24"/>
  <c r="G295" i="24"/>
  <c r="H295" i="24"/>
  <c r="I295" i="24"/>
  <c r="J295" i="24"/>
  <c r="K295" i="24"/>
  <c r="L295" i="24"/>
  <c r="M295" i="24"/>
  <c r="N295" i="24"/>
  <c r="O295" i="24"/>
  <c r="P295" i="24"/>
  <c r="Q295" i="24"/>
  <c r="R295" i="24"/>
  <c r="S295" i="24"/>
  <c r="T295" i="24"/>
  <c r="U295" i="24"/>
  <c r="V295" i="24"/>
  <c r="W295" i="24"/>
  <c r="X295" i="24"/>
  <c r="Y295" i="24"/>
  <c r="Z295" i="24"/>
  <c r="AA295" i="24"/>
  <c r="AB295" i="24"/>
  <c r="AC295" i="24"/>
  <c r="AD295" i="24"/>
  <c r="AE295" i="24"/>
  <c r="AF295" i="24"/>
  <c r="AG295" i="24"/>
  <c r="AH295" i="24"/>
  <c r="AI295" i="24"/>
  <c r="AJ295" i="24"/>
  <c r="AK295" i="24"/>
  <c r="AL295" i="24"/>
  <c r="AM295" i="24"/>
  <c r="AN295" i="24"/>
  <c r="AO295" i="24"/>
  <c r="AP295" i="24"/>
  <c r="AQ295" i="24"/>
  <c r="AR295" i="24"/>
  <c r="AS295" i="24"/>
  <c r="AT295" i="24"/>
  <c r="AU295" i="24"/>
  <c r="AV295" i="24"/>
  <c r="AW295" i="24"/>
  <c r="AX295" i="24"/>
  <c r="AY295" i="24"/>
  <c r="AZ295" i="24"/>
  <c r="BA295" i="24"/>
  <c r="BB295" i="24"/>
  <c r="BC295" i="24"/>
  <c r="BD295" i="24"/>
  <c r="BE295" i="24"/>
  <c r="BF295" i="24"/>
  <c r="BG295" i="24"/>
  <c r="BH295" i="24"/>
  <c r="BI295" i="24"/>
  <c r="BJ295" i="24"/>
  <c r="BK295" i="24"/>
  <c r="BL295" i="24"/>
  <c r="BM295" i="24"/>
  <c r="BN295" i="24"/>
  <c r="BO295" i="24"/>
  <c r="BP295" i="24"/>
  <c r="BQ295" i="24"/>
  <c r="BR295" i="24"/>
  <c r="BS295" i="24"/>
  <c r="BT295" i="24"/>
  <c r="BU295" i="24"/>
  <c r="BV295" i="24"/>
  <c r="BW295" i="24"/>
  <c r="BX295" i="24"/>
  <c r="BY295" i="24"/>
  <c r="BZ295" i="24"/>
  <c r="CA295" i="24"/>
  <c r="CB295" i="24"/>
  <c r="CC295" i="24"/>
  <c r="CD295" i="24"/>
  <c r="CE295" i="24"/>
  <c r="CF295" i="24"/>
  <c r="CG295" i="24"/>
  <c r="CH295" i="24"/>
  <c r="CI295" i="24"/>
  <c r="CJ295" i="24"/>
  <c r="CK295" i="24"/>
  <c r="CL295" i="24"/>
  <c r="CM295" i="24"/>
  <c r="CN295" i="24"/>
  <c r="CO295" i="24"/>
  <c r="CP295" i="24"/>
  <c r="CQ295" i="24"/>
  <c r="CR295" i="24"/>
  <c r="CS295" i="24"/>
  <c r="CT295" i="24"/>
  <c r="CU295" i="24"/>
  <c r="CV295" i="24"/>
  <c r="CW295" i="24"/>
  <c r="CX295" i="24"/>
  <c r="CY295" i="24"/>
  <c r="CZ295" i="24"/>
  <c r="DA295" i="24"/>
  <c r="DB295" i="24"/>
  <c r="DC295" i="24"/>
  <c r="DD295" i="24"/>
  <c r="DE295" i="24"/>
  <c r="DF295" i="24"/>
  <c r="DG295" i="24"/>
  <c r="DH295" i="24"/>
  <c r="DI295" i="24"/>
  <c r="DJ295" i="24"/>
  <c r="DK295" i="24"/>
  <c r="DL295" i="24"/>
  <c r="DM295" i="24"/>
  <c r="DN295" i="24"/>
  <c r="DO295" i="24"/>
  <c r="DP295" i="24"/>
  <c r="DQ295" i="24"/>
  <c r="DR295" i="24"/>
  <c r="DS295" i="24"/>
  <c r="DT295" i="24"/>
  <c r="DU295" i="24"/>
  <c r="DV295" i="24"/>
  <c r="DW295" i="24"/>
  <c r="DX295" i="24"/>
  <c r="DY295" i="24"/>
  <c r="DZ295" i="24"/>
  <c r="EA295" i="24"/>
  <c r="EB295" i="24"/>
  <c r="EC295" i="24"/>
  <c r="ED295" i="24"/>
  <c r="EE295" i="24"/>
  <c r="EF295" i="24"/>
  <c r="EG295" i="24"/>
  <c r="EH295" i="24"/>
  <c r="EI295" i="24"/>
  <c r="EJ295" i="24"/>
  <c r="EK295" i="24"/>
  <c r="EL295" i="24"/>
  <c r="EM295" i="24"/>
  <c r="EN295" i="24"/>
  <c r="EO295" i="24"/>
  <c r="EP295" i="24"/>
  <c r="EQ295" i="24"/>
  <c r="ER295" i="24"/>
  <c r="ES295" i="24"/>
  <c r="ET295" i="24"/>
  <c r="EU295" i="24"/>
  <c r="EV295" i="24"/>
  <c r="EW295" i="24"/>
  <c r="EX295" i="24"/>
  <c r="EY295" i="24"/>
  <c r="EZ295" i="24"/>
  <c r="FA295" i="24"/>
  <c r="FB295" i="24"/>
  <c r="FC295" i="24"/>
  <c r="FD295" i="24"/>
  <c r="FE295" i="24"/>
  <c r="FF295" i="24"/>
  <c r="FG295" i="24"/>
  <c r="FH295" i="24"/>
  <c r="FI295" i="24"/>
  <c r="FJ295" i="24"/>
  <c r="FK295" i="24"/>
  <c r="FL295" i="24"/>
  <c r="FM295" i="24"/>
  <c r="FN295" i="24"/>
  <c r="FO295" i="24"/>
  <c r="FP295" i="24"/>
  <c r="FQ295" i="24"/>
  <c r="FR295" i="24"/>
  <c r="FS295" i="24"/>
  <c r="FT295" i="24"/>
  <c r="FU295" i="24"/>
  <c r="FV295" i="24"/>
  <c r="FW295" i="24"/>
  <c r="FX295" i="24"/>
  <c r="FY295" i="24"/>
  <c r="FZ295" i="24"/>
  <c r="GA295" i="24"/>
  <c r="GB295" i="24"/>
  <c r="GC295" i="24"/>
  <c r="GD295" i="24"/>
  <c r="GE295" i="24"/>
  <c r="GF295" i="24"/>
  <c r="GG295" i="24"/>
  <c r="GH295" i="24"/>
  <c r="GI295" i="24"/>
  <c r="GJ295" i="24"/>
  <c r="GK295" i="24"/>
  <c r="GL295" i="24"/>
  <c r="GM295" i="24"/>
  <c r="GN295" i="24"/>
  <c r="GO295" i="24"/>
  <c r="GP295" i="24"/>
  <c r="GQ295" i="24"/>
  <c r="GR295" i="24"/>
  <c r="GS295" i="24"/>
  <c r="GT295" i="24"/>
  <c r="GU295" i="24"/>
  <c r="GV295" i="24"/>
  <c r="GW295" i="24"/>
  <c r="GX295" i="24"/>
  <c r="GY295" i="24"/>
  <c r="GZ295" i="24"/>
  <c r="HA295" i="24"/>
  <c r="HB295" i="24"/>
  <c r="HC295" i="24"/>
  <c r="HD295" i="24"/>
  <c r="HE295" i="24"/>
  <c r="HF295" i="24"/>
  <c r="HG295" i="24"/>
  <c r="E296" i="24"/>
  <c r="F296" i="24"/>
  <c r="G296" i="24"/>
  <c r="H296" i="24"/>
  <c r="I296" i="24"/>
  <c r="J296" i="24"/>
  <c r="K296" i="24"/>
  <c r="L296" i="24"/>
  <c r="M296" i="24"/>
  <c r="N296" i="24"/>
  <c r="O296" i="24"/>
  <c r="P296" i="24"/>
  <c r="Q296" i="24"/>
  <c r="R296" i="24"/>
  <c r="S296" i="24"/>
  <c r="T296" i="24"/>
  <c r="U296" i="24"/>
  <c r="V296" i="24"/>
  <c r="W296" i="24"/>
  <c r="X296" i="24"/>
  <c r="Y296" i="24"/>
  <c r="Z296" i="24"/>
  <c r="AA296" i="24"/>
  <c r="AB296" i="24"/>
  <c r="AC296" i="24"/>
  <c r="AD296" i="24"/>
  <c r="AE296" i="24"/>
  <c r="AF296" i="24"/>
  <c r="AG296" i="24"/>
  <c r="AH296" i="24"/>
  <c r="AI296" i="24"/>
  <c r="AJ296" i="24"/>
  <c r="AK296" i="24"/>
  <c r="AL296" i="24"/>
  <c r="AM296" i="24"/>
  <c r="AN296" i="24"/>
  <c r="AO296" i="24"/>
  <c r="AP296" i="24"/>
  <c r="AQ296" i="24"/>
  <c r="AR296" i="24"/>
  <c r="AS296" i="24"/>
  <c r="AT296" i="24"/>
  <c r="AU296" i="24"/>
  <c r="AV296" i="24"/>
  <c r="AW296" i="24"/>
  <c r="AX296" i="24"/>
  <c r="AY296" i="24"/>
  <c r="AZ296" i="24"/>
  <c r="BA296" i="24"/>
  <c r="BB296" i="24"/>
  <c r="BC296" i="24"/>
  <c r="BD296" i="24"/>
  <c r="BE296" i="24"/>
  <c r="BF296" i="24"/>
  <c r="BG296" i="24"/>
  <c r="BH296" i="24"/>
  <c r="BI296" i="24"/>
  <c r="BJ296" i="24"/>
  <c r="BK296" i="24"/>
  <c r="BL296" i="24"/>
  <c r="BM296" i="24"/>
  <c r="BN296" i="24"/>
  <c r="BO296" i="24"/>
  <c r="BP296" i="24"/>
  <c r="BQ296" i="24"/>
  <c r="BR296" i="24"/>
  <c r="BS296" i="24"/>
  <c r="BT296" i="24"/>
  <c r="BU296" i="24"/>
  <c r="BV296" i="24"/>
  <c r="BW296" i="24"/>
  <c r="BX296" i="24"/>
  <c r="BY296" i="24"/>
  <c r="BZ296" i="24"/>
  <c r="CA296" i="24"/>
  <c r="CB296" i="24"/>
  <c r="CC296" i="24"/>
  <c r="CD296" i="24"/>
  <c r="CE296" i="24"/>
  <c r="CF296" i="24"/>
  <c r="CG296" i="24"/>
  <c r="CH296" i="24"/>
  <c r="CI296" i="24"/>
  <c r="CJ296" i="24"/>
  <c r="CK296" i="24"/>
  <c r="CL296" i="24"/>
  <c r="CM296" i="24"/>
  <c r="CN296" i="24"/>
  <c r="CO296" i="24"/>
  <c r="CP296" i="24"/>
  <c r="CQ296" i="24"/>
  <c r="CR296" i="24"/>
  <c r="CS296" i="24"/>
  <c r="CT296" i="24"/>
  <c r="CU296" i="24"/>
  <c r="CV296" i="24"/>
  <c r="CW296" i="24"/>
  <c r="CX296" i="24"/>
  <c r="CY296" i="24"/>
  <c r="CZ296" i="24"/>
  <c r="DA296" i="24"/>
  <c r="DB296" i="24"/>
  <c r="DC296" i="24"/>
  <c r="DD296" i="24"/>
  <c r="DE296" i="24"/>
  <c r="DF296" i="24"/>
  <c r="DG296" i="24"/>
  <c r="DH296" i="24"/>
  <c r="DI296" i="24"/>
  <c r="DJ296" i="24"/>
  <c r="DK296" i="24"/>
  <c r="DL296" i="24"/>
  <c r="DM296" i="24"/>
  <c r="DN296" i="24"/>
  <c r="DO296" i="24"/>
  <c r="DP296" i="24"/>
  <c r="DQ296" i="24"/>
  <c r="DR296" i="24"/>
  <c r="DS296" i="24"/>
  <c r="DT296" i="24"/>
  <c r="DU296" i="24"/>
  <c r="DV296" i="24"/>
  <c r="DW296" i="24"/>
  <c r="DX296" i="24"/>
  <c r="DY296" i="24"/>
  <c r="DZ296" i="24"/>
  <c r="EA296" i="24"/>
  <c r="EB296" i="24"/>
  <c r="EC296" i="24"/>
  <c r="ED296" i="24"/>
  <c r="EE296" i="24"/>
  <c r="EF296" i="24"/>
  <c r="EG296" i="24"/>
  <c r="EH296" i="24"/>
  <c r="EI296" i="24"/>
  <c r="EJ296" i="24"/>
  <c r="EK296" i="24"/>
  <c r="EL296" i="24"/>
  <c r="EM296" i="24"/>
  <c r="EN296" i="24"/>
  <c r="EO296" i="24"/>
  <c r="EP296" i="24"/>
  <c r="EQ296" i="24"/>
  <c r="ER296" i="24"/>
  <c r="ES296" i="24"/>
  <c r="ET296" i="24"/>
  <c r="EU296" i="24"/>
  <c r="EV296" i="24"/>
  <c r="EW296" i="24"/>
  <c r="EX296" i="24"/>
  <c r="EY296" i="24"/>
  <c r="EZ296" i="24"/>
  <c r="FA296" i="24"/>
  <c r="FB296" i="24"/>
  <c r="FC296" i="24"/>
  <c r="FD296" i="24"/>
  <c r="FE296" i="24"/>
  <c r="FF296" i="24"/>
  <c r="FG296" i="24"/>
  <c r="FH296" i="24"/>
  <c r="FI296" i="24"/>
  <c r="FJ296" i="24"/>
  <c r="FK296" i="24"/>
  <c r="FL296" i="24"/>
  <c r="FM296" i="24"/>
  <c r="FN296" i="24"/>
  <c r="FO296" i="24"/>
  <c r="FP296" i="24"/>
  <c r="FQ296" i="24"/>
  <c r="FR296" i="24"/>
  <c r="FS296" i="24"/>
  <c r="FT296" i="24"/>
  <c r="FU296" i="24"/>
  <c r="FV296" i="24"/>
  <c r="FW296" i="24"/>
  <c r="FX296" i="24"/>
  <c r="FY296" i="24"/>
  <c r="FZ296" i="24"/>
  <c r="GA296" i="24"/>
  <c r="GB296" i="24"/>
  <c r="GC296" i="24"/>
  <c r="GD296" i="24"/>
  <c r="GE296" i="24"/>
  <c r="GF296" i="24"/>
  <c r="GG296" i="24"/>
  <c r="GH296" i="24"/>
  <c r="GI296" i="24"/>
  <c r="GJ296" i="24"/>
  <c r="GK296" i="24"/>
  <c r="GL296" i="24"/>
  <c r="GM296" i="24"/>
  <c r="GN296" i="24"/>
  <c r="GO296" i="24"/>
  <c r="GP296" i="24"/>
  <c r="GQ296" i="24"/>
  <c r="GR296" i="24"/>
  <c r="GS296" i="24"/>
  <c r="GT296" i="24"/>
  <c r="GU296" i="24"/>
  <c r="GV296" i="24"/>
  <c r="GW296" i="24"/>
  <c r="GX296" i="24"/>
  <c r="GY296" i="24"/>
  <c r="GZ296" i="24"/>
  <c r="HA296" i="24"/>
  <c r="HB296" i="24"/>
  <c r="HC296" i="24"/>
  <c r="HD296" i="24"/>
  <c r="HE296" i="24"/>
  <c r="HF296" i="24"/>
  <c r="HG296" i="24"/>
  <c r="E297" i="24"/>
  <c r="HJ297" i="24" s="1"/>
  <c r="F297" i="24"/>
  <c r="G297" i="24"/>
  <c r="H297" i="24"/>
  <c r="I297" i="24"/>
  <c r="J297" i="24"/>
  <c r="K297" i="24"/>
  <c r="L297" i="24"/>
  <c r="M297" i="24"/>
  <c r="N297" i="24"/>
  <c r="O297" i="24"/>
  <c r="P297" i="24"/>
  <c r="Q297" i="24"/>
  <c r="R297" i="24"/>
  <c r="S297" i="24"/>
  <c r="T297" i="24"/>
  <c r="U297" i="24"/>
  <c r="V297" i="24"/>
  <c r="W297" i="24"/>
  <c r="X297" i="24"/>
  <c r="Y297" i="24"/>
  <c r="Z297" i="24"/>
  <c r="AA297" i="24"/>
  <c r="AB297" i="24"/>
  <c r="AC297" i="24"/>
  <c r="AD297" i="24"/>
  <c r="AE297" i="24"/>
  <c r="AF297" i="24"/>
  <c r="AG297" i="24"/>
  <c r="AH297" i="24"/>
  <c r="AI297" i="24"/>
  <c r="AJ297" i="24"/>
  <c r="AK297" i="24"/>
  <c r="AL297" i="24"/>
  <c r="AM297" i="24"/>
  <c r="AN297" i="24"/>
  <c r="AO297" i="24"/>
  <c r="AP297" i="24"/>
  <c r="AQ297" i="24"/>
  <c r="AR297" i="24"/>
  <c r="AS297" i="24"/>
  <c r="AT297" i="24"/>
  <c r="AU297" i="24"/>
  <c r="AV297" i="24"/>
  <c r="AW297" i="24"/>
  <c r="AX297" i="24"/>
  <c r="AY297" i="24"/>
  <c r="AZ297" i="24"/>
  <c r="BA297" i="24"/>
  <c r="BB297" i="24"/>
  <c r="BC297" i="24"/>
  <c r="BD297" i="24"/>
  <c r="BE297" i="24"/>
  <c r="BF297" i="24"/>
  <c r="BG297" i="24"/>
  <c r="BH297" i="24"/>
  <c r="BI297" i="24"/>
  <c r="BJ297" i="24"/>
  <c r="BK297" i="24"/>
  <c r="BL297" i="24"/>
  <c r="BM297" i="24"/>
  <c r="BN297" i="24"/>
  <c r="BO297" i="24"/>
  <c r="BP297" i="24"/>
  <c r="BQ297" i="24"/>
  <c r="BR297" i="24"/>
  <c r="BS297" i="24"/>
  <c r="BT297" i="24"/>
  <c r="BU297" i="24"/>
  <c r="BV297" i="24"/>
  <c r="BW297" i="24"/>
  <c r="BX297" i="24"/>
  <c r="BY297" i="24"/>
  <c r="BZ297" i="24"/>
  <c r="CA297" i="24"/>
  <c r="CB297" i="24"/>
  <c r="CC297" i="24"/>
  <c r="CD297" i="24"/>
  <c r="CE297" i="24"/>
  <c r="CF297" i="24"/>
  <c r="CG297" i="24"/>
  <c r="CH297" i="24"/>
  <c r="CI297" i="24"/>
  <c r="CJ297" i="24"/>
  <c r="CK297" i="24"/>
  <c r="CL297" i="24"/>
  <c r="CM297" i="24"/>
  <c r="CN297" i="24"/>
  <c r="CO297" i="24"/>
  <c r="CP297" i="24"/>
  <c r="CQ297" i="24"/>
  <c r="CR297" i="24"/>
  <c r="CS297" i="24"/>
  <c r="CT297" i="24"/>
  <c r="CU297" i="24"/>
  <c r="CV297" i="24"/>
  <c r="CW297" i="24"/>
  <c r="CX297" i="24"/>
  <c r="CY297" i="24"/>
  <c r="CZ297" i="24"/>
  <c r="DA297" i="24"/>
  <c r="DB297" i="24"/>
  <c r="DC297" i="24"/>
  <c r="DD297" i="24"/>
  <c r="DE297" i="24"/>
  <c r="DF297" i="24"/>
  <c r="DG297" i="24"/>
  <c r="DH297" i="24"/>
  <c r="DI297" i="24"/>
  <c r="DJ297" i="24"/>
  <c r="DK297" i="24"/>
  <c r="DL297" i="24"/>
  <c r="DM297" i="24"/>
  <c r="DN297" i="24"/>
  <c r="DO297" i="24"/>
  <c r="DP297" i="24"/>
  <c r="DQ297" i="24"/>
  <c r="DR297" i="24"/>
  <c r="DS297" i="24"/>
  <c r="DT297" i="24"/>
  <c r="DU297" i="24"/>
  <c r="DV297" i="24"/>
  <c r="DW297" i="24"/>
  <c r="DX297" i="24"/>
  <c r="DY297" i="24"/>
  <c r="DZ297" i="24"/>
  <c r="EA297" i="24"/>
  <c r="EB297" i="24"/>
  <c r="EC297" i="24"/>
  <c r="ED297" i="24"/>
  <c r="EE297" i="24"/>
  <c r="EF297" i="24"/>
  <c r="EG297" i="24"/>
  <c r="EH297" i="24"/>
  <c r="EI297" i="24"/>
  <c r="EJ297" i="24"/>
  <c r="EK297" i="24"/>
  <c r="EL297" i="24"/>
  <c r="EM297" i="24"/>
  <c r="EN297" i="24"/>
  <c r="EO297" i="24"/>
  <c r="EP297" i="24"/>
  <c r="EQ297" i="24"/>
  <c r="ER297" i="24"/>
  <c r="ES297" i="24"/>
  <c r="ET297" i="24"/>
  <c r="EU297" i="24"/>
  <c r="EV297" i="24"/>
  <c r="EW297" i="24"/>
  <c r="EX297" i="24"/>
  <c r="EY297" i="24"/>
  <c r="EZ297" i="24"/>
  <c r="FA297" i="24"/>
  <c r="FB297" i="24"/>
  <c r="FC297" i="24"/>
  <c r="FD297" i="24"/>
  <c r="FE297" i="24"/>
  <c r="FF297" i="24"/>
  <c r="FG297" i="24"/>
  <c r="FH297" i="24"/>
  <c r="FI297" i="24"/>
  <c r="FJ297" i="24"/>
  <c r="FK297" i="24"/>
  <c r="FL297" i="24"/>
  <c r="FM297" i="24"/>
  <c r="FN297" i="24"/>
  <c r="FO297" i="24"/>
  <c r="FP297" i="24"/>
  <c r="FQ297" i="24"/>
  <c r="FR297" i="24"/>
  <c r="FS297" i="24"/>
  <c r="FT297" i="24"/>
  <c r="FU297" i="24"/>
  <c r="FV297" i="24"/>
  <c r="FW297" i="24"/>
  <c r="FX297" i="24"/>
  <c r="FY297" i="24"/>
  <c r="FZ297" i="24"/>
  <c r="GA297" i="24"/>
  <c r="GB297" i="24"/>
  <c r="GC297" i="24"/>
  <c r="GD297" i="24"/>
  <c r="GE297" i="24"/>
  <c r="GF297" i="24"/>
  <c r="GG297" i="24"/>
  <c r="GH297" i="24"/>
  <c r="GI297" i="24"/>
  <c r="GJ297" i="24"/>
  <c r="GK297" i="24"/>
  <c r="GL297" i="24"/>
  <c r="GM297" i="24"/>
  <c r="GN297" i="24"/>
  <c r="GO297" i="24"/>
  <c r="GP297" i="24"/>
  <c r="GQ297" i="24"/>
  <c r="GR297" i="24"/>
  <c r="GS297" i="24"/>
  <c r="GT297" i="24"/>
  <c r="GU297" i="24"/>
  <c r="GV297" i="24"/>
  <c r="GW297" i="24"/>
  <c r="GX297" i="24"/>
  <c r="GY297" i="24"/>
  <c r="GZ297" i="24"/>
  <c r="HA297" i="24"/>
  <c r="HB297" i="24"/>
  <c r="HC297" i="24"/>
  <c r="HD297" i="24"/>
  <c r="HE297" i="24"/>
  <c r="HF297" i="24"/>
  <c r="HG297" i="24"/>
  <c r="E298" i="24"/>
  <c r="HJ298" i="24" s="1"/>
  <c r="F298" i="24"/>
  <c r="G298" i="24"/>
  <c r="H298" i="24"/>
  <c r="I298" i="24"/>
  <c r="J298" i="24"/>
  <c r="K298" i="24"/>
  <c r="L298" i="24"/>
  <c r="M298" i="24"/>
  <c r="N298" i="24"/>
  <c r="O298" i="24"/>
  <c r="P298" i="24"/>
  <c r="Q298" i="24"/>
  <c r="R298" i="24"/>
  <c r="S298" i="24"/>
  <c r="T298" i="24"/>
  <c r="U298" i="24"/>
  <c r="V298" i="24"/>
  <c r="W298" i="24"/>
  <c r="X298" i="24"/>
  <c r="Y298" i="24"/>
  <c r="Z298" i="24"/>
  <c r="AA298" i="24"/>
  <c r="AB298" i="24"/>
  <c r="AC298" i="24"/>
  <c r="AD298" i="24"/>
  <c r="AE298" i="24"/>
  <c r="AF298" i="24"/>
  <c r="AG298" i="24"/>
  <c r="AH298" i="24"/>
  <c r="AI298" i="24"/>
  <c r="AJ298" i="24"/>
  <c r="AK298" i="24"/>
  <c r="AL298" i="24"/>
  <c r="AM298" i="24"/>
  <c r="AN298" i="24"/>
  <c r="AO298" i="24"/>
  <c r="AP298" i="24"/>
  <c r="AQ298" i="24"/>
  <c r="AR298" i="24"/>
  <c r="AS298" i="24"/>
  <c r="AT298" i="24"/>
  <c r="AU298" i="24"/>
  <c r="AV298" i="24"/>
  <c r="AW298" i="24"/>
  <c r="AX298" i="24"/>
  <c r="AY298" i="24"/>
  <c r="AZ298" i="24"/>
  <c r="BA298" i="24"/>
  <c r="BB298" i="24"/>
  <c r="BC298" i="24"/>
  <c r="BD298" i="24"/>
  <c r="BE298" i="24"/>
  <c r="BF298" i="24"/>
  <c r="BG298" i="24"/>
  <c r="BH298" i="24"/>
  <c r="BI298" i="24"/>
  <c r="BJ298" i="24"/>
  <c r="BK298" i="24"/>
  <c r="BL298" i="24"/>
  <c r="BM298" i="24"/>
  <c r="BN298" i="24"/>
  <c r="BO298" i="24"/>
  <c r="BP298" i="24"/>
  <c r="BQ298" i="24"/>
  <c r="BR298" i="24"/>
  <c r="BS298" i="24"/>
  <c r="BT298" i="24"/>
  <c r="BU298" i="24"/>
  <c r="BV298" i="24"/>
  <c r="BW298" i="24"/>
  <c r="BX298" i="24"/>
  <c r="BY298" i="24"/>
  <c r="BZ298" i="24"/>
  <c r="CA298" i="24"/>
  <c r="CB298" i="24"/>
  <c r="CC298" i="24"/>
  <c r="CD298" i="24"/>
  <c r="CE298" i="24"/>
  <c r="CF298" i="24"/>
  <c r="CG298" i="24"/>
  <c r="CH298" i="24"/>
  <c r="CI298" i="24"/>
  <c r="CJ298" i="24"/>
  <c r="CK298" i="24"/>
  <c r="CL298" i="24"/>
  <c r="CM298" i="24"/>
  <c r="CN298" i="24"/>
  <c r="CO298" i="24"/>
  <c r="CP298" i="24"/>
  <c r="CQ298" i="24"/>
  <c r="CR298" i="24"/>
  <c r="CS298" i="24"/>
  <c r="CT298" i="24"/>
  <c r="CU298" i="24"/>
  <c r="CV298" i="24"/>
  <c r="CW298" i="24"/>
  <c r="CX298" i="24"/>
  <c r="CY298" i="24"/>
  <c r="CZ298" i="24"/>
  <c r="DA298" i="24"/>
  <c r="DB298" i="24"/>
  <c r="DC298" i="24"/>
  <c r="DD298" i="24"/>
  <c r="DE298" i="24"/>
  <c r="DF298" i="24"/>
  <c r="DG298" i="24"/>
  <c r="DH298" i="24"/>
  <c r="DI298" i="24"/>
  <c r="DJ298" i="24"/>
  <c r="DK298" i="24"/>
  <c r="DL298" i="24"/>
  <c r="DM298" i="24"/>
  <c r="DN298" i="24"/>
  <c r="DO298" i="24"/>
  <c r="DP298" i="24"/>
  <c r="DQ298" i="24"/>
  <c r="DR298" i="24"/>
  <c r="DS298" i="24"/>
  <c r="DT298" i="24"/>
  <c r="DU298" i="24"/>
  <c r="DV298" i="24"/>
  <c r="DW298" i="24"/>
  <c r="DX298" i="24"/>
  <c r="DY298" i="24"/>
  <c r="DZ298" i="24"/>
  <c r="EA298" i="24"/>
  <c r="EB298" i="24"/>
  <c r="EC298" i="24"/>
  <c r="ED298" i="24"/>
  <c r="EE298" i="24"/>
  <c r="EF298" i="24"/>
  <c r="EG298" i="24"/>
  <c r="EH298" i="24"/>
  <c r="EI298" i="24"/>
  <c r="EJ298" i="24"/>
  <c r="EK298" i="24"/>
  <c r="EL298" i="24"/>
  <c r="EM298" i="24"/>
  <c r="EN298" i="24"/>
  <c r="EO298" i="24"/>
  <c r="EP298" i="24"/>
  <c r="EQ298" i="24"/>
  <c r="ER298" i="24"/>
  <c r="ES298" i="24"/>
  <c r="ET298" i="24"/>
  <c r="EU298" i="24"/>
  <c r="EV298" i="24"/>
  <c r="EW298" i="24"/>
  <c r="EX298" i="24"/>
  <c r="EY298" i="24"/>
  <c r="EZ298" i="24"/>
  <c r="FA298" i="24"/>
  <c r="FB298" i="24"/>
  <c r="FC298" i="24"/>
  <c r="FD298" i="24"/>
  <c r="FE298" i="24"/>
  <c r="FF298" i="24"/>
  <c r="FG298" i="24"/>
  <c r="FH298" i="24"/>
  <c r="FI298" i="24"/>
  <c r="FJ298" i="24"/>
  <c r="FK298" i="24"/>
  <c r="FL298" i="24"/>
  <c r="FM298" i="24"/>
  <c r="FN298" i="24"/>
  <c r="FO298" i="24"/>
  <c r="FP298" i="24"/>
  <c r="FQ298" i="24"/>
  <c r="FR298" i="24"/>
  <c r="FS298" i="24"/>
  <c r="FT298" i="24"/>
  <c r="FU298" i="24"/>
  <c r="FV298" i="24"/>
  <c r="FW298" i="24"/>
  <c r="FX298" i="24"/>
  <c r="FY298" i="24"/>
  <c r="FZ298" i="24"/>
  <c r="GA298" i="24"/>
  <c r="GB298" i="24"/>
  <c r="GC298" i="24"/>
  <c r="GD298" i="24"/>
  <c r="GE298" i="24"/>
  <c r="GF298" i="24"/>
  <c r="GG298" i="24"/>
  <c r="GH298" i="24"/>
  <c r="GI298" i="24"/>
  <c r="GJ298" i="24"/>
  <c r="GK298" i="24"/>
  <c r="GL298" i="24"/>
  <c r="GM298" i="24"/>
  <c r="GN298" i="24"/>
  <c r="GO298" i="24"/>
  <c r="GP298" i="24"/>
  <c r="GQ298" i="24"/>
  <c r="GR298" i="24"/>
  <c r="GS298" i="24"/>
  <c r="GT298" i="24"/>
  <c r="GU298" i="24"/>
  <c r="GV298" i="24"/>
  <c r="GW298" i="24"/>
  <c r="GX298" i="24"/>
  <c r="GY298" i="24"/>
  <c r="GZ298" i="24"/>
  <c r="HA298" i="24"/>
  <c r="HB298" i="24"/>
  <c r="HC298" i="24"/>
  <c r="HD298" i="24"/>
  <c r="HE298" i="24"/>
  <c r="HF298" i="24"/>
  <c r="HG298" i="24"/>
  <c r="E299" i="24"/>
  <c r="F299" i="24"/>
  <c r="G299" i="24"/>
  <c r="H299" i="24"/>
  <c r="I299" i="24"/>
  <c r="J299" i="24"/>
  <c r="K299" i="24"/>
  <c r="L299" i="24"/>
  <c r="M299" i="24"/>
  <c r="N299" i="24"/>
  <c r="O299" i="24"/>
  <c r="P299" i="24"/>
  <c r="Q299" i="24"/>
  <c r="R299" i="24"/>
  <c r="S299" i="24"/>
  <c r="T299" i="24"/>
  <c r="U299" i="24"/>
  <c r="V299" i="24"/>
  <c r="W299" i="24"/>
  <c r="X299" i="24"/>
  <c r="Y299" i="24"/>
  <c r="Z299" i="24"/>
  <c r="AA299" i="24"/>
  <c r="AB299" i="24"/>
  <c r="AC299" i="24"/>
  <c r="AD299" i="24"/>
  <c r="AE299" i="24"/>
  <c r="AF299" i="24"/>
  <c r="AG299" i="24"/>
  <c r="AH299" i="24"/>
  <c r="AI299" i="24"/>
  <c r="AJ299" i="24"/>
  <c r="AK299" i="24"/>
  <c r="AL299" i="24"/>
  <c r="AM299" i="24"/>
  <c r="AN299" i="24"/>
  <c r="AO299" i="24"/>
  <c r="AP299" i="24"/>
  <c r="AQ299" i="24"/>
  <c r="AR299" i="24"/>
  <c r="AS299" i="24"/>
  <c r="AT299" i="24"/>
  <c r="AU299" i="24"/>
  <c r="AV299" i="24"/>
  <c r="AW299" i="24"/>
  <c r="AX299" i="24"/>
  <c r="AY299" i="24"/>
  <c r="AZ299" i="24"/>
  <c r="BA299" i="24"/>
  <c r="BB299" i="24"/>
  <c r="BC299" i="24"/>
  <c r="BD299" i="24"/>
  <c r="BE299" i="24"/>
  <c r="BF299" i="24"/>
  <c r="BG299" i="24"/>
  <c r="BH299" i="24"/>
  <c r="BI299" i="24"/>
  <c r="BJ299" i="24"/>
  <c r="BK299" i="24"/>
  <c r="BL299" i="24"/>
  <c r="BM299" i="24"/>
  <c r="BN299" i="24"/>
  <c r="BO299" i="24"/>
  <c r="BP299" i="24"/>
  <c r="BQ299" i="24"/>
  <c r="BR299" i="24"/>
  <c r="BS299" i="24"/>
  <c r="BT299" i="24"/>
  <c r="BU299" i="24"/>
  <c r="BV299" i="24"/>
  <c r="BW299" i="24"/>
  <c r="BX299" i="24"/>
  <c r="BY299" i="24"/>
  <c r="BZ299" i="24"/>
  <c r="CA299" i="24"/>
  <c r="CB299" i="24"/>
  <c r="CC299" i="24"/>
  <c r="CD299" i="24"/>
  <c r="CE299" i="24"/>
  <c r="CF299" i="24"/>
  <c r="CG299" i="24"/>
  <c r="CH299" i="24"/>
  <c r="CI299" i="24"/>
  <c r="CJ299" i="24"/>
  <c r="CK299" i="24"/>
  <c r="CL299" i="24"/>
  <c r="CM299" i="24"/>
  <c r="CN299" i="24"/>
  <c r="CO299" i="24"/>
  <c r="CP299" i="24"/>
  <c r="CQ299" i="24"/>
  <c r="CR299" i="24"/>
  <c r="CS299" i="24"/>
  <c r="CT299" i="24"/>
  <c r="CU299" i="24"/>
  <c r="CV299" i="24"/>
  <c r="CW299" i="24"/>
  <c r="CX299" i="24"/>
  <c r="CY299" i="24"/>
  <c r="CZ299" i="24"/>
  <c r="DA299" i="24"/>
  <c r="DB299" i="24"/>
  <c r="DC299" i="24"/>
  <c r="DD299" i="24"/>
  <c r="DE299" i="24"/>
  <c r="DF299" i="24"/>
  <c r="DG299" i="24"/>
  <c r="DH299" i="24"/>
  <c r="DI299" i="24"/>
  <c r="DJ299" i="24"/>
  <c r="DK299" i="24"/>
  <c r="DL299" i="24"/>
  <c r="DM299" i="24"/>
  <c r="DN299" i="24"/>
  <c r="DO299" i="24"/>
  <c r="DP299" i="24"/>
  <c r="DQ299" i="24"/>
  <c r="DR299" i="24"/>
  <c r="DS299" i="24"/>
  <c r="DT299" i="24"/>
  <c r="DU299" i="24"/>
  <c r="DV299" i="24"/>
  <c r="DW299" i="24"/>
  <c r="DX299" i="24"/>
  <c r="DY299" i="24"/>
  <c r="DZ299" i="24"/>
  <c r="EA299" i="24"/>
  <c r="EB299" i="24"/>
  <c r="EC299" i="24"/>
  <c r="ED299" i="24"/>
  <c r="EE299" i="24"/>
  <c r="EF299" i="24"/>
  <c r="EG299" i="24"/>
  <c r="EH299" i="24"/>
  <c r="EI299" i="24"/>
  <c r="EJ299" i="24"/>
  <c r="EK299" i="24"/>
  <c r="EL299" i="24"/>
  <c r="EM299" i="24"/>
  <c r="EN299" i="24"/>
  <c r="EO299" i="24"/>
  <c r="EP299" i="24"/>
  <c r="EQ299" i="24"/>
  <c r="ER299" i="24"/>
  <c r="ES299" i="24"/>
  <c r="ET299" i="24"/>
  <c r="EU299" i="24"/>
  <c r="EV299" i="24"/>
  <c r="EW299" i="24"/>
  <c r="EX299" i="24"/>
  <c r="EY299" i="24"/>
  <c r="EZ299" i="24"/>
  <c r="FA299" i="24"/>
  <c r="FB299" i="24"/>
  <c r="FC299" i="24"/>
  <c r="FD299" i="24"/>
  <c r="FE299" i="24"/>
  <c r="FF299" i="24"/>
  <c r="FG299" i="24"/>
  <c r="FH299" i="24"/>
  <c r="FI299" i="24"/>
  <c r="FJ299" i="24"/>
  <c r="FK299" i="24"/>
  <c r="FL299" i="24"/>
  <c r="FM299" i="24"/>
  <c r="FN299" i="24"/>
  <c r="FO299" i="24"/>
  <c r="FP299" i="24"/>
  <c r="FQ299" i="24"/>
  <c r="FR299" i="24"/>
  <c r="FS299" i="24"/>
  <c r="FT299" i="24"/>
  <c r="FU299" i="24"/>
  <c r="FV299" i="24"/>
  <c r="FW299" i="24"/>
  <c r="FX299" i="24"/>
  <c r="FY299" i="24"/>
  <c r="FZ299" i="24"/>
  <c r="GA299" i="24"/>
  <c r="GB299" i="24"/>
  <c r="GC299" i="24"/>
  <c r="GD299" i="24"/>
  <c r="GE299" i="24"/>
  <c r="GF299" i="24"/>
  <c r="GG299" i="24"/>
  <c r="GH299" i="24"/>
  <c r="GI299" i="24"/>
  <c r="GJ299" i="24"/>
  <c r="GK299" i="24"/>
  <c r="GL299" i="24"/>
  <c r="GM299" i="24"/>
  <c r="GN299" i="24"/>
  <c r="GO299" i="24"/>
  <c r="GP299" i="24"/>
  <c r="GQ299" i="24"/>
  <c r="GR299" i="24"/>
  <c r="GS299" i="24"/>
  <c r="GT299" i="24"/>
  <c r="GU299" i="24"/>
  <c r="GV299" i="24"/>
  <c r="GW299" i="24"/>
  <c r="GX299" i="24"/>
  <c r="GY299" i="24"/>
  <c r="GZ299" i="24"/>
  <c r="HA299" i="24"/>
  <c r="HB299" i="24"/>
  <c r="HC299" i="24"/>
  <c r="HD299" i="24"/>
  <c r="HE299" i="24"/>
  <c r="HF299" i="24"/>
  <c r="HG299" i="24"/>
  <c r="E300" i="24"/>
  <c r="F300" i="24"/>
  <c r="G300" i="24"/>
  <c r="H300" i="24"/>
  <c r="I300" i="24"/>
  <c r="J300" i="24"/>
  <c r="K300" i="24"/>
  <c r="L300" i="24"/>
  <c r="M300" i="24"/>
  <c r="N300" i="24"/>
  <c r="O300" i="24"/>
  <c r="P300" i="24"/>
  <c r="Q300" i="24"/>
  <c r="R300" i="24"/>
  <c r="S300" i="24"/>
  <c r="T300" i="24"/>
  <c r="U300" i="24"/>
  <c r="V300" i="24"/>
  <c r="W300" i="24"/>
  <c r="X300" i="24"/>
  <c r="Y300" i="24"/>
  <c r="Z300" i="24"/>
  <c r="AA300" i="24"/>
  <c r="AB300" i="24"/>
  <c r="AC300" i="24"/>
  <c r="AD300" i="24"/>
  <c r="AE300" i="24"/>
  <c r="AF300" i="24"/>
  <c r="AG300" i="24"/>
  <c r="AH300" i="24"/>
  <c r="AI300" i="24"/>
  <c r="AJ300" i="24"/>
  <c r="AK300" i="24"/>
  <c r="AL300" i="24"/>
  <c r="AM300" i="24"/>
  <c r="AN300" i="24"/>
  <c r="AO300" i="24"/>
  <c r="AP300" i="24"/>
  <c r="AQ300" i="24"/>
  <c r="AR300" i="24"/>
  <c r="AS300" i="24"/>
  <c r="AT300" i="24"/>
  <c r="AU300" i="24"/>
  <c r="AV300" i="24"/>
  <c r="AW300" i="24"/>
  <c r="AX300" i="24"/>
  <c r="AY300" i="24"/>
  <c r="AZ300" i="24"/>
  <c r="BA300" i="24"/>
  <c r="BB300" i="24"/>
  <c r="BC300" i="24"/>
  <c r="BD300" i="24"/>
  <c r="BE300" i="24"/>
  <c r="BF300" i="24"/>
  <c r="BG300" i="24"/>
  <c r="BH300" i="24"/>
  <c r="BI300" i="24"/>
  <c r="BJ300" i="24"/>
  <c r="BK300" i="24"/>
  <c r="BL300" i="24"/>
  <c r="BM300" i="24"/>
  <c r="BN300" i="24"/>
  <c r="BO300" i="24"/>
  <c r="BP300" i="24"/>
  <c r="BQ300" i="24"/>
  <c r="BR300" i="24"/>
  <c r="BS300" i="24"/>
  <c r="BT300" i="24"/>
  <c r="BU300" i="24"/>
  <c r="BV300" i="24"/>
  <c r="BW300" i="24"/>
  <c r="BX300" i="24"/>
  <c r="BY300" i="24"/>
  <c r="BZ300" i="24"/>
  <c r="CA300" i="24"/>
  <c r="CB300" i="24"/>
  <c r="CC300" i="24"/>
  <c r="CD300" i="24"/>
  <c r="CE300" i="24"/>
  <c r="CF300" i="24"/>
  <c r="CG300" i="24"/>
  <c r="CH300" i="24"/>
  <c r="CI300" i="24"/>
  <c r="CJ300" i="24"/>
  <c r="CK300" i="24"/>
  <c r="CL300" i="24"/>
  <c r="CM300" i="24"/>
  <c r="CN300" i="24"/>
  <c r="CO300" i="24"/>
  <c r="CP300" i="24"/>
  <c r="CQ300" i="24"/>
  <c r="CR300" i="24"/>
  <c r="CS300" i="24"/>
  <c r="CT300" i="24"/>
  <c r="CU300" i="24"/>
  <c r="CV300" i="24"/>
  <c r="CW300" i="24"/>
  <c r="CX300" i="24"/>
  <c r="CY300" i="24"/>
  <c r="CZ300" i="24"/>
  <c r="DA300" i="24"/>
  <c r="DB300" i="24"/>
  <c r="DC300" i="24"/>
  <c r="DD300" i="24"/>
  <c r="DE300" i="24"/>
  <c r="DF300" i="24"/>
  <c r="DG300" i="24"/>
  <c r="DH300" i="24"/>
  <c r="DI300" i="24"/>
  <c r="DJ300" i="24"/>
  <c r="DK300" i="24"/>
  <c r="DL300" i="24"/>
  <c r="DM300" i="24"/>
  <c r="DN300" i="24"/>
  <c r="DO300" i="24"/>
  <c r="DP300" i="24"/>
  <c r="DQ300" i="24"/>
  <c r="DR300" i="24"/>
  <c r="DS300" i="24"/>
  <c r="DT300" i="24"/>
  <c r="DU300" i="24"/>
  <c r="DV300" i="24"/>
  <c r="DW300" i="24"/>
  <c r="DX300" i="24"/>
  <c r="DY300" i="24"/>
  <c r="DZ300" i="24"/>
  <c r="EA300" i="24"/>
  <c r="EB300" i="24"/>
  <c r="EC300" i="24"/>
  <c r="ED300" i="24"/>
  <c r="EE300" i="24"/>
  <c r="EF300" i="24"/>
  <c r="EG300" i="24"/>
  <c r="EH300" i="24"/>
  <c r="EI300" i="24"/>
  <c r="EJ300" i="24"/>
  <c r="EK300" i="24"/>
  <c r="EL300" i="24"/>
  <c r="EM300" i="24"/>
  <c r="EN300" i="24"/>
  <c r="EO300" i="24"/>
  <c r="EP300" i="24"/>
  <c r="EQ300" i="24"/>
  <c r="ER300" i="24"/>
  <c r="ES300" i="24"/>
  <c r="ET300" i="24"/>
  <c r="EU300" i="24"/>
  <c r="EV300" i="24"/>
  <c r="EW300" i="24"/>
  <c r="EX300" i="24"/>
  <c r="EY300" i="24"/>
  <c r="EZ300" i="24"/>
  <c r="FA300" i="24"/>
  <c r="FB300" i="24"/>
  <c r="FC300" i="24"/>
  <c r="FD300" i="24"/>
  <c r="FE300" i="24"/>
  <c r="FF300" i="24"/>
  <c r="FG300" i="24"/>
  <c r="FH300" i="24"/>
  <c r="FI300" i="24"/>
  <c r="FJ300" i="24"/>
  <c r="FK300" i="24"/>
  <c r="FL300" i="24"/>
  <c r="FM300" i="24"/>
  <c r="FN300" i="24"/>
  <c r="FO300" i="24"/>
  <c r="FP300" i="24"/>
  <c r="FQ300" i="24"/>
  <c r="FR300" i="24"/>
  <c r="FS300" i="24"/>
  <c r="FT300" i="24"/>
  <c r="FU300" i="24"/>
  <c r="FV300" i="24"/>
  <c r="FW300" i="24"/>
  <c r="FX300" i="24"/>
  <c r="FY300" i="24"/>
  <c r="FZ300" i="24"/>
  <c r="GA300" i="24"/>
  <c r="GB300" i="24"/>
  <c r="GC300" i="24"/>
  <c r="GD300" i="24"/>
  <c r="GE300" i="24"/>
  <c r="GF300" i="24"/>
  <c r="GG300" i="24"/>
  <c r="GH300" i="24"/>
  <c r="GI300" i="24"/>
  <c r="GJ300" i="24"/>
  <c r="GK300" i="24"/>
  <c r="GL300" i="24"/>
  <c r="GM300" i="24"/>
  <c r="GN300" i="24"/>
  <c r="GO300" i="24"/>
  <c r="GP300" i="24"/>
  <c r="GQ300" i="24"/>
  <c r="GR300" i="24"/>
  <c r="GS300" i="24"/>
  <c r="GT300" i="24"/>
  <c r="GU300" i="24"/>
  <c r="GV300" i="24"/>
  <c r="GW300" i="24"/>
  <c r="GX300" i="24"/>
  <c r="GY300" i="24"/>
  <c r="GZ300" i="24"/>
  <c r="HA300" i="24"/>
  <c r="HB300" i="24"/>
  <c r="HC300" i="24"/>
  <c r="HD300" i="24"/>
  <c r="HE300" i="24"/>
  <c r="HF300" i="24"/>
  <c r="HG300" i="24"/>
  <c r="E301" i="24"/>
  <c r="HJ301" i="24" s="1"/>
  <c r="F301" i="24"/>
  <c r="G301" i="24"/>
  <c r="H301" i="24"/>
  <c r="I301" i="24"/>
  <c r="J301" i="24"/>
  <c r="K301" i="24"/>
  <c r="L301" i="24"/>
  <c r="M301" i="24"/>
  <c r="N301" i="24"/>
  <c r="O301" i="24"/>
  <c r="P301" i="24"/>
  <c r="Q301" i="24"/>
  <c r="R301" i="24"/>
  <c r="S301" i="24"/>
  <c r="T301" i="24"/>
  <c r="U301" i="24"/>
  <c r="V301" i="24"/>
  <c r="W301" i="24"/>
  <c r="X301" i="24"/>
  <c r="Y301" i="24"/>
  <c r="Z301" i="24"/>
  <c r="AA301" i="24"/>
  <c r="AB301" i="24"/>
  <c r="AC301" i="24"/>
  <c r="AD301" i="24"/>
  <c r="AE301" i="24"/>
  <c r="AF301" i="24"/>
  <c r="AG301" i="24"/>
  <c r="AH301" i="24"/>
  <c r="AI301" i="24"/>
  <c r="AJ301" i="24"/>
  <c r="AK301" i="24"/>
  <c r="AL301" i="24"/>
  <c r="AM301" i="24"/>
  <c r="AN301" i="24"/>
  <c r="AO301" i="24"/>
  <c r="AP301" i="24"/>
  <c r="AQ301" i="24"/>
  <c r="AR301" i="24"/>
  <c r="AS301" i="24"/>
  <c r="AT301" i="24"/>
  <c r="AU301" i="24"/>
  <c r="AV301" i="24"/>
  <c r="AW301" i="24"/>
  <c r="AX301" i="24"/>
  <c r="AY301" i="24"/>
  <c r="AZ301" i="24"/>
  <c r="BA301" i="24"/>
  <c r="BB301" i="24"/>
  <c r="BC301" i="24"/>
  <c r="BD301" i="24"/>
  <c r="BE301" i="24"/>
  <c r="BF301" i="24"/>
  <c r="BG301" i="24"/>
  <c r="BH301" i="24"/>
  <c r="BI301" i="24"/>
  <c r="BJ301" i="24"/>
  <c r="BK301" i="24"/>
  <c r="BL301" i="24"/>
  <c r="BM301" i="24"/>
  <c r="BN301" i="24"/>
  <c r="BO301" i="24"/>
  <c r="BP301" i="24"/>
  <c r="BQ301" i="24"/>
  <c r="BR301" i="24"/>
  <c r="BS301" i="24"/>
  <c r="BT301" i="24"/>
  <c r="BU301" i="24"/>
  <c r="BV301" i="24"/>
  <c r="BW301" i="24"/>
  <c r="BX301" i="24"/>
  <c r="BY301" i="24"/>
  <c r="BZ301" i="24"/>
  <c r="CA301" i="24"/>
  <c r="CB301" i="24"/>
  <c r="CC301" i="24"/>
  <c r="CD301" i="24"/>
  <c r="CE301" i="24"/>
  <c r="CF301" i="24"/>
  <c r="CG301" i="24"/>
  <c r="CH301" i="24"/>
  <c r="CI301" i="24"/>
  <c r="CJ301" i="24"/>
  <c r="CK301" i="24"/>
  <c r="CL301" i="24"/>
  <c r="CM301" i="24"/>
  <c r="CN301" i="24"/>
  <c r="CO301" i="24"/>
  <c r="CP301" i="24"/>
  <c r="CQ301" i="24"/>
  <c r="CR301" i="24"/>
  <c r="CS301" i="24"/>
  <c r="CT301" i="24"/>
  <c r="CU301" i="24"/>
  <c r="CV301" i="24"/>
  <c r="CW301" i="24"/>
  <c r="CX301" i="24"/>
  <c r="CY301" i="24"/>
  <c r="CZ301" i="24"/>
  <c r="DA301" i="24"/>
  <c r="DB301" i="24"/>
  <c r="DC301" i="24"/>
  <c r="DD301" i="24"/>
  <c r="DE301" i="24"/>
  <c r="DF301" i="24"/>
  <c r="DG301" i="24"/>
  <c r="DH301" i="24"/>
  <c r="DI301" i="24"/>
  <c r="DJ301" i="24"/>
  <c r="DK301" i="24"/>
  <c r="DL301" i="24"/>
  <c r="DM301" i="24"/>
  <c r="DN301" i="24"/>
  <c r="DO301" i="24"/>
  <c r="DP301" i="24"/>
  <c r="DQ301" i="24"/>
  <c r="DR301" i="24"/>
  <c r="DS301" i="24"/>
  <c r="DT301" i="24"/>
  <c r="DU301" i="24"/>
  <c r="DV301" i="24"/>
  <c r="DW301" i="24"/>
  <c r="DX301" i="24"/>
  <c r="DY301" i="24"/>
  <c r="DZ301" i="24"/>
  <c r="EA301" i="24"/>
  <c r="EB301" i="24"/>
  <c r="EC301" i="24"/>
  <c r="ED301" i="24"/>
  <c r="EE301" i="24"/>
  <c r="EF301" i="24"/>
  <c r="EG301" i="24"/>
  <c r="EH301" i="24"/>
  <c r="EI301" i="24"/>
  <c r="EJ301" i="24"/>
  <c r="EK301" i="24"/>
  <c r="EL301" i="24"/>
  <c r="EM301" i="24"/>
  <c r="EN301" i="24"/>
  <c r="EO301" i="24"/>
  <c r="EP301" i="24"/>
  <c r="EQ301" i="24"/>
  <c r="ER301" i="24"/>
  <c r="ES301" i="24"/>
  <c r="ET301" i="24"/>
  <c r="EU301" i="24"/>
  <c r="EV301" i="24"/>
  <c r="EW301" i="24"/>
  <c r="EX301" i="24"/>
  <c r="EY301" i="24"/>
  <c r="EZ301" i="24"/>
  <c r="FA301" i="24"/>
  <c r="FB301" i="24"/>
  <c r="FC301" i="24"/>
  <c r="FD301" i="24"/>
  <c r="FE301" i="24"/>
  <c r="FF301" i="24"/>
  <c r="FG301" i="24"/>
  <c r="FH301" i="24"/>
  <c r="FI301" i="24"/>
  <c r="FJ301" i="24"/>
  <c r="FK301" i="24"/>
  <c r="FL301" i="24"/>
  <c r="FM301" i="24"/>
  <c r="FN301" i="24"/>
  <c r="FO301" i="24"/>
  <c r="FP301" i="24"/>
  <c r="FQ301" i="24"/>
  <c r="FR301" i="24"/>
  <c r="FS301" i="24"/>
  <c r="FT301" i="24"/>
  <c r="FU301" i="24"/>
  <c r="FV301" i="24"/>
  <c r="FW301" i="24"/>
  <c r="FX301" i="24"/>
  <c r="FY301" i="24"/>
  <c r="FZ301" i="24"/>
  <c r="GA301" i="24"/>
  <c r="GB301" i="24"/>
  <c r="GC301" i="24"/>
  <c r="GD301" i="24"/>
  <c r="GE301" i="24"/>
  <c r="GF301" i="24"/>
  <c r="GG301" i="24"/>
  <c r="GH301" i="24"/>
  <c r="GI301" i="24"/>
  <c r="GJ301" i="24"/>
  <c r="GK301" i="24"/>
  <c r="GL301" i="24"/>
  <c r="GM301" i="24"/>
  <c r="GN301" i="24"/>
  <c r="GO301" i="24"/>
  <c r="GP301" i="24"/>
  <c r="GQ301" i="24"/>
  <c r="GR301" i="24"/>
  <c r="GS301" i="24"/>
  <c r="GT301" i="24"/>
  <c r="GU301" i="24"/>
  <c r="GV301" i="24"/>
  <c r="GW301" i="24"/>
  <c r="GX301" i="24"/>
  <c r="GY301" i="24"/>
  <c r="GZ301" i="24"/>
  <c r="HA301" i="24"/>
  <c r="HB301" i="24"/>
  <c r="HC301" i="24"/>
  <c r="HD301" i="24"/>
  <c r="HE301" i="24"/>
  <c r="HF301" i="24"/>
  <c r="HG301" i="24"/>
  <c r="E302" i="24"/>
  <c r="HJ302" i="24" s="1"/>
  <c r="F302" i="24"/>
  <c r="G302" i="24"/>
  <c r="H302" i="24"/>
  <c r="I302" i="24"/>
  <c r="J302" i="24"/>
  <c r="K302" i="24"/>
  <c r="L302" i="24"/>
  <c r="M302" i="24"/>
  <c r="N302" i="24"/>
  <c r="O302" i="24"/>
  <c r="P302" i="24"/>
  <c r="Q302" i="24"/>
  <c r="R302" i="24"/>
  <c r="S302" i="24"/>
  <c r="T302" i="24"/>
  <c r="U302" i="24"/>
  <c r="V302" i="24"/>
  <c r="W302" i="24"/>
  <c r="X302" i="24"/>
  <c r="Y302" i="24"/>
  <c r="Z302" i="24"/>
  <c r="AA302" i="24"/>
  <c r="AB302" i="24"/>
  <c r="AC302" i="24"/>
  <c r="AD302" i="24"/>
  <c r="AE302" i="24"/>
  <c r="AF302" i="24"/>
  <c r="AG302" i="24"/>
  <c r="AH302" i="24"/>
  <c r="AI302" i="24"/>
  <c r="AJ302" i="24"/>
  <c r="AK302" i="24"/>
  <c r="AL302" i="24"/>
  <c r="AM302" i="24"/>
  <c r="AN302" i="24"/>
  <c r="AO302" i="24"/>
  <c r="AP302" i="24"/>
  <c r="AQ302" i="24"/>
  <c r="AR302" i="24"/>
  <c r="AS302" i="24"/>
  <c r="AT302" i="24"/>
  <c r="AU302" i="24"/>
  <c r="AV302" i="24"/>
  <c r="AW302" i="24"/>
  <c r="AX302" i="24"/>
  <c r="AY302" i="24"/>
  <c r="AZ302" i="24"/>
  <c r="BA302" i="24"/>
  <c r="BB302" i="24"/>
  <c r="BC302" i="24"/>
  <c r="BD302" i="24"/>
  <c r="BE302" i="24"/>
  <c r="BF302" i="24"/>
  <c r="BG302" i="24"/>
  <c r="BH302" i="24"/>
  <c r="BI302" i="24"/>
  <c r="BJ302" i="24"/>
  <c r="BK302" i="24"/>
  <c r="BL302" i="24"/>
  <c r="BM302" i="24"/>
  <c r="BN302" i="24"/>
  <c r="BO302" i="24"/>
  <c r="BP302" i="24"/>
  <c r="BQ302" i="24"/>
  <c r="BR302" i="24"/>
  <c r="BS302" i="24"/>
  <c r="BT302" i="24"/>
  <c r="BU302" i="24"/>
  <c r="BV302" i="24"/>
  <c r="BW302" i="24"/>
  <c r="BX302" i="24"/>
  <c r="BY302" i="24"/>
  <c r="BZ302" i="24"/>
  <c r="CA302" i="24"/>
  <c r="CB302" i="24"/>
  <c r="CC302" i="24"/>
  <c r="CD302" i="24"/>
  <c r="CE302" i="24"/>
  <c r="CF302" i="24"/>
  <c r="CG302" i="24"/>
  <c r="CH302" i="24"/>
  <c r="CI302" i="24"/>
  <c r="CJ302" i="24"/>
  <c r="CK302" i="24"/>
  <c r="CL302" i="24"/>
  <c r="CM302" i="24"/>
  <c r="CN302" i="24"/>
  <c r="CO302" i="24"/>
  <c r="CP302" i="24"/>
  <c r="CQ302" i="24"/>
  <c r="CR302" i="24"/>
  <c r="CS302" i="24"/>
  <c r="CT302" i="24"/>
  <c r="CU302" i="24"/>
  <c r="CV302" i="24"/>
  <c r="CW302" i="24"/>
  <c r="CX302" i="24"/>
  <c r="CY302" i="24"/>
  <c r="CZ302" i="24"/>
  <c r="DA302" i="24"/>
  <c r="DB302" i="24"/>
  <c r="DC302" i="24"/>
  <c r="DD302" i="24"/>
  <c r="DE302" i="24"/>
  <c r="DF302" i="24"/>
  <c r="DG302" i="24"/>
  <c r="DH302" i="24"/>
  <c r="DI302" i="24"/>
  <c r="DJ302" i="24"/>
  <c r="DK302" i="24"/>
  <c r="DL302" i="24"/>
  <c r="DM302" i="24"/>
  <c r="DN302" i="24"/>
  <c r="DO302" i="24"/>
  <c r="DP302" i="24"/>
  <c r="DQ302" i="24"/>
  <c r="DR302" i="24"/>
  <c r="DS302" i="24"/>
  <c r="DT302" i="24"/>
  <c r="DU302" i="24"/>
  <c r="DV302" i="24"/>
  <c r="DW302" i="24"/>
  <c r="DX302" i="24"/>
  <c r="DY302" i="24"/>
  <c r="DZ302" i="24"/>
  <c r="EA302" i="24"/>
  <c r="EB302" i="24"/>
  <c r="EC302" i="24"/>
  <c r="ED302" i="24"/>
  <c r="EE302" i="24"/>
  <c r="EF302" i="24"/>
  <c r="EG302" i="24"/>
  <c r="EH302" i="24"/>
  <c r="EI302" i="24"/>
  <c r="EJ302" i="24"/>
  <c r="EK302" i="24"/>
  <c r="EL302" i="24"/>
  <c r="EM302" i="24"/>
  <c r="EN302" i="24"/>
  <c r="EO302" i="24"/>
  <c r="EP302" i="24"/>
  <c r="EQ302" i="24"/>
  <c r="ER302" i="24"/>
  <c r="ES302" i="24"/>
  <c r="ET302" i="24"/>
  <c r="EU302" i="24"/>
  <c r="EV302" i="24"/>
  <c r="EW302" i="24"/>
  <c r="EX302" i="24"/>
  <c r="EY302" i="24"/>
  <c r="EZ302" i="24"/>
  <c r="FA302" i="24"/>
  <c r="FB302" i="24"/>
  <c r="FC302" i="24"/>
  <c r="FD302" i="24"/>
  <c r="FE302" i="24"/>
  <c r="FF302" i="24"/>
  <c r="FG302" i="24"/>
  <c r="FH302" i="24"/>
  <c r="FI302" i="24"/>
  <c r="FJ302" i="24"/>
  <c r="FK302" i="24"/>
  <c r="FL302" i="24"/>
  <c r="FM302" i="24"/>
  <c r="FN302" i="24"/>
  <c r="FO302" i="24"/>
  <c r="FP302" i="24"/>
  <c r="FQ302" i="24"/>
  <c r="FR302" i="24"/>
  <c r="FS302" i="24"/>
  <c r="FT302" i="24"/>
  <c r="FU302" i="24"/>
  <c r="FV302" i="24"/>
  <c r="FW302" i="24"/>
  <c r="FX302" i="24"/>
  <c r="FY302" i="24"/>
  <c r="FZ302" i="24"/>
  <c r="GA302" i="24"/>
  <c r="GB302" i="24"/>
  <c r="GC302" i="24"/>
  <c r="GD302" i="24"/>
  <c r="GE302" i="24"/>
  <c r="GF302" i="24"/>
  <c r="GG302" i="24"/>
  <c r="GH302" i="24"/>
  <c r="GI302" i="24"/>
  <c r="GJ302" i="24"/>
  <c r="GK302" i="24"/>
  <c r="GL302" i="24"/>
  <c r="GM302" i="24"/>
  <c r="GN302" i="24"/>
  <c r="GO302" i="24"/>
  <c r="GP302" i="24"/>
  <c r="GQ302" i="24"/>
  <c r="GR302" i="24"/>
  <c r="GS302" i="24"/>
  <c r="GT302" i="24"/>
  <c r="GU302" i="24"/>
  <c r="GV302" i="24"/>
  <c r="GW302" i="24"/>
  <c r="GX302" i="24"/>
  <c r="GY302" i="24"/>
  <c r="GZ302" i="24"/>
  <c r="HA302" i="24"/>
  <c r="HB302" i="24"/>
  <c r="HC302" i="24"/>
  <c r="HD302" i="24"/>
  <c r="HE302" i="24"/>
  <c r="HF302" i="24"/>
  <c r="HG302" i="24"/>
  <c r="E303" i="24"/>
  <c r="F303" i="24"/>
  <c r="G303" i="24"/>
  <c r="H303" i="24"/>
  <c r="I303" i="24"/>
  <c r="J303" i="24"/>
  <c r="K303" i="24"/>
  <c r="L303" i="24"/>
  <c r="M303" i="24"/>
  <c r="N303" i="24"/>
  <c r="O303" i="24"/>
  <c r="P303" i="24"/>
  <c r="Q303" i="24"/>
  <c r="R303" i="24"/>
  <c r="S303" i="24"/>
  <c r="T303" i="24"/>
  <c r="U303" i="24"/>
  <c r="V303" i="24"/>
  <c r="W303" i="24"/>
  <c r="X303" i="24"/>
  <c r="Y303" i="24"/>
  <c r="Z303" i="24"/>
  <c r="AA303" i="24"/>
  <c r="AB303" i="24"/>
  <c r="AC303" i="24"/>
  <c r="AD303" i="24"/>
  <c r="AE303" i="24"/>
  <c r="AF303" i="24"/>
  <c r="AG303" i="24"/>
  <c r="AH303" i="24"/>
  <c r="AI303" i="24"/>
  <c r="AJ303" i="24"/>
  <c r="AK303" i="24"/>
  <c r="AL303" i="24"/>
  <c r="AM303" i="24"/>
  <c r="AN303" i="24"/>
  <c r="AO303" i="24"/>
  <c r="AP303" i="24"/>
  <c r="AQ303" i="24"/>
  <c r="AR303" i="24"/>
  <c r="AS303" i="24"/>
  <c r="AT303" i="24"/>
  <c r="AU303" i="24"/>
  <c r="AV303" i="24"/>
  <c r="AW303" i="24"/>
  <c r="AX303" i="24"/>
  <c r="AY303" i="24"/>
  <c r="AZ303" i="24"/>
  <c r="BA303" i="24"/>
  <c r="BB303" i="24"/>
  <c r="BC303" i="24"/>
  <c r="BD303" i="24"/>
  <c r="BE303" i="24"/>
  <c r="BF303" i="24"/>
  <c r="BG303" i="24"/>
  <c r="BH303" i="24"/>
  <c r="BI303" i="24"/>
  <c r="BJ303" i="24"/>
  <c r="BK303" i="24"/>
  <c r="BL303" i="24"/>
  <c r="BM303" i="24"/>
  <c r="BN303" i="24"/>
  <c r="BO303" i="24"/>
  <c r="BP303" i="24"/>
  <c r="BQ303" i="24"/>
  <c r="BR303" i="24"/>
  <c r="BS303" i="24"/>
  <c r="BT303" i="24"/>
  <c r="BU303" i="24"/>
  <c r="BV303" i="24"/>
  <c r="BW303" i="24"/>
  <c r="BX303" i="24"/>
  <c r="BY303" i="24"/>
  <c r="BZ303" i="24"/>
  <c r="CA303" i="24"/>
  <c r="CB303" i="24"/>
  <c r="CC303" i="24"/>
  <c r="CD303" i="24"/>
  <c r="CE303" i="24"/>
  <c r="CF303" i="24"/>
  <c r="CG303" i="24"/>
  <c r="CH303" i="24"/>
  <c r="CI303" i="24"/>
  <c r="CJ303" i="24"/>
  <c r="CK303" i="24"/>
  <c r="CL303" i="24"/>
  <c r="CM303" i="24"/>
  <c r="CN303" i="24"/>
  <c r="CO303" i="24"/>
  <c r="CP303" i="24"/>
  <c r="CQ303" i="24"/>
  <c r="CR303" i="24"/>
  <c r="CS303" i="24"/>
  <c r="CT303" i="24"/>
  <c r="CU303" i="24"/>
  <c r="CV303" i="24"/>
  <c r="CW303" i="24"/>
  <c r="CX303" i="24"/>
  <c r="CY303" i="24"/>
  <c r="CZ303" i="24"/>
  <c r="DA303" i="24"/>
  <c r="DB303" i="24"/>
  <c r="DC303" i="24"/>
  <c r="DD303" i="24"/>
  <c r="DE303" i="24"/>
  <c r="DF303" i="24"/>
  <c r="DG303" i="24"/>
  <c r="DH303" i="24"/>
  <c r="DI303" i="24"/>
  <c r="DJ303" i="24"/>
  <c r="DK303" i="24"/>
  <c r="DL303" i="24"/>
  <c r="DM303" i="24"/>
  <c r="DN303" i="24"/>
  <c r="DO303" i="24"/>
  <c r="DP303" i="24"/>
  <c r="DQ303" i="24"/>
  <c r="DR303" i="24"/>
  <c r="DS303" i="24"/>
  <c r="DT303" i="24"/>
  <c r="DU303" i="24"/>
  <c r="DV303" i="24"/>
  <c r="DW303" i="24"/>
  <c r="DX303" i="24"/>
  <c r="DY303" i="24"/>
  <c r="DZ303" i="24"/>
  <c r="EA303" i="24"/>
  <c r="EB303" i="24"/>
  <c r="EC303" i="24"/>
  <c r="ED303" i="24"/>
  <c r="EE303" i="24"/>
  <c r="EF303" i="24"/>
  <c r="EG303" i="24"/>
  <c r="EH303" i="24"/>
  <c r="EI303" i="24"/>
  <c r="EJ303" i="24"/>
  <c r="EK303" i="24"/>
  <c r="EL303" i="24"/>
  <c r="EM303" i="24"/>
  <c r="EN303" i="24"/>
  <c r="EO303" i="24"/>
  <c r="EP303" i="24"/>
  <c r="EQ303" i="24"/>
  <c r="ER303" i="24"/>
  <c r="ES303" i="24"/>
  <c r="ET303" i="24"/>
  <c r="EU303" i="24"/>
  <c r="EV303" i="24"/>
  <c r="EW303" i="24"/>
  <c r="EX303" i="24"/>
  <c r="EY303" i="24"/>
  <c r="EZ303" i="24"/>
  <c r="FA303" i="24"/>
  <c r="FB303" i="24"/>
  <c r="FC303" i="24"/>
  <c r="FD303" i="24"/>
  <c r="FE303" i="24"/>
  <c r="FF303" i="24"/>
  <c r="FG303" i="24"/>
  <c r="FH303" i="24"/>
  <c r="FI303" i="24"/>
  <c r="FJ303" i="24"/>
  <c r="FK303" i="24"/>
  <c r="FL303" i="24"/>
  <c r="FM303" i="24"/>
  <c r="FN303" i="24"/>
  <c r="FO303" i="24"/>
  <c r="FP303" i="24"/>
  <c r="FQ303" i="24"/>
  <c r="FR303" i="24"/>
  <c r="FS303" i="24"/>
  <c r="FT303" i="24"/>
  <c r="FU303" i="24"/>
  <c r="FV303" i="24"/>
  <c r="FW303" i="24"/>
  <c r="FX303" i="24"/>
  <c r="FY303" i="24"/>
  <c r="FZ303" i="24"/>
  <c r="GA303" i="24"/>
  <c r="GB303" i="24"/>
  <c r="GC303" i="24"/>
  <c r="GD303" i="24"/>
  <c r="GE303" i="24"/>
  <c r="GF303" i="24"/>
  <c r="GG303" i="24"/>
  <c r="GH303" i="24"/>
  <c r="GI303" i="24"/>
  <c r="GJ303" i="24"/>
  <c r="GK303" i="24"/>
  <c r="GL303" i="24"/>
  <c r="GM303" i="24"/>
  <c r="GN303" i="24"/>
  <c r="GO303" i="24"/>
  <c r="GP303" i="24"/>
  <c r="GQ303" i="24"/>
  <c r="GR303" i="24"/>
  <c r="GS303" i="24"/>
  <c r="GT303" i="24"/>
  <c r="GU303" i="24"/>
  <c r="GV303" i="24"/>
  <c r="GW303" i="24"/>
  <c r="GX303" i="24"/>
  <c r="GY303" i="24"/>
  <c r="GZ303" i="24"/>
  <c r="HA303" i="24"/>
  <c r="HB303" i="24"/>
  <c r="HC303" i="24"/>
  <c r="HD303" i="24"/>
  <c r="HE303" i="24"/>
  <c r="HF303" i="24"/>
  <c r="HG303" i="24"/>
  <c r="E304" i="24"/>
  <c r="F304" i="24"/>
  <c r="G304" i="24"/>
  <c r="H304" i="24"/>
  <c r="I304" i="24"/>
  <c r="J304" i="24"/>
  <c r="K304" i="24"/>
  <c r="L304" i="24"/>
  <c r="M304" i="24"/>
  <c r="N304" i="24"/>
  <c r="O304" i="24"/>
  <c r="P304" i="24"/>
  <c r="Q304" i="24"/>
  <c r="R304" i="24"/>
  <c r="S304" i="24"/>
  <c r="T304" i="24"/>
  <c r="U304" i="24"/>
  <c r="V304" i="24"/>
  <c r="W304" i="24"/>
  <c r="X304" i="24"/>
  <c r="Y304" i="24"/>
  <c r="Z304" i="24"/>
  <c r="AA304" i="24"/>
  <c r="AB304" i="24"/>
  <c r="AC304" i="24"/>
  <c r="AD304" i="24"/>
  <c r="AE304" i="24"/>
  <c r="AF304" i="24"/>
  <c r="AG304" i="24"/>
  <c r="AH304" i="24"/>
  <c r="AI304" i="24"/>
  <c r="AJ304" i="24"/>
  <c r="AK304" i="24"/>
  <c r="AL304" i="24"/>
  <c r="AM304" i="24"/>
  <c r="AN304" i="24"/>
  <c r="AO304" i="24"/>
  <c r="AP304" i="24"/>
  <c r="AQ304" i="24"/>
  <c r="AR304" i="24"/>
  <c r="AS304" i="24"/>
  <c r="AT304" i="24"/>
  <c r="AU304" i="24"/>
  <c r="AV304" i="24"/>
  <c r="AW304" i="24"/>
  <c r="AX304" i="24"/>
  <c r="AY304" i="24"/>
  <c r="AZ304" i="24"/>
  <c r="BA304" i="24"/>
  <c r="BB304" i="24"/>
  <c r="BC304" i="24"/>
  <c r="BD304" i="24"/>
  <c r="BE304" i="24"/>
  <c r="BF304" i="24"/>
  <c r="BG304" i="24"/>
  <c r="BH304" i="24"/>
  <c r="BI304" i="24"/>
  <c r="BJ304" i="24"/>
  <c r="BK304" i="24"/>
  <c r="BL304" i="24"/>
  <c r="BM304" i="24"/>
  <c r="BN304" i="24"/>
  <c r="BO304" i="24"/>
  <c r="BP304" i="24"/>
  <c r="BQ304" i="24"/>
  <c r="BR304" i="24"/>
  <c r="BS304" i="24"/>
  <c r="BT304" i="24"/>
  <c r="BU304" i="24"/>
  <c r="BV304" i="24"/>
  <c r="BW304" i="24"/>
  <c r="BX304" i="24"/>
  <c r="BY304" i="24"/>
  <c r="BZ304" i="24"/>
  <c r="CA304" i="24"/>
  <c r="CB304" i="24"/>
  <c r="CC304" i="24"/>
  <c r="CD304" i="24"/>
  <c r="CE304" i="24"/>
  <c r="CF304" i="24"/>
  <c r="CG304" i="24"/>
  <c r="CH304" i="24"/>
  <c r="CI304" i="24"/>
  <c r="CJ304" i="24"/>
  <c r="CK304" i="24"/>
  <c r="CL304" i="24"/>
  <c r="CM304" i="24"/>
  <c r="CN304" i="24"/>
  <c r="CO304" i="24"/>
  <c r="CP304" i="24"/>
  <c r="CQ304" i="24"/>
  <c r="CR304" i="24"/>
  <c r="CS304" i="24"/>
  <c r="CT304" i="24"/>
  <c r="CU304" i="24"/>
  <c r="CV304" i="24"/>
  <c r="CW304" i="24"/>
  <c r="CX304" i="24"/>
  <c r="CY304" i="24"/>
  <c r="CZ304" i="24"/>
  <c r="DA304" i="24"/>
  <c r="DB304" i="24"/>
  <c r="DC304" i="24"/>
  <c r="DD304" i="24"/>
  <c r="DE304" i="24"/>
  <c r="DF304" i="24"/>
  <c r="DG304" i="24"/>
  <c r="DH304" i="24"/>
  <c r="DI304" i="24"/>
  <c r="DJ304" i="24"/>
  <c r="DK304" i="24"/>
  <c r="DL304" i="24"/>
  <c r="DM304" i="24"/>
  <c r="DN304" i="24"/>
  <c r="DO304" i="24"/>
  <c r="DP304" i="24"/>
  <c r="DQ304" i="24"/>
  <c r="DR304" i="24"/>
  <c r="DS304" i="24"/>
  <c r="DT304" i="24"/>
  <c r="DU304" i="24"/>
  <c r="DV304" i="24"/>
  <c r="DW304" i="24"/>
  <c r="DX304" i="24"/>
  <c r="DY304" i="24"/>
  <c r="DZ304" i="24"/>
  <c r="EA304" i="24"/>
  <c r="EB304" i="24"/>
  <c r="EC304" i="24"/>
  <c r="ED304" i="24"/>
  <c r="EE304" i="24"/>
  <c r="EF304" i="24"/>
  <c r="EG304" i="24"/>
  <c r="EH304" i="24"/>
  <c r="EI304" i="24"/>
  <c r="EJ304" i="24"/>
  <c r="EK304" i="24"/>
  <c r="EL304" i="24"/>
  <c r="EM304" i="24"/>
  <c r="EN304" i="24"/>
  <c r="EO304" i="24"/>
  <c r="EP304" i="24"/>
  <c r="EQ304" i="24"/>
  <c r="ER304" i="24"/>
  <c r="ES304" i="24"/>
  <c r="ET304" i="24"/>
  <c r="EU304" i="24"/>
  <c r="EV304" i="24"/>
  <c r="EW304" i="24"/>
  <c r="EX304" i="24"/>
  <c r="EY304" i="24"/>
  <c r="EZ304" i="24"/>
  <c r="FA304" i="24"/>
  <c r="FB304" i="24"/>
  <c r="FC304" i="24"/>
  <c r="FD304" i="24"/>
  <c r="FE304" i="24"/>
  <c r="FF304" i="24"/>
  <c r="FG304" i="24"/>
  <c r="FH304" i="24"/>
  <c r="FI304" i="24"/>
  <c r="FJ304" i="24"/>
  <c r="FK304" i="24"/>
  <c r="FL304" i="24"/>
  <c r="FM304" i="24"/>
  <c r="FN304" i="24"/>
  <c r="FO304" i="24"/>
  <c r="FP304" i="24"/>
  <c r="FQ304" i="24"/>
  <c r="FR304" i="24"/>
  <c r="FS304" i="24"/>
  <c r="FT304" i="24"/>
  <c r="FU304" i="24"/>
  <c r="FV304" i="24"/>
  <c r="FW304" i="24"/>
  <c r="FX304" i="24"/>
  <c r="FY304" i="24"/>
  <c r="FZ304" i="24"/>
  <c r="GA304" i="24"/>
  <c r="GB304" i="24"/>
  <c r="GC304" i="24"/>
  <c r="GD304" i="24"/>
  <c r="GE304" i="24"/>
  <c r="GF304" i="24"/>
  <c r="GG304" i="24"/>
  <c r="GH304" i="24"/>
  <c r="GI304" i="24"/>
  <c r="GJ304" i="24"/>
  <c r="GK304" i="24"/>
  <c r="GL304" i="24"/>
  <c r="GM304" i="24"/>
  <c r="GN304" i="24"/>
  <c r="GO304" i="24"/>
  <c r="GP304" i="24"/>
  <c r="GQ304" i="24"/>
  <c r="GR304" i="24"/>
  <c r="GS304" i="24"/>
  <c r="GT304" i="24"/>
  <c r="GU304" i="24"/>
  <c r="GV304" i="24"/>
  <c r="GW304" i="24"/>
  <c r="GX304" i="24"/>
  <c r="GY304" i="24"/>
  <c r="GZ304" i="24"/>
  <c r="HA304" i="24"/>
  <c r="HB304" i="24"/>
  <c r="HC304" i="24"/>
  <c r="HD304" i="24"/>
  <c r="HE304" i="24"/>
  <c r="HF304" i="24"/>
  <c r="HG304" i="24"/>
  <c r="E305" i="24"/>
  <c r="HJ305" i="24" s="1"/>
  <c r="F305" i="24"/>
  <c r="G305" i="24"/>
  <c r="H305" i="24"/>
  <c r="I305" i="24"/>
  <c r="J305" i="24"/>
  <c r="K305" i="24"/>
  <c r="L305" i="24"/>
  <c r="M305" i="24"/>
  <c r="N305" i="24"/>
  <c r="O305" i="24"/>
  <c r="P305" i="24"/>
  <c r="Q305" i="24"/>
  <c r="R305" i="24"/>
  <c r="S305" i="24"/>
  <c r="T305" i="24"/>
  <c r="U305" i="24"/>
  <c r="V305" i="24"/>
  <c r="W305" i="24"/>
  <c r="X305" i="24"/>
  <c r="Y305" i="24"/>
  <c r="Z305" i="24"/>
  <c r="AA305" i="24"/>
  <c r="AB305" i="24"/>
  <c r="AC305" i="24"/>
  <c r="AD305" i="24"/>
  <c r="AE305" i="24"/>
  <c r="AF305" i="24"/>
  <c r="AG305" i="24"/>
  <c r="AH305" i="24"/>
  <c r="AI305" i="24"/>
  <c r="AJ305" i="24"/>
  <c r="AK305" i="24"/>
  <c r="AL305" i="24"/>
  <c r="AM305" i="24"/>
  <c r="AN305" i="24"/>
  <c r="AO305" i="24"/>
  <c r="AP305" i="24"/>
  <c r="AQ305" i="24"/>
  <c r="AR305" i="24"/>
  <c r="AS305" i="24"/>
  <c r="AT305" i="24"/>
  <c r="AU305" i="24"/>
  <c r="AV305" i="24"/>
  <c r="AW305" i="24"/>
  <c r="AX305" i="24"/>
  <c r="AY305" i="24"/>
  <c r="AZ305" i="24"/>
  <c r="BA305" i="24"/>
  <c r="BB305" i="24"/>
  <c r="BC305" i="24"/>
  <c r="BD305" i="24"/>
  <c r="BE305" i="24"/>
  <c r="BF305" i="24"/>
  <c r="BG305" i="24"/>
  <c r="BH305" i="24"/>
  <c r="BI305" i="24"/>
  <c r="BJ305" i="24"/>
  <c r="BK305" i="24"/>
  <c r="BL305" i="24"/>
  <c r="BM305" i="24"/>
  <c r="BN305" i="24"/>
  <c r="BO305" i="24"/>
  <c r="BP305" i="24"/>
  <c r="BQ305" i="24"/>
  <c r="BR305" i="24"/>
  <c r="BS305" i="24"/>
  <c r="BT305" i="24"/>
  <c r="BU305" i="24"/>
  <c r="BV305" i="24"/>
  <c r="BW305" i="24"/>
  <c r="BX305" i="24"/>
  <c r="BY305" i="24"/>
  <c r="BZ305" i="24"/>
  <c r="CA305" i="24"/>
  <c r="CB305" i="24"/>
  <c r="CC305" i="24"/>
  <c r="CD305" i="24"/>
  <c r="CE305" i="24"/>
  <c r="CF305" i="24"/>
  <c r="CG305" i="24"/>
  <c r="CH305" i="24"/>
  <c r="CI305" i="24"/>
  <c r="CJ305" i="24"/>
  <c r="CK305" i="24"/>
  <c r="CL305" i="24"/>
  <c r="CM305" i="24"/>
  <c r="CN305" i="24"/>
  <c r="CO305" i="24"/>
  <c r="CP305" i="24"/>
  <c r="CQ305" i="24"/>
  <c r="CR305" i="24"/>
  <c r="CS305" i="24"/>
  <c r="CT305" i="24"/>
  <c r="CU305" i="24"/>
  <c r="CV305" i="24"/>
  <c r="CW305" i="24"/>
  <c r="CX305" i="24"/>
  <c r="CY305" i="24"/>
  <c r="CZ305" i="24"/>
  <c r="DA305" i="24"/>
  <c r="DB305" i="24"/>
  <c r="DC305" i="24"/>
  <c r="DD305" i="24"/>
  <c r="DE305" i="24"/>
  <c r="DF305" i="24"/>
  <c r="DG305" i="24"/>
  <c r="DH305" i="24"/>
  <c r="DI305" i="24"/>
  <c r="DJ305" i="24"/>
  <c r="DK305" i="24"/>
  <c r="DL305" i="24"/>
  <c r="DM305" i="24"/>
  <c r="DN305" i="24"/>
  <c r="DO305" i="24"/>
  <c r="DP305" i="24"/>
  <c r="DQ305" i="24"/>
  <c r="DR305" i="24"/>
  <c r="DS305" i="24"/>
  <c r="DT305" i="24"/>
  <c r="DU305" i="24"/>
  <c r="DV305" i="24"/>
  <c r="DW305" i="24"/>
  <c r="DX305" i="24"/>
  <c r="DY305" i="24"/>
  <c r="DZ305" i="24"/>
  <c r="EA305" i="24"/>
  <c r="EB305" i="24"/>
  <c r="EC305" i="24"/>
  <c r="ED305" i="24"/>
  <c r="EE305" i="24"/>
  <c r="EF305" i="24"/>
  <c r="EG305" i="24"/>
  <c r="EH305" i="24"/>
  <c r="EI305" i="24"/>
  <c r="EJ305" i="24"/>
  <c r="EK305" i="24"/>
  <c r="EL305" i="24"/>
  <c r="EM305" i="24"/>
  <c r="EN305" i="24"/>
  <c r="EO305" i="24"/>
  <c r="EP305" i="24"/>
  <c r="EQ305" i="24"/>
  <c r="ER305" i="24"/>
  <c r="ES305" i="24"/>
  <c r="ET305" i="24"/>
  <c r="EU305" i="24"/>
  <c r="EV305" i="24"/>
  <c r="EW305" i="24"/>
  <c r="EX305" i="24"/>
  <c r="EY305" i="24"/>
  <c r="EZ305" i="24"/>
  <c r="FA305" i="24"/>
  <c r="FB305" i="24"/>
  <c r="FC305" i="24"/>
  <c r="FD305" i="24"/>
  <c r="FE305" i="24"/>
  <c r="FF305" i="24"/>
  <c r="FG305" i="24"/>
  <c r="FH305" i="24"/>
  <c r="FI305" i="24"/>
  <c r="FJ305" i="24"/>
  <c r="FK305" i="24"/>
  <c r="FL305" i="24"/>
  <c r="FM305" i="24"/>
  <c r="FN305" i="24"/>
  <c r="FO305" i="24"/>
  <c r="FP305" i="24"/>
  <c r="FQ305" i="24"/>
  <c r="FR305" i="24"/>
  <c r="FS305" i="24"/>
  <c r="FT305" i="24"/>
  <c r="FU305" i="24"/>
  <c r="FV305" i="24"/>
  <c r="FW305" i="24"/>
  <c r="FX305" i="24"/>
  <c r="FY305" i="24"/>
  <c r="FZ305" i="24"/>
  <c r="GA305" i="24"/>
  <c r="GB305" i="24"/>
  <c r="GC305" i="24"/>
  <c r="GD305" i="24"/>
  <c r="GE305" i="24"/>
  <c r="GF305" i="24"/>
  <c r="GG305" i="24"/>
  <c r="GH305" i="24"/>
  <c r="GI305" i="24"/>
  <c r="GJ305" i="24"/>
  <c r="GK305" i="24"/>
  <c r="GL305" i="24"/>
  <c r="GM305" i="24"/>
  <c r="GN305" i="24"/>
  <c r="GO305" i="24"/>
  <c r="GP305" i="24"/>
  <c r="GQ305" i="24"/>
  <c r="GR305" i="24"/>
  <c r="GS305" i="24"/>
  <c r="GT305" i="24"/>
  <c r="GU305" i="24"/>
  <c r="GV305" i="24"/>
  <c r="GW305" i="24"/>
  <c r="GX305" i="24"/>
  <c r="GY305" i="24"/>
  <c r="GZ305" i="24"/>
  <c r="HA305" i="24"/>
  <c r="HB305" i="24"/>
  <c r="HC305" i="24"/>
  <c r="HD305" i="24"/>
  <c r="HE305" i="24"/>
  <c r="HF305" i="24"/>
  <c r="HG305" i="24"/>
  <c r="E306" i="24"/>
  <c r="HJ306" i="24" s="1"/>
  <c r="F306" i="24"/>
  <c r="G306" i="24"/>
  <c r="H306" i="24"/>
  <c r="I306" i="24"/>
  <c r="J306" i="24"/>
  <c r="K306" i="24"/>
  <c r="L306" i="24"/>
  <c r="M306" i="24"/>
  <c r="N306" i="24"/>
  <c r="O306" i="24"/>
  <c r="P306" i="24"/>
  <c r="Q306" i="24"/>
  <c r="R306" i="24"/>
  <c r="S306" i="24"/>
  <c r="T306" i="24"/>
  <c r="U306" i="24"/>
  <c r="V306" i="24"/>
  <c r="W306" i="24"/>
  <c r="X306" i="24"/>
  <c r="Y306" i="24"/>
  <c r="Z306" i="24"/>
  <c r="AA306" i="24"/>
  <c r="AB306" i="24"/>
  <c r="AC306" i="24"/>
  <c r="AD306" i="24"/>
  <c r="AE306" i="24"/>
  <c r="AF306" i="24"/>
  <c r="AG306" i="24"/>
  <c r="AH306" i="24"/>
  <c r="AI306" i="24"/>
  <c r="AJ306" i="24"/>
  <c r="AK306" i="24"/>
  <c r="AL306" i="24"/>
  <c r="AM306" i="24"/>
  <c r="AN306" i="24"/>
  <c r="AO306" i="24"/>
  <c r="AP306" i="24"/>
  <c r="AQ306" i="24"/>
  <c r="AR306" i="24"/>
  <c r="AS306" i="24"/>
  <c r="AT306" i="24"/>
  <c r="AU306" i="24"/>
  <c r="AV306" i="24"/>
  <c r="AW306" i="24"/>
  <c r="AX306" i="24"/>
  <c r="AY306" i="24"/>
  <c r="AZ306" i="24"/>
  <c r="BA306" i="24"/>
  <c r="BB306" i="24"/>
  <c r="BC306" i="24"/>
  <c r="BD306" i="24"/>
  <c r="BE306" i="24"/>
  <c r="BF306" i="24"/>
  <c r="BG306" i="24"/>
  <c r="BH306" i="24"/>
  <c r="BI306" i="24"/>
  <c r="BJ306" i="24"/>
  <c r="BK306" i="24"/>
  <c r="BL306" i="24"/>
  <c r="BM306" i="24"/>
  <c r="BN306" i="24"/>
  <c r="BO306" i="24"/>
  <c r="BP306" i="24"/>
  <c r="BQ306" i="24"/>
  <c r="BR306" i="24"/>
  <c r="BS306" i="24"/>
  <c r="BT306" i="24"/>
  <c r="BU306" i="24"/>
  <c r="BV306" i="24"/>
  <c r="BW306" i="24"/>
  <c r="BX306" i="24"/>
  <c r="BY306" i="24"/>
  <c r="BZ306" i="24"/>
  <c r="CA306" i="24"/>
  <c r="CB306" i="24"/>
  <c r="CC306" i="24"/>
  <c r="CD306" i="24"/>
  <c r="CE306" i="24"/>
  <c r="CF306" i="24"/>
  <c r="CG306" i="24"/>
  <c r="CH306" i="24"/>
  <c r="CI306" i="24"/>
  <c r="CJ306" i="24"/>
  <c r="CK306" i="24"/>
  <c r="CL306" i="24"/>
  <c r="CM306" i="24"/>
  <c r="CN306" i="24"/>
  <c r="CO306" i="24"/>
  <c r="CP306" i="24"/>
  <c r="CQ306" i="24"/>
  <c r="CR306" i="24"/>
  <c r="CS306" i="24"/>
  <c r="CT306" i="24"/>
  <c r="CU306" i="24"/>
  <c r="CV306" i="24"/>
  <c r="CW306" i="24"/>
  <c r="CX306" i="24"/>
  <c r="CY306" i="24"/>
  <c r="CZ306" i="24"/>
  <c r="DA306" i="24"/>
  <c r="DB306" i="24"/>
  <c r="DC306" i="24"/>
  <c r="DD306" i="24"/>
  <c r="DE306" i="24"/>
  <c r="DF306" i="24"/>
  <c r="DG306" i="24"/>
  <c r="DH306" i="24"/>
  <c r="DI306" i="24"/>
  <c r="DJ306" i="24"/>
  <c r="DK306" i="24"/>
  <c r="DL306" i="24"/>
  <c r="DM306" i="24"/>
  <c r="DN306" i="24"/>
  <c r="DO306" i="24"/>
  <c r="DP306" i="24"/>
  <c r="DQ306" i="24"/>
  <c r="DR306" i="24"/>
  <c r="DS306" i="24"/>
  <c r="DT306" i="24"/>
  <c r="DU306" i="24"/>
  <c r="DV306" i="24"/>
  <c r="DW306" i="24"/>
  <c r="DX306" i="24"/>
  <c r="DY306" i="24"/>
  <c r="DZ306" i="24"/>
  <c r="EA306" i="24"/>
  <c r="EB306" i="24"/>
  <c r="EC306" i="24"/>
  <c r="ED306" i="24"/>
  <c r="EE306" i="24"/>
  <c r="EF306" i="24"/>
  <c r="EG306" i="24"/>
  <c r="EH306" i="24"/>
  <c r="EI306" i="24"/>
  <c r="EJ306" i="24"/>
  <c r="EK306" i="24"/>
  <c r="EL306" i="24"/>
  <c r="EM306" i="24"/>
  <c r="EN306" i="24"/>
  <c r="EO306" i="24"/>
  <c r="EP306" i="24"/>
  <c r="EQ306" i="24"/>
  <c r="ER306" i="24"/>
  <c r="ES306" i="24"/>
  <c r="ET306" i="24"/>
  <c r="EU306" i="24"/>
  <c r="EV306" i="24"/>
  <c r="EW306" i="24"/>
  <c r="EX306" i="24"/>
  <c r="EY306" i="24"/>
  <c r="EZ306" i="24"/>
  <c r="FA306" i="24"/>
  <c r="FB306" i="24"/>
  <c r="FC306" i="24"/>
  <c r="FD306" i="24"/>
  <c r="FE306" i="24"/>
  <c r="FF306" i="24"/>
  <c r="FG306" i="24"/>
  <c r="FH306" i="24"/>
  <c r="FI306" i="24"/>
  <c r="FJ306" i="24"/>
  <c r="FK306" i="24"/>
  <c r="FL306" i="24"/>
  <c r="FM306" i="24"/>
  <c r="FN306" i="24"/>
  <c r="FO306" i="24"/>
  <c r="FP306" i="24"/>
  <c r="FQ306" i="24"/>
  <c r="FR306" i="24"/>
  <c r="FS306" i="24"/>
  <c r="FT306" i="24"/>
  <c r="FU306" i="24"/>
  <c r="FV306" i="24"/>
  <c r="FW306" i="24"/>
  <c r="FX306" i="24"/>
  <c r="FY306" i="24"/>
  <c r="FZ306" i="24"/>
  <c r="GA306" i="24"/>
  <c r="GB306" i="24"/>
  <c r="GC306" i="24"/>
  <c r="GD306" i="24"/>
  <c r="GE306" i="24"/>
  <c r="GF306" i="24"/>
  <c r="GG306" i="24"/>
  <c r="GH306" i="24"/>
  <c r="GI306" i="24"/>
  <c r="GJ306" i="24"/>
  <c r="GK306" i="24"/>
  <c r="GL306" i="24"/>
  <c r="GM306" i="24"/>
  <c r="GN306" i="24"/>
  <c r="GO306" i="24"/>
  <c r="GP306" i="24"/>
  <c r="GQ306" i="24"/>
  <c r="GR306" i="24"/>
  <c r="GS306" i="24"/>
  <c r="GT306" i="24"/>
  <c r="GU306" i="24"/>
  <c r="GV306" i="24"/>
  <c r="GW306" i="24"/>
  <c r="GX306" i="24"/>
  <c r="GY306" i="24"/>
  <c r="GZ306" i="24"/>
  <c r="HA306" i="24"/>
  <c r="HB306" i="24"/>
  <c r="HC306" i="24"/>
  <c r="HD306" i="24"/>
  <c r="HE306" i="24"/>
  <c r="HF306" i="24"/>
  <c r="HG306" i="24"/>
  <c r="E307" i="24"/>
  <c r="F307" i="24"/>
  <c r="G307" i="24"/>
  <c r="H307" i="24"/>
  <c r="I307" i="24"/>
  <c r="J307" i="24"/>
  <c r="K307" i="24"/>
  <c r="L307" i="24"/>
  <c r="M307" i="24"/>
  <c r="N307" i="24"/>
  <c r="O307" i="24"/>
  <c r="P307" i="24"/>
  <c r="Q307" i="24"/>
  <c r="R307" i="24"/>
  <c r="S307" i="24"/>
  <c r="T307" i="24"/>
  <c r="U307" i="24"/>
  <c r="V307" i="24"/>
  <c r="W307" i="24"/>
  <c r="X307" i="24"/>
  <c r="Y307" i="24"/>
  <c r="Z307" i="24"/>
  <c r="AA307" i="24"/>
  <c r="AB307" i="24"/>
  <c r="AC307" i="24"/>
  <c r="AD307" i="24"/>
  <c r="AE307" i="24"/>
  <c r="AF307" i="24"/>
  <c r="AG307" i="24"/>
  <c r="AH307" i="24"/>
  <c r="AI307" i="24"/>
  <c r="AJ307" i="24"/>
  <c r="AK307" i="24"/>
  <c r="AL307" i="24"/>
  <c r="AM307" i="24"/>
  <c r="AN307" i="24"/>
  <c r="AO307" i="24"/>
  <c r="AP307" i="24"/>
  <c r="AQ307" i="24"/>
  <c r="AR307" i="24"/>
  <c r="AS307" i="24"/>
  <c r="AT307" i="24"/>
  <c r="AU307" i="24"/>
  <c r="AV307" i="24"/>
  <c r="AW307" i="24"/>
  <c r="AX307" i="24"/>
  <c r="AY307" i="24"/>
  <c r="AZ307" i="24"/>
  <c r="BA307" i="24"/>
  <c r="BB307" i="24"/>
  <c r="BC307" i="24"/>
  <c r="BD307" i="24"/>
  <c r="BE307" i="24"/>
  <c r="BF307" i="24"/>
  <c r="BG307" i="24"/>
  <c r="BH307" i="24"/>
  <c r="BI307" i="24"/>
  <c r="BJ307" i="24"/>
  <c r="BK307" i="24"/>
  <c r="BL307" i="24"/>
  <c r="BM307" i="24"/>
  <c r="BN307" i="24"/>
  <c r="BO307" i="24"/>
  <c r="BP307" i="24"/>
  <c r="BQ307" i="24"/>
  <c r="BR307" i="24"/>
  <c r="BS307" i="24"/>
  <c r="BT307" i="24"/>
  <c r="BU307" i="24"/>
  <c r="BV307" i="24"/>
  <c r="BW307" i="24"/>
  <c r="BX307" i="24"/>
  <c r="BY307" i="24"/>
  <c r="BZ307" i="24"/>
  <c r="CA307" i="24"/>
  <c r="CB307" i="24"/>
  <c r="CC307" i="24"/>
  <c r="CD307" i="24"/>
  <c r="CE307" i="24"/>
  <c r="CF307" i="24"/>
  <c r="CG307" i="24"/>
  <c r="CH307" i="24"/>
  <c r="CI307" i="24"/>
  <c r="CJ307" i="24"/>
  <c r="CK307" i="24"/>
  <c r="CL307" i="24"/>
  <c r="CM307" i="24"/>
  <c r="CN307" i="24"/>
  <c r="CO307" i="24"/>
  <c r="CP307" i="24"/>
  <c r="CQ307" i="24"/>
  <c r="CR307" i="24"/>
  <c r="CS307" i="24"/>
  <c r="CT307" i="24"/>
  <c r="CU307" i="24"/>
  <c r="CV307" i="24"/>
  <c r="CW307" i="24"/>
  <c r="CX307" i="24"/>
  <c r="CY307" i="24"/>
  <c r="CZ307" i="24"/>
  <c r="DA307" i="24"/>
  <c r="DB307" i="24"/>
  <c r="DC307" i="24"/>
  <c r="DD307" i="24"/>
  <c r="DE307" i="24"/>
  <c r="DF307" i="24"/>
  <c r="DG307" i="24"/>
  <c r="DH307" i="24"/>
  <c r="DI307" i="24"/>
  <c r="DJ307" i="24"/>
  <c r="DK307" i="24"/>
  <c r="DL307" i="24"/>
  <c r="DM307" i="24"/>
  <c r="DN307" i="24"/>
  <c r="DO307" i="24"/>
  <c r="DP307" i="24"/>
  <c r="DQ307" i="24"/>
  <c r="DR307" i="24"/>
  <c r="DS307" i="24"/>
  <c r="DT307" i="24"/>
  <c r="DU307" i="24"/>
  <c r="DV307" i="24"/>
  <c r="DW307" i="24"/>
  <c r="DX307" i="24"/>
  <c r="DY307" i="24"/>
  <c r="DZ307" i="24"/>
  <c r="EA307" i="24"/>
  <c r="EB307" i="24"/>
  <c r="EC307" i="24"/>
  <c r="ED307" i="24"/>
  <c r="EE307" i="24"/>
  <c r="EF307" i="24"/>
  <c r="EG307" i="24"/>
  <c r="EH307" i="24"/>
  <c r="EI307" i="24"/>
  <c r="EJ307" i="24"/>
  <c r="EK307" i="24"/>
  <c r="EL307" i="24"/>
  <c r="EM307" i="24"/>
  <c r="EN307" i="24"/>
  <c r="EO307" i="24"/>
  <c r="EP307" i="24"/>
  <c r="EQ307" i="24"/>
  <c r="ER307" i="24"/>
  <c r="ES307" i="24"/>
  <c r="ET307" i="24"/>
  <c r="EU307" i="24"/>
  <c r="EV307" i="24"/>
  <c r="EW307" i="24"/>
  <c r="EX307" i="24"/>
  <c r="EY307" i="24"/>
  <c r="EZ307" i="24"/>
  <c r="FA307" i="24"/>
  <c r="FB307" i="24"/>
  <c r="FC307" i="24"/>
  <c r="FD307" i="24"/>
  <c r="FE307" i="24"/>
  <c r="FF307" i="24"/>
  <c r="FG307" i="24"/>
  <c r="FH307" i="24"/>
  <c r="FI307" i="24"/>
  <c r="FJ307" i="24"/>
  <c r="FK307" i="24"/>
  <c r="FL307" i="24"/>
  <c r="FM307" i="24"/>
  <c r="FN307" i="24"/>
  <c r="FO307" i="24"/>
  <c r="FP307" i="24"/>
  <c r="FQ307" i="24"/>
  <c r="FR307" i="24"/>
  <c r="FS307" i="24"/>
  <c r="FT307" i="24"/>
  <c r="FU307" i="24"/>
  <c r="FV307" i="24"/>
  <c r="FW307" i="24"/>
  <c r="FX307" i="24"/>
  <c r="FY307" i="24"/>
  <c r="FZ307" i="24"/>
  <c r="GA307" i="24"/>
  <c r="GB307" i="24"/>
  <c r="GC307" i="24"/>
  <c r="GD307" i="24"/>
  <c r="GE307" i="24"/>
  <c r="GF307" i="24"/>
  <c r="GG307" i="24"/>
  <c r="GH307" i="24"/>
  <c r="GI307" i="24"/>
  <c r="GJ307" i="24"/>
  <c r="GK307" i="24"/>
  <c r="GL307" i="24"/>
  <c r="GM307" i="24"/>
  <c r="GN307" i="24"/>
  <c r="GO307" i="24"/>
  <c r="GP307" i="24"/>
  <c r="GQ307" i="24"/>
  <c r="GR307" i="24"/>
  <c r="GS307" i="24"/>
  <c r="GT307" i="24"/>
  <c r="GU307" i="24"/>
  <c r="GV307" i="24"/>
  <c r="GW307" i="24"/>
  <c r="GX307" i="24"/>
  <c r="GY307" i="24"/>
  <c r="GZ307" i="24"/>
  <c r="HA307" i="24"/>
  <c r="HB307" i="24"/>
  <c r="HC307" i="24"/>
  <c r="HD307" i="24"/>
  <c r="HE307" i="24"/>
  <c r="HF307" i="24"/>
  <c r="HG307" i="24"/>
  <c r="E308" i="24"/>
  <c r="F308" i="24"/>
  <c r="G308" i="24"/>
  <c r="H308" i="24"/>
  <c r="I308" i="24"/>
  <c r="J308" i="24"/>
  <c r="K308" i="24"/>
  <c r="L308" i="24"/>
  <c r="M308" i="24"/>
  <c r="N308" i="24"/>
  <c r="O308" i="24"/>
  <c r="P308" i="24"/>
  <c r="Q308" i="24"/>
  <c r="R308" i="24"/>
  <c r="S308" i="24"/>
  <c r="T308" i="24"/>
  <c r="U308" i="24"/>
  <c r="V308" i="24"/>
  <c r="W308" i="24"/>
  <c r="X308" i="24"/>
  <c r="Y308" i="24"/>
  <c r="Z308" i="24"/>
  <c r="AA308" i="24"/>
  <c r="AB308" i="24"/>
  <c r="AC308" i="24"/>
  <c r="AD308" i="24"/>
  <c r="AE308" i="24"/>
  <c r="AF308" i="24"/>
  <c r="AG308" i="24"/>
  <c r="AH308" i="24"/>
  <c r="AI308" i="24"/>
  <c r="AJ308" i="24"/>
  <c r="AK308" i="24"/>
  <c r="AL308" i="24"/>
  <c r="AM308" i="24"/>
  <c r="AN308" i="24"/>
  <c r="AO308" i="24"/>
  <c r="AP308" i="24"/>
  <c r="AQ308" i="24"/>
  <c r="AR308" i="24"/>
  <c r="AS308" i="24"/>
  <c r="AT308" i="24"/>
  <c r="AU308" i="24"/>
  <c r="AV308" i="24"/>
  <c r="AW308" i="24"/>
  <c r="AX308" i="24"/>
  <c r="AY308" i="24"/>
  <c r="AZ308" i="24"/>
  <c r="BA308" i="24"/>
  <c r="BB308" i="24"/>
  <c r="BC308" i="24"/>
  <c r="BD308" i="24"/>
  <c r="BE308" i="24"/>
  <c r="BF308" i="24"/>
  <c r="BG308" i="24"/>
  <c r="BH308" i="24"/>
  <c r="BI308" i="24"/>
  <c r="BJ308" i="24"/>
  <c r="BK308" i="24"/>
  <c r="BL308" i="24"/>
  <c r="BM308" i="24"/>
  <c r="BN308" i="24"/>
  <c r="BO308" i="24"/>
  <c r="BP308" i="24"/>
  <c r="BQ308" i="24"/>
  <c r="BR308" i="24"/>
  <c r="BS308" i="24"/>
  <c r="BT308" i="24"/>
  <c r="BU308" i="24"/>
  <c r="BV308" i="24"/>
  <c r="BW308" i="24"/>
  <c r="BX308" i="24"/>
  <c r="BY308" i="24"/>
  <c r="BZ308" i="24"/>
  <c r="CA308" i="24"/>
  <c r="CB308" i="24"/>
  <c r="CC308" i="24"/>
  <c r="CD308" i="24"/>
  <c r="CE308" i="24"/>
  <c r="CF308" i="24"/>
  <c r="CG308" i="24"/>
  <c r="CH308" i="24"/>
  <c r="CI308" i="24"/>
  <c r="CJ308" i="24"/>
  <c r="CK308" i="24"/>
  <c r="CL308" i="24"/>
  <c r="CM308" i="24"/>
  <c r="CN308" i="24"/>
  <c r="CO308" i="24"/>
  <c r="CP308" i="24"/>
  <c r="CQ308" i="24"/>
  <c r="CR308" i="24"/>
  <c r="CS308" i="24"/>
  <c r="CT308" i="24"/>
  <c r="CU308" i="24"/>
  <c r="CV308" i="24"/>
  <c r="CW308" i="24"/>
  <c r="CX308" i="24"/>
  <c r="CY308" i="24"/>
  <c r="CZ308" i="24"/>
  <c r="DA308" i="24"/>
  <c r="DB308" i="24"/>
  <c r="DC308" i="24"/>
  <c r="DD308" i="24"/>
  <c r="DE308" i="24"/>
  <c r="DF308" i="24"/>
  <c r="DG308" i="24"/>
  <c r="DH308" i="24"/>
  <c r="DI308" i="24"/>
  <c r="DJ308" i="24"/>
  <c r="DK308" i="24"/>
  <c r="DL308" i="24"/>
  <c r="DM308" i="24"/>
  <c r="DN308" i="24"/>
  <c r="DO308" i="24"/>
  <c r="DP308" i="24"/>
  <c r="DQ308" i="24"/>
  <c r="DR308" i="24"/>
  <c r="DS308" i="24"/>
  <c r="DT308" i="24"/>
  <c r="DU308" i="24"/>
  <c r="DV308" i="24"/>
  <c r="DW308" i="24"/>
  <c r="DX308" i="24"/>
  <c r="DY308" i="24"/>
  <c r="DZ308" i="24"/>
  <c r="EA308" i="24"/>
  <c r="EB308" i="24"/>
  <c r="EC308" i="24"/>
  <c r="ED308" i="24"/>
  <c r="EE308" i="24"/>
  <c r="EF308" i="24"/>
  <c r="EG308" i="24"/>
  <c r="EH308" i="24"/>
  <c r="EI308" i="24"/>
  <c r="EJ308" i="24"/>
  <c r="EK308" i="24"/>
  <c r="EL308" i="24"/>
  <c r="EM308" i="24"/>
  <c r="EN308" i="24"/>
  <c r="EO308" i="24"/>
  <c r="EP308" i="24"/>
  <c r="EQ308" i="24"/>
  <c r="ER308" i="24"/>
  <c r="ES308" i="24"/>
  <c r="ET308" i="24"/>
  <c r="EU308" i="24"/>
  <c r="EV308" i="24"/>
  <c r="EW308" i="24"/>
  <c r="EX308" i="24"/>
  <c r="EY308" i="24"/>
  <c r="EZ308" i="24"/>
  <c r="FA308" i="24"/>
  <c r="FB308" i="24"/>
  <c r="FC308" i="24"/>
  <c r="FD308" i="24"/>
  <c r="FE308" i="24"/>
  <c r="FF308" i="24"/>
  <c r="FG308" i="24"/>
  <c r="FH308" i="24"/>
  <c r="FI308" i="24"/>
  <c r="FJ308" i="24"/>
  <c r="FK308" i="24"/>
  <c r="FL308" i="24"/>
  <c r="FM308" i="24"/>
  <c r="FN308" i="24"/>
  <c r="FO308" i="24"/>
  <c r="FP308" i="24"/>
  <c r="FQ308" i="24"/>
  <c r="FR308" i="24"/>
  <c r="FS308" i="24"/>
  <c r="FT308" i="24"/>
  <c r="FU308" i="24"/>
  <c r="FV308" i="24"/>
  <c r="FW308" i="24"/>
  <c r="FX308" i="24"/>
  <c r="FY308" i="24"/>
  <c r="FZ308" i="24"/>
  <c r="GA308" i="24"/>
  <c r="GB308" i="24"/>
  <c r="GC308" i="24"/>
  <c r="GD308" i="24"/>
  <c r="GE308" i="24"/>
  <c r="GF308" i="24"/>
  <c r="GG308" i="24"/>
  <c r="GH308" i="24"/>
  <c r="GI308" i="24"/>
  <c r="GJ308" i="24"/>
  <c r="GK308" i="24"/>
  <c r="GL308" i="24"/>
  <c r="GM308" i="24"/>
  <c r="GN308" i="24"/>
  <c r="GO308" i="24"/>
  <c r="GP308" i="24"/>
  <c r="GQ308" i="24"/>
  <c r="GR308" i="24"/>
  <c r="GS308" i="24"/>
  <c r="GT308" i="24"/>
  <c r="GU308" i="24"/>
  <c r="GV308" i="24"/>
  <c r="GW308" i="24"/>
  <c r="GX308" i="24"/>
  <c r="GY308" i="24"/>
  <c r="GZ308" i="24"/>
  <c r="HA308" i="24"/>
  <c r="HB308" i="24"/>
  <c r="HC308" i="24"/>
  <c r="HD308" i="24"/>
  <c r="HE308" i="24"/>
  <c r="HF308" i="24"/>
  <c r="HG308" i="24"/>
  <c r="E309" i="24"/>
  <c r="HJ309" i="24" s="1"/>
  <c r="F309" i="24"/>
  <c r="G309" i="24"/>
  <c r="H309" i="24"/>
  <c r="I309" i="24"/>
  <c r="J309" i="24"/>
  <c r="K309" i="24"/>
  <c r="L309" i="24"/>
  <c r="M309" i="24"/>
  <c r="N309" i="24"/>
  <c r="O309" i="24"/>
  <c r="P309" i="24"/>
  <c r="Q309" i="24"/>
  <c r="R309" i="24"/>
  <c r="S309" i="24"/>
  <c r="T309" i="24"/>
  <c r="U309" i="24"/>
  <c r="V309" i="24"/>
  <c r="W309" i="24"/>
  <c r="X309" i="24"/>
  <c r="Y309" i="24"/>
  <c r="Z309" i="24"/>
  <c r="AA309" i="24"/>
  <c r="AB309" i="24"/>
  <c r="AC309" i="24"/>
  <c r="AD309" i="24"/>
  <c r="AE309" i="24"/>
  <c r="AF309" i="24"/>
  <c r="AG309" i="24"/>
  <c r="AH309" i="24"/>
  <c r="AI309" i="24"/>
  <c r="AJ309" i="24"/>
  <c r="AK309" i="24"/>
  <c r="AL309" i="24"/>
  <c r="AM309" i="24"/>
  <c r="AN309" i="24"/>
  <c r="AO309" i="24"/>
  <c r="AP309" i="24"/>
  <c r="AQ309" i="24"/>
  <c r="AR309" i="24"/>
  <c r="AS309" i="24"/>
  <c r="AT309" i="24"/>
  <c r="AU309" i="24"/>
  <c r="AV309" i="24"/>
  <c r="AW309" i="24"/>
  <c r="AX309" i="24"/>
  <c r="AY309" i="24"/>
  <c r="AZ309" i="24"/>
  <c r="BA309" i="24"/>
  <c r="BB309" i="24"/>
  <c r="BC309" i="24"/>
  <c r="BD309" i="24"/>
  <c r="BE309" i="24"/>
  <c r="BF309" i="24"/>
  <c r="BG309" i="24"/>
  <c r="BH309" i="24"/>
  <c r="BI309" i="24"/>
  <c r="BJ309" i="24"/>
  <c r="BK309" i="24"/>
  <c r="BL309" i="24"/>
  <c r="BM309" i="24"/>
  <c r="BN309" i="24"/>
  <c r="BO309" i="24"/>
  <c r="BP309" i="24"/>
  <c r="BQ309" i="24"/>
  <c r="BR309" i="24"/>
  <c r="BS309" i="24"/>
  <c r="BT309" i="24"/>
  <c r="BU309" i="24"/>
  <c r="BV309" i="24"/>
  <c r="BW309" i="24"/>
  <c r="BX309" i="24"/>
  <c r="BY309" i="24"/>
  <c r="BZ309" i="24"/>
  <c r="CA309" i="24"/>
  <c r="CB309" i="24"/>
  <c r="CC309" i="24"/>
  <c r="CD309" i="24"/>
  <c r="CE309" i="24"/>
  <c r="CF309" i="24"/>
  <c r="CG309" i="24"/>
  <c r="CH309" i="24"/>
  <c r="CI309" i="24"/>
  <c r="CJ309" i="24"/>
  <c r="CK309" i="24"/>
  <c r="CL309" i="24"/>
  <c r="CM309" i="24"/>
  <c r="CN309" i="24"/>
  <c r="CO309" i="24"/>
  <c r="CP309" i="24"/>
  <c r="CQ309" i="24"/>
  <c r="CR309" i="24"/>
  <c r="CS309" i="24"/>
  <c r="CT309" i="24"/>
  <c r="CU309" i="24"/>
  <c r="CV309" i="24"/>
  <c r="CW309" i="24"/>
  <c r="CX309" i="24"/>
  <c r="CY309" i="24"/>
  <c r="CZ309" i="24"/>
  <c r="DA309" i="24"/>
  <c r="DB309" i="24"/>
  <c r="DC309" i="24"/>
  <c r="DD309" i="24"/>
  <c r="DE309" i="24"/>
  <c r="DF309" i="24"/>
  <c r="DG309" i="24"/>
  <c r="DH309" i="24"/>
  <c r="DI309" i="24"/>
  <c r="DJ309" i="24"/>
  <c r="DK309" i="24"/>
  <c r="DL309" i="24"/>
  <c r="DM309" i="24"/>
  <c r="DN309" i="24"/>
  <c r="DO309" i="24"/>
  <c r="DP309" i="24"/>
  <c r="DQ309" i="24"/>
  <c r="DR309" i="24"/>
  <c r="DS309" i="24"/>
  <c r="DT309" i="24"/>
  <c r="DU309" i="24"/>
  <c r="DV309" i="24"/>
  <c r="DW309" i="24"/>
  <c r="DX309" i="24"/>
  <c r="DY309" i="24"/>
  <c r="DZ309" i="24"/>
  <c r="EA309" i="24"/>
  <c r="EB309" i="24"/>
  <c r="EC309" i="24"/>
  <c r="ED309" i="24"/>
  <c r="EE309" i="24"/>
  <c r="EF309" i="24"/>
  <c r="EG309" i="24"/>
  <c r="EH309" i="24"/>
  <c r="EI309" i="24"/>
  <c r="EJ309" i="24"/>
  <c r="EK309" i="24"/>
  <c r="EL309" i="24"/>
  <c r="EM309" i="24"/>
  <c r="EN309" i="24"/>
  <c r="EO309" i="24"/>
  <c r="EP309" i="24"/>
  <c r="EQ309" i="24"/>
  <c r="ER309" i="24"/>
  <c r="ES309" i="24"/>
  <c r="ET309" i="24"/>
  <c r="EU309" i="24"/>
  <c r="EV309" i="24"/>
  <c r="EW309" i="24"/>
  <c r="EX309" i="24"/>
  <c r="EY309" i="24"/>
  <c r="EZ309" i="24"/>
  <c r="FA309" i="24"/>
  <c r="FB309" i="24"/>
  <c r="FC309" i="24"/>
  <c r="FD309" i="24"/>
  <c r="FE309" i="24"/>
  <c r="FF309" i="24"/>
  <c r="FG309" i="24"/>
  <c r="FH309" i="24"/>
  <c r="FI309" i="24"/>
  <c r="FJ309" i="24"/>
  <c r="FK309" i="24"/>
  <c r="FL309" i="24"/>
  <c r="FM309" i="24"/>
  <c r="FN309" i="24"/>
  <c r="FO309" i="24"/>
  <c r="FP309" i="24"/>
  <c r="FQ309" i="24"/>
  <c r="FR309" i="24"/>
  <c r="FS309" i="24"/>
  <c r="FT309" i="24"/>
  <c r="FU309" i="24"/>
  <c r="FV309" i="24"/>
  <c r="FW309" i="24"/>
  <c r="FX309" i="24"/>
  <c r="FY309" i="24"/>
  <c r="FZ309" i="24"/>
  <c r="GA309" i="24"/>
  <c r="GB309" i="24"/>
  <c r="GC309" i="24"/>
  <c r="GD309" i="24"/>
  <c r="GE309" i="24"/>
  <c r="GF309" i="24"/>
  <c r="GG309" i="24"/>
  <c r="GH309" i="24"/>
  <c r="GI309" i="24"/>
  <c r="GJ309" i="24"/>
  <c r="GK309" i="24"/>
  <c r="GL309" i="24"/>
  <c r="GM309" i="24"/>
  <c r="GN309" i="24"/>
  <c r="GO309" i="24"/>
  <c r="GP309" i="24"/>
  <c r="GQ309" i="24"/>
  <c r="GR309" i="24"/>
  <c r="GS309" i="24"/>
  <c r="GT309" i="24"/>
  <c r="GU309" i="24"/>
  <c r="GV309" i="24"/>
  <c r="GW309" i="24"/>
  <c r="GX309" i="24"/>
  <c r="GY309" i="24"/>
  <c r="GZ309" i="24"/>
  <c r="HA309" i="24"/>
  <c r="HB309" i="24"/>
  <c r="HC309" i="24"/>
  <c r="HD309" i="24"/>
  <c r="HE309" i="24"/>
  <c r="HF309" i="24"/>
  <c r="HG309" i="24"/>
  <c r="E310" i="24"/>
  <c r="HJ310" i="24" s="1"/>
  <c r="F310" i="24"/>
  <c r="G310" i="24"/>
  <c r="H310" i="24"/>
  <c r="I310" i="24"/>
  <c r="J310" i="24"/>
  <c r="K310" i="24"/>
  <c r="L310" i="24"/>
  <c r="M310" i="24"/>
  <c r="N310" i="24"/>
  <c r="O310" i="24"/>
  <c r="P310" i="24"/>
  <c r="Q310" i="24"/>
  <c r="R310" i="24"/>
  <c r="S310" i="24"/>
  <c r="T310" i="24"/>
  <c r="U310" i="24"/>
  <c r="V310" i="24"/>
  <c r="W310" i="24"/>
  <c r="X310" i="24"/>
  <c r="Y310" i="24"/>
  <c r="Z310" i="24"/>
  <c r="AA310" i="24"/>
  <c r="AB310" i="24"/>
  <c r="AC310" i="24"/>
  <c r="AD310" i="24"/>
  <c r="AE310" i="24"/>
  <c r="AF310" i="24"/>
  <c r="AG310" i="24"/>
  <c r="AH310" i="24"/>
  <c r="AI310" i="24"/>
  <c r="AJ310" i="24"/>
  <c r="AK310" i="24"/>
  <c r="AL310" i="24"/>
  <c r="AM310" i="24"/>
  <c r="AN310" i="24"/>
  <c r="AO310" i="24"/>
  <c r="AP310" i="24"/>
  <c r="AQ310" i="24"/>
  <c r="AR310" i="24"/>
  <c r="AS310" i="24"/>
  <c r="AT310" i="24"/>
  <c r="AU310" i="24"/>
  <c r="AV310" i="24"/>
  <c r="AW310" i="24"/>
  <c r="AX310" i="24"/>
  <c r="AY310" i="24"/>
  <c r="AZ310" i="24"/>
  <c r="BA310" i="24"/>
  <c r="BB310" i="24"/>
  <c r="BC310" i="24"/>
  <c r="BD310" i="24"/>
  <c r="BE310" i="24"/>
  <c r="BF310" i="24"/>
  <c r="BG310" i="24"/>
  <c r="BH310" i="24"/>
  <c r="BI310" i="24"/>
  <c r="BJ310" i="24"/>
  <c r="BK310" i="24"/>
  <c r="BL310" i="24"/>
  <c r="BM310" i="24"/>
  <c r="BN310" i="24"/>
  <c r="BO310" i="24"/>
  <c r="BP310" i="24"/>
  <c r="BQ310" i="24"/>
  <c r="BR310" i="24"/>
  <c r="BS310" i="24"/>
  <c r="BT310" i="24"/>
  <c r="BU310" i="24"/>
  <c r="BV310" i="24"/>
  <c r="BW310" i="24"/>
  <c r="BX310" i="24"/>
  <c r="BY310" i="24"/>
  <c r="BZ310" i="24"/>
  <c r="CA310" i="24"/>
  <c r="CB310" i="24"/>
  <c r="CC310" i="24"/>
  <c r="CD310" i="24"/>
  <c r="CE310" i="24"/>
  <c r="CF310" i="24"/>
  <c r="CG310" i="24"/>
  <c r="CH310" i="24"/>
  <c r="CI310" i="24"/>
  <c r="CJ310" i="24"/>
  <c r="CK310" i="24"/>
  <c r="CL310" i="24"/>
  <c r="CM310" i="24"/>
  <c r="CN310" i="24"/>
  <c r="CO310" i="24"/>
  <c r="CP310" i="24"/>
  <c r="CQ310" i="24"/>
  <c r="CR310" i="24"/>
  <c r="CS310" i="24"/>
  <c r="CT310" i="24"/>
  <c r="CU310" i="24"/>
  <c r="CV310" i="24"/>
  <c r="CW310" i="24"/>
  <c r="CX310" i="24"/>
  <c r="CY310" i="24"/>
  <c r="CZ310" i="24"/>
  <c r="DA310" i="24"/>
  <c r="DB310" i="24"/>
  <c r="DC310" i="24"/>
  <c r="DD310" i="24"/>
  <c r="DE310" i="24"/>
  <c r="DF310" i="24"/>
  <c r="DG310" i="24"/>
  <c r="DH310" i="24"/>
  <c r="DI310" i="24"/>
  <c r="DJ310" i="24"/>
  <c r="DK310" i="24"/>
  <c r="DL310" i="24"/>
  <c r="DM310" i="24"/>
  <c r="DN310" i="24"/>
  <c r="DO310" i="24"/>
  <c r="DP310" i="24"/>
  <c r="DQ310" i="24"/>
  <c r="DR310" i="24"/>
  <c r="DS310" i="24"/>
  <c r="DT310" i="24"/>
  <c r="DU310" i="24"/>
  <c r="DV310" i="24"/>
  <c r="DW310" i="24"/>
  <c r="DX310" i="24"/>
  <c r="DY310" i="24"/>
  <c r="DZ310" i="24"/>
  <c r="EA310" i="24"/>
  <c r="EB310" i="24"/>
  <c r="EC310" i="24"/>
  <c r="ED310" i="24"/>
  <c r="EE310" i="24"/>
  <c r="EF310" i="24"/>
  <c r="EG310" i="24"/>
  <c r="EH310" i="24"/>
  <c r="EI310" i="24"/>
  <c r="EJ310" i="24"/>
  <c r="EK310" i="24"/>
  <c r="EL310" i="24"/>
  <c r="EM310" i="24"/>
  <c r="EN310" i="24"/>
  <c r="EO310" i="24"/>
  <c r="EP310" i="24"/>
  <c r="EQ310" i="24"/>
  <c r="ER310" i="24"/>
  <c r="ES310" i="24"/>
  <c r="ET310" i="24"/>
  <c r="EU310" i="24"/>
  <c r="EV310" i="24"/>
  <c r="EW310" i="24"/>
  <c r="EX310" i="24"/>
  <c r="EY310" i="24"/>
  <c r="EZ310" i="24"/>
  <c r="FA310" i="24"/>
  <c r="FB310" i="24"/>
  <c r="FC310" i="24"/>
  <c r="FD310" i="24"/>
  <c r="FE310" i="24"/>
  <c r="FF310" i="24"/>
  <c r="FG310" i="24"/>
  <c r="FH310" i="24"/>
  <c r="FI310" i="24"/>
  <c r="FJ310" i="24"/>
  <c r="FK310" i="24"/>
  <c r="FL310" i="24"/>
  <c r="FM310" i="24"/>
  <c r="FN310" i="24"/>
  <c r="FO310" i="24"/>
  <c r="FP310" i="24"/>
  <c r="FQ310" i="24"/>
  <c r="FR310" i="24"/>
  <c r="FS310" i="24"/>
  <c r="FT310" i="24"/>
  <c r="FU310" i="24"/>
  <c r="FV310" i="24"/>
  <c r="FW310" i="24"/>
  <c r="FX310" i="24"/>
  <c r="FY310" i="24"/>
  <c r="FZ310" i="24"/>
  <c r="GA310" i="24"/>
  <c r="GB310" i="24"/>
  <c r="GC310" i="24"/>
  <c r="GD310" i="24"/>
  <c r="GE310" i="24"/>
  <c r="GF310" i="24"/>
  <c r="GG310" i="24"/>
  <c r="GH310" i="24"/>
  <c r="GI310" i="24"/>
  <c r="GJ310" i="24"/>
  <c r="GK310" i="24"/>
  <c r="GL310" i="24"/>
  <c r="GM310" i="24"/>
  <c r="GN310" i="24"/>
  <c r="GO310" i="24"/>
  <c r="GP310" i="24"/>
  <c r="GQ310" i="24"/>
  <c r="GR310" i="24"/>
  <c r="GS310" i="24"/>
  <c r="GT310" i="24"/>
  <c r="GU310" i="24"/>
  <c r="GV310" i="24"/>
  <c r="GW310" i="24"/>
  <c r="GX310" i="24"/>
  <c r="GY310" i="24"/>
  <c r="GZ310" i="24"/>
  <c r="HA310" i="24"/>
  <c r="HB310" i="24"/>
  <c r="HC310" i="24"/>
  <c r="HD310" i="24"/>
  <c r="HE310" i="24"/>
  <c r="HF310" i="24"/>
  <c r="HG310" i="24"/>
  <c r="E311" i="24"/>
  <c r="F311" i="24"/>
  <c r="G311" i="24"/>
  <c r="H311" i="24"/>
  <c r="I311" i="24"/>
  <c r="J311" i="24"/>
  <c r="K311" i="24"/>
  <c r="L311" i="24"/>
  <c r="M311" i="24"/>
  <c r="N311" i="24"/>
  <c r="O311" i="24"/>
  <c r="P311" i="24"/>
  <c r="Q311" i="24"/>
  <c r="R311" i="24"/>
  <c r="S311" i="24"/>
  <c r="T311" i="24"/>
  <c r="U311" i="24"/>
  <c r="V311" i="24"/>
  <c r="W311" i="24"/>
  <c r="X311" i="24"/>
  <c r="Y311" i="24"/>
  <c r="Z311" i="24"/>
  <c r="AA311" i="24"/>
  <c r="AB311" i="24"/>
  <c r="AC311" i="24"/>
  <c r="AD311" i="24"/>
  <c r="AE311" i="24"/>
  <c r="AF311" i="24"/>
  <c r="AG311" i="24"/>
  <c r="AH311" i="24"/>
  <c r="AI311" i="24"/>
  <c r="AJ311" i="24"/>
  <c r="AK311" i="24"/>
  <c r="AL311" i="24"/>
  <c r="AM311" i="24"/>
  <c r="AN311" i="24"/>
  <c r="AO311" i="24"/>
  <c r="AP311" i="24"/>
  <c r="AQ311" i="24"/>
  <c r="AR311" i="24"/>
  <c r="AS311" i="24"/>
  <c r="AT311" i="24"/>
  <c r="AU311" i="24"/>
  <c r="AV311" i="24"/>
  <c r="AW311" i="24"/>
  <c r="AX311" i="24"/>
  <c r="AY311" i="24"/>
  <c r="AZ311" i="24"/>
  <c r="BA311" i="24"/>
  <c r="BB311" i="24"/>
  <c r="BC311" i="24"/>
  <c r="BD311" i="24"/>
  <c r="BE311" i="24"/>
  <c r="BF311" i="24"/>
  <c r="BG311" i="24"/>
  <c r="BH311" i="24"/>
  <c r="BI311" i="24"/>
  <c r="BJ311" i="24"/>
  <c r="BK311" i="24"/>
  <c r="BL311" i="24"/>
  <c r="BM311" i="24"/>
  <c r="BN311" i="24"/>
  <c r="BO311" i="24"/>
  <c r="BP311" i="24"/>
  <c r="BQ311" i="24"/>
  <c r="BR311" i="24"/>
  <c r="BS311" i="24"/>
  <c r="BT311" i="24"/>
  <c r="BU311" i="24"/>
  <c r="BV311" i="24"/>
  <c r="BW311" i="24"/>
  <c r="BX311" i="24"/>
  <c r="BY311" i="24"/>
  <c r="BZ311" i="24"/>
  <c r="CA311" i="24"/>
  <c r="CB311" i="24"/>
  <c r="CC311" i="24"/>
  <c r="CD311" i="24"/>
  <c r="CE311" i="24"/>
  <c r="CF311" i="24"/>
  <c r="CG311" i="24"/>
  <c r="CH311" i="24"/>
  <c r="CI311" i="24"/>
  <c r="CJ311" i="24"/>
  <c r="CK311" i="24"/>
  <c r="CL311" i="24"/>
  <c r="CM311" i="24"/>
  <c r="CN311" i="24"/>
  <c r="CO311" i="24"/>
  <c r="CP311" i="24"/>
  <c r="CQ311" i="24"/>
  <c r="CR311" i="24"/>
  <c r="CS311" i="24"/>
  <c r="CT311" i="24"/>
  <c r="CU311" i="24"/>
  <c r="CV311" i="24"/>
  <c r="CW311" i="24"/>
  <c r="CX311" i="24"/>
  <c r="CY311" i="24"/>
  <c r="CZ311" i="24"/>
  <c r="DA311" i="24"/>
  <c r="DB311" i="24"/>
  <c r="DC311" i="24"/>
  <c r="DD311" i="24"/>
  <c r="DE311" i="24"/>
  <c r="DF311" i="24"/>
  <c r="DG311" i="24"/>
  <c r="DH311" i="24"/>
  <c r="DI311" i="24"/>
  <c r="DJ311" i="24"/>
  <c r="DK311" i="24"/>
  <c r="DL311" i="24"/>
  <c r="DM311" i="24"/>
  <c r="DN311" i="24"/>
  <c r="DO311" i="24"/>
  <c r="DP311" i="24"/>
  <c r="DQ311" i="24"/>
  <c r="DR311" i="24"/>
  <c r="DS311" i="24"/>
  <c r="DT311" i="24"/>
  <c r="DU311" i="24"/>
  <c r="DV311" i="24"/>
  <c r="DW311" i="24"/>
  <c r="DX311" i="24"/>
  <c r="DY311" i="24"/>
  <c r="DZ311" i="24"/>
  <c r="EA311" i="24"/>
  <c r="EB311" i="24"/>
  <c r="EC311" i="24"/>
  <c r="ED311" i="24"/>
  <c r="EE311" i="24"/>
  <c r="EF311" i="24"/>
  <c r="EG311" i="24"/>
  <c r="EH311" i="24"/>
  <c r="EI311" i="24"/>
  <c r="EJ311" i="24"/>
  <c r="EK311" i="24"/>
  <c r="EL311" i="24"/>
  <c r="EM311" i="24"/>
  <c r="EN311" i="24"/>
  <c r="EO311" i="24"/>
  <c r="EP311" i="24"/>
  <c r="EQ311" i="24"/>
  <c r="ER311" i="24"/>
  <c r="ES311" i="24"/>
  <c r="ET311" i="24"/>
  <c r="EU311" i="24"/>
  <c r="EV311" i="24"/>
  <c r="EW311" i="24"/>
  <c r="EX311" i="24"/>
  <c r="EY311" i="24"/>
  <c r="EZ311" i="24"/>
  <c r="FA311" i="24"/>
  <c r="FB311" i="24"/>
  <c r="FC311" i="24"/>
  <c r="FD311" i="24"/>
  <c r="FE311" i="24"/>
  <c r="FF311" i="24"/>
  <c r="FG311" i="24"/>
  <c r="FH311" i="24"/>
  <c r="FI311" i="24"/>
  <c r="FJ311" i="24"/>
  <c r="FK311" i="24"/>
  <c r="FL311" i="24"/>
  <c r="FM311" i="24"/>
  <c r="FN311" i="24"/>
  <c r="FO311" i="24"/>
  <c r="FP311" i="24"/>
  <c r="FQ311" i="24"/>
  <c r="FR311" i="24"/>
  <c r="FS311" i="24"/>
  <c r="FT311" i="24"/>
  <c r="FU311" i="24"/>
  <c r="FV311" i="24"/>
  <c r="FW311" i="24"/>
  <c r="FX311" i="24"/>
  <c r="FY311" i="24"/>
  <c r="FZ311" i="24"/>
  <c r="GA311" i="24"/>
  <c r="GB311" i="24"/>
  <c r="GC311" i="24"/>
  <c r="GD311" i="24"/>
  <c r="GE311" i="24"/>
  <c r="GF311" i="24"/>
  <c r="GG311" i="24"/>
  <c r="GH311" i="24"/>
  <c r="GI311" i="24"/>
  <c r="GJ311" i="24"/>
  <c r="GK311" i="24"/>
  <c r="GL311" i="24"/>
  <c r="GM311" i="24"/>
  <c r="GN311" i="24"/>
  <c r="GO311" i="24"/>
  <c r="GP311" i="24"/>
  <c r="GQ311" i="24"/>
  <c r="GR311" i="24"/>
  <c r="GS311" i="24"/>
  <c r="GT311" i="24"/>
  <c r="GU311" i="24"/>
  <c r="GV311" i="24"/>
  <c r="GW311" i="24"/>
  <c r="GX311" i="24"/>
  <c r="GY311" i="24"/>
  <c r="GZ311" i="24"/>
  <c r="HA311" i="24"/>
  <c r="HB311" i="24"/>
  <c r="HC311" i="24"/>
  <c r="HD311" i="24"/>
  <c r="HE311" i="24"/>
  <c r="HF311" i="24"/>
  <c r="HG311" i="24"/>
  <c r="E312" i="24"/>
  <c r="F312" i="24"/>
  <c r="G312" i="24"/>
  <c r="H312" i="24"/>
  <c r="I312" i="24"/>
  <c r="J312" i="24"/>
  <c r="K312" i="24"/>
  <c r="HJ312" i="24" s="1"/>
  <c r="L312" i="24"/>
  <c r="M312" i="24"/>
  <c r="N312" i="24"/>
  <c r="O312" i="24"/>
  <c r="P312" i="24"/>
  <c r="Q312" i="24"/>
  <c r="R312" i="24"/>
  <c r="S312" i="24"/>
  <c r="T312" i="24"/>
  <c r="U312" i="24"/>
  <c r="V312" i="24"/>
  <c r="W312" i="24"/>
  <c r="X312" i="24"/>
  <c r="Y312" i="24"/>
  <c r="Z312" i="24"/>
  <c r="AA312" i="24"/>
  <c r="AB312" i="24"/>
  <c r="AC312" i="24"/>
  <c r="AD312" i="24"/>
  <c r="AE312" i="24"/>
  <c r="AF312" i="24"/>
  <c r="AG312" i="24"/>
  <c r="AH312" i="24"/>
  <c r="AI312" i="24"/>
  <c r="AJ312" i="24"/>
  <c r="AK312" i="24"/>
  <c r="AL312" i="24"/>
  <c r="AM312" i="24"/>
  <c r="AN312" i="24"/>
  <c r="AO312" i="24"/>
  <c r="AP312" i="24"/>
  <c r="AQ312" i="24"/>
  <c r="AR312" i="24"/>
  <c r="AS312" i="24"/>
  <c r="AT312" i="24"/>
  <c r="AU312" i="24"/>
  <c r="AV312" i="24"/>
  <c r="AW312" i="24"/>
  <c r="AX312" i="24"/>
  <c r="AY312" i="24"/>
  <c r="AZ312" i="24"/>
  <c r="BA312" i="24"/>
  <c r="BB312" i="24"/>
  <c r="BC312" i="24"/>
  <c r="BD312" i="24"/>
  <c r="BE312" i="24"/>
  <c r="BF312" i="24"/>
  <c r="BG312" i="24"/>
  <c r="BH312" i="24"/>
  <c r="BI312" i="24"/>
  <c r="BJ312" i="24"/>
  <c r="BK312" i="24"/>
  <c r="BL312" i="24"/>
  <c r="BM312" i="24"/>
  <c r="BN312" i="24"/>
  <c r="BO312" i="24"/>
  <c r="BP312" i="24"/>
  <c r="BQ312" i="24"/>
  <c r="BR312" i="24"/>
  <c r="BS312" i="24"/>
  <c r="BT312" i="24"/>
  <c r="BU312" i="24"/>
  <c r="BV312" i="24"/>
  <c r="BW312" i="24"/>
  <c r="BX312" i="24"/>
  <c r="BY312" i="24"/>
  <c r="BZ312" i="24"/>
  <c r="CA312" i="24"/>
  <c r="CB312" i="24"/>
  <c r="CC312" i="24"/>
  <c r="CD312" i="24"/>
  <c r="CE312" i="24"/>
  <c r="CF312" i="24"/>
  <c r="CG312" i="24"/>
  <c r="CH312" i="24"/>
  <c r="CI312" i="24"/>
  <c r="CJ312" i="24"/>
  <c r="CK312" i="24"/>
  <c r="CL312" i="24"/>
  <c r="CM312" i="24"/>
  <c r="CN312" i="24"/>
  <c r="CO312" i="24"/>
  <c r="CP312" i="24"/>
  <c r="CQ312" i="24"/>
  <c r="CR312" i="24"/>
  <c r="CS312" i="24"/>
  <c r="CT312" i="24"/>
  <c r="CU312" i="24"/>
  <c r="CV312" i="24"/>
  <c r="CW312" i="24"/>
  <c r="CX312" i="24"/>
  <c r="CY312" i="24"/>
  <c r="CZ312" i="24"/>
  <c r="DA312" i="24"/>
  <c r="DB312" i="24"/>
  <c r="DC312" i="24"/>
  <c r="DD312" i="24"/>
  <c r="DE312" i="24"/>
  <c r="DF312" i="24"/>
  <c r="DG312" i="24"/>
  <c r="DH312" i="24"/>
  <c r="DI312" i="24"/>
  <c r="DJ312" i="24"/>
  <c r="DK312" i="24"/>
  <c r="DL312" i="24"/>
  <c r="DM312" i="24"/>
  <c r="DN312" i="24"/>
  <c r="DO312" i="24"/>
  <c r="DP312" i="24"/>
  <c r="DQ312" i="24"/>
  <c r="DR312" i="24"/>
  <c r="DS312" i="24"/>
  <c r="DT312" i="24"/>
  <c r="DU312" i="24"/>
  <c r="DV312" i="24"/>
  <c r="DW312" i="24"/>
  <c r="DX312" i="24"/>
  <c r="DY312" i="24"/>
  <c r="DZ312" i="24"/>
  <c r="EA312" i="24"/>
  <c r="EB312" i="24"/>
  <c r="EC312" i="24"/>
  <c r="ED312" i="24"/>
  <c r="EE312" i="24"/>
  <c r="EF312" i="24"/>
  <c r="EG312" i="24"/>
  <c r="EH312" i="24"/>
  <c r="EI312" i="24"/>
  <c r="EJ312" i="24"/>
  <c r="EK312" i="24"/>
  <c r="EL312" i="24"/>
  <c r="EM312" i="24"/>
  <c r="EN312" i="24"/>
  <c r="EO312" i="24"/>
  <c r="EP312" i="24"/>
  <c r="EQ312" i="24"/>
  <c r="ER312" i="24"/>
  <c r="ES312" i="24"/>
  <c r="ET312" i="24"/>
  <c r="EU312" i="24"/>
  <c r="EV312" i="24"/>
  <c r="EW312" i="24"/>
  <c r="EX312" i="24"/>
  <c r="EY312" i="24"/>
  <c r="EZ312" i="24"/>
  <c r="FA312" i="24"/>
  <c r="FB312" i="24"/>
  <c r="FC312" i="24"/>
  <c r="FD312" i="24"/>
  <c r="FE312" i="24"/>
  <c r="FF312" i="24"/>
  <c r="FG312" i="24"/>
  <c r="FH312" i="24"/>
  <c r="FI312" i="24"/>
  <c r="FJ312" i="24"/>
  <c r="FK312" i="24"/>
  <c r="FL312" i="24"/>
  <c r="FM312" i="24"/>
  <c r="FN312" i="24"/>
  <c r="FO312" i="24"/>
  <c r="FP312" i="24"/>
  <c r="FQ312" i="24"/>
  <c r="FR312" i="24"/>
  <c r="FS312" i="24"/>
  <c r="FT312" i="24"/>
  <c r="FU312" i="24"/>
  <c r="FV312" i="24"/>
  <c r="FW312" i="24"/>
  <c r="FX312" i="24"/>
  <c r="FY312" i="24"/>
  <c r="FZ312" i="24"/>
  <c r="GA312" i="24"/>
  <c r="GB312" i="24"/>
  <c r="GC312" i="24"/>
  <c r="GD312" i="24"/>
  <c r="GE312" i="24"/>
  <c r="GF312" i="24"/>
  <c r="GG312" i="24"/>
  <c r="GH312" i="24"/>
  <c r="GI312" i="24"/>
  <c r="GJ312" i="24"/>
  <c r="GK312" i="24"/>
  <c r="GL312" i="24"/>
  <c r="GM312" i="24"/>
  <c r="GN312" i="24"/>
  <c r="GO312" i="24"/>
  <c r="GP312" i="24"/>
  <c r="GQ312" i="24"/>
  <c r="GR312" i="24"/>
  <c r="GS312" i="24"/>
  <c r="GT312" i="24"/>
  <c r="GU312" i="24"/>
  <c r="GV312" i="24"/>
  <c r="GW312" i="24"/>
  <c r="GX312" i="24"/>
  <c r="GY312" i="24"/>
  <c r="GZ312" i="24"/>
  <c r="HA312" i="24"/>
  <c r="HB312" i="24"/>
  <c r="HC312" i="24"/>
  <c r="HD312" i="24"/>
  <c r="HE312" i="24"/>
  <c r="HF312" i="24"/>
  <c r="HG312" i="24"/>
  <c r="E313" i="24"/>
  <c r="HJ313" i="24" s="1"/>
  <c r="F313" i="24"/>
  <c r="G313" i="24"/>
  <c r="H313" i="24"/>
  <c r="I313" i="24"/>
  <c r="J313" i="24"/>
  <c r="K313" i="24"/>
  <c r="L313" i="24"/>
  <c r="M313" i="24"/>
  <c r="N313" i="24"/>
  <c r="O313" i="24"/>
  <c r="P313" i="24"/>
  <c r="Q313" i="24"/>
  <c r="R313" i="24"/>
  <c r="S313" i="24"/>
  <c r="T313" i="24"/>
  <c r="U313" i="24"/>
  <c r="V313" i="24"/>
  <c r="W313" i="24"/>
  <c r="X313" i="24"/>
  <c r="Y313" i="24"/>
  <c r="Z313" i="24"/>
  <c r="AA313" i="24"/>
  <c r="AB313" i="24"/>
  <c r="AC313" i="24"/>
  <c r="AD313" i="24"/>
  <c r="AE313" i="24"/>
  <c r="AF313" i="24"/>
  <c r="AG313" i="24"/>
  <c r="AH313" i="24"/>
  <c r="AI313" i="24"/>
  <c r="AJ313" i="24"/>
  <c r="AK313" i="24"/>
  <c r="AL313" i="24"/>
  <c r="AM313" i="24"/>
  <c r="AN313" i="24"/>
  <c r="AO313" i="24"/>
  <c r="AP313" i="24"/>
  <c r="AQ313" i="24"/>
  <c r="AR313" i="24"/>
  <c r="AS313" i="24"/>
  <c r="AT313" i="24"/>
  <c r="AU313" i="24"/>
  <c r="AV313" i="24"/>
  <c r="AW313" i="24"/>
  <c r="AX313" i="24"/>
  <c r="AY313" i="24"/>
  <c r="AZ313" i="24"/>
  <c r="BA313" i="24"/>
  <c r="BB313" i="24"/>
  <c r="BC313" i="24"/>
  <c r="BD313" i="24"/>
  <c r="BE313" i="24"/>
  <c r="BF313" i="24"/>
  <c r="BG313" i="24"/>
  <c r="BH313" i="24"/>
  <c r="BI313" i="24"/>
  <c r="BJ313" i="24"/>
  <c r="BK313" i="24"/>
  <c r="BL313" i="24"/>
  <c r="BM313" i="24"/>
  <c r="BN313" i="24"/>
  <c r="BO313" i="24"/>
  <c r="BP313" i="24"/>
  <c r="BQ313" i="24"/>
  <c r="BR313" i="24"/>
  <c r="BS313" i="24"/>
  <c r="BT313" i="24"/>
  <c r="BU313" i="24"/>
  <c r="BV313" i="24"/>
  <c r="BW313" i="24"/>
  <c r="BX313" i="24"/>
  <c r="BY313" i="24"/>
  <c r="BZ313" i="24"/>
  <c r="CA313" i="24"/>
  <c r="CB313" i="24"/>
  <c r="CC313" i="24"/>
  <c r="CD313" i="24"/>
  <c r="CE313" i="24"/>
  <c r="CF313" i="24"/>
  <c r="CG313" i="24"/>
  <c r="CH313" i="24"/>
  <c r="CI313" i="24"/>
  <c r="CJ313" i="24"/>
  <c r="CK313" i="24"/>
  <c r="CL313" i="24"/>
  <c r="CM313" i="24"/>
  <c r="CN313" i="24"/>
  <c r="CO313" i="24"/>
  <c r="CP313" i="24"/>
  <c r="CQ313" i="24"/>
  <c r="CR313" i="24"/>
  <c r="CS313" i="24"/>
  <c r="CT313" i="24"/>
  <c r="CU313" i="24"/>
  <c r="CV313" i="24"/>
  <c r="CW313" i="24"/>
  <c r="CX313" i="24"/>
  <c r="CY313" i="24"/>
  <c r="CZ313" i="24"/>
  <c r="DA313" i="24"/>
  <c r="DB313" i="24"/>
  <c r="DC313" i="24"/>
  <c r="DD313" i="24"/>
  <c r="DE313" i="24"/>
  <c r="DF313" i="24"/>
  <c r="DG313" i="24"/>
  <c r="DH313" i="24"/>
  <c r="DI313" i="24"/>
  <c r="DJ313" i="24"/>
  <c r="DK313" i="24"/>
  <c r="DL313" i="24"/>
  <c r="DM313" i="24"/>
  <c r="DN313" i="24"/>
  <c r="DO313" i="24"/>
  <c r="DP313" i="24"/>
  <c r="DQ313" i="24"/>
  <c r="DR313" i="24"/>
  <c r="DS313" i="24"/>
  <c r="DT313" i="24"/>
  <c r="DU313" i="24"/>
  <c r="DV313" i="24"/>
  <c r="DW313" i="24"/>
  <c r="DX313" i="24"/>
  <c r="DY313" i="24"/>
  <c r="DZ313" i="24"/>
  <c r="EA313" i="24"/>
  <c r="EB313" i="24"/>
  <c r="EC313" i="24"/>
  <c r="ED313" i="24"/>
  <c r="EE313" i="24"/>
  <c r="EF313" i="24"/>
  <c r="EG313" i="24"/>
  <c r="EH313" i="24"/>
  <c r="EI313" i="24"/>
  <c r="EJ313" i="24"/>
  <c r="EK313" i="24"/>
  <c r="EL313" i="24"/>
  <c r="EM313" i="24"/>
  <c r="EN313" i="24"/>
  <c r="EO313" i="24"/>
  <c r="EP313" i="24"/>
  <c r="EQ313" i="24"/>
  <c r="ER313" i="24"/>
  <c r="ES313" i="24"/>
  <c r="ET313" i="24"/>
  <c r="EU313" i="24"/>
  <c r="EV313" i="24"/>
  <c r="EW313" i="24"/>
  <c r="EX313" i="24"/>
  <c r="EY313" i="24"/>
  <c r="EZ313" i="24"/>
  <c r="FA313" i="24"/>
  <c r="FB313" i="24"/>
  <c r="FC313" i="24"/>
  <c r="FD313" i="24"/>
  <c r="FE313" i="24"/>
  <c r="FF313" i="24"/>
  <c r="FG313" i="24"/>
  <c r="FH313" i="24"/>
  <c r="FI313" i="24"/>
  <c r="FJ313" i="24"/>
  <c r="FK313" i="24"/>
  <c r="FL313" i="24"/>
  <c r="FM313" i="24"/>
  <c r="FN313" i="24"/>
  <c r="FO313" i="24"/>
  <c r="FP313" i="24"/>
  <c r="FQ313" i="24"/>
  <c r="FR313" i="24"/>
  <c r="FS313" i="24"/>
  <c r="FT313" i="24"/>
  <c r="FU313" i="24"/>
  <c r="FV313" i="24"/>
  <c r="FW313" i="24"/>
  <c r="FX313" i="24"/>
  <c r="FY313" i="24"/>
  <c r="FZ313" i="24"/>
  <c r="GA313" i="24"/>
  <c r="GB313" i="24"/>
  <c r="GC313" i="24"/>
  <c r="GD313" i="24"/>
  <c r="GE313" i="24"/>
  <c r="GF313" i="24"/>
  <c r="GG313" i="24"/>
  <c r="GH313" i="24"/>
  <c r="GI313" i="24"/>
  <c r="GJ313" i="24"/>
  <c r="GK313" i="24"/>
  <c r="GL313" i="24"/>
  <c r="GM313" i="24"/>
  <c r="GN313" i="24"/>
  <c r="GO313" i="24"/>
  <c r="GP313" i="24"/>
  <c r="GQ313" i="24"/>
  <c r="GR313" i="24"/>
  <c r="GS313" i="24"/>
  <c r="GT313" i="24"/>
  <c r="GU313" i="24"/>
  <c r="GV313" i="24"/>
  <c r="GW313" i="24"/>
  <c r="GX313" i="24"/>
  <c r="GY313" i="24"/>
  <c r="GZ313" i="24"/>
  <c r="HA313" i="24"/>
  <c r="HB313" i="24"/>
  <c r="HC313" i="24"/>
  <c r="HD313" i="24"/>
  <c r="HE313" i="24"/>
  <c r="HF313" i="24"/>
  <c r="HG313" i="24"/>
  <c r="E314" i="24"/>
  <c r="HJ314" i="24" s="1"/>
  <c r="F314" i="24"/>
  <c r="G314" i="24"/>
  <c r="H314" i="24"/>
  <c r="I314" i="24"/>
  <c r="J314" i="24"/>
  <c r="K314" i="24"/>
  <c r="L314" i="24"/>
  <c r="M314" i="24"/>
  <c r="N314" i="24"/>
  <c r="O314" i="24"/>
  <c r="P314" i="24"/>
  <c r="Q314" i="24"/>
  <c r="R314" i="24"/>
  <c r="S314" i="24"/>
  <c r="T314" i="24"/>
  <c r="U314" i="24"/>
  <c r="V314" i="24"/>
  <c r="W314" i="24"/>
  <c r="X314" i="24"/>
  <c r="Y314" i="24"/>
  <c r="Z314" i="24"/>
  <c r="AA314" i="24"/>
  <c r="AB314" i="24"/>
  <c r="AC314" i="24"/>
  <c r="AD314" i="24"/>
  <c r="AE314" i="24"/>
  <c r="AF314" i="24"/>
  <c r="AG314" i="24"/>
  <c r="AH314" i="24"/>
  <c r="AI314" i="24"/>
  <c r="AJ314" i="24"/>
  <c r="AK314" i="24"/>
  <c r="AL314" i="24"/>
  <c r="AM314" i="24"/>
  <c r="AN314" i="24"/>
  <c r="AO314" i="24"/>
  <c r="AP314" i="24"/>
  <c r="AQ314" i="24"/>
  <c r="AR314" i="24"/>
  <c r="AS314" i="24"/>
  <c r="AT314" i="24"/>
  <c r="AU314" i="24"/>
  <c r="AV314" i="24"/>
  <c r="AW314" i="24"/>
  <c r="AX314" i="24"/>
  <c r="AY314" i="24"/>
  <c r="AZ314" i="24"/>
  <c r="BA314" i="24"/>
  <c r="BB314" i="24"/>
  <c r="BC314" i="24"/>
  <c r="BD314" i="24"/>
  <c r="BE314" i="24"/>
  <c r="BF314" i="24"/>
  <c r="BG314" i="24"/>
  <c r="BH314" i="24"/>
  <c r="BI314" i="24"/>
  <c r="BJ314" i="24"/>
  <c r="BK314" i="24"/>
  <c r="BL314" i="24"/>
  <c r="BM314" i="24"/>
  <c r="BN314" i="24"/>
  <c r="BO314" i="24"/>
  <c r="BP314" i="24"/>
  <c r="BQ314" i="24"/>
  <c r="BR314" i="24"/>
  <c r="BS314" i="24"/>
  <c r="BT314" i="24"/>
  <c r="BU314" i="24"/>
  <c r="BV314" i="24"/>
  <c r="BW314" i="24"/>
  <c r="BX314" i="24"/>
  <c r="BY314" i="24"/>
  <c r="BZ314" i="24"/>
  <c r="CA314" i="24"/>
  <c r="CB314" i="24"/>
  <c r="CC314" i="24"/>
  <c r="CD314" i="24"/>
  <c r="CE314" i="24"/>
  <c r="CF314" i="24"/>
  <c r="CG314" i="24"/>
  <c r="CH314" i="24"/>
  <c r="CI314" i="24"/>
  <c r="CJ314" i="24"/>
  <c r="CK314" i="24"/>
  <c r="CL314" i="24"/>
  <c r="CM314" i="24"/>
  <c r="CN314" i="24"/>
  <c r="CO314" i="24"/>
  <c r="CP314" i="24"/>
  <c r="CQ314" i="24"/>
  <c r="CR314" i="24"/>
  <c r="CS314" i="24"/>
  <c r="CT314" i="24"/>
  <c r="CU314" i="24"/>
  <c r="CV314" i="24"/>
  <c r="CW314" i="24"/>
  <c r="CX314" i="24"/>
  <c r="CY314" i="24"/>
  <c r="CZ314" i="24"/>
  <c r="DA314" i="24"/>
  <c r="DB314" i="24"/>
  <c r="DC314" i="24"/>
  <c r="DD314" i="24"/>
  <c r="DE314" i="24"/>
  <c r="DF314" i="24"/>
  <c r="DG314" i="24"/>
  <c r="DH314" i="24"/>
  <c r="DI314" i="24"/>
  <c r="DJ314" i="24"/>
  <c r="DK314" i="24"/>
  <c r="DL314" i="24"/>
  <c r="DM314" i="24"/>
  <c r="DN314" i="24"/>
  <c r="DO314" i="24"/>
  <c r="DP314" i="24"/>
  <c r="DQ314" i="24"/>
  <c r="DR314" i="24"/>
  <c r="DS314" i="24"/>
  <c r="DT314" i="24"/>
  <c r="DU314" i="24"/>
  <c r="DV314" i="24"/>
  <c r="DW314" i="24"/>
  <c r="DX314" i="24"/>
  <c r="DY314" i="24"/>
  <c r="DZ314" i="24"/>
  <c r="EA314" i="24"/>
  <c r="EB314" i="24"/>
  <c r="EC314" i="24"/>
  <c r="ED314" i="24"/>
  <c r="EE314" i="24"/>
  <c r="EF314" i="24"/>
  <c r="EG314" i="24"/>
  <c r="EH314" i="24"/>
  <c r="EI314" i="24"/>
  <c r="EJ314" i="24"/>
  <c r="EK314" i="24"/>
  <c r="EL314" i="24"/>
  <c r="EM314" i="24"/>
  <c r="EN314" i="24"/>
  <c r="EO314" i="24"/>
  <c r="EP314" i="24"/>
  <c r="EQ314" i="24"/>
  <c r="ER314" i="24"/>
  <c r="ES314" i="24"/>
  <c r="ET314" i="24"/>
  <c r="EU314" i="24"/>
  <c r="EV314" i="24"/>
  <c r="EW314" i="24"/>
  <c r="EX314" i="24"/>
  <c r="EY314" i="24"/>
  <c r="EZ314" i="24"/>
  <c r="FA314" i="24"/>
  <c r="FB314" i="24"/>
  <c r="FC314" i="24"/>
  <c r="FD314" i="24"/>
  <c r="FE314" i="24"/>
  <c r="FF314" i="24"/>
  <c r="FG314" i="24"/>
  <c r="FH314" i="24"/>
  <c r="FI314" i="24"/>
  <c r="FJ314" i="24"/>
  <c r="FK314" i="24"/>
  <c r="FL314" i="24"/>
  <c r="FM314" i="24"/>
  <c r="FN314" i="24"/>
  <c r="FO314" i="24"/>
  <c r="FP314" i="24"/>
  <c r="FQ314" i="24"/>
  <c r="FR314" i="24"/>
  <c r="FS314" i="24"/>
  <c r="FT314" i="24"/>
  <c r="FU314" i="24"/>
  <c r="FV314" i="24"/>
  <c r="FW314" i="24"/>
  <c r="FX314" i="24"/>
  <c r="FY314" i="24"/>
  <c r="FZ314" i="24"/>
  <c r="GA314" i="24"/>
  <c r="GB314" i="24"/>
  <c r="GC314" i="24"/>
  <c r="GD314" i="24"/>
  <c r="GE314" i="24"/>
  <c r="GF314" i="24"/>
  <c r="GG314" i="24"/>
  <c r="GH314" i="24"/>
  <c r="GI314" i="24"/>
  <c r="GJ314" i="24"/>
  <c r="GK314" i="24"/>
  <c r="GL314" i="24"/>
  <c r="GM314" i="24"/>
  <c r="GN314" i="24"/>
  <c r="GO314" i="24"/>
  <c r="GP314" i="24"/>
  <c r="GQ314" i="24"/>
  <c r="GR314" i="24"/>
  <c r="GS314" i="24"/>
  <c r="GT314" i="24"/>
  <c r="GU314" i="24"/>
  <c r="GV314" i="24"/>
  <c r="GW314" i="24"/>
  <c r="GX314" i="24"/>
  <c r="GY314" i="24"/>
  <c r="GZ314" i="24"/>
  <c r="HA314" i="24"/>
  <c r="HB314" i="24"/>
  <c r="HC314" i="24"/>
  <c r="HD314" i="24"/>
  <c r="HE314" i="24"/>
  <c r="HF314" i="24"/>
  <c r="HG314" i="24"/>
  <c r="E315" i="24"/>
  <c r="F315" i="24"/>
  <c r="G315" i="24"/>
  <c r="HJ315" i="24" s="1"/>
  <c r="H315" i="24"/>
  <c r="I315" i="24"/>
  <c r="J315" i="24"/>
  <c r="K315" i="24"/>
  <c r="L315" i="24"/>
  <c r="M315" i="24"/>
  <c r="N315" i="24"/>
  <c r="O315" i="24"/>
  <c r="P315" i="24"/>
  <c r="Q315" i="24"/>
  <c r="R315" i="24"/>
  <c r="S315" i="24"/>
  <c r="T315" i="24"/>
  <c r="U315" i="24"/>
  <c r="V315" i="24"/>
  <c r="W315" i="24"/>
  <c r="X315" i="24"/>
  <c r="Y315" i="24"/>
  <c r="Z315" i="24"/>
  <c r="AA315" i="24"/>
  <c r="AB315" i="24"/>
  <c r="AC315" i="24"/>
  <c r="AD315" i="24"/>
  <c r="AE315" i="24"/>
  <c r="AF315" i="24"/>
  <c r="AG315" i="24"/>
  <c r="AH315" i="24"/>
  <c r="AI315" i="24"/>
  <c r="AJ315" i="24"/>
  <c r="AK315" i="24"/>
  <c r="AL315" i="24"/>
  <c r="AM315" i="24"/>
  <c r="AN315" i="24"/>
  <c r="AO315" i="24"/>
  <c r="AP315" i="24"/>
  <c r="AQ315" i="24"/>
  <c r="AR315" i="24"/>
  <c r="AS315" i="24"/>
  <c r="AT315" i="24"/>
  <c r="AU315" i="24"/>
  <c r="AV315" i="24"/>
  <c r="AW315" i="24"/>
  <c r="AX315" i="24"/>
  <c r="AY315" i="24"/>
  <c r="AZ315" i="24"/>
  <c r="BA315" i="24"/>
  <c r="BB315" i="24"/>
  <c r="BC315" i="24"/>
  <c r="BD315" i="24"/>
  <c r="BE315" i="24"/>
  <c r="BF315" i="24"/>
  <c r="BG315" i="24"/>
  <c r="BH315" i="24"/>
  <c r="BI315" i="24"/>
  <c r="BJ315" i="24"/>
  <c r="BK315" i="24"/>
  <c r="BL315" i="24"/>
  <c r="BM315" i="24"/>
  <c r="BN315" i="24"/>
  <c r="BO315" i="24"/>
  <c r="BP315" i="24"/>
  <c r="BQ315" i="24"/>
  <c r="BR315" i="24"/>
  <c r="BS315" i="24"/>
  <c r="BT315" i="24"/>
  <c r="BU315" i="24"/>
  <c r="BV315" i="24"/>
  <c r="BW315" i="24"/>
  <c r="BX315" i="24"/>
  <c r="BY315" i="24"/>
  <c r="BZ315" i="24"/>
  <c r="CA315" i="24"/>
  <c r="CB315" i="24"/>
  <c r="CC315" i="24"/>
  <c r="CD315" i="24"/>
  <c r="CE315" i="24"/>
  <c r="CF315" i="24"/>
  <c r="CG315" i="24"/>
  <c r="CH315" i="24"/>
  <c r="CI315" i="24"/>
  <c r="CJ315" i="24"/>
  <c r="CK315" i="24"/>
  <c r="CL315" i="24"/>
  <c r="CM315" i="24"/>
  <c r="CN315" i="24"/>
  <c r="CO315" i="24"/>
  <c r="CP315" i="24"/>
  <c r="CQ315" i="24"/>
  <c r="CR315" i="24"/>
  <c r="CS315" i="24"/>
  <c r="CT315" i="24"/>
  <c r="CU315" i="24"/>
  <c r="CV315" i="24"/>
  <c r="CW315" i="24"/>
  <c r="CX315" i="24"/>
  <c r="CY315" i="24"/>
  <c r="CZ315" i="24"/>
  <c r="DA315" i="24"/>
  <c r="DB315" i="24"/>
  <c r="DC315" i="24"/>
  <c r="DD315" i="24"/>
  <c r="DE315" i="24"/>
  <c r="DF315" i="24"/>
  <c r="DG315" i="24"/>
  <c r="DH315" i="24"/>
  <c r="DI315" i="24"/>
  <c r="DJ315" i="24"/>
  <c r="DK315" i="24"/>
  <c r="DL315" i="24"/>
  <c r="DM315" i="24"/>
  <c r="DN315" i="24"/>
  <c r="DO315" i="24"/>
  <c r="DP315" i="24"/>
  <c r="DQ315" i="24"/>
  <c r="DR315" i="24"/>
  <c r="DS315" i="24"/>
  <c r="DT315" i="24"/>
  <c r="DU315" i="24"/>
  <c r="DV315" i="24"/>
  <c r="DW315" i="24"/>
  <c r="DX315" i="24"/>
  <c r="DY315" i="24"/>
  <c r="DZ315" i="24"/>
  <c r="EA315" i="24"/>
  <c r="EB315" i="24"/>
  <c r="EC315" i="24"/>
  <c r="ED315" i="24"/>
  <c r="EE315" i="24"/>
  <c r="EF315" i="24"/>
  <c r="EG315" i="24"/>
  <c r="EH315" i="24"/>
  <c r="EI315" i="24"/>
  <c r="EJ315" i="24"/>
  <c r="EK315" i="24"/>
  <c r="EL315" i="24"/>
  <c r="EM315" i="24"/>
  <c r="EN315" i="24"/>
  <c r="EO315" i="24"/>
  <c r="EP315" i="24"/>
  <c r="EQ315" i="24"/>
  <c r="ER315" i="24"/>
  <c r="ES315" i="24"/>
  <c r="ET315" i="24"/>
  <c r="EU315" i="24"/>
  <c r="EV315" i="24"/>
  <c r="EW315" i="24"/>
  <c r="EX315" i="24"/>
  <c r="EY315" i="24"/>
  <c r="EZ315" i="24"/>
  <c r="FA315" i="24"/>
  <c r="FB315" i="24"/>
  <c r="FC315" i="24"/>
  <c r="FD315" i="24"/>
  <c r="FE315" i="24"/>
  <c r="FF315" i="24"/>
  <c r="FG315" i="24"/>
  <c r="FH315" i="24"/>
  <c r="FI315" i="24"/>
  <c r="FJ315" i="24"/>
  <c r="FK315" i="24"/>
  <c r="FL315" i="24"/>
  <c r="FM315" i="24"/>
  <c r="FN315" i="24"/>
  <c r="FO315" i="24"/>
  <c r="FP315" i="24"/>
  <c r="FQ315" i="24"/>
  <c r="FR315" i="24"/>
  <c r="FS315" i="24"/>
  <c r="FT315" i="24"/>
  <c r="FU315" i="24"/>
  <c r="FV315" i="24"/>
  <c r="FW315" i="24"/>
  <c r="FX315" i="24"/>
  <c r="FY315" i="24"/>
  <c r="FZ315" i="24"/>
  <c r="GA315" i="24"/>
  <c r="GB315" i="24"/>
  <c r="GC315" i="24"/>
  <c r="GD315" i="24"/>
  <c r="GE315" i="24"/>
  <c r="GF315" i="24"/>
  <c r="GG315" i="24"/>
  <c r="GH315" i="24"/>
  <c r="GI315" i="24"/>
  <c r="GJ315" i="24"/>
  <c r="GK315" i="24"/>
  <c r="GL315" i="24"/>
  <c r="GM315" i="24"/>
  <c r="GN315" i="24"/>
  <c r="GO315" i="24"/>
  <c r="GP315" i="24"/>
  <c r="GQ315" i="24"/>
  <c r="GR315" i="24"/>
  <c r="GS315" i="24"/>
  <c r="GT315" i="24"/>
  <c r="GU315" i="24"/>
  <c r="GV315" i="24"/>
  <c r="GW315" i="24"/>
  <c r="GX315" i="24"/>
  <c r="GY315" i="24"/>
  <c r="GZ315" i="24"/>
  <c r="HA315" i="24"/>
  <c r="HB315" i="24"/>
  <c r="HC315" i="24"/>
  <c r="HD315" i="24"/>
  <c r="HE315" i="24"/>
  <c r="HF315" i="24"/>
  <c r="HG315" i="24"/>
  <c r="E316" i="24"/>
  <c r="F316" i="24"/>
  <c r="G316" i="24"/>
  <c r="H316" i="24"/>
  <c r="I316" i="24"/>
  <c r="J316" i="24"/>
  <c r="K316" i="24"/>
  <c r="L316" i="24"/>
  <c r="M316" i="24"/>
  <c r="N316" i="24"/>
  <c r="O316" i="24"/>
  <c r="P316" i="24"/>
  <c r="Q316" i="24"/>
  <c r="R316" i="24"/>
  <c r="S316" i="24"/>
  <c r="T316" i="24"/>
  <c r="U316" i="24"/>
  <c r="V316" i="24"/>
  <c r="W316" i="24"/>
  <c r="X316" i="24"/>
  <c r="Y316" i="24"/>
  <c r="Z316" i="24"/>
  <c r="AA316" i="24"/>
  <c r="AB316" i="24"/>
  <c r="AC316" i="24"/>
  <c r="AD316" i="24"/>
  <c r="AE316" i="24"/>
  <c r="AF316" i="24"/>
  <c r="AG316" i="24"/>
  <c r="AH316" i="24"/>
  <c r="AI316" i="24"/>
  <c r="AJ316" i="24"/>
  <c r="AK316" i="24"/>
  <c r="AL316" i="24"/>
  <c r="AM316" i="24"/>
  <c r="AN316" i="24"/>
  <c r="AO316" i="24"/>
  <c r="AP316" i="24"/>
  <c r="AQ316" i="24"/>
  <c r="AR316" i="24"/>
  <c r="AS316" i="24"/>
  <c r="AT316" i="24"/>
  <c r="AU316" i="24"/>
  <c r="AV316" i="24"/>
  <c r="AW316" i="24"/>
  <c r="AX316" i="24"/>
  <c r="AY316" i="24"/>
  <c r="AZ316" i="24"/>
  <c r="BA316" i="24"/>
  <c r="BB316" i="24"/>
  <c r="BC316" i="24"/>
  <c r="BD316" i="24"/>
  <c r="BE316" i="24"/>
  <c r="BF316" i="24"/>
  <c r="BG316" i="24"/>
  <c r="BH316" i="24"/>
  <c r="BI316" i="24"/>
  <c r="BJ316" i="24"/>
  <c r="BK316" i="24"/>
  <c r="BL316" i="24"/>
  <c r="BM316" i="24"/>
  <c r="BN316" i="24"/>
  <c r="BO316" i="24"/>
  <c r="BP316" i="24"/>
  <c r="BQ316" i="24"/>
  <c r="BR316" i="24"/>
  <c r="BS316" i="24"/>
  <c r="BT316" i="24"/>
  <c r="BU316" i="24"/>
  <c r="BV316" i="24"/>
  <c r="BW316" i="24"/>
  <c r="BX316" i="24"/>
  <c r="BY316" i="24"/>
  <c r="BZ316" i="24"/>
  <c r="CA316" i="24"/>
  <c r="CB316" i="24"/>
  <c r="CC316" i="24"/>
  <c r="CD316" i="24"/>
  <c r="CE316" i="24"/>
  <c r="CF316" i="24"/>
  <c r="CG316" i="24"/>
  <c r="CH316" i="24"/>
  <c r="CI316" i="24"/>
  <c r="CJ316" i="24"/>
  <c r="CK316" i="24"/>
  <c r="CL316" i="24"/>
  <c r="CM316" i="24"/>
  <c r="CN316" i="24"/>
  <c r="CO316" i="24"/>
  <c r="CP316" i="24"/>
  <c r="CQ316" i="24"/>
  <c r="CR316" i="24"/>
  <c r="CS316" i="24"/>
  <c r="CT316" i="24"/>
  <c r="CU316" i="24"/>
  <c r="CV316" i="24"/>
  <c r="CW316" i="24"/>
  <c r="CX316" i="24"/>
  <c r="CY316" i="24"/>
  <c r="CZ316" i="24"/>
  <c r="DA316" i="24"/>
  <c r="DB316" i="24"/>
  <c r="DC316" i="24"/>
  <c r="DD316" i="24"/>
  <c r="DE316" i="24"/>
  <c r="DF316" i="24"/>
  <c r="DG316" i="24"/>
  <c r="DH316" i="24"/>
  <c r="DI316" i="24"/>
  <c r="DJ316" i="24"/>
  <c r="DK316" i="24"/>
  <c r="DL316" i="24"/>
  <c r="DM316" i="24"/>
  <c r="DN316" i="24"/>
  <c r="DO316" i="24"/>
  <c r="DP316" i="24"/>
  <c r="DQ316" i="24"/>
  <c r="DR316" i="24"/>
  <c r="DS316" i="24"/>
  <c r="DT316" i="24"/>
  <c r="DU316" i="24"/>
  <c r="DV316" i="24"/>
  <c r="DW316" i="24"/>
  <c r="DX316" i="24"/>
  <c r="DY316" i="24"/>
  <c r="DZ316" i="24"/>
  <c r="EA316" i="24"/>
  <c r="EB316" i="24"/>
  <c r="EC316" i="24"/>
  <c r="ED316" i="24"/>
  <c r="EE316" i="24"/>
  <c r="EF316" i="24"/>
  <c r="EG316" i="24"/>
  <c r="EH316" i="24"/>
  <c r="EI316" i="24"/>
  <c r="EJ316" i="24"/>
  <c r="EK316" i="24"/>
  <c r="EL316" i="24"/>
  <c r="EM316" i="24"/>
  <c r="EN316" i="24"/>
  <c r="EO316" i="24"/>
  <c r="EP316" i="24"/>
  <c r="EQ316" i="24"/>
  <c r="ER316" i="24"/>
  <c r="ES316" i="24"/>
  <c r="ET316" i="24"/>
  <c r="EU316" i="24"/>
  <c r="EV316" i="24"/>
  <c r="EW316" i="24"/>
  <c r="EX316" i="24"/>
  <c r="EY316" i="24"/>
  <c r="EZ316" i="24"/>
  <c r="FA316" i="24"/>
  <c r="FB316" i="24"/>
  <c r="FC316" i="24"/>
  <c r="FD316" i="24"/>
  <c r="FE316" i="24"/>
  <c r="FF316" i="24"/>
  <c r="FG316" i="24"/>
  <c r="FH316" i="24"/>
  <c r="FI316" i="24"/>
  <c r="FJ316" i="24"/>
  <c r="FK316" i="24"/>
  <c r="FL316" i="24"/>
  <c r="FM316" i="24"/>
  <c r="FN316" i="24"/>
  <c r="FO316" i="24"/>
  <c r="FP316" i="24"/>
  <c r="FQ316" i="24"/>
  <c r="FR316" i="24"/>
  <c r="FS316" i="24"/>
  <c r="FT316" i="24"/>
  <c r="FU316" i="24"/>
  <c r="FV316" i="24"/>
  <c r="FW316" i="24"/>
  <c r="FX316" i="24"/>
  <c r="FY316" i="24"/>
  <c r="FZ316" i="24"/>
  <c r="GA316" i="24"/>
  <c r="GB316" i="24"/>
  <c r="GC316" i="24"/>
  <c r="GD316" i="24"/>
  <c r="GE316" i="24"/>
  <c r="GF316" i="24"/>
  <c r="GG316" i="24"/>
  <c r="GH316" i="24"/>
  <c r="GI316" i="24"/>
  <c r="GJ316" i="24"/>
  <c r="GK316" i="24"/>
  <c r="GL316" i="24"/>
  <c r="GM316" i="24"/>
  <c r="GN316" i="24"/>
  <c r="GO316" i="24"/>
  <c r="GP316" i="24"/>
  <c r="GQ316" i="24"/>
  <c r="GR316" i="24"/>
  <c r="GS316" i="24"/>
  <c r="GT316" i="24"/>
  <c r="GU316" i="24"/>
  <c r="GV316" i="24"/>
  <c r="GW316" i="24"/>
  <c r="GX316" i="24"/>
  <c r="GY316" i="24"/>
  <c r="GZ316" i="24"/>
  <c r="HA316" i="24"/>
  <c r="HB316" i="24"/>
  <c r="HC316" i="24"/>
  <c r="HD316" i="24"/>
  <c r="HE316" i="24"/>
  <c r="HF316" i="24"/>
  <c r="HG316" i="24"/>
  <c r="D217" i="24"/>
  <c r="HJ217" i="24" s="1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216" i="24"/>
  <c r="HJ216" i="24" s="1"/>
  <c r="J212" i="24"/>
  <c r="H212" i="24"/>
  <c r="F212" i="24"/>
  <c r="D212" i="24"/>
  <c r="HJ218" i="24"/>
  <c r="HJ219" i="24"/>
  <c r="HJ220" i="24"/>
  <c r="HJ221" i="24"/>
  <c r="HJ222" i="24"/>
  <c r="HJ223" i="24"/>
  <c r="HJ224" i="24"/>
  <c r="HJ225" i="24"/>
  <c r="HJ226" i="24"/>
  <c r="HJ227" i="24"/>
  <c r="HJ228" i="24"/>
  <c r="HJ229" i="24"/>
  <c r="HJ230" i="24"/>
  <c r="HJ231" i="24"/>
  <c r="HJ232" i="24"/>
  <c r="HJ233" i="24"/>
  <c r="HJ234" i="24"/>
  <c r="HJ235" i="24"/>
  <c r="HJ236" i="24"/>
  <c r="HJ237" i="24"/>
  <c r="HJ238" i="24"/>
  <c r="HJ239" i="24"/>
  <c r="HJ240" i="24"/>
  <c r="HJ241" i="24"/>
  <c r="HJ242" i="24"/>
  <c r="HJ243" i="24"/>
  <c r="HJ244" i="24"/>
  <c r="HJ245" i="24"/>
  <c r="HJ246" i="24"/>
  <c r="HJ247" i="24"/>
  <c r="HJ248" i="24"/>
  <c r="HJ249" i="24"/>
  <c r="HJ250" i="24"/>
  <c r="HJ251" i="24"/>
  <c r="HJ252" i="24"/>
  <c r="HJ253" i="24"/>
  <c r="HJ255" i="24"/>
  <c r="HJ256" i="24"/>
  <c r="HJ259" i="24"/>
  <c r="HJ260" i="24"/>
  <c r="HJ263" i="24"/>
  <c r="HJ264" i="24"/>
  <c r="HJ267" i="24"/>
  <c r="HJ268" i="24"/>
  <c r="HJ271" i="24"/>
  <c r="HJ272" i="24"/>
  <c r="HJ275" i="24"/>
  <c r="HJ276" i="24"/>
  <c r="HJ279" i="24"/>
  <c r="HJ280" i="24"/>
  <c r="HJ283" i="24"/>
  <c r="HJ284" i="24"/>
  <c r="HJ287" i="24"/>
  <c r="HJ288" i="24"/>
  <c r="HJ291" i="24"/>
  <c r="HJ292" i="24"/>
  <c r="HJ295" i="24"/>
  <c r="HJ296" i="24"/>
  <c r="HJ299" i="24"/>
  <c r="HJ300" i="24"/>
  <c r="HJ303" i="24"/>
  <c r="HJ304" i="24"/>
  <c r="HJ307" i="24"/>
  <c r="HJ308" i="24"/>
  <c r="HJ311" i="24"/>
  <c r="HJ316" i="24"/>
  <c r="HH215" i="24"/>
  <c r="HG111" i="24"/>
  <c r="HF111" i="24"/>
  <c r="HG215" i="24"/>
  <c r="HF215" i="24"/>
  <c r="HE215" i="24"/>
  <c r="HD215" i="24"/>
  <c r="HC215" i="24"/>
  <c r="HB215" i="24"/>
  <c r="HA215" i="24"/>
  <c r="GZ215" i="24"/>
  <c r="GY215" i="24"/>
  <c r="GX215" i="24"/>
  <c r="GW215" i="24"/>
  <c r="GV215" i="24"/>
  <c r="GU215" i="24"/>
  <c r="GT215" i="24"/>
  <c r="GS215" i="24"/>
  <c r="GR215" i="24"/>
  <c r="GQ215" i="24"/>
  <c r="GP215" i="24"/>
  <c r="GO215" i="24"/>
  <c r="GN215" i="24"/>
  <c r="GM215" i="24"/>
  <c r="GL215" i="24"/>
  <c r="GK215" i="24"/>
  <c r="GJ215" i="24"/>
  <c r="GI215" i="24"/>
  <c r="GH215" i="24"/>
  <c r="GG215" i="24"/>
  <c r="GF215" i="24"/>
  <c r="GE215" i="24"/>
  <c r="GD215" i="24"/>
  <c r="GC215" i="24"/>
  <c r="GB215" i="24"/>
  <c r="GA215" i="24"/>
  <c r="FZ215" i="24"/>
  <c r="FY215" i="24"/>
  <c r="FX215" i="24"/>
  <c r="FW215" i="24"/>
  <c r="FV215" i="24"/>
  <c r="FU215" i="24"/>
  <c r="FT215" i="24"/>
  <c r="FS215" i="24"/>
  <c r="FR215" i="24"/>
  <c r="FQ215" i="24"/>
  <c r="FP215" i="24"/>
  <c r="FO215" i="24"/>
  <c r="FN215" i="24"/>
  <c r="FM215" i="24"/>
  <c r="FL215" i="24"/>
  <c r="FK215" i="24"/>
  <c r="FJ215" i="24"/>
  <c r="FI215" i="24"/>
  <c r="FH215" i="24"/>
  <c r="FG215" i="24"/>
  <c r="FF215" i="24"/>
  <c r="FE215" i="24"/>
  <c r="FD215" i="24"/>
  <c r="FC215" i="24"/>
  <c r="FB215" i="24"/>
  <c r="FA215" i="24"/>
  <c r="EZ215" i="24"/>
  <c r="EY215" i="24"/>
  <c r="EX215" i="24"/>
  <c r="EW215" i="24"/>
  <c r="EV215" i="24"/>
  <c r="EU215" i="24"/>
  <c r="ET215" i="24"/>
  <c r="ES215" i="24"/>
  <c r="ER215" i="24"/>
  <c r="EQ215" i="24"/>
  <c r="EP215" i="24"/>
  <c r="EO215" i="24"/>
  <c r="EN215" i="24"/>
  <c r="EM215" i="24"/>
  <c r="EL215" i="24"/>
  <c r="EK215" i="24"/>
  <c r="EJ215" i="24"/>
  <c r="EI215" i="24"/>
  <c r="EH215" i="24"/>
  <c r="EG215" i="24"/>
  <c r="EF215" i="24"/>
  <c r="EE215" i="24"/>
  <c r="ED215" i="24"/>
  <c r="EC215" i="24"/>
  <c r="EB215" i="24"/>
  <c r="EA215" i="24"/>
  <c r="DZ215" i="24"/>
  <c r="DY215" i="24"/>
  <c r="DX215" i="24"/>
  <c r="DW215" i="24"/>
  <c r="DV215" i="24"/>
  <c r="DU215" i="24"/>
  <c r="DT215" i="24"/>
  <c r="DS215" i="24"/>
  <c r="DR215" i="24"/>
  <c r="DQ215" i="24"/>
  <c r="DP215" i="24"/>
  <c r="DO215" i="24"/>
  <c r="DN215" i="24"/>
  <c r="DM215" i="24"/>
  <c r="DL215" i="24"/>
  <c r="DK215" i="24"/>
  <c r="DJ215" i="24"/>
  <c r="DI215" i="24"/>
  <c r="DH215" i="24"/>
  <c r="DG215" i="24"/>
  <c r="DF215" i="24"/>
  <c r="DE215" i="24"/>
  <c r="DD215" i="24"/>
  <c r="DC215" i="24"/>
  <c r="DB215" i="24"/>
  <c r="DA215" i="24"/>
  <c r="CZ215" i="24"/>
  <c r="CY215" i="24"/>
  <c r="CX215" i="24"/>
  <c r="CW215" i="24"/>
  <c r="CV215" i="24"/>
  <c r="CU215" i="24"/>
  <c r="CT215" i="24"/>
  <c r="CS215" i="24"/>
  <c r="CR215" i="24"/>
  <c r="CQ215" i="24"/>
  <c r="CP215" i="24"/>
  <c r="CO215" i="24"/>
  <c r="CN215" i="24"/>
  <c r="CM215" i="24"/>
  <c r="CL215" i="24"/>
  <c r="CK215" i="24"/>
  <c r="CJ215" i="24"/>
  <c r="CI215" i="24"/>
  <c r="CH215" i="24"/>
  <c r="CG215" i="24"/>
  <c r="CF215" i="24"/>
  <c r="CE215" i="24"/>
  <c r="CD215" i="24"/>
  <c r="CC215" i="24"/>
  <c r="CB215" i="24"/>
  <c r="CA215" i="24"/>
  <c r="BZ215" i="24"/>
  <c r="BY215" i="24"/>
  <c r="BX215" i="24"/>
  <c r="BW215" i="24"/>
  <c r="BV215" i="24"/>
  <c r="BU215" i="24"/>
  <c r="BT215" i="24"/>
  <c r="BS215" i="24"/>
  <c r="BR215" i="24"/>
  <c r="BQ215" i="24"/>
  <c r="BP215" i="24"/>
  <c r="BO215" i="24"/>
  <c r="BN215" i="24"/>
  <c r="BM215" i="24"/>
  <c r="BL215" i="24"/>
  <c r="BK215" i="24"/>
  <c r="BJ215" i="24"/>
  <c r="BI215" i="24"/>
  <c r="BH215" i="24"/>
  <c r="BG215" i="24"/>
  <c r="BF215" i="24"/>
  <c r="BE215" i="24"/>
  <c r="BD215" i="24"/>
  <c r="BC215" i="24"/>
  <c r="BB215" i="24"/>
  <c r="BA215" i="24"/>
  <c r="AZ215" i="24"/>
  <c r="AY215" i="24"/>
  <c r="AX215" i="24"/>
  <c r="AW215" i="24"/>
  <c r="AV215" i="24"/>
  <c r="AU215" i="24"/>
  <c r="AT215" i="24"/>
  <c r="AS215" i="24"/>
  <c r="AR215" i="24"/>
  <c r="AQ215" i="24"/>
  <c r="AP215" i="24"/>
  <c r="AO215" i="24"/>
  <c r="AN215" i="24"/>
  <c r="AM215" i="24"/>
  <c r="AL215" i="24"/>
  <c r="AK215" i="24"/>
  <c r="AJ215" i="24"/>
  <c r="AI215" i="24"/>
  <c r="AH215" i="24"/>
  <c r="AG215" i="24"/>
  <c r="AF215" i="24"/>
  <c r="AE215" i="24"/>
  <c r="AD215" i="24"/>
  <c r="AC215" i="24"/>
  <c r="AB215" i="24"/>
  <c r="AA215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M215" i="24"/>
  <c r="L215" i="24"/>
  <c r="K215" i="24"/>
  <c r="J215" i="24"/>
  <c r="I215" i="24"/>
  <c r="H215" i="24"/>
  <c r="G215" i="24"/>
  <c r="F215" i="24"/>
  <c r="E215" i="24"/>
  <c r="D215" i="24"/>
  <c r="D111" i="24"/>
  <c r="E111" i="24"/>
  <c r="F111" i="24"/>
  <c r="G111" i="24"/>
  <c r="H111" i="24"/>
  <c r="I111" i="24"/>
  <c r="J111" i="24"/>
  <c r="K111" i="24"/>
  <c r="L111" i="24"/>
  <c r="M111" i="24"/>
  <c r="N111" i="24"/>
  <c r="O111" i="24"/>
  <c r="P111" i="24"/>
  <c r="Q111" i="24"/>
  <c r="R111" i="24"/>
  <c r="S111" i="24"/>
  <c r="T111" i="24"/>
  <c r="U111" i="24"/>
  <c r="V111" i="24"/>
  <c r="W111" i="24"/>
  <c r="X111" i="24"/>
  <c r="Y111" i="24"/>
  <c r="Z111" i="24"/>
  <c r="AA111" i="24"/>
  <c r="AB111" i="24"/>
  <c r="AC111" i="24"/>
  <c r="AD111" i="24"/>
  <c r="AE111" i="24"/>
  <c r="AF111" i="24"/>
  <c r="AG111" i="24"/>
  <c r="AH111" i="24"/>
  <c r="AI111" i="24"/>
  <c r="AJ111" i="24"/>
  <c r="AK111" i="24"/>
  <c r="AL111" i="24"/>
  <c r="AM111" i="24"/>
  <c r="AN111" i="24"/>
  <c r="AO111" i="24"/>
  <c r="AP111" i="24"/>
  <c r="AQ111" i="24"/>
  <c r="AR111" i="24"/>
  <c r="AS111" i="24"/>
  <c r="AT111" i="24"/>
  <c r="AU111" i="24"/>
  <c r="AV111" i="24"/>
  <c r="AW111" i="24"/>
  <c r="AX111" i="24"/>
  <c r="AY111" i="24"/>
  <c r="AZ111" i="24"/>
  <c r="BA111" i="24"/>
  <c r="BB111" i="24"/>
  <c r="BC111" i="24"/>
  <c r="BD111" i="24"/>
  <c r="BE111" i="24"/>
  <c r="BF111" i="24"/>
  <c r="BG111" i="24"/>
  <c r="D112" i="24"/>
  <c r="E112" i="24"/>
  <c r="F112" i="24"/>
  <c r="G112" i="24"/>
  <c r="H112" i="24"/>
  <c r="I112" i="24"/>
  <c r="J112" i="24"/>
  <c r="K112" i="24"/>
  <c r="L112" i="24"/>
  <c r="M112" i="24"/>
  <c r="N112" i="24"/>
  <c r="O112" i="24"/>
  <c r="P112" i="24"/>
  <c r="Q112" i="24"/>
  <c r="R112" i="24"/>
  <c r="S112" i="24"/>
  <c r="T112" i="24"/>
  <c r="U112" i="24"/>
  <c r="V112" i="24"/>
  <c r="W112" i="24"/>
  <c r="X112" i="24"/>
  <c r="Y112" i="24"/>
  <c r="Z112" i="24"/>
  <c r="AA112" i="24"/>
  <c r="AB112" i="24"/>
  <c r="AC112" i="24"/>
  <c r="AD112" i="24"/>
  <c r="AE112" i="24"/>
  <c r="AF112" i="24"/>
  <c r="AG112" i="24"/>
  <c r="AH112" i="24"/>
  <c r="AI112" i="24"/>
  <c r="AJ112" i="24"/>
  <c r="AK112" i="24"/>
  <c r="AL112" i="24"/>
  <c r="AM112" i="24"/>
  <c r="AN112" i="24"/>
  <c r="AO112" i="24"/>
  <c r="AP112" i="24"/>
  <c r="AQ112" i="24"/>
  <c r="AR112" i="24"/>
  <c r="AS112" i="24"/>
  <c r="AT112" i="24"/>
  <c r="AU112" i="24"/>
  <c r="AV112" i="24"/>
  <c r="AW112" i="24"/>
  <c r="AX112" i="24"/>
  <c r="AY112" i="24"/>
  <c r="AZ112" i="24"/>
  <c r="BA112" i="24"/>
  <c r="BB112" i="24"/>
  <c r="BC112" i="24"/>
  <c r="BD112" i="24"/>
  <c r="BE112" i="24"/>
  <c r="BF112" i="24"/>
  <c r="BG112" i="24"/>
  <c r="D113" i="24"/>
  <c r="E113" i="24"/>
  <c r="F113" i="24"/>
  <c r="G113" i="24"/>
  <c r="H113" i="24"/>
  <c r="I113" i="24"/>
  <c r="J113" i="24"/>
  <c r="K113" i="24"/>
  <c r="L113" i="24"/>
  <c r="M113" i="24"/>
  <c r="N113" i="24"/>
  <c r="O113" i="24"/>
  <c r="P113" i="24"/>
  <c r="Q113" i="24"/>
  <c r="R113" i="24"/>
  <c r="S113" i="24"/>
  <c r="T113" i="24"/>
  <c r="U113" i="24"/>
  <c r="V113" i="24"/>
  <c r="W113" i="24"/>
  <c r="X113" i="24"/>
  <c r="Y113" i="24"/>
  <c r="Z113" i="24"/>
  <c r="AA113" i="24"/>
  <c r="AB113" i="24"/>
  <c r="AC113" i="24"/>
  <c r="AD113" i="24"/>
  <c r="AE113" i="24"/>
  <c r="AF113" i="24"/>
  <c r="AG113" i="24"/>
  <c r="AH113" i="24"/>
  <c r="AI113" i="24"/>
  <c r="AJ113" i="24"/>
  <c r="AK113" i="24"/>
  <c r="AL113" i="24"/>
  <c r="AM113" i="24"/>
  <c r="AN113" i="24"/>
  <c r="AO113" i="24"/>
  <c r="AP113" i="24"/>
  <c r="AQ113" i="24"/>
  <c r="AR113" i="24"/>
  <c r="AS113" i="24"/>
  <c r="AT113" i="24"/>
  <c r="AU113" i="24"/>
  <c r="AV113" i="24"/>
  <c r="AW113" i="24"/>
  <c r="AX113" i="24"/>
  <c r="AY113" i="24"/>
  <c r="AZ113" i="24"/>
  <c r="BA113" i="24"/>
  <c r="BB113" i="24"/>
  <c r="BC113" i="24"/>
  <c r="BD113" i="24"/>
  <c r="BE113" i="24"/>
  <c r="BF113" i="24"/>
  <c r="BG113" i="24"/>
  <c r="D114" i="24"/>
  <c r="E114" i="24"/>
  <c r="F114" i="24"/>
  <c r="G114" i="24"/>
  <c r="H114" i="24"/>
  <c r="I114" i="24"/>
  <c r="J114" i="24"/>
  <c r="K114" i="24"/>
  <c r="L114" i="24"/>
  <c r="M114" i="24"/>
  <c r="N114" i="24"/>
  <c r="O114" i="24"/>
  <c r="P114" i="24"/>
  <c r="Q114" i="24"/>
  <c r="R114" i="24"/>
  <c r="S114" i="24"/>
  <c r="T114" i="24"/>
  <c r="U114" i="24"/>
  <c r="V114" i="24"/>
  <c r="W114" i="24"/>
  <c r="X114" i="24"/>
  <c r="Y114" i="24"/>
  <c r="Z114" i="24"/>
  <c r="AA114" i="24"/>
  <c r="AB114" i="24"/>
  <c r="AC114" i="24"/>
  <c r="AD114" i="24"/>
  <c r="AE114" i="24"/>
  <c r="AF114" i="24"/>
  <c r="AG114" i="24"/>
  <c r="AH114" i="24"/>
  <c r="AI114" i="24"/>
  <c r="AJ114" i="24"/>
  <c r="AK114" i="24"/>
  <c r="AL114" i="24"/>
  <c r="AM114" i="24"/>
  <c r="AN114" i="24"/>
  <c r="AO114" i="24"/>
  <c r="AP114" i="24"/>
  <c r="AQ114" i="24"/>
  <c r="AR114" i="24"/>
  <c r="AS114" i="24"/>
  <c r="AT114" i="24"/>
  <c r="AU114" i="24"/>
  <c r="AV114" i="24"/>
  <c r="AW114" i="24"/>
  <c r="AX114" i="24"/>
  <c r="AY114" i="24"/>
  <c r="AZ114" i="24"/>
  <c r="BA114" i="24"/>
  <c r="BB114" i="24"/>
  <c r="BC114" i="24"/>
  <c r="BD114" i="24"/>
  <c r="BE114" i="24"/>
  <c r="BF114" i="24"/>
  <c r="BG114" i="24"/>
  <c r="D115" i="24"/>
  <c r="E115" i="24"/>
  <c r="F115" i="24"/>
  <c r="G115" i="24"/>
  <c r="H115" i="24"/>
  <c r="I115" i="24"/>
  <c r="J115" i="24"/>
  <c r="K115" i="24"/>
  <c r="L115" i="24"/>
  <c r="M115" i="24"/>
  <c r="N115" i="24"/>
  <c r="O115" i="24"/>
  <c r="P115" i="24"/>
  <c r="Q115" i="24"/>
  <c r="R115" i="24"/>
  <c r="S115" i="24"/>
  <c r="T115" i="24"/>
  <c r="U115" i="24"/>
  <c r="V115" i="24"/>
  <c r="W115" i="24"/>
  <c r="X115" i="24"/>
  <c r="Y115" i="24"/>
  <c r="Z115" i="24"/>
  <c r="AA115" i="24"/>
  <c r="AB115" i="24"/>
  <c r="AC115" i="24"/>
  <c r="AD115" i="24"/>
  <c r="AE115" i="24"/>
  <c r="AF115" i="24"/>
  <c r="AG115" i="24"/>
  <c r="AH115" i="24"/>
  <c r="AI115" i="24"/>
  <c r="AJ115" i="24"/>
  <c r="AK115" i="24"/>
  <c r="AL115" i="24"/>
  <c r="AM115" i="24"/>
  <c r="AN115" i="24"/>
  <c r="AO115" i="24"/>
  <c r="AP115" i="24"/>
  <c r="AQ115" i="24"/>
  <c r="AR115" i="24"/>
  <c r="AS115" i="24"/>
  <c r="AT115" i="24"/>
  <c r="AU115" i="24"/>
  <c r="AV115" i="24"/>
  <c r="AW115" i="24"/>
  <c r="AX115" i="24"/>
  <c r="AY115" i="24"/>
  <c r="AZ115" i="24"/>
  <c r="BA115" i="24"/>
  <c r="BB115" i="24"/>
  <c r="BC115" i="24"/>
  <c r="BD115" i="24"/>
  <c r="BE115" i="24"/>
  <c r="BF115" i="24"/>
  <c r="BG115" i="24"/>
  <c r="D116" i="24"/>
  <c r="E116" i="24"/>
  <c r="F116" i="24"/>
  <c r="G116" i="24"/>
  <c r="H116" i="24"/>
  <c r="I116" i="24"/>
  <c r="J116" i="24"/>
  <c r="K116" i="24"/>
  <c r="L116" i="24"/>
  <c r="M116" i="24"/>
  <c r="N116" i="24"/>
  <c r="O116" i="24"/>
  <c r="P116" i="24"/>
  <c r="Q116" i="24"/>
  <c r="R116" i="24"/>
  <c r="S116" i="24"/>
  <c r="T116" i="24"/>
  <c r="U116" i="24"/>
  <c r="V116" i="24"/>
  <c r="W116" i="24"/>
  <c r="X116" i="24"/>
  <c r="Y116" i="24"/>
  <c r="Z116" i="24"/>
  <c r="AA116" i="24"/>
  <c r="AB116" i="24"/>
  <c r="AC116" i="24"/>
  <c r="AD116" i="24"/>
  <c r="AE116" i="24"/>
  <c r="AF116" i="24"/>
  <c r="AG116" i="24"/>
  <c r="AH116" i="24"/>
  <c r="AI116" i="24"/>
  <c r="AJ116" i="24"/>
  <c r="AK116" i="24"/>
  <c r="AL116" i="24"/>
  <c r="AM116" i="24"/>
  <c r="AN116" i="24"/>
  <c r="AO116" i="24"/>
  <c r="AP116" i="24"/>
  <c r="AQ116" i="24"/>
  <c r="AR116" i="24"/>
  <c r="AS116" i="24"/>
  <c r="AT116" i="24"/>
  <c r="AU116" i="24"/>
  <c r="AV116" i="24"/>
  <c r="AW116" i="24"/>
  <c r="AX116" i="24"/>
  <c r="AY116" i="24"/>
  <c r="AZ116" i="24"/>
  <c r="BA116" i="24"/>
  <c r="BB116" i="24"/>
  <c r="BC116" i="24"/>
  <c r="BD116" i="24"/>
  <c r="BE116" i="24"/>
  <c r="BF116" i="24"/>
  <c r="BG116" i="24"/>
  <c r="D117" i="24"/>
  <c r="E117" i="24"/>
  <c r="F117" i="24"/>
  <c r="G117" i="24"/>
  <c r="H117" i="24"/>
  <c r="I117" i="24"/>
  <c r="J117" i="24"/>
  <c r="K117" i="24"/>
  <c r="L117" i="24"/>
  <c r="M117" i="24"/>
  <c r="N117" i="24"/>
  <c r="O117" i="24"/>
  <c r="P117" i="24"/>
  <c r="Q117" i="24"/>
  <c r="R117" i="24"/>
  <c r="S117" i="24"/>
  <c r="T117" i="24"/>
  <c r="U117" i="24"/>
  <c r="V117" i="24"/>
  <c r="W117" i="24"/>
  <c r="X117" i="24"/>
  <c r="Y117" i="24"/>
  <c r="Z117" i="24"/>
  <c r="AA117" i="24"/>
  <c r="AB117" i="24"/>
  <c r="AC117" i="24"/>
  <c r="AD117" i="24"/>
  <c r="AE117" i="24"/>
  <c r="AF117" i="24"/>
  <c r="AG117" i="24"/>
  <c r="AH117" i="24"/>
  <c r="AI117" i="24"/>
  <c r="AJ117" i="24"/>
  <c r="AK117" i="24"/>
  <c r="AL117" i="24"/>
  <c r="AM117" i="24"/>
  <c r="AN117" i="24"/>
  <c r="AO117" i="24"/>
  <c r="AP117" i="24"/>
  <c r="AQ117" i="24"/>
  <c r="AR117" i="24"/>
  <c r="AS117" i="24"/>
  <c r="AT117" i="24"/>
  <c r="AU117" i="24"/>
  <c r="AV117" i="24"/>
  <c r="AW117" i="24"/>
  <c r="AX117" i="24"/>
  <c r="AY117" i="24"/>
  <c r="AZ117" i="24"/>
  <c r="BA117" i="24"/>
  <c r="BB117" i="24"/>
  <c r="BC117" i="24"/>
  <c r="BD117" i="24"/>
  <c r="BE117" i="24"/>
  <c r="BF117" i="24"/>
  <c r="BG117" i="24"/>
  <c r="D118" i="24"/>
  <c r="E118" i="24"/>
  <c r="F118" i="24"/>
  <c r="G118" i="24"/>
  <c r="H118" i="24"/>
  <c r="I118" i="24"/>
  <c r="J118" i="24"/>
  <c r="K118" i="24"/>
  <c r="L118" i="24"/>
  <c r="M118" i="24"/>
  <c r="N118" i="24"/>
  <c r="O118" i="24"/>
  <c r="P118" i="24"/>
  <c r="Q118" i="24"/>
  <c r="R118" i="24"/>
  <c r="S118" i="24"/>
  <c r="T118" i="24"/>
  <c r="U118" i="24"/>
  <c r="V118" i="24"/>
  <c r="W118" i="24"/>
  <c r="X118" i="24"/>
  <c r="Y118" i="24"/>
  <c r="Z118" i="24"/>
  <c r="AA118" i="24"/>
  <c r="AB118" i="24"/>
  <c r="AC118" i="24"/>
  <c r="AD118" i="24"/>
  <c r="AE118" i="24"/>
  <c r="AF118" i="24"/>
  <c r="AG118" i="24"/>
  <c r="AH118" i="24"/>
  <c r="AI118" i="24"/>
  <c r="AJ118" i="24"/>
  <c r="AK118" i="24"/>
  <c r="AL118" i="24"/>
  <c r="AM118" i="24"/>
  <c r="AN118" i="24"/>
  <c r="AO118" i="24"/>
  <c r="AP118" i="24"/>
  <c r="AQ118" i="24"/>
  <c r="AR118" i="24"/>
  <c r="AS118" i="24"/>
  <c r="AT118" i="24"/>
  <c r="AU118" i="24"/>
  <c r="AV118" i="24"/>
  <c r="AW118" i="24"/>
  <c r="AX118" i="24"/>
  <c r="AY118" i="24"/>
  <c r="AZ118" i="24"/>
  <c r="BA118" i="24"/>
  <c r="BB118" i="24"/>
  <c r="BC118" i="24"/>
  <c r="BD118" i="24"/>
  <c r="BE118" i="24"/>
  <c r="BF118" i="24"/>
  <c r="BG118" i="24"/>
  <c r="D119" i="24"/>
  <c r="E119" i="24"/>
  <c r="F119" i="24"/>
  <c r="G119" i="24"/>
  <c r="H119" i="24"/>
  <c r="I119" i="24"/>
  <c r="J119" i="24"/>
  <c r="K119" i="24"/>
  <c r="L119" i="24"/>
  <c r="M119" i="24"/>
  <c r="N119" i="24"/>
  <c r="O119" i="24"/>
  <c r="P119" i="24"/>
  <c r="Q119" i="24"/>
  <c r="R119" i="24"/>
  <c r="S119" i="24"/>
  <c r="T119" i="24"/>
  <c r="U119" i="24"/>
  <c r="V119" i="24"/>
  <c r="W119" i="24"/>
  <c r="X119" i="24"/>
  <c r="Y119" i="24"/>
  <c r="Z119" i="24"/>
  <c r="AA119" i="24"/>
  <c r="AB119" i="24"/>
  <c r="AC119" i="24"/>
  <c r="AD119" i="24"/>
  <c r="AE119" i="24"/>
  <c r="AF119" i="24"/>
  <c r="AG119" i="24"/>
  <c r="AH119" i="24"/>
  <c r="AI119" i="24"/>
  <c r="AJ119" i="24"/>
  <c r="AK119" i="24"/>
  <c r="AL119" i="24"/>
  <c r="AM119" i="24"/>
  <c r="AN119" i="24"/>
  <c r="AO119" i="24"/>
  <c r="AP119" i="24"/>
  <c r="AQ119" i="24"/>
  <c r="AR119" i="24"/>
  <c r="AS119" i="24"/>
  <c r="AT119" i="24"/>
  <c r="AU119" i="24"/>
  <c r="AV119" i="24"/>
  <c r="AW119" i="24"/>
  <c r="AX119" i="24"/>
  <c r="AY119" i="24"/>
  <c r="AZ119" i="24"/>
  <c r="BA119" i="24"/>
  <c r="BB119" i="24"/>
  <c r="BC119" i="24"/>
  <c r="BD119" i="24"/>
  <c r="BE119" i="24"/>
  <c r="BF119" i="24"/>
  <c r="BG119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U120" i="24"/>
  <c r="V120" i="24"/>
  <c r="W120" i="24"/>
  <c r="X120" i="24"/>
  <c r="Y120" i="24"/>
  <c r="Z120" i="24"/>
  <c r="AA120" i="24"/>
  <c r="AB120" i="24"/>
  <c r="AC120" i="24"/>
  <c r="AD120" i="24"/>
  <c r="AE120" i="24"/>
  <c r="AF120" i="24"/>
  <c r="AG120" i="24"/>
  <c r="AH120" i="24"/>
  <c r="AI120" i="24"/>
  <c r="AJ120" i="24"/>
  <c r="AK120" i="24"/>
  <c r="AL120" i="24"/>
  <c r="AM120" i="24"/>
  <c r="AN120" i="24"/>
  <c r="AO120" i="24"/>
  <c r="AP120" i="24"/>
  <c r="AQ120" i="24"/>
  <c r="AR120" i="24"/>
  <c r="AS120" i="24"/>
  <c r="AT120" i="24"/>
  <c r="AU120" i="24"/>
  <c r="AV120" i="24"/>
  <c r="AW120" i="24"/>
  <c r="AX120" i="24"/>
  <c r="AY120" i="24"/>
  <c r="AZ120" i="24"/>
  <c r="BA120" i="24"/>
  <c r="BB120" i="24"/>
  <c r="BC120" i="24"/>
  <c r="BD120" i="24"/>
  <c r="BE120" i="24"/>
  <c r="BF120" i="24"/>
  <c r="BG120" i="24"/>
  <c r="D121" i="24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X121" i="24"/>
  <c r="Y121" i="24"/>
  <c r="Z121" i="24"/>
  <c r="AA121" i="24"/>
  <c r="AB121" i="24"/>
  <c r="AC121" i="24"/>
  <c r="AD121" i="24"/>
  <c r="AE121" i="24"/>
  <c r="AF121" i="24"/>
  <c r="AG121" i="24"/>
  <c r="AH121" i="24"/>
  <c r="AI121" i="24"/>
  <c r="AJ121" i="24"/>
  <c r="AK121" i="24"/>
  <c r="AL121" i="24"/>
  <c r="AM121" i="24"/>
  <c r="AN121" i="24"/>
  <c r="AO121" i="24"/>
  <c r="AP121" i="24"/>
  <c r="AQ121" i="24"/>
  <c r="AR121" i="24"/>
  <c r="AS121" i="24"/>
  <c r="AT121" i="24"/>
  <c r="AU121" i="24"/>
  <c r="AV121" i="24"/>
  <c r="AW121" i="24"/>
  <c r="AX121" i="24"/>
  <c r="AY121" i="24"/>
  <c r="AZ121" i="24"/>
  <c r="BA121" i="24"/>
  <c r="BB121" i="24"/>
  <c r="BC121" i="24"/>
  <c r="BD121" i="24"/>
  <c r="BE121" i="24"/>
  <c r="BF121" i="24"/>
  <c r="BG121" i="24"/>
  <c r="BH111" i="24"/>
  <c r="BH112" i="24"/>
  <c r="BH113" i="24"/>
  <c r="BH114" i="24"/>
  <c r="BH115" i="24"/>
  <c r="BH116" i="24"/>
  <c r="BH117" i="24"/>
  <c r="BH118" i="24"/>
  <c r="BH119" i="24"/>
  <c r="BH120" i="24"/>
  <c r="BH121" i="24"/>
  <c r="DX111" i="24"/>
  <c r="DY111" i="24"/>
  <c r="DZ111" i="24"/>
  <c r="EA111" i="24"/>
  <c r="EB111" i="24"/>
  <c r="EC111" i="24"/>
  <c r="ED111" i="24"/>
  <c r="EE111" i="24"/>
  <c r="EF111" i="24"/>
  <c r="EG111" i="24"/>
  <c r="EH111" i="24"/>
  <c r="EI111" i="24"/>
  <c r="EJ111" i="24"/>
  <c r="EK111" i="24"/>
  <c r="EL111" i="24"/>
  <c r="EM111" i="24"/>
  <c r="EN111" i="24"/>
  <c r="EO111" i="24"/>
  <c r="EP111" i="24"/>
  <c r="EQ111" i="24"/>
  <c r="ER111" i="24"/>
  <c r="ES111" i="24"/>
  <c r="ET111" i="24"/>
  <c r="EU111" i="24"/>
  <c r="EV111" i="24"/>
  <c r="EW111" i="24"/>
  <c r="EX111" i="24"/>
  <c r="EY111" i="24"/>
  <c r="EZ111" i="24"/>
  <c r="FA111" i="24"/>
  <c r="FB111" i="24"/>
  <c r="FC111" i="24"/>
  <c r="FD111" i="24"/>
  <c r="FE111" i="24"/>
  <c r="FF111" i="24"/>
  <c r="FG111" i="24"/>
  <c r="FH111" i="24"/>
  <c r="FI111" i="24"/>
  <c r="FJ111" i="24"/>
  <c r="FK111" i="24"/>
  <c r="FL111" i="24"/>
  <c r="FM111" i="24"/>
  <c r="FN111" i="24"/>
  <c r="FO111" i="24"/>
  <c r="FP111" i="24"/>
  <c r="FQ111" i="24"/>
  <c r="FR111" i="24"/>
  <c r="FS111" i="24"/>
  <c r="FT111" i="24"/>
  <c r="FU111" i="24"/>
  <c r="FV111" i="24"/>
  <c r="FW111" i="24"/>
  <c r="FX111" i="24"/>
  <c r="FY111" i="24"/>
  <c r="FZ111" i="24"/>
  <c r="GA111" i="24"/>
  <c r="GB111" i="24"/>
  <c r="GC111" i="24"/>
  <c r="GD111" i="24"/>
  <c r="DX112" i="24"/>
  <c r="DY112" i="24"/>
  <c r="DZ112" i="24"/>
  <c r="EA112" i="24"/>
  <c r="EB112" i="24"/>
  <c r="EC112" i="24"/>
  <c r="ED112" i="24"/>
  <c r="EE112" i="24"/>
  <c r="EF112" i="24"/>
  <c r="EG112" i="24"/>
  <c r="EH112" i="24"/>
  <c r="EI112" i="24"/>
  <c r="EJ112" i="24"/>
  <c r="EK112" i="24"/>
  <c r="EL112" i="24"/>
  <c r="EM112" i="24"/>
  <c r="EN112" i="24"/>
  <c r="EO112" i="24"/>
  <c r="EP112" i="24"/>
  <c r="EQ112" i="24"/>
  <c r="ER112" i="24"/>
  <c r="ES112" i="24"/>
  <c r="ET112" i="24"/>
  <c r="EU112" i="24"/>
  <c r="EV112" i="24"/>
  <c r="EW112" i="24"/>
  <c r="EX112" i="24"/>
  <c r="EY112" i="24"/>
  <c r="EZ112" i="24"/>
  <c r="FA112" i="24"/>
  <c r="FB112" i="24"/>
  <c r="FC112" i="24"/>
  <c r="FD112" i="24"/>
  <c r="FE112" i="24"/>
  <c r="FF112" i="24"/>
  <c r="FG112" i="24"/>
  <c r="FH112" i="24"/>
  <c r="FI112" i="24"/>
  <c r="FJ112" i="24"/>
  <c r="FK112" i="24"/>
  <c r="FL112" i="24"/>
  <c r="FM112" i="24"/>
  <c r="FN112" i="24"/>
  <c r="FO112" i="24"/>
  <c r="FP112" i="24"/>
  <c r="FQ112" i="24"/>
  <c r="FR112" i="24"/>
  <c r="FS112" i="24"/>
  <c r="FT112" i="24"/>
  <c r="FU112" i="24"/>
  <c r="FV112" i="24"/>
  <c r="FW112" i="24"/>
  <c r="FX112" i="24"/>
  <c r="FY112" i="24"/>
  <c r="FZ112" i="24"/>
  <c r="GA112" i="24"/>
  <c r="GB112" i="24"/>
  <c r="GC112" i="24"/>
  <c r="GD112" i="24"/>
  <c r="DX113" i="24"/>
  <c r="DY113" i="24"/>
  <c r="DZ113" i="24"/>
  <c r="EA113" i="24"/>
  <c r="EB113" i="24"/>
  <c r="EC113" i="24"/>
  <c r="ED113" i="24"/>
  <c r="EE113" i="24"/>
  <c r="EF113" i="24"/>
  <c r="EG113" i="24"/>
  <c r="EH113" i="24"/>
  <c r="EI113" i="24"/>
  <c r="EJ113" i="24"/>
  <c r="EK113" i="24"/>
  <c r="EL113" i="24"/>
  <c r="EM113" i="24"/>
  <c r="EN113" i="24"/>
  <c r="EO113" i="24"/>
  <c r="EP113" i="24"/>
  <c r="EQ113" i="24"/>
  <c r="ER113" i="24"/>
  <c r="ES113" i="24"/>
  <c r="ET113" i="24"/>
  <c r="EU113" i="24"/>
  <c r="EV113" i="24"/>
  <c r="EW113" i="24"/>
  <c r="EX113" i="24"/>
  <c r="EY113" i="24"/>
  <c r="EZ113" i="24"/>
  <c r="FA113" i="24"/>
  <c r="FB113" i="24"/>
  <c r="FC113" i="24"/>
  <c r="FD113" i="24"/>
  <c r="FE113" i="24"/>
  <c r="FF113" i="24"/>
  <c r="FG113" i="24"/>
  <c r="FH113" i="24"/>
  <c r="FI113" i="24"/>
  <c r="FJ113" i="24"/>
  <c r="FK113" i="24"/>
  <c r="FL113" i="24"/>
  <c r="FM113" i="24"/>
  <c r="FN113" i="24"/>
  <c r="FO113" i="24"/>
  <c r="FP113" i="24"/>
  <c r="FQ113" i="24"/>
  <c r="FR113" i="24"/>
  <c r="FS113" i="24"/>
  <c r="FT113" i="24"/>
  <c r="FU113" i="24"/>
  <c r="FV113" i="24"/>
  <c r="FW113" i="24"/>
  <c r="FX113" i="24"/>
  <c r="FY113" i="24"/>
  <c r="FZ113" i="24"/>
  <c r="GA113" i="24"/>
  <c r="GB113" i="24"/>
  <c r="GC113" i="24"/>
  <c r="GD113" i="24"/>
  <c r="DX114" i="24"/>
  <c r="DY114" i="24"/>
  <c r="DZ114" i="24"/>
  <c r="EA114" i="24"/>
  <c r="EB114" i="24"/>
  <c r="EC114" i="24"/>
  <c r="ED114" i="24"/>
  <c r="EE114" i="24"/>
  <c r="EF114" i="24"/>
  <c r="EG114" i="24"/>
  <c r="EH114" i="24"/>
  <c r="EI114" i="24"/>
  <c r="EJ114" i="24"/>
  <c r="EK114" i="24"/>
  <c r="EL114" i="24"/>
  <c r="EM114" i="24"/>
  <c r="EN114" i="24"/>
  <c r="EO114" i="24"/>
  <c r="EP114" i="24"/>
  <c r="EQ114" i="24"/>
  <c r="ER114" i="24"/>
  <c r="ES114" i="24"/>
  <c r="ET114" i="24"/>
  <c r="EU114" i="24"/>
  <c r="EV114" i="24"/>
  <c r="EW114" i="24"/>
  <c r="EX114" i="24"/>
  <c r="EY114" i="24"/>
  <c r="EZ114" i="24"/>
  <c r="FA114" i="24"/>
  <c r="FB114" i="24"/>
  <c r="FC114" i="24"/>
  <c r="FD114" i="24"/>
  <c r="FE114" i="24"/>
  <c r="FF114" i="24"/>
  <c r="FG114" i="24"/>
  <c r="FH114" i="24"/>
  <c r="FI114" i="24"/>
  <c r="FJ114" i="24"/>
  <c r="FK114" i="24"/>
  <c r="FL114" i="24"/>
  <c r="FM114" i="24"/>
  <c r="FN114" i="24"/>
  <c r="FO114" i="24"/>
  <c r="FP114" i="24"/>
  <c r="FQ114" i="24"/>
  <c r="FR114" i="24"/>
  <c r="FS114" i="24"/>
  <c r="FT114" i="24"/>
  <c r="FU114" i="24"/>
  <c r="FV114" i="24"/>
  <c r="FW114" i="24"/>
  <c r="FX114" i="24"/>
  <c r="FY114" i="24"/>
  <c r="FZ114" i="24"/>
  <c r="GA114" i="24"/>
  <c r="GB114" i="24"/>
  <c r="GC114" i="24"/>
  <c r="GD114" i="24"/>
  <c r="DX115" i="24"/>
  <c r="DY115" i="24"/>
  <c r="DZ115" i="24"/>
  <c r="EA115" i="24"/>
  <c r="EB115" i="24"/>
  <c r="EC115" i="24"/>
  <c r="ED115" i="24"/>
  <c r="EE115" i="24"/>
  <c r="EF115" i="24"/>
  <c r="EG115" i="24"/>
  <c r="EH115" i="24"/>
  <c r="EI115" i="24"/>
  <c r="EJ115" i="24"/>
  <c r="EK115" i="24"/>
  <c r="EL115" i="24"/>
  <c r="EM115" i="24"/>
  <c r="EN115" i="24"/>
  <c r="EO115" i="24"/>
  <c r="EP115" i="24"/>
  <c r="EQ115" i="24"/>
  <c r="ER115" i="24"/>
  <c r="ES115" i="24"/>
  <c r="ET115" i="24"/>
  <c r="EU115" i="24"/>
  <c r="EV115" i="24"/>
  <c r="EW115" i="24"/>
  <c r="EX115" i="24"/>
  <c r="EY115" i="24"/>
  <c r="EZ115" i="24"/>
  <c r="FA115" i="24"/>
  <c r="FB115" i="24"/>
  <c r="FC115" i="24"/>
  <c r="FD115" i="24"/>
  <c r="FE115" i="24"/>
  <c r="FF115" i="24"/>
  <c r="FG115" i="24"/>
  <c r="FH115" i="24"/>
  <c r="FI115" i="24"/>
  <c r="FJ115" i="24"/>
  <c r="FK115" i="24"/>
  <c r="FL115" i="24"/>
  <c r="FM115" i="24"/>
  <c r="FN115" i="24"/>
  <c r="FO115" i="24"/>
  <c r="FP115" i="24"/>
  <c r="FQ115" i="24"/>
  <c r="FR115" i="24"/>
  <c r="FS115" i="24"/>
  <c r="FT115" i="24"/>
  <c r="FU115" i="24"/>
  <c r="FV115" i="24"/>
  <c r="FW115" i="24"/>
  <c r="FX115" i="24"/>
  <c r="FY115" i="24"/>
  <c r="FZ115" i="24"/>
  <c r="GA115" i="24"/>
  <c r="GB115" i="24"/>
  <c r="GC115" i="24"/>
  <c r="GD115" i="24"/>
  <c r="DX116" i="24"/>
  <c r="DY116" i="24"/>
  <c r="DZ116" i="24"/>
  <c r="EA116" i="24"/>
  <c r="EB116" i="24"/>
  <c r="EC116" i="24"/>
  <c r="ED116" i="24"/>
  <c r="EE116" i="24"/>
  <c r="EF116" i="24"/>
  <c r="EG116" i="24"/>
  <c r="EH116" i="24"/>
  <c r="EI116" i="24"/>
  <c r="EJ116" i="24"/>
  <c r="EK116" i="24"/>
  <c r="EL116" i="24"/>
  <c r="EM116" i="24"/>
  <c r="EN116" i="24"/>
  <c r="EO116" i="24"/>
  <c r="EP116" i="24"/>
  <c r="EQ116" i="24"/>
  <c r="ER116" i="24"/>
  <c r="ES116" i="24"/>
  <c r="ET116" i="24"/>
  <c r="EU116" i="24"/>
  <c r="EV116" i="24"/>
  <c r="EW116" i="24"/>
  <c r="EX116" i="24"/>
  <c r="EY116" i="24"/>
  <c r="EZ116" i="24"/>
  <c r="FA116" i="24"/>
  <c r="FB116" i="24"/>
  <c r="FC116" i="24"/>
  <c r="FD116" i="24"/>
  <c r="FE116" i="24"/>
  <c r="FF116" i="24"/>
  <c r="FG116" i="24"/>
  <c r="FH116" i="24"/>
  <c r="FI116" i="24"/>
  <c r="FJ116" i="24"/>
  <c r="FK116" i="24"/>
  <c r="FL116" i="24"/>
  <c r="FM116" i="24"/>
  <c r="FN116" i="24"/>
  <c r="FO116" i="24"/>
  <c r="FP116" i="24"/>
  <c r="FQ116" i="24"/>
  <c r="FR116" i="24"/>
  <c r="FS116" i="24"/>
  <c r="FT116" i="24"/>
  <c r="FU116" i="24"/>
  <c r="FV116" i="24"/>
  <c r="FW116" i="24"/>
  <c r="FX116" i="24"/>
  <c r="FY116" i="24"/>
  <c r="FZ116" i="24"/>
  <c r="GA116" i="24"/>
  <c r="GB116" i="24"/>
  <c r="GC116" i="24"/>
  <c r="GD116" i="24"/>
  <c r="DX117" i="24"/>
  <c r="DY117" i="24"/>
  <c r="DZ117" i="24"/>
  <c r="EA117" i="24"/>
  <c r="EB117" i="24"/>
  <c r="EC117" i="24"/>
  <c r="ED117" i="24"/>
  <c r="EE117" i="24"/>
  <c r="EF117" i="24"/>
  <c r="EG117" i="24"/>
  <c r="EH117" i="24"/>
  <c r="EI117" i="24"/>
  <c r="EJ117" i="24"/>
  <c r="EK117" i="24"/>
  <c r="EL117" i="24"/>
  <c r="EM117" i="24"/>
  <c r="EN117" i="24"/>
  <c r="EO117" i="24"/>
  <c r="EP117" i="24"/>
  <c r="EQ117" i="24"/>
  <c r="ER117" i="24"/>
  <c r="ES117" i="24"/>
  <c r="ET117" i="24"/>
  <c r="EU117" i="24"/>
  <c r="EV117" i="24"/>
  <c r="EW117" i="24"/>
  <c r="EX117" i="24"/>
  <c r="EY117" i="24"/>
  <c r="EZ117" i="24"/>
  <c r="FA117" i="24"/>
  <c r="FB117" i="24"/>
  <c r="FC117" i="24"/>
  <c r="FD117" i="24"/>
  <c r="FE117" i="24"/>
  <c r="FF117" i="24"/>
  <c r="FG117" i="24"/>
  <c r="FH117" i="24"/>
  <c r="FI117" i="24"/>
  <c r="FJ117" i="24"/>
  <c r="FK117" i="24"/>
  <c r="FL117" i="24"/>
  <c r="FM117" i="24"/>
  <c r="FN117" i="24"/>
  <c r="FO117" i="24"/>
  <c r="FP117" i="24"/>
  <c r="FQ117" i="24"/>
  <c r="FR117" i="24"/>
  <c r="FS117" i="24"/>
  <c r="FT117" i="24"/>
  <c r="FU117" i="24"/>
  <c r="FV117" i="24"/>
  <c r="FW117" i="24"/>
  <c r="FX117" i="24"/>
  <c r="FY117" i="24"/>
  <c r="FZ117" i="24"/>
  <c r="GA117" i="24"/>
  <c r="GB117" i="24"/>
  <c r="GC117" i="24"/>
  <c r="GD117" i="24"/>
  <c r="DX118" i="24"/>
  <c r="DY118" i="24"/>
  <c r="DZ118" i="24"/>
  <c r="EA118" i="24"/>
  <c r="EB118" i="24"/>
  <c r="EC118" i="24"/>
  <c r="ED118" i="24"/>
  <c r="EE118" i="24"/>
  <c r="EF118" i="24"/>
  <c r="EG118" i="24"/>
  <c r="EH118" i="24"/>
  <c r="EI118" i="24"/>
  <c r="EJ118" i="24"/>
  <c r="EK118" i="24"/>
  <c r="EL118" i="24"/>
  <c r="EM118" i="24"/>
  <c r="EN118" i="24"/>
  <c r="EO118" i="24"/>
  <c r="EP118" i="24"/>
  <c r="EQ118" i="24"/>
  <c r="ER118" i="24"/>
  <c r="ES118" i="24"/>
  <c r="ET118" i="24"/>
  <c r="EU118" i="24"/>
  <c r="EV118" i="24"/>
  <c r="EW118" i="24"/>
  <c r="EX118" i="24"/>
  <c r="EY118" i="24"/>
  <c r="EZ118" i="24"/>
  <c r="FA118" i="24"/>
  <c r="FB118" i="24"/>
  <c r="FC118" i="24"/>
  <c r="FD118" i="24"/>
  <c r="FE118" i="24"/>
  <c r="FF118" i="24"/>
  <c r="FG118" i="24"/>
  <c r="FH118" i="24"/>
  <c r="FI118" i="24"/>
  <c r="FJ118" i="24"/>
  <c r="FK118" i="24"/>
  <c r="FL118" i="24"/>
  <c r="FM118" i="24"/>
  <c r="FN118" i="24"/>
  <c r="FO118" i="24"/>
  <c r="FP118" i="24"/>
  <c r="FQ118" i="24"/>
  <c r="FR118" i="24"/>
  <c r="FS118" i="24"/>
  <c r="FT118" i="24"/>
  <c r="FU118" i="24"/>
  <c r="FV118" i="24"/>
  <c r="FW118" i="24"/>
  <c r="FX118" i="24"/>
  <c r="FY118" i="24"/>
  <c r="FZ118" i="24"/>
  <c r="GA118" i="24"/>
  <c r="GB118" i="24"/>
  <c r="GC118" i="24"/>
  <c r="GD118" i="24"/>
  <c r="DX119" i="24"/>
  <c r="DY119" i="24"/>
  <c r="DZ119" i="24"/>
  <c r="EA119" i="24"/>
  <c r="EB119" i="24"/>
  <c r="EC119" i="24"/>
  <c r="ED119" i="24"/>
  <c r="EE119" i="24"/>
  <c r="EF119" i="24"/>
  <c r="EG119" i="24"/>
  <c r="EH119" i="24"/>
  <c r="EI119" i="24"/>
  <c r="EJ119" i="24"/>
  <c r="EK119" i="24"/>
  <c r="EL119" i="24"/>
  <c r="EM119" i="24"/>
  <c r="EN119" i="24"/>
  <c r="EO119" i="24"/>
  <c r="EP119" i="24"/>
  <c r="EQ119" i="24"/>
  <c r="ER119" i="24"/>
  <c r="ES119" i="24"/>
  <c r="ET119" i="24"/>
  <c r="EU119" i="24"/>
  <c r="EV119" i="24"/>
  <c r="EW119" i="24"/>
  <c r="EX119" i="24"/>
  <c r="EY119" i="24"/>
  <c r="EZ119" i="24"/>
  <c r="FA119" i="24"/>
  <c r="FB119" i="24"/>
  <c r="FC119" i="24"/>
  <c r="FD119" i="24"/>
  <c r="FE119" i="24"/>
  <c r="FF119" i="24"/>
  <c r="FG119" i="24"/>
  <c r="FH119" i="24"/>
  <c r="FI119" i="24"/>
  <c r="FJ119" i="24"/>
  <c r="FK119" i="24"/>
  <c r="FL119" i="24"/>
  <c r="FM119" i="24"/>
  <c r="FN119" i="24"/>
  <c r="FO119" i="24"/>
  <c r="FP119" i="24"/>
  <c r="FQ119" i="24"/>
  <c r="FR119" i="24"/>
  <c r="FS119" i="24"/>
  <c r="FT119" i="24"/>
  <c r="FU119" i="24"/>
  <c r="FV119" i="24"/>
  <c r="FW119" i="24"/>
  <c r="FX119" i="24"/>
  <c r="FY119" i="24"/>
  <c r="FZ119" i="24"/>
  <c r="GA119" i="24"/>
  <c r="GB119" i="24"/>
  <c r="GC119" i="24"/>
  <c r="GD119" i="24"/>
  <c r="DX120" i="24"/>
  <c r="DY120" i="24"/>
  <c r="DZ120" i="24"/>
  <c r="EA120" i="24"/>
  <c r="EB120" i="24"/>
  <c r="EC120" i="24"/>
  <c r="ED120" i="24"/>
  <c r="EE120" i="24"/>
  <c r="EF120" i="24"/>
  <c r="EG120" i="24"/>
  <c r="EH120" i="24"/>
  <c r="EI120" i="24"/>
  <c r="EJ120" i="24"/>
  <c r="EK120" i="24"/>
  <c r="EL120" i="24"/>
  <c r="EM120" i="24"/>
  <c r="EN120" i="24"/>
  <c r="EO120" i="24"/>
  <c r="EP120" i="24"/>
  <c r="EQ120" i="24"/>
  <c r="ER120" i="24"/>
  <c r="ES120" i="24"/>
  <c r="ET120" i="24"/>
  <c r="EU120" i="24"/>
  <c r="EV120" i="24"/>
  <c r="EW120" i="24"/>
  <c r="EX120" i="24"/>
  <c r="EY120" i="24"/>
  <c r="EZ120" i="24"/>
  <c r="FA120" i="24"/>
  <c r="FB120" i="24"/>
  <c r="FC120" i="24"/>
  <c r="FD120" i="24"/>
  <c r="FE120" i="24"/>
  <c r="FF120" i="24"/>
  <c r="FG120" i="24"/>
  <c r="FH120" i="24"/>
  <c r="FI120" i="24"/>
  <c r="FJ120" i="24"/>
  <c r="FK120" i="24"/>
  <c r="FL120" i="24"/>
  <c r="FM120" i="24"/>
  <c r="FN120" i="24"/>
  <c r="FO120" i="24"/>
  <c r="FP120" i="24"/>
  <c r="FQ120" i="24"/>
  <c r="FR120" i="24"/>
  <c r="FS120" i="24"/>
  <c r="FT120" i="24"/>
  <c r="FU120" i="24"/>
  <c r="FV120" i="24"/>
  <c r="FW120" i="24"/>
  <c r="FX120" i="24"/>
  <c r="FY120" i="24"/>
  <c r="FZ120" i="24"/>
  <c r="GA120" i="24"/>
  <c r="GB120" i="24"/>
  <c r="GC120" i="24"/>
  <c r="GD120" i="24"/>
  <c r="DX121" i="24"/>
  <c r="DY121" i="24"/>
  <c r="DZ121" i="24"/>
  <c r="EA121" i="24"/>
  <c r="EB121" i="24"/>
  <c r="EC121" i="24"/>
  <c r="ED121" i="24"/>
  <c r="EE121" i="24"/>
  <c r="EF121" i="24"/>
  <c r="EG121" i="24"/>
  <c r="EH121" i="24"/>
  <c r="EI121" i="24"/>
  <c r="EJ121" i="24"/>
  <c r="EK121" i="24"/>
  <c r="EL121" i="24"/>
  <c r="EM121" i="24"/>
  <c r="EN121" i="24"/>
  <c r="EO121" i="24"/>
  <c r="EP121" i="24"/>
  <c r="EQ121" i="24"/>
  <c r="ER121" i="24"/>
  <c r="ES121" i="24"/>
  <c r="ET121" i="24"/>
  <c r="EU121" i="24"/>
  <c r="EV121" i="24"/>
  <c r="EW121" i="24"/>
  <c r="EX121" i="24"/>
  <c r="EY121" i="24"/>
  <c r="EZ121" i="24"/>
  <c r="FA121" i="24"/>
  <c r="FB121" i="24"/>
  <c r="FC121" i="24"/>
  <c r="FD121" i="24"/>
  <c r="FE121" i="24"/>
  <c r="FF121" i="24"/>
  <c r="FG121" i="24"/>
  <c r="FH121" i="24"/>
  <c r="FI121" i="24"/>
  <c r="FJ121" i="24"/>
  <c r="FK121" i="24"/>
  <c r="FL121" i="24"/>
  <c r="FM121" i="24"/>
  <c r="FN121" i="24"/>
  <c r="FO121" i="24"/>
  <c r="FP121" i="24"/>
  <c r="FQ121" i="24"/>
  <c r="FR121" i="24"/>
  <c r="FS121" i="24"/>
  <c r="FT121" i="24"/>
  <c r="FU121" i="24"/>
  <c r="FV121" i="24"/>
  <c r="FW121" i="24"/>
  <c r="FX121" i="24"/>
  <c r="FY121" i="24"/>
  <c r="FZ121" i="24"/>
  <c r="GA121" i="24"/>
  <c r="GB121" i="24"/>
  <c r="GC121" i="24"/>
  <c r="GD121" i="24"/>
  <c r="HS254" i="24" l="1"/>
  <c r="HS264" i="24"/>
  <c r="HT268" i="24"/>
  <c r="HS246" i="24"/>
  <c r="HT218" i="24"/>
  <c r="HT250" i="24"/>
  <c r="HS222" i="24"/>
  <c r="HT288" i="24"/>
  <c r="HT313" i="24"/>
  <c r="HT289" i="24"/>
  <c r="HS278" i="24"/>
  <c r="HR267" i="24"/>
  <c r="HT267" i="24" s="1"/>
  <c r="HR219" i="24"/>
  <c r="HT219" i="24" s="1"/>
  <c r="HR235" i="24"/>
  <c r="HS235" i="24" s="1"/>
  <c r="HR251" i="24"/>
  <c r="HT251" i="24" s="1"/>
  <c r="HR262" i="24"/>
  <c r="HT262" i="24" s="1"/>
  <c r="HR270" i="24"/>
  <c r="HS270" i="24" s="1"/>
  <c r="HR281" i="24"/>
  <c r="HS281" i="24" s="1"/>
  <c r="HR228" i="24"/>
  <c r="HS228" i="24" s="1"/>
  <c r="HR244" i="24"/>
  <c r="HT244" i="24" s="1"/>
  <c r="HR296" i="24"/>
  <c r="HS296" i="24" s="1"/>
  <c r="HR297" i="24"/>
  <c r="HT297" i="24" s="1"/>
  <c r="HR308" i="24"/>
  <c r="HS308" i="24" s="1"/>
  <c r="HR287" i="24"/>
  <c r="HT287" i="24" s="1"/>
  <c r="HR307" i="24"/>
  <c r="HS307" i="24" s="1"/>
  <c r="HR315" i="24"/>
  <c r="HT315" i="24" s="1"/>
  <c r="HR314" i="24"/>
  <c r="HS314" i="24" s="1"/>
  <c r="HR217" i="24"/>
  <c r="HS217" i="24" s="1"/>
  <c r="HR225" i="24"/>
  <c r="HT225" i="24" s="1"/>
  <c r="HR233" i="24"/>
  <c r="HT233" i="24" s="1"/>
  <c r="HR241" i="24"/>
  <c r="HT241" i="24" s="1"/>
  <c r="HR249" i="24"/>
  <c r="HS249" i="24" s="1"/>
  <c r="HR257" i="24"/>
  <c r="HT257" i="24" s="1"/>
  <c r="HR271" i="24"/>
  <c r="HS271" i="24" s="1"/>
  <c r="HR231" i="24"/>
  <c r="HS231" i="24" s="1"/>
  <c r="HR247" i="24"/>
  <c r="HT247" i="24" s="1"/>
  <c r="HR283" i="24"/>
  <c r="HS283" i="24" s="1"/>
  <c r="HR224" i="24"/>
  <c r="HT224" i="24" s="1"/>
  <c r="HS224" i="24"/>
  <c r="HR240" i="24"/>
  <c r="HS240" i="24" s="1"/>
  <c r="HR256" i="24"/>
  <c r="HT256" i="24" s="1"/>
  <c r="HS256" i="24"/>
  <c r="HR286" i="24"/>
  <c r="HT286" i="24" s="1"/>
  <c r="HS230" i="24"/>
  <c r="HR301" i="24"/>
  <c r="HT301" i="24" s="1"/>
  <c r="HS234" i="24"/>
  <c r="HR282" i="24"/>
  <c r="HS282" i="24" s="1"/>
  <c r="HR291" i="24"/>
  <c r="HS291" i="24"/>
  <c r="HT291" i="24"/>
  <c r="HR298" i="24"/>
  <c r="HT298" i="24" s="1"/>
  <c r="HR310" i="24"/>
  <c r="HS310" i="24" s="1"/>
  <c r="HT310" i="24"/>
  <c r="HS238" i="24"/>
  <c r="HT280" i="24"/>
  <c r="HR311" i="24"/>
  <c r="HS311" i="24" s="1"/>
  <c r="HR300" i="24"/>
  <c r="HT300" i="24" s="1"/>
  <c r="HS226" i="24"/>
  <c r="HT258" i="24"/>
  <c r="HT293" i="24"/>
  <c r="HR275" i="24"/>
  <c r="HS275" i="24" s="1"/>
  <c r="HR227" i="24"/>
  <c r="HS227" i="24" s="1"/>
  <c r="HR243" i="24"/>
  <c r="HS243" i="24" s="1"/>
  <c r="HR259" i="24"/>
  <c r="HT259" i="24" s="1"/>
  <c r="HR266" i="24"/>
  <c r="HS266" i="24" s="1"/>
  <c r="HR274" i="24"/>
  <c r="HS274" i="24" s="1"/>
  <c r="HR279" i="24"/>
  <c r="HT279" i="24" s="1"/>
  <c r="HR220" i="24"/>
  <c r="HS220" i="24" s="1"/>
  <c r="HR236" i="24"/>
  <c r="HS236" i="24" s="1"/>
  <c r="HR252" i="24"/>
  <c r="HS252" i="24" s="1"/>
  <c r="HR305" i="24"/>
  <c r="HS305" i="24" s="1"/>
  <c r="HR302" i="24"/>
  <c r="HT302" i="24" s="1"/>
  <c r="HS302" i="24"/>
  <c r="HR306" i="24"/>
  <c r="HS306" i="24" s="1"/>
  <c r="HR294" i="24"/>
  <c r="HS294" i="24" s="1"/>
  <c r="HR299" i="24"/>
  <c r="HS299" i="24" s="1"/>
  <c r="HR295" i="24"/>
  <c r="HS295" i="24" s="1"/>
  <c r="HR316" i="24"/>
  <c r="HS316" i="24" s="1"/>
  <c r="HT312" i="24"/>
  <c r="HR221" i="24"/>
  <c r="HT221" i="24" s="1"/>
  <c r="HR229" i="24"/>
  <c r="HT229" i="24" s="1"/>
  <c r="HR237" i="24"/>
  <c r="HS237" i="24" s="1"/>
  <c r="HR245" i="24"/>
  <c r="HT245" i="24" s="1"/>
  <c r="HR253" i="24"/>
  <c r="HT253" i="24" s="1"/>
  <c r="HR263" i="24"/>
  <c r="HS263" i="24" s="1"/>
  <c r="HR223" i="24"/>
  <c r="HS223" i="24" s="1"/>
  <c r="HR239" i="24"/>
  <c r="HT239" i="24" s="1"/>
  <c r="HR255" i="24"/>
  <c r="HS255" i="24" s="1"/>
  <c r="HR285" i="24"/>
  <c r="HS285" i="24" s="1"/>
  <c r="HR232" i="24"/>
  <c r="HT232" i="24" s="1"/>
  <c r="HR248" i="24"/>
  <c r="HS248" i="24" s="1"/>
  <c r="HT248" i="24"/>
  <c r="HR261" i="24"/>
  <c r="HT261" i="24" s="1"/>
  <c r="HR265" i="24"/>
  <c r="HS265" i="24" s="1"/>
  <c r="HR269" i="24"/>
  <c r="HT269" i="24" s="1"/>
  <c r="HR273" i="24"/>
  <c r="HS273" i="24" s="1"/>
  <c r="HR277" i="24"/>
  <c r="HT277" i="24" s="1"/>
  <c r="HS277" i="24"/>
  <c r="HR292" i="24"/>
  <c r="HT292" i="24" s="1"/>
  <c r="HS292" i="24"/>
  <c r="HR309" i="24"/>
  <c r="HS309" i="24" s="1"/>
  <c r="HR303" i="24"/>
  <c r="HS303" i="24" s="1"/>
  <c r="HT303" i="24"/>
  <c r="HR304" i="24"/>
  <c r="HS304" i="24" s="1"/>
  <c r="HR216" i="24"/>
  <c r="HS216" i="24" s="1"/>
  <c r="HG110" i="24"/>
  <c r="HF110" i="24"/>
  <c r="HF112" i="24"/>
  <c r="HG112" i="24"/>
  <c r="HF113" i="24"/>
  <c r="HG113" i="24"/>
  <c r="HF114" i="24"/>
  <c r="HG114" i="24"/>
  <c r="HF115" i="24"/>
  <c r="HG115" i="24"/>
  <c r="HF116" i="24"/>
  <c r="HG116" i="24"/>
  <c r="HF117" i="24"/>
  <c r="HG117" i="24"/>
  <c r="HF118" i="24"/>
  <c r="HG118" i="24"/>
  <c r="HF119" i="24"/>
  <c r="HG119" i="24"/>
  <c r="HF120" i="24"/>
  <c r="HG120" i="24"/>
  <c r="HF121" i="24"/>
  <c r="HG121" i="24"/>
  <c r="HF122" i="24"/>
  <c r="HG122" i="24"/>
  <c r="HF123" i="24"/>
  <c r="HG123" i="24"/>
  <c r="HF124" i="24"/>
  <c r="HG124" i="24"/>
  <c r="HF125" i="24"/>
  <c r="HG125" i="24"/>
  <c r="HF126" i="24"/>
  <c r="HG126" i="24"/>
  <c r="HF127" i="24"/>
  <c r="HG127" i="24"/>
  <c r="HF128" i="24"/>
  <c r="HG128" i="24"/>
  <c r="HF129" i="24"/>
  <c r="HG129" i="24"/>
  <c r="HF130" i="24"/>
  <c r="HG130" i="24"/>
  <c r="HF131" i="24"/>
  <c r="HG131" i="24"/>
  <c r="HF132" i="24"/>
  <c r="HG132" i="24"/>
  <c r="HF133" i="24"/>
  <c r="HG133" i="24"/>
  <c r="HF134" i="24"/>
  <c r="HG134" i="24"/>
  <c r="HF135" i="24"/>
  <c r="HG135" i="24"/>
  <c r="HF136" i="24"/>
  <c r="HG136" i="24"/>
  <c r="HF137" i="24"/>
  <c r="HG137" i="24"/>
  <c r="HF138" i="24"/>
  <c r="HG138" i="24"/>
  <c r="HF139" i="24"/>
  <c r="HG139" i="24"/>
  <c r="HF140" i="24"/>
  <c r="HG140" i="24"/>
  <c r="HF141" i="24"/>
  <c r="HG141" i="24"/>
  <c r="HF142" i="24"/>
  <c r="HG142" i="24"/>
  <c r="HF143" i="24"/>
  <c r="HG143" i="24"/>
  <c r="HF144" i="24"/>
  <c r="HG144" i="24"/>
  <c r="HF145" i="24"/>
  <c r="HG145" i="24"/>
  <c r="HF146" i="24"/>
  <c r="HG146" i="24"/>
  <c r="HF147" i="24"/>
  <c r="HG147" i="24"/>
  <c r="HF148" i="24"/>
  <c r="HG148" i="24"/>
  <c r="HF149" i="24"/>
  <c r="HG149" i="24"/>
  <c r="HF150" i="24"/>
  <c r="HG150" i="24"/>
  <c r="HF151" i="24"/>
  <c r="HG151" i="24"/>
  <c r="HF152" i="24"/>
  <c r="HG152" i="24"/>
  <c r="HF153" i="24"/>
  <c r="HG153" i="24"/>
  <c r="HF154" i="24"/>
  <c r="HG154" i="24"/>
  <c r="HF155" i="24"/>
  <c r="HG155" i="24"/>
  <c r="HF156" i="24"/>
  <c r="HG156" i="24"/>
  <c r="HF157" i="24"/>
  <c r="HG157" i="24"/>
  <c r="HF158" i="24"/>
  <c r="HG158" i="24"/>
  <c r="HF159" i="24"/>
  <c r="HG159" i="24"/>
  <c r="HF160" i="24"/>
  <c r="HG160" i="24"/>
  <c r="HF161" i="24"/>
  <c r="HG161" i="24"/>
  <c r="HF162" i="24"/>
  <c r="HG162" i="24"/>
  <c r="HF163" i="24"/>
  <c r="HG163" i="24"/>
  <c r="HF164" i="24"/>
  <c r="HG164" i="24"/>
  <c r="HF165" i="24"/>
  <c r="HG165" i="24"/>
  <c r="HF166" i="24"/>
  <c r="HG166" i="24"/>
  <c r="HF167" i="24"/>
  <c r="HG167" i="24"/>
  <c r="HF168" i="24"/>
  <c r="HG168" i="24"/>
  <c r="HF169" i="24"/>
  <c r="HG169" i="24"/>
  <c r="HF170" i="24"/>
  <c r="HG170" i="24"/>
  <c r="HF171" i="24"/>
  <c r="HG171" i="24"/>
  <c r="HF172" i="24"/>
  <c r="HG172" i="24"/>
  <c r="HF173" i="24"/>
  <c r="HG173" i="24"/>
  <c r="HF174" i="24"/>
  <c r="HG174" i="24"/>
  <c r="HF175" i="24"/>
  <c r="HG175" i="24"/>
  <c r="HF176" i="24"/>
  <c r="HG176" i="24"/>
  <c r="HF177" i="24"/>
  <c r="HG177" i="24"/>
  <c r="HF178" i="24"/>
  <c r="HG178" i="24"/>
  <c r="HF179" i="24"/>
  <c r="HG179" i="24"/>
  <c r="HF180" i="24"/>
  <c r="HG180" i="24"/>
  <c r="HF181" i="24"/>
  <c r="HG181" i="24"/>
  <c r="HF182" i="24"/>
  <c r="HG182" i="24"/>
  <c r="HF183" i="24"/>
  <c r="HG183" i="24"/>
  <c r="HF184" i="24"/>
  <c r="HG184" i="24"/>
  <c r="HF185" i="24"/>
  <c r="HG185" i="24"/>
  <c r="HF186" i="24"/>
  <c r="HG186" i="24"/>
  <c r="HF187" i="24"/>
  <c r="HG187" i="24"/>
  <c r="HF188" i="24"/>
  <c r="HG188" i="24"/>
  <c r="HF189" i="24"/>
  <c r="HG189" i="24"/>
  <c r="HF190" i="24"/>
  <c r="HG190" i="24"/>
  <c r="HF191" i="24"/>
  <c r="HG191" i="24"/>
  <c r="HF192" i="24"/>
  <c r="HG192" i="24"/>
  <c r="HF193" i="24"/>
  <c r="HG193" i="24"/>
  <c r="HF194" i="24"/>
  <c r="HG194" i="24"/>
  <c r="HF195" i="24"/>
  <c r="HG195" i="24"/>
  <c r="HF196" i="24"/>
  <c r="HG196" i="24"/>
  <c r="HF197" i="24"/>
  <c r="HG197" i="24"/>
  <c r="HF198" i="24"/>
  <c r="HG198" i="24"/>
  <c r="HF199" i="24"/>
  <c r="HG199" i="24"/>
  <c r="HF200" i="24"/>
  <c r="HG200" i="24"/>
  <c r="HF201" i="24"/>
  <c r="HG201" i="24"/>
  <c r="HF202" i="24"/>
  <c r="HG202" i="24"/>
  <c r="HF203" i="24"/>
  <c r="HG203" i="24"/>
  <c r="HF204" i="24"/>
  <c r="HG204" i="24"/>
  <c r="HF205" i="24"/>
  <c r="HG205" i="24"/>
  <c r="HF206" i="24"/>
  <c r="HG206" i="24"/>
  <c r="HF207" i="24"/>
  <c r="HG207" i="24"/>
  <c r="HF208" i="24"/>
  <c r="HG208" i="24"/>
  <c r="HF209" i="24"/>
  <c r="HG209" i="24"/>
  <c r="HF210" i="24"/>
  <c r="HG210" i="24"/>
  <c r="HF211" i="24"/>
  <c r="HG211" i="24"/>
  <c r="HG5" i="24"/>
  <c r="HH5" i="24"/>
  <c r="GF110" i="24"/>
  <c r="GG110" i="24"/>
  <c r="GH110" i="24"/>
  <c r="GI110" i="24"/>
  <c r="GF111" i="24"/>
  <c r="GG111" i="24"/>
  <c r="GH111" i="24"/>
  <c r="GI111" i="24"/>
  <c r="GF112" i="24"/>
  <c r="GG112" i="24"/>
  <c r="GH112" i="24"/>
  <c r="GI112" i="24"/>
  <c r="GF113" i="24"/>
  <c r="GG113" i="24"/>
  <c r="GH113" i="24"/>
  <c r="GI113" i="24"/>
  <c r="GF114" i="24"/>
  <c r="GG114" i="24"/>
  <c r="GH114" i="24"/>
  <c r="GI114" i="24"/>
  <c r="GF115" i="24"/>
  <c r="GG115" i="24"/>
  <c r="GH115" i="24"/>
  <c r="GI115" i="24"/>
  <c r="GF116" i="24"/>
  <c r="GG116" i="24"/>
  <c r="GH116" i="24"/>
  <c r="GI116" i="24"/>
  <c r="GF117" i="24"/>
  <c r="GG117" i="24"/>
  <c r="GH117" i="24"/>
  <c r="GI117" i="24"/>
  <c r="GF118" i="24"/>
  <c r="GG118" i="24"/>
  <c r="GH118" i="24"/>
  <c r="GI118" i="24"/>
  <c r="GF119" i="24"/>
  <c r="GG119" i="24"/>
  <c r="GH119" i="24"/>
  <c r="GI119" i="24"/>
  <c r="GF120" i="24"/>
  <c r="GG120" i="24"/>
  <c r="GH120" i="24"/>
  <c r="GI120" i="24"/>
  <c r="GF121" i="24"/>
  <c r="GG121" i="24"/>
  <c r="GH121" i="24"/>
  <c r="GI121" i="24"/>
  <c r="GF122" i="24"/>
  <c r="GG122" i="24"/>
  <c r="GH122" i="24"/>
  <c r="GI122" i="24"/>
  <c r="GF123" i="24"/>
  <c r="GG123" i="24"/>
  <c r="GH123" i="24"/>
  <c r="GI123" i="24"/>
  <c r="GF124" i="24"/>
  <c r="GG124" i="24"/>
  <c r="GH124" i="24"/>
  <c r="GI124" i="24"/>
  <c r="GF125" i="24"/>
  <c r="GG125" i="24"/>
  <c r="GH125" i="24"/>
  <c r="GI125" i="24"/>
  <c r="GF126" i="24"/>
  <c r="GG126" i="24"/>
  <c r="GH126" i="24"/>
  <c r="GI126" i="24"/>
  <c r="GF127" i="24"/>
  <c r="GG127" i="24"/>
  <c r="GH127" i="24"/>
  <c r="GI127" i="24"/>
  <c r="GF128" i="24"/>
  <c r="GG128" i="24"/>
  <c r="GH128" i="24"/>
  <c r="GI128" i="24"/>
  <c r="GF129" i="24"/>
  <c r="GG129" i="24"/>
  <c r="GH129" i="24"/>
  <c r="GI129" i="24"/>
  <c r="GF130" i="24"/>
  <c r="GG130" i="24"/>
  <c r="GH130" i="24"/>
  <c r="GI130" i="24"/>
  <c r="GF131" i="24"/>
  <c r="GG131" i="24"/>
  <c r="GH131" i="24"/>
  <c r="GI131" i="24"/>
  <c r="GF132" i="24"/>
  <c r="GG132" i="24"/>
  <c r="GH132" i="24"/>
  <c r="GI132" i="24"/>
  <c r="GF133" i="24"/>
  <c r="GG133" i="24"/>
  <c r="GH133" i="24"/>
  <c r="GI133" i="24"/>
  <c r="GF134" i="24"/>
  <c r="GG134" i="24"/>
  <c r="GH134" i="24"/>
  <c r="GI134" i="24"/>
  <c r="GF135" i="24"/>
  <c r="GG135" i="24"/>
  <c r="GH135" i="24"/>
  <c r="GI135" i="24"/>
  <c r="GF136" i="24"/>
  <c r="GG136" i="24"/>
  <c r="GH136" i="24"/>
  <c r="GI136" i="24"/>
  <c r="GF137" i="24"/>
  <c r="GG137" i="24"/>
  <c r="GH137" i="24"/>
  <c r="GI137" i="24"/>
  <c r="GF138" i="24"/>
  <c r="GG138" i="24"/>
  <c r="GH138" i="24"/>
  <c r="GI138" i="24"/>
  <c r="GF139" i="24"/>
  <c r="GG139" i="24"/>
  <c r="GH139" i="24"/>
  <c r="GI139" i="24"/>
  <c r="GF140" i="24"/>
  <c r="GG140" i="24"/>
  <c r="GH140" i="24"/>
  <c r="GI140" i="24"/>
  <c r="GF141" i="24"/>
  <c r="GG141" i="24"/>
  <c r="GH141" i="24"/>
  <c r="GI141" i="24"/>
  <c r="GF142" i="24"/>
  <c r="GG142" i="24"/>
  <c r="GH142" i="24"/>
  <c r="GI142" i="24"/>
  <c r="GF143" i="24"/>
  <c r="GG143" i="24"/>
  <c r="GH143" i="24"/>
  <c r="GI143" i="24"/>
  <c r="GF144" i="24"/>
  <c r="GG144" i="24"/>
  <c r="GH144" i="24"/>
  <c r="GI144" i="24"/>
  <c r="GF145" i="24"/>
  <c r="GG145" i="24"/>
  <c r="GH145" i="24"/>
  <c r="GI145" i="24"/>
  <c r="GF146" i="24"/>
  <c r="GG146" i="24"/>
  <c r="GH146" i="24"/>
  <c r="GI146" i="24"/>
  <c r="GF147" i="24"/>
  <c r="GG147" i="24"/>
  <c r="GH147" i="24"/>
  <c r="GI147" i="24"/>
  <c r="GF148" i="24"/>
  <c r="GG148" i="24"/>
  <c r="GH148" i="24"/>
  <c r="GI148" i="24"/>
  <c r="GF149" i="24"/>
  <c r="GG149" i="24"/>
  <c r="GH149" i="24"/>
  <c r="GI149" i="24"/>
  <c r="GF150" i="24"/>
  <c r="GG150" i="24"/>
  <c r="GH150" i="24"/>
  <c r="GI150" i="24"/>
  <c r="GF151" i="24"/>
  <c r="GG151" i="24"/>
  <c r="GH151" i="24"/>
  <c r="GI151" i="24"/>
  <c r="GF152" i="24"/>
  <c r="GG152" i="24"/>
  <c r="GH152" i="24"/>
  <c r="GI152" i="24"/>
  <c r="GF153" i="24"/>
  <c r="GG153" i="24"/>
  <c r="GH153" i="24"/>
  <c r="GI153" i="24"/>
  <c r="GF154" i="24"/>
  <c r="GG154" i="24"/>
  <c r="GH154" i="24"/>
  <c r="GI154" i="24"/>
  <c r="GF155" i="24"/>
  <c r="GG155" i="24"/>
  <c r="GH155" i="24"/>
  <c r="GI155" i="24"/>
  <c r="GF156" i="24"/>
  <c r="GG156" i="24"/>
  <c r="GH156" i="24"/>
  <c r="GI156" i="24"/>
  <c r="GF157" i="24"/>
  <c r="GG157" i="24"/>
  <c r="GH157" i="24"/>
  <c r="GI157" i="24"/>
  <c r="GF158" i="24"/>
  <c r="GG158" i="24"/>
  <c r="GH158" i="24"/>
  <c r="GI158" i="24"/>
  <c r="GF159" i="24"/>
  <c r="GG159" i="24"/>
  <c r="GH159" i="24"/>
  <c r="GI159" i="24"/>
  <c r="GF160" i="24"/>
  <c r="GG160" i="24"/>
  <c r="GH160" i="24"/>
  <c r="GI160" i="24"/>
  <c r="GF161" i="24"/>
  <c r="GG161" i="24"/>
  <c r="GH161" i="24"/>
  <c r="GI161" i="24"/>
  <c r="GF162" i="24"/>
  <c r="GG162" i="24"/>
  <c r="GH162" i="24"/>
  <c r="GI162" i="24"/>
  <c r="GF163" i="24"/>
  <c r="GG163" i="24"/>
  <c r="GH163" i="24"/>
  <c r="GI163" i="24"/>
  <c r="GF164" i="24"/>
  <c r="GG164" i="24"/>
  <c r="GH164" i="24"/>
  <c r="GI164" i="24"/>
  <c r="GF165" i="24"/>
  <c r="GG165" i="24"/>
  <c r="GH165" i="24"/>
  <c r="GI165" i="24"/>
  <c r="GF166" i="24"/>
  <c r="GG166" i="24"/>
  <c r="GH166" i="24"/>
  <c r="GI166" i="24"/>
  <c r="GF167" i="24"/>
  <c r="GG167" i="24"/>
  <c r="GH167" i="24"/>
  <c r="GI167" i="24"/>
  <c r="GF168" i="24"/>
  <c r="GG168" i="24"/>
  <c r="GH168" i="24"/>
  <c r="GI168" i="24"/>
  <c r="GF169" i="24"/>
  <c r="GG169" i="24"/>
  <c r="GH169" i="24"/>
  <c r="GI169" i="24"/>
  <c r="GF170" i="24"/>
  <c r="GG170" i="24"/>
  <c r="GH170" i="24"/>
  <c r="GI170" i="24"/>
  <c r="GF171" i="24"/>
  <c r="GG171" i="24"/>
  <c r="GH171" i="24"/>
  <c r="GI171" i="24"/>
  <c r="GF172" i="24"/>
  <c r="GG172" i="24"/>
  <c r="GH172" i="24"/>
  <c r="GI172" i="24"/>
  <c r="GF173" i="24"/>
  <c r="GG173" i="24"/>
  <c r="GH173" i="24"/>
  <c r="GI173" i="24"/>
  <c r="GF174" i="24"/>
  <c r="GG174" i="24"/>
  <c r="GH174" i="24"/>
  <c r="GI174" i="24"/>
  <c r="GF175" i="24"/>
  <c r="GG175" i="24"/>
  <c r="GH175" i="24"/>
  <c r="GI175" i="24"/>
  <c r="GF176" i="24"/>
  <c r="GG176" i="24"/>
  <c r="GH176" i="24"/>
  <c r="GI176" i="24"/>
  <c r="GF177" i="24"/>
  <c r="GG177" i="24"/>
  <c r="GH177" i="24"/>
  <c r="GI177" i="24"/>
  <c r="GF178" i="24"/>
  <c r="GG178" i="24"/>
  <c r="GH178" i="24"/>
  <c r="GI178" i="24"/>
  <c r="GF179" i="24"/>
  <c r="GG179" i="24"/>
  <c r="GH179" i="24"/>
  <c r="GI179" i="24"/>
  <c r="GF180" i="24"/>
  <c r="GG180" i="24"/>
  <c r="GH180" i="24"/>
  <c r="GI180" i="24"/>
  <c r="GF181" i="24"/>
  <c r="GG181" i="24"/>
  <c r="GH181" i="24"/>
  <c r="GI181" i="24"/>
  <c r="GF182" i="24"/>
  <c r="GG182" i="24"/>
  <c r="GH182" i="24"/>
  <c r="GI182" i="24"/>
  <c r="GF183" i="24"/>
  <c r="GG183" i="24"/>
  <c r="GH183" i="24"/>
  <c r="GI183" i="24"/>
  <c r="GF184" i="24"/>
  <c r="GG184" i="24"/>
  <c r="GH184" i="24"/>
  <c r="GI184" i="24"/>
  <c r="GF185" i="24"/>
  <c r="GG185" i="24"/>
  <c r="GH185" i="24"/>
  <c r="GI185" i="24"/>
  <c r="GF186" i="24"/>
  <c r="GG186" i="24"/>
  <c r="GH186" i="24"/>
  <c r="GI186" i="24"/>
  <c r="GF187" i="24"/>
  <c r="GG187" i="24"/>
  <c r="GH187" i="24"/>
  <c r="GI187" i="24"/>
  <c r="GF188" i="24"/>
  <c r="GG188" i="24"/>
  <c r="GH188" i="24"/>
  <c r="GI188" i="24"/>
  <c r="GF189" i="24"/>
  <c r="GG189" i="24"/>
  <c r="GH189" i="24"/>
  <c r="GI189" i="24"/>
  <c r="GF190" i="24"/>
  <c r="GG190" i="24"/>
  <c r="GH190" i="24"/>
  <c r="GI190" i="24"/>
  <c r="GF191" i="24"/>
  <c r="GG191" i="24"/>
  <c r="GH191" i="24"/>
  <c r="GI191" i="24"/>
  <c r="GF192" i="24"/>
  <c r="GG192" i="24"/>
  <c r="GH192" i="24"/>
  <c r="GI192" i="24"/>
  <c r="GF193" i="24"/>
  <c r="GG193" i="24"/>
  <c r="GH193" i="24"/>
  <c r="GI193" i="24"/>
  <c r="GF194" i="24"/>
  <c r="GG194" i="24"/>
  <c r="GH194" i="24"/>
  <c r="GI194" i="24"/>
  <c r="GF195" i="24"/>
  <c r="GG195" i="24"/>
  <c r="GH195" i="24"/>
  <c r="GI195" i="24"/>
  <c r="GF196" i="24"/>
  <c r="GG196" i="24"/>
  <c r="GH196" i="24"/>
  <c r="GI196" i="24"/>
  <c r="GF197" i="24"/>
  <c r="GG197" i="24"/>
  <c r="GH197" i="24"/>
  <c r="GI197" i="24"/>
  <c r="GF198" i="24"/>
  <c r="GG198" i="24"/>
  <c r="GH198" i="24"/>
  <c r="GI198" i="24"/>
  <c r="GF199" i="24"/>
  <c r="GG199" i="24"/>
  <c r="GH199" i="24"/>
  <c r="GI199" i="24"/>
  <c r="GF200" i="24"/>
  <c r="GG200" i="24"/>
  <c r="GH200" i="24"/>
  <c r="GI200" i="24"/>
  <c r="GF201" i="24"/>
  <c r="GG201" i="24"/>
  <c r="GH201" i="24"/>
  <c r="GI201" i="24"/>
  <c r="GF202" i="24"/>
  <c r="GG202" i="24"/>
  <c r="GH202" i="24"/>
  <c r="GI202" i="24"/>
  <c r="GF203" i="24"/>
  <c r="GG203" i="24"/>
  <c r="GH203" i="24"/>
  <c r="GI203" i="24"/>
  <c r="GF204" i="24"/>
  <c r="GG204" i="24"/>
  <c r="GH204" i="24"/>
  <c r="GI204" i="24"/>
  <c r="GF205" i="24"/>
  <c r="GG205" i="24"/>
  <c r="GH205" i="24"/>
  <c r="GI205" i="24"/>
  <c r="GF206" i="24"/>
  <c r="GG206" i="24"/>
  <c r="GH206" i="24"/>
  <c r="GI206" i="24"/>
  <c r="GF207" i="24"/>
  <c r="GG207" i="24"/>
  <c r="GH207" i="24"/>
  <c r="GI207" i="24"/>
  <c r="GF208" i="24"/>
  <c r="GG208" i="24"/>
  <c r="GH208" i="24"/>
  <c r="GI208" i="24"/>
  <c r="GF209" i="24"/>
  <c r="GG209" i="24"/>
  <c r="GH209" i="24"/>
  <c r="GI209" i="24"/>
  <c r="GF210" i="24"/>
  <c r="GG210" i="24"/>
  <c r="GH210" i="24"/>
  <c r="GI210" i="24"/>
  <c r="GF211" i="24"/>
  <c r="GG211" i="24"/>
  <c r="GH211" i="24"/>
  <c r="GI211" i="24"/>
  <c r="HS261" i="24" l="1"/>
  <c r="HS232" i="24"/>
  <c r="HS245" i="24"/>
  <c r="HT307" i="24"/>
  <c r="HS269" i="24"/>
  <c r="HT223" i="24"/>
  <c r="HS253" i="24"/>
  <c r="HS221" i="24"/>
  <c r="HT263" i="24"/>
  <c r="HT273" i="24"/>
  <c r="HT237" i="24"/>
  <c r="HT316" i="24"/>
  <c r="HT306" i="24"/>
  <c r="HT282" i="24"/>
  <c r="HT283" i="24"/>
  <c r="HS244" i="24"/>
  <c r="HT281" i="24"/>
  <c r="HS247" i="24"/>
  <c r="HS233" i="24"/>
  <c r="HS251" i="24"/>
  <c r="HT255" i="24"/>
  <c r="HT220" i="24"/>
  <c r="HS259" i="24"/>
  <c r="HT243" i="24"/>
  <c r="HT311" i="24"/>
  <c r="HS301" i="24"/>
  <c r="HS286" i="24"/>
  <c r="HT249" i="24"/>
  <c r="HT217" i="24"/>
  <c r="HS315" i="24"/>
  <c r="HS287" i="24"/>
  <c r="HT308" i="24"/>
  <c r="HT296" i="24"/>
  <c r="HS262" i="24"/>
  <c r="HT236" i="24"/>
  <c r="HT266" i="24"/>
  <c r="HT285" i="24"/>
  <c r="HT295" i="24"/>
  <c r="HS279" i="24"/>
  <c r="HS257" i="24"/>
  <c r="HS225" i="24"/>
  <c r="HT270" i="24"/>
  <c r="HT265" i="24"/>
  <c r="HS239" i="24"/>
  <c r="HS229" i="24"/>
  <c r="HT294" i="24"/>
  <c r="HT252" i="24"/>
  <c r="HT274" i="24"/>
  <c r="HS298" i="24"/>
  <c r="HT240" i="24"/>
  <c r="HS241" i="24"/>
  <c r="HT314" i="24"/>
  <c r="HT228" i="24"/>
  <c r="HT235" i="24"/>
  <c r="HS219" i="24"/>
  <c r="HT304" i="24"/>
  <c r="HT309" i="24"/>
  <c r="HT299" i="24"/>
  <c r="HT305" i="24"/>
  <c r="HT227" i="24"/>
  <c r="HT275" i="24"/>
  <c r="HS300" i="24"/>
  <c r="HT231" i="24"/>
  <c r="HT271" i="24"/>
  <c r="HS297" i="24"/>
  <c r="HS267" i="24"/>
  <c r="HT216" i="24"/>
  <c r="GE112" i="24"/>
  <c r="GE113" i="24"/>
  <c r="GE114" i="24"/>
  <c r="GE115" i="24"/>
  <c r="GE116" i="24"/>
  <c r="GE117" i="24"/>
  <c r="GE118" i="24"/>
  <c r="GE119" i="24"/>
  <c r="GE120" i="24"/>
  <c r="GE121" i="24"/>
  <c r="FD122" i="24"/>
  <c r="FG122" i="24"/>
  <c r="FH122" i="24"/>
  <c r="FI122" i="24"/>
  <c r="FJ122" i="24"/>
  <c r="FK122" i="24"/>
  <c r="FL122" i="24"/>
  <c r="FM122" i="24"/>
  <c r="FN122" i="24"/>
  <c r="FO122" i="24"/>
  <c r="FP122" i="24"/>
  <c r="FQ122" i="24"/>
  <c r="FR122" i="24"/>
  <c r="FS122" i="24"/>
  <c r="FT122" i="24"/>
  <c r="FU122" i="24"/>
  <c r="FV122" i="24"/>
  <c r="FW122" i="24"/>
  <c r="FX122" i="24"/>
  <c r="FY122" i="24"/>
  <c r="FZ122" i="24"/>
  <c r="GA122" i="24"/>
  <c r="GB122" i="24"/>
  <c r="GC122" i="24"/>
  <c r="GD122" i="24"/>
  <c r="GE122" i="24"/>
  <c r="FD123" i="24"/>
  <c r="FG123" i="24"/>
  <c r="FH123" i="24"/>
  <c r="FI123" i="24"/>
  <c r="FJ123" i="24"/>
  <c r="FK123" i="24"/>
  <c r="FL123" i="24"/>
  <c r="FM123" i="24"/>
  <c r="FN123" i="24"/>
  <c r="FO123" i="24"/>
  <c r="FP123" i="24"/>
  <c r="FQ123" i="24"/>
  <c r="FR123" i="24"/>
  <c r="FS123" i="24"/>
  <c r="FT123" i="24"/>
  <c r="FU123" i="24"/>
  <c r="FV123" i="24"/>
  <c r="FW123" i="24"/>
  <c r="FX123" i="24"/>
  <c r="FY123" i="24"/>
  <c r="FZ123" i="24"/>
  <c r="GA123" i="24"/>
  <c r="GB123" i="24"/>
  <c r="GC123" i="24"/>
  <c r="GD123" i="24"/>
  <c r="GE123" i="24"/>
  <c r="FD124" i="24"/>
  <c r="FG124" i="24"/>
  <c r="FH124" i="24"/>
  <c r="FI124" i="24"/>
  <c r="FJ124" i="24"/>
  <c r="FK124" i="24"/>
  <c r="FL124" i="24"/>
  <c r="FM124" i="24"/>
  <c r="FN124" i="24"/>
  <c r="FO124" i="24"/>
  <c r="FP124" i="24"/>
  <c r="FQ124" i="24"/>
  <c r="FR124" i="24"/>
  <c r="FS124" i="24"/>
  <c r="FT124" i="24"/>
  <c r="FU124" i="24"/>
  <c r="FV124" i="24"/>
  <c r="FW124" i="24"/>
  <c r="FX124" i="24"/>
  <c r="FY124" i="24"/>
  <c r="FZ124" i="24"/>
  <c r="GA124" i="24"/>
  <c r="GB124" i="24"/>
  <c r="GC124" i="24"/>
  <c r="GD124" i="24"/>
  <c r="GE124" i="24"/>
  <c r="FD125" i="24"/>
  <c r="FG125" i="24"/>
  <c r="FH125" i="24"/>
  <c r="FI125" i="24"/>
  <c r="FJ125" i="24"/>
  <c r="FK125" i="24"/>
  <c r="FL125" i="24"/>
  <c r="FM125" i="24"/>
  <c r="FN125" i="24"/>
  <c r="FO125" i="24"/>
  <c r="FP125" i="24"/>
  <c r="FQ125" i="24"/>
  <c r="FR125" i="24"/>
  <c r="FS125" i="24"/>
  <c r="FT125" i="24"/>
  <c r="FU125" i="24"/>
  <c r="FV125" i="24"/>
  <c r="FW125" i="24"/>
  <c r="FX125" i="24"/>
  <c r="FY125" i="24"/>
  <c r="FZ125" i="24"/>
  <c r="GA125" i="24"/>
  <c r="GB125" i="24"/>
  <c r="GC125" i="24"/>
  <c r="GD125" i="24"/>
  <c r="GE125" i="24"/>
  <c r="FD126" i="24"/>
  <c r="FG126" i="24"/>
  <c r="FH126" i="24"/>
  <c r="FI126" i="24"/>
  <c r="FJ126" i="24"/>
  <c r="FK126" i="24"/>
  <c r="FL126" i="24"/>
  <c r="FM126" i="24"/>
  <c r="FN126" i="24"/>
  <c r="FO126" i="24"/>
  <c r="FP126" i="24"/>
  <c r="FQ126" i="24"/>
  <c r="FR126" i="24"/>
  <c r="FS126" i="24"/>
  <c r="FT126" i="24"/>
  <c r="FU126" i="24"/>
  <c r="FV126" i="24"/>
  <c r="FW126" i="24"/>
  <c r="FX126" i="24"/>
  <c r="FY126" i="24"/>
  <c r="FZ126" i="24"/>
  <c r="GA126" i="24"/>
  <c r="GB126" i="24"/>
  <c r="GC126" i="24"/>
  <c r="GD126" i="24"/>
  <c r="GE126" i="24"/>
  <c r="FD127" i="24"/>
  <c r="FG127" i="24"/>
  <c r="FH127" i="24"/>
  <c r="FI127" i="24"/>
  <c r="FJ127" i="24"/>
  <c r="FK127" i="24"/>
  <c r="FL127" i="24"/>
  <c r="FM127" i="24"/>
  <c r="FN127" i="24"/>
  <c r="FO127" i="24"/>
  <c r="FP127" i="24"/>
  <c r="FQ127" i="24"/>
  <c r="FR127" i="24"/>
  <c r="FS127" i="24"/>
  <c r="FT127" i="24"/>
  <c r="FU127" i="24"/>
  <c r="FV127" i="24"/>
  <c r="FW127" i="24"/>
  <c r="FX127" i="24"/>
  <c r="FY127" i="24"/>
  <c r="FZ127" i="24"/>
  <c r="GA127" i="24"/>
  <c r="GB127" i="24"/>
  <c r="GC127" i="24"/>
  <c r="GD127" i="24"/>
  <c r="GE127" i="24"/>
  <c r="FD128" i="24"/>
  <c r="FG128" i="24"/>
  <c r="FH128" i="24"/>
  <c r="FI128" i="24"/>
  <c r="FJ128" i="24"/>
  <c r="FK128" i="24"/>
  <c r="FL128" i="24"/>
  <c r="FM128" i="24"/>
  <c r="FN128" i="24"/>
  <c r="FO128" i="24"/>
  <c r="FP128" i="24"/>
  <c r="FQ128" i="24"/>
  <c r="FR128" i="24"/>
  <c r="FS128" i="24"/>
  <c r="FT128" i="24"/>
  <c r="FU128" i="24"/>
  <c r="FV128" i="24"/>
  <c r="FW128" i="24"/>
  <c r="FX128" i="24"/>
  <c r="FY128" i="24"/>
  <c r="FZ128" i="24"/>
  <c r="GA128" i="24"/>
  <c r="GB128" i="24"/>
  <c r="GC128" i="24"/>
  <c r="GD128" i="24"/>
  <c r="GE128" i="24"/>
  <c r="FD129" i="24"/>
  <c r="FG129" i="24"/>
  <c r="FH129" i="24"/>
  <c r="FI129" i="24"/>
  <c r="FJ129" i="24"/>
  <c r="FK129" i="24"/>
  <c r="FL129" i="24"/>
  <c r="FM129" i="24"/>
  <c r="FN129" i="24"/>
  <c r="FO129" i="24"/>
  <c r="FP129" i="24"/>
  <c r="FQ129" i="24"/>
  <c r="FR129" i="24"/>
  <c r="FS129" i="24"/>
  <c r="FT129" i="24"/>
  <c r="FU129" i="24"/>
  <c r="FV129" i="24"/>
  <c r="FW129" i="24"/>
  <c r="FX129" i="24"/>
  <c r="FY129" i="24"/>
  <c r="FZ129" i="24"/>
  <c r="GA129" i="24"/>
  <c r="GB129" i="24"/>
  <c r="GC129" i="24"/>
  <c r="GD129" i="24"/>
  <c r="GE129" i="24"/>
  <c r="FD130" i="24"/>
  <c r="FG130" i="24"/>
  <c r="FH130" i="24"/>
  <c r="FI130" i="24"/>
  <c r="FJ130" i="24"/>
  <c r="FK130" i="24"/>
  <c r="FL130" i="24"/>
  <c r="FM130" i="24"/>
  <c r="FN130" i="24"/>
  <c r="FO130" i="24"/>
  <c r="FP130" i="24"/>
  <c r="FQ130" i="24"/>
  <c r="FR130" i="24"/>
  <c r="FS130" i="24"/>
  <c r="FT130" i="24"/>
  <c r="FU130" i="24"/>
  <c r="FV130" i="24"/>
  <c r="FW130" i="24"/>
  <c r="FX130" i="24"/>
  <c r="FY130" i="24"/>
  <c r="FZ130" i="24"/>
  <c r="GA130" i="24"/>
  <c r="GB130" i="24"/>
  <c r="GC130" i="24"/>
  <c r="GD130" i="24"/>
  <c r="GE130" i="24"/>
  <c r="FD131" i="24"/>
  <c r="FG131" i="24"/>
  <c r="FH131" i="24"/>
  <c r="FI131" i="24"/>
  <c r="FJ131" i="24"/>
  <c r="FK131" i="24"/>
  <c r="FL131" i="24"/>
  <c r="FM131" i="24"/>
  <c r="FN131" i="24"/>
  <c r="FO131" i="24"/>
  <c r="FP131" i="24"/>
  <c r="FQ131" i="24"/>
  <c r="FR131" i="24"/>
  <c r="FS131" i="24"/>
  <c r="FT131" i="24"/>
  <c r="FU131" i="24"/>
  <c r="FV131" i="24"/>
  <c r="FW131" i="24"/>
  <c r="FX131" i="24"/>
  <c r="FY131" i="24"/>
  <c r="FZ131" i="24"/>
  <c r="GA131" i="24"/>
  <c r="GB131" i="24"/>
  <c r="GC131" i="24"/>
  <c r="GD131" i="24"/>
  <c r="GE131" i="24"/>
  <c r="FD132" i="24"/>
  <c r="FG132" i="24"/>
  <c r="FH132" i="24"/>
  <c r="FI132" i="24"/>
  <c r="FJ132" i="24"/>
  <c r="FK132" i="24"/>
  <c r="FL132" i="24"/>
  <c r="FM132" i="24"/>
  <c r="FN132" i="24"/>
  <c r="FO132" i="24"/>
  <c r="FP132" i="24"/>
  <c r="FQ132" i="24"/>
  <c r="FR132" i="24"/>
  <c r="FS132" i="24"/>
  <c r="FT132" i="24"/>
  <c r="FU132" i="24"/>
  <c r="FV132" i="24"/>
  <c r="FW132" i="24"/>
  <c r="FX132" i="24"/>
  <c r="FY132" i="24"/>
  <c r="FZ132" i="24"/>
  <c r="GA132" i="24"/>
  <c r="GB132" i="24"/>
  <c r="GC132" i="24"/>
  <c r="GD132" i="24"/>
  <c r="GE132" i="24"/>
  <c r="FD133" i="24"/>
  <c r="FG133" i="24"/>
  <c r="FH133" i="24"/>
  <c r="FI133" i="24"/>
  <c r="FJ133" i="24"/>
  <c r="FK133" i="24"/>
  <c r="FL133" i="24"/>
  <c r="FM133" i="24"/>
  <c r="FN133" i="24"/>
  <c r="FO133" i="24"/>
  <c r="FP133" i="24"/>
  <c r="FQ133" i="24"/>
  <c r="FR133" i="24"/>
  <c r="FS133" i="24"/>
  <c r="FT133" i="24"/>
  <c r="FU133" i="24"/>
  <c r="FV133" i="24"/>
  <c r="FW133" i="24"/>
  <c r="FX133" i="24"/>
  <c r="FY133" i="24"/>
  <c r="FZ133" i="24"/>
  <c r="GA133" i="24"/>
  <c r="GB133" i="24"/>
  <c r="GC133" i="24"/>
  <c r="GD133" i="24"/>
  <c r="GE133" i="24"/>
  <c r="FD134" i="24"/>
  <c r="FG134" i="24"/>
  <c r="FH134" i="24"/>
  <c r="FI134" i="24"/>
  <c r="FJ134" i="24"/>
  <c r="FK134" i="24"/>
  <c r="FL134" i="24"/>
  <c r="FM134" i="24"/>
  <c r="FN134" i="24"/>
  <c r="FO134" i="24"/>
  <c r="FP134" i="24"/>
  <c r="FQ134" i="24"/>
  <c r="FR134" i="24"/>
  <c r="FS134" i="24"/>
  <c r="FT134" i="24"/>
  <c r="FU134" i="24"/>
  <c r="FV134" i="24"/>
  <c r="FW134" i="24"/>
  <c r="FX134" i="24"/>
  <c r="FY134" i="24"/>
  <c r="FZ134" i="24"/>
  <c r="GA134" i="24"/>
  <c r="GB134" i="24"/>
  <c r="GC134" i="24"/>
  <c r="GD134" i="24"/>
  <c r="GE134" i="24"/>
  <c r="FD135" i="24"/>
  <c r="FG135" i="24"/>
  <c r="FH135" i="24"/>
  <c r="FI135" i="24"/>
  <c r="FJ135" i="24"/>
  <c r="FK135" i="24"/>
  <c r="FL135" i="24"/>
  <c r="FM135" i="24"/>
  <c r="FN135" i="24"/>
  <c r="FO135" i="24"/>
  <c r="FP135" i="24"/>
  <c r="FQ135" i="24"/>
  <c r="FR135" i="24"/>
  <c r="FS135" i="24"/>
  <c r="FT135" i="24"/>
  <c r="FU135" i="24"/>
  <c r="FV135" i="24"/>
  <c r="FW135" i="24"/>
  <c r="FX135" i="24"/>
  <c r="FY135" i="24"/>
  <c r="FZ135" i="24"/>
  <c r="GA135" i="24"/>
  <c r="GB135" i="24"/>
  <c r="GC135" i="24"/>
  <c r="GD135" i="24"/>
  <c r="GE135" i="24"/>
  <c r="FD136" i="24"/>
  <c r="FG136" i="24"/>
  <c r="FH136" i="24"/>
  <c r="FI136" i="24"/>
  <c r="FJ136" i="24"/>
  <c r="FK136" i="24"/>
  <c r="FL136" i="24"/>
  <c r="FM136" i="24"/>
  <c r="FN136" i="24"/>
  <c r="FO136" i="24"/>
  <c r="FP136" i="24"/>
  <c r="FQ136" i="24"/>
  <c r="FR136" i="24"/>
  <c r="FS136" i="24"/>
  <c r="FT136" i="24"/>
  <c r="FU136" i="24"/>
  <c r="FV136" i="24"/>
  <c r="FW136" i="24"/>
  <c r="FX136" i="24"/>
  <c r="FY136" i="24"/>
  <c r="FZ136" i="24"/>
  <c r="GA136" i="24"/>
  <c r="GB136" i="24"/>
  <c r="GC136" i="24"/>
  <c r="GD136" i="24"/>
  <c r="GE136" i="24"/>
  <c r="FD137" i="24"/>
  <c r="FG137" i="24"/>
  <c r="FH137" i="24"/>
  <c r="FI137" i="24"/>
  <c r="FJ137" i="24"/>
  <c r="FK137" i="24"/>
  <c r="FL137" i="24"/>
  <c r="FM137" i="24"/>
  <c r="FN137" i="24"/>
  <c r="FO137" i="24"/>
  <c r="FP137" i="24"/>
  <c r="FQ137" i="24"/>
  <c r="FR137" i="24"/>
  <c r="FS137" i="24"/>
  <c r="FT137" i="24"/>
  <c r="FU137" i="24"/>
  <c r="FV137" i="24"/>
  <c r="FW137" i="24"/>
  <c r="FX137" i="24"/>
  <c r="FY137" i="24"/>
  <c r="FZ137" i="24"/>
  <c r="GA137" i="24"/>
  <c r="GB137" i="24"/>
  <c r="GC137" i="24"/>
  <c r="GD137" i="24"/>
  <c r="GE137" i="24"/>
  <c r="FD138" i="24"/>
  <c r="FG138" i="24"/>
  <c r="FH138" i="24"/>
  <c r="FI138" i="24"/>
  <c r="FJ138" i="24"/>
  <c r="FK138" i="24"/>
  <c r="FL138" i="24"/>
  <c r="FM138" i="24"/>
  <c r="FN138" i="24"/>
  <c r="FO138" i="24"/>
  <c r="FP138" i="24"/>
  <c r="FQ138" i="24"/>
  <c r="FR138" i="24"/>
  <c r="FS138" i="24"/>
  <c r="FT138" i="24"/>
  <c r="FU138" i="24"/>
  <c r="FV138" i="24"/>
  <c r="FW138" i="24"/>
  <c r="FX138" i="24"/>
  <c r="FY138" i="24"/>
  <c r="FZ138" i="24"/>
  <c r="GA138" i="24"/>
  <c r="GB138" i="24"/>
  <c r="GC138" i="24"/>
  <c r="GD138" i="24"/>
  <c r="GE138" i="24"/>
  <c r="FD139" i="24"/>
  <c r="FG139" i="24"/>
  <c r="FH139" i="24"/>
  <c r="FI139" i="24"/>
  <c r="FJ139" i="24"/>
  <c r="FK139" i="24"/>
  <c r="FL139" i="24"/>
  <c r="FM139" i="24"/>
  <c r="FN139" i="24"/>
  <c r="FO139" i="24"/>
  <c r="FP139" i="24"/>
  <c r="FQ139" i="24"/>
  <c r="FR139" i="24"/>
  <c r="FS139" i="24"/>
  <c r="FT139" i="24"/>
  <c r="FU139" i="24"/>
  <c r="FV139" i="24"/>
  <c r="FW139" i="24"/>
  <c r="FX139" i="24"/>
  <c r="FY139" i="24"/>
  <c r="FZ139" i="24"/>
  <c r="GA139" i="24"/>
  <c r="GB139" i="24"/>
  <c r="GC139" i="24"/>
  <c r="GD139" i="24"/>
  <c r="GE139" i="24"/>
  <c r="FD140" i="24"/>
  <c r="FG140" i="24"/>
  <c r="FH140" i="24"/>
  <c r="FI140" i="24"/>
  <c r="FJ140" i="24"/>
  <c r="FK140" i="24"/>
  <c r="FL140" i="24"/>
  <c r="FM140" i="24"/>
  <c r="FN140" i="24"/>
  <c r="FO140" i="24"/>
  <c r="FP140" i="24"/>
  <c r="FQ140" i="24"/>
  <c r="FR140" i="24"/>
  <c r="FS140" i="24"/>
  <c r="FT140" i="24"/>
  <c r="FU140" i="24"/>
  <c r="FV140" i="24"/>
  <c r="FW140" i="24"/>
  <c r="FX140" i="24"/>
  <c r="FY140" i="24"/>
  <c r="FZ140" i="24"/>
  <c r="GA140" i="24"/>
  <c r="GB140" i="24"/>
  <c r="GC140" i="24"/>
  <c r="GD140" i="24"/>
  <c r="GE140" i="24"/>
  <c r="FD141" i="24"/>
  <c r="FG141" i="24"/>
  <c r="FH141" i="24"/>
  <c r="FI141" i="24"/>
  <c r="FJ141" i="24"/>
  <c r="FK141" i="24"/>
  <c r="FL141" i="24"/>
  <c r="FM141" i="24"/>
  <c r="FN141" i="24"/>
  <c r="FO141" i="24"/>
  <c r="FP141" i="24"/>
  <c r="FQ141" i="24"/>
  <c r="FR141" i="24"/>
  <c r="FS141" i="24"/>
  <c r="FT141" i="24"/>
  <c r="FU141" i="24"/>
  <c r="FV141" i="24"/>
  <c r="FW141" i="24"/>
  <c r="FX141" i="24"/>
  <c r="FY141" i="24"/>
  <c r="FZ141" i="24"/>
  <c r="GA141" i="24"/>
  <c r="GB141" i="24"/>
  <c r="GC141" i="24"/>
  <c r="GD141" i="24"/>
  <c r="GE141" i="24"/>
  <c r="FD142" i="24"/>
  <c r="FG142" i="24"/>
  <c r="FH142" i="24"/>
  <c r="FI142" i="24"/>
  <c r="FJ142" i="24"/>
  <c r="FK142" i="24"/>
  <c r="FL142" i="24"/>
  <c r="FM142" i="24"/>
  <c r="FN142" i="24"/>
  <c r="FO142" i="24"/>
  <c r="FP142" i="24"/>
  <c r="FQ142" i="24"/>
  <c r="FR142" i="24"/>
  <c r="FS142" i="24"/>
  <c r="FT142" i="24"/>
  <c r="FU142" i="24"/>
  <c r="FV142" i="24"/>
  <c r="FW142" i="24"/>
  <c r="FX142" i="24"/>
  <c r="FY142" i="24"/>
  <c r="FZ142" i="24"/>
  <c r="GA142" i="24"/>
  <c r="GB142" i="24"/>
  <c r="GC142" i="24"/>
  <c r="GD142" i="24"/>
  <c r="GE142" i="24"/>
  <c r="FD143" i="24"/>
  <c r="FG143" i="24"/>
  <c r="FH143" i="24"/>
  <c r="FI143" i="24"/>
  <c r="FJ143" i="24"/>
  <c r="FK143" i="24"/>
  <c r="FL143" i="24"/>
  <c r="FM143" i="24"/>
  <c r="FN143" i="24"/>
  <c r="FO143" i="24"/>
  <c r="FP143" i="24"/>
  <c r="FQ143" i="24"/>
  <c r="FR143" i="24"/>
  <c r="FS143" i="24"/>
  <c r="FT143" i="24"/>
  <c r="FU143" i="24"/>
  <c r="FV143" i="24"/>
  <c r="FW143" i="24"/>
  <c r="FX143" i="24"/>
  <c r="FY143" i="24"/>
  <c r="FZ143" i="24"/>
  <c r="GA143" i="24"/>
  <c r="GB143" i="24"/>
  <c r="GC143" i="24"/>
  <c r="GD143" i="24"/>
  <c r="GE143" i="24"/>
  <c r="FD144" i="24"/>
  <c r="FG144" i="24"/>
  <c r="FH144" i="24"/>
  <c r="FI144" i="24"/>
  <c r="FJ144" i="24"/>
  <c r="FK144" i="24"/>
  <c r="FL144" i="24"/>
  <c r="FM144" i="24"/>
  <c r="FN144" i="24"/>
  <c r="FO144" i="24"/>
  <c r="FP144" i="24"/>
  <c r="FQ144" i="24"/>
  <c r="FR144" i="24"/>
  <c r="FS144" i="24"/>
  <c r="FT144" i="24"/>
  <c r="FU144" i="24"/>
  <c r="FV144" i="24"/>
  <c r="FW144" i="24"/>
  <c r="FX144" i="24"/>
  <c r="FY144" i="24"/>
  <c r="FZ144" i="24"/>
  <c r="GA144" i="24"/>
  <c r="GB144" i="24"/>
  <c r="GC144" i="24"/>
  <c r="GD144" i="24"/>
  <c r="GE144" i="24"/>
  <c r="FD145" i="24"/>
  <c r="FG145" i="24"/>
  <c r="FH145" i="24"/>
  <c r="FI145" i="24"/>
  <c r="FJ145" i="24"/>
  <c r="FK145" i="24"/>
  <c r="FL145" i="24"/>
  <c r="FM145" i="24"/>
  <c r="FN145" i="24"/>
  <c r="FO145" i="24"/>
  <c r="FP145" i="24"/>
  <c r="FQ145" i="24"/>
  <c r="FR145" i="24"/>
  <c r="FS145" i="24"/>
  <c r="FT145" i="24"/>
  <c r="FU145" i="24"/>
  <c r="FV145" i="24"/>
  <c r="FW145" i="24"/>
  <c r="FX145" i="24"/>
  <c r="FY145" i="24"/>
  <c r="FZ145" i="24"/>
  <c r="GA145" i="24"/>
  <c r="GB145" i="24"/>
  <c r="GC145" i="24"/>
  <c r="GD145" i="24"/>
  <c r="GE145" i="24"/>
  <c r="FD146" i="24"/>
  <c r="FG146" i="24"/>
  <c r="FH146" i="24"/>
  <c r="FI146" i="24"/>
  <c r="FJ146" i="24"/>
  <c r="FK146" i="24"/>
  <c r="FL146" i="24"/>
  <c r="FM146" i="24"/>
  <c r="FN146" i="24"/>
  <c r="FO146" i="24"/>
  <c r="FP146" i="24"/>
  <c r="FQ146" i="24"/>
  <c r="FR146" i="24"/>
  <c r="FS146" i="24"/>
  <c r="FT146" i="24"/>
  <c r="FU146" i="24"/>
  <c r="FV146" i="24"/>
  <c r="FW146" i="24"/>
  <c r="FX146" i="24"/>
  <c r="FY146" i="24"/>
  <c r="FZ146" i="24"/>
  <c r="GA146" i="24"/>
  <c r="GB146" i="24"/>
  <c r="GC146" i="24"/>
  <c r="GD146" i="24"/>
  <c r="GE146" i="24"/>
  <c r="FD147" i="24"/>
  <c r="FG147" i="24"/>
  <c r="FH147" i="24"/>
  <c r="FI147" i="24"/>
  <c r="FJ147" i="24"/>
  <c r="FK147" i="24"/>
  <c r="FL147" i="24"/>
  <c r="FM147" i="24"/>
  <c r="FN147" i="24"/>
  <c r="FO147" i="24"/>
  <c r="FP147" i="24"/>
  <c r="FQ147" i="24"/>
  <c r="FR147" i="24"/>
  <c r="FS147" i="24"/>
  <c r="FT147" i="24"/>
  <c r="FU147" i="24"/>
  <c r="FV147" i="24"/>
  <c r="FW147" i="24"/>
  <c r="FX147" i="24"/>
  <c r="FY147" i="24"/>
  <c r="FZ147" i="24"/>
  <c r="GA147" i="24"/>
  <c r="GB147" i="24"/>
  <c r="GC147" i="24"/>
  <c r="GD147" i="24"/>
  <c r="GE147" i="24"/>
  <c r="FD148" i="24"/>
  <c r="FG148" i="24"/>
  <c r="FH148" i="24"/>
  <c r="FI148" i="24"/>
  <c r="FJ148" i="24"/>
  <c r="FK148" i="24"/>
  <c r="FL148" i="24"/>
  <c r="FM148" i="24"/>
  <c r="FN148" i="24"/>
  <c r="FO148" i="24"/>
  <c r="FP148" i="24"/>
  <c r="FQ148" i="24"/>
  <c r="FR148" i="24"/>
  <c r="FS148" i="24"/>
  <c r="FT148" i="24"/>
  <c r="FU148" i="24"/>
  <c r="FV148" i="24"/>
  <c r="FW148" i="24"/>
  <c r="FX148" i="24"/>
  <c r="FY148" i="24"/>
  <c r="FZ148" i="24"/>
  <c r="GA148" i="24"/>
  <c r="GB148" i="24"/>
  <c r="GC148" i="24"/>
  <c r="GD148" i="24"/>
  <c r="GE148" i="24"/>
  <c r="FD149" i="24"/>
  <c r="FG149" i="24"/>
  <c r="FH149" i="24"/>
  <c r="FI149" i="24"/>
  <c r="FJ149" i="24"/>
  <c r="FK149" i="24"/>
  <c r="FL149" i="24"/>
  <c r="FM149" i="24"/>
  <c r="FN149" i="24"/>
  <c r="FO149" i="24"/>
  <c r="FP149" i="24"/>
  <c r="FQ149" i="24"/>
  <c r="FR149" i="24"/>
  <c r="FS149" i="24"/>
  <c r="FT149" i="24"/>
  <c r="FU149" i="24"/>
  <c r="FV149" i="24"/>
  <c r="FW149" i="24"/>
  <c r="FX149" i="24"/>
  <c r="FY149" i="24"/>
  <c r="FZ149" i="24"/>
  <c r="GA149" i="24"/>
  <c r="GB149" i="24"/>
  <c r="GC149" i="24"/>
  <c r="GD149" i="24"/>
  <c r="GE149" i="24"/>
  <c r="FD150" i="24"/>
  <c r="FG150" i="24"/>
  <c r="FH150" i="24"/>
  <c r="FI150" i="24"/>
  <c r="FJ150" i="24"/>
  <c r="FK150" i="24"/>
  <c r="FL150" i="24"/>
  <c r="FM150" i="24"/>
  <c r="FN150" i="24"/>
  <c r="FO150" i="24"/>
  <c r="FP150" i="24"/>
  <c r="FQ150" i="24"/>
  <c r="FR150" i="24"/>
  <c r="FS150" i="24"/>
  <c r="FT150" i="24"/>
  <c r="FU150" i="24"/>
  <c r="FV150" i="24"/>
  <c r="FW150" i="24"/>
  <c r="FX150" i="24"/>
  <c r="FY150" i="24"/>
  <c r="FZ150" i="24"/>
  <c r="GA150" i="24"/>
  <c r="GB150" i="24"/>
  <c r="GC150" i="24"/>
  <c r="GD150" i="24"/>
  <c r="GE150" i="24"/>
  <c r="FD151" i="24"/>
  <c r="FG151" i="24"/>
  <c r="FH151" i="24"/>
  <c r="FI151" i="24"/>
  <c r="FJ151" i="24"/>
  <c r="FK151" i="24"/>
  <c r="FL151" i="24"/>
  <c r="FM151" i="24"/>
  <c r="FN151" i="24"/>
  <c r="FO151" i="24"/>
  <c r="FP151" i="24"/>
  <c r="FQ151" i="24"/>
  <c r="FR151" i="24"/>
  <c r="FS151" i="24"/>
  <c r="FT151" i="24"/>
  <c r="FU151" i="24"/>
  <c r="FV151" i="24"/>
  <c r="FW151" i="24"/>
  <c r="FX151" i="24"/>
  <c r="FY151" i="24"/>
  <c r="FZ151" i="24"/>
  <c r="GA151" i="24"/>
  <c r="GB151" i="24"/>
  <c r="GC151" i="24"/>
  <c r="GD151" i="24"/>
  <c r="GE151" i="24"/>
  <c r="FD152" i="24"/>
  <c r="FG152" i="24"/>
  <c r="FH152" i="24"/>
  <c r="FI152" i="24"/>
  <c r="FJ152" i="24"/>
  <c r="FK152" i="24"/>
  <c r="FL152" i="24"/>
  <c r="FM152" i="24"/>
  <c r="FN152" i="24"/>
  <c r="FO152" i="24"/>
  <c r="FP152" i="24"/>
  <c r="FQ152" i="24"/>
  <c r="FR152" i="24"/>
  <c r="FS152" i="24"/>
  <c r="FT152" i="24"/>
  <c r="FU152" i="24"/>
  <c r="FV152" i="24"/>
  <c r="FW152" i="24"/>
  <c r="FX152" i="24"/>
  <c r="FY152" i="24"/>
  <c r="FZ152" i="24"/>
  <c r="GA152" i="24"/>
  <c r="GB152" i="24"/>
  <c r="GC152" i="24"/>
  <c r="GD152" i="24"/>
  <c r="GE152" i="24"/>
  <c r="FD153" i="24"/>
  <c r="FG153" i="24"/>
  <c r="FH153" i="24"/>
  <c r="FI153" i="24"/>
  <c r="FJ153" i="24"/>
  <c r="FK153" i="24"/>
  <c r="FL153" i="24"/>
  <c r="FM153" i="24"/>
  <c r="FN153" i="24"/>
  <c r="FO153" i="24"/>
  <c r="FP153" i="24"/>
  <c r="FQ153" i="24"/>
  <c r="FR153" i="24"/>
  <c r="FS153" i="24"/>
  <c r="FT153" i="24"/>
  <c r="FU153" i="24"/>
  <c r="FV153" i="24"/>
  <c r="FW153" i="24"/>
  <c r="FX153" i="24"/>
  <c r="FY153" i="24"/>
  <c r="FZ153" i="24"/>
  <c r="GA153" i="24"/>
  <c r="GB153" i="24"/>
  <c r="GC153" i="24"/>
  <c r="GD153" i="24"/>
  <c r="GE153" i="24"/>
  <c r="FD154" i="24"/>
  <c r="FG154" i="24"/>
  <c r="FH154" i="24"/>
  <c r="FI154" i="24"/>
  <c r="FJ154" i="24"/>
  <c r="FK154" i="24"/>
  <c r="FL154" i="24"/>
  <c r="FM154" i="24"/>
  <c r="FN154" i="24"/>
  <c r="FO154" i="24"/>
  <c r="FP154" i="24"/>
  <c r="FQ154" i="24"/>
  <c r="FR154" i="24"/>
  <c r="FS154" i="24"/>
  <c r="FT154" i="24"/>
  <c r="FU154" i="24"/>
  <c r="FV154" i="24"/>
  <c r="FW154" i="24"/>
  <c r="FX154" i="24"/>
  <c r="FY154" i="24"/>
  <c r="FZ154" i="24"/>
  <c r="GA154" i="24"/>
  <c r="GB154" i="24"/>
  <c r="GC154" i="24"/>
  <c r="GD154" i="24"/>
  <c r="GE154" i="24"/>
  <c r="FD155" i="24"/>
  <c r="FG155" i="24"/>
  <c r="FH155" i="24"/>
  <c r="FI155" i="24"/>
  <c r="FJ155" i="24"/>
  <c r="FK155" i="24"/>
  <c r="FL155" i="24"/>
  <c r="FM155" i="24"/>
  <c r="FN155" i="24"/>
  <c r="FO155" i="24"/>
  <c r="FP155" i="24"/>
  <c r="FQ155" i="24"/>
  <c r="FR155" i="24"/>
  <c r="FS155" i="24"/>
  <c r="FT155" i="24"/>
  <c r="FU155" i="24"/>
  <c r="FV155" i="24"/>
  <c r="FW155" i="24"/>
  <c r="FX155" i="24"/>
  <c r="FY155" i="24"/>
  <c r="FZ155" i="24"/>
  <c r="GA155" i="24"/>
  <c r="GB155" i="24"/>
  <c r="GC155" i="24"/>
  <c r="GD155" i="24"/>
  <c r="GE155" i="24"/>
  <c r="FD156" i="24"/>
  <c r="FG156" i="24"/>
  <c r="FH156" i="24"/>
  <c r="FI156" i="24"/>
  <c r="FJ156" i="24"/>
  <c r="FK156" i="24"/>
  <c r="FL156" i="24"/>
  <c r="FM156" i="24"/>
  <c r="FN156" i="24"/>
  <c r="FO156" i="24"/>
  <c r="FP156" i="24"/>
  <c r="FQ156" i="24"/>
  <c r="FR156" i="24"/>
  <c r="FS156" i="24"/>
  <c r="FT156" i="24"/>
  <c r="FU156" i="24"/>
  <c r="FV156" i="24"/>
  <c r="FW156" i="24"/>
  <c r="FX156" i="24"/>
  <c r="FY156" i="24"/>
  <c r="FZ156" i="24"/>
  <c r="GA156" i="24"/>
  <c r="GB156" i="24"/>
  <c r="GC156" i="24"/>
  <c r="GD156" i="24"/>
  <c r="GE156" i="24"/>
  <c r="FD157" i="24"/>
  <c r="FG157" i="24"/>
  <c r="FH157" i="24"/>
  <c r="FI157" i="24"/>
  <c r="FJ157" i="24"/>
  <c r="FK157" i="24"/>
  <c r="FL157" i="24"/>
  <c r="FM157" i="24"/>
  <c r="FN157" i="24"/>
  <c r="FO157" i="24"/>
  <c r="FP157" i="24"/>
  <c r="FQ157" i="24"/>
  <c r="FR157" i="24"/>
  <c r="FS157" i="24"/>
  <c r="FT157" i="24"/>
  <c r="FU157" i="24"/>
  <c r="FV157" i="24"/>
  <c r="FW157" i="24"/>
  <c r="FX157" i="24"/>
  <c r="FY157" i="24"/>
  <c r="FZ157" i="24"/>
  <c r="GA157" i="24"/>
  <c r="GB157" i="24"/>
  <c r="GC157" i="24"/>
  <c r="GD157" i="24"/>
  <c r="GE157" i="24"/>
  <c r="FD158" i="24"/>
  <c r="FG158" i="24"/>
  <c r="FH158" i="24"/>
  <c r="FI158" i="24"/>
  <c r="FJ158" i="24"/>
  <c r="FK158" i="24"/>
  <c r="FL158" i="24"/>
  <c r="FM158" i="24"/>
  <c r="FN158" i="24"/>
  <c r="FO158" i="24"/>
  <c r="FP158" i="24"/>
  <c r="FQ158" i="24"/>
  <c r="FR158" i="24"/>
  <c r="FS158" i="24"/>
  <c r="FT158" i="24"/>
  <c r="FU158" i="24"/>
  <c r="FV158" i="24"/>
  <c r="FW158" i="24"/>
  <c r="FX158" i="24"/>
  <c r="FY158" i="24"/>
  <c r="FZ158" i="24"/>
  <c r="GA158" i="24"/>
  <c r="GB158" i="24"/>
  <c r="GC158" i="24"/>
  <c r="GD158" i="24"/>
  <c r="GE158" i="24"/>
  <c r="FD159" i="24"/>
  <c r="FG159" i="24"/>
  <c r="FH159" i="24"/>
  <c r="FI159" i="24"/>
  <c r="FJ159" i="24"/>
  <c r="FK159" i="24"/>
  <c r="FL159" i="24"/>
  <c r="FM159" i="24"/>
  <c r="FN159" i="24"/>
  <c r="FO159" i="24"/>
  <c r="FP159" i="24"/>
  <c r="FQ159" i="24"/>
  <c r="FR159" i="24"/>
  <c r="FS159" i="24"/>
  <c r="FT159" i="24"/>
  <c r="FU159" i="24"/>
  <c r="FV159" i="24"/>
  <c r="FW159" i="24"/>
  <c r="FX159" i="24"/>
  <c r="FY159" i="24"/>
  <c r="FZ159" i="24"/>
  <c r="GA159" i="24"/>
  <c r="GB159" i="24"/>
  <c r="GC159" i="24"/>
  <c r="GD159" i="24"/>
  <c r="GE159" i="24"/>
  <c r="FD160" i="24"/>
  <c r="FG160" i="24"/>
  <c r="FH160" i="24"/>
  <c r="FI160" i="24"/>
  <c r="FJ160" i="24"/>
  <c r="FK160" i="24"/>
  <c r="FL160" i="24"/>
  <c r="FM160" i="24"/>
  <c r="FN160" i="24"/>
  <c r="FO160" i="24"/>
  <c r="FP160" i="24"/>
  <c r="FQ160" i="24"/>
  <c r="FR160" i="24"/>
  <c r="FS160" i="24"/>
  <c r="FT160" i="24"/>
  <c r="FU160" i="24"/>
  <c r="FV160" i="24"/>
  <c r="FW160" i="24"/>
  <c r="FX160" i="24"/>
  <c r="FY160" i="24"/>
  <c r="FZ160" i="24"/>
  <c r="GA160" i="24"/>
  <c r="GB160" i="24"/>
  <c r="GC160" i="24"/>
  <c r="GD160" i="24"/>
  <c r="GE160" i="24"/>
  <c r="FD161" i="24"/>
  <c r="FG161" i="24"/>
  <c r="FH161" i="24"/>
  <c r="FI161" i="24"/>
  <c r="FJ161" i="24"/>
  <c r="FK161" i="24"/>
  <c r="FL161" i="24"/>
  <c r="FM161" i="24"/>
  <c r="FN161" i="24"/>
  <c r="FO161" i="24"/>
  <c r="FP161" i="24"/>
  <c r="FQ161" i="24"/>
  <c r="FR161" i="24"/>
  <c r="FS161" i="24"/>
  <c r="FT161" i="24"/>
  <c r="FU161" i="24"/>
  <c r="FV161" i="24"/>
  <c r="FW161" i="24"/>
  <c r="FX161" i="24"/>
  <c r="FY161" i="24"/>
  <c r="FZ161" i="24"/>
  <c r="GA161" i="24"/>
  <c r="GB161" i="24"/>
  <c r="GC161" i="24"/>
  <c r="GD161" i="24"/>
  <c r="GE161" i="24"/>
  <c r="FD162" i="24"/>
  <c r="FG162" i="24"/>
  <c r="FH162" i="24"/>
  <c r="FI162" i="24"/>
  <c r="FJ162" i="24"/>
  <c r="FK162" i="24"/>
  <c r="FL162" i="24"/>
  <c r="FM162" i="24"/>
  <c r="FN162" i="24"/>
  <c r="FO162" i="24"/>
  <c r="FP162" i="24"/>
  <c r="FQ162" i="24"/>
  <c r="FR162" i="24"/>
  <c r="FS162" i="24"/>
  <c r="FT162" i="24"/>
  <c r="FU162" i="24"/>
  <c r="FV162" i="24"/>
  <c r="FW162" i="24"/>
  <c r="FX162" i="24"/>
  <c r="FY162" i="24"/>
  <c r="FZ162" i="24"/>
  <c r="GA162" i="24"/>
  <c r="GB162" i="24"/>
  <c r="GC162" i="24"/>
  <c r="GD162" i="24"/>
  <c r="GE162" i="24"/>
  <c r="FD163" i="24"/>
  <c r="FG163" i="24"/>
  <c r="FH163" i="24"/>
  <c r="FI163" i="24"/>
  <c r="FJ163" i="24"/>
  <c r="FK163" i="24"/>
  <c r="FL163" i="24"/>
  <c r="FM163" i="24"/>
  <c r="FN163" i="24"/>
  <c r="FO163" i="24"/>
  <c r="FP163" i="24"/>
  <c r="FQ163" i="24"/>
  <c r="FR163" i="24"/>
  <c r="FS163" i="24"/>
  <c r="FT163" i="24"/>
  <c r="FU163" i="24"/>
  <c r="FV163" i="24"/>
  <c r="FW163" i="24"/>
  <c r="FX163" i="24"/>
  <c r="FY163" i="24"/>
  <c r="FZ163" i="24"/>
  <c r="GA163" i="24"/>
  <c r="GB163" i="24"/>
  <c r="GC163" i="24"/>
  <c r="GD163" i="24"/>
  <c r="GE163" i="24"/>
  <c r="FD164" i="24"/>
  <c r="FG164" i="24"/>
  <c r="FH164" i="24"/>
  <c r="FI164" i="24"/>
  <c r="FJ164" i="24"/>
  <c r="FK164" i="24"/>
  <c r="FL164" i="24"/>
  <c r="FM164" i="24"/>
  <c r="FN164" i="24"/>
  <c r="FO164" i="24"/>
  <c r="FP164" i="24"/>
  <c r="FQ164" i="24"/>
  <c r="FR164" i="24"/>
  <c r="FS164" i="24"/>
  <c r="FT164" i="24"/>
  <c r="FU164" i="24"/>
  <c r="FV164" i="24"/>
  <c r="FW164" i="24"/>
  <c r="FX164" i="24"/>
  <c r="FY164" i="24"/>
  <c r="FZ164" i="24"/>
  <c r="GA164" i="24"/>
  <c r="GB164" i="24"/>
  <c r="GC164" i="24"/>
  <c r="GD164" i="24"/>
  <c r="GE164" i="24"/>
  <c r="FD165" i="24"/>
  <c r="FG165" i="24"/>
  <c r="FH165" i="24"/>
  <c r="FI165" i="24"/>
  <c r="FJ165" i="24"/>
  <c r="FK165" i="24"/>
  <c r="FL165" i="24"/>
  <c r="FM165" i="24"/>
  <c r="FN165" i="24"/>
  <c r="FO165" i="24"/>
  <c r="FP165" i="24"/>
  <c r="FQ165" i="24"/>
  <c r="FR165" i="24"/>
  <c r="FS165" i="24"/>
  <c r="FT165" i="24"/>
  <c r="FU165" i="24"/>
  <c r="FV165" i="24"/>
  <c r="FW165" i="24"/>
  <c r="FX165" i="24"/>
  <c r="FY165" i="24"/>
  <c r="FZ165" i="24"/>
  <c r="GA165" i="24"/>
  <c r="GB165" i="24"/>
  <c r="GC165" i="24"/>
  <c r="GD165" i="24"/>
  <c r="GE165" i="24"/>
  <c r="FD166" i="24"/>
  <c r="FG166" i="24"/>
  <c r="FH166" i="24"/>
  <c r="FI166" i="24"/>
  <c r="FJ166" i="24"/>
  <c r="FK166" i="24"/>
  <c r="FL166" i="24"/>
  <c r="FM166" i="24"/>
  <c r="FN166" i="24"/>
  <c r="FO166" i="24"/>
  <c r="FP166" i="24"/>
  <c r="FQ166" i="24"/>
  <c r="FR166" i="24"/>
  <c r="FS166" i="24"/>
  <c r="FT166" i="24"/>
  <c r="FU166" i="24"/>
  <c r="FV166" i="24"/>
  <c r="FW166" i="24"/>
  <c r="FX166" i="24"/>
  <c r="FY166" i="24"/>
  <c r="FZ166" i="24"/>
  <c r="GA166" i="24"/>
  <c r="GB166" i="24"/>
  <c r="GC166" i="24"/>
  <c r="GD166" i="24"/>
  <c r="GE166" i="24"/>
  <c r="FD167" i="24"/>
  <c r="FG167" i="24"/>
  <c r="FH167" i="24"/>
  <c r="FI167" i="24"/>
  <c r="FJ167" i="24"/>
  <c r="FK167" i="24"/>
  <c r="FL167" i="24"/>
  <c r="FM167" i="24"/>
  <c r="FN167" i="24"/>
  <c r="FO167" i="24"/>
  <c r="FP167" i="24"/>
  <c r="FQ167" i="24"/>
  <c r="FR167" i="24"/>
  <c r="FS167" i="24"/>
  <c r="FT167" i="24"/>
  <c r="FU167" i="24"/>
  <c r="FV167" i="24"/>
  <c r="FW167" i="24"/>
  <c r="FX167" i="24"/>
  <c r="FY167" i="24"/>
  <c r="FZ167" i="24"/>
  <c r="GA167" i="24"/>
  <c r="GB167" i="24"/>
  <c r="GC167" i="24"/>
  <c r="GD167" i="24"/>
  <c r="GE167" i="24"/>
  <c r="FD168" i="24"/>
  <c r="FG168" i="24"/>
  <c r="FH168" i="24"/>
  <c r="FI168" i="24"/>
  <c r="FJ168" i="24"/>
  <c r="FK168" i="24"/>
  <c r="FL168" i="24"/>
  <c r="FM168" i="24"/>
  <c r="FN168" i="24"/>
  <c r="FO168" i="24"/>
  <c r="FP168" i="24"/>
  <c r="FQ168" i="24"/>
  <c r="FR168" i="24"/>
  <c r="FS168" i="24"/>
  <c r="FT168" i="24"/>
  <c r="FU168" i="24"/>
  <c r="FV168" i="24"/>
  <c r="FW168" i="24"/>
  <c r="FX168" i="24"/>
  <c r="FY168" i="24"/>
  <c r="FZ168" i="24"/>
  <c r="GA168" i="24"/>
  <c r="GB168" i="24"/>
  <c r="GC168" i="24"/>
  <c r="GD168" i="24"/>
  <c r="GE168" i="24"/>
  <c r="FD169" i="24"/>
  <c r="FG169" i="24"/>
  <c r="FH169" i="24"/>
  <c r="FI169" i="24"/>
  <c r="FJ169" i="24"/>
  <c r="FK169" i="24"/>
  <c r="FL169" i="24"/>
  <c r="FM169" i="24"/>
  <c r="FN169" i="24"/>
  <c r="FO169" i="24"/>
  <c r="FP169" i="24"/>
  <c r="FQ169" i="24"/>
  <c r="FR169" i="24"/>
  <c r="FS169" i="24"/>
  <c r="FT169" i="24"/>
  <c r="FU169" i="24"/>
  <c r="FV169" i="24"/>
  <c r="FW169" i="24"/>
  <c r="FX169" i="24"/>
  <c r="FY169" i="24"/>
  <c r="FZ169" i="24"/>
  <c r="GA169" i="24"/>
  <c r="GB169" i="24"/>
  <c r="GC169" i="24"/>
  <c r="GD169" i="24"/>
  <c r="GE169" i="24"/>
  <c r="FD170" i="24"/>
  <c r="FG170" i="24"/>
  <c r="FH170" i="24"/>
  <c r="FI170" i="24"/>
  <c r="FJ170" i="24"/>
  <c r="FK170" i="24"/>
  <c r="FL170" i="24"/>
  <c r="FM170" i="24"/>
  <c r="FN170" i="24"/>
  <c r="FO170" i="24"/>
  <c r="FP170" i="24"/>
  <c r="FQ170" i="24"/>
  <c r="FR170" i="24"/>
  <c r="FS170" i="24"/>
  <c r="FT170" i="24"/>
  <c r="FU170" i="24"/>
  <c r="FV170" i="24"/>
  <c r="FW170" i="24"/>
  <c r="FX170" i="24"/>
  <c r="FY170" i="24"/>
  <c r="FZ170" i="24"/>
  <c r="GA170" i="24"/>
  <c r="GB170" i="24"/>
  <c r="GC170" i="24"/>
  <c r="GD170" i="24"/>
  <c r="GE170" i="24"/>
  <c r="FD171" i="24"/>
  <c r="FG171" i="24"/>
  <c r="FH171" i="24"/>
  <c r="FI171" i="24"/>
  <c r="FJ171" i="24"/>
  <c r="FK171" i="24"/>
  <c r="FL171" i="24"/>
  <c r="FM171" i="24"/>
  <c r="FN171" i="24"/>
  <c r="FO171" i="24"/>
  <c r="FP171" i="24"/>
  <c r="FQ171" i="24"/>
  <c r="FR171" i="24"/>
  <c r="FS171" i="24"/>
  <c r="FT171" i="24"/>
  <c r="FU171" i="24"/>
  <c r="FV171" i="24"/>
  <c r="FW171" i="24"/>
  <c r="FX171" i="24"/>
  <c r="FY171" i="24"/>
  <c r="FZ171" i="24"/>
  <c r="GA171" i="24"/>
  <c r="GB171" i="24"/>
  <c r="GC171" i="24"/>
  <c r="GD171" i="24"/>
  <c r="GE171" i="24"/>
  <c r="FD172" i="24"/>
  <c r="FG172" i="24"/>
  <c r="FH172" i="24"/>
  <c r="FI172" i="24"/>
  <c r="FJ172" i="24"/>
  <c r="FK172" i="24"/>
  <c r="FL172" i="24"/>
  <c r="FM172" i="24"/>
  <c r="FN172" i="24"/>
  <c r="FO172" i="24"/>
  <c r="FP172" i="24"/>
  <c r="FQ172" i="24"/>
  <c r="FR172" i="24"/>
  <c r="FS172" i="24"/>
  <c r="FT172" i="24"/>
  <c r="FU172" i="24"/>
  <c r="FV172" i="24"/>
  <c r="FW172" i="24"/>
  <c r="FX172" i="24"/>
  <c r="FY172" i="24"/>
  <c r="FZ172" i="24"/>
  <c r="GA172" i="24"/>
  <c r="GB172" i="24"/>
  <c r="GC172" i="24"/>
  <c r="GD172" i="24"/>
  <c r="GE172" i="24"/>
  <c r="FD173" i="24"/>
  <c r="FG173" i="24"/>
  <c r="FH173" i="24"/>
  <c r="FI173" i="24"/>
  <c r="FJ173" i="24"/>
  <c r="FK173" i="24"/>
  <c r="FL173" i="24"/>
  <c r="FM173" i="24"/>
  <c r="FN173" i="24"/>
  <c r="FO173" i="24"/>
  <c r="FP173" i="24"/>
  <c r="FQ173" i="24"/>
  <c r="FR173" i="24"/>
  <c r="FS173" i="24"/>
  <c r="FT173" i="24"/>
  <c r="FU173" i="24"/>
  <c r="FV173" i="24"/>
  <c r="FW173" i="24"/>
  <c r="FX173" i="24"/>
  <c r="FY173" i="24"/>
  <c r="FZ173" i="24"/>
  <c r="GA173" i="24"/>
  <c r="GB173" i="24"/>
  <c r="GC173" i="24"/>
  <c r="GD173" i="24"/>
  <c r="GE173" i="24"/>
  <c r="FD174" i="24"/>
  <c r="FG174" i="24"/>
  <c r="FH174" i="24"/>
  <c r="FI174" i="24"/>
  <c r="FJ174" i="24"/>
  <c r="FK174" i="24"/>
  <c r="FL174" i="24"/>
  <c r="FM174" i="24"/>
  <c r="FN174" i="24"/>
  <c r="FO174" i="24"/>
  <c r="FP174" i="24"/>
  <c r="FQ174" i="24"/>
  <c r="FR174" i="24"/>
  <c r="FS174" i="24"/>
  <c r="FT174" i="24"/>
  <c r="FU174" i="24"/>
  <c r="FV174" i="24"/>
  <c r="FW174" i="24"/>
  <c r="FX174" i="24"/>
  <c r="FY174" i="24"/>
  <c r="FZ174" i="24"/>
  <c r="GA174" i="24"/>
  <c r="GB174" i="24"/>
  <c r="GC174" i="24"/>
  <c r="GD174" i="24"/>
  <c r="GE174" i="24"/>
  <c r="FD175" i="24"/>
  <c r="FG175" i="24"/>
  <c r="FH175" i="24"/>
  <c r="FI175" i="24"/>
  <c r="FJ175" i="24"/>
  <c r="FK175" i="24"/>
  <c r="FL175" i="24"/>
  <c r="FM175" i="24"/>
  <c r="FN175" i="24"/>
  <c r="FO175" i="24"/>
  <c r="FP175" i="24"/>
  <c r="FQ175" i="24"/>
  <c r="FR175" i="24"/>
  <c r="FS175" i="24"/>
  <c r="FT175" i="24"/>
  <c r="FU175" i="24"/>
  <c r="FV175" i="24"/>
  <c r="FW175" i="24"/>
  <c r="FX175" i="24"/>
  <c r="FY175" i="24"/>
  <c r="FZ175" i="24"/>
  <c r="GA175" i="24"/>
  <c r="GB175" i="24"/>
  <c r="GC175" i="24"/>
  <c r="GD175" i="24"/>
  <c r="GE175" i="24"/>
  <c r="FD176" i="24"/>
  <c r="FG176" i="24"/>
  <c r="FH176" i="24"/>
  <c r="FI176" i="24"/>
  <c r="FJ176" i="24"/>
  <c r="FK176" i="24"/>
  <c r="FL176" i="24"/>
  <c r="FM176" i="24"/>
  <c r="FN176" i="24"/>
  <c r="FO176" i="24"/>
  <c r="FP176" i="24"/>
  <c r="FQ176" i="24"/>
  <c r="FR176" i="24"/>
  <c r="FS176" i="24"/>
  <c r="FT176" i="24"/>
  <c r="FU176" i="24"/>
  <c r="FV176" i="24"/>
  <c r="FW176" i="24"/>
  <c r="FX176" i="24"/>
  <c r="FY176" i="24"/>
  <c r="FZ176" i="24"/>
  <c r="GA176" i="24"/>
  <c r="GB176" i="24"/>
  <c r="GC176" i="24"/>
  <c r="GD176" i="24"/>
  <c r="GE176" i="24"/>
  <c r="FD177" i="24"/>
  <c r="FG177" i="24"/>
  <c r="FH177" i="24"/>
  <c r="FI177" i="24"/>
  <c r="FJ177" i="24"/>
  <c r="FK177" i="24"/>
  <c r="FL177" i="24"/>
  <c r="FM177" i="24"/>
  <c r="FN177" i="24"/>
  <c r="FO177" i="24"/>
  <c r="FP177" i="24"/>
  <c r="FQ177" i="24"/>
  <c r="FR177" i="24"/>
  <c r="FS177" i="24"/>
  <c r="FT177" i="24"/>
  <c r="FU177" i="24"/>
  <c r="FV177" i="24"/>
  <c r="FW177" i="24"/>
  <c r="FX177" i="24"/>
  <c r="FY177" i="24"/>
  <c r="FZ177" i="24"/>
  <c r="GA177" i="24"/>
  <c r="GB177" i="24"/>
  <c r="GC177" i="24"/>
  <c r="GD177" i="24"/>
  <c r="GE177" i="24"/>
  <c r="FD178" i="24"/>
  <c r="FG178" i="24"/>
  <c r="FH178" i="24"/>
  <c r="FI178" i="24"/>
  <c r="FJ178" i="24"/>
  <c r="FK178" i="24"/>
  <c r="FL178" i="24"/>
  <c r="FM178" i="24"/>
  <c r="FN178" i="24"/>
  <c r="FO178" i="24"/>
  <c r="FP178" i="24"/>
  <c r="FQ178" i="24"/>
  <c r="FR178" i="24"/>
  <c r="FS178" i="24"/>
  <c r="FT178" i="24"/>
  <c r="FU178" i="24"/>
  <c r="FV178" i="24"/>
  <c r="FW178" i="24"/>
  <c r="FX178" i="24"/>
  <c r="FY178" i="24"/>
  <c r="FZ178" i="24"/>
  <c r="GA178" i="24"/>
  <c r="GB178" i="24"/>
  <c r="GC178" i="24"/>
  <c r="GD178" i="24"/>
  <c r="GE178" i="24"/>
  <c r="FD179" i="24"/>
  <c r="FG179" i="24"/>
  <c r="FH179" i="24"/>
  <c r="FI179" i="24"/>
  <c r="FJ179" i="24"/>
  <c r="FK179" i="24"/>
  <c r="FL179" i="24"/>
  <c r="FM179" i="24"/>
  <c r="FN179" i="24"/>
  <c r="FO179" i="24"/>
  <c r="FP179" i="24"/>
  <c r="FQ179" i="24"/>
  <c r="FR179" i="24"/>
  <c r="FS179" i="24"/>
  <c r="FT179" i="24"/>
  <c r="FU179" i="24"/>
  <c r="FV179" i="24"/>
  <c r="FW179" i="24"/>
  <c r="FX179" i="24"/>
  <c r="FY179" i="24"/>
  <c r="FZ179" i="24"/>
  <c r="GA179" i="24"/>
  <c r="GB179" i="24"/>
  <c r="GC179" i="24"/>
  <c r="GD179" i="24"/>
  <c r="GE179" i="24"/>
  <c r="FD180" i="24"/>
  <c r="FG180" i="24"/>
  <c r="FH180" i="24"/>
  <c r="FI180" i="24"/>
  <c r="FJ180" i="24"/>
  <c r="FK180" i="24"/>
  <c r="FL180" i="24"/>
  <c r="FM180" i="24"/>
  <c r="FN180" i="24"/>
  <c r="FO180" i="24"/>
  <c r="FP180" i="24"/>
  <c r="FQ180" i="24"/>
  <c r="FR180" i="24"/>
  <c r="FS180" i="24"/>
  <c r="FT180" i="24"/>
  <c r="FU180" i="24"/>
  <c r="FV180" i="24"/>
  <c r="FW180" i="24"/>
  <c r="FX180" i="24"/>
  <c r="FY180" i="24"/>
  <c r="FZ180" i="24"/>
  <c r="GA180" i="24"/>
  <c r="GB180" i="24"/>
  <c r="GC180" i="24"/>
  <c r="GD180" i="24"/>
  <c r="GE180" i="24"/>
  <c r="FD181" i="24"/>
  <c r="FG181" i="24"/>
  <c r="FH181" i="24"/>
  <c r="FI181" i="24"/>
  <c r="FJ181" i="24"/>
  <c r="FK181" i="24"/>
  <c r="FL181" i="24"/>
  <c r="FM181" i="24"/>
  <c r="FN181" i="24"/>
  <c r="FO181" i="24"/>
  <c r="FP181" i="24"/>
  <c r="FQ181" i="24"/>
  <c r="FR181" i="24"/>
  <c r="FS181" i="24"/>
  <c r="FT181" i="24"/>
  <c r="FU181" i="24"/>
  <c r="FV181" i="24"/>
  <c r="FW181" i="24"/>
  <c r="FX181" i="24"/>
  <c r="FY181" i="24"/>
  <c r="FZ181" i="24"/>
  <c r="GA181" i="24"/>
  <c r="GB181" i="24"/>
  <c r="GC181" i="24"/>
  <c r="GD181" i="24"/>
  <c r="GE181" i="24"/>
  <c r="FD182" i="24"/>
  <c r="FG182" i="24"/>
  <c r="FH182" i="24"/>
  <c r="FI182" i="24"/>
  <c r="FJ182" i="24"/>
  <c r="FK182" i="24"/>
  <c r="FL182" i="24"/>
  <c r="FM182" i="24"/>
  <c r="FN182" i="24"/>
  <c r="FO182" i="24"/>
  <c r="FP182" i="24"/>
  <c r="FQ182" i="24"/>
  <c r="FR182" i="24"/>
  <c r="FS182" i="24"/>
  <c r="FT182" i="24"/>
  <c r="FU182" i="24"/>
  <c r="FV182" i="24"/>
  <c r="FW182" i="24"/>
  <c r="FX182" i="24"/>
  <c r="FY182" i="24"/>
  <c r="FZ182" i="24"/>
  <c r="GA182" i="24"/>
  <c r="GB182" i="24"/>
  <c r="GC182" i="24"/>
  <c r="GD182" i="24"/>
  <c r="GE182" i="24"/>
  <c r="FD183" i="24"/>
  <c r="FG183" i="24"/>
  <c r="FH183" i="24"/>
  <c r="FI183" i="24"/>
  <c r="FJ183" i="24"/>
  <c r="FK183" i="24"/>
  <c r="FL183" i="24"/>
  <c r="FM183" i="24"/>
  <c r="FN183" i="24"/>
  <c r="FO183" i="24"/>
  <c r="FP183" i="24"/>
  <c r="FQ183" i="24"/>
  <c r="FR183" i="24"/>
  <c r="FS183" i="24"/>
  <c r="FT183" i="24"/>
  <c r="FU183" i="24"/>
  <c r="FV183" i="24"/>
  <c r="FW183" i="24"/>
  <c r="FX183" i="24"/>
  <c r="FY183" i="24"/>
  <c r="FZ183" i="24"/>
  <c r="GA183" i="24"/>
  <c r="GB183" i="24"/>
  <c r="GC183" i="24"/>
  <c r="GD183" i="24"/>
  <c r="GE183" i="24"/>
  <c r="FD184" i="24"/>
  <c r="FG184" i="24"/>
  <c r="FH184" i="24"/>
  <c r="FI184" i="24"/>
  <c r="FJ184" i="24"/>
  <c r="FK184" i="24"/>
  <c r="FL184" i="24"/>
  <c r="FM184" i="24"/>
  <c r="FN184" i="24"/>
  <c r="FO184" i="24"/>
  <c r="FP184" i="24"/>
  <c r="FQ184" i="24"/>
  <c r="FR184" i="24"/>
  <c r="FS184" i="24"/>
  <c r="FT184" i="24"/>
  <c r="FU184" i="24"/>
  <c r="FV184" i="24"/>
  <c r="FW184" i="24"/>
  <c r="FX184" i="24"/>
  <c r="FY184" i="24"/>
  <c r="FZ184" i="24"/>
  <c r="GA184" i="24"/>
  <c r="GB184" i="24"/>
  <c r="GC184" i="24"/>
  <c r="GD184" i="24"/>
  <c r="GE184" i="24"/>
  <c r="FD185" i="24"/>
  <c r="FG185" i="24"/>
  <c r="FH185" i="24"/>
  <c r="FI185" i="24"/>
  <c r="FJ185" i="24"/>
  <c r="FK185" i="24"/>
  <c r="FL185" i="24"/>
  <c r="FM185" i="24"/>
  <c r="FN185" i="24"/>
  <c r="FO185" i="24"/>
  <c r="FP185" i="24"/>
  <c r="FQ185" i="24"/>
  <c r="FR185" i="24"/>
  <c r="FS185" i="24"/>
  <c r="FT185" i="24"/>
  <c r="FU185" i="24"/>
  <c r="FV185" i="24"/>
  <c r="FW185" i="24"/>
  <c r="FX185" i="24"/>
  <c r="FY185" i="24"/>
  <c r="FZ185" i="24"/>
  <c r="GA185" i="24"/>
  <c r="GB185" i="24"/>
  <c r="GC185" i="24"/>
  <c r="GD185" i="24"/>
  <c r="GE185" i="24"/>
  <c r="FD186" i="24"/>
  <c r="FG186" i="24"/>
  <c r="FH186" i="24"/>
  <c r="FI186" i="24"/>
  <c r="FJ186" i="24"/>
  <c r="FK186" i="24"/>
  <c r="FL186" i="24"/>
  <c r="FM186" i="24"/>
  <c r="FN186" i="24"/>
  <c r="FO186" i="24"/>
  <c r="FP186" i="24"/>
  <c r="FQ186" i="24"/>
  <c r="FR186" i="24"/>
  <c r="FS186" i="24"/>
  <c r="FT186" i="24"/>
  <c r="FU186" i="24"/>
  <c r="FV186" i="24"/>
  <c r="FW186" i="24"/>
  <c r="FX186" i="24"/>
  <c r="FY186" i="24"/>
  <c r="FZ186" i="24"/>
  <c r="GA186" i="24"/>
  <c r="GB186" i="24"/>
  <c r="GC186" i="24"/>
  <c r="GD186" i="24"/>
  <c r="GE186" i="24"/>
  <c r="FD187" i="24"/>
  <c r="FG187" i="24"/>
  <c r="FH187" i="24"/>
  <c r="FI187" i="24"/>
  <c r="FJ187" i="24"/>
  <c r="FK187" i="24"/>
  <c r="FL187" i="24"/>
  <c r="FM187" i="24"/>
  <c r="FN187" i="24"/>
  <c r="FO187" i="24"/>
  <c r="FP187" i="24"/>
  <c r="FQ187" i="24"/>
  <c r="FR187" i="24"/>
  <c r="FS187" i="24"/>
  <c r="FT187" i="24"/>
  <c r="FU187" i="24"/>
  <c r="FV187" i="24"/>
  <c r="FW187" i="24"/>
  <c r="FX187" i="24"/>
  <c r="FY187" i="24"/>
  <c r="FZ187" i="24"/>
  <c r="GA187" i="24"/>
  <c r="GB187" i="24"/>
  <c r="GC187" i="24"/>
  <c r="GD187" i="24"/>
  <c r="GE187" i="24"/>
  <c r="FD188" i="24"/>
  <c r="FG188" i="24"/>
  <c r="FH188" i="24"/>
  <c r="FI188" i="24"/>
  <c r="FJ188" i="24"/>
  <c r="FK188" i="24"/>
  <c r="FL188" i="24"/>
  <c r="FM188" i="24"/>
  <c r="FN188" i="24"/>
  <c r="FO188" i="24"/>
  <c r="FP188" i="24"/>
  <c r="FQ188" i="24"/>
  <c r="FR188" i="24"/>
  <c r="FS188" i="24"/>
  <c r="FT188" i="24"/>
  <c r="FU188" i="24"/>
  <c r="FV188" i="24"/>
  <c r="FW188" i="24"/>
  <c r="FX188" i="24"/>
  <c r="FY188" i="24"/>
  <c r="FZ188" i="24"/>
  <c r="GA188" i="24"/>
  <c r="GB188" i="24"/>
  <c r="GC188" i="24"/>
  <c r="GD188" i="24"/>
  <c r="GE188" i="24"/>
  <c r="FD189" i="24"/>
  <c r="FG189" i="24"/>
  <c r="FH189" i="24"/>
  <c r="FI189" i="24"/>
  <c r="FJ189" i="24"/>
  <c r="FK189" i="24"/>
  <c r="FL189" i="24"/>
  <c r="FM189" i="24"/>
  <c r="FN189" i="24"/>
  <c r="FO189" i="24"/>
  <c r="FP189" i="24"/>
  <c r="FQ189" i="24"/>
  <c r="FR189" i="24"/>
  <c r="FS189" i="24"/>
  <c r="FT189" i="24"/>
  <c r="FU189" i="24"/>
  <c r="FV189" i="24"/>
  <c r="FW189" i="24"/>
  <c r="FX189" i="24"/>
  <c r="FY189" i="24"/>
  <c r="FZ189" i="24"/>
  <c r="GA189" i="24"/>
  <c r="GB189" i="24"/>
  <c r="GC189" i="24"/>
  <c r="GD189" i="24"/>
  <c r="GE189" i="24"/>
  <c r="FD190" i="24"/>
  <c r="FG190" i="24"/>
  <c r="FH190" i="24"/>
  <c r="FI190" i="24"/>
  <c r="FJ190" i="24"/>
  <c r="FK190" i="24"/>
  <c r="FL190" i="24"/>
  <c r="FM190" i="24"/>
  <c r="FN190" i="24"/>
  <c r="FO190" i="24"/>
  <c r="FP190" i="24"/>
  <c r="FQ190" i="24"/>
  <c r="FR190" i="24"/>
  <c r="FS190" i="24"/>
  <c r="FT190" i="24"/>
  <c r="FU190" i="24"/>
  <c r="FV190" i="24"/>
  <c r="FW190" i="24"/>
  <c r="FX190" i="24"/>
  <c r="FY190" i="24"/>
  <c r="FZ190" i="24"/>
  <c r="GA190" i="24"/>
  <c r="GB190" i="24"/>
  <c r="GC190" i="24"/>
  <c r="GD190" i="24"/>
  <c r="GE190" i="24"/>
  <c r="FD191" i="24"/>
  <c r="FG191" i="24"/>
  <c r="FH191" i="24"/>
  <c r="FI191" i="24"/>
  <c r="FJ191" i="24"/>
  <c r="FK191" i="24"/>
  <c r="FL191" i="24"/>
  <c r="FM191" i="24"/>
  <c r="FN191" i="24"/>
  <c r="FO191" i="24"/>
  <c r="FP191" i="24"/>
  <c r="FQ191" i="24"/>
  <c r="FR191" i="24"/>
  <c r="FS191" i="24"/>
  <c r="FT191" i="24"/>
  <c r="FU191" i="24"/>
  <c r="FV191" i="24"/>
  <c r="FW191" i="24"/>
  <c r="FX191" i="24"/>
  <c r="FY191" i="24"/>
  <c r="FZ191" i="24"/>
  <c r="GA191" i="24"/>
  <c r="GB191" i="24"/>
  <c r="GC191" i="24"/>
  <c r="GD191" i="24"/>
  <c r="GE191" i="24"/>
  <c r="FD192" i="24"/>
  <c r="FG192" i="24"/>
  <c r="FH192" i="24"/>
  <c r="FI192" i="24"/>
  <c r="FJ192" i="24"/>
  <c r="FK192" i="24"/>
  <c r="FL192" i="24"/>
  <c r="FM192" i="24"/>
  <c r="FN192" i="24"/>
  <c r="FO192" i="24"/>
  <c r="FP192" i="24"/>
  <c r="FQ192" i="24"/>
  <c r="FR192" i="24"/>
  <c r="FS192" i="24"/>
  <c r="FT192" i="24"/>
  <c r="FU192" i="24"/>
  <c r="FV192" i="24"/>
  <c r="FW192" i="24"/>
  <c r="FX192" i="24"/>
  <c r="FY192" i="24"/>
  <c r="FZ192" i="24"/>
  <c r="GA192" i="24"/>
  <c r="GB192" i="24"/>
  <c r="GC192" i="24"/>
  <c r="GD192" i="24"/>
  <c r="GE192" i="24"/>
  <c r="FD193" i="24"/>
  <c r="FG193" i="24"/>
  <c r="FH193" i="24"/>
  <c r="FI193" i="24"/>
  <c r="FJ193" i="24"/>
  <c r="FK193" i="24"/>
  <c r="FL193" i="24"/>
  <c r="FM193" i="24"/>
  <c r="FN193" i="24"/>
  <c r="FO193" i="24"/>
  <c r="FP193" i="24"/>
  <c r="FQ193" i="24"/>
  <c r="FR193" i="24"/>
  <c r="FS193" i="24"/>
  <c r="FT193" i="24"/>
  <c r="FU193" i="24"/>
  <c r="FV193" i="24"/>
  <c r="FW193" i="24"/>
  <c r="FX193" i="24"/>
  <c r="FY193" i="24"/>
  <c r="FZ193" i="24"/>
  <c r="GA193" i="24"/>
  <c r="GB193" i="24"/>
  <c r="GC193" i="24"/>
  <c r="GD193" i="24"/>
  <c r="GE193" i="24"/>
  <c r="FD194" i="24"/>
  <c r="FG194" i="24"/>
  <c r="FH194" i="24"/>
  <c r="FI194" i="24"/>
  <c r="FJ194" i="24"/>
  <c r="FK194" i="24"/>
  <c r="FL194" i="24"/>
  <c r="FM194" i="24"/>
  <c r="FN194" i="24"/>
  <c r="FO194" i="24"/>
  <c r="FP194" i="24"/>
  <c r="FQ194" i="24"/>
  <c r="FR194" i="24"/>
  <c r="FS194" i="24"/>
  <c r="FT194" i="24"/>
  <c r="FU194" i="24"/>
  <c r="FV194" i="24"/>
  <c r="FW194" i="24"/>
  <c r="FX194" i="24"/>
  <c r="FY194" i="24"/>
  <c r="FZ194" i="24"/>
  <c r="GA194" i="24"/>
  <c r="GB194" i="24"/>
  <c r="GC194" i="24"/>
  <c r="GD194" i="24"/>
  <c r="GE194" i="24"/>
  <c r="FD195" i="24"/>
  <c r="FG195" i="24"/>
  <c r="FH195" i="24"/>
  <c r="FI195" i="24"/>
  <c r="FJ195" i="24"/>
  <c r="FK195" i="24"/>
  <c r="FL195" i="24"/>
  <c r="FM195" i="24"/>
  <c r="FN195" i="24"/>
  <c r="FO195" i="24"/>
  <c r="FP195" i="24"/>
  <c r="FQ195" i="24"/>
  <c r="FR195" i="24"/>
  <c r="FS195" i="24"/>
  <c r="FT195" i="24"/>
  <c r="FU195" i="24"/>
  <c r="FV195" i="24"/>
  <c r="FW195" i="24"/>
  <c r="FX195" i="24"/>
  <c r="FY195" i="24"/>
  <c r="FZ195" i="24"/>
  <c r="GA195" i="24"/>
  <c r="GB195" i="24"/>
  <c r="GC195" i="24"/>
  <c r="GD195" i="24"/>
  <c r="GE195" i="24"/>
  <c r="FD196" i="24"/>
  <c r="FG196" i="24"/>
  <c r="FH196" i="24"/>
  <c r="FI196" i="24"/>
  <c r="FJ196" i="24"/>
  <c r="FK196" i="24"/>
  <c r="FL196" i="24"/>
  <c r="FM196" i="24"/>
  <c r="FN196" i="24"/>
  <c r="FO196" i="24"/>
  <c r="FP196" i="24"/>
  <c r="FQ196" i="24"/>
  <c r="FR196" i="24"/>
  <c r="FS196" i="24"/>
  <c r="FT196" i="24"/>
  <c r="FU196" i="24"/>
  <c r="FV196" i="24"/>
  <c r="FW196" i="24"/>
  <c r="FX196" i="24"/>
  <c r="FY196" i="24"/>
  <c r="FZ196" i="24"/>
  <c r="GA196" i="24"/>
  <c r="GB196" i="24"/>
  <c r="GC196" i="24"/>
  <c r="GD196" i="24"/>
  <c r="GE196" i="24"/>
  <c r="FD197" i="24"/>
  <c r="FG197" i="24"/>
  <c r="FH197" i="24"/>
  <c r="FI197" i="24"/>
  <c r="FJ197" i="24"/>
  <c r="FK197" i="24"/>
  <c r="FL197" i="24"/>
  <c r="FM197" i="24"/>
  <c r="FN197" i="24"/>
  <c r="FO197" i="24"/>
  <c r="FP197" i="24"/>
  <c r="FQ197" i="24"/>
  <c r="FR197" i="24"/>
  <c r="FS197" i="24"/>
  <c r="FT197" i="24"/>
  <c r="FU197" i="24"/>
  <c r="FV197" i="24"/>
  <c r="FW197" i="24"/>
  <c r="FX197" i="24"/>
  <c r="FY197" i="24"/>
  <c r="FZ197" i="24"/>
  <c r="GA197" i="24"/>
  <c r="GB197" i="24"/>
  <c r="GC197" i="24"/>
  <c r="GD197" i="24"/>
  <c r="GE197" i="24"/>
  <c r="FD198" i="24"/>
  <c r="FG198" i="24"/>
  <c r="FH198" i="24"/>
  <c r="FI198" i="24"/>
  <c r="FJ198" i="24"/>
  <c r="FK198" i="24"/>
  <c r="FL198" i="24"/>
  <c r="FM198" i="24"/>
  <c r="FN198" i="24"/>
  <c r="FO198" i="24"/>
  <c r="FP198" i="24"/>
  <c r="FQ198" i="24"/>
  <c r="FR198" i="24"/>
  <c r="FS198" i="24"/>
  <c r="FT198" i="24"/>
  <c r="FU198" i="24"/>
  <c r="FV198" i="24"/>
  <c r="FW198" i="24"/>
  <c r="FX198" i="24"/>
  <c r="FY198" i="24"/>
  <c r="FZ198" i="24"/>
  <c r="GA198" i="24"/>
  <c r="GB198" i="24"/>
  <c r="GC198" i="24"/>
  <c r="GD198" i="24"/>
  <c r="GE198" i="24"/>
  <c r="FD199" i="24"/>
  <c r="FG199" i="24"/>
  <c r="FH199" i="24"/>
  <c r="FI199" i="24"/>
  <c r="FJ199" i="24"/>
  <c r="FK199" i="24"/>
  <c r="FL199" i="24"/>
  <c r="FM199" i="24"/>
  <c r="FN199" i="24"/>
  <c r="FO199" i="24"/>
  <c r="FP199" i="24"/>
  <c r="FQ199" i="24"/>
  <c r="FR199" i="24"/>
  <c r="FS199" i="24"/>
  <c r="FT199" i="24"/>
  <c r="FU199" i="24"/>
  <c r="FV199" i="24"/>
  <c r="FW199" i="24"/>
  <c r="FX199" i="24"/>
  <c r="FY199" i="24"/>
  <c r="FZ199" i="24"/>
  <c r="GA199" i="24"/>
  <c r="GB199" i="24"/>
  <c r="GC199" i="24"/>
  <c r="GD199" i="24"/>
  <c r="GE199" i="24"/>
  <c r="FD200" i="24"/>
  <c r="FG200" i="24"/>
  <c r="FH200" i="24"/>
  <c r="FI200" i="24"/>
  <c r="FJ200" i="24"/>
  <c r="FK200" i="24"/>
  <c r="FL200" i="24"/>
  <c r="FM200" i="24"/>
  <c r="FN200" i="24"/>
  <c r="FO200" i="24"/>
  <c r="FP200" i="24"/>
  <c r="FQ200" i="24"/>
  <c r="FR200" i="24"/>
  <c r="FS200" i="24"/>
  <c r="FT200" i="24"/>
  <c r="FU200" i="24"/>
  <c r="FV200" i="24"/>
  <c r="FW200" i="24"/>
  <c r="FX200" i="24"/>
  <c r="FY200" i="24"/>
  <c r="FZ200" i="24"/>
  <c r="GA200" i="24"/>
  <c r="GB200" i="24"/>
  <c r="GC200" i="24"/>
  <c r="GD200" i="24"/>
  <c r="GE200" i="24"/>
  <c r="FD201" i="24"/>
  <c r="FG201" i="24"/>
  <c r="FH201" i="24"/>
  <c r="FI201" i="24"/>
  <c r="FJ201" i="24"/>
  <c r="FK201" i="24"/>
  <c r="FL201" i="24"/>
  <c r="FM201" i="24"/>
  <c r="FN201" i="24"/>
  <c r="FO201" i="24"/>
  <c r="FP201" i="24"/>
  <c r="FQ201" i="24"/>
  <c r="FR201" i="24"/>
  <c r="FS201" i="24"/>
  <c r="FT201" i="24"/>
  <c r="FU201" i="24"/>
  <c r="FV201" i="24"/>
  <c r="FW201" i="24"/>
  <c r="FX201" i="24"/>
  <c r="FY201" i="24"/>
  <c r="FZ201" i="24"/>
  <c r="GA201" i="24"/>
  <c r="GB201" i="24"/>
  <c r="GC201" i="24"/>
  <c r="GD201" i="24"/>
  <c r="GE201" i="24"/>
  <c r="FD202" i="24"/>
  <c r="FG202" i="24"/>
  <c r="FH202" i="24"/>
  <c r="FI202" i="24"/>
  <c r="FJ202" i="24"/>
  <c r="FK202" i="24"/>
  <c r="FL202" i="24"/>
  <c r="FM202" i="24"/>
  <c r="FN202" i="24"/>
  <c r="FO202" i="24"/>
  <c r="FP202" i="24"/>
  <c r="FQ202" i="24"/>
  <c r="FR202" i="24"/>
  <c r="FS202" i="24"/>
  <c r="FT202" i="24"/>
  <c r="FU202" i="24"/>
  <c r="FV202" i="24"/>
  <c r="FW202" i="24"/>
  <c r="FX202" i="24"/>
  <c r="FY202" i="24"/>
  <c r="FZ202" i="24"/>
  <c r="GA202" i="24"/>
  <c r="GB202" i="24"/>
  <c r="GC202" i="24"/>
  <c r="GD202" i="24"/>
  <c r="GE202" i="24"/>
  <c r="FD203" i="24"/>
  <c r="FG203" i="24"/>
  <c r="FH203" i="24"/>
  <c r="FI203" i="24"/>
  <c r="FJ203" i="24"/>
  <c r="FK203" i="24"/>
  <c r="FL203" i="24"/>
  <c r="FM203" i="24"/>
  <c r="FN203" i="24"/>
  <c r="FO203" i="24"/>
  <c r="FP203" i="24"/>
  <c r="FQ203" i="24"/>
  <c r="FR203" i="24"/>
  <c r="FS203" i="24"/>
  <c r="FT203" i="24"/>
  <c r="FU203" i="24"/>
  <c r="FV203" i="24"/>
  <c r="FW203" i="24"/>
  <c r="FX203" i="24"/>
  <c r="FY203" i="24"/>
  <c r="FZ203" i="24"/>
  <c r="GA203" i="24"/>
  <c r="GB203" i="24"/>
  <c r="GC203" i="24"/>
  <c r="GD203" i="24"/>
  <c r="GE203" i="24"/>
  <c r="FD204" i="24"/>
  <c r="FG204" i="24"/>
  <c r="FH204" i="24"/>
  <c r="FI204" i="24"/>
  <c r="FJ204" i="24"/>
  <c r="FK204" i="24"/>
  <c r="FL204" i="24"/>
  <c r="FM204" i="24"/>
  <c r="FN204" i="24"/>
  <c r="FO204" i="24"/>
  <c r="FP204" i="24"/>
  <c r="FQ204" i="24"/>
  <c r="FR204" i="24"/>
  <c r="FS204" i="24"/>
  <c r="FT204" i="24"/>
  <c r="FU204" i="24"/>
  <c r="FV204" i="24"/>
  <c r="FW204" i="24"/>
  <c r="FX204" i="24"/>
  <c r="FY204" i="24"/>
  <c r="FZ204" i="24"/>
  <c r="GA204" i="24"/>
  <c r="GB204" i="24"/>
  <c r="GC204" i="24"/>
  <c r="GD204" i="24"/>
  <c r="GE204" i="24"/>
  <c r="FD205" i="24"/>
  <c r="FG205" i="24"/>
  <c r="FH205" i="24"/>
  <c r="FI205" i="24"/>
  <c r="FJ205" i="24"/>
  <c r="FK205" i="24"/>
  <c r="FL205" i="24"/>
  <c r="FM205" i="24"/>
  <c r="FN205" i="24"/>
  <c r="FO205" i="24"/>
  <c r="FP205" i="24"/>
  <c r="FQ205" i="24"/>
  <c r="FR205" i="24"/>
  <c r="FS205" i="24"/>
  <c r="FT205" i="24"/>
  <c r="FU205" i="24"/>
  <c r="FV205" i="24"/>
  <c r="FW205" i="24"/>
  <c r="FX205" i="24"/>
  <c r="FY205" i="24"/>
  <c r="FZ205" i="24"/>
  <c r="GA205" i="24"/>
  <c r="GB205" i="24"/>
  <c r="GC205" i="24"/>
  <c r="GD205" i="24"/>
  <c r="GE205" i="24"/>
  <c r="FD206" i="24"/>
  <c r="FG206" i="24"/>
  <c r="FH206" i="24"/>
  <c r="FI206" i="24"/>
  <c r="FJ206" i="24"/>
  <c r="FK206" i="24"/>
  <c r="FL206" i="24"/>
  <c r="FM206" i="24"/>
  <c r="FN206" i="24"/>
  <c r="FO206" i="24"/>
  <c r="FP206" i="24"/>
  <c r="FQ206" i="24"/>
  <c r="FR206" i="24"/>
  <c r="FS206" i="24"/>
  <c r="FT206" i="24"/>
  <c r="FU206" i="24"/>
  <c r="FV206" i="24"/>
  <c r="FW206" i="24"/>
  <c r="FX206" i="24"/>
  <c r="FY206" i="24"/>
  <c r="FZ206" i="24"/>
  <c r="GA206" i="24"/>
  <c r="GB206" i="24"/>
  <c r="GC206" i="24"/>
  <c r="GD206" i="24"/>
  <c r="GE206" i="24"/>
  <c r="FD207" i="24"/>
  <c r="FG207" i="24"/>
  <c r="FH207" i="24"/>
  <c r="FI207" i="24"/>
  <c r="FJ207" i="24"/>
  <c r="FK207" i="24"/>
  <c r="FL207" i="24"/>
  <c r="FM207" i="24"/>
  <c r="FN207" i="24"/>
  <c r="FO207" i="24"/>
  <c r="FP207" i="24"/>
  <c r="FQ207" i="24"/>
  <c r="FR207" i="24"/>
  <c r="FS207" i="24"/>
  <c r="FT207" i="24"/>
  <c r="FU207" i="24"/>
  <c r="FV207" i="24"/>
  <c r="FW207" i="24"/>
  <c r="FX207" i="24"/>
  <c r="FY207" i="24"/>
  <c r="FZ207" i="24"/>
  <c r="GA207" i="24"/>
  <c r="GB207" i="24"/>
  <c r="GC207" i="24"/>
  <c r="GD207" i="24"/>
  <c r="GE207" i="24"/>
  <c r="FD208" i="24"/>
  <c r="FG208" i="24"/>
  <c r="FH208" i="24"/>
  <c r="FI208" i="24"/>
  <c r="FJ208" i="24"/>
  <c r="FK208" i="24"/>
  <c r="FL208" i="24"/>
  <c r="FM208" i="24"/>
  <c r="FN208" i="24"/>
  <c r="FO208" i="24"/>
  <c r="FP208" i="24"/>
  <c r="FQ208" i="24"/>
  <c r="FR208" i="24"/>
  <c r="FS208" i="24"/>
  <c r="FT208" i="24"/>
  <c r="FU208" i="24"/>
  <c r="FV208" i="24"/>
  <c r="FW208" i="24"/>
  <c r="FX208" i="24"/>
  <c r="FY208" i="24"/>
  <c r="FZ208" i="24"/>
  <c r="GA208" i="24"/>
  <c r="GB208" i="24"/>
  <c r="GC208" i="24"/>
  <c r="GD208" i="24"/>
  <c r="GE208" i="24"/>
  <c r="FD209" i="24"/>
  <c r="FG209" i="24"/>
  <c r="FH209" i="24"/>
  <c r="FI209" i="24"/>
  <c r="FJ209" i="24"/>
  <c r="FK209" i="24"/>
  <c r="FL209" i="24"/>
  <c r="FM209" i="24"/>
  <c r="FN209" i="24"/>
  <c r="FO209" i="24"/>
  <c r="FP209" i="24"/>
  <c r="FQ209" i="24"/>
  <c r="FR209" i="24"/>
  <c r="FS209" i="24"/>
  <c r="FT209" i="24"/>
  <c r="FU209" i="24"/>
  <c r="FV209" i="24"/>
  <c r="FW209" i="24"/>
  <c r="FX209" i="24"/>
  <c r="FY209" i="24"/>
  <c r="FZ209" i="24"/>
  <c r="GA209" i="24"/>
  <c r="GB209" i="24"/>
  <c r="GC209" i="24"/>
  <c r="GD209" i="24"/>
  <c r="GE209" i="24"/>
  <c r="FD210" i="24"/>
  <c r="FG210" i="24"/>
  <c r="FH210" i="24"/>
  <c r="FI210" i="24"/>
  <c r="FJ210" i="24"/>
  <c r="FK210" i="24"/>
  <c r="FL210" i="24"/>
  <c r="FM210" i="24"/>
  <c r="FN210" i="24"/>
  <c r="FO210" i="24"/>
  <c r="FP210" i="24"/>
  <c r="FQ210" i="24"/>
  <c r="FR210" i="24"/>
  <c r="FS210" i="24"/>
  <c r="FT210" i="24"/>
  <c r="FU210" i="24"/>
  <c r="FV210" i="24"/>
  <c r="FW210" i="24"/>
  <c r="FX210" i="24"/>
  <c r="FY210" i="24"/>
  <c r="FZ210" i="24"/>
  <c r="GA210" i="24"/>
  <c r="GB210" i="24"/>
  <c r="GC210" i="24"/>
  <c r="GD210" i="24"/>
  <c r="GE210" i="24"/>
  <c r="FD211" i="24"/>
  <c r="FG211" i="24"/>
  <c r="FH211" i="24"/>
  <c r="FI211" i="24"/>
  <c r="FJ211" i="24"/>
  <c r="FK211" i="24"/>
  <c r="FL211" i="24"/>
  <c r="FM211" i="24"/>
  <c r="FN211" i="24"/>
  <c r="FO211" i="24"/>
  <c r="FP211" i="24"/>
  <c r="FQ211" i="24"/>
  <c r="FR211" i="24"/>
  <c r="FS211" i="24"/>
  <c r="FT211" i="24"/>
  <c r="FU211" i="24"/>
  <c r="FV211" i="24"/>
  <c r="FW211" i="24"/>
  <c r="FX211" i="24"/>
  <c r="FY211" i="24"/>
  <c r="FZ211" i="24"/>
  <c r="GA211" i="24"/>
  <c r="GB211" i="24"/>
  <c r="GC211" i="24"/>
  <c r="GD211" i="24"/>
  <c r="GE211" i="24"/>
  <c r="EU122" i="24" l="1"/>
  <c r="EV122" i="24"/>
  <c r="EW122" i="24"/>
  <c r="EX122" i="24"/>
  <c r="EY122" i="24"/>
  <c r="EZ122" i="24"/>
  <c r="FA122" i="24"/>
  <c r="FB122" i="24"/>
  <c r="EU123" i="24"/>
  <c r="EV123" i="24"/>
  <c r="EW123" i="24"/>
  <c r="EX123" i="24"/>
  <c r="EY123" i="24"/>
  <c r="EZ123" i="24"/>
  <c r="FA123" i="24"/>
  <c r="FB123" i="24"/>
  <c r="EU124" i="24"/>
  <c r="EV124" i="24"/>
  <c r="EW124" i="24"/>
  <c r="EX124" i="24"/>
  <c r="EY124" i="24"/>
  <c r="EZ124" i="24"/>
  <c r="FA124" i="24"/>
  <c r="FB124" i="24"/>
  <c r="EU125" i="24"/>
  <c r="EV125" i="24"/>
  <c r="EW125" i="24"/>
  <c r="EX125" i="24"/>
  <c r="EY125" i="24"/>
  <c r="EZ125" i="24"/>
  <c r="FA125" i="24"/>
  <c r="FB125" i="24"/>
  <c r="EU126" i="24"/>
  <c r="EV126" i="24"/>
  <c r="EW126" i="24"/>
  <c r="EX126" i="24"/>
  <c r="EY126" i="24"/>
  <c r="EZ126" i="24"/>
  <c r="FA126" i="24"/>
  <c r="FB126" i="24"/>
  <c r="EU127" i="24"/>
  <c r="EV127" i="24"/>
  <c r="EW127" i="24"/>
  <c r="EX127" i="24"/>
  <c r="EY127" i="24"/>
  <c r="EZ127" i="24"/>
  <c r="FA127" i="24"/>
  <c r="FB127" i="24"/>
  <c r="EU128" i="24"/>
  <c r="EV128" i="24"/>
  <c r="EW128" i="24"/>
  <c r="EX128" i="24"/>
  <c r="EY128" i="24"/>
  <c r="EZ128" i="24"/>
  <c r="FA128" i="24"/>
  <c r="FB128" i="24"/>
  <c r="EU129" i="24"/>
  <c r="EV129" i="24"/>
  <c r="EW129" i="24"/>
  <c r="EX129" i="24"/>
  <c r="EY129" i="24"/>
  <c r="EZ129" i="24"/>
  <c r="FA129" i="24"/>
  <c r="FB129" i="24"/>
  <c r="EU130" i="24"/>
  <c r="EV130" i="24"/>
  <c r="EW130" i="24"/>
  <c r="EX130" i="24"/>
  <c r="EY130" i="24"/>
  <c r="EZ130" i="24"/>
  <c r="FA130" i="24"/>
  <c r="FB130" i="24"/>
  <c r="EU131" i="24"/>
  <c r="EV131" i="24"/>
  <c r="EW131" i="24"/>
  <c r="EX131" i="24"/>
  <c r="EY131" i="24"/>
  <c r="EZ131" i="24"/>
  <c r="FA131" i="24"/>
  <c r="FB131" i="24"/>
  <c r="EU132" i="24"/>
  <c r="EV132" i="24"/>
  <c r="EW132" i="24"/>
  <c r="EX132" i="24"/>
  <c r="EY132" i="24"/>
  <c r="EZ132" i="24"/>
  <c r="FA132" i="24"/>
  <c r="FB132" i="24"/>
  <c r="EU133" i="24"/>
  <c r="EV133" i="24"/>
  <c r="EW133" i="24"/>
  <c r="EX133" i="24"/>
  <c r="EY133" i="24"/>
  <c r="EZ133" i="24"/>
  <c r="FA133" i="24"/>
  <c r="FB133" i="24"/>
  <c r="EU134" i="24"/>
  <c r="EV134" i="24"/>
  <c r="EW134" i="24"/>
  <c r="EX134" i="24"/>
  <c r="EY134" i="24"/>
  <c r="EZ134" i="24"/>
  <c r="FA134" i="24"/>
  <c r="FB134" i="24"/>
  <c r="EU135" i="24"/>
  <c r="EV135" i="24"/>
  <c r="EW135" i="24"/>
  <c r="EX135" i="24"/>
  <c r="EY135" i="24"/>
  <c r="EZ135" i="24"/>
  <c r="FA135" i="24"/>
  <c r="FB135" i="24"/>
  <c r="EU136" i="24"/>
  <c r="EV136" i="24"/>
  <c r="EW136" i="24"/>
  <c r="EX136" i="24"/>
  <c r="EY136" i="24"/>
  <c r="EZ136" i="24"/>
  <c r="FA136" i="24"/>
  <c r="FB136" i="24"/>
  <c r="EU137" i="24"/>
  <c r="EV137" i="24"/>
  <c r="EW137" i="24"/>
  <c r="EX137" i="24"/>
  <c r="EY137" i="24"/>
  <c r="EZ137" i="24"/>
  <c r="FA137" i="24"/>
  <c r="FB137" i="24"/>
  <c r="EU138" i="24"/>
  <c r="EV138" i="24"/>
  <c r="EW138" i="24"/>
  <c r="EX138" i="24"/>
  <c r="EY138" i="24"/>
  <c r="EZ138" i="24"/>
  <c r="FA138" i="24"/>
  <c r="FB138" i="24"/>
  <c r="EU139" i="24"/>
  <c r="EV139" i="24"/>
  <c r="EW139" i="24"/>
  <c r="EX139" i="24"/>
  <c r="EY139" i="24"/>
  <c r="EZ139" i="24"/>
  <c r="FA139" i="24"/>
  <c r="FB139" i="24"/>
  <c r="EU140" i="24"/>
  <c r="EV140" i="24"/>
  <c r="EW140" i="24"/>
  <c r="EX140" i="24"/>
  <c r="EY140" i="24"/>
  <c r="EZ140" i="24"/>
  <c r="FA140" i="24"/>
  <c r="FB140" i="24"/>
  <c r="EU141" i="24"/>
  <c r="EV141" i="24"/>
  <c r="EW141" i="24"/>
  <c r="EX141" i="24"/>
  <c r="EY141" i="24"/>
  <c r="EZ141" i="24"/>
  <c r="FA141" i="24"/>
  <c r="FB141" i="24"/>
  <c r="EU142" i="24"/>
  <c r="EV142" i="24"/>
  <c r="EW142" i="24"/>
  <c r="EX142" i="24"/>
  <c r="EY142" i="24"/>
  <c r="EZ142" i="24"/>
  <c r="FA142" i="24"/>
  <c r="FB142" i="24"/>
  <c r="EU143" i="24"/>
  <c r="EV143" i="24"/>
  <c r="EW143" i="24"/>
  <c r="EX143" i="24"/>
  <c r="EY143" i="24"/>
  <c r="EZ143" i="24"/>
  <c r="FA143" i="24"/>
  <c r="FB143" i="24"/>
  <c r="EU144" i="24"/>
  <c r="EV144" i="24"/>
  <c r="EW144" i="24"/>
  <c r="EX144" i="24"/>
  <c r="EY144" i="24"/>
  <c r="EZ144" i="24"/>
  <c r="FA144" i="24"/>
  <c r="FB144" i="24"/>
  <c r="EU145" i="24"/>
  <c r="EV145" i="24"/>
  <c r="EW145" i="24"/>
  <c r="EX145" i="24"/>
  <c r="EY145" i="24"/>
  <c r="EZ145" i="24"/>
  <c r="FA145" i="24"/>
  <c r="FB145" i="24"/>
  <c r="EU146" i="24"/>
  <c r="EV146" i="24"/>
  <c r="EW146" i="24"/>
  <c r="EX146" i="24"/>
  <c r="EY146" i="24"/>
  <c r="EZ146" i="24"/>
  <c r="FA146" i="24"/>
  <c r="FB146" i="24"/>
  <c r="EU147" i="24"/>
  <c r="EV147" i="24"/>
  <c r="EW147" i="24"/>
  <c r="EX147" i="24"/>
  <c r="EY147" i="24"/>
  <c r="EZ147" i="24"/>
  <c r="FA147" i="24"/>
  <c r="FB147" i="24"/>
  <c r="EU148" i="24"/>
  <c r="EV148" i="24"/>
  <c r="EW148" i="24"/>
  <c r="EX148" i="24"/>
  <c r="EY148" i="24"/>
  <c r="EZ148" i="24"/>
  <c r="FA148" i="24"/>
  <c r="FB148" i="24"/>
  <c r="EU149" i="24"/>
  <c r="EV149" i="24"/>
  <c r="EW149" i="24"/>
  <c r="EX149" i="24"/>
  <c r="EY149" i="24"/>
  <c r="EZ149" i="24"/>
  <c r="FA149" i="24"/>
  <c r="FB149" i="24"/>
  <c r="EU150" i="24"/>
  <c r="EV150" i="24"/>
  <c r="EW150" i="24"/>
  <c r="EX150" i="24"/>
  <c r="EY150" i="24"/>
  <c r="EZ150" i="24"/>
  <c r="FA150" i="24"/>
  <c r="FB150" i="24"/>
  <c r="EU151" i="24"/>
  <c r="EV151" i="24"/>
  <c r="EW151" i="24"/>
  <c r="EX151" i="24"/>
  <c r="EY151" i="24"/>
  <c r="EZ151" i="24"/>
  <c r="FA151" i="24"/>
  <c r="FB151" i="24"/>
  <c r="EU152" i="24"/>
  <c r="EV152" i="24"/>
  <c r="EW152" i="24"/>
  <c r="EX152" i="24"/>
  <c r="EY152" i="24"/>
  <c r="EZ152" i="24"/>
  <c r="FA152" i="24"/>
  <c r="FB152" i="24"/>
  <c r="EU153" i="24"/>
  <c r="EV153" i="24"/>
  <c r="EW153" i="24"/>
  <c r="EX153" i="24"/>
  <c r="EY153" i="24"/>
  <c r="EZ153" i="24"/>
  <c r="FA153" i="24"/>
  <c r="FB153" i="24"/>
  <c r="EU154" i="24"/>
  <c r="EV154" i="24"/>
  <c r="EW154" i="24"/>
  <c r="EX154" i="24"/>
  <c r="EY154" i="24"/>
  <c r="EZ154" i="24"/>
  <c r="FA154" i="24"/>
  <c r="FB154" i="24"/>
  <c r="EU155" i="24"/>
  <c r="EV155" i="24"/>
  <c r="EW155" i="24"/>
  <c r="EX155" i="24"/>
  <c r="EY155" i="24"/>
  <c r="EZ155" i="24"/>
  <c r="FA155" i="24"/>
  <c r="FB155" i="24"/>
  <c r="EU156" i="24"/>
  <c r="EV156" i="24"/>
  <c r="EW156" i="24"/>
  <c r="EX156" i="24"/>
  <c r="EY156" i="24"/>
  <c r="EZ156" i="24"/>
  <c r="FA156" i="24"/>
  <c r="FB156" i="24"/>
  <c r="EU157" i="24"/>
  <c r="EV157" i="24"/>
  <c r="EW157" i="24"/>
  <c r="EX157" i="24"/>
  <c r="EY157" i="24"/>
  <c r="EZ157" i="24"/>
  <c r="FA157" i="24"/>
  <c r="FB157" i="24"/>
  <c r="EU158" i="24"/>
  <c r="EV158" i="24"/>
  <c r="EW158" i="24"/>
  <c r="EX158" i="24"/>
  <c r="EY158" i="24"/>
  <c r="EZ158" i="24"/>
  <c r="FA158" i="24"/>
  <c r="FB158" i="24"/>
  <c r="EU159" i="24"/>
  <c r="EV159" i="24"/>
  <c r="EW159" i="24"/>
  <c r="EX159" i="24"/>
  <c r="EY159" i="24"/>
  <c r="EZ159" i="24"/>
  <c r="FA159" i="24"/>
  <c r="FB159" i="24"/>
  <c r="EU160" i="24"/>
  <c r="EV160" i="24"/>
  <c r="EW160" i="24"/>
  <c r="EX160" i="24"/>
  <c r="EY160" i="24"/>
  <c r="EZ160" i="24"/>
  <c r="FA160" i="24"/>
  <c r="FB160" i="24"/>
  <c r="EU161" i="24"/>
  <c r="EV161" i="24"/>
  <c r="EW161" i="24"/>
  <c r="EX161" i="24"/>
  <c r="EY161" i="24"/>
  <c r="EZ161" i="24"/>
  <c r="FA161" i="24"/>
  <c r="FB161" i="24"/>
  <c r="EU162" i="24"/>
  <c r="EV162" i="24"/>
  <c r="EW162" i="24"/>
  <c r="EX162" i="24"/>
  <c r="EY162" i="24"/>
  <c r="EZ162" i="24"/>
  <c r="FA162" i="24"/>
  <c r="FB162" i="24"/>
  <c r="EU163" i="24"/>
  <c r="EV163" i="24"/>
  <c r="EW163" i="24"/>
  <c r="EX163" i="24"/>
  <c r="EY163" i="24"/>
  <c r="EZ163" i="24"/>
  <c r="FA163" i="24"/>
  <c r="FB163" i="24"/>
  <c r="EU164" i="24"/>
  <c r="EV164" i="24"/>
  <c r="EW164" i="24"/>
  <c r="EX164" i="24"/>
  <c r="EY164" i="24"/>
  <c r="EZ164" i="24"/>
  <c r="FA164" i="24"/>
  <c r="FB164" i="24"/>
  <c r="EU165" i="24"/>
  <c r="EV165" i="24"/>
  <c r="EW165" i="24"/>
  <c r="EX165" i="24"/>
  <c r="EY165" i="24"/>
  <c r="EZ165" i="24"/>
  <c r="FA165" i="24"/>
  <c r="FB165" i="24"/>
  <c r="EU166" i="24"/>
  <c r="EV166" i="24"/>
  <c r="EW166" i="24"/>
  <c r="EX166" i="24"/>
  <c r="EY166" i="24"/>
  <c r="EZ166" i="24"/>
  <c r="FA166" i="24"/>
  <c r="FB166" i="24"/>
  <c r="EU167" i="24"/>
  <c r="EV167" i="24"/>
  <c r="EW167" i="24"/>
  <c r="EX167" i="24"/>
  <c r="EY167" i="24"/>
  <c r="EZ167" i="24"/>
  <c r="FA167" i="24"/>
  <c r="FB167" i="24"/>
  <c r="EU168" i="24"/>
  <c r="EV168" i="24"/>
  <c r="EW168" i="24"/>
  <c r="EX168" i="24"/>
  <c r="EY168" i="24"/>
  <c r="EZ168" i="24"/>
  <c r="FA168" i="24"/>
  <c r="FB168" i="24"/>
  <c r="EU169" i="24"/>
  <c r="EV169" i="24"/>
  <c r="EW169" i="24"/>
  <c r="EX169" i="24"/>
  <c r="EY169" i="24"/>
  <c r="EZ169" i="24"/>
  <c r="FA169" i="24"/>
  <c r="FB169" i="24"/>
  <c r="EU170" i="24"/>
  <c r="EV170" i="24"/>
  <c r="EW170" i="24"/>
  <c r="EX170" i="24"/>
  <c r="EY170" i="24"/>
  <c r="EZ170" i="24"/>
  <c r="FA170" i="24"/>
  <c r="FB170" i="24"/>
  <c r="EU171" i="24"/>
  <c r="EV171" i="24"/>
  <c r="EW171" i="24"/>
  <c r="EX171" i="24"/>
  <c r="EY171" i="24"/>
  <c r="EZ171" i="24"/>
  <c r="FA171" i="24"/>
  <c r="FB171" i="24"/>
  <c r="EU172" i="24"/>
  <c r="EV172" i="24"/>
  <c r="EW172" i="24"/>
  <c r="EX172" i="24"/>
  <c r="EY172" i="24"/>
  <c r="EZ172" i="24"/>
  <c r="FA172" i="24"/>
  <c r="FB172" i="24"/>
  <c r="EU173" i="24"/>
  <c r="EV173" i="24"/>
  <c r="EW173" i="24"/>
  <c r="EX173" i="24"/>
  <c r="EY173" i="24"/>
  <c r="EZ173" i="24"/>
  <c r="FA173" i="24"/>
  <c r="FB173" i="24"/>
  <c r="EU174" i="24"/>
  <c r="EV174" i="24"/>
  <c r="EW174" i="24"/>
  <c r="EX174" i="24"/>
  <c r="EY174" i="24"/>
  <c r="EZ174" i="24"/>
  <c r="FA174" i="24"/>
  <c r="FB174" i="24"/>
  <c r="EU175" i="24"/>
  <c r="EV175" i="24"/>
  <c r="EW175" i="24"/>
  <c r="EX175" i="24"/>
  <c r="EY175" i="24"/>
  <c r="EZ175" i="24"/>
  <c r="FA175" i="24"/>
  <c r="FB175" i="24"/>
  <c r="EU176" i="24"/>
  <c r="EV176" i="24"/>
  <c r="EW176" i="24"/>
  <c r="EX176" i="24"/>
  <c r="EY176" i="24"/>
  <c r="EZ176" i="24"/>
  <c r="FA176" i="24"/>
  <c r="FB176" i="24"/>
  <c r="EU177" i="24"/>
  <c r="EV177" i="24"/>
  <c r="EW177" i="24"/>
  <c r="EX177" i="24"/>
  <c r="EY177" i="24"/>
  <c r="EZ177" i="24"/>
  <c r="FA177" i="24"/>
  <c r="FB177" i="24"/>
  <c r="EU178" i="24"/>
  <c r="EV178" i="24"/>
  <c r="EW178" i="24"/>
  <c r="EX178" i="24"/>
  <c r="EY178" i="24"/>
  <c r="EZ178" i="24"/>
  <c r="FA178" i="24"/>
  <c r="FB178" i="24"/>
  <c r="EU179" i="24"/>
  <c r="EV179" i="24"/>
  <c r="EW179" i="24"/>
  <c r="EX179" i="24"/>
  <c r="EY179" i="24"/>
  <c r="EZ179" i="24"/>
  <c r="FA179" i="24"/>
  <c r="FB179" i="24"/>
  <c r="EU180" i="24"/>
  <c r="EV180" i="24"/>
  <c r="EW180" i="24"/>
  <c r="EX180" i="24"/>
  <c r="EY180" i="24"/>
  <c r="EZ180" i="24"/>
  <c r="FA180" i="24"/>
  <c r="FB180" i="24"/>
  <c r="EU181" i="24"/>
  <c r="EV181" i="24"/>
  <c r="EW181" i="24"/>
  <c r="EX181" i="24"/>
  <c r="EY181" i="24"/>
  <c r="EZ181" i="24"/>
  <c r="FA181" i="24"/>
  <c r="FB181" i="24"/>
  <c r="EU182" i="24"/>
  <c r="EV182" i="24"/>
  <c r="EW182" i="24"/>
  <c r="EX182" i="24"/>
  <c r="EY182" i="24"/>
  <c r="EZ182" i="24"/>
  <c r="FA182" i="24"/>
  <c r="FB182" i="24"/>
  <c r="EU183" i="24"/>
  <c r="EV183" i="24"/>
  <c r="EW183" i="24"/>
  <c r="EX183" i="24"/>
  <c r="EY183" i="24"/>
  <c r="EZ183" i="24"/>
  <c r="FA183" i="24"/>
  <c r="FB183" i="24"/>
  <c r="EU184" i="24"/>
  <c r="EV184" i="24"/>
  <c r="EW184" i="24"/>
  <c r="EX184" i="24"/>
  <c r="EY184" i="24"/>
  <c r="EZ184" i="24"/>
  <c r="FA184" i="24"/>
  <c r="FB184" i="24"/>
  <c r="EU185" i="24"/>
  <c r="EV185" i="24"/>
  <c r="EW185" i="24"/>
  <c r="EX185" i="24"/>
  <c r="EY185" i="24"/>
  <c r="EZ185" i="24"/>
  <c r="FA185" i="24"/>
  <c r="FB185" i="24"/>
  <c r="EU186" i="24"/>
  <c r="EV186" i="24"/>
  <c r="EW186" i="24"/>
  <c r="EX186" i="24"/>
  <c r="EY186" i="24"/>
  <c r="EZ186" i="24"/>
  <c r="FA186" i="24"/>
  <c r="FB186" i="24"/>
  <c r="EU187" i="24"/>
  <c r="EV187" i="24"/>
  <c r="EW187" i="24"/>
  <c r="EX187" i="24"/>
  <c r="EY187" i="24"/>
  <c r="EZ187" i="24"/>
  <c r="FA187" i="24"/>
  <c r="FB187" i="24"/>
  <c r="EU188" i="24"/>
  <c r="EV188" i="24"/>
  <c r="EW188" i="24"/>
  <c r="EX188" i="24"/>
  <c r="EY188" i="24"/>
  <c r="EZ188" i="24"/>
  <c r="FA188" i="24"/>
  <c r="FB188" i="24"/>
  <c r="EU189" i="24"/>
  <c r="EV189" i="24"/>
  <c r="EW189" i="24"/>
  <c r="EX189" i="24"/>
  <c r="EY189" i="24"/>
  <c r="EZ189" i="24"/>
  <c r="FA189" i="24"/>
  <c r="FB189" i="24"/>
  <c r="EU190" i="24"/>
  <c r="EV190" i="24"/>
  <c r="EW190" i="24"/>
  <c r="EX190" i="24"/>
  <c r="EY190" i="24"/>
  <c r="EZ190" i="24"/>
  <c r="FA190" i="24"/>
  <c r="FB190" i="24"/>
  <c r="EU191" i="24"/>
  <c r="EV191" i="24"/>
  <c r="EW191" i="24"/>
  <c r="EX191" i="24"/>
  <c r="EY191" i="24"/>
  <c r="EZ191" i="24"/>
  <c r="FA191" i="24"/>
  <c r="FB191" i="24"/>
  <c r="EU192" i="24"/>
  <c r="EV192" i="24"/>
  <c r="EW192" i="24"/>
  <c r="EX192" i="24"/>
  <c r="EY192" i="24"/>
  <c r="EZ192" i="24"/>
  <c r="FA192" i="24"/>
  <c r="FB192" i="24"/>
  <c r="EU193" i="24"/>
  <c r="EV193" i="24"/>
  <c r="EW193" i="24"/>
  <c r="EX193" i="24"/>
  <c r="EY193" i="24"/>
  <c r="EZ193" i="24"/>
  <c r="FA193" i="24"/>
  <c r="FB193" i="24"/>
  <c r="EU194" i="24"/>
  <c r="EV194" i="24"/>
  <c r="EW194" i="24"/>
  <c r="EX194" i="24"/>
  <c r="EY194" i="24"/>
  <c r="EZ194" i="24"/>
  <c r="FA194" i="24"/>
  <c r="FB194" i="24"/>
  <c r="EU195" i="24"/>
  <c r="EV195" i="24"/>
  <c r="EW195" i="24"/>
  <c r="EX195" i="24"/>
  <c r="EY195" i="24"/>
  <c r="EZ195" i="24"/>
  <c r="FA195" i="24"/>
  <c r="FB195" i="24"/>
  <c r="EU196" i="24"/>
  <c r="EV196" i="24"/>
  <c r="EW196" i="24"/>
  <c r="EX196" i="24"/>
  <c r="EY196" i="24"/>
  <c r="EZ196" i="24"/>
  <c r="FA196" i="24"/>
  <c r="FB196" i="24"/>
  <c r="EU197" i="24"/>
  <c r="EV197" i="24"/>
  <c r="EW197" i="24"/>
  <c r="EX197" i="24"/>
  <c r="EY197" i="24"/>
  <c r="EZ197" i="24"/>
  <c r="FA197" i="24"/>
  <c r="FB197" i="24"/>
  <c r="EU198" i="24"/>
  <c r="EV198" i="24"/>
  <c r="EW198" i="24"/>
  <c r="EX198" i="24"/>
  <c r="EY198" i="24"/>
  <c r="EZ198" i="24"/>
  <c r="FA198" i="24"/>
  <c r="FB198" i="24"/>
  <c r="EU199" i="24"/>
  <c r="EV199" i="24"/>
  <c r="EW199" i="24"/>
  <c r="EX199" i="24"/>
  <c r="EY199" i="24"/>
  <c r="EZ199" i="24"/>
  <c r="FA199" i="24"/>
  <c r="FB199" i="24"/>
  <c r="EU200" i="24"/>
  <c r="EV200" i="24"/>
  <c r="EW200" i="24"/>
  <c r="EX200" i="24"/>
  <c r="EY200" i="24"/>
  <c r="EZ200" i="24"/>
  <c r="FA200" i="24"/>
  <c r="FB200" i="24"/>
  <c r="EU201" i="24"/>
  <c r="EV201" i="24"/>
  <c r="EW201" i="24"/>
  <c r="EX201" i="24"/>
  <c r="EY201" i="24"/>
  <c r="EZ201" i="24"/>
  <c r="FA201" i="24"/>
  <c r="FB201" i="24"/>
  <c r="EU202" i="24"/>
  <c r="EV202" i="24"/>
  <c r="EW202" i="24"/>
  <c r="EX202" i="24"/>
  <c r="EY202" i="24"/>
  <c r="EZ202" i="24"/>
  <c r="FA202" i="24"/>
  <c r="FB202" i="24"/>
  <c r="EU203" i="24"/>
  <c r="EV203" i="24"/>
  <c r="EW203" i="24"/>
  <c r="EX203" i="24"/>
  <c r="EY203" i="24"/>
  <c r="EZ203" i="24"/>
  <c r="FA203" i="24"/>
  <c r="FB203" i="24"/>
  <c r="EU204" i="24"/>
  <c r="EV204" i="24"/>
  <c r="EW204" i="24"/>
  <c r="EX204" i="24"/>
  <c r="EY204" i="24"/>
  <c r="EZ204" i="24"/>
  <c r="FA204" i="24"/>
  <c r="FB204" i="24"/>
  <c r="EU205" i="24"/>
  <c r="EV205" i="24"/>
  <c r="EW205" i="24"/>
  <c r="EX205" i="24"/>
  <c r="EY205" i="24"/>
  <c r="EZ205" i="24"/>
  <c r="FA205" i="24"/>
  <c r="FB205" i="24"/>
  <c r="EU206" i="24"/>
  <c r="EV206" i="24"/>
  <c r="EW206" i="24"/>
  <c r="EX206" i="24"/>
  <c r="EY206" i="24"/>
  <c r="EZ206" i="24"/>
  <c r="FA206" i="24"/>
  <c r="FB206" i="24"/>
  <c r="EU207" i="24"/>
  <c r="EV207" i="24"/>
  <c r="EW207" i="24"/>
  <c r="EX207" i="24"/>
  <c r="EY207" i="24"/>
  <c r="EZ207" i="24"/>
  <c r="FA207" i="24"/>
  <c r="FB207" i="24"/>
  <c r="EU208" i="24"/>
  <c r="EV208" i="24"/>
  <c r="EW208" i="24"/>
  <c r="EX208" i="24"/>
  <c r="EY208" i="24"/>
  <c r="EZ208" i="24"/>
  <c r="FA208" i="24"/>
  <c r="FB208" i="24"/>
  <c r="EU209" i="24"/>
  <c r="EV209" i="24"/>
  <c r="EW209" i="24"/>
  <c r="EX209" i="24"/>
  <c r="EY209" i="24"/>
  <c r="EZ209" i="24"/>
  <c r="FA209" i="24"/>
  <c r="FB209" i="24"/>
  <c r="EU210" i="24"/>
  <c r="EV210" i="24"/>
  <c r="EW210" i="24"/>
  <c r="EX210" i="24"/>
  <c r="EY210" i="24"/>
  <c r="EZ210" i="24"/>
  <c r="FA210" i="24"/>
  <c r="FB210" i="24"/>
  <c r="EU211" i="24"/>
  <c r="EV211" i="24"/>
  <c r="EW211" i="24"/>
  <c r="EX211" i="24"/>
  <c r="EY211" i="24"/>
  <c r="EZ211" i="24"/>
  <c r="FA211" i="24"/>
  <c r="FB211" i="24"/>
  <c r="HK112" i="24"/>
  <c r="HK113" i="24"/>
  <c r="HK114" i="24"/>
  <c r="HK115" i="24"/>
  <c r="HK116" i="24"/>
  <c r="HK117" i="24"/>
  <c r="HK118" i="24"/>
  <c r="HK119" i="24"/>
  <c r="HK120" i="24"/>
  <c r="HK121" i="24"/>
  <c r="HK122" i="24"/>
  <c r="HK123" i="24"/>
  <c r="HK124" i="24"/>
  <c r="HK125" i="24"/>
  <c r="HK126" i="24"/>
  <c r="HK127" i="24"/>
  <c r="HK128" i="24"/>
  <c r="HK129" i="24"/>
  <c r="HK130" i="24"/>
  <c r="HK131" i="24"/>
  <c r="HK132" i="24"/>
  <c r="HK133" i="24"/>
  <c r="HK134" i="24"/>
  <c r="HK135" i="24"/>
  <c r="HK136" i="24"/>
  <c r="HK137" i="24"/>
  <c r="HK138" i="24"/>
  <c r="HK139" i="24"/>
  <c r="HK140" i="24"/>
  <c r="HK141" i="24"/>
  <c r="HK142" i="24"/>
  <c r="HK143" i="24"/>
  <c r="HK144" i="24"/>
  <c r="HK145" i="24"/>
  <c r="HK146" i="24"/>
  <c r="HK147" i="24"/>
  <c r="HK148" i="24"/>
  <c r="HK149" i="24"/>
  <c r="HK150" i="24"/>
  <c r="HK151" i="24"/>
  <c r="HK152" i="24"/>
  <c r="HK153" i="24"/>
  <c r="HK154" i="24"/>
  <c r="HK155" i="24"/>
  <c r="HK156" i="24"/>
  <c r="HK157" i="24"/>
  <c r="HK158" i="24"/>
  <c r="HK159" i="24"/>
  <c r="HK160" i="24"/>
  <c r="HK161" i="24"/>
  <c r="HK162" i="24"/>
  <c r="HK163" i="24"/>
  <c r="HK164" i="24"/>
  <c r="HK165" i="24"/>
  <c r="HK166" i="24"/>
  <c r="HK167" i="24"/>
  <c r="HK168" i="24"/>
  <c r="HK169" i="24"/>
  <c r="HK170" i="24"/>
  <c r="HK171" i="24"/>
  <c r="HK172" i="24"/>
  <c r="HK173" i="24"/>
  <c r="HK174" i="24"/>
  <c r="HK175" i="24"/>
  <c r="HK176" i="24"/>
  <c r="HK177" i="24"/>
  <c r="HK178" i="24"/>
  <c r="HK179" i="24"/>
  <c r="HK180" i="24"/>
  <c r="HK181" i="24"/>
  <c r="HK182" i="24"/>
  <c r="HK183" i="24"/>
  <c r="HK184" i="24"/>
  <c r="HK185" i="24"/>
  <c r="HK186" i="24"/>
  <c r="HK187" i="24"/>
  <c r="HK188" i="24"/>
  <c r="HK189" i="24"/>
  <c r="HK190" i="24"/>
  <c r="HK191" i="24"/>
  <c r="HK192" i="24"/>
  <c r="HK193" i="24"/>
  <c r="HK194" i="24"/>
  <c r="HK195" i="24"/>
  <c r="HK196" i="24"/>
  <c r="HK197" i="24"/>
  <c r="HK198" i="24"/>
  <c r="HK199" i="24"/>
  <c r="HK200" i="24"/>
  <c r="HK201" i="24"/>
  <c r="HK202" i="24"/>
  <c r="HK203" i="24"/>
  <c r="HK204" i="24"/>
  <c r="HK205" i="24"/>
  <c r="HK206" i="24"/>
  <c r="HK207" i="24"/>
  <c r="HK208" i="24"/>
  <c r="HK209" i="24"/>
  <c r="HK210" i="24"/>
  <c r="HK211" i="24"/>
  <c r="HG318" i="24" s="1"/>
  <c r="HK111" i="24"/>
  <c r="BI112" i="24"/>
  <c r="BJ112" i="24"/>
  <c r="BK112" i="24"/>
  <c r="BL112" i="24"/>
  <c r="BM112" i="24"/>
  <c r="BN112" i="24"/>
  <c r="BO112" i="24"/>
  <c r="BP112" i="24"/>
  <c r="BQ112" i="24"/>
  <c r="BR112" i="24"/>
  <c r="BS112" i="24"/>
  <c r="BT112" i="24"/>
  <c r="BU112" i="24"/>
  <c r="BV112" i="24"/>
  <c r="BW112" i="24"/>
  <c r="BX112" i="24"/>
  <c r="BY112" i="24"/>
  <c r="BZ112" i="24"/>
  <c r="CA112" i="24"/>
  <c r="CB112" i="24"/>
  <c r="CC112" i="24"/>
  <c r="CD112" i="24"/>
  <c r="CE112" i="24"/>
  <c r="CF112" i="24"/>
  <c r="CG112" i="24"/>
  <c r="CH112" i="24"/>
  <c r="CI112" i="24"/>
  <c r="CJ112" i="24"/>
  <c r="CK112" i="24"/>
  <c r="CL112" i="24"/>
  <c r="CM112" i="24"/>
  <c r="CN112" i="24"/>
  <c r="CO112" i="24"/>
  <c r="CP112" i="24"/>
  <c r="CQ112" i="24"/>
  <c r="CR112" i="24"/>
  <c r="CS112" i="24"/>
  <c r="CT112" i="24"/>
  <c r="CU112" i="24"/>
  <c r="CV112" i="24"/>
  <c r="CW112" i="24"/>
  <c r="CX112" i="24"/>
  <c r="CY112" i="24"/>
  <c r="CZ112" i="24"/>
  <c r="DA112" i="24"/>
  <c r="DB112" i="24"/>
  <c r="DC112" i="24"/>
  <c r="DD112" i="24"/>
  <c r="DE112" i="24"/>
  <c r="DF112" i="24"/>
  <c r="DG112" i="24"/>
  <c r="DH112" i="24"/>
  <c r="DI112" i="24"/>
  <c r="DJ112" i="24"/>
  <c r="DK112" i="24"/>
  <c r="DL112" i="24"/>
  <c r="DM112" i="24"/>
  <c r="DN112" i="24"/>
  <c r="DO112" i="24"/>
  <c r="DP112" i="24"/>
  <c r="DQ112" i="24"/>
  <c r="DR112" i="24"/>
  <c r="DS112" i="24"/>
  <c r="DT112" i="24"/>
  <c r="DU112" i="24"/>
  <c r="DV112" i="24"/>
  <c r="DW112" i="24"/>
  <c r="BI113" i="24"/>
  <c r="BJ113" i="24"/>
  <c r="BK113" i="24"/>
  <c r="BL113" i="24"/>
  <c r="BM113" i="24"/>
  <c r="BN113" i="24"/>
  <c r="BO113" i="24"/>
  <c r="BP113" i="24"/>
  <c r="BQ113" i="24"/>
  <c r="BR113" i="24"/>
  <c r="BS113" i="24"/>
  <c r="BT113" i="24"/>
  <c r="BU113" i="24"/>
  <c r="BV113" i="24"/>
  <c r="BW113" i="24"/>
  <c r="BX113" i="24"/>
  <c r="BY113" i="24"/>
  <c r="BZ113" i="24"/>
  <c r="CA113" i="24"/>
  <c r="CB113" i="24"/>
  <c r="CC113" i="24"/>
  <c r="CD113" i="24"/>
  <c r="CE113" i="24"/>
  <c r="CF113" i="24"/>
  <c r="CG113" i="24"/>
  <c r="CH113" i="24"/>
  <c r="CI113" i="24"/>
  <c r="CJ113" i="24"/>
  <c r="CK113" i="24"/>
  <c r="CL113" i="24"/>
  <c r="CM113" i="24"/>
  <c r="CN113" i="24"/>
  <c r="CO113" i="24"/>
  <c r="CP113" i="24"/>
  <c r="CQ113" i="24"/>
  <c r="CR113" i="24"/>
  <c r="CS113" i="24"/>
  <c r="CT113" i="24"/>
  <c r="CU113" i="24"/>
  <c r="CV113" i="24"/>
  <c r="CW113" i="24"/>
  <c r="CX113" i="24"/>
  <c r="CY113" i="24"/>
  <c r="CZ113" i="24"/>
  <c r="DA113" i="24"/>
  <c r="DB113" i="24"/>
  <c r="DC113" i="24"/>
  <c r="DD113" i="24"/>
  <c r="DE113" i="24"/>
  <c r="DF113" i="24"/>
  <c r="DG113" i="24"/>
  <c r="DH113" i="24"/>
  <c r="DI113" i="24"/>
  <c r="DJ113" i="24"/>
  <c r="DK113" i="24"/>
  <c r="DL113" i="24"/>
  <c r="DM113" i="24"/>
  <c r="DN113" i="24"/>
  <c r="DO113" i="24"/>
  <c r="DP113" i="24"/>
  <c r="DQ113" i="24"/>
  <c r="DR113" i="24"/>
  <c r="DS113" i="24"/>
  <c r="DT113" i="24"/>
  <c r="DU113" i="24"/>
  <c r="DV113" i="24"/>
  <c r="DW113" i="24"/>
  <c r="BI114" i="24"/>
  <c r="BJ114" i="24"/>
  <c r="BK114" i="24"/>
  <c r="BL114" i="24"/>
  <c r="BM114" i="24"/>
  <c r="BN114" i="24"/>
  <c r="BO114" i="24"/>
  <c r="BP114" i="24"/>
  <c r="BQ114" i="24"/>
  <c r="BR114" i="24"/>
  <c r="BS114" i="24"/>
  <c r="BT114" i="24"/>
  <c r="BU114" i="24"/>
  <c r="BV114" i="24"/>
  <c r="BW114" i="24"/>
  <c r="BX114" i="24"/>
  <c r="BY114" i="24"/>
  <c r="BZ114" i="24"/>
  <c r="CA114" i="24"/>
  <c r="CB114" i="24"/>
  <c r="CC114" i="24"/>
  <c r="CD114" i="24"/>
  <c r="CE114" i="24"/>
  <c r="CF114" i="24"/>
  <c r="CG114" i="24"/>
  <c r="CH114" i="24"/>
  <c r="CI114" i="24"/>
  <c r="CJ114" i="24"/>
  <c r="CK114" i="24"/>
  <c r="CL114" i="24"/>
  <c r="CM114" i="24"/>
  <c r="CN114" i="24"/>
  <c r="CO114" i="24"/>
  <c r="CP114" i="24"/>
  <c r="CQ114" i="24"/>
  <c r="CR114" i="24"/>
  <c r="CS114" i="24"/>
  <c r="CT114" i="24"/>
  <c r="CU114" i="24"/>
  <c r="CV114" i="24"/>
  <c r="CW114" i="24"/>
  <c r="CX114" i="24"/>
  <c r="CY114" i="24"/>
  <c r="CZ114" i="24"/>
  <c r="DA114" i="24"/>
  <c r="DB114" i="24"/>
  <c r="DC114" i="24"/>
  <c r="DD114" i="24"/>
  <c r="DE114" i="24"/>
  <c r="DF114" i="24"/>
  <c r="DG114" i="24"/>
  <c r="DH114" i="24"/>
  <c r="DI114" i="24"/>
  <c r="DJ114" i="24"/>
  <c r="DK114" i="24"/>
  <c r="DL114" i="24"/>
  <c r="DM114" i="24"/>
  <c r="DN114" i="24"/>
  <c r="DO114" i="24"/>
  <c r="DP114" i="24"/>
  <c r="DQ114" i="24"/>
  <c r="DR114" i="24"/>
  <c r="DS114" i="24"/>
  <c r="DT114" i="24"/>
  <c r="DU114" i="24"/>
  <c r="DV114" i="24"/>
  <c r="DW114" i="24"/>
  <c r="BI115" i="24"/>
  <c r="BJ115" i="24"/>
  <c r="BK115" i="24"/>
  <c r="BL115" i="24"/>
  <c r="BM115" i="24"/>
  <c r="BN115" i="24"/>
  <c r="BO115" i="24"/>
  <c r="BP115" i="24"/>
  <c r="BQ115" i="24"/>
  <c r="BR115" i="24"/>
  <c r="BS115" i="24"/>
  <c r="BT115" i="24"/>
  <c r="BU115" i="24"/>
  <c r="BV115" i="24"/>
  <c r="BW115" i="24"/>
  <c r="BX115" i="24"/>
  <c r="BY115" i="24"/>
  <c r="BZ115" i="24"/>
  <c r="CA115" i="24"/>
  <c r="CB115" i="24"/>
  <c r="CC115" i="24"/>
  <c r="CD115" i="24"/>
  <c r="CE115" i="24"/>
  <c r="CF115" i="24"/>
  <c r="CG115" i="24"/>
  <c r="CH115" i="24"/>
  <c r="CI115" i="24"/>
  <c r="CJ115" i="24"/>
  <c r="CK115" i="24"/>
  <c r="CL115" i="24"/>
  <c r="CM115" i="24"/>
  <c r="CN115" i="24"/>
  <c r="CO115" i="24"/>
  <c r="CP115" i="24"/>
  <c r="CQ115" i="24"/>
  <c r="CR115" i="24"/>
  <c r="CS115" i="24"/>
  <c r="CT115" i="24"/>
  <c r="CU115" i="24"/>
  <c r="CV115" i="24"/>
  <c r="CW115" i="24"/>
  <c r="CX115" i="24"/>
  <c r="CY115" i="24"/>
  <c r="CZ115" i="24"/>
  <c r="DA115" i="24"/>
  <c r="DB115" i="24"/>
  <c r="DC115" i="24"/>
  <c r="DD115" i="24"/>
  <c r="DE115" i="24"/>
  <c r="DF115" i="24"/>
  <c r="DG115" i="24"/>
  <c r="DH115" i="24"/>
  <c r="DI115" i="24"/>
  <c r="DJ115" i="24"/>
  <c r="DK115" i="24"/>
  <c r="DL115" i="24"/>
  <c r="DM115" i="24"/>
  <c r="DN115" i="24"/>
  <c r="DO115" i="24"/>
  <c r="DP115" i="24"/>
  <c r="DQ115" i="24"/>
  <c r="DR115" i="24"/>
  <c r="DS115" i="24"/>
  <c r="DT115" i="24"/>
  <c r="DU115" i="24"/>
  <c r="DV115" i="24"/>
  <c r="DW115" i="24"/>
  <c r="BI116" i="24"/>
  <c r="BJ116" i="24"/>
  <c r="BK116" i="24"/>
  <c r="BL116" i="24"/>
  <c r="BM116" i="24"/>
  <c r="BN116" i="24"/>
  <c r="BO116" i="24"/>
  <c r="BP116" i="24"/>
  <c r="BQ116" i="24"/>
  <c r="BR116" i="24"/>
  <c r="BS116" i="24"/>
  <c r="BT116" i="24"/>
  <c r="BU116" i="24"/>
  <c r="BV116" i="24"/>
  <c r="BW116" i="24"/>
  <c r="BX116" i="24"/>
  <c r="BY116" i="24"/>
  <c r="BZ116" i="24"/>
  <c r="CA116" i="24"/>
  <c r="CB116" i="24"/>
  <c r="CC116" i="24"/>
  <c r="CD116" i="24"/>
  <c r="CE116" i="24"/>
  <c r="CF116" i="24"/>
  <c r="CG116" i="24"/>
  <c r="CH116" i="24"/>
  <c r="CI116" i="24"/>
  <c r="CJ116" i="24"/>
  <c r="CK116" i="24"/>
  <c r="CL116" i="24"/>
  <c r="CM116" i="24"/>
  <c r="CN116" i="24"/>
  <c r="CO116" i="24"/>
  <c r="CP116" i="24"/>
  <c r="CQ116" i="24"/>
  <c r="CR116" i="24"/>
  <c r="CS116" i="24"/>
  <c r="CT116" i="24"/>
  <c r="CU116" i="24"/>
  <c r="CV116" i="24"/>
  <c r="CW116" i="24"/>
  <c r="CX116" i="24"/>
  <c r="CY116" i="24"/>
  <c r="CZ116" i="24"/>
  <c r="DA116" i="24"/>
  <c r="DB116" i="24"/>
  <c r="DC116" i="24"/>
  <c r="DD116" i="24"/>
  <c r="DE116" i="24"/>
  <c r="DF116" i="24"/>
  <c r="DG116" i="24"/>
  <c r="DH116" i="24"/>
  <c r="DI116" i="24"/>
  <c r="DJ116" i="24"/>
  <c r="DK116" i="24"/>
  <c r="DL116" i="24"/>
  <c r="DM116" i="24"/>
  <c r="DN116" i="24"/>
  <c r="DO116" i="24"/>
  <c r="DP116" i="24"/>
  <c r="DQ116" i="24"/>
  <c r="DR116" i="24"/>
  <c r="DS116" i="24"/>
  <c r="DT116" i="24"/>
  <c r="DU116" i="24"/>
  <c r="DV116" i="24"/>
  <c r="DW116" i="24"/>
  <c r="BI117" i="24"/>
  <c r="BJ117" i="24"/>
  <c r="BK117" i="24"/>
  <c r="BL117" i="24"/>
  <c r="BM117" i="24"/>
  <c r="BN117" i="24"/>
  <c r="BO117" i="24"/>
  <c r="BP117" i="24"/>
  <c r="BQ117" i="24"/>
  <c r="BR117" i="24"/>
  <c r="BS117" i="24"/>
  <c r="BT117" i="24"/>
  <c r="BU117" i="24"/>
  <c r="BV117" i="24"/>
  <c r="BW117" i="24"/>
  <c r="BX117" i="24"/>
  <c r="BY117" i="24"/>
  <c r="BZ117" i="24"/>
  <c r="CA117" i="24"/>
  <c r="CB117" i="24"/>
  <c r="CC117" i="24"/>
  <c r="CD117" i="24"/>
  <c r="CE117" i="24"/>
  <c r="CF117" i="24"/>
  <c r="CG117" i="24"/>
  <c r="CH117" i="24"/>
  <c r="CI117" i="24"/>
  <c r="CJ117" i="24"/>
  <c r="CK117" i="24"/>
  <c r="CL117" i="24"/>
  <c r="CM117" i="24"/>
  <c r="CN117" i="24"/>
  <c r="CO117" i="24"/>
  <c r="CP117" i="24"/>
  <c r="CQ117" i="24"/>
  <c r="CR117" i="24"/>
  <c r="CS117" i="24"/>
  <c r="CT117" i="24"/>
  <c r="CU117" i="24"/>
  <c r="CV117" i="24"/>
  <c r="CW117" i="24"/>
  <c r="CX117" i="24"/>
  <c r="CY117" i="24"/>
  <c r="CZ117" i="24"/>
  <c r="DA117" i="24"/>
  <c r="DB117" i="24"/>
  <c r="DC117" i="24"/>
  <c r="DD117" i="24"/>
  <c r="DE117" i="24"/>
  <c r="DF117" i="24"/>
  <c r="DG117" i="24"/>
  <c r="DH117" i="24"/>
  <c r="DI117" i="24"/>
  <c r="DJ117" i="24"/>
  <c r="DK117" i="24"/>
  <c r="DL117" i="24"/>
  <c r="DM117" i="24"/>
  <c r="DN117" i="24"/>
  <c r="DO117" i="24"/>
  <c r="DP117" i="24"/>
  <c r="DQ117" i="24"/>
  <c r="DR117" i="24"/>
  <c r="DS117" i="24"/>
  <c r="DT117" i="24"/>
  <c r="DU117" i="24"/>
  <c r="DV117" i="24"/>
  <c r="DW117" i="24"/>
  <c r="BI118" i="24"/>
  <c r="BJ118" i="24"/>
  <c r="BK118" i="24"/>
  <c r="BL118" i="24"/>
  <c r="BM118" i="24"/>
  <c r="BN118" i="24"/>
  <c r="BO118" i="24"/>
  <c r="BP118" i="24"/>
  <c r="BQ118" i="24"/>
  <c r="BR118" i="24"/>
  <c r="BS118" i="24"/>
  <c r="BT118" i="24"/>
  <c r="BU118" i="24"/>
  <c r="BV118" i="24"/>
  <c r="BW118" i="24"/>
  <c r="BX118" i="24"/>
  <c r="BY118" i="24"/>
  <c r="BZ118" i="24"/>
  <c r="CA118" i="24"/>
  <c r="CB118" i="24"/>
  <c r="CC118" i="24"/>
  <c r="CD118" i="24"/>
  <c r="CE118" i="24"/>
  <c r="CF118" i="24"/>
  <c r="CG118" i="24"/>
  <c r="CH118" i="24"/>
  <c r="CI118" i="24"/>
  <c r="CJ118" i="24"/>
  <c r="CK118" i="24"/>
  <c r="CL118" i="24"/>
  <c r="CM118" i="24"/>
  <c r="CN118" i="24"/>
  <c r="CO118" i="24"/>
  <c r="CP118" i="24"/>
  <c r="CQ118" i="24"/>
  <c r="CR118" i="24"/>
  <c r="CS118" i="24"/>
  <c r="CT118" i="24"/>
  <c r="CU118" i="24"/>
  <c r="CV118" i="24"/>
  <c r="CW118" i="24"/>
  <c r="CX118" i="24"/>
  <c r="CY118" i="24"/>
  <c r="CZ118" i="24"/>
  <c r="DA118" i="24"/>
  <c r="DB118" i="24"/>
  <c r="DC118" i="24"/>
  <c r="DD118" i="24"/>
  <c r="DE118" i="24"/>
  <c r="DF118" i="24"/>
  <c r="DG118" i="24"/>
  <c r="DH118" i="24"/>
  <c r="DI118" i="24"/>
  <c r="DJ118" i="24"/>
  <c r="DK118" i="24"/>
  <c r="DL118" i="24"/>
  <c r="DM118" i="24"/>
  <c r="DN118" i="24"/>
  <c r="DO118" i="24"/>
  <c r="DP118" i="24"/>
  <c r="DQ118" i="24"/>
  <c r="DR118" i="24"/>
  <c r="DS118" i="24"/>
  <c r="DT118" i="24"/>
  <c r="DU118" i="24"/>
  <c r="DV118" i="24"/>
  <c r="DW118" i="24"/>
  <c r="BI119" i="24"/>
  <c r="BJ119" i="24"/>
  <c r="BK119" i="24"/>
  <c r="BL119" i="24"/>
  <c r="BM119" i="24"/>
  <c r="BN119" i="24"/>
  <c r="BO119" i="24"/>
  <c r="BP119" i="24"/>
  <c r="BQ119" i="24"/>
  <c r="BR119" i="24"/>
  <c r="BS119" i="24"/>
  <c r="BT119" i="24"/>
  <c r="BU119" i="24"/>
  <c r="BV119" i="24"/>
  <c r="BW119" i="24"/>
  <c r="BX119" i="24"/>
  <c r="BY119" i="24"/>
  <c r="BZ119" i="24"/>
  <c r="CA119" i="24"/>
  <c r="CB119" i="24"/>
  <c r="CC119" i="24"/>
  <c r="CD119" i="24"/>
  <c r="CE119" i="24"/>
  <c r="CF119" i="24"/>
  <c r="CG119" i="24"/>
  <c r="CH119" i="24"/>
  <c r="CI119" i="24"/>
  <c r="CJ119" i="24"/>
  <c r="CK119" i="24"/>
  <c r="CL119" i="24"/>
  <c r="CM119" i="24"/>
  <c r="CN119" i="24"/>
  <c r="CO119" i="24"/>
  <c r="CP119" i="24"/>
  <c r="CQ119" i="24"/>
  <c r="CR119" i="24"/>
  <c r="CS119" i="24"/>
  <c r="CT119" i="24"/>
  <c r="CU119" i="24"/>
  <c r="CV119" i="24"/>
  <c r="CW119" i="24"/>
  <c r="CX119" i="24"/>
  <c r="CY119" i="24"/>
  <c r="CZ119" i="24"/>
  <c r="DA119" i="24"/>
  <c r="DB119" i="24"/>
  <c r="DC119" i="24"/>
  <c r="DD119" i="24"/>
  <c r="DE119" i="24"/>
  <c r="DF119" i="24"/>
  <c r="DG119" i="24"/>
  <c r="DH119" i="24"/>
  <c r="DI119" i="24"/>
  <c r="DJ119" i="24"/>
  <c r="DK119" i="24"/>
  <c r="DL119" i="24"/>
  <c r="DM119" i="24"/>
  <c r="DN119" i="24"/>
  <c r="DO119" i="24"/>
  <c r="DP119" i="24"/>
  <c r="DQ119" i="24"/>
  <c r="DR119" i="24"/>
  <c r="DS119" i="24"/>
  <c r="DT119" i="24"/>
  <c r="DU119" i="24"/>
  <c r="DV119" i="24"/>
  <c r="DW119" i="24"/>
  <c r="BI120" i="24"/>
  <c r="BJ120" i="24"/>
  <c r="BK120" i="24"/>
  <c r="BL120" i="24"/>
  <c r="BM120" i="24"/>
  <c r="BN120" i="24"/>
  <c r="BO120" i="24"/>
  <c r="BP120" i="24"/>
  <c r="BQ120" i="24"/>
  <c r="BR120" i="24"/>
  <c r="BS120" i="24"/>
  <c r="BT120" i="24"/>
  <c r="BU120" i="24"/>
  <c r="BV120" i="24"/>
  <c r="BW120" i="24"/>
  <c r="BX120" i="24"/>
  <c r="BY120" i="24"/>
  <c r="BZ120" i="24"/>
  <c r="CA120" i="24"/>
  <c r="CB120" i="24"/>
  <c r="CC120" i="24"/>
  <c r="CD120" i="24"/>
  <c r="CE120" i="24"/>
  <c r="CF120" i="24"/>
  <c r="CG120" i="24"/>
  <c r="CH120" i="24"/>
  <c r="CI120" i="24"/>
  <c r="CJ120" i="24"/>
  <c r="CK120" i="24"/>
  <c r="CL120" i="24"/>
  <c r="CM120" i="24"/>
  <c r="CN120" i="24"/>
  <c r="CO120" i="24"/>
  <c r="CP120" i="24"/>
  <c r="CQ120" i="24"/>
  <c r="CR120" i="24"/>
  <c r="CS120" i="24"/>
  <c r="CT120" i="24"/>
  <c r="CU120" i="24"/>
  <c r="CV120" i="24"/>
  <c r="CW120" i="24"/>
  <c r="CX120" i="24"/>
  <c r="CY120" i="24"/>
  <c r="CZ120" i="24"/>
  <c r="DA120" i="24"/>
  <c r="DB120" i="24"/>
  <c r="DC120" i="24"/>
  <c r="DD120" i="24"/>
  <c r="DE120" i="24"/>
  <c r="DF120" i="24"/>
  <c r="DG120" i="24"/>
  <c r="DH120" i="24"/>
  <c r="DI120" i="24"/>
  <c r="DJ120" i="24"/>
  <c r="DK120" i="24"/>
  <c r="DL120" i="24"/>
  <c r="DM120" i="24"/>
  <c r="DN120" i="24"/>
  <c r="DO120" i="24"/>
  <c r="DP120" i="24"/>
  <c r="DQ120" i="24"/>
  <c r="DR120" i="24"/>
  <c r="DS120" i="24"/>
  <c r="DT120" i="24"/>
  <c r="DU120" i="24"/>
  <c r="DV120" i="24"/>
  <c r="DW120" i="24"/>
  <c r="BI121" i="24"/>
  <c r="BJ121" i="24"/>
  <c r="BK121" i="24"/>
  <c r="BL121" i="24"/>
  <c r="BM121" i="24"/>
  <c r="BN121" i="24"/>
  <c r="BO121" i="24"/>
  <c r="BP121" i="24"/>
  <c r="BQ121" i="24"/>
  <c r="BR121" i="24"/>
  <c r="BS121" i="24"/>
  <c r="BT121" i="24"/>
  <c r="BU121" i="24"/>
  <c r="BV121" i="24"/>
  <c r="BW121" i="24"/>
  <c r="BX121" i="24"/>
  <c r="BY121" i="24"/>
  <c r="BZ121" i="24"/>
  <c r="CA121" i="24"/>
  <c r="CB121" i="24"/>
  <c r="CC121" i="24"/>
  <c r="CD121" i="24"/>
  <c r="CE121" i="24"/>
  <c r="CF121" i="24"/>
  <c r="CG121" i="24"/>
  <c r="CH121" i="24"/>
  <c r="CI121" i="24"/>
  <c r="CJ121" i="24"/>
  <c r="CK121" i="24"/>
  <c r="CL121" i="24"/>
  <c r="CM121" i="24"/>
  <c r="CN121" i="24"/>
  <c r="CO121" i="24"/>
  <c r="CP121" i="24"/>
  <c r="CQ121" i="24"/>
  <c r="CR121" i="24"/>
  <c r="CS121" i="24"/>
  <c r="CT121" i="24"/>
  <c r="CU121" i="24"/>
  <c r="CV121" i="24"/>
  <c r="CW121" i="24"/>
  <c r="CX121" i="24"/>
  <c r="CY121" i="24"/>
  <c r="CZ121" i="24"/>
  <c r="DA121" i="24"/>
  <c r="DB121" i="24"/>
  <c r="DC121" i="24"/>
  <c r="DD121" i="24"/>
  <c r="DE121" i="24"/>
  <c r="DF121" i="24"/>
  <c r="DG121" i="24"/>
  <c r="DH121" i="24"/>
  <c r="DI121" i="24"/>
  <c r="DJ121" i="24"/>
  <c r="DK121" i="24"/>
  <c r="DL121" i="24"/>
  <c r="DM121" i="24"/>
  <c r="DN121" i="24"/>
  <c r="DO121" i="24"/>
  <c r="DP121" i="24"/>
  <c r="DQ121" i="24"/>
  <c r="DR121" i="24"/>
  <c r="DS121" i="24"/>
  <c r="DT121" i="24"/>
  <c r="DU121" i="24"/>
  <c r="DV121" i="24"/>
  <c r="DW121" i="24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U122" i="24"/>
  <c r="V122" i="24"/>
  <c r="W122" i="24"/>
  <c r="X122" i="24"/>
  <c r="Y122" i="24"/>
  <c r="Z122" i="24"/>
  <c r="AA122" i="24"/>
  <c r="AB122" i="24"/>
  <c r="AC122" i="24"/>
  <c r="AD122" i="24"/>
  <c r="AE122" i="24"/>
  <c r="AF122" i="24"/>
  <c r="AG122" i="24"/>
  <c r="AH122" i="24"/>
  <c r="AI122" i="24"/>
  <c r="AJ122" i="24"/>
  <c r="AK122" i="24"/>
  <c r="AL122" i="24"/>
  <c r="AM122" i="24"/>
  <c r="AN122" i="24"/>
  <c r="AO122" i="24"/>
  <c r="AP122" i="24"/>
  <c r="AQ122" i="24"/>
  <c r="AR122" i="24"/>
  <c r="AS122" i="24"/>
  <c r="AT122" i="24"/>
  <c r="AU122" i="24"/>
  <c r="AV122" i="24"/>
  <c r="AW122" i="24"/>
  <c r="AX122" i="24"/>
  <c r="AY122" i="24"/>
  <c r="AZ122" i="24"/>
  <c r="BA122" i="24"/>
  <c r="BB122" i="24"/>
  <c r="BC122" i="24"/>
  <c r="BD122" i="24"/>
  <c r="BE122" i="24"/>
  <c r="BF122" i="24"/>
  <c r="BG122" i="24"/>
  <c r="BH122" i="24"/>
  <c r="BI122" i="24"/>
  <c r="BJ122" i="24"/>
  <c r="BK122" i="24"/>
  <c r="BL122" i="24"/>
  <c r="BM122" i="24"/>
  <c r="BN122" i="24"/>
  <c r="BO122" i="24"/>
  <c r="BP122" i="24"/>
  <c r="BQ122" i="24"/>
  <c r="BR122" i="24"/>
  <c r="BS122" i="24"/>
  <c r="BT122" i="24"/>
  <c r="BU122" i="24"/>
  <c r="BV122" i="24"/>
  <c r="BW122" i="24"/>
  <c r="BX122" i="24"/>
  <c r="BY122" i="24"/>
  <c r="BZ122" i="24"/>
  <c r="CA122" i="24"/>
  <c r="CB122" i="24"/>
  <c r="CC122" i="24"/>
  <c r="CD122" i="24"/>
  <c r="CE122" i="24"/>
  <c r="CF122" i="24"/>
  <c r="CG122" i="24"/>
  <c r="CH122" i="24"/>
  <c r="CI122" i="24"/>
  <c r="CJ122" i="24"/>
  <c r="CK122" i="24"/>
  <c r="CL122" i="24"/>
  <c r="CM122" i="24"/>
  <c r="CN122" i="24"/>
  <c r="CO122" i="24"/>
  <c r="CP122" i="24"/>
  <c r="CQ122" i="24"/>
  <c r="CR122" i="24"/>
  <c r="CS122" i="24"/>
  <c r="CT122" i="24"/>
  <c r="CU122" i="24"/>
  <c r="CV122" i="24"/>
  <c r="CW122" i="24"/>
  <c r="CX122" i="24"/>
  <c r="CY122" i="24"/>
  <c r="CZ122" i="24"/>
  <c r="DA122" i="24"/>
  <c r="DB122" i="24"/>
  <c r="DC122" i="24"/>
  <c r="DD122" i="24"/>
  <c r="DE122" i="24"/>
  <c r="DF122" i="24"/>
  <c r="DG122" i="24"/>
  <c r="DH122" i="24"/>
  <c r="DI122" i="24"/>
  <c r="DJ122" i="24"/>
  <c r="DK122" i="24"/>
  <c r="DL122" i="24"/>
  <c r="DM122" i="24"/>
  <c r="DN122" i="24"/>
  <c r="DO122" i="24"/>
  <c r="DP122" i="24"/>
  <c r="DQ122" i="24"/>
  <c r="DR122" i="24"/>
  <c r="DS122" i="24"/>
  <c r="DT122" i="24"/>
  <c r="DU122" i="24"/>
  <c r="DV122" i="24"/>
  <c r="DW122" i="24"/>
  <c r="DX122" i="24"/>
  <c r="DY122" i="24"/>
  <c r="DZ122" i="24"/>
  <c r="EA122" i="24"/>
  <c r="EB122" i="24"/>
  <c r="EC122" i="24"/>
  <c r="ED122" i="24"/>
  <c r="EE122" i="24"/>
  <c r="EF122" i="24"/>
  <c r="EG122" i="24"/>
  <c r="EH122" i="24"/>
  <c r="EI122" i="24"/>
  <c r="EJ122" i="24"/>
  <c r="EK122" i="24"/>
  <c r="EL122" i="24"/>
  <c r="EM122" i="24"/>
  <c r="EN122" i="24"/>
  <c r="EO122" i="24"/>
  <c r="EP122" i="24"/>
  <c r="EQ122" i="24"/>
  <c r="ER122" i="24"/>
  <c r="ES122" i="24"/>
  <c r="ET122" i="24"/>
  <c r="D123" i="24"/>
  <c r="E123" i="24"/>
  <c r="F123" i="24"/>
  <c r="G123" i="24"/>
  <c r="H123" i="24"/>
  <c r="I123" i="24"/>
  <c r="J123" i="24"/>
  <c r="K123" i="24"/>
  <c r="L123" i="24"/>
  <c r="M123" i="24"/>
  <c r="N123" i="24"/>
  <c r="O123" i="24"/>
  <c r="P123" i="24"/>
  <c r="Q123" i="24"/>
  <c r="R123" i="24"/>
  <c r="S123" i="24"/>
  <c r="T123" i="24"/>
  <c r="U123" i="24"/>
  <c r="V123" i="24"/>
  <c r="W123" i="24"/>
  <c r="X123" i="24"/>
  <c r="Y123" i="24"/>
  <c r="Z123" i="24"/>
  <c r="AA123" i="24"/>
  <c r="AB123" i="24"/>
  <c r="AC123" i="24"/>
  <c r="AD123" i="24"/>
  <c r="AE123" i="24"/>
  <c r="AF123" i="24"/>
  <c r="AG123" i="24"/>
  <c r="AH123" i="24"/>
  <c r="AI123" i="24"/>
  <c r="AJ123" i="24"/>
  <c r="AK123" i="24"/>
  <c r="AL123" i="24"/>
  <c r="AM123" i="24"/>
  <c r="AN123" i="24"/>
  <c r="AO123" i="24"/>
  <c r="AP123" i="24"/>
  <c r="AQ123" i="24"/>
  <c r="AR123" i="24"/>
  <c r="AS123" i="24"/>
  <c r="AT123" i="24"/>
  <c r="AU123" i="24"/>
  <c r="AV123" i="24"/>
  <c r="AW123" i="24"/>
  <c r="AX123" i="24"/>
  <c r="AY123" i="24"/>
  <c r="AZ123" i="24"/>
  <c r="BA123" i="24"/>
  <c r="BB123" i="24"/>
  <c r="BC123" i="24"/>
  <c r="BD123" i="24"/>
  <c r="BE123" i="24"/>
  <c r="BF123" i="24"/>
  <c r="BG123" i="24"/>
  <c r="BH123" i="24"/>
  <c r="BI123" i="24"/>
  <c r="BJ123" i="24"/>
  <c r="BK123" i="24"/>
  <c r="BL123" i="24"/>
  <c r="BM123" i="24"/>
  <c r="BN123" i="24"/>
  <c r="BO123" i="24"/>
  <c r="BP123" i="24"/>
  <c r="BQ123" i="24"/>
  <c r="BR123" i="24"/>
  <c r="BS123" i="24"/>
  <c r="BT123" i="24"/>
  <c r="BU123" i="24"/>
  <c r="BV123" i="24"/>
  <c r="BW123" i="24"/>
  <c r="BX123" i="24"/>
  <c r="BY123" i="24"/>
  <c r="BZ123" i="24"/>
  <c r="CA123" i="24"/>
  <c r="CB123" i="24"/>
  <c r="CC123" i="24"/>
  <c r="CD123" i="24"/>
  <c r="CE123" i="24"/>
  <c r="CF123" i="24"/>
  <c r="CG123" i="24"/>
  <c r="CH123" i="24"/>
  <c r="CI123" i="24"/>
  <c r="CJ123" i="24"/>
  <c r="CK123" i="24"/>
  <c r="CL123" i="24"/>
  <c r="CM123" i="24"/>
  <c r="CN123" i="24"/>
  <c r="CO123" i="24"/>
  <c r="CP123" i="24"/>
  <c r="CQ123" i="24"/>
  <c r="CR123" i="24"/>
  <c r="CS123" i="24"/>
  <c r="CT123" i="24"/>
  <c r="CU123" i="24"/>
  <c r="CV123" i="24"/>
  <c r="CW123" i="24"/>
  <c r="CX123" i="24"/>
  <c r="CY123" i="24"/>
  <c r="CZ123" i="24"/>
  <c r="DA123" i="24"/>
  <c r="DB123" i="24"/>
  <c r="DC123" i="24"/>
  <c r="DD123" i="24"/>
  <c r="DE123" i="24"/>
  <c r="DF123" i="24"/>
  <c r="DG123" i="24"/>
  <c r="DH123" i="24"/>
  <c r="DI123" i="24"/>
  <c r="DJ123" i="24"/>
  <c r="DK123" i="24"/>
  <c r="DL123" i="24"/>
  <c r="DM123" i="24"/>
  <c r="DN123" i="24"/>
  <c r="DO123" i="24"/>
  <c r="DP123" i="24"/>
  <c r="DQ123" i="24"/>
  <c r="DR123" i="24"/>
  <c r="DS123" i="24"/>
  <c r="DT123" i="24"/>
  <c r="DU123" i="24"/>
  <c r="DV123" i="24"/>
  <c r="DW123" i="24"/>
  <c r="DX123" i="24"/>
  <c r="DY123" i="24"/>
  <c r="DZ123" i="24"/>
  <c r="EA123" i="24"/>
  <c r="EB123" i="24"/>
  <c r="EC123" i="24"/>
  <c r="ED123" i="24"/>
  <c r="EE123" i="24"/>
  <c r="EF123" i="24"/>
  <c r="EG123" i="24"/>
  <c r="EH123" i="24"/>
  <c r="EI123" i="24"/>
  <c r="EJ123" i="24"/>
  <c r="EK123" i="24"/>
  <c r="EL123" i="24"/>
  <c r="EM123" i="24"/>
  <c r="EN123" i="24"/>
  <c r="EO123" i="24"/>
  <c r="EP123" i="24"/>
  <c r="EQ123" i="24"/>
  <c r="ER123" i="24"/>
  <c r="ES123" i="24"/>
  <c r="ET123" i="24"/>
  <c r="D124" i="24"/>
  <c r="E124" i="24"/>
  <c r="F124" i="24"/>
  <c r="G124" i="24"/>
  <c r="H124" i="24"/>
  <c r="I124" i="24"/>
  <c r="J124" i="24"/>
  <c r="K124" i="24"/>
  <c r="L124" i="24"/>
  <c r="M124" i="24"/>
  <c r="N124" i="24"/>
  <c r="O124" i="24"/>
  <c r="P124" i="24"/>
  <c r="Q124" i="24"/>
  <c r="R124" i="24"/>
  <c r="S124" i="24"/>
  <c r="T124" i="24"/>
  <c r="U124" i="24"/>
  <c r="V124" i="24"/>
  <c r="W124" i="24"/>
  <c r="X124" i="24"/>
  <c r="Y124" i="24"/>
  <c r="Z124" i="24"/>
  <c r="AA124" i="24"/>
  <c r="AB124" i="24"/>
  <c r="AC124" i="24"/>
  <c r="AD124" i="24"/>
  <c r="AE124" i="24"/>
  <c r="AF124" i="24"/>
  <c r="AG124" i="24"/>
  <c r="AH124" i="24"/>
  <c r="AI124" i="24"/>
  <c r="AJ124" i="24"/>
  <c r="AK124" i="24"/>
  <c r="AL124" i="24"/>
  <c r="AM124" i="24"/>
  <c r="AN124" i="24"/>
  <c r="AO124" i="24"/>
  <c r="AP124" i="24"/>
  <c r="AQ124" i="24"/>
  <c r="AR124" i="24"/>
  <c r="AS124" i="24"/>
  <c r="AT124" i="24"/>
  <c r="AU124" i="24"/>
  <c r="AV124" i="24"/>
  <c r="AW124" i="24"/>
  <c r="AX124" i="24"/>
  <c r="AY124" i="24"/>
  <c r="AZ124" i="24"/>
  <c r="BA124" i="24"/>
  <c r="BB124" i="24"/>
  <c r="BC124" i="24"/>
  <c r="BD124" i="24"/>
  <c r="BE124" i="24"/>
  <c r="BF124" i="24"/>
  <c r="BG124" i="24"/>
  <c r="BH124" i="24"/>
  <c r="BI124" i="24"/>
  <c r="BJ124" i="24"/>
  <c r="BK124" i="24"/>
  <c r="BL124" i="24"/>
  <c r="BM124" i="24"/>
  <c r="BN124" i="24"/>
  <c r="BO124" i="24"/>
  <c r="BP124" i="24"/>
  <c r="BQ124" i="24"/>
  <c r="BR124" i="24"/>
  <c r="BS124" i="24"/>
  <c r="BT124" i="24"/>
  <c r="BU124" i="24"/>
  <c r="BV124" i="24"/>
  <c r="BW124" i="24"/>
  <c r="BX124" i="24"/>
  <c r="BY124" i="24"/>
  <c r="BZ124" i="24"/>
  <c r="CA124" i="24"/>
  <c r="CB124" i="24"/>
  <c r="CC124" i="24"/>
  <c r="CD124" i="24"/>
  <c r="CE124" i="24"/>
  <c r="CF124" i="24"/>
  <c r="CG124" i="24"/>
  <c r="CH124" i="24"/>
  <c r="CI124" i="24"/>
  <c r="CJ124" i="24"/>
  <c r="CK124" i="24"/>
  <c r="CL124" i="24"/>
  <c r="CM124" i="24"/>
  <c r="CN124" i="24"/>
  <c r="CO124" i="24"/>
  <c r="CP124" i="24"/>
  <c r="CQ124" i="24"/>
  <c r="CR124" i="24"/>
  <c r="CS124" i="24"/>
  <c r="CT124" i="24"/>
  <c r="CU124" i="24"/>
  <c r="CV124" i="24"/>
  <c r="CW124" i="24"/>
  <c r="CX124" i="24"/>
  <c r="CY124" i="24"/>
  <c r="CZ124" i="24"/>
  <c r="DA124" i="24"/>
  <c r="DB124" i="24"/>
  <c r="DC124" i="24"/>
  <c r="DD124" i="24"/>
  <c r="DE124" i="24"/>
  <c r="DF124" i="24"/>
  <c r="DG124" i="24"/>
  <c r="DH124" i="24"/>
  <c r="DI124" i="24"/>
  <c r="DJ124" i="24"/>
  <c r="DK124" i="24"/>
  <c r="DL124" i="24"/>
  <c r="DM124" i="24"/>
  <c r="DN124" i="24"/>
  <c r="DO124" i="24"/>
  <c r="DP124" i="24"/>
  <c r="DQ124" i="24"/>
  <c r="DR124" i="24"/>
  <c r="DS124" i="24"/>
  <c r="DT124" i="24"/>
  <c r="DU124" i="24"/>
  <c r="DV124" i="24"/>
  <c r="DW124" i="24"/>
  <c r="DX124" i="24"/>
  <c r="DY124" i="24"/>
  <c r="DZ124" i="24"/>
  <c r="EA124" i="24"/>
  <c r="EB124" i="24"/>
  <c r="EC124" i="24"/>
  <c r="ED124" i="24"/>
  <c r="EE124" i="24"/>
  <c r="EF124" i="24"/>
  <c r="EG124" i="24"/>
  <c r="EH124" i="24"/>
  <c r="EI124" i="24"/>
  <c r="EJ124" i="24"/>
  <c r="EK124" i="24"/>
  <c r="EL124" i="24"/>
  <c r="EM124" i="24"/>
  <c r="EN124" i="24"/>
  <c r="EO124" i="24"/>
  <c r="EP124" i="24"/>
  <c r="EQ124" i="24"/>
  <c r="ER124" i="24"/>
  <c r="ES124" i="24"/>
  <c r="ET124" i="24"/>
  <c r="D125" i="24"/>
  <c r="E125" i="24"/>
  <c r="F125" i="24"/>
  <c r="G125" i="24"/>
  <c r="H125" i="24"/>
  <c r="I125" i="24"/>
  <c r="J125" i="24"/>
  <c r="K125" i="24"/>
  <c r="L125" i="24"/>
  <c r="M125" i="24"/>
  <c r="N125" i="24"/>
  <c r="O125" i="24"/>
  <c r="P125" i="24"/>
  <c r="Q125" i="24"/>
  <c r="R125" i="24"/>
  <c r="S125" i="24"/>
  <c r="T125" i="24"/>
  <c r="U125" i="24"/>
  <c r="V125" i="24"/>
  <c r="W125" i="24"/>
  <c r="X125" i="24"/>
  <c r="Y125" i="24"/>
  <c r="Z125" i="24"/>
  <c r="AA125" i="24"/>
  <c r="AB125" i="24"/>
  <c r="AC125" i="24"/>
  <c r="AD125" i="24"/>
  <c r="AE125" i="24"/>
  <c r="AF125" i="24"/>
  <c r="AG125" i="24"/>
  <c r="AH125" i="24"/>
  <c r="AI125" i="24"/>
  <c r="AJ125" i="24"/>
  <c r="AK125" i="24"/>
  <c r="AL125" i="24"/>
  <c r="AM125" i="24"/>
  <c r="AN125" i="24"/>
  <c r="AO125" i="24"/>
  <c r="AP125" i="24"/>
  <c r="AQ125" i="24"/>
  <c r="AR125" i="24"/>
  <c r="AS125" i="24"/>
  <c r="AT125" i="24"/>
  <c r="AU125" i="24"/>
  <c r="AV125" i="24"/>
  <c r="AW125" i="24"/>
  <c r="AX125" i="24"/>
  <c r="AY125" i="24"/>
  <c r="AZ125" i="24"/>
  <c r="BA125" i="24"/>
  <c r="BB125" i="24"/>
  <c r="BC125" i="24"/>
  <c r="BD125" i="24"/>
  <c r="BE125" i="24"/>
  <c r="BF125" i="24"/>
  <c r="BG125" i="24"/>
  <c r="BH125" i="24"/>
  <c r="BI125" i="24"/>
  <c r="BJ125" i="24"/>
  <c r="BK125" i="24"/>
  <c r="BL125" i="24"/>
  <c r="BM125" i="24"/>
  <c r="BN125" i="24"/>
  <c r="BO125" i="24"/>
  <c r="BP125" i="24"/>
  <c r="BQ125" i="24"/>
  <c r="BR125" i="24"/>
  <c r="BS125" i="24"/>
  <c r="BT125" i="24"/>
  <c r="BU125" i="24"/>
  <c r="BV125" i="24"/>
  <c r="BW125" i="24"/>
  <c r="BX125" i="24"/>
  <c r="BY125" i="24"/>
  <c r="BZ125" i="24"/>
  <c r="CA125" i="24"/>
  <c r="CB125" i="24"/>
  <c r="CC125" i="24"/>
  <c r="CD125" i="24"/>
  <c r="CE125" i="24"/>
  <c r="CF125" i="24"/>
  <c r="CG125" i="24"/>
  <c r="CH125" i="24"/>
  <c r="CI125" i="24"/>
  <c r="CJ125" i="24"/>
  <c r="CK125" i="24"/>
  <c r="CL125" i="24"/>
  <c r="CM125" i="24"/>
  <c r="CN125" i="24"/>
  <c r="CO125" i="24"/>
  <c r="CP125" i="24"/>
  <c r="CQ125" i="24"/>
  <c r="CR125" i="24"/>
  <c r="CS125" i="24"/>
  <c r="CT125" i="24"/>
  <c r="CU125" i="24"/>
  <c r="CV125" i="24"/>
  <c r="CW125" i="24"/>
  <c r="CX125" i="24"/>
  <c r="CY125" i="24"/>
  <c r="CZ125" i="24"/>
  <c r="DA125" i="24"/>
  <c r="DB125" i="24"/>
  <c r="DC125" i="24"/>
  <c r="DD125" i="24"/>
  <c r="DE125" i="24"/>
  <c r="DF125" i="24"/>
  <c r="DG125" i="24"/>
  <c r="DH125" i="24"/>
  <c r="DI125" i="24"/>
  <c r="DJ125" i="24"/>
  <c r="DK125" i="24"/>
  <c r="DL125" i="24"/>
  <c r="DM125" i="24"/>
  <c r="DN125" i="24"/>
  <c r="DO125" i="24"/>
  <c r="DP125" i="24"/>
  <c r="DQ125" i="24"/>
  <c r="DR125" i="24"/>
  <c r="DS125" i="24"/>
  <c r="DT125" i="24"/>
  <c r="DU125" i="24"/>
  <c r="DV125" i="24"/>
  <c r="DW125" i="24"/>
  <c r="DX125" i="24"/>
  <c r="DY125" i="24"/>
  <c r="DZ125" i="24"/>
  <c r="EA125" i="24"/>
  <c r="EB125" i="24"/>
  <c r="EC125" i="24"/>
  <c r="ED125" i="24"/>
  <c r="EE125" i="24"/>
  <c r="EF125" i="24"/>
  <c r="EG125" i="24"/>
  <c r="EH125" i="24"/>
  <c r="EI125" i="24"/>
  <c r="EJ125" i="24"/>
  <c r="EK125" i="24"/>
  <c r="EL125" i="24"/>
  <c r="EM125" i="24"/>
  <c r="EN125" i="24"/>
  <c r="EO125" i="24"/>
  <c r="EP125" i="24"/>
  <c r="EQ125" i="24"/>
  <c r="ER125" i="24"/>
  <c r="ES125" i="24"/>
  <c r="ET125" i="24"/>
  <c r="D126" i="24"/>
  <c r="E126" i="24"/>
  <c r="F126" i="24"/>
  <c r="G126" i="24"/>
  <c r="H126" i="24"/>
  <c r="I126" i="24"/>
  <c r="J126" i="24"/>
  <c r="K126" i="24"/>
  <c r="L126" i="24"/>
  <c r="M126" i="24"/>
  <c r="N126" i="24"/>
  <c r="O126" i="24"/>
  <c r="P126" i="24"/>
  <c r="Q126" i="24"/>
  <c r="R126" i="24"/>
  <c r="S126" i="24"/>
  <c r="T126" i="24"/>
  <c r="U126" i="24"/>
  <c r="V126" i="24"/>
  <c r="W126" i="24"/>
  <c r="X126" i="24"/>
  <c r="Y126" i="24"/>
  <c r="Z126" i="24"/>
  <c r="AA126" i="24"/>
  <c r="AB126" i="24"/>
  <c r="AC126" i="24"/>
  <c r="AD126" i="24"/>
  <c r="AE126" i="24"/>
  <c r="AF126" i="24"/>
  <c r="AG126" i="24"/>
  <c r="AH126" i="24"/>
  <c r="AI126" i="24"/>
  <c r="AJ126" i="24"/>
  <c r="AK126" i="24"/>
  <c r="AL126" i="24"/>
  <c r="AM126" i="24"/>
  <c r="AN126" i="24"/>
  <c r="AO126" i="24"/>
  <c r="AP126" i="24"/>
  <c r="AQ126" i="24"/>
  <c r="AR126" i="24"/>
  <c r="AS126" i="24"/>
  <c r="AT126" i="24"/>
  <c r="AU126" i="24"/>
  <c r="AV126" i="24"/>
  <c r="AW126" i="24"/>
  <c r="AX126" i="24"/>
  <c r="AY126" i="24"/>
  <c r="AZ126" i="24"/>
  <c r="BA126" i="24"/>
  <c r="BB126" i="24"/>
  <c r="BC126" i="24"/>
  <c r="BD126" i="24"/>
  <c r="BE126" i="24"/>
  <c r="BF126" i="24"/>
  <c r="BG126" i="24"/>
  <c r="BH126" i="24"/>
  <c r="BI126" i="24"/>
  <c r="BJ126" i="24"/>
  <c r="BK126" i="24"/>
  <c r="BL126" i="24"/>
  <c r="BM126" i="24"/>
  <c r="BN126" i="24"/>
  <c r="BO126" i="24"/>
  <c r="BP126" i="24"/>
  <c r="BQ126" i="24"/>
  <c r="BR126" i="24"/>
  <c r="BS126" i="24"/>
  <c r="BT126" i="24"/>
  <c r="BU126" i="24"/>
  <c r="BV126" i="24"/>
  <c r="BW126" i="24"/>
  <c r="BX126" i="24"/>
  <c r="BY126" i="24"/>
  <c r="BZ126" i="24"/>
  <c r="CA126" i="24"/>
  <c r="CB126" i="24"/>
  <c r="CC126" i="24"/>
  <c r="CD126" i="24"/>
  <c r="CE126" i="24"/>
  <c r="CF126" i="24"/>
  <c r="CG126" i="24"/>
  <c r="CH126" i="24"/>
  <c r="CI126" i="24"/>
  <c r="CJ126" i="24"/>
  <c r="CK126" i="24"/>
  <c r="CL126" i="24"/>
  <c r="CM126" i="24"/>
  <c r="CN126" i="24"/>
  <c r="CO126" i="24"/>
  <c r="CP126" i="24"/>
  <c r="CQ126" i="24"/>
  <c r="CR126" i="24"/>
  <c r="CS126" i="24"/>
  <c r="CT126" i="24"/>
  <c r="CU126" i="24"/>
  <c r="CV126" i="24"/>
  <c r="CW126" i="24"/>
  <c r="CX126" i="24"/>
  <c r="CY126" i="24"/>
  <c r="CZ126" i="24"/>
  <c r="DA126" i="24"/>
  <c r="DB126" i="24"/>
  <c r="DC126" i="24"/>
  <c r="DD126" i="24"/>
  <c r="DE126" i="24"/>
  <c r="DF126" i="24"/>
  <c r="DG126" i="24"/>
  <c r="DH126" i="24"/>
  <c r="DI126" i="24"/>
  <c r="DJ126" i="24"/>
  <c r="DK126" i="24"/>
  <c r="DL126" i="24"/>
  <c r="DM126" i="24"/>
  <c r="DN126" i="24"/>
  <c r="DO126" i="24"/>
  <c r="DP126" i="24"/>
  <c r="DQ126" i="24"/>
  <c r="DR126" i="24"/>
  <c r="DS126" i="24"/>
  <c r="DT126" i="24"/>
  <c r="DU126" i="24"/>
  <c r="DV126" i="24"/>
  <c r="DW126" i="24"/>
  <c r="DX126" i="24"/>
  <c r="DY126" i="24"/>
  <c r="DZ126" i="24"/>
  <c r="EA126" i="24"/>
  <c r="EB126" i="24"/>
  <c r="EC126" i="24"/>
  <c r="ED126" i="24"/>
  <c r="EE126" i="24"/>
  <c r="EF126" i="24"/>
  <c r="EG126" i="24"/>
  <c r="EH126" i="24"/>
  <c r="EI126" i="24"/>
  <c r="EJ126" i="24"/>
  <c r="EK126" i="24"/>
  <c r="EL126" i="24"/>
  <c r="EM126" i="24"/>
  <c r="EN126" i="24"/>
  <c r="EO126" i="24"/>
  <c r="EP126" i="24"/>
  <c r="EQ126" i="24"/>
  <c r="ER126" i="24"/>
  <c r="ES126" i="24"/>
  <c r="ET126" i="24"/>
  <c r="D127" i="24"/>
  <c r="E127" i="24"/>
  <c r="F127" i="24"/>
  <c r="G127" i="24"/>
  <c r="H127" i="24"/>
  <c r="I127" i="24"/>
  <c r="J127" i="24"/>
  <c r="K127" i="24"/>
  <c r="L127" i="24"/>
  <c r="M127" i="24"/>
  <c r="N127" i="24"/>
  <c r="O127" i="24"/>
  <c r="P127" i="24"/>
  <c r="Q127" i="24"/>
  <c r="R127" i="24"/>
  <c r="S127" i="24"/>
  <c r="T127" i="24"/>
  <c r="U127" i="24"/>
  <c r="V127" i="24"/>
  <c r="W127" i="24"/>
  <c r="X127" i="24"/>
  <c r="Y127" i="24"/>
  <c r="Z127" i="24"/>
  <c r="AA127" i="24"/>
  <c r="AB127" i="24"/>
  <c r="AC127" i="24"/>
  <c r="AD127" i="24"/>
  <c r="AE127" i="24"/>
  <c r="AF127" i="24"/>
  <c r="AG127" i="24"/>
  <c r="AH127" i="24"/>
  <c r="AI127" i="24"/>
  <c r="AJ127" i="24"/>
  <c r="AK127" i="24"/>
  <c r="AL127" i="24"/>
  <c r="AM127" i="24"/>
  <c r="AN127" i="24"/>
  <c r="AO127" i="24"/>
  <c r="AP127" i="24"/>
  <c r="AQ127" i="24"/>
  <c r="AR127" i="24"/>
  <c r="AS127" i="24"/>
  <c r="AT127" i="24"/>
  <c r="AU127" i="24"/>
  <c r="AV127" i="24"/>
  <c r="AW127" i="24"/>
  <c r="AX127" i="24"/>
  <c r="AY127" i="24"/>
  <c r="AZ127" i="24"/>
  <c r="BA127" i="24"/>
  <c r="BB127" i="24"/>
  <c r="BC127" i="24"/>
  <c r="BD127" i="24"/>
  <c r="BE127" i="24"/>
  <c r="BF127" i="24"/>
  <c r="BG127" i="24"/>
  <c r="BH127" i="24"/>
  <c r="BI127" i="24"/>
  <c r="BJ127" i="24"/>
  <c r="BK127" i="24"/>
  <c r="BL127" i="24"/>
  <c r="BM127" i="24"/>
  <c r="BN127" i="24"/>
  <c r="BO127" i="24"/>
  <c r="BP127" i="24"/>
  <c r="BQ127" i="24"/>
  <c r="BR127" i="24"/>
  <c r="BS127" i="24"/>
  <c r="BT127" i="24"/>
  <c r="BU127" i="24"/>
  <c r="BV127" i="24"/>
  <c r="BW127" i="24"/>
  <c r="BX127" i="24"/>
  <c r="BY127" i="24"/>
  <c r="BZ127" i="24"/>
  <c r="CA127" i="24"/>
  <c r="CB127" i="24"/>
  <c r="CC127" i="24"/>
  <c r="CD127" i="24"/>
  <c r="CE127" i="24"/>
  <c r="CF127" i="24"/>
  <c r="CG127" i="24"/>
  <c r="CH127" i="24"/>
  <c r="CI127" i="24"/>
  <c r="CJ127" i="24"/>
  <c r="CK127" i="24"/>
  <c r="CL127" i="24"/>
  <c r="CM127" i="24"/>
  <c r="CN127" i="24"/>
  <c r="CO127" i="24"/>
  <c r="CP127" i="24"/>
  <c r="CQ127" i="24"/>
  <c r="CR127" i="24"/>
  <c r="CS127" i="24"/>
  <c r="CT127" i="24"/>
  <c r="CU127" i="24"/>
  <c r="CV127" i="24"/>
  <c r="CW127" i="24"/>
  <c r="CX127" i="24"/>
  <c r="CY127" i="24"/>
  <c r="CZ127" i="24"/>
  <c r="DA127" i="24"/>
  <c r="DB127" i="24"/>
  <c r="DC127" i="24"/>
  <c r="DD127" i="24"/>
  <c r="DE127" i="24"/>
  <c r="DF127" i="24"/>
  <c r="DG127" i="24"/>
  <c r="DH127" i="24"/>
  <c r="DI127" i="24"/>
  <c r="DJ127" i="24"/>
  <c r="DK127" i="24"/>
  <c r="DL127" i="24"/>
  <c r="DM127" i="24"/>
  <c r="DN127" i="24"/>
  <c r="DO127" i="24"/>
  <c r="DP127" i="24"/>
  <c r="DQ127" i="24"/>
  <c r="DR127" i="24"/>
  <c r="DS127" i="24"/>
  <c r="DT127" i="24"/>
  <c r="DU127" i="24"/>
  <c r="DV127" i="24"/>
  <c r="DW127" i="24"/>
  <c r="DX127" i="24"/>
  <c r="DY127" i="24"/>
  <c r="DZ127" i="24"/>
  <c r="EA127" i="24"/>
  <c r="EB127" i="24"/>
  <c r="EC127" i="24"/>
  <c r="ED127" i="24"/>
  <c r="EE127" i="24"/>
  <c r="EF127" i="24"/>
  <c r="EG127" i="24"/>
  <c r="EH127" i="24"/>
  <c r="EI127" i="24"/>
  <c r="EJ127" i="24"/>
  <c r="EK127" i="24"/>
  <c r="EL127" i="24"/>
  <c r="EM127" i="24"/>
  <c r="EN127" i="24"/>
  <c r="EO127" i="24"/>
  <c r="EP127" i="24"/>
  <c r="EQ127" i="24"/>
  <c r="ER127" i="24"/>
  <c r="ES127" i="24"/>
  <c r="ET127" i="24"/>
  <c r="D128" i="24"/>
  <c r="E128" i="24"/>
  <c r="F128" i="24"/>
  <c r="G128" i="24"/>
  <c r="H128" i="24"/>
  <c r="I128" i="24"/>
  <c r="J128" i="24"/>
  <c r="K128" i="24"/>
  <c r="L128" i="24"/>
  <c r="M128" i="24"/>
  <c r="N128" i="24"/>
  <c r="O128" i="24"/>
  <c r="P128" i="24"/>
  <c r="Q128" i="24"/>
  <c r="R128" i="24"/>
  <c r="S128" i="24"/>
  <c r="T128" i="24"/>
  <c r="U128" i="24"/>
  <c r="V128" i="24"/>
  <c r="W128" i="24"/>
  <c r="X128" i="24"/>
  <c r="Y128" i="24"/>
  <c r="Z128" i="24"/>
  <c r="AA128" i="24"/>
  <c r="AB128" i="24"/>
  <c r="AC128" i="24"/>
  <c r="AD128" i="24"/>
  <c r="AE128" i="24"/>
  <c r="AF128" i="24"/>
  <c r="AG128" i="24"/>
  <c r="AH128" i="24"/>
  <c r="AI128" i="24"/>
  <c r="AJ128" i="24"/>
  <c r="AK128" i="24"/>
  <c r="AL128" i="24"/>
  <c r="AM128" i="24"/>
  <c r="AN128" i="24"/>
  <c r="AO128" i="24"/>
  <c r="AP128" i="24"/>
  <c r="AQ128" i="24"/>
  <c r="AR128" i="24"/>
  <c r="AS128" i="24"/>
  <c r="AT128" i="24"/>
  <c r="AU128" i="24"/>
  <c r="AV128" i="24"/>
  <c r="AW128" i="24"/>
  <c r="AX128" i="24"/>
  <c r="AY128" i="24"/>
  <c r="AZ128" i="24"/>
  <c r="BA128" i="24"/>
  <c r="BB128" i="24"/>
  <c r="BC128" i="24"/>
  <c r="BD128" i="24"/>
  <c r="BE128" i="24"/>
  <c r="BF128" i="24"/>
  <c r="BG128" i="24"/>
  <c r="BH128" i="24"/>
  <c r="BI128" i="24"/>
  <c r="BJ128" i="24"/>
  <c r="BK128" i="24"/>
  <c r="BL128" i="24"/>
  <c r="BM128" i="24"/>
  <c r="BN128" i="24"/>
  <c r="BO128" i="24"/>
  <c r="BP128" i="24"/>
  <c r="BQ128" i="24"/>
  <c r="BR128" i="24"/>
  <c r="BS128" i="24"/>
  <c r="BT128" i="24"/>
  <c r="BU128" i="24"/>
  <c r="BV128" i="24"/>
  <c r="BW128" i="24"/>
  <c r="BX128" i="24"/>
  <c r="BY128" i="24"/>
  <c r="BZ128" i="24"/>
  <c r="CA128" i="24"/>
  <c r="CB128" i="24"/>
  <c r="CC128" i="24"/>
  <c r="CD128" i="24"/>
  <c r="CE128" i="24"/>
  <c r="CF128" i="24"/>
  <c r="CG128" i="24"/>
  <c r="CH128" i="24"/>
  <c r="CI128" i="24"/>
  <c r="CJ128" i="24"/>
  <c r="CK128" i="24"/>
  <c r="CL128" i="24"/>
  <c r="CM128" i="24"/>
  <c r="CN128" i="24"/>
  <c r="CO128" i="24"/>
  <c r="CP128" i="24"/>
  <c r="CQ128" i="24"/>
  <c r="CR128" i="24"/>
  <c r="CS128" i="24"/>
  <c r="CT128" i="24"/>
  <c r="CU128" i="24"/>
  <c r="CV128" i="24"/>
  <c r="CW128" i="24"/>
  <c r="CX128" i="24"/>
  <c r="CY128" i="24"/>
  <c r="CZ128" i="24"/>
  <c r="DA128" i="24"/>
  <c r="DB128" i="24"/>
  <c r="DC128" i="24"/>
  <c r="DD128" i="24"/>
  <c r="DE128" i="24"/>
  <c r="DF128" i="24"/>
  <c r="DG128" i="24"/>
  <c r="DH128" i="24"/>
  <c r="DI128" i="24"/>
  <c r="DJ128" i="24"/>
  <c r="DK128" i="24"/>
  <c r="DL128" i="24"/>
  <c r="DM128" i="24"/>
  <c r="DN128" i="24"/>
  <c r="DO128" i="24"/>
  <c r="DP128" i="24"/>
  <c r="DQ128" i="24"/>
  <c r="DR128" i="24"/>
  <c r="DS128" i="24"/>
  <c r="DT128" i="24"/>
  <c r="DU128" i="24"/>
  <c r="DV128" i="24"/>
  <c r="DW128" i="24"/>
  <c r="DX128" i="24"/>
  <c r="DY128" i="24"/>
  <c r="DZ128" i="24"/>
  <c r="EA128" i="24"/>
  <c r="EB128" i="24"/>
  <c r="EC128" i="24"/>
  <c r="ED128" i="24"/>
  <c r="EE128" i="24"/>
  <c r="EF128" i="24"/>
  <c r="EG128" i="24"/>
  <c r="EH128" i="24"/>
  <c r="EI128" i="24"/>
  <c r="EJ128" i="24"/>
  <c r="EK128" i="24"/>
  <c r="EL128" i="24"/>
  <c r="EM128" i="24"/>
  <c r="EN128" i="24"/>
  <c r="EO128" i="24"/>
  <c r="EP128" i="24"/>
  <c r="EQ128" i="24"/>
  <c r="ER128" i="24"/>
  <c r="ES128" i="24"/>
  <c r="ET128" i="24"/>
  <c r="D129" i="24"/>
  <c r="E129" i="24"/>
  <c r="F129" i="24"/>
  <c r="G129" i="24"/>
  <c r="H129" i="24"/>
  <c r="I129" i="24"/>
  <c r="J129" i="24"/>
  <c r="K129" i="24"/>
  <c r="L129" i="24"/>
  <c r="M129" i="24"/>
  <c r="N129" i="24"/>
  <c r="O129" i="24"/>
  <c r="P129" i="24"/>
  <c r="Q129" i="24"/>
  <c r="R129" i="24"/>
  <c r="S129" i="24"/>
  <c r="T129" i="24"/>
  <c r="U129" i="24"/>
  <c r="V129" i="24"/>
  <c r="W129" i="24"/>
  <c r="X129" i="24"/>
  <c r="Y129" i="24"/>
  <c r="Z129" i="24"/>
  <c r="AA129" i="24"/>
  <c r="AB129" i="24"/>
  <c r="AC129" i="24"/>
  <c r="AD129" i="24"/>
  <c r="AE129" i="24"/>
  <c r="AF129" i="24"/>
  <c r="AG129" i="24"/>
  <c r="AH129" i="24"/>
  <c r="AI129" i="24"/>
  <c r="AJ129" i="24"/>
  <c r="AK129" i="24"/>
  <c r="AL129" i="24"/>
  <c r="AM129" i="24"/>
  <c r="AN129" i="24"/>
  <c r="AO129" i="24"/>
  <c r="AP129" i="24"/>
  <c r="AQ129" i="24"/>
  <c r="AR129" i="24"/>
  <c r="AS129" i="24"/>
  <c r="AT129" i="24"/>
  <c r="AU129" i="24"/>
  <c r="AV129" i="24"/>
  <c r="AW129" i="24"/>
  <c r="AX129" i="24"/>
  <c r="AY129" i="24"/>
  <c r="AZ129" i="24"/>
  <c r="BA129" i="24"/>
  <c r="BB129" i="24"/>
  <c r="BC129" i="24"/>
  <c r="BD129" i="24"/>
  <c r="BE129" i="24"/>
  <c r="BF129" i="24"/>
  <c r="BG129" i="24"/>
  <c r="BH129" i="24"/>
  <c r="BI129" i="24"/>
  <c r="BJ129" i="24"/>
  <c r="BK129" i="24"/>
  <c r="BL129" i="24"/>
  <c r="BM129" i="24"/>
  <c r="BN129" i="24"/>
  <c r="BO129" i="24"/>
  <c r="BP129" i="24"/>
  <c r="BQ129" i="24"/>
  <c r="BR129" i="24"/>
  <c r="BS129" i="24"/>
  <c r="BT129" i="24"/>
  <c r="BU129" i="24"/>
  <c r="BV129" i="24"/>
  <c r="BW129" i="24"/>
  <c r="BX129" i="24"/>
  <c r="BY129" i="24"/>
  <c r="BZ129" i="24"/>
  <c r="CA129" i="24"/>
  <c r="CB129" i="24"/>
  <c r="CC129" i="24"/>
  <c r="CD129" i="24"/>
  <c r="CE129" i="24"/>
  <c r="CF129" i="24"/>
  <c r="CG129" i="24"/>
  <c r="CH129" i="24"/>
  <c r="CI129" i="24"/>
  <c r="CJ129" i="24"/>
  <c r="CK129" i="24"/>
  <c r="CL129" i="24"/>
  <c r="CM129" i="24"/>
  <c r="CN129" i="24"/>
  <c r="CO129" i="24"/>
  <c r="CP129" i="24"/>
  <c r="CQ129" i="24"/>
  <c r="CR129" i="24"/>
  <c r="CS129" i="24"/>
  <c r="CT129" i="24"/>
  <c r="CU129" i="24"/>
  <c r="CV129" i="24"/>
  <c r="CW129" i="24"/>
  <c r="CX129" i="24"/>
  <c r="CY129" i="24"/>
  <c r="CZ129" i="24"/>
  <c r="DA129" i="24"/>
  <c r="DB129" i="24"/>
  <c r="DC129" i="24"/>
  <c r="DD129" i="24"/>
  <c r="DE129" i="24"/>
  <c r="DF129" i="24"/>
  <c r="DG129" i="24"/>
  <c r="DH129" i="24"/>
  <c r="DI129" i="24"/>
  <c r="DJ129" i="24"/>
  <c r="DK129" i="24"/>
  <c r="DL129" i="24"/>
  <c r="DM129" i="24"/>
  <c r="DN129" i="24"/>
  <c r="DO129" i="24"/>
  <c r="DP129" i="24"/>
  <c r="DQ129" i="24"/>
  <c r="DR129" i="24"/>
  <c r="DS129" i="24"/>
  <c r="DT129" i="24"/>
  <c r="DU129" i="24"/>
  <c r="DV129" i="24"/>
  <c r="DW129" i="24"/>
  <c r="DX129" i="24"/>
  <c r="DY129" i="24"/>
  <c r="DZ129" i="24"/>
  <c r="EA129" i="24"/>
  <c r="EB129" i="24"/>
  <c r="EC129" i="24"/>
  <c r="ED129" i="24"/>
  <c r="EE129" i="24"/>
  <c r="EF129" i="24"/>
  <c r="EG129" i="24"/>
  <c r="EH129" i="24"/>
  <c r="EI129" i="24"/>
  <c r="EJ129" i="24"/>
  <c r="EK129" i="24"/>
  <c r="EL129" i="24"/>
  <c r="EM129" i="24"/>
  <c r="EN129" i="24"/>
  <c r="EO129" i="24"/>
  <c r="EP129" i="24"/>
  <c r="EQ129" i="24"/>
  <c r="ER129" i="24"/>
  <c r="ES129" i="24"/>
  <c r="ET129" i="24"/>
  <c r="D130" i="24"/>
  <c r="E130" i="24"/>
  <c r="F130" i="24"/>
  <c r="G130" i="24"/>
  <c r="H130" i="24"/>
  <c r="I130" i="24"/>
  <c r="J130" i="24"/>
  <c r="K130" i="24"/>
  <c r="L130" i="24"/>
  <c r="M130" i="24"/>
  <c r="N130" i="24"/>
  <c r="O130" i="24"/>
  <c r="P130" i="24"/>
  <c r="Q130" i="24"/>
  <c r="R130" i="24"/>
  <c r="S130" i="24"/>
  <c r="T130" i="24"/>
  <c r="U130" i="24"/>
  <c r="V130" i="24"/>
  <c r="W130" i="24"/>
  <c r="X130" i="24"/>
  <c r="Y130" i="24"/>
  <c r="Z130" i="24"/>
  <c r="AA130" i="24"/>
  <c r="AB130" i="24"/>
  <c r="AC130" i="24"/>
  <c r="AD130" i="24"/>
  <c r="AE130" i="24"/>
  <c r="AF130" i="24"/>
  <c r="AG130" i="24"/>
  <c r="AH130" i="24"/>
  <c r="AI130" i="24"/>
  <c r="AJ130" i="24"/>
  <c r="AK130" i="24"/>
  <c r="AL130" i="24"/>
  <c r="AM130" i="24"/>
  <c r="AN130" i="24"/>
  <c r="AO130" i="24"/>
  <c r="AP130" i="24"/>
  <c r="AQ130" i="24"/>
  <c r="AR130" i="24"/>
  <c r="AS130" i="24"/>
  <c r="AT130" i="24"/>
  <c r="AU130" i="24"/>
  <c r="AV130" i="24"/>
  <c r="AW130" i="24"/>
  <c r="AX130" i="24"/>
  <c r="AY130" i="24"/>
  <c r="AZ130" i="24"/>
  <c r="BA130" i="24"/>
  <c r="BB130" i="24"/>
  <c r="BC130" i="24"/>
  <c r="BD130" i="24"/>
  <c r="BE130" i="24"/>
  <c r="BF130" i="24"/>
  <c r="BG130" i="24"/>
  <c r="BH130" i="24"/>
  <c r="BI130" i="24"/>
  <c r="BJ130" i="24"/>
  <c r="BK130" i="24"/>
  <c r="BL130" i="24"/>
  <c r="BM130" i="24"/>
  <c r="BN130" i="24"/>
  <c r="BO130" i="24"/>
  <c r="BP130" i="24"/>
  <c r="BQ130" i="24"/>
  <c r="BR130" i="24"/>
  <c r="BS130" i="24"/>
  <c r="BT130" i="24"/>
  <c r="BU130" i="24"/>
  <c r="BV130" i="24"/>
  <c r="BW130" i="24"/>
  <c r="BX130" i="24"/>
  <c r="BY130" i="24"/>
  <c r="BZ130" i="24"/>
  <c r="CA130" i="24"/>
  <c r="CB130" i="24"/>
  <c r="CC130" i="24"/>
  <c r="CD130" i="24"/>
  <c r="CE130" i="24"/>
  <c r="CF130" i="24"/>
  <c r="CG130" i="24"/>
  <c r="CH130" i="24"/>
  <c r="CI130" i="24"/>
  <c r="CJ130" i="24"/>
  <c r="CK130" i="24"/>
  <c r="CL130" i="24"/>
  <c r="CM130" i="24"/>
  <c r="CN130" i="24"/>
  <c r="CO130" i="24"/>
  <c r="CP130" i="24"/>
  <c r="CQ130" i="24"/>
  <c r="CR130" i="24"/>
  <c r="CS130" i="24"/>
  <c r="CT130" i="24"/>
  <c r="CU130" i="24"/>
  <c r="CV130" i="24"/>
  <c r="CW130" i="24"/>
  <c r="CX130" i="24"/>
  <c r="CY130" i="24"/>
  <c r="CZ130" i="24"/>
  <c r="DA130" i="24"/>
  <c r="DB130" i="24"/>
  <c r="DC130" i="24"/>
  <c r="DD130" i="24"/>
  <c r="DE130" i="24"/>
  <c r="DF130" i="24"/>
  <c r="DG130" i="24"/>
  <c r="DH130" i="24"/>
  <c r="DI130" i="24"/>
  <c r="DJ130" i="24"/>
  <c r="DK130" i="24"/>
  <c r="DL130" i="24"/>
  <c r="DM130" i="24"/>
  <c r="DN130" i="24"/>
  <c r="DO130" i="24"/>
  <c r="DP130" i="24"/>
  <c r="DQ130" i="24"/>
  <c r="DR130" i="24"/>
  <c r="DS130" i="24"/>
  <c r="DT130" i="24"/>
  <c r="DU130" i="24"/>
  <c r="DV130" i="24"/>
  <c r="DW130" i="24"/>
  <c r="DX130" i="24"/>
  <c r="DY130" i="24"/>
  <c r="DZ130" i="24"/>
  <c r="EA130" i="24"/>
  <c r="EB130" i="24"/>
  <c r="EC130" i="24"/>
  <c r="ED130" i="24"/>
  <c r="EE130" i="24"/>
  <c r="EF130" i="24"/>
  <c r="EG130" i="24"/>
  <c r="EH130" i="24"/>
  <c r="EI130" i="24"/>
  <c r="EJ130" i="24"/>
  <c r="EK130" i="24"/>
  <c r="EL130" i="24"/>
  <c r="EM130" i="24"/>
  <c r="EN130" i="24"/>
  <c r="EO130" i="24"/>
  <c r="EP130" i="24"/>
  <c r="EQ130" i="24"/>
  <c r="ER130" i="24"/>
  <c r="ES130" i="24"/>
  <c r="ET130" i="24"/>
  <c r="D131" i="24"/>
  <c r="E131" i="24"/>
  <c r="F131" i="24"/>
  <c r="G131" i="24"/>
  <c r="H131" i="24"/>
  <c r="I131" i="24"/>
  <c r="J131" i="24"/>
  <c r="K131" i="24"/>
  <c r="L131" i="24"/>
  <c r="M131" i="24"/>
  <c r="N131" i="24"/>
  <c r="O131" i="24"/>
  <c r="P131" i="24"/>
  <c r="Q131" i="24"/>
  <c r="R131" i="24"/>
  <c r="S131" i="24"/>
  <c r="T131" i="24"/>
  <c r="U131" i="24"/>
  <c r="V131" i="24"/>
  <c r="W131" i="24"/>
  <c r="X131" i="24"/>
  <c r="Y131" i="24"/>
  <c r="Z131" i="24"/>
  <c r="AA131" i="24"/>
  <c r="AB131" i="24"/>
  <c r="AC131" i="24"/>
  <c r="AD131" i="24"/>
  <c r="AE131" i="24"/>
  <c r="AF131" i="24"/>
  <c r="AG131" i="24"/>
  <c r="AH131" i="24"/>
  <c r="AI131" i="24"/>
  <c r="AJ131" i="24"/>
  <c r="AK131" i="24"/>
  <c r="AL131" i="24"/>
  <c r="AM131" i="24"/>
  <c r="AN131" i="24"/>
  <c r="AO131" i="24"/>
  <c r="AP131" i="24"/>
  <c r="AQ131" i="24"/>
  <c r="AR131" i="24"/>
  <c r="AS131" i="24"/>
  <c r="AT131" i="24"/>
  <c r="AU131" i="24"/>
  <c r="AV131" i="24"/>
  <c r="AW131" i="24"/>
  <c r="AX131" i="24"/>
  <c r="AY131" i="24"/>
  <c r="AZ131" i="24"/>
  <c r="BA131" i="24"/>
  <c r="BB131" i="24"/>
  <c r="BC131" i="24"/>
  <c r="BD131" i="24"/>
  <c r="BE131" i="24"/>
  <c r="BF131" i="24"/>
  <c r="BG131" i="24"/>
  <c r="BH131" i="24"/>
  <c r="BI131" i="24"/>
  <c r="BJ131" i="24"/>
  <c r="BK131" i="24"/>
  <c r="BL131" i="24"/>
  <c r="BM131" i="24"/>
  <c r="BN131" i="24"/>
  <c r="BO131" i="24"/>
  <c r="BP131" i="24"/>
  <c r="BQ131" i="24"/>
  <c r="BR131" i="24"/>
  <c r="BS131" i="24"/>
  <c r="BT131" i="24"/>
  <c r="BU131" i="24"/>
  <c r="BV131" i="24"/>
  <c r="BW131" i="24"/>
  <c r="BX131" i="24"/>
  <c r="BY131" i="24"/>
  <c r="BZ131" i="24"/>
  <c r="CA131" i="24"/>
  <c r="CB131" i="24"/>
  <c r="CC131" i="24"/>
  <c r="CD131" i="24"/>
  <c r="CE131" i="24"/>
  <c r="CF131" i="24"/>
  <c r="CG131" i="24"/>
  <c r="CH131" i="24"/>
  <c r="CI131" i="24"/>
  <c r="CJ131" i="24"/>
  <c r="CK131" i="24"/>
  <c r="CL131" i="24"/>
  <c r="CM131" i="24"/>
  <c r="CN131" i="24"/>
  <c r="CO131" i="24"/>
  <c r="CP131" i="24"/>
  <c r="CQ131" i="24"/>
  <c r="CR131" i="24"/>
  <c r="CS131" i="24"/>
  <c r="CT131" i="24"/>
  <c r="CU131" i="24"/>
  <c r="CV131" i="24"/>
  <c r="CW131" i="24"/>
  <c r="CX131" i="24"/>
  <c r="CY131" i="24"/>
  <c r="CZ131" i="24"/>
  <c r="DA131" i="24"/>
  <c r="DB131" i="24"/>
  <c r="DC131" i="24"/>
  <c r="DD131" i="24"/>
  <c r="DE131" i="24"/>
  <c r="DF131" i="24"/>
  <c r="DG131" i="24"/>
  <c r="DH131" i="24"/>
  <c r="DI131" i="24"/>
  <c r="DJ131" i="24"/>
  <c r="DK131" i="24"/>
  <c r="DL131" i="24"/>
  <c r="DM131" i="24"/>
  <c r="DN131" i="24"/>
  <c r="DO131" i="24"/>
  <c r="DP131" i="24"/>
  <c r="DQ131" i="24"/>
  <c r="DR131" i="24"/>
  <c r="DS131" i="24"/>
  <c r="DT131" i="24"/>
  <c r="DU131" i="24"/>
  <c r="DV131" i="24"/>
  <c r="DW131" i="24"/>
  <c r="DX131" i="24"/>
  <c r="DY131" i="24"/>
  <c r="DZ131" i="24"/>
  <c r="EA131" i="24"/>
  <c r="EB131" i="24"/>
  <c r="EC131" i="24"/>
  <c r="ED131" i="24"/>
  <c r="EE131" i="24"/>
  <c r="EF131" i="24"/>
  <c r="EG131" i="24"/>
  <c r="EH131" i="24"/>
  <c r="EI131" i="24"/>
  <c r="EJ131" i="24"/>
  <c r="EK131" i="24"/>
  <c r="EL131" i="24"/>
  <c r="EM131" i="24"/>
  <c r="EN131" i="24"/>
  <c r="EO131" i="24"/>
  <c r="EP131" i="24"/>
  <c r="EQ131" i="24"/>
  <c r="ER131" i="24"/>
  <c r="ES131" i="24"/>
  <c r="ET131" i="24"/>
  <c r="D132" i="24"/>
  <c r="E132" i="24"/>
  <c r="F132" i="24"/>
  <c r="G132" i="24"/>
  <c r="H132" i="24"/>
  <c r="I132" i="24"/>
  <c r="J132" i="24"/>
  <c r="K132" i="24"/>
  <c r="L132" i="24"/>
  <c r="M132" i="24"/>
  <c r="N132" i="24"/>
  <c r="O132" i="24"/>
  <c r="P132" i="24"/>
  <c r="Q132" i="24"/>
  <c r="R132" i="24"/>
  <c r="S132" i="24"/>
  <c r="T132" i="24"/>
  <c r="U132" i="24"/>
  <c r="V132" i="24"/>
  <c r="W132" i="24"/>
  <c r="X132" i="24"/>
  <c r="Y132" i="24"/>
  <c r="Z132" i="24"/>
  <c r="AA132" i="24"/>
  <c r="AB132" i="24"/>
  <c r="AC132" i="24"/>
  <c r="AD132" i="24"/>
  <c r="AE132" i="24"/>
  <c r="AF132" i="24"/>
  <c r="AG132" i="24"/>
  <c r="AH132" i="24"/>
  <c r="AI132" i="24"/>
  <c r="AJ132" i="24"/>
  <c r="AK132" i="24"/>
  <c r="AL132" i="24"/>
  <c r="AM132" i="24"/>
  <c r="AN132" i="24"/>
  <c r="AO132" i="24"/>
  <c r="AP132" i="24"/>
  <c r="AQ132" i="24"/>
  <c r="AR132" i="24"/>
  <c r="AS132" i="24"/>
  <c r="AT132" i="24"/>
  <c r="AU132" i="24"/>
  <c r="AV132" i="24"/>
  <c r="AW132" i="24"/>
  <c r="AX132" i="24"/>
  <c r="AY132" i="24"/>
  <c r="AZ132" i="24"/>
  <c r="BA132" i="24"/>
  <c r="BB132" i="24"/>
  <c r="BC132" i="24"/>
  <c r="BD132" i="24"/>
  <c r="BE132" i="24"/>
  <c r="BF132" i="24"/>
  <c r="BG132" i="24"/>
  <c r="BH132" i="24"/>
  <c r="BI132" i="24"/>
  <c r="BJ132" i="24"/>
  <c r="BK132" i="24"/>
  <c r="BL132" i="24"/>
  <c r="BM132" i="24"/>
  <c r="BN132" i="24"/>
  <c r="BO132" i="24"/>
  <c r="BP132" i="24"/>
  <c r="BQ132" i="24"/>
  <c r="BR132" i="24"/>
  <c r="BS132" i="24"/>
  <c r="BT132" i="24"/>
  <c r="BU132" i="24"/>
  <c r="BV132" i="24"/>
  <c r="BW132" i="24"/>
  <c r="BX132" i="24"/>
  <c r="BY132" i="24"/>
  <c r="BZ132" i="24"/>
  <c r="CA132" i="24"/>
  <c r="CB132" i="24"/>
  <c r="CC132" i="24"/>
  <c r="CD132" i="24"/>
  <c r="CE132" i="24"/>
  <c r="CF132" i="24"/>
  <c r="CG132" i="24"/>
  <c r="CH132" i="24"/>
  <c r="CI132" i="24"/>
  <c r="CJ132" i="24"/>
  <c r="CK132" i="24"/>
  <c r="CL132" i="24"/>
  <c r="CM132" i="24"/>
  <c r="CN132" i="24"/>
  <c r="CO132" i="24"/>
  <c r="CP132" i="24"/>
  <c r="CQ132" i="24"/>
  <c r="CR132" i="24"/>
  <c r="CS132" i="24"/>
  <c r="CT132" i="24"/>
  <c r="CU132" i="24"/>
  <c r="CV132" i="24"/>
  <c r="CW132" i="24"/>
  <c r="CX132" i="24"/>
  <c r="CY132" i="24"/>
  <c r="CZ132" i="24"/>
  <c r="DA132" i="24"/>
  <c r="DB132" i="24"/>
  <c r="DC132" i="24"/>
  <c r="DD132" i="24"/>
  <c r="DE132" i="24"/>
  <c r="DF132" i="24"/>
  <c r="DG132" i="24"/>
  <c r="DH132" i="24"/>
  <c r="DI132" i="24"/>
  <c r="DJ132" i="24"/>
  <c r="DK132" i="24"/>
  <c r="DL132" i="24"/>
  <c r="DM132" i="24"/>
  <c r="DN132" i="24"/>
  <c r="DO132" i="24"/>
  <c r="DP132" i="24"/>
  <c r="DQ132" i="24"/>
  <c r="DR132" i="24"/>
  <c r="DS132" i="24"/>
  <c r="DT132" i="24"/>
  <c r="DU132" i="24"/>
  <c r="DV132" i="24"/>
  <c r="DW132" i="24"/>
  <c r="DX132" i="24"/>
  <c r="DY132" i="24"/>
  <c r="DZ132" i="24"/>
  <c r="EA132" i="24"/>
  <c r="EB132" i="24"/>
  <c r="EC132" i="24"/>
  <c r="ED132" i="24"/>
  <c r="EE132" i="24"/>
  <c r="EF132" i="24"/>
  <c r="EG132" i="24"/>
  <c r="EH132" i="24"/>
  <c r="EI132" i="24"/>
  <c r="EJ132" i="24"/>
  <c r="EK132" i="24"/>
  <c r="EL132" i="24"/>
  <c r="EM132" i="24"/>
  <c r="EN132" i="24"/>
  <c r="EO132" i="24"/>
  <c r="EP132" i="24"/>
  <c r="EQ132" i="24"/>
  <c r="ER132" i="24"/>
  <c r="ES132" i="24"/>
  <c r="ET132" i="24"/>
  <c r="D133" i="24"/>
  <c r="E133" i="24"/>
  <c r="F133" i="24"/>
  <c r="G133" i="24"/>
  <c r="H133" i="24"/>
  <c r="I133" i="24"/>
  <c r="J133" i="24"/>
  <c r="K133" i="24"/>
  <c r="L133" i="24"/>
  <c r="M133" i="24"/>
  <c r="N133" i="24"/>
  <c r="O133" i="24"/>
  <c r="P133" i="24"/>
  <c r="Q133" i="24"/>
  <c r="R133" i="24"/>
  <c r="S133" i="24"/>
  <c r="T133" i="24"/>
  <c r="U133" i="24"/>
  <c r="V133" i="24"/>
  <c r="W133" i="24"/>
  <c r="X133" i="24"/>
  <c r="Y133" i="24"/>
  <c r="Z133" i="24"/>
  <c r="AA133" i="24"/>
  <c r="AB133" i="24"/>
  <c r="AC133" i="24"/>
  <c r="AD133" i="24"/>
  <c r="AE133" i="24"/>
  <c r="AF133" i="24"/>
  <c r="AG133" i="24"/>
  <c r="AH133" i="24"/>
  <c r="AI133" i="24"/>
  <c r="AJ133" i="24"/>
  <c r="AK133" i="24"/>
  <c r="AL133" i="24"/>
  <c r="AM133" i="24"/>
  <c r="AN133" i="24"/>
  <c r="AO133" i="24"/>
  <c r="AP133" i="24"/>
  <c r="AQ133" i="24"/>
  <c r="AR133" i="24"/>
  <c r="AS133" i="24"/>
  <c r="AT133" i="24"/>
  <c r="AU133" i="24"/>
  <c r="AV133" i="24"/>
  <c r="AW133" i="24"/>
  <c r="AX133" i="24"/>
  <c r="AY133" i="24"/>
  <c r="AZ133" i="24"/>
  <c r="BA133" i="24"/>
  <c r="BB133" i="24"/>
  <c r="BC133" i="24"/>
  <c r="BD133" i="24"/>
  <c r="BE133" i="24"/>
  <c r="BF133" i="24"/>
  <c r="BG133" i="24"/>
  <c r="BH133" i="24"/>
  <c r="BI133" i="24"/>
  <c r="BJ133" i="24"/>
  <c r="BK133" i="24"/>
  <c r="BL133" i="24"/>
  <c r="BM133" i="24"/>
  <c r="BN133" i="24"/>
  <c r="BO133" i="24"/>
  <c r="BP133" i="24"/>
  <c r="BQ133" i="24"/>
  <c r="BR133" i="24"/>
  <c r="BS133" i="24"/>
  <c r="BT133" i="24"/>
  <c r="BU133" i="24"/>
  <c r="BV133" i="24"/>
  <c r="BW133" i="24"/>
  <c r="BX133" i="24"/>
  <c r="BY133" i="24"/>
  <c r="BZ133" i="24"/>
  <c r="CA133" i="24"/>
  <c r="CB133" i="24"/>
  <c r="CC133" i="24"/>
  <c r="CD133" i="24"/>
  <c r="CE133" i="24"/>
  <c r="CF133" i="24"/>
  <c r="CG133" i="24"/>
  <c r="CH133" i="24"/>
  <c r="CI133" i="24"/>
  <c r="CJ133" i="24"/>
  <c r="CK133" i="24"/>
  <c r="CL133" i="24"/>
  <c r="CM133" i="24"/>
  <c r="CN133" i="24"/>
  <c r="CO133" i="24"/>
  <c r="CP133" i="24"/>
  <c r="CQ133" i="24"/>
  <c r="CR133" i="24"/>
  <c r="CS133" i="24"/>
  <c r="CT133" i="24"/>
  <c r="CU133" i="24"/>
  <c r="CV133" i="24"/>
  <c r="CW133" i="24"/>
  <c r="CX133" i="24"/>
  <c r="CY133" i="24"/>
  <c r="CZ133" i="24"/>
  <c r="DA133" i="24"/>
  <c r="DB133" i="24"/>
  <c r="DC133" i="24"/>
  <c r="DD133" i="24"/>
  <c r="DE133" i="24"/>
  <c r="DF133" i="24"/>
  <c r="DG133" i="24"/>
  <c r="DH133" i="24"/>
  <c r="DI133" i="24"/>
  <c r="DJ133" i="24"/>
  <c r="DK133" i="24"/>
  <c r="DL133" i="24"/>
  <c r="DM133" i="24"/>
  <c r="DN133" i="24"/>
  <c r="DO133" i="24"/>
  <c r="DP133" i="24"/>
  <c r="DQ133" i="24"/>
  <c r="DR133" i="24"/>
  <c r="DS133" i="24"/>
  <c r="DT133" i="24"/>
  <c r="DU133" i="24"/>
  <c r="DV133" i="24"/>
  <c r="DW133" i="24"/>
  <c r="DX133" i="24"/>
  <c r="DY133" i="24"/>
  <c r="DZ133" i="24"/>
  <c r="EA133" i="24"/>
  <c r="EB133" i="24"/>
  <c r="EC133" i="24"/>
  <c r="ED133" i="24"/>
  <c r="EE133" i="24"/>
  <c r="EF133" i="24"/>
  <c r="EG133" i="24"/>
  <c r="EH133" i="24"/>
  <c r="EI133" i="24"/>
  <c r="EJ133" i="24"/>
  <c r="EK133" i="24"/>
  <c r="EL133" i="24"/>
  <c r="EM133" i="24"/>
  <c r="EN133" i="24"/>
  <c r="EO133" i="24"/>
  <c r="EP133" i="24"/>
  <c r="EQ133" i="24"/>
  <c r="ER133" i="24"/>
  <c r="ES133" i="24"/>
  <c r="ET133" i="24"/>
  <c r="D134" i="24"/>
  <c r="E134" i="24"/>
  <c r="F134" i="24"/>
  <c r="G134" i="24"/>
  <c r="H134" i="24"/>
  <c r="I134" i="24"/>
  <c r="J134" i="24"/>
  <c r="K134" i="24"/>
  <c r="L134" i="24"/>
  <c r="M134" i="24"/>
  <c r="N134" i="24"/>
  <c r="O134" i="24"/>
  <c r="P134" i="24"/>
  <c r="Q134" i="24"/>
  <c r="R134" i="24"/>
  <c r="S134" i="24"/>
  <c r="T134" i="24"/>
  <c r="U134" i="24"/>
  <c r="V134" i="24"/>
  <c r="W134" i="24"/>
  <c r="X134" i="24"/>
  <c r="Y134" i="24"/>
  <c r="Z134" i="24"/>
  <c r="AA134" i="24"/>
  <c r="AB134" i="24"/>
  <c r="AC134" i="24"/>
  <c r="AD134" i="24"/>
  <c r="AE134" i="24"/>
  <c r="AF134" i="24"/>
  <c r="AG134" i="24"/>
  <c r="AH134" i="24"/>
  <c r="AI134" i="24"/>
  <c r="AJ134" i="24"/>
  <c r="AK134" i="24"/>
  <c r="AL134" i="24"/>
  <c r="AM134" i="24"/>
  <c r="AN134" i="24"/>
  <c r="AO134" i="24"/>
  <c r="AP134" i="24"/>
  <c r="AQ134" i="24"/>
  <c r="AR134" i="24"/>
  <c r="AS134" i="24"/>
  <c r="AT134" i="24"/>
  <c r="AU134" i="24"/>
  <c r="AV134" i="24"/>
  <c r="AW134" i="24"/>
  <c r="AX134" i="24"/>
  <c r="AY134" i="24"/>
  <c r="AZ134" i="24"/>
  <c r="BA134" i="24"/>
  <c r="BB134" i="24"/>
  <c r="BC134" i="24"/>
  <c r="BD134" i="24"/>
  <c r="BE134" i="24"/>
  <c r="BF134" i="24"/>
  <c r="BG134" i="24"/>
  <c r="BH134" i="24"/>
  <c r="BI134" i="24"/>
  <c r="BJ134" i="24"/>
  <c r="BK134" i="24"/>
  <c r="BL134" i="24"/>
  <c r="BM134" i="24"/>
  <c r="BN134" i="24"/>
  <c r="BO134" i="24"/>
  <c r="BP134" i="24"/>
  <c r="BQ134" i="24"/>
  <c r="BR134" i="24"/>
  <c r="BS134" i="24"/>
  <c r="BT134" i="24"/>
  <c r="BU134" i="24"/>
  <c r="BV134" i="24"/>
  <c r="BW134" i="24"/>
  <c r="BX134" i="24"/>
  <c r="BY134" i="24"/>
  <c r="BZ134" i="24"/>
  <c r="CA134" i="24"/>
  <c r="CB134" i="24"/>
  <c r="CC134" i="24"/>
  <c r="CD134" i="24"/>
  <c r="CE134" i="24"/>
  <c r="CF134" i="24"/>
  <c r="CG134" i="24"/>
  <c r="CH134" i="24"/>
  <c r="CI134" i="24"/>
  <c r="CJ134" i="24"/>
  <c r="CK134" i="24"/>
  <c r="CL134" i="24"/>
  <c r="CM134" i="24"/>
  <c r="CN134" i="24"/>
  <c r="CO134" i="24"/>
  <c r="CP134" i="24"/>
  <c r="CQ134" i="24"/>
  <c r="CR134" i="24"/>
  <c r="CS134" i="24"/>
  <c r="CT134" i="24"/>
  <c r="CU134" i="24"/>
  <c r="CV134" i="24"/>
  <c r="CW134" i="24"/>
  <c r="CX134" i="24"/>
  <c r="CY134" i="24"/>
  <c r="CZ134" i="24"/>
  <c r="DA134" i="24"/>
  <c r="DB134" i="24"/>
  <c r="DC134" i="24"/>
  <c r="DD134" i="24"/>
  <c r="DE134" i="24"/>
  <c r="DF134" i="24"/>
  <c r="DG134" i="24"/>
  <c r="DH134" i="24"/>
  <c r="DI134" i="24"/>
  <c r="DJ134" i="24"/>
  <c r="DK134" i="24"/>
  <c r="DL134" i="24"/>
  <c r="DM134" i="24"/>
  <c r="DN134" i="24"/>
  <c r="DO134" i="24"/>
  <c r="DP134" i="24"/>
  <c r="DQ134" i="24"/>
  <c r="DR134" i="24"/>
  <c r="DS134" i="24"/>
  <c r="DT134" i="24"/>
  <c r="DU134" i="24"/>
  <c r="DV134" i="24"/>
  <c r="DW134" i="24"/>
  <c r="DX134" i="24"/>
  <c r="DY134" i="24"/>
  <c r="DZ134" i="24"/>
  <c r="EA134" i="24"/>
  <c r="EB134" i="24"/>
  <c r="EC134" i="24"/>
  <c r="ED134" i="24"/>
  <c r="EE134" i="24"/>
  <c r="EF134" i="24"/>
  <c r="EG134" i="24"/>
  <c r="EH134" i="24"/>
  <c r="EI134" i="24"/>
  <c r="EJ134" i="24"/>
  <c r="EK134" i="24"/>
  <c r="EL134" i="24"/>
  <c r="EM134" i="24"/>
  <c r="EN134" i="24"/>
  <c r="EO134" i="24"/>
  <c r="EP134" i="24"/>
  <c r="EQ134" i="24"/>
  <c r="ER134" i="24"/>
  <c r="ES134" i="24"/>
  <c r="ET134" i="24"/>
  <c r="D135" i="24"/>
  <c r="E135" i="24"/>
  <c r="F135" i="24"/>
  <c r="G135" i="24"/>
  <c r="H135" i="24"/>
  <c r="I135" i="24"/>
  <c r="J135" i="24"/>
  <c r="K135" i="24"/>
  <c r="L135" i="24"/>
  <c r="M135" i="24"/>
  <c r="N135" i="24"/>
  <c r="O135" i="24"/>
  <c r="P135" i="24"/>
  <c r="Q135" i="24"/>
  <c r="R135" i="24"/>
  <c r="S135" i="24"/>
  <c r="T135" i="24"/>
  <c r="U135" i="24"/>
  <c r="V135" i="24"/>
  <c r="W135" i="24"/>
  <c r="X135" i="24"/>
  <c r="Y135" i="24"/>
  <c r="Z135" i="24"/>
  <c r="AA135" i="24"/>
  <c r="AB135" i="24"/>
  <c r="AC135" i="24"/>
  <c r="AD135" i="24"/>
  <c r="AE135" i="24"/>
  <c r="AF135" i="24"/>
  <c r="AG135" i="24"/>
  <c r="AH135" i="24"/>
  <c r="AI135" i="24"/>
  <c r="AJ135" i="24"/>
  <c r="AK135" i="24"/>
  <c r="AL135" i="24"/>
  <c r="AM135" i="24"/>
  <c r="AN135" i="24"/>
  <c r="AO135" i="24"/>
  <c r="AP135" i="24"/>
  <c r="AQ135" i="24"/>
  <c r="AR135" i="24"/>
  <c r="AS135" i="24"/>
  <c r="AT135" i="24"/>
  <c r="AU135" i="24"/>
  <c r="AV135" i="24"/>
  <c r="AW135" i="24"/>
  <c r="AX135" i="24"/>
  <c r="AY135" i="24"/>
  <c r="AZ135" i="24"/>
  <c r="BA135" i="24"/>
  <c r="BB135" i="24"/>
  <c r="BC135" i="24"/>
  <c r="BD135" i="24"/>
  <c r="BE135" i="24"/>
  <c r="BF135" i="24"/>
  <c r="BG135" i="24"/>
  <c r="BH135" i="24"/>
  <c r="BI135" i="24"/>
  <c r="BJ135" i="24"/>
  <c r="BK135" i="24"/>
  <c r="BL135" i="24"/>
  <c r="BM135" i="24"/>
  <c r="BN135" i="24"/>
  <c r="BO135" i="24"/>
  <c r="BP135" i="24"/>
  <c r="BQ135" i="24"/>
  <c r="BR135" i="24"/>
  <c r="BS135" i="24"/>
  <c r="BT135" i="24"/>
  <c r="BU135" i="24"/>
  <c r="BV135" i="24"/>
  <c r="BW135" i="24"/>
  <c r="BX135" i="24"/>
  <c r="BY135" i="24"/>
  <c r="BZ135" i="24"/>
  <c r="CA135" i="24"/>
  <c r="CB135" i="24"/>
  <c r="CC135" i="24"/>
  <c r="CD135" i="24"/>
  <c r="CE135" i="24"/>
  <c r="CF135" i="24"/>
  <c r="CG135" i="24"/>
  <c r="CH135" i="24"/>
  <c r="CI135" i="24"/>
  <c r="CJ135" i="24"/>
  <c r="CK135" i="24"/>
  <c r="CL135" i="24"/>
  <c r="CM135" i="24"/>
  <c r="CN135" i="24"/>
  <c r="CO135" i="24"/>
  <c r="CP135" i="24"/>
  <c r="CQ135" i="24"/>
  <c r="CR135" i="24"/>
  <c r="CS135" i="24"/>
  <c r="CT135" i="24"/>
  <c r="CU135" i="24"/>
  <c r="CV135" i="24"/>
  <c r="CW135" i="24"/>
  <c r="CX135" i="24"/>
  <c r="CY135" i="24"/>
  <c r="CZ135" i="24"/>
  <c r="DA135" i="24"/>
  <c r="DB135" i="24"/>
  <c r="DC135" i="24"/>
  <c r="DD135" i="24"/>
  <c r="DE135" i="24"/>
  <c r="DF135" i="24"/>
  <c r="DG135" i="24"/>
  <c r="DH135" i="24"/>
  <c r="DI135" i="24"/>
  <c r="DJ135" i="24"/>
  <c r="DK135" i="24"/>
  <c r="DL135" i="24"/>
  <c r="DM135" i="24"/>
  <c r="DN135" i="24"/>
  <c r="DO135" i="24"/>
  <c r="DP135" i="24"/>
  <c r="DQ135" i="24"/>
  <c r="DR135" i="24"/>
  <c r="DS135" i="24"/>
  <c r="DT135" i="24"/>
  <c r="DU135" i="24"/>
  <c r="DV135" i="24"/>
  <c r="DW135" i="24"/>
  <c r="DX135" i="24"/>
  <c r="DY135" i="24"/>
  <c r="DZ135" i="24"/>
  <c r="EA135" i="24"/>
  <c r="EB135" i="24"/>
  <c r="EC135" i="24"/>
  <c r="ED135" i="24"/>
  <c r="EE135" i="24"/>
  <c r="EF135" i="24"/>
  <c r="EG135" i="24"/>
  <c r="EH135" i="24"/>
  <c r="EI135" i="24"/>
  <c r="EJ135" i="24"/>
  <c r="EK135" i="24"/>
  <c r="EL135" i="24"/>
  <c r="EM135" i="24"/>
  <c r="EN135" i="24"/>
  <c r="EO135" i="24"/>
  <c r="EP135" i="24"/>
  <c r="EQ135" i="24"/>
  <c r="ER135" i="24"/>
  <c r="ES135" i="24"/>
  <c r="ET135" i="24"/>
  <c r="D136" i="24"/>
  <c r="E136" i="24"/>
  <c r="F136" i="24"/>
  <c r="G136" i="24"/>
  <c r="H136" i="24"/>
  <c r="I136" i="24"/>
  <c r="J136" i="24"/>
  <c r="K136" i="24"/>
  <c r="L136" i="24"/>
  <c r="M136" i="24"/>
  <c r="N136" i="24"/>
  <c r="O136" i="24"/>
  <c r="P136" i="24"/>
  <c r="Q136" i="24"/>
  <c r="R136" i="24"/>
  <c r="S136" i="24"/>
  <c r="T136" i="24"/>
  <c r="U136" i="24"/>
  <c r="V136" i="24"/>
  <c r="W136" i="24"/>
  <c r="X136" i="24"/>
  <c r="Y136" i="24"/>
  <c r="Z136" i="24"/>
  <c r="AA136" i="24"/>
  <c r="AB136" i="24"/>
  <c r="AC136" i="24"/>
  <c r="AD136" i="24"/>
  <c r="AE136" i="24"/>
  <c r="AF136" i="24"/>
  <c r="AG136" i="24"/>
  <c r="AH136" i="24"/>
  <c r="AI136" i="24"/>
  <c r="AJ136" i="24"/>
  <c r="AK136" i="24"/>
  <c r="AL136" i="24"/>
  <c r="AM136" i="24"/>
  <c r="AN136" i="24"/>
  <c r="AO136" i="24"/>
  <c r="AP136" i="24"/>
  <c r="AQ136" i="24"/>
  <c r="AR136" i="24"/>
  <c r="AS136" i="24"/>
  <c r="AT136" i="24"/>
  <c r="AU136" i="24"/>
  <c r="AV136" i="24"/>
  <c r="AW136" i="24"/>
  <c r="AX136" i="24"/>
  <c r="AY136" i="24"/>
  <c r="AZ136" i="24"/>
  <c r="BA136" i="24"/>
  <c r="BB136" i="24"/>
  <c r="BC136" i="24"/>
  <c r="BD136" i="24"/>
  <c r="BE136" i="24"/>
  <c r="BF136" i="24"/>
  <c r="BG136" i="24"/>
  <c r="BH136" i="24"/>
  <c r="BI136" i="24"/>
  <c r="BJ136" i="24"/>
  <c r="BK136" i="24"/>
  <c r="BL136" i="24"/>
  <c r="BM136" i="24"/>
  <c r="BN136" i="24"/>
  <c r="BO136" i="24"/>
  <c r="BP136" i="24"/>
  <c r="BQ136" i="24"/>
  <c r="BR136" i="24"/>
  <c r="BS136" i="24"/>
  <c r="BT136" i="24"/>
  <c r="BU136" i="24"/>
  <c r="BV136" i="24"/>
  <c r="BW136" i="24"/>
  <c r="BX136" i="24"/>
  <c r="BY136" i="24"/>
  <c r="BZ136" i="24"/>
  <c r="CA136" i="24"/>
  <c r="CB136" i="24"/>
  <c r="CC136" i="24"/>
  <c r="CD136" i="24"/>
  <c r="CE136" i="24"/>
  <c r="CF136" i="24"/>
  <c r="CG136" i="24"/>
  <c r="CH136" i="24"/>
  <c r="CI136" i="24"/>
  <c r="CJ136" i="24"/>
  <c r="CK136" i="24"/>
  <c r="CL136" i="24"/>
  <c r="CM136" i="24"/>
  <c r="CN136" i="24"/>
  <c r="CO136" i="24"/>
  <c r="CP136" i="24"/>
  <c r="CQ136" i="24"/>
  <c r="CR136" i="24"/>
  <c r="CS136" i="24"/>
  <c r="CT136" i="24"/>
  <c r="CU136" i="24"/>
  <c r="CV136" i="24"/>
  <c r="CW136" i="24"/>
  <c r="CX136" i="24"/>
  <c r="CY136" i="24"/>
  <c r="CZ136" i="24"/>
  <c r="DA136" i="24"/>
  <c r="DB136" i="24"/>
  <c r="DC136" i="24"/>
  <c r="DD136" i="24"/>
  <c r="DE136" i="24"/>
  <c r="DF136" i="24"/>
  <c r="DG136" i="24"/>
  <c r="DH136" i="24"/>
  <c r="DI136" i="24"/>
  <c r="DJ136" i="24"/>
  <c r="DK136" i="24"/>
  <c r="DL136" i="24"/>
  <c r="DM136" i="24"/>
  <c r="DN136" i="24"/>
  <c r="DO136" i="24"/>
  <c r="DP136" i="24"/>
  <c r="DQ136" i="24"/>
  <c r="DR136" i="24"/>
  <c r="DS136" i="24"/>
  <c r="DT136" i="24"/>
  <c r="DU136" i="24"/>
  <c r="DV136" i="24"/>
  <c r="DW136" i="24"/>
  <c r="DX136" i="24"/>
  <c r="DY136" i="24"/>
  <c r="DZ136" i="24"/>
  <c r="EA136" i="24"/>
  <c r="EB136" i="24"/>
  <c r="EC136" i="24"/>
  <c r="ED136" i="24"/>
  <c r="EE136" i="24"/>
  <c r="EF136" i="24"/>
  <c r="EG136" i="24"/>
  <c r="EH136" i="24"/>
  <c r="EI136" i="24"/>
  <c r="EJ136" i="24"/>
  <c r="EK136" i="24"/>
  <c r="EL136" i="24"/>
  <c r="EM136" i="24"/>
  <c r="EN136" i="24"/>
  <c r="EO136" i="24"/>
  <c r="EP136" i="24"/>
  <c r="EQ136" i="24"/>
  <c r="ER136" i="24"/>
  <c r="ES136" i="24"/>
  <c r="ET136" i="24"/>
  <c r="D137" i="24"/>
  <c r="E137" i="24"/>
  <c r="F137" i="24"/>
  <c r="G137" i="24"/>
  <c r="H137" i="24"/>
  <c r="I137" i="24"/>
  <c r="J137" i="24"/>
  <c r="K137" i="24"/>
  <c r="L137" i="24"/>
  <c r="M137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AA137" i="24"/>
  <c r="AB137" i="24"/>
  <c r="AC137" i="24"/>
  <c r="AD137" i="24"/>
  <c r="AE137" i="24"/>
  <c r="AF137" i="24"/>
  <c r="AG137" i="24"/>
  <c r="AH137" i="24"/>
  <c r="AI137" i="24"/>
  <c r="AJ137" i="24"/>
  <c r="AK137" i="24"/>
  <c r="AL137" i="24"/>
  <c r="AM137" i="24"/>
  <c r="AN137" i="24"/>
  <c r="AO137" i="24"/>
  <c r="AP137" i="24"/>
  <c r="AQ137" i="24"/>
  <c r="AR137" i="24"/>
  <c r="AS137" i="24"/>
  <c r="AT137" i="24"/>
  <c r="AU137" i="24"/>
  <c r="AV137" i="24"/>
  <c r="AW137" i="24"/>
  <c r="AX137" i="24"/>
  <c r="AY137" i="24"/>
  <c r="AZ137" i="24"/>
  <c r="BA137" i="24"/>
  <c r="BB137" i="24"/>
  <c r="BC137" i="24"/>
  <c r="BD137" i="24"/>
  <c r="BE137" i="24"/>
  <c r="BF137" i="24"/>
  <c r="BG137" i="24"/>
  <c r="BH137" i="24"/>
  <c r="BI137" i="24"/>
  <c r="BJ137" i="24"/>
  <c r="BK137" i="24"/>
  <c r="BL137" i="24"/>
  <c r="BM137" i="24"/>
  <c r="BN137" i="24"/>
  <c r="BO137" i="24"/>
  <c r="BP137" i="24"/>
  <c r="BQ137" i="24"/>
  <c r="BR137" i="24"/>
  <c r="BS137" i="24"/>
  <c r="BT137" i="24"/>
  <c r="BU137" i="24"/>
  <c r="BV137" i="24"/>
  <c r="BW137" i="24"/>
  <c r="BX137" i="24"/>
  <c r="BY137" i="24"/>
  <c r="BZ137" i="24"/>
  <c r="CA137" i="24"/>
  <c r="CB137" i="24"/>
  <c r="CC137" i="24"/>
  <c r="CD137" i="24"/>
  <c r="CE137" i="24"/>
  <c r="CF137" i="24"/>
  <c r="CG137" i="24"/>
  <c r="CH137" i="24"/>
  <c r="CI137" i="24"/>
  <c r="CJ137" i="24"/>
  <c r="CK137" i="24"/>
  <c r="CL137" i="24"/>
  <c r="CM137" i="24"/>
  <c r="CN137" i="24"/>
  <c r="CO137" i="24"/>
  <c r="CP137" i="24"/>
  <c r="CQ137" i="24"/>
  <c r="CR137" i="24"/>
  <c r="CS137" i="24"/>
  <c r="CT137" i="24"/>
  <c r="CU137" i="24"/>
  <c r="CV137" i="24"/>
  <c r="CW137" i="24"/>
  <c r="CX137" i="24"/>
  <c r="CY137" i="24"/>
  <c r="CZ137" i="24"/>
  <c r="DA137" i="24"/>
  <c r="DB137" i="24"/>
  <c r="DC137" i="24"/>
  <c r="DD137" i="24"/>
  <c r="DE137" i="24"/>
  <c r="DF137" i="24"/>
  <c r="DG137" i="24"/>
  <c r="DH137" i="24"/>
  <c r="DI137" i="24"/>
  <c r="DJ137" i="24"/>
  <c r="DK137" i="24"/>
  <c r="DL137" i="24"/>
  <c r="DM137" i="24"/>
  <c r="DN137" i="24"/>
  <c r="DO137" i="24"/>
  <c r="DP137" i="24"/>
  <c r="DQ137" i="24"/>
  <c r="DR137" i="24"/>
  <c r="DS137" i="24"/>
  <c r="DT137" i="24"/>
  <c r="DU137" i="24"/>
  <c r="DV137" i="24"/>
  <c r="DW137" i="24"/>
  <c r="DX137" i="24"/>
  <c r="DY137" i="24"/>
  <c r="DZ137" i="24"/>
  <c r="EA137" i="24"/>
  <c r="EB137" i="24"/>
  <c r="EC137" i="24"/>
  <c r="ED137" i="24"/>
  <c r="EE137" i="24"/>
  <c r="EF137" i="24"/>
  <c r="EG137" i="24"/>
  <c r="EH137" i="24"/>
  <c r="EI137" i="24"/>
  <c r="EJ137" i="24"/>
  <c r="EK137" i="24"/>
  <c r="EL137" i="24"/>
  <c r="EM137" i="24"/>
  <c r="EN137" i="24"/>
  <c r="EO137" i="24"/>
  <c r="EP137" i="24"/>
  <c r="EQ137" i="24"/>
  <c r="ER137" i="24"/>
  <c r="ES137" i="24"/>
  <c r="ET137" i="24"/>
  <c r="D138" i="24"/>
  <c r="E138" i="24"/>
  <c r="F138" i="24"/>
  <c r="G138" i="24"/>
  <c r="H138" i="24"/>
  <c r="I138" i="24"/>
  <c r="J138" i="24"/>
  <c r="K138" i="24"/>
  <c r="L138" i="24"/>
  <c r="M138" i="24"/>
  <c r="N138" i="24"/>
  <c r="O138" i="24"/>
  <c r="P138" i="24"/>
  <c r="Q138" i="24"/>
  <c r="R138" i="24"/>
  <c r="S138" i="24"/>
  <c r="T138" i="24"/>
  <c r="U138" i="24"/>
  <c r="V138" i="24"/>
  <c r="W138" i="24"/>
  <c r="X138" i="24"/>
  <c r="Y138" i="24"/>
  <c r="Z138" i="24"/>
  <c r="AA138" i="24"/>
  <c r="AB138" i="24"/>
  <c r="AC138" i="24"/>
  <c r="AD138" i="24"/>
  <c r="AE138" i="24"/>
  <c r="AF138" i="24"/>
  <c r="AG138" i="24"/>
  <c r="AH138" i="24"/>
  <c r="AI138" i="24"/>
  <c r="AJ138" i="24"/>
  <c r="AK138" i="24"/>
  <c r="AL138" i="24"/>
  <c r="AM138" i="24"/>
  <c r="AN138" i="24"/>
  <c r="AO138" i="24"/>
  <c r="AP138" i="24"/>
  <c r="AQ138" i="24"/>
  <c r="AR138" i="24"/>
  <c r="AS138" i="24"/>
  <c r="AT138" i="24"/>
  <c r="AU138" i="24"/>
  <c r="AV138" i="24"/>
  <c r="AW138" i="24"/>
  <c r="AX138" i="24"/>
  <c r="AY138" i="24"/>
  <c r="AZ138" i="24"/>
  <c r="BA138" i="24"/>
  <c r="BB138" i="24"/>
  <c r="BC138" i="24"/>
  <c r="BD138" i="24"/>
  <c r="BE138" i="24"/>
  <c r="BF138" i="24"/>
  <c r="BG138" i="24"/>
  <c r="BH138" i="24"/>
  <c r="BI138" i="24"/>
  <c r="BJ138" i="24"/>
  <c r="BK138" i="24"/>
  <c r="BL138" i="24"/>
  <c r="BM138" i="24"/>
  <c r="BN138" i="24"/>
  <c r="BO138" i="24"/>
  <c r="BP138" i="24"/>
  <c r="BQ138" i="24"/>
  <c r="BR138" i="24"/>
  <c r="BS138" i="24"/>
  <c r="BT138" i="24"/>
  <c r="BU138" i="24"/>
  <c r="BV138" i="24"/>
  <c r="BW138" i="24"/>
  <c r="BX138" i="24"/>
  <c r="BY138" i="24"/>
  <c r="BZ138" i="24"/>
  <c r="CA138" i="24"/>
  <c r="CB138" i="24"/>
  <c r="CC138" i="24"/>
  <c r="CD138" i="24"/>
  <c r="CE138" i="24"/>
  <c r="CF138" i="24"/>
  <c r="CG138" i="24"/>
  <c r="CH138" i="24"/>
  <c r="CI138" i="24"/>
  <c r="CJ138" i="24"/>
  <c r="CK138" i="24"/>
  <c r="CL138" i="24"/>
  <c r="CM138" i="24"/>
  <c r="CN138" i="24"/>
  <c r="CO138" i="24"/>
  <c r="CP138" i="24"/>
  <c r="CQ138" i="24"/>
  <c r="CR138" i="24"/>
  <c r="CS138" i="24"/>
  <c r="CT138" i="24"/>
  <c r="CU138" i="24"/>
  <c r="CV138" i="24"/>
  <c r="CW138" i="24"/>
  <c r="CX138" i="24"/>
  <c r="CY138" i="24"/>
  <c r="CZ138" i="24"/>
  <c r="DA138" i="24"/>
  <c r="DB138" i="24"/>
  <c r="DC138" i="24"/>
  <c r="DD138" i="24"/>
  <c r="DE138" i="24"/>
  <c r="DF138" i="24"/>
  <c r="DG138" i="24"/>
  <c r="DH138" i="24"/>
  <c r="DI138" i="24"/>
  <c r="DJ138" i="24"/>
  <c r="DK138" i="24"/>
  <c r="DL138" i="24"/>
  <c r="DM138" i="24"/>
  <c r="DN138" i="24"/>
  <c r="DO138" i="24"/>
  <c r="DP138" i="24"/>
  <c r="DQ138" i="24"/>
  <c r="DR138" i="24"/>
  <c r="DS138" i="24"/>
  <c r="DT138" i="24"/>
  <c r="DU138" i="24"/>
  <c r="DV138" i="24"/>
  <c r="DW138" i="24"/>
  <c r="DX138" i="24"/>
  <c r="DY138" i="24"/>
  <c r="DZ138" i="24"/>
  <c r="EA138" i="24"/>
  <c r="EB138" i="24"/>
  <c r="EC138" i="24"/>
  <c r="ED138" i="24"/>
  <c r="EE138" i="24"/>
  <c r="EF138" i="24"/>
  <c r="EG138" i="24"/>
  <c r="EH138" i="24"/>
  <c r="EI138" i="24"/>
  <c r="EJ138" i="24"/>
  <c r="EK138" i="24"/>
  <c r="EL138" i="24"/>
  <c r="EM138" i="24"/>
  <c r="EN138" i="24"/>
  <c r="EO138" i="24"/>
  <c r="EP138" i="24"/>
  <c r="EQ138" i="24"/>
  <c r="ER138" i="24"/>
  <c r="ES138" i="24"/>
  <c r="ET138" i="24"/>
  <c r="D139" i="24"/>
  <c r="E139" i="24"/>
  <c r="F139" i="24"/>
  <c r="G139" i="24"/>
  <c r="H139" i="24"/>
  <c r="I139" i="24"/>
  <c r="J139" i="24"/>
  <c r="K139" i="24"/>
  <c r="L139" i="24"/>
  <c r="M139" i="24"/>
  <c r="N139" i="24"/>
  <c r="O139" i="24"/>
  <c r="P139" i="24"/>
  <c r="Q139" i="24"/>
  <c r="R139" i="24"/>
  <c r="S139" i="24"/>
  <c r="T139" i="24"/>
  <c r="U139" i="24"/>
  <c r="V139" i="24"/>
  <c r="W139" i="24"/>
  <c r="X139" i="24"/>
  <c r="Y139" i="24"/>
  <c r="Z139" i="24"/>
  <c r="AA139" i="24"/>
  <c r="AB139" i="24"/>
  <c r="AC139" i="24"/>
  <c r="AD139" i="24"/>
  <c r="AE139" i="24"/>
  <c r="AF139" i="24"/>
  <c r="AG139" i="24"/>
  <c r="AH139" i="24"/>
  <c r="AI139" i="24"/>
  <c r="AJ139" i="24"/>
  <c r="AK139" i="24"/>
  <c r="AL139" i="24"/>
  <c r="AM139" i="24"/>
  <c r="AN139" i="24"/>
  <c r="AO139" i="24"/>
  <c r="AP139" i="24"/>
  <c r="AQ139" i="24"/>
  <c r="AR139" i="24"/>
  <c r="AS139" i="24"/>
  <c r="AT139" i="24"/>
  <c r="AU139" i="24"/>
  <c r="AV139" i="24"/>
  <c r="AW139" i="24"/>
  <c r="AX139" i="24"/>
  <c r="AY139" i="24"/>
  <c r="AZ139" i="24"/>
  <c r="BA139" i="24"/>
  <c r="BB139" i="24"/>
  <c r="BC139" i="24"/>
  <c r="BD139" i="24"/>
  <c r="BE139" i="24"/>
  <c r="BF139" i="24"/>
  <c r="BG139" i="24"/>
  <c r="BH139" i="24"/>
  <c r="BI139" i="24"/>
  <c r="BJ139" i="24"/>
  <c r="BK139" i="24"/>
  <c r="BL139" i="24"/>
  <c r="BM139" i="24"/>
  <c r="BN139" i="24"/>
  <c r="BO139" i="24"/>
  <c r="BP139" i="24"/>
  <c r="BQ139" i="24"/>
  <c r="BR139" i="24"/>
  <c r="BS139" i="24"/>
  <c r="BT139" i="24"/>
  <c r="BU139" i="24"/>
  <c r="BV139" i="24"/>
  <c r="BW139" i="24"/>
  <c r="BX139" i="24"/>
  <c r="BY139" i="24"/>
  <c r="BZ139" i="24"/>
  <c r="CA139" i="24"/>
  <c r="CB139" i="24"/>
  <c r="CC139" i="24"/>
  <c r="CD139" i="24"/>
  <c r="CE139" i="24"/>
  <c r="CF139" i="24"/>
  <c r="CG139" i="24"/>
  <c r="CH139" i="24"/>
  <c r="CI139" i="24"/>
  <c r="CJ139" i="24"/>
  <c r="CK139" i="24"/>
  <c r="CL139" i="24"/>
  <c r="CM139" i="24"/>
  <c r="CN139" i="24"/>
  <c r="CO139" i="24"/>
  <c r="CP139" i="24"/>
  <c r="CQ139" i="24"/>
  <c r="CR139" i="24"/>
  <c r="CS139" i="24"/>
  <c r="CT139" i="24"/>
  <c r="CU139" i="24"/>
  <c r="CV139" i="24"/>
  <c r="CW139" i="24"/>
  <c r="CX139" i="24"/>
  <c r="CY139" i="24"/>
  <c r="CZ139" i="24"/>
  <c r="DA139" i="24"/>
  <c r="DB139" i="24"/>
  <c r="DC139" i="24"/>
  <c r="DD139" i="24"/>
  <c r="DE139" i="24"/>
  <c r="DF139" i="24"/>
  <c r="DG139" i="24"/>
  <c r="DH139" i="24"/>
  <c r="DI139" i="24"/>
  <c r="DJ139" i="24"/>
  <c r="DK139" i="24"/>
  <c r="DL139" i="24"/>
  <c r="DM139" i="24"/>
  <c r="DN139" i="24"/>
  <c r="DO139" i="24"/>
  <c r="DP139" i="24"/>
  <c r="DQ139" i="24"/>
  <c r="DR139" i="24"/>
  <c r="DS139" i="24"/>
  <c r="DT139" i="24"/>
  <c r="DU139" i="24"/>
  <c r="DV139" i="24"/>
  <c r="DW139" i="24"/>
  <c r="DX139" i="24"/>
  <c r="DY139" i="24"/>
  <c r="DZ139" i="24"/>
  <c r="EA139" i="24"/>
  <c r="EB139" i="24"/>
  <c r="EC139" i="24"/>
  <c r="ED139" i="24"/>
  <c r="EE139" i="24"/>
  <c r="EF139" i="24"/>
  <c r="EG139" i="24"/>
  <c r="EH139" i="24"/>
  <c r="EI139" i="24"/>
  <c r="EJ139" i="24"/>
  <c r="EK139" i="24"/>
  <c r="EL139" i="24"/>
  <c r="EM139" i="24"/>
  <c r="EN139" i="24"/>
  <c r="EO139" i="24"/>
  <c r="EP139" i="24"/>
  <c r="EQ139" i="24"/>
  <c r="ER139" i="24"/>
  <c r="ES139" i="24"/>
  <c r="ET139" i="24"/>
  <c r="D140" i="24"/>
  <c r="E140" i="24"/>
  <c r="F140" i="24"/>
  <c r="G140" i="24"/>
  <c r="H140" i="24"/>
  <c r="I140" i="24"/>
  <c r="J140" i="24"/>
  <c r="K140" i="24"/>
  <c r="L140" i="24"/>
  <c r="M140" i="24"/>
  <c r="N140" i="24"/>
  <c r="O140" i="24"/>
  <c r="P140" i="24"/>
  <c r="Q140" i="24"/>
  <c r="R140" i="24"/>
  <c r="S140" i="24"/>
  <c r="T140" i="24"/>
  <c r="U140" i="24"/>
  <c r="V140" i="24"/>
  <c r="W140" i="24"/>
  <c r="X140" i="24"/>
  <c r="Y140" i="24"/>
  <c r="Z140" i="24"/>
  <c r="AA140" i="24"/>
  <c r="AB140" i="24"/>
  <c r="AC140" i="24"/>
  <c r="AD140" i="24"/>
  <c r="AE140" i="24"/>
  <c r="AF140" i="24"/>
  <c r="AG140" i="24"/>
  <c r="AH140" i="24"/>
  <c r="AI140" i="24"/>
  <c r="AJ140" i="24"/>
  <c r="AK140" i="24"/>
  <c r="AL140" i="24"/>
  <c r="AM140" i="24"/>
  <c r="AN140" i="24"/>
  <c r="AO140" i="24"/>
  <c r="AP140" i="24"/>
  <c r="AQ140" i="24"/>
  <c r="AR140" i="24"/>
  <c r="AS140" i="24"/>
  <c r="AT140" i="24"/>
  <c r="AU140" i="24"/>
  <c r="AV140" i="24"/>
  <c r="AW140" i="24"/>
  <c r="AX140" i="24"/>
  <c r="AY140" i="24"/>
  <c r="AZ140" i="24"/>
  <c r="BA140" i="24"/>
  <c r="BB140" i="24"/>
  <c r="BC140" i="24"/>
  <c r="BD140" i="24"/>
  <c r="BE140" i="24"/>
  <c r="BF140" i="24"/>
  <c r="BG140" i="24"/>
  <c r="BH140" i="24"/>
  <c r="BI140" i="24"/>
  <c r="BJ140" i="24"/>
  <c r="BK140" i="24"/>
  <c r="BL140" i="24"/>
  <c r="BM140" i="24"/>
  <c r="BN140" i="24"/>
  <c r="BO140" i="24"/>
  <c r="BP140" i="24"/>
  <c r="BQ140" i="24"/>
  <c r="BR140" i="24"/>
  <c r="BS140" i="24"/>
  <c r="BT140" i="24"/>
  <c r="BU140" i="24"/>
  <c r="BV140" i="24"/>
  <c r="BW140" i="24"/>
  <c r="BX140" i="24"/>
  <c r="BY140" i="24"/>
  <c r="BZ140" i="24"/>
  <c r="CA140" i="24"/>
  <c r="CB140" i="24"/>
  <c r="CC140" i="24"/>
  <c r="CD140" i="24"/>
  <c r="CE140" i="24"/>
  <c r="CF140" i="24"/>
  <c r="CG140" i="24"/>
  <c r="CH140" i="24"/>
  <c r="CI140" i="24"/>
  <c r="CJ140" i="24"/>
  <c r="CK140" i="24"/>
  <c r="CL140" i="24"/>
  <c r="CM140" i="24"/>
  <c r="CN140" i="24"/>
  <c r="CO140" i="24"/>
  <c r="CP140" i="24"/>
  <c r="CQ140" i="24"/>
  <c r="CR140" i="24"/>
  <c r="CS140" i="24"/>
  <c r="CT140" i="24"/>
  <c r="CU140" i="24"/>
  <c r="CV140" i="24"/>
  <c r="CW140" i="24"/>
  <c r="CX140" i="24"/>
  <c r="CY140" i="24"/>
  <c r="CZ140" i="24"/>
  <c r="DA140" i="24"/>
  <c r="DB140" i="24"/>
  <c r="DC140" i="24"/>
  <c r="DD140" i="24"/>
  <c r="DE140" i="24"/>
  <c r="DF140" i="24"/>
  <c r="DG140" i="24"/>
  <c r="DH140" i="24"/>
  <c r="DI140" i="24"/>
  <c r="DJ140" i="24"/>
  <c r="DK140" i="24"/>
  <c r="DL140" i="24"/>
  <c r="DM140" i="24"/>
  <c r="DN140" i="24"/>
  <c r="DO140" i="24"/>
  <c r="DP140" i="24"/>
  <c r="DQ140" i="24"/>
  <c r="DR140" i="24"/>
  <c r="DS140" i="24"/>
  <c r="DT140" i="24"/>
  <c r="DU140" i="24"/>
  <c r="DV140" i="24"/>
  <c r="DW140" i="24"/>
  <c r="DX140" i="24"/>
  <c r="DY140" i="24"/>
  <c r="DZ140" i="24"/>
  <c r="EA140" i="24"/>
  <c r="EB140" i="24"/>
  <c r="EC140" i="24"/>
  <c r="ED140" i="24"/>
  <c r="EE140" i="24"/>
  <c r="EF140" i="24"/>
  <c r="EG140" i="24"/>
  <c r="EH140" i="24"/>
  <c r="EI140" i="24"/>
  <c r="EJ140" i="24"/>
  <c r="EK140" i="24"/>
  <c r="EL140" i="24"/>
  <c r="EM140" i="24"/>
  <c r="EN140" i="24"/>
  <c r="EO140" i="24"/>
  <c r="EP140" i="24"/>
  <c r="EQ140" i="24"/>
  <c r="ER140" i="24"/>
  <c r="ES140" i="24"/>
  <c r="ET140" i="24"/>
  <c r="D141" i="24"/>
  <c r="E141" i="24"/>
  <c r="F141" i="24"/>
  <c r="G141" i="24"/>
  <c r="H141" i="24"/>
  <c r="I141" i="24"/>
  <c r="J141" i="24"/>
  <c r="K141" i="24"/>
  <c r="L141" i="24"/>
  <c r="M141" i="24"/>
  <c r="N141" i="24"/>
  <c r="O141" i="24"/>
  <c r="P141" i="24"/>
  <c r="Q141" i="24"/>
  <c r="R141" i="24"/>
  <c r="S141" i="24"/>
  <c r="T141" i="24"/>
  <c r="U141" i="24"/>
  <c r="V141" i="24"/>
  <c r="W141" i="24"/>
  <c r="X141" i="24"/>
  <c r="Y141" i="24"/>
  <c r="Z141" i="24"/>
  <c r="AA141" i="24"/>
  <c r="AB141" i="24"/>
  <c r="AC141" i="24"/>
  <c r="AD141" i="24"/>
  <c r="AE141" i="24"/>
  <c r="AF141" i="24"/>
  <c r="AG141" i="24"/>
  <c r="AH141" i="24"/>
  <c r="AI141" i="24"/>
  <c r="AJ141" i="24"/>
  <c r="AK141" i="24"/>
  <c r="AL141" i="24"/>
  <c r="AM141" i="24"/>
  <c r="AN141" i="24"/>
  <c r="AO141" i="24"/>
  <c r="AP141" i="24"/>
  <c r="AQ141" i="24"/>
  <c r="AR141" i="24"/>
  <c r="AS141" i="24"/>
  <c r="AT141" i="24"/>
  <c r="AU141" i="24"/>
  <c r="AV141" i="24"/>
  <c r="AW141" i="24"/>
  <c r="AX141" i="24"/>
  <c r="AY141" i="24"/>
  <c r="AZ141" i="24"/>
  <c r="BA141" i="24"/>
  <c r="BB141" i="24"/>
  <c r="BC141" i="24"/>
  <c r="BD141" i="24"/>
  <c r="BE141" i="24"/>
  <c r="BF141" i="24"/>
  <c r="BG141" i="24"/>
  <c r="BH141" i="24"/>
  <c r="BI141" i="24"/>
  <c r="BJ141" i="24"/>
  <c r="BK141" i="24"/>
  <c r="BL141" i="24"/>
  <c r="BM141" i="24"/>
  <c r="BN141" i="24"/>
  <c r="BO141" i="24"/>
  <c r="BP141" i="24"/>
  <c r="BQ141" i="24"/>
  <c r="BR141" i="24"/>
  <c r="BS141" i="24"/>
  <c r="BT141" i="24"/>
  <c r="BU141" i="24"/>
  <c r="BV141" i="24"/>
  <c r="BW141" i="24"/>
  <c r="BX141" i="24"/>
  <c r="BY141" i="24"/>
  <c r="BZ141" i="24"/>
  <c r="CA141" i="24"/>
  <c r="CB141" i="24"/>
  <c r="CC141" i="24"/>
  <c r="CD141" i="24"/>
  <c r="CE141" i="24"/>
  <c r="CF141" i="24"/>
  <c r="CG141" i="24"/>
  <c r="CH141" i="24"/>
  <c r="CI141" i="24"/>
  <c r="CJ141" i="24"/>
  <c r="CK141" i="24"/>
  <c r="CL141" i="24"/>
  <c r="CM141" i="24"/>
  <c r="CN141" i="24"/>
  <c r="CO141" i="24"/>
  <c r="CP141" i="24"/>
  <c r="CQ141" i="24"/>
  <c r="CR141" i="24"/>
  <c r="CS141" i="24"/>
  <c r="CT141" i="24"/>
  <c r="CU141" i="24"/>
  <c r="CV141" i="24"/>
  <c r="CW141" i="24"/>
  <c r="CX141" i="24"/>
  <c r="CY141" i="24"/>
  <c r="CZ141" i="24"/>
  <c r="DA141" i="24"/>
  <c r="DB141" i="24"/>
  <c r="DC141" i="24"/>
  <c r="DD141" i="24"/>
  <c r="DE141" i="24"/>
  <c r="DF141" i="24"/>
  <c r="DG141" i="24"/>
  <c r="DH141" i="24"/>
  <c r="DI141" i="24"/>
  <c r="DJ141" i="24"/>
  <c r="DK141" i="24"/>
  <c r="DL141" i="24"/>
  <c r="DM141" i="24"/>
  <c r="DN141" i="24"/>
  <c r="DO141" i="24"/>
  <c r="DP141" i="24"/>
  <c r="DQ141" i="24"/>
  <c r="DR141" i="24"/>
  <c r="DS141" i="24"/>
  <c r="DT141" i="24"/>
  <c r="DU141" i="24"/>
  <c r="DV141" i="24"/>
  <c r="DW141" i="24"/>
  <c r="DX141" i="24"/>
  <c r="DY141" i="24"/>
  <c r="DZ141" i="24"/>
  <c r="EA141" i="24"/>
  <c r="EB141" i="24"/>
  <c r="EC141" i="24"/>
  <c r="ED141" i="24"/>
  <c r="EE141" i="24"/>
  <c r="EF141" i="24"/>
  <c r="EG141" i="24"/>
  <c r="EH141" i="24"/>
  <c r="EI141" i="24"/>
  <c r="EJ141" i="24"/>
  <c r="EK141" i="24"/>
  <c r="EL141" i="24"/>
  <c r="EM141" i="24"/>
  <c r="EN141" i="24"/>
  <c r="EO141" i="24"/>
  <c r="EP141" i="24"/>
  <c r="EQ141" i="24"/>
  <c r="ER141" i="24"/>
  <c r="ES141" i="24"/>
  <c r="ET141" i="24"/>
  <c r="D142" i="24"/>
  <c r="E142" i="24"/>
  <c r="F142" i="24"/>
  <c r="G142" i="24"/>
  <c r="H142" i="24"/>
  <c r="I142" i="24"/>
  <c r="J142" i="24"/>
  <c r="K142" i="24"/>
  <c r="L142" i="24"/>
  <c r="M142" i="24"/>
  <c r="N142" i="24"/>
  <c r="O142" i="24"/>
  <c r="P142" i="24"/>
  <c r="Q142" i="24"/>
  <c r="R142" i="24"/>
  <c r="S142" i="24"/>
  <c r="T142" i="24"/>
  <c r="U142" i="24"/>
  <c r="V142" i="24"/>
  <c r="W142" i="24"/>
  <c r="X142" i="24"/>
  <c r="Y142" i="24"/>
  <c r="Z142" i="24"/>
  <c r="AA142" i="24"/>
  <c r="AB142" i="24"/>
  <c r="AC142" i="24"/>
  <c r="AD142" i="24"/>
  <c r="AE142" i="24"/>
  <c r="AF142" i="24"/>
  <c r="AG142" i="24"/>
  <c r="AH142" i="24"/>
  <c r="AI142" i="24"/>
  <c r="AJ142" i="24"/>
  <c r="AK142" i="24"/>
  <c r="AL142" i="24"/>
  <c r="AM142" i="24"/>
  <c r="AN142" i="24"/>
  <c r="AO142" i="24"/>
  <c r="AP142" i="24"/>
  <c r="AQ142" i="24"/>
  <c r="AR142" i="24"/>
  <c r="AS142" i="24"/>
  <c r="AT142" i="24"/>
  <c r="AU142" i="24"/>
  <c r="AV142" i="24"/>
  <c r="AW142" i="24"/>
  <c r="AX142" i="24"/>
  <c r="AY142" i="24"/>
  <c r="AZ142" i="24"/>
  <c r="BA142" i="24"/>
  <c r="BB142" i="24"/>
  <c r="BC142" i="24"/>
  <c r="BD142" i="24"/>
  <c r="BE142" i="24"/>
  <c r="BF142" i="24"/>
  <c r="BG142" i="24"/>
  <c r="BH142" i="24"/>
  <c r="BI142" i="24"/>
  <c r="BJ142" i="24"/>
  <c r="BK142" i="24"/>
  <c r="BL142" i="24"/>
  <c r="BM142" i="24"/>
  <c r="BN142" i="24"/>
  <c r="BO142" i="24"/>
  <c r="BP142" i="24"/>
  <c r="BQ142" i="24"/>
  <c r="BR142" i="24"/>
  <c r="BS142" i="24"/>
  <c r="BT142" i="24"/>
  <c r="BU142" i="24"/>
  <c r="BV142" i="24"/>
  <c r="BW142" i="24"/>
  <c r="BX142" i="24"/>
  <c r="BY142" i="24"/>
  <c r="BZ142" i="24"/>
  <c r="CA142" i="24"/>
  <c r="CB142" i="24"/>
  <c r="CC142" i="24"/>
  <c r="CD142" i="24"/>
  <c r="CE142" i="24"/>
  <c r="CF142" i="24"/>
  <c r="CG142" i="24"/>
  <c r="CH142" i="24"/>
  <c r="CI142" i="24"/>
  <c r="CJ142" i="24"/>
  <c r="CK142" i="24"/>
  <c r="CL142" i="24"/>
  <c r="CM142" i="24"/>
  <c r="CN142" i="24"/>
  <c r="CO142" i="24"/>
  <c r="CP142" i="24"/>
  <c r="CQ142" i="24"/>
  <c r="CR142" i="24"/>
  <c r="CS142" i="24"/>
  <c r="CT142" i="24"/>
  <c r="CU142" i="24"/>
  <c r="CV142" i="24"/>
  <c r="CW142" i="24"/>
  <c r="CX142" i="24"/>
  <c r="CY142" i="24"/>
  <c r="CZ142" i="24"/>
  <c r="DA142" i="24"/>
  <c r="DB142" i="24"/>
  <c r="DC142" i="24"/>
  <c r="DD142" i="24"/>
  <c r="DE142" i="24"/>
  <c r="DF142" i="24"/>
  <c r="DG142" i="24"/>
  <c r="DH142" i="24"/>
  <c r="DI142" i="24"/>
  <c r="DJ142" i="24"/>
  <c r="DK142" i="24"/>
  <c r="DL142" i="24"/>
  <c r="DM142" i="24"/>
  <c r="DN142" i="24"/>
  <c r="DO142" i="24"/>
  <c r="DP142" i="24"/>
  <c r="DQ142" i="24"/>
  <c r="DR142" i="24"/>
  <c r="DS142" i="24"/>
  <c r="DT142" i="24"/>
  <c r="DU142" i="24"/>
  <c r="DV142" i="24"/>
  <c r="DW142" i="24"/>
  <c r="DX142" i="24"/>
  <c r="DY142" i="24"/>
  <c r="DZ142" i="24"/>
  <c r="EA142" i="24"/>
  <c r="EB142" i="24"/>
  <c r="EC142" i="24"/>
  <c r="ED142" i="24"/>
  <c r="EE142" i="24"/>
  <c r="EF142" i="24"/>
  <c r="EG142" i="24"/>
  <c r="EH142" i="24"/>
  <c r="EI142" i="24"/>
  <c r="EJ142" i="24"/>
  <c r="EK142" i="24"/>
  <c r="EL142" i="24"/>
  <c r="EM142" i="24"/>
  <c r="EN142" i="24"/>
  <c r="EO142" i="24"/>
  <c r="EP142" i="24"/>
  <c r="EQ142" i="24"/>
  <c r="ER142" i="24"/>
  <c r="ES142" i="24"/>
  <c r="ET142" i="24"/>
  <c r="D143" i="24"/>
  <c r="E143" i="24"/>
  <c r="F143" i="24"/>
  <c r="G143" i="24"/>
  <c r="H143" i="24"/>
  <c r="I143" i="24"/>
  <c r="J143" i="24"/>
  <c r="K143" i="24"/>
  <c r="L143" i="24"/>
  <c r="M143" i="24"/>
  <c r="N143" i="24"/>
  <c r="O143" i="24"/>
  <c r="P143" i="24"/>
  <c r="Q143" i="24"/>
  <c r="R143" i="24"/>
  <c r="S143" i="24"/>
  <c r="T143" i="24"/>
  <c r="U143" i="24"/>
  <c r="V143" i="24"/>
  <c r="W143" i="24"/>
  <c r="X143" i="24"/>
  <c r="Y143" i="24"/>
  <c r="Z143" i="24"/>
  <c r="AA143" i="24"/>
  <c r="AB143" i="24"/>
  <c r="AC143" i="24"/>
  <c r="AD143" i="24"/>
  <c r="AE143" i="24"/>
  <c r="AF143" i="24"/>
  <c r="AG143" i="24"/>
  <c r="AH143" i="24"/>
  <c r="AI143" i="24"/>
  <c r="AJ143" i="24"/>
  <c r="AK143" i="24"/>
  <c r="AL143" i="24"/>
  <c r="AM143" i="24"/>
  <c r="AN143" i="24"/>
  <c r="AO143" i="24"/>
  <c r="AP143" i="24"/>
  <c r="AQ143" i="24"/>
  <c r="AR143" i="24"/>
  <c r="AS143" i="24"/>
  <c r="AT143" i="24"/>
  <c r="AU143" i="24"/>
  <c r="AV143" i="24"/>
  <c r="AW143" i="24"/>
  <c r="AX143" i="24"/>
  <c r="AY143" i="24"/>
  <c r="AZ143" i="24"/>
  <c r="BA143" i="24"/>
  <c r="BB143" i="24"/>
  <c r="BC143" i="24"/>
  <c r="BD143" i="24"/>
  <c r="BE143" i="24"/>
  <c r="BF143" i="24"/>
  <c r="BG143" i="24"/>
  <c r="BH143" i="24"/>
  <c r="BI143" i="24"/>
  <c r="BJ143" i="24"/>
  <c r="BK143" i="24"/>
  <c r="BL143" i="24"/>
  <c r="BM143" i="24"/>
  <c r="BN143" i="24"/>
  <c r="BO143" i="24"/>
  <c r="BP143" i="24"/>
  <c r="BQ143" i="24"/>
  <c r="BR143" i="24"/>
  <c r="BS143" i="24"/>
  <c r="BT143" i="24"/>
  <c r="BU143" i="24"/>
  <c r="BV143" i="24"/>
  <c r="BW143" i="24"/>
  <c r="BX143" i="24"/>
  <c r="BY143" i="24"/>
  <c r="BZ143" i="24"/>
  <c r="CA143" i="24"/>
  <c r="CB143" i="24"/>
  <c r="CC143" i="24"/>
  <c r="CD143" i="24"/>
  <c r="CE143" i="24"/>
  <c r="CF143" i="24"/>
  <c r="CG143" i="24"/>
  <c r="CH143" i="24"/>
  <c r="CI143" i="24"/>
  <c r="CJ143" i="24"/>
  <c r="CK143" i="24"/>
  <c r="CL143" i="24"/>
  <c r="CM143" i="24"/>
  <c r="CN143" i="24"/>
  <c r="CO143" i="24"/>
  <c r="CP143" i="24"/>
  <c r="CQ143" i="24"/>
  <c r="CR143" i="24"/>
  <c r="CS143" i="24"/>
  <c r="CT143" i="24"/>
  <c r="CU143" i="24"/>
  <c r="CV143" i="24"/>
  <c r="CW143" i="24"/>
  <c r="CX143" i="24"/>
  <c r="CY143" i="24"/>
  <c r="CZ143" i="24"/>
  <c r="DA143" i="24"/>
  <c r="DB143" i="24"/>
  <c r="DC143" i="24"/>
  <c r="DD143" i="24"/>
  <c r="DE143" i="24"/>
  <c r="DF143" i="24"/>
  <c r="DG143" i="24"/>
  <c r="DH143" i="24"/>
  <c r="DI143" i="24"/>
  <c r="DJ143" i="24"/>
  <c r="DK143" i="24"/>
  <c r="DL143" i="24"/>
  <c r="DM143" i="24"/>
  <c r="DN143" i="24"/>
  <c r="DO143" i="24"/>
  <c r="DP143" i="24"/>
  <c r="DQ143" i="24"/>
  <c r="DR143" i="24"/>
  <c r="DS143" i="24"/>
  <c r="DT143" i="24"/>
  <c r="DU143" i="24"/>
  <c r="DV143" i="24"/>
  <c r="DW143" i="24"/>
  <c r="DX143" i="24"/>
  <c r="DY143" i="24"/>
  <c r="DZ143" i="24"/>
  <c r="EA143" i="24"/>
  <c r="EB143" i="24"/>
  <c r="EC143" i="24"/>
  <c r="ED143" i="24"/>
  <c r="EE143" i="24"/>
  <c r="EF143" i="24"/>
  <c r="EG143" i="24"/>
  <c r="EH143" i="24"/>
  <c r="EI143" i="24"/>
  <c r="EJ143" i="24"/>
  <c r="EK143" i="24"/>
  <c r="EL143" i="24"/>
  <c r="EM143" i="24"/>
  <c r="EN143" i="24"/>
  <c r="EO143" i="24"/>
  <c r="EP143" i="24"/>
  <c r="EQ143" i="24"/>
  <c r="ER143" i="24"/>
  <c r="ES143" i="24"/>
  <c r="ET143" i="24"/>
  <c r="D144" i="24"/>
  <c r="E144" i="24"/>
  <c r="F144" i="24"/>
  <c r="G144" i="24"/>
  <c r="H144" i="24"/>
  <c r="I144" i="24"/>
  <c r="J144" i="24"/>
  <c r="K144" i="24"/>
  <c r="L144" i="24"/>
  <c r="M144" i="24"/>
  <c r="N144" i="24"/>
  <c r="O144" i="24"/>
  <c r="P144" i="24"/>
  <c r="Q144" i="24"/>
  <c r="R144" i="24"/>
  <c r="S144" i="24"/>
  <c r="T144" i="24"/>
  <c r="U144" i="24"/>
  <c r="V144" i="24"/>
  <c r="W144" i="24"/>
  <c r="X144" i="24"/>
  <c r="Y144" i="24"/>
  <c r="Z144" i="24"/>
  <c r="AA144" i="24"/>
  <c r="AB144" i="24"/>
  <c r="AC144" i="24"/>
  <c r="AD144" i="24"/>
  <c r="AE144" i="24"/>
  <c r="AF144" i="24"/>
  <c r="AG144" i="24"/>
  <c r="AH144" i="24"/>
  <c r="AI144" i="24"/>
  <c r="AJ144" i="24"/>
  <c r="AK144" i="24"/>
  <c r="AL144" i="24"/>
  <c r="AM144" i="24"/>
  <c r="AN144" i="24"/>
  <c r="AO144" i="24"/>
  <c r="AP144" i="24"/>
  <c r="AQ144" i="24"/>
  <c r="AR144" i="24"/>
  <c r="AS144" i="24"/>
  <c r="AT144" i="24"/>
  <c r="AU144" i="24"/>
  <c r="AV144" i="24"/>
  <c r="AW144" i="24"/>
  <c r="AX144" i="24"/>
  <c r="AY144" i="24"/>
  <c r="AZ144" i="24"/>
  <c r="BA144" i="24"/>
  <c r="BB144" i="24"/>
  <c r="BC144" i="24"/>
  <c r="BD144" i="24"/>
  <c r="BE144" i="24"/>
  <c r="BF144" i="24"/>
  <c r="BG144" i="24"/>
  <c r="BH144" i="24"/>
  <c r="BI144" i="24"/>
  <c r="BJ144" i="24"/>
  <c r="BK144" i="24"/>
  <c r="BL144" i="24"/>
  <c r="BM144" i="24"/>
  <c r="BN144" i="24"/>
  <c r="BO144" i="24"/>
  <c r="BP144" i="24"/>
  <c r="BQ144" i="24"/>
  <c r="BR144" i="24"/>
  <c r="BS144" i="24"/>
  <c r="BT144" i="24"/>
  <c r="BU144" i="24"/>
  <c r="BV144" i="24"/>
  <c r="BW144" i="24"/>
  <c r="BX144" i="24"/>
  <c r="BY144" i="24"/>
  <c r="BZ144" i="24"/>
  <c r="CA144" i="24"/>
  <c r="CB144" i="24"/>
  <c r="CC144" i="24"/>
  <c r="CD144" i="24"/>
  <c r="CE144" i="24"/>
  <c r="CF144" i="24"/>
  <c r="CG144" i="24"/>
  <c r="CH144" i="24"/>
  <c r="CI144" i="24"/>
  <c r="CJ144" i="24"/>
  <c r="CK144" i="24"/>
  <c r="CL144" i="24"/>
  <c r="CM144" i="24"/>
  <c r="CN144" i="24"/>
  <c r="CO144" i="24"/>
  <c r="CP144" i="24"/>
  <c r="CQ144" i="24"/>
  <c r="CR144" i="24"/>
  <c r="CS144" i="24"/>
  <c r="CT144" i="24"/>
  <c r="CU144" i="24"/>
  <c r="CV144" i="24"/>
  <c r="CW144" i="24"/>
  <c r="CX144" i="24"/>
  <c r="CY144" i="24"/>
  <c r="CZ144" i="24"/>
  <c r="DA144" i="24"/>
  <c r="DB144" i="24"/>
  <c r="DC144" i="24"/>
  <c r="DD144" i="24"/>
  <c r="DE144" i="24"/>
  <c r="DF144" i="24"/>
  <c r="DG144" i="24"/>
  <c r="DH144" i="24"/>
  <c r="DI144" i="24"/>
  <c r="DJ144" i="24"/>
  <c r="DK144" i="24"/>
  <c r="DL144" i="24"/>
  <c r="DM144" i="24"/>
  <c r="DN144" i="24"/>
  <c r="DO144" i="24"/>
  <c r="DP144" i="24"/>
  <c r="DQ144" i="24"/>
  <c r="DR144" i="24"/>
  <c r="DS144" i="24"/>
  <c r="DT144" i="24"/>
  <c r="DU144" i="24"/>
  <c r="DV144" i="24"/>
  <c r="DW144" i="24"/>
  <c r="DX144" i="24"/>
  <c r="DY144" i="24"/>
  <c r="DZ144" i="24"/>
  <c r="EA144" i="24"/>
  <c r="EB144" i="24"/>
  <c r="EC144" i="24"/>
  <c r="ED144" i="24"/>
  <c r="EE144" i="24"/>
  <c r="EF144" i="24"/>
  <c r="EG144" i="24"/>
  <c r="EH144" i="24"/>
  <c r="EI144" i="24"/>
  <c r="EJ144" i="24"/>
  <c r="EK144" i="24"/>
  <c r="EL144" i="24"/>
  <c r="EM144" i="24"/>
  <c r="EN144" i="24"/>
  <c r="EO144" i="24"/>
  <c r="EP144" i="24"/>
  <c r="EQ144" i="24"/>
  <c r="ER144" i="24"/>
  <c r="ES144" i="24"/>
  <c r="ET144" i="24"/>
  <c r="D145" i="24"/>
  <c r="E145" i="24"/>
  <c r="F145" i="24"/>
  <c r="G145" i="24"/>
  <c r="H145" i="24"/>
  <c r="I145" i="24"/>
  <c r="J145" i="24"/>
  <c r="K145" i="24"/>
  <c r="L145" i="24"/>
  <c r="M145" i="24"/>
  <c r="N145" i="24"/>
  <c r="O145" i="24"/>
  <c r="P145" i="24"/>
  <c r="Q145" i="24"/>
  <c r="R145" i="24"/>
  <c r="S145" i="24"/>
  <c r="T145" i="24"/>
  <c r="U145" i="24"/>
  <c r="V145" i="24"/>
  <c r="W145" i="24"/>
  <c r="X145" i="24"/>
  <c r="Y145" i="24"/>
  <c r="Z145" i="24"/>
  <c r="AA145" i="24"/>
  <c r="AB145" i="24"/>
  <c r="AC145" i="24"/>
  <c r="AD145" i="24"/>
  <c r="AE145" i="24"/>
  <c r="AF145" i="24"/>
  <c r="AG145" i="24"/>
  <c r="AH145" i="24"/>
  <c r="AI145" i="24"/>
  <c r="AJ145" i="24"/>
  <c r="AK145" i="24"/>
  <c r="AL145" i="24"/>
  <c r="AM145" i="24"/>
  <c r="AN145" i="24"/>
  <c r="AO145" i="24"/>
  <c r="AP145" i="24"/>
  <c r="AQ145" i="24"/>
  <c r="AR145" i="24"/>
  <c r="AS145" i="24"/>
  <c r="AT145" i="24"/>
  <c r="AU145" i="24"/>
  <c r="AV145" i="24"/>
  <c r="AW145" i="24"/>
  <c r="AX145" i="24"/>
  <c r="AY145" i="24"/>
  <c r="AZ145" i="24"/>
  <c r="BA145" i="24"/>
  <c r="BB145" i="24"/>
  <c r="BC145" i="24"/>
  <c r="BD145" i="24"/>
  <c r="BE145" i="24"/>
  <c r="BF145" i="24"/>
  <c r="BG145" i="24"/>
  <c r="BH145" i="24"/>
  <c r="BI145" i="24"/>
  <c r="BJ145" i="24"/>
  <c r="BK145" i="24"/>
  <c r="BL145" i="24"/>
  <c r="BM145" i="24"/>
  <c r="BN145" i="24"/>
  <c r="BO145" i="24"/>
  <c r="BP145" i="24"/>
  <c r="BQ145" i="24"/>
  <c r="BR145" i="24"/>
  <c r="BS145" i="24"/>
  <c r="BT145" i="24"/>
  <c r="BU145" i="24"/>
  <c r="BV145" i="24"/>
  <c r="BW145" i="24"/>
  <c r="BX145" i="24"/>
  <c r="BY145" i="24"/>
  <c r="BZ145" i="24"/>
  <c r="CA145" i="24"/>
  <c r="CB145" i="24"/>
  <c r="CC145" i="24"/>
  <c r="CD145" i="24"/>
  <c r="CE145" i="24"/>
  <c r="CF145" i="24"/>
  <c r="CG145" i="24"/>
  <c r="CH145" i="24"/>
  <c r="CI145" i="24"/>
  <c r="CJ145" i="24"/>
  <c r="CK145" i="24"/>
  <c r="CL145" i="24"/>
  <c r="CM145" i="24"/>
  <c r="CN145" i="24"/>
  <c r="CO145" i="24"/>
  <c r="CP145" i="24"/>
  <c r="CQ145" i="24"/>
  <c r="CR145" i="24"/>
  <c r="CS145" i="24"/>
  <c r="CT145" i="24"/>
  <c r="CU145" i="24"/>
  <c r="CV145" i="24"/>
  <c r="CW145" i="24"/>
  <c r="CX145" i="24"/>
  <c r="CY145" i="24"/>
  <c r="CZ145" i="24"/>
  <c r="DA145" i="24"/>
  <c r="DB145" i="24"/>
  <c r="DC145" i="24"/>
  <c r="DD145" i="24"/>
  <c r="DE145" i="24"/>
  <c r="DF145" i="24"/>
  <c r="DG145" i="24"/>
  <c r="DH145" i="24"/>
  <c r="DI145" i="24"/>
  <c r="DJ145" i="24"/>
  <c r="DK145" i="24"/>
  <c r="DL145" i="24"/>
  <c r="DM145" i="24"/>
  <c r="DN145" i="24"/>
  <c r="DO145" i="24"/>
  <c r="DP145" i="24"/>
  <c r="DQ145" i="24"/>
  <c r="DR145" i="24"/>
  <c r="DS145" i="24"/>
  <c r="DT145" i="24"/>
  <c r="DU145" i="24"/>
  <c r="DV145" i="24"/>
  <c r="DW145" i="24"/>
  <c r="DX145" i="24"/>
  <c r="DY145" i="24"/>
  <c r="DZ145" i="24"/>
  <c r="EA145" i="24"/>
  <c r="EB145" i="24"/>
  <c r="EC145" i="24"/>
  <c r="ED145" i="24"/>
  <c r="EE145" i="24"/>
  <c r="EF145" i="24"/>
  <c r="EG145" i="24"/>
  <c r="EH145" i="24"/>
  <c r="EI145" i="24"/>
  <c r="EJ145" i="24"/>
  <c r="EK145" i="24"/>
  <c r="EL145" i="24"/>
  <c r="EM145" i="24"/>
  <c r="EN145" i="24"/>
  <c r="EO145" i="24"/>
  <c r="EP145" i="24"/>
  <c r="EQ145" i="24"/>
  <c r="ER145" i="24"/>
  <c r="ES145" i="24"/>
  <c r="ET145" i="24"/>
  <c r="D146" i="24"/>
  <c r="E146" i="24"/>
  <c r="F146" i="24"/>
  <c r="G146" i="24"/>
  <c r="H146" i="24"/>
  <c r="I146" i="24"/>
  <c r="J146" i="24"/>
  <c r="K146" i="24"/>
  <c r="L146" i="24"/>
  <c r="M146" i="24"/>
  <c r="N146" i="24"/>
  <c r="O146" i="24"/>
  <c r="P146" i="24"/>
  <c r="Q146" i="24"/>
  <c r="R146" i="24"/>
  <c r="S146" i="24"/>
  <c r="T146" i="24"/>
  <c r="U146" i="24"/>
  <c r="V146" i="24"/>
  <c r="W146" i="24"/>
  <c r="X146" i="24"/>
  <c r="Y146" i="24"/>
  <c r="Z146" i="24"/>
  <c r="AA146" i="24"/>
  <c r="AB146" i="24"/>
  <c r="AC146" i="24"/>
  <c r="AD146" i="24"/>
  <c r="AE146" i="24"/>
  <c r="AF146" i="24"/>
  <c r="AG146" i="24"/>
  <c r="AH146" i="24"/>
  <c r="AI146" i="24"/>
  <c r="AJ146" i="24"/>
  <c r="AK146" i="24"/>
  <c r="AL146" i="24"/>
  <c r="AM146" i="24"/>
  <c r="AN146" i="24"/>
  <c r="AO146" i="24"/>
  <c r="AP146" i="24"/>
  <c r="AQ146" i="24"/>
  <c r="AR146" i="24"/>
  <c r="AS146" i="24"/>
  <c r="AT146" i="24"/>
  <c r="AU146" i="24"/>
  <c r="AV146" i="24"/>
  <c r="AW146" i="24"/>
  <c r="AX146" i="24"/>
  <c r="AY146" i="24"/>
  <c r="AZ146" i="24"/>
  <c r="BA146" i="24"/>
  <c r="BB146" i="24"/>
  <c r="BC146" i="24"/>
  <c r="BD146" i="24"/>
  <c r="BE146" i="24"/>
  <c r="BF146" i="24"/>
  <c r="BG146" i="24"/>
  <c r="BH146" i="24"/>
  <c r="BI146" i="24"/>
  <c r="BJ146" i="24"/>
  <c r="BK146" i="24"/>
  <c r="BL146" i="24"/>
  <c r="BM146" i="24"/>
  <c r="BN146" i="24"/>
  <c r="BO146" i="24"/>
  <c r="BP146" i="24"/>
  <c r="BQ146" i="24"/>
  <c r="BR146" i="24"/>
  <c r="BS146" i="24"/>
  <c r="BT146" i="24"/>
  <c r="BU146" i="24"/>
  <c r="BV146" i="24"/>
  <c r="BW146" i="24"/>
  <c r="BX146" i="24"/>
  <c r="BY146" i="24"/>
  <c r="BZ146" i="24"/>
  <c r="CA146" i="24"/>
  <c r="CB146" i="24"/>
  <c r="CC146" i="24"/>
  <c r="CD146" i="24"/>
  <c r="CE146" i="24"/>
  <c r="CF146" i="24"/>
  <c r="CG146" i="24"/>
  <c r="CH146" i="24"/>
  <c r="CI146" i="24"/>
  <c r="CJ146" i="24"/>
  <c r="CK146" i="24"/>
  <c r="CL146" i="24"/>
  <c r="CM146" i="24"/>
  <c r="CN146" i="24"/>
  <c r="CO146" i="24"/>
  <c r="CP146" i="24"/>
  <c r="CQ146" i="24"/>
  <c r="CR146" i="24"/>
  <c r="CS146" i="24"/>
  <c r="CT146" i="24"/>
  <c r="CU146" i="24"/>
  <c r="CV146" i="24"/>
  <c r="CW146" i="24"/>
  <c r="CX146" i="24"/>
  <c r="CY146" i="24"/>
  <c r="CZ146" i="24"/>
  <c r="DA146" i="24"/>
  <c r="DB146" i="24"/>
  <c r="DC146" i="24"/>
  <c r="DD146" i="24"/>
  <c r="DE146" i="24"/>
  <c r="DF146" i="24"/>
  <c r="DG146" i="24"/>
  <c r="DH146" i="24"/>
  <c r="DI146" i="24"/>
  <c r="DJ146" i="24"/>
  <c r="DK146" i="24"/>
  <c r="DL146" i="24"/>
  <c r="DM146" i="24"/>
  <c r="DN146" i="24"/>
  <c r="DO146" i="24"/>
  <c r="DP146" i="24"/>
  <c r="DQ146" i="24"/>
  <c r="DR146" i="24"/>
  <c r="DS146" i="24"/>
  <c r="DT146" i="24"/>
  <c r="DU146" i="24"/>
  <c r="DV146" i="24"/>
  <c r="DW146" i="24"/>
  <c r="DX146" i="24"/>
  <c r="DY146" i="24"/>
  <c r="DZ146" i="24"/>
  <c r="EA146" i="24"/>
  <c r="EB146" i="24"/>
  <c r="EC146" i="24"/>
  <c r="ED146" i="24"/>
  <c r="EE146" i="24"/>
  <c r="EF146" i="24"/>
  <c r="EG146" i="24"/>
  <c r="EH146" i="24"/>
  <c r="EI146" i="24"/>
  <c r="EJ146" i="24"/>
  <c r="EK146" i="24"/>
  <c r="EL146" i="24"/>
  <c r="EM146" i="24"/>
  <c r="EN146" i="24"/>
  <c r="EO146" i="24"/>
  <c r="EP146" i="24"/>
  <c r="EQ146" i="24"/>
  <c r="ER146" i="24"/>
  <c r="ES146" i="24"/>
  <c r="ET146" i="24"/>
  <c r="D147" i="24"/>
  <c r="E147" i="24"/>
  <c r="F147" i="24"/>
  <c r="G147" i="24"/>
  <c r="H147" i="24"/>
  <c r="I147" i="24"/>
  <c r="J147" i="24"/>
  <c r="K147" i="24"/>
  <c r="L147" i="24"/>
  <c r="M147" i="24"/>
  <c r="N147" i="24"/>
  <c r="O147" i="24"/>
  <c r="P147" i="24"/>
  <c r="Q147" i="24"/>
  <c r="R147" i="24"/>
  <c r="S147" i="24"/>
  <c r="T147" i="24"/>
  <c r="U147" i="24"/>
  <c r="V147" i="24"/>
  <c r="W147" i="24"/>
  <c r="X147" i="24"/>
  <c r="Y147" i="24"/>
  <c r="Z147" i="24"/>
  <c r="AA147" i="24"/>
  <c r="AB147" i="24"/>
  <c r="AC147" i="24"/>
  <c r="AD147" i="24"/>
  <c r="AE147" i="24"/>
  <c r="AF147" i="24"/>
  <c r="AG147" i="24"/>
  <c r="AH147" i="24"/>
  <c r="AI147" i="24"/>
  <c r="AJ147" i="24"/>
  <c r="AK147" i="24"/>
  <c r="AL147" i="24"/>
  <c r="AM147" i="24"/>
  <c r="AN147" i="24"/>
  <c r="AO147" i="24"/>
  <c r="AP147" i="24"/>
  <c r="AQ147" i="24"/>
  <c r="AR147" i="24"/>
  <c r="AS147" i="24"/>
  <c r="AT147" i="24"/>
  <c r="AU147" i="24"/>
  <c r="AV147" i="24"/>
  <c r="AW147" i="24"/>
  <c r="AX147" i="24"/>
  <c r="AY147" i="24"/>
  <c r="AZ147" i="24"/>
  <c r="BA147" i="24"/>
  <c r="BB147" i="24"/>
  <c r="BC147" i="24"/>
  <c r="BD147" i="24"/>
  <c r="BE147" i="24"/>
  <c r="BF147" i="24"/>
  <c r="BG147" i="24"/>
  <c r="BH147" i="24"/>
  <c r="BI147" i="24"/>
  <c r="BJ147" i="24"/>
  <c r="BK147" i="24"/>
  <c r="BL147" i="24"/>
  <c r="BM147" i="24"/>
  <c r="BN147" i="24"/>
  <c r="BO147" i="24"/>
  <c r="BP147" i="24"/>
  <c r="BQ147" i="24"/>
  <c r="BR147" i="24"/>
  <c r="BS147" i="24"/>
  <c r="BT147" i="24"/>
  <c r="BU147" i="24"/>
  <c r="BV147" i="24"/>
  <c r="BW147" i="24"/>
  <c r="BX147" i="24"/>
  <c r="BY147" i="24"/>
  <c r="BZ147" i="24"/>
  <c r="CA147" i="24"/>
  <c r="CB147" i="24"/>
  <c r="CC147" i="24"/>
  <c r="CD147" i="24"/>
  <c r="CE147" i="24"/>
  <c r="CF147" i="24"/>
  <c r="CG147" i="24"/>
  <c r="CH147" i="24"/>
  <c r="CI147" i="24"/>
  <c r="CJ147" i="24"/>
  <c r="CK147" i="24"/>
  <c r="CL147" i="24"/>
  <c r="CM147" i="24"/>
  <c r="CN147" i="24"/>
  <c r="CO147" i="24"/>
  <c r="CP147" i="24"/>
  <c r="CQ147" i="24"/>
  <c r="CR147" i="24"/>
  <c r="CS147" i="24"/>
  <c r="CT147" i="24"/>
  <c r="CU147" i="24"/>
  <c r="CV147" i="24"/>
  <c r="CW147" i="24"/>
  <c r="CX147" i="24"/>
  <c r="CY147" i="24"/>
  <c r="CZ147" i="24"/>
  <c r="DA147" i="24"/>
  <c r="DB147" i="24"/>
  <c r="DC147" i="24"/>
  <c r="DD147" i="24"/>
  <c r="DE147" i="24"/>
  <c r="DF147" i="24"/>
  <c r="DG147" i="24"/>
  <c r="DH147" i="24"/>
  <c r="DI147" i="24"/>
  <c r="DJ147" i="24"/>
  <c r="DK147" i="24"/>
  <c r="DL147" i="24"/>
  <c r="DM147" i="24"/>
  <c r="DN147" i="24"/>
  <c r="DO147" i="24"/>
  <c r="DP147" i="24"/>
  <c r="DQ147" i="24"/>
  <c r="DR147" i="24"/>
  <c r="DS147" i="24"/>
  <c r="DT147" i="24"/>
  <c r="DU147" i="24"/>
  <c r="DV147" i="24"/>
  <c r="DW147" i="24"/>
  <c r="DX147" i="24"/>
  <c r="DY147" i="24"/>
  <c r="DZ147" i="24"/>
  <c r="EA147" i="24"/>
  <c r="EB147" i="24"/>
  <c r="EC147" i="24"/>
  <c r="ED147" i="24"/>
  <c r="EE147" i="24"/>
  <c r="EF147" i="24"/>
  <c r="EG147" i="24"/>
  <c r="EH147" i="24"/>
  <c r="EI147" i="24"/>
  <c r="EJ147" i="24"/>
  <c r="EK147" i="24"/>
  <c r="EL147" i="24"/>
  <c r="EM147" i="24"/>
  <c r="EN147" i="24"/>
  <c r="EO147" i="24"/>
  <c r="EP147" i="24"/>
  <c r="EQ147" i="24"/>
  <c r="ER147" i="24"/>
  <c r="ES147" i="24"/>
  <c r="ET147" i="24"/>
  <c r="D148" i="24"/>
  <c r="E148" i="24"/>
  <c r="F148" i="24"/>
  <c r="G148" i="24"/>
  <c r="H148" i="24"/>
  <c r="I148" i="24"/>
  <c r="J148" i="24"/>
  <c r="K148" i="24"/>
  <c r="L148" i="24"/>
  <c r="M148" i="24"/>
  <c r="N148" i="24"/>
  <c r="O148" i="24"/>
  <c r="P148" i="24"/>
  <c r="Q148" i="24"/>
  <c r="R148" i="24"/>
  <c r="S148" i="24"/>
  <c r="T148" i="24"/>
  <c r="U148" i="24"/>
  <c r="V148" i="24"/>
  <c r="W148" i="24"/>
  <c r="X148" i="24"/>
  <c r="Y148" i="24"/>
  <c r="Z148" i="24"/>
  <c r="AA148" i="24"/>
  <c r="AB148" i="24"/>
  <c r="AC148" i="24"/>
  <c r="AD148" i="24"/>
  <c r="AE148" i="24"/>
  <c r="AF148" i="24"/>
  <c r="AG148" i="24"/>
  <c r="AH148" i="24"/>
  <c r="AI148" i="24"/>
  <c r="AJ148" i="24"/>
  <c r="AK148" i="24"/>
  <c r="AL148" i="24"/>
  <c r="AM148" i="24"/>
  <c r="AN148" i="24"/>
  <c r="AO148" i="24"/>
  <c r="AP148" i="24"/>
  <c r="AQ148" i="24"/>
  <c r="AR148" i="24"/>
  <c r="AS148" i="24"/>
  <c r="AT148" i="24"/>
  <c r="AU148" i="24"/>
  <c r="AV148" i="24"/>
  <c r="AW148" i="24"/>
  <c r="AX148" i="24"/>
  <c r="AY148" i="24"/>
  <c r="AZ148" i="24"/>
  <c r="BA148" i="24"/>
  <c r="BB148" i="24"/>
  <c r="BC148" i="24"/>
  <c r="BD148" i="24"/>
  <c r="BE148" i="24"/>
  <c r="BF148" i="24"/>
  <c r="BG148" i="24"/>
  <c r="BH148" i="24"/>
  <c r="BI148" i="24"/>
  <c r="BJ148" i="24"/>
  <c r="BK148" i="24"/>
  <c r="BL148" i="24"/>
  <c r="BM148" i="24"/>
  <c r="BN148" i="24"/>
  <c r="BO148" i="24"/>
  <c r="BP148" i="24"/>
  <c r="BQ148" i="24"/>
  <c r="BR148" i="24"/>
  <c r="BS148" i="24"/>
  <c r="BT148" i="24"/>
  <c r="BU148" i="24"/>
  <c r="BV148" i="24"/>
  <c r="BW148" i="24"/>
  <c r="BX148" i="24"/>
  <c r="BY148" i="24"/>
  <c r="BZ148" i="24"/>
  <c r="CA148" i="24"/>
  <c r="CB148" i="24"/>
  <c r="CC148" i="24"/>
  <c r="CD148" i="24"/>
  <c r="CE148" i="24"/>
  <c r="CF148" i="24"/>
  <c r="CG148" i="24"/>
  <c r="CH148" i="24"/>
  <c r="CI148" i="24"/>
  <c r="CJ148" i="24"/>
  <c r="CK148" i="24"/>
  <c r="CL148" i="24"/>
  <c r="CM148" i="24"/>
  <c r="CN148" i="24"/>
  <c r="CO148" i="24"/>
  <c r="CP148" i="24"/>
  <c r="CQ148" i="24"/>
  <c r="CR148" i="24"/>
  <c r="CS148" i="24"/>
  <c r="CT148" i="24"/>
  <c r="CU148" i="24"/>
  <c r="CV148" i="24"/>
  <c r="CW148" i="24"/>
  <c r="CX148" i="24"/>
  <c r="CY148" i="24"/>
  <c r="CZ148" i="24"/>
  <c r="DA148" i="24"/>
  <c r="DB148" i="24"/>
  <c r="DC148" i="24"/>
  <c r="DD148" i="24"/>
  <c r="DE148" i="24"/>
  <c r="DF148" i="24"/>
  <c r="DG148" i="24"/>
  <c r="DH148" i="24"/>
  <c r="DI148" i="24"/>
  <c r="DJ148" i="24"/>
  <c r="DK148" i="24"/>
  <c r="DL148" i="24"/>
  <c r="DM148" i="24"/>
  <c r="DN148" i="24"/>
  <c r="DO148" i="24"/>
  <c r="DP148" i="24"/>
  <c r="DQ148" i="24"/>
  <c r="DR148" i="24"/>
  <c r="DS148" i="24"/>
  <c r="DT148" i="24"/>
  <c r="DU148" i="24"/>
  <c r="DV148" i="24"/>
  <c r="DW148" i="24"/>
  <c r="DX148" i="24"/>
  <c r="DY148" i="24"/>
  <c r="DZ148" i="24"/>
  <c r="EA148" i="24"/>
  <c r="EB148" i="24"/>
  <c r="EC148" i="24"/>
  <c r="ED148" i="24"/>
  <c r="EE148" i="24"/>
  <c r="EF148" i="24"/>
  <c r="EG148" i="24"/>
  <c r="EH148" i="24"/>
  <c r="EI148" i="24"/>
  <c r="EJ148" i="24"/>
  <c r="EK148" i="24"/>
  <c r="EL148" i="24"/>
  <c r="EM148" i="24"/>
  <c r="EN148" i="24"/>
  <c r="EO148" i="24"/>
  <c r="EP148" i="24"/>
  <c r="EQ148" i="24"/>
  <c r="ER148" i="24"/>
  <c r="ES148" i="24"/>
  <c r="ET148" i="24"/>
  <c r="D149" i="24"/>
  <c r="E149" i="24"/>
  <c r="F149" i="24"/>
  <c r="G149" i="24"/>
  <c r="H149" i="24"/>
  <c r="I149" i="24"/>
  <c r="J149" i="24"/>
  <c r="K149" i="24"/>
  <c r="L149" i="24"/>
  <c r="M149" i="24"/>
  <c r="N149" i="24"/>
  <c r="O149" i="24"/>
  <c r="P149" i="24"/>
  <c r="Q149" i="24"/>
  <c r="R149" i="24"/>
  <c r="S149" i="24"/>
  <c r="T149" i="24"/>
  <c r="U149" i="24"/>
  <c r="V149" i="24"/>
  <c r="W149" i="24"/>
  <c r="X149" i="24"/>
  <c r="Y149" i="24"/>
  <c r="Z149" i="24"/>
  <c r="AA149" i="24"/>
  <c r="AB149" i="24"/>
  <c r="AC149" i="24"/>
  <c r="AD149" i="24"/>
  <c r="AE149" i="24"/>
  <c r="AF149" i="24"/>
  <c r="AG149" i="24"/>
  <c r="AH149" i="24"/>
  <c r="AI149" i="24"/>
  <c r="AJ149" i="24"/>
  <c r="AK149" i="24"/>
  <c r="AL149" i="24"/>
  <c r="AM149" i="24"/>
  <c r="AN149" i="24"/>
  <c r="AO149" i="24"/>
  <c r="AP149" i="24"/>
  <c r="AQ149" i="24"/>
  <c r="AR149" i="24"/>
  <c r="AS149" i="24"/>
  <c r="AT149" i="24"/>
  <c r="AU149" i="24"/>
  <c r="AV149" i="24"/>
  <c r="AW149" i="24"/>
  <c r="AX149" i="24"/>
  <c r="AY149" i="24"/>
  <c r="AZ149" i="24"/>
  <c r="BA149" i="24"/>
  <c r="BB149" i="24"/>
  <c r="BC149" i="24"/>
  <c r="BD149" i="24"/>
  <c r="BE149" i="24"/>
  <c r="BF149" i="24"/>
  <c r="BG149" i="24"/>
  <c r="BH149" i="24"/>
  <c r="BI149" i="24"/>
  <c r="BJ149" i="24"/>
  <c r="BK149" i="24"/>
  <c r="BL149" i="24"/>
  <c r="BM149" i="24"/>
  <c r="BN149" i="24"/>
  <c r="BO149" i="24"/>
  <c r="BP149" i="24"/>
  <c r="BQ149" i="24"/>
  <c r="BR149" i="24"/>
  <c r="BS149" i="24"/>
  <c r="BT149" i="24"/>
  <c r="BU149" i="24"/>
  <c r="BV149" i="24"/>
  <c r="BW149" i="24"/>
  <c r="BX149" i="24"/>
  <c r="BY149" i="24"/>
  <c r="BZ149" i="24"/>
  <c r="CA149" i="24"/>
  <c r="CB149" i="24"/>
  <c r="CC149" i="24"/>
  <c r="CD149" i="24"/>
  <c r="CE149" i="24"/>
  <c r="CF149" i="24"/>
  <c r="CG149" i="24"/>
  <c r="CH149" i="24"/>
  <c r="CI149" i="24"/>
  <c r="CJ149" i="24"/>
  <c r="CK149" i="24"/>
  <c r="CL149" i="24"/>
  <c r="CM149" i="24"/>
  <c r="CN149" i="24"/>
  <c r="CO149" i="24"/>
  <c r="CP149" i="24"/>
  <c r="CQ149" i="24"/>
  <c r="CR149" i="24"/>
  <c r="CS149" i="24"/>
  <c r="CT149" i="24"/>
  <c r="CU149" i="24"/>
  <c r="CV149" i="24"/>
  <c r="CW149" i="24"/>
  <c r="CX149" i="24"/>
  <c r="CY149" i="24"/>
  <c r="CZ149" i="24"/>
  <c r="DA149" i="24"/>
  <c r="DB149" i="24"/>
  <c r="DC149" i="24"/>
  <c r="DD149" i="24"/>
  <c r="DE149" i="24"/>
  <c r="DF149" i="24"/>
  <c r="DG149" i="24"/>
  <c r="DH149" i="24"/>
  <c r="DI149" i="24"/>
  <c r="DJ149" i="24"/>
  <c r="DK149" i="24"/>
  <c r="DL149" i="24"/>
  <c r="DM149" i="24"/>
  <c r="DN149" i="24"/>
  <c r="DO149" i="24"/>
  <c r="DP149" i="24"/>
  <c r="DQ149" i="24"/>
  <c r="DR149" i="24"/>
  <c r="DS149" i="24"/>
  <c r="DT149" i="24"/>
  <c r="DU149" i="24"/>
  <c r="DV149" i="24"/>
  <c r="DW149" i="24"/>
  <c r="DX149" i="24"/>
  <c r="DY149" i="24"/>
  <c r="DZ149" i="24"/>
  <c r="EA149" i="24"/>
  <c r="EB149" i="24"/>
  <c r="EC149" i="24"/>
  <c r="ED149" i="24"/>
  <c r="EE149" i="24"/>
  <c r="EF149" i="24"/>
  <c r="EG149" i="24"/>
  <c r="EH149" i="24"/>
  <c r="EI149" i="24"/>
  <c r="EJ149" i="24"/>
  <c r="EK149" i="24"/>
  <c r="EL149" i="24"/>
  <c r="EM149" i="24"/>
  <c r="EN149" i="24"/>
  <c r="EO149" i="24"/>
  <c r="EP149" i="24"/>
  <c r="EQ149" i="24"/>
  <c r="ER149" i="24"/>
  <c r="ES149" i="24"/>
  <c r="ET149" i="24"/>
  <c r="D150" i="24"/>
  <c r="E150" i="24"/>
  <c r="F150" i="24"/>
  <c r="G150" i="24"/>
  <c r="H150" i="24"/>
  <c r="I150" i="24"/>
  <c r="J150" i="24"/>
  <c r="K150" i="24"/>
  <c r="L150" i="24"/>
  <c r="M150" i="24"/>
  <c r="N150" i="24"/>
  <c r="O150" i="24"/>
  <c r="P150" i="24"/>
  <c r="Q150" i="24"/>
  <c r="R150" i="24"/>
  <c r="S150" i="24"/>
  <c r="T150" i="24"/>
  <c r="U150" i="24"/>
  <c r="V150" i="24"/>
  <c r="W150" i="24"/>
  <c r="X150" i="24"/>
  <c r="Y150" i="24"/>
  <c r="Z150" i="24"/>
  <c r="AA150" i="24"/>
  <c r="AB150" i="24"/>
  <c r="AC150" i="24"/>
  <c r="AD150" i="24"/>
  <c r="AE150" i="24"/>
  <c r="AF150" i="24"/>
  <c r="AG150" i="24"/>
  <c r="AH150" i="24"/>
  <c r="AI150" i="24"/>
  <c r="AJ150" i="24"/>
  <c r="AK150" i="24"/>
  <c r="AL150" i="24"/>
  <c r="AM150" i="24"/>
  <c r="AN150" i="24"/>
  <c r="AO150" i="24"/>
  <c r="AP150" i="24"/>
  <c r="AQ150" i="24"/>
  <c r="AR150" i="24"/>
  <c r="AS150" i="24"/>
  <c r="AT150" i="24"/>
  <c r="AU150" i="24"/>
  <c r="AV150" i="24"/>
  <c r="AW150" i="24"/>
  <c r="AX150" i="24"/>
  <c r="AY150" i="24"/>
  <c r="AZ150" i="24"/>
  <c r="BA150" i="24"/>
  <c r="BB150" i="24"/>
  <c r="BC150" i="24"/>
  <c r="BD150" i="24"/>
  <c r="BE150" i="24"/>
  <c r="BF150" i="24"/>
  <c r="BG150" i="24"/>
  <c r="BH150" i="24"/>
  <c r="BI150" i="24"/>
  <c r="BJ150" i="24"/>
  <c r="BK150" i="24"/>
  <c r="BL150" i="24"/>
  <c r="BM150" i="24"/>
  <c r="BN150" i="24"/>
  <c r="BO150" i="24"/>
  <c r="BP150" i="24"/>
  <c r="BQ150" i="24"/>
  <c r="BR150" i="24"/>
  <c r="BS150" i="24"/>
  <c r="BT150" i="24"/>
  <c r="BU150" i="24"/>
  <c r="BV150" i="24"/>
  <c r="BW150" i="24"/>
  <c r="BX150" i="24"/>
  <c r="BY150" i="24"/>
  <c r="BZ150" i="24"/>
  <c r="CA150" i="24"/>
  <c r="CB150" i="24"/>
  <c r="CC150" i="24"/>
  <c r="CD150" i="24"/>
  <c r="CE150" i="24"/>
  <c r="CF150" i="24"/>
  <c r="CG150" i="24"/>
  <c r="CH150" i="24"/>
  <c r="CI150" i="24"/>
  <c r="CJ150" i="24"/>
  <c r="CK150" i="24"/>
  <c r="CL150" i="24"/>
  <c r="CM150" i="24"/>
  <c r="CN150" i="24"/>
  <c r="CO150" i="24"/>
  <c r="CP150" i="24"/>
  <c r="CQ150" i="24"/>
  <c r="CR150" i="24"/>
  <c r="CS150" i="24"/>
  <c r="CT150" i="24"/>
  <c r="CU150" i="24"/>
  <c r="CV150" i="24"/>
  <c r="CW150" i="24"/>
  <c r="CX150" i="24"/>
  <c r="CY150" i="24"/>
  <c r="CZ150" i="24"/>
  <c r="DA150" i="24"/>
  <c r="DB150" i="24"/>
  <c r="DC150" i="24"/>
  <c r="DD150" i="24"/>
  <c r="DE150" i="24"/>
  <c r="DF150" i="24"/>
  <c r="DG150" i="24"/>
  <c r="DH150" i="24"/>
  <c r="DI150" i="24"/>
  <c r="DJ150" i="24"/>
  <c r="DK150" i="24"/>
  <c r="DL150" i="24"/>
  <c r="DM150" i="24"/>
  <c r="DN150" i="24"/>
  <c r="DO150" i="24"/>
  <c r="DP150" i="24"/>
  <c r="DQ150" i="24"/>
  <c r="DR150" i="24"/>
  <c r="DS150" i="24"/>
  <c r="DT150" i="24"/>
  <c r="DU150" i="24"/>
  <c r="DV150" i="24"/>
  <c r="DW150" i="24"/>
  <c r="DX150" i="24"/>
  <c r="DY150" i="24"/>
  <c r="DZ150" i="24"/>
  <c r="EA150" i="24"/>
  <c r="EB150" i="24"/>
  <c r="EC150" i="24"/>
  <c r="ED150" i="24"/>
  <c r="EE150" i="24"/>
  <c r="EF150" i="24"/>
  <c r="EG150" i="24"/>
  <c r="EH150" i="24"/>
  <c r="EI150" i="24"/>
  <c r="EJ150" i="24"/>
  <c r="EK150" i="24"/>
  <c r="EL150" i="24"/>
  <c r="EM150" i="24"/>
  <c r="EN150" i="24"/>
  <c r="EO150" i="24"/>
  <c r="EP150" i="24"/>
  <c r="EQ150" i="24"/>
  <c r="ER150" i="24"/>
  <c r="ES150" i="24"/>
  <c r="ET150" i="24"/>
  <c r="D151" i="24"/>
  <c r="E151" i="24"/>
  <c r="F151" i="24"/>
  <c r="G151" i="24"/>
  <c r="H151" i="24"/>
  <c r="I151" i="24"/>
  <c r="J151" i="24"/>
  <c r="K151" i="24"/>
  <c r="L151" i="24"/>
  <c r="M151" i="24"/>
  <c r="N151" i="24"/>
  <c r="O151" i="24"/>
  <c r="P151" i="24"/>
  <c r="Q151" i="24"/>
  <c r="R151" i="24"/>
  <c r="S151" i="24"/>
  <c r="T151" i="24"/>
  <c r="U151" i="24"/>
  <c r="V151" i="24"/>
  <c r="W151" i="24"/>
  <c r="X151" i="24"/>
  <c r="Y151" i="24"/>
  <c r="Z151" i="24"/>
  <c r="AA151" i="24"/>
  <c r="AB151" i="24"/>
  <c r="AC151" i="24"/>
  <c r="AD151" i="24"/>
  <c r="AE151" i="24"/>
  <c r="AF151" i="24"/>
  <c r="AG151" i="24"/>
  <c r="AH151" i="24"/>
  <c r="AI151" i="24"/>
  <c r="AJ151" i="24"/>
  <c r="AK151" i="24"/>
  <c r="AL151" i="24"/>
  <c r="AM151" i="24"/>
  <c r="AN151" i="24"/>
  <c r="AO151" i="24"/>
  <c r="AP151" i="24"/>
  <c r="AQ151" i="24"/>
  <c r="AR151" i="24"/>
  <c r="AS151" i="24"/>
  <c r="AT151" i="24"/>
  <c r="AU151" i="24"/>
  <c r="AV151" i="24"/>
  <c r="AW151" i="24"/>
  <c r="AX151" i="24"/>
  <c r="AY151" i="24"/>
  <c r="AZ151" i="24"/>
  <c r="BA151" i="24"/>
  <c r="BB151" i="24"/>
  <c r="BC151" i="24"/>
  <c r="BD151" i="24"/>
  <c r="BE151" i="24"/>
  <c r="BF151" i="24"/>
  <c r="BG151" i="24"/>
  <c r="BH151" i="24"/>
  <c r="BI151" i="24"/>
  <c r="BJ151" i="24"/>
  <c r="BK151" i="24"/>
  <c r="BL151" i="24"/>
  <c r="BM151" i="24"/>
  <c r="BN151" i="24"/>
  <c r="BO151" i="24"/>
  <c r="BP151" i="24"/>
  <c r="BQ151" i="24"/>
  <c r="BR151" i="24"/>
  <c r="BS151" i="24"/>
  <c r="BT151" i="24"/>
  <c r="BU151" i="24"/>
  <c r="BV151" i="24"/>
  <c r="BW151" i="24"/>
  <c r="BX151" i="24"/>
  <c r="BY151" i="24"/>
  <c r="BZ151" i="24"/>
  <c r="CA151" i="24"/>
  <c r="CB151" i="24"/>
  <c r="CC151" i="24"/>
  <c r="CD151" i="24"/>
  <c r="CE151" i="24"/>
  <c r="CF151" i="24"/>
  <c r="CG151" i="24"/>
  <c r="CH151" i="24"/>
  <c r="CI151" i="24"/>
  <c r="CJ151" i="24"/>
  <c r="CK151" i="24"/>
  <c r="CL151" i="24"/>
  <c r="CM151" i="24"/>
  <c r="CN151" i="24"/>
  <c r="CO151" i="24"/>
  <c r="CP151" i="24"/>
  <c r="CQ151" i="24"/>
  <c r="CR151" i="24"/>
  <c r="CS151" i="24"/>
  <c r="CT151" i="24"/>
  <c r="CU151" i="24"/>
  <c r="CV151" i="24"/>
  <c r="CW151" i="24"/>
  <c r="CX151" i="24"/>
  <c r="CY151" i="24"/>
  <c r="CZ151" i="24"/>
  <c r="DA151" i="24"/>
  <c r="DB151" i="24"/>
  <c r="DC151" i="24"/>
  <c r="DD151" i="24"/>
  <c r="DE151" i="24"/>
  <c r="DF151" i="24"/>
  <c r="DG151" i="24"/>
  <c r="DH151" i="24"/>
  <c r="DI151" i="24"/>
  <c r="DJ151" i="24"/>
  <c r="DK151" i="24"/>
  <c r="DL151" i="24"/>
  <c r="DM151" i="24"/>
  <c r="DN151" i="24"/>
  <c r="DO151" i="24"/>
  <c r="DP151" i="24"/>
  <c r="DQ151" i="24"/>
  <c r="DR151" i="24"/>
  <c r="DS151" i="24"/>
  <c r="DT151" i="24"/>
  <c r="DU151" i="24"/>
  <c r="DV151" i="24"/>
  <c r="DW151" i="24"/>
  <c r="DX151" i="24"/>
  <c r="DY151" i="24"/>
  <c r="DZ151" i="24"/>
  <c r="EA151" i="24"/>
  <c r="EB151" i="24"/>
  <c r="EC151" i="24"/>
  <c r="ED151" i="24"/>
  <c r="EE151" i="24"/>
  <c r="EF151" i="24"/>
  <c r="EG151" i="24"/>
  <c r="EH151" i="24"/>
  <c r="EI151" i="24"/>
  <c r="EJ151" i="24"/>
  <c r="EK151" i="24"/>
  <c r="EL151" i="24"/>
  <c r="EM151" i="24"/>
  <c r="EN151" i="24"/>
  <c r="EO151" i="24"/>
  <c r="EP151" i="24"/>
  <c r="EQ151" i="24"/>
  <c r="ER151" i="24"/>
  <c r="ES151" i="24"/>
  <c r="ET151" i="24"/>
  <c r="D152" i="24"/>
  <c r="E152" i="24"/>
  <c r="F152" i="24"/>
  <c r="G152" i="24"/>
  <c r="H152" i="24"/>
  <c r="I152" i="24"/>
  <c r="J152" i="24"/>
  <c r="K152" i="24"/>
  <c r="L152" i="24"/>
  <c r="M152" i="24"/>
  <c r="N152" i="24"/>
  <c r="O152" i="24"/>
  <c r="P152" i="24"/>
  <c r="Q152" i="24"/>
  <c r="R152" i="24"/>
  <c r="S152" i="24"/>
  <c r="T152" i="24"/>
  <c r="U152" i="24"/>
  <c r="V152" i="24"/>
  <c r="W152" i="24"/>
  <c r="X152" i="24"/>
  <c r="Y152" i="24"/>
  <c r="Z152" i="24"/>
  <c r="AA152" i="24"/>
  <c r="AB152" i="24"/>
  <c r="AC152" i="24"/>
  <c r="AD152" i="24"/>
  <c r="AE152" i="24"/>
  <c r="AF152" i="24"/>
  <c r="AG152" i="24"/>
  <c r="AH152" i="24"/>
  <c r="AI152" i="24"/>
  <c r="AJ152" i="24"/>
  <c r="AK152" i="24"/>
  <c r="AL152" i="24"/>
  <c r="AM152" i="24"/>
  <c r="AN152" i="24"/>
  <c r="AO152" i="24"/>
  <c r="AP152" i="24"/>
  <c r="AQ152" i="24"/>
  <c r="AR152" i="24"/>
  <c r="AS152" i="24"/>
  <c r="AT152" i="24"/>
  <c r="AU152" i="24"/>
  <c r="AV152" i="24"/>
  <c r="AW152" i="24"/>
  <c r="AX152" i="24"/>
  <c r="AY152" i="24"/>
  <c r="AZ152" i="24"/>
  <c r="BA152" i="24"/>
  <c r="BB152" i="24"/>
  <c r="BC152" i="24"/>
  <c r="BD152" i="24"/>
  <c r="BE152" i="24"/>
  <c r="BF152" i="24"/>
  <c r="BG152" i="24"/>
  <c r="BH152" i="24"/>
  <c r="BI152" i="24"/>
  <c r="BJ152" i="24"/>
  <c r="BK152" i="24"/>
  <c r="BL152" i="24"/>
  <c r="BM152" i="24"/>
  <c r="BN152" i="24"/>
  <c r="BO152" i="24"/>
  <c r="BP152" i="24"/>
  <c r="BQ152" i="24"/>
  <c r="BR152" i="24"/>
  <c r="BS152" i="24"/>
  <c r="BT152" i="24"/>
  <c r="BU152" i="24"/>
  <c r="BV152" i="24"/>
  <c r="BW152" i="24"/>
  <c r="BX152" i="24"/>
  <c r="BY152" i="24"/>
  <c r="BZ152" i="24"/>
  <c r="CA152" i="24"/>
  <c r="CB152" i="24"/>
  <c r="CC152" i="24"/>
  <c r="CD152" i="24"/>
  <c r="CE152" i="24"/>
  <c r="CF152" i="24"/>
  <c r="CG152" i="24"/>
  <c r="CH152" i="24"/>
  <c r="CI152" i="24"/>
  <c r="CJ152" i="24"/>
  <c r="CK152" i="24"/>
  <c r="CL152" i="24"/>
  <c r="CM152" i="24"/>
  <c r="CN152" i="24"/>
  <c r="CO152" i="24"/>
  <c r="CP152" i="24"/>
  <c r="CQ152" i="24"/>
  <c r="CR152" i="24"/>
  <c r="CS152" i="24"/>
  <c r="CT152" i="24"/>
  <c r="CU152" i="24"/>
  <c r="CV152" i="24"/>
  <c r="CW152" i="24"/>
  <c r="CX152" i="24"/>
  <c r="CY152" i="24"/>
  <c r="CZ152" i="24"/>
  <c r="DA152" i="24"/>
  <c r="DB152" i="24"/>
  <c r="DC152" i="24"/>
  <c r="DD152" i="24"/>
  <c r="DE152" i="24"/>
  <c r="DF152" i="24"/>
  <c r="DG152" i="24"/>
  <c r="DH152" i="24"/>
  <c r="DI152" i="24"/>
  <c r="DJ152" i="24"/>
  <c r="DK152" i="24"/>
  <c r="DL152" i="24"/>
  <c r="DM152" i="24"/>
  <c r="DN152" i="24"/>
  <c r="DO152" i="24"/>
  <c r="DP152" i="24"/>
  <c r="DQ152" i="24"/>
  <c r="DR152" i="24"/>
  <c r="DS152" i="24"/>
  <c r="DT152" i="24"/>
  <c r="DU152" i="24"/>
  <c r="DV152" i="24"/>
  <c r="DW152" i="24"/>
  <c r="DX152" i="24"/>
  <c r="DY152" i="24"/>
  <c r="DZ152" i="24"/>
  <c r="EA152" i="24"/>
  <c r="EB152" i="24"/>
  <c r="EC152" i="24"/>
  <c r="ED152" i="24"/>
  <c r="EE152" i="24"/>
  <c r="EF152" i="24"/>
  <c r="EG152" i="24"/>
  <c r="EH152" i="24"/>
  <c r="EI152" i="24"/>
  <c r="EJ152" i="24"/>
  <c r="EK152" i="24"/>
  <c r="EL152" i="24"/>
  <c r="EM152" i="24"/>
  <c r="EN152" i="24"/>
  <c r="EO152" i="24"/>
  <c r="EP152" i="24"/>
  <c r="EQ152" i="24"/>
  <c r="ER152" i="24"/>
  <c r="ES152" i="24"/>
  <c r="ET152" i="24"/>
  <c r="D153" i="24"/>
  <c r="E153" i="24"/>
  <c r="F153" i="24"/>
  <c r="G153" i="24"/>
  <c r="H153" i="24"/>
  <c r="I153" i="24"/>
  <c r="J153" i="24"/>
  <c r="K153" i="24"/>
  <c r="L153" i="24"/>
  <c r="M153" i="24"/>
  <c r="N153" i="24"/>
  <c r="O153" i="24"/>
  <c r="P153" i="24"/>
  <c r="Q153" i="24"/>
  <c r="R153" i="24"/>
  <c r="S153" i="24"/>
  <c r="T153" i="24"/>
  <c r="U153" i="24"/>
  <c r="V153" i="24"/>
  <c r="W153" i="24"/>
  <c r="X153" i="24"/>
  <c r="Y153" i="24"/>
  <c r="Z153" i="24"/>
  <c r="AA153" i="24"/>
  <c r="AB153" i="24"/>
  <c r="AC153" i="24"/>
  <c r="AD153" i="24"/>
  <c r="AE153" i="24"/>
  <c r="AF153" i="24"/>
  <c r="AG153" i="24"/>
  <c r="AH153" i="24"/>
  <c r="AI153" i="24"/>
  <c r="AJ153" i="24"/>
  <c r="AK153" i="24"/>
  <c r="AL153" i="24"/>
  <c r="AM153" i="24"/>
  <c r="AN153" i="24"/>
  <c r="AO153" i="24"/>
  <c r="AP153" i="24"/>
  <c r="AQ153" i="24"/>
  <c r="AR153" i="24"/>
  <c r="AS153" i="24"/>
  <c r="AT153" i="24"/>
  <c r="AU153" i="24"/>
  <c r="AV153" i="24"/>
  <c r="AW153" i="24"/>
  <c r="AX153" i="24"/>
  <c r="AY153" i="24"/>
  <c r="AZ153" i="24"/>
  <c r="BA153" i="24"/>
  <c r="BB153" i="24"/>
  <c r="BC153" i="24"/>
  <c r="BD153" i="24"/>
  <c r="BE153" i="24"/>
  <c r="BF153" i="24"/>
  <c r="BG153" i="24"/>
  <c r="BH153" i="24"/>
  <c r="BI153" i="24"/>
  <c r="BJ153" i="24"/>
  <c r="BK153" i="24"/>
  <c r="BL153" i="24"/>
  <c r="BM153" i="24"/>
  <c r="BN153" i="24"/>
  <c r="BO153" i="24"/>
  <c r="BP153" i="24"/>
  <c r="BQ153" i="24"/>
  <c r="BR153" i="24"/>
  <c r="BS153" i="24"/>
  <c r="BT153" i="24"/>
  <c r="BU153" i="24"/>
  <c r="BV153" i="24"/>
  <c r="BW153" i="24"/>
  <c r="BX153" i="24"/>
  <c r="BY153" i="24"/>
  <c r="BZ153" i="24"/>
  <c r="CA153" i="24"/>
  <c r="CB153" i="24"/>
  <c r="CC153" i="24"/>
  <c r="CD153" i="24"/>
  <c r="CE153" i="24"/>
  <c r="CF153" i="24"/>
  <c r="CG153" i="24"/>
  <c r="CH153" i="24"/>
  <c r="CI153" i="24"/>
  <c r="CJ153" i="24"/>
  <c r="CK153" i="24"/>
  <c r="CL153" i="24"/>
  <c r="CM153" i="24"/>
  <c r="CN153" i="24"/>
  <c r="CO153" i="24"/>
  <c r="CP153" i="24"/>
  <c r="CQ153" i="24"/>
  <c r="CR153" i="24"/>
  <c r="CS153" i="24"/>
  <c r="CT153" i="24"/>
  <c r="CU153" i="24"/>
  <c r="CV153" i="24"/>
  <c r="CW153" i="24"/>
  <c r="CX153" i="24"/>
  <c r="CY153" i="24"/>
  <c r="CZ153" i="24"/>
  <c r="DA153" i="24"/>
  <c r="DB153" i="24"/>
  <c r="DC153" i="24"/>
  <c r="DD153" i="24"/>
  <c r="DE153" i="24"/>
  <c r="DF153" i="24"/>
  <c r="DG153" i="24"/>
  <c r="DH153" i="24"/>
  <c r="DI153" i="24"/>
  <c r="DJ153" i="24"/>
  <c r="DK153" i="24"/>
  <c r="DL153" i="24"/>
  <c r="DM153" i="24"/>
  <c r="DN153" i="24"/>
  <c r="DO153" i="24"/>
  <c r="DP153" i="24"/>
  <c r="DQ153" i="24"/>
  <c r="DR153" i="24"/>
  <c r="DS153" i="24"/>
  <c r="DT153" i="24"/>
  <c r="DU153" i="24"/>
  <c r="DV153" i="24"/>
  <c r="DW153" i="24"/>
  <c r="DX153" i="24"/>
  <c r="DY153" i="24"/>
  <c r="DZ153" i="24"/>
  <c r="EA153" i="24"/>
  <c r="EB153" i="24"/>
  <c r="EC153" i="24"/>
  <c r="ED153" i="24"/>
  <c r="EE153" i="24"/>
  <c r="EF153" i="24"/>
  <c r="EG153" i="24"/>
  <c r="EH153" i="24"/>
  <c r="EI153" i="24"/>
  <c r="EJ153" i="24"/>
  <c r="EK153" i="24"/>
  <c r="EL153" i="24"/>
  <c r="EM153" i="24"/>
  <c r="EN153" i="24"/>
  <c r="EO153" i="24"/>
  <c r="EP153" i="24"/>
  <c r="EQ153" i="24"/>
  <c r="ER153" i="24"/>
  <c r="ES153" i="24"/>
  <c r="ET153" i="24"/>
  <c r="D154" i="24"/>
  <c r="E154" i="24"/>
  <c r="F154" i="24"/>
  <c r="G154" i="24"/>
  <c r="H154" i="24"/>
  <c r="I154" i="24"/>
  <c r="J154" i="24"/>
  <c r="K154" i="24"/>
  <c r="L154" i="24"/>
  <c r="M154" i="24"/>
  <c r="N154" i="24"/>
  <c r="O154" i="24"/>
  <c r="P154" i="24"/>
  <c r="Q154" i="24"/>
  <c r="R154" i="24"/>
  <c r="S154" i="24"/>
  <c r="T154" i="24"/>
  <c r="U154" i="24"/>
  <c r="V154" i="24"/>
  <c r="W154" i="24"/>
  <c r="X154" i="24"/>
  <c r="Y154" i="24"/>
  <c r="Z154" i="24"/>
  <c r="AA154" i="24"/>
  <c r="AB154" i="24"/>
  <c r="AC154" i="24"/>
  <c r="AD154" i="24"/>
  <c r="AE154" i="24"/>
  <c r="AF154" i="24"/>
  <c r="AG154" i="24"/>
  <c r="AH154" i="24"/>
  <c r="AI154" i="24"/>
  <c r="AJ154" i="24"/>
  <c r="AK154" i="24"/>
  <c r="AL154" i="24"/>
  <c r="AM154" i="24"/>
  <c r="AN154" i="24"/>
  <c r="AO154" i="24"/>
  <c r="AP154" i="24"/>
  <c r="AQ154" i="24"/>
  <c r="AR154" i="24"/>
  <c r="AS154" i="24"/>
  <c r="AT154" i="24"/>
  <c r="AU154" i="24"/>
  <c r="AV154" i="24"/>
  <c r="AW154" i="24"/>
  <c r="AX154" i="24"/>
  <c r="AY154" i="24"/>
  <c r="AZ154" i="24"/>
  <c r="BA154" i="24"/>
  <c r="BB154" i="24"/>
  <c r="BC154" i="24"/>
  <c r="BD154" i="24"/>
  <c r="BE154" i="24"/>
  <c r="BF154" i="24"/>
  <c r="BG154" i="24"/>
  <c r="BH154" i="24"/>
  <c r="BI154" i="24"/>
  <c r="BJ154" i="24"/>
  <c r="BK154" i="24"/>
  <c r="BL154" i="24"/>
  <c r="BM154" i="24"/>
  <c r="BN154" i="24"/>
  <c r="BO154" i="24"/>
  <c r="BP154" i="24"/>
  <c r="BQ154" i="24"/>
  <c r="BR154" i="24"/>
  <c r="BS154" i="24"/>
  <c r="BT154" i="24"/>
  <c r="BU154" i="24"/>
  <c r="BV154" i="24"/>
  <c r="BW154" i="24"/>
  <c r="BX154" i="24"/>
  <c r="BY154" i="24"/>
  <c r="BZ154" i="24"/>
  <c r="CA154" i="24"/>
  <c r="CB154" i="24"/>
  <c r="CC154" i="24"/>
  <c r="CD154" i="24"/>
  <c r="CE154" i="24"/>
  <c r="CF154" i="24"/>
  <c r="CG154" i="24"/>
  <c r="CH154" i="24"/>
  <c r="CI154" i="24"/>
  <c r="CJ154" i="24"/>
  <c r="CK154" i="24"/>
  <c r="CL154" i="24"/>
  <c r="CM154" i="24"/>
  <c r="CN154" i="24"/>
  <c r="CO154" i="24"/>
  <c r="CP154" i="24"/>
  <c r="CQ154" i="24"/>
  <c r="CR154" i="24"/>
  <c r="CS154" i="24"/>
  <c r="CT154" i="24"/>
  <c r="CU154" i="24"/>
  <c r="CV154" i="24"/>
  <c r="CW154" i="24"/>
  <c r="CX154" i="24"/>
  <c r="CY154" i="24"/>
  <c r="CZ154" i="24"/>
  <c r="DA154" i="24"/>
  <c r="DB154" i="24"/>
  <c r="DC154" i="24"/>
  <c r="DD154" i="24"/>
  <c r="DE154" i="24"/>
  <c r="DF154" i="24"/>
  <c r="DG154" i="24"/>
  <c r="DH154" i="24"/>
  <c r="DI154" i="24"/>
  <c r="DJ154" i="24"/>
  <c r="DK154" i="24"/>
  <c r="DL154" i="24"/>
  <c r="DM154" i="24"/>
  <c r="DN154" i="24"/>
  <c r="DO154" i="24"/>
  <c r="DP154" i="24"/>
  <c r="DQ154" i="24"/>
  <c r="DR154" i="24"/>
  <c r="DS154" i="24"/>
  <c r="DT154" i="24"/>
  <c r="DU154" i="24"/>
  <c r="DV154" i="24"/>
  <c r="DW154" i="24"/>
  <c r="DX154" i="24"/>
  <c r="DY154" i="24"/>
  <c r="DZ154" i="24"/>
  <c r="EA154" i="24"/>
  <c r="EB154" i="24"/>
  <c r="EC154" i="24"/>
  <c r="ED154" i="24"/>
  <c r="EE154" i="24"/>
  <c r="EF154" i="24"/>
  <c r="EG154" i="24"/>
  <c r="EH154" i="24"/>
  <c r="EI154" i="24"/>
  <c r="EJ154" i="24"/>
  <c r="EK154" i="24"/>
  <c r="EL154" i="24"/>
  <c r="EM154" i="24"/>
  <c r="EN154" i="24"/>
  <c r="EO154" i="24"/>
  <c r="EP154" i="24"/>
  <c r="EQ154" i="24"/>
  <c r="ER154" i="24"/>
  <c r="ES154" i="24"/>
  <c r="ET154" i="24"/>
  <c r="D155" i="24"/>
  <c r="E155" i="24"/>
  <c r="F155" i="24"/>
  <c r="G155" i="24"/>
  <c r="H155" i="24"/>
  <c r="I155" i="24"/>
  <c r="J155" i="24"/>
  <c r="K155" i="24"/>
  <c r="L155" i="24"/>
  <c r="M155" i="24"/>
  <c r="N155" i="24"/>
  <c r="O155" i="24"/>
  <c r="P155" i="24"/>
  <c r="Q155" i="24"/>
  <c r="R155" i="24"/>
  <c r="S155" i="24"/>
  <c r="T155" i="24"/>
  <c r="U155" i="24"/>
  <c r="V155" i="24"/>
  <c r="W155" i="24"/>
  <c r="X155" i="24"/>
  <c r="Y155" i="24"/>
  <c r="Z155" i="24"/>
  <c r="AA155" i="24"/>
  <c r="AB155" i="24"/>
  <c r="AC155" i="24"/>
  <c r="AD155" i="24"/>
  <c r="AE155" i="24"/>
  <c r="AF155" i="24"/>
  <c r="AG155" i="24"/>
  <c r="AH155" i="24"/>
  <c r="AI155" i="24"/>
  <c r="AJ155" i="24"/>
  <c r="AK155" i="24"/>
  <c r="AL155" i="24"/>
  <c r="AM155" i="24"/>
  <c r="AN155" i="24"/>
  <c r="AO155" i="24"/>
  <c r="AP155" i="24"/>
  <c r="AQ155" i="24"/>
  <c r="AR155" i="24"/>
  <c r="AS155" i="24"/>
  <c r="AT155" i="24"/>
  <c r="AU155" i="24"/>
  <c r="AV155" i="24"/>
  <c r="AW155" i="24"/>
  <c r="AX155" i="24"/>
  <c r="AY155" i="24"/>
  <c r="AZ155" i="24"/>
  <c r="BA155" i="24"/>
  <c r="BB155" i="24"/>
  <c r="BC155" i="24"/>
  <c r="BD155" i="24"/>
  <c r="BE155" i="24"/>
  <c r="BF155" i="24"/>
  <c r="BG155" i="24"/>
  <c r="BH155" i="24"/>
  <c r="BI155" i="24"/>
  <c r="BJ155" i="24"/>
  <c r="BK155" i="24"/>
  <c r="BL155" i="24"/>
  <c r="BM155" i="24"/>
  <c r="BN155" i="24"/>
  <c r="BO155" i="24"/>
  <c r="BP155" i="24"/>
  <c r="BQ155" i="24"/>
  <c r="BR155" i="24"/>
  <c r="BS155" i="24"/>
  <c r="BT155" i="24"/>
  <c r="BU155" i="24"/>
  <c r="BV155" i="24"/>
  <c r="BW155" i="24"/>
  <c r="BX155" i="24"/>
  <c r="BY155" i="24"/>
  <c r="BZ155" i="24"/>
  <c r="CA155" i="24"/>
  <c r="CB155" i="24"/>
  <c r="CC155" i="24"/>
  <c r="CD155" i="24"/>
  <c r="CE155" i="24"/>
  <c r="CF155" i="24"/>
  <c r="CG155" i="24"/>
  <c r="CH155" i="24"/>
  <c r="CI155" i="24"/>
  <c r="CJ155" i="24"/>
  <c r="CK155" i="24"/>
  <c r="CL155" i="24"/>
  <c r="CM155" i="24"/>
  <c r="CN155" i="24"/>
  <c r="CO155" i="24"/>
  <c r="CP155" i="24"/>
  <c r="CQ155" i="24"/>
  <c r="CR155" i="24"/>
  <c r="CS155" i="24"/>
  <c r="CT155" i="24"/>
  <c r="CU155" i="24"/>
  <c r="CV155" i="24"/>
  <c r="CW155" i="24"/>
  <c r="CX155" i="24"/>
  <c r="CY155" i="24"/>
  <c r="CZ155" i="24"/>
  <c r="DA155" i="24"/>
  <c r="DB155" i="24"/>
  <c r="DC155" i="24"/>
  <c r="DD155" i="24"/>
  <c r="DE155" i="24"/>
  <c r="DF155" i="24"/>
  <c r="DG155" i="24"/>
  <c r="DH155" i="24"/>
  <c r="DI155" i="24"/>
  <c r="DJ155" i="24"/>
  <c r="DK155" i="24"/>
  <c r="DL155" i="24"/>
  <c r="DM155" i="24"/>
  <c r="DN155" i="24"/>
  <c r="DO155" i="24"/>
  <c r="DP155" i="24"/>
  <c r="DQ155" i="24"/>
  <c r="DR155" i="24"/>
  <c r="DS155" i="24"/>
  <c r="DT155" i="24"/>
  <c r="DU155" i="24"/>
  <c r="DV155" i="24"/>
  <c r="DW155" i="24"/>
  <c r="DX155" i="24"/>
  <c r="DY155" i="24"/>
  <c r="DZ155" i="24"/>
  <c r="EA155" i="24"/>
  <c r="EB155" i="24"/>
  <c r="EC155" i="24"/>
  <c r="ED155" i="24"/>
  <c r="EE155" i="24"/>
  <c r="EF155" i="24"/>
  <c r="EG155" i="24"/>
  <c r="EH155" i="24"/>
  <c r="EI155" i="24"/>
  <c r="EJ155" i="24"/>
  <c r="EK155" i="24"/>
  <c r="EL155" i="24"/>
  <c r="EM155" i="24"/>
  <c r="EN155" i="24"/>
  <c r="EO155" i="24"/>
  <c r="EP155" i="24"/>
  <c r="EQ155" i="24"/>
  <c r="ER155" i="24"/>
  <c r="ES155" i="24"/>
  <c r="ET155" i="24"/>
  <c r="D156" i="24"/>
  <c r="E156" i="24"/>
  <c r="F156" i="24"/>
  <c r="G156" i="24"/>
  <c r="H156" i="24"/>
  <c r="I156" i="24"/>
  <c r="J156" i="24"/>
  <c r="K156" i="24"/>
  <c r="L156" i="24"/>
  <c r="M156" i="24"/>
  <c r="N156" i="24"/>
  <c r="O156" i="24"/>
  <c r="P156" i="24"/>
  <c r="Q156" i="24"/>
  <c r="R156" i="24"/>
  <c r="S156" i="24"/>
  <c r="T156" i="24"/>
  <c r="U156" i="24"/>
  <c r="V156" i="24"/>
  <c r="W156" i="24"/>
  <c r="X156" i="24"/>
  <c r="Y156" i="24"/>
  <c r="Z156" i="24"/>
  <c r="AA156" i="24"/>
  <c r="AB156" i="24"/>
  <c r="AC156" i="24"/>
  <c r="AD156" i="24"/>
  <c r="AE156" i="24"/>
  <c r="AF156" i="24"/>
  <c r="AG156" i="24"/>
  <c r="AH156" i="24"/>
  <c r="AI156" i="24"/>
  <c r="AJ156" i="24"/>
  <c r="AK156" i="24"/>
  <c r="AL156" i="24"/>
  <c r="AM156" i="24"/>
  <c r="AN156" i="24"/>
  <c r="AO156" i="24"/>
  <c r="AP156" i="24"/>
  <c r="AQ156" i="24"/>
  <c r="AR156" i="24"/>
  <c r="AS156" i="24"/>
  <c r="AT156" i="24"/>
  <c r="AU156" i="24"/>
  <c r="AV156" i="24"/>
  <c r="AW156" i="24"/>
  <c r="AX156" i="24"/>
  <c r="AY156" i="24"/>
  <c r="AZ156" i="24"/>
  <c r="BA156" i="24"/>
  <c r="BB156" i="24"/>
  <c r="BC156" i="24"/>
  <c r="BD156" i="24"/>
  <c r="BE156" i="24"/>
  <c r="BF156" i="24"/>
  <c r="BG156" i="24"/>
  <c r="BH156" i="24"/>
  <c r="BI156" i="24"/>
  <c r="BJ156" i="24"/>
  <c r="BK156" i="24"/>
  <c r="BL156" i="24"/>
  <c r="BM156" i="24"/>
  <c r="BN156" i="24"/>
  <c r="BO156" i="24"/>
  <c r="BP156" i="24"/>
  <c r="BQ156" i="24"/>
  <c r="BR156" i="24"/>
  <c r="BS156" i="24"/>
  <c r="BT156" i="24"/>
  <c r="BU156" i="24"/>
  <c r="BV156" i="24"/>
  <c r="BW156" i="24"/>
  <c r="BX156" i="24"/>
  <c r="BY156" i="24"/>
  <c r="BZ156" i="24"/>
  <c r="CA156" i="24"/>
  <c r="CB156" i="24"/>
  <c r="CC156" i="24"/>
  <c r="CD156" i="24"/>
  <c r="CE156" i="24"/>
  <c r="CF156" i="24"/>
  <c r="CG156" i="24"/>
  <c r="CH156" i="24"/>
  <c r="CI156" i="24"/>
  <c r="CJ156" i="24"/>
  <c r="CK156" i="24"/>
  <c r="CL156" i="24"/>
  <c r="CM156" i="24"/>
  <c r="CN156" i="24"/>
  <c r="CO156" i="24"/>
  <c r="CP156" i="24"/>
  <c r="CQ156" i="24"/>
  <c r="CR156" i="24"/>
  <c r="CS156" i="24"/>
  <c r="CT156" i="24"/>
  <c r="CU156" i="24"/>
  <c r="CV156" i="24"/>
  <c r="CW156" i="24"/>
  <c r="CX156" i="24"/>
  <c r="CY156" i="24"/>
  <c r="CZ156" i="24"/>
  <c r="DA156" i="24"/>
  <c r="DB156" i="24"/>
  <c r="DC156" i="24"/>
  <c r="DD156" i="24"/>
  <c r="DE156" i="24"/>
  <c r="DF156" i="24"/>
  <c r="DG156" i="24"/>
  <c r="DH156" i="24"/>
  <c r="DI156" i="24"/>
  <c r="DJ156" i="24"/>
  <c r="DK156" i="24"/>
  <c r="DL156" i="24"/>
  <c r="DM156" i="24"/>
  <c r="DN156" i="24"/>
  <c r="DO156" i="24"/>
  <c r="DP156" i="24"/>
  <c r="DQ156" i="24"/>
  <c r="DR156" i="24"/>
  <c r="DS156" i="24"/>
  <c r="DT156" i="24"/>
  <c r="DU156" i="24"/>
  <c r="DV156" i="24"/>
  <c r="DW156" i="24"/>
  <c r="DX156" i="24"/>
  <c r="DY156" i="24"/>
  <c r="DZ156" i="24"/>
  <c r="EA156" i="24"/>
  <c r="EB156" i="24"/>
  <c r="EC156" i="24"/>
  <c r="ED156" i="24"/>
  <c r="EE156" i="24"/>
  <c r="EF156" i="24"/>
  <c r="EG156" i="24"/>
  <c r="EH156" i="24"/>
  <c r="EI156" i="24"/>
  <c r="EJ156" i="24"/>
  <c r="EK156" i="24"/>
  <c r="EL156" i="24"/>
  <c r="EM156" i="24"/>
  <c r="EN156" i="24"/>
  <c r="EO156" i="24"/>
  <c r="EP156" i="24"/>
  <c r="EQ156" i="24"/>
  <c r="ER156" i="24"/>
  <c r="ES156" i="24"/>
  <c r="ET156" i="24"/>
  <c r="D157" i="24"/>
  <c r="E157" i="24"/>
  <c r="F157" i="24"/>
  <c r="G157" i="24"/>
  <c r="H157" i="24"/>
  <c r="I157" i="24"/>
  <c r="J157" i="24"/>
  <c r="K157" i="24"/>
  <c r="L157" i="24"/>
  <c r="M157" i="24"/>
  <c r="N157" i="24"/>
  <c r="O157" i="24"/>
  <c r="P157" i="24"/>
  <c r="Q157" i="24"/>
  <c r="R157" i="24"/>
  <c r="S157" i="24"/>
  <c r="T157" i="24"/>
  <c r="U157" i="24"/>
  <c r="V157" i="24"/>
  <c r="W157" i="24"/>
  <c r="X157" i="24"/>
  <c r="Y157" i="24"/>
  <c r="Z157" i="24"/>
  <c r="AA157" i="24"/>
  <c r="AB157" i="24"/>
  <c r="AC157" i="24"/>
  <c r="AD157" i="24"/>
  <c r="AE157" i="24"/>
  <c r="AF157" i="24"/>
  <c r="AG157" i="24"/>
  <c r="AH157" i="24"/>
  <c r="AI157" i="24"/>
  <c r="AJ157" i="24"/>
  <c r="AK157" i="24"/>
  <c r="AL157" i="24"/>
  <c r="AM157" i="24"/>
  <c r="AN157" i="24"/>
  <c r="AO157" i="24"/>
  <c r="AP157" i="24"/>
  <c r="AQ157" i="24"/>
  <c r="AR157" i="24"/>
  <c r="AS157" i="24"/>
  <c r="AT157" i="24"/>
  <c r="AU157" i="24"/>
  <c r="AV157" i="24"/>
  <c r="AW157" i="24"/>
  <c r="AX157" i="24"/>
  <c r="AY157" i="24"/>
  <c r="AZ157" i="24"/>
  <c r="BA157" i="24"/>
  <c r="BB157" i="24"/>
  <c r="BC157" i="24"/>
  <c r="BD157" i="24"/>
  <c r="BE157" i="24"/>
  <c r="BF157" i="24"/>
  <c r="BG157" i="24"/>
  <c r="BH157" i="24"/>
  <c r="BI157" i="24"/>
  <c r="BJ157" i="24"/>
  <c r="BK157" i="24"/>
  <c r="BL157" i="24"/>
  <c r="BM157" i="24"/>
  <c r="BN157" i="24"/>
  <c r="BO157" i="24"/>
  <c r="BP157" i="24"/>
  <c r="BQ157" i="24"/>
  <c r="BR157" i="24"/>
  <c r="BS157" i="24"/>
  <c r="BT157" i="24"/>
  <c r="BU157" i="24"/>
  <c r="BV157" i="24"/>
  <c r="BW157" i="24"/>
  <c r="BX157" i="24"/>
  <c r="BY157" i="24"/>
  <c r="BZ157" i="24"/>
  <c r="CA157" i="24"/>
  <c r="CB157" i="24"/>
  <c r="CC157" i="24"/>
  <c r="CD157" i="24"/>
  <c r="CE157" i="24"/>
  <c r="CF157" i="24"/>
  <c r="CG157" i="24"/>
  <c r="CH157" i="24"/>
  <c r="CI157" i="24"/>
  <c r="CJ157" i="24"/>
  <c r="CK157" i="24"/>
  <c r="CL157" i="24"/>
  <c r="CM157" i="24"/>
  <c r="CN157" i="24"/>
  <c r="CO157" i="24"/>
  <c r="CP157" i="24"/>
  <c r="CQ157" i="24"/>
  <c r="CR157" i="24"/>
  <c r="CS157" i="24"/>
  <c r="CT157" i="24"/>
  <c r="CU157" i="24"/>
  <c r="CV157" i="24"/>
  <c r="CW157" i="24"/>
  <c r="CX157" i="24"/>
  <c r="CY157" i="24"/>
  <c r="CZ157" i="24"/>
  <c r="DA157" i="24"/>
  <c r="DB157" i="24"/>
  <c r="DC157" i="24"/>
  <c r="DD157" i="24"/>
  <c r="DE157" i="24"/>
  <c r="DF157" i="24"/>
  <c r="DG157" i="24"/>
  <c r="DH157" i="24"/>
  <c r="DI157" i="24"/>
  <c r="DJ157" i="24"/>
  <c r="DK157" i="24"/>
  <c r="DL157" i="24"/>
  <c r="DM157" i="24"/>
  <c r="DN157" i="24"/>
  <c r="DO157" i="24"/>
  <c r="DP157" i="24"/>
  <c r="DQ157" i="24"/>
  <c r="DR157" i="24"/>
  <c r="DS157" i="24"/>
  <c r="DT157" i="24"/>
  <c r="DU157" i="24"/>
  <c r="DV157" i="24"/>
  <c r="DW157" i="24"/>
  <c r="DX157" i="24"/>
  <c r="DY157" i="24"/>
  <c r="DZ157" i="24"/>
  <c r="EA157" i="24"/>
  <c r="EB157" i="24"/>
  <c r="EC157" i="24"/>
  <c r="ED157" i="24"/>
  <c r="EE157" i="24"/>
  <c r="EF157" i="24"/>
  <c r="EG157" i="24"/>
  <c r="EH157" i="24"/>
  <c r="EI157" i="24"/>
  <c r="EJ157" i="24"/>
  <c r="EK157" i="24"/>
  <c r="EL157" i="24"/>
  <c r="EM157" i="24"/>
  <c r="EN157" i="24"/>
  <c r="EO157" i="24"/>
  <c r="EP157" i="24"/>
  <c r="EQ157" i="24"/>
  <c r="ER157" i="24"/>
  <c r="ES157" i="24"/>
  <c r="ET157" i="24"/>
  <c r="D158" i="24"/>
  <c r="E158" i="24"/>
  <c r="F158" i="24"/>
  <c r="G158" i="24"/>
  <c r="H158" i="24"/>
  <c r="I158" i="24"/>
  <c r="J158" i="24"/>
  <c r="K158" i="24"/>
  <c r="L158" i="24"/>
  <c r="M158" i="24"/>
  <c r="N158" i="24"/>
  <c r="O158" i="24"/>
  <c r="P158" i="24"/>
  <c r="Q158" i="24"/>
  <c r="R158" i="24"/>
  <c r="S158" i="24"/>
  <c r="T158" i="24"/>
  <c r="U158" i="24"/>
  <c r="V158" i="24"/>
  <c r="W158" i="24"/>
  <c r="X158" i="24"/>
  <c r="Y158" i="24"/>
  <c r="Z158" i="24"/>
  <c r="AA158" i="24"/>
  <c r="AB158" i="24"/>
  <c r="AC158" i="24"/>
  <c r="AD158" i="24"/>
  <c r="AE158" i="24"/>
  <c r="AF158" i="24"/>
  <c r="AG158" i="24"/>
  <c r="AH158" i="24"/>
  <c r="AI158" i="24"/>
  <c r="AJ158" i="24"/>
  <c r="AK158" i="24"/>
  <c r="AL158" i="24"/>
  <c r="AM158" i="24"/>
  <c r="AN158" i="24"/>
  <c r="AO158" i="24"/>
  <c r="AP158" i="24"/>
  <c r="AQ158" i="24"/>
  <c r="AR158" i="24"/>
  <c r="AS158" i="24"/>
  <c r="AT158" i="24"/>
  <c r="AU158" i="24"/>
  <c r="AV158" i="24"/>
  <c r="AW158" i="24"/>
  <c r="AX158" i="24"/>
  <c r="AY158" i="24"/>
  <c r="AZ158" i="24"/>
  <c r="BA158" i="24"/>
  <c r="BB158" i="24"/>
  <c r="BC158" i="24"/>
  <c r="BD158" i="24"/>
  <c r="BE158" i="24"/>
  <c r="BF158" i="24"/>
  <c r="BG158" i="24"/>
  <c r="BH158" i="24"/>
  <c r="BI158" i="24"/>
  <c r="BJ158" i="24"/>
  <c r="BK158" i="24"/>
  <c r="BL158" i="24"/>
  <c r="BM158" i="24"/>
  <c r="BN158" i="24"/>
  <c r="BO158" i="24"/>
  <c r="BP158" i="24"/>
  <c r="BQ158" i="24"/>
  <c r="BR158" i="24"/>
  <c r="BS158" i="24"/>
  <c r="BT158" i="24"/>
  <c r="BU158" i="24"/>
  <c r="BV158" i="24"/>
  <c r="BW158" i="24"/>
  <c r="BX158" i="24"/>
  <c r="BY158" i="24"/>
  <c r="BZ158" i="24"/>
  <c r="CA158" i="24"/>
  <c r="CB158" i="24"/>
  <c r="CC158" i="24"/>
  <c r="CD158" i="24"/>
  <c r="CE158" i="24"/>
  <c r="CF158" i="24"/>
  <c r="CG158" i="24"/>
  <c r="CH158" i="24"/>
  <c r="CI158" i="24"/>
  <c r="CJ158" i="24"/>
  <c r="CK158" i="24"/>
  <c r="CL158" i="24"/>
  <c r="CM158" i="24"/>
  <c r="CN158" i="24"/>
  <c r="CO158" i="24"/>
  <c r="CP158" i="24"/>
  <c r="CQ158" i="24"/>
  <c r="CR158" i="24"/>
  <c r="CS158" i="24"/>
  <c r="CT158" i="24"/>
  <c r="CU158" i="24"/>
  <c r="CV158" i="24"/>
  <c r="CW158" i="24"/>
  <c r="CX158" i="24"/>
  <c r="CY158" i="24"/>
  <c r="CZ158" i="24"/>
  <c r="DA158" i="24"/>
  <c r="DB158" i="24"/>
  <c r="DC158" i="24"/>
  <c r="DD158" i="24"/>
  <c r="DE158" i="24"/>
  <c r="DF158" i="24"/>
  <c r="DG158" i="24"/>
  <c r="DH158" i="24"/>
  <c r="DI158" i="24"/>
  <c r="DJ158" i="24"/>
  <c r="DK158" i="24"/>
  <c r="DL158" i="24"/>
  <c r="DM158" i="24"/>
  <c r="DN158" i="24"/>
  <c r="DO158" i="24"/>
  <c r="DP158" i="24"/>
  <c r="DQ158" i="24"/>
  <c r="DR158" i="24"/>
  <c r="DS158" i="24"/>
  <c r="DT158" i="24"/>
  <c r="DU158" i="24"/>
  <c r="DV158" i="24"/>
  <c r="DW158" i="24"/>
  <c r="DX158" i="24"/>
  <c r="DY158" i="24"/>
  <c r="DZ158" i="24"/>
  <c r="EA158" i="24"/>
  <c r="EB158" i="24"/>
  <c r="EC158" i="24"/>
  <c r="ED158" i="24"/>
  <c r="EE158" i="24"/>
  <c r="EF158" i="24"/>
  <c r="EG158" i="24"/>
  <c r="EH158" i="24"/>
  <c r="EI158" i="24"/>
  <c r="EJ158" i="24"/>
  <c r="EK158" i="24"/>
  <c r="EL158" i="24"/>
  <c r="EM158" i="24"/>
  <c r="EN158" i="24"/>
  <c r="EO158" i="24"/>
  <c r="EP158" i="24"/>
  <c r="EQ158" i="24"/>
  <c r="ER158" i="24"/>
  <c r="ES158" i="24"/>
  <c r="ET158" i="24"/>
  <c r="D159" i="24"/>
  <c r="E159" i="24"/>
  <c r="F159" i="24"/>
  <c r="G159" i="24"/>
  <c r="H159" i="24"/>
  <c r="I159" i="24"/>
  <c r="J159" i="24"/>
  <c r="K159" i="24"/>
  <c r="L159" i="24"/>
  <c r="M159" i="24"/>
  <c r="N159" i="24"/>
  <c r="O159" i="24"/>
  <c r="P159" i="24"/>
  <c r="Q159" i="24"/>
  <c r="R159" i="24"/>
  <c r="S159" i="24"/>
  <c r="T159" i="24"/>
  <c r="U159" i="24"/>
  <c r="V159" i="24"/>
  <c r="W159" i="24"/>
  <c r="X159" i="24"/>
  <c r="Y159" i="24"/>
  <c r="Z159" i="24"/>
  <c r="AA159" i="24"/>
  <c r="AB159" i="24"/>
  <c r="AC159" i="24"/>
  <c r="AD159" i="24"/>
  <c r="AE159" i="24"/>
  <c r="AF159" i="24"/>
  <c r="AG159" i="24"/>
  <c r="AH159" i="24"/>
  <c r="AI159" i="24"/>
  <c r="AJ159" i="24"/>
  <c r="AK159" i="24"/>
  <c r="AL159" i="24"/>
  <c r="AM159" i="24"/>
  <c r="AN159" i="24"/>
  <c r="AO159" i="24"/>
  <c r="AP159" i="24"/>
  <c r="AQ159" i="24"/>
  <c r="AR159" i="24"/>
  <c r="AS159" i="24"/>
  <c r="AT159" i="24"/>
  <c r="AU159" i="24"/>
  <c r="AV159" i="24"/>
  <c r="AW159" i="24"/>
  <c r="AX159" i="24"/>
  <c r="AY159" i="24"/>
  <c r="AZ159" i="24"/>
  <c r="BA159" i="24"/>
  <c r="BB159" i="24"/>
  <c r="BC159" i="24"/>
  <c r="BD159" i="24"/>
  <c r="BE159" i="24"/>
  <c r="BF159" i="24"/>
  <c r="BG159" i="24"/>
  <c r="BH159" i="24"/>
  <c r="BI159" i="24"/>
  <c r="BJ159" i="24"/>
  <c r="BK159" i="24"/>
  <c r="BL159" i="24"/>
  <c r="BM159" i="24"/>
  <c r="BN159" i="24"/>
  <c r="BO159" i="24"/>
  <c r="BP159" i="24"/>
  <c r="BQ159" i="24"/>
  <c r="BR159" i="24"/>
  <c r="BS159" i="24"/>
  <c r="BT159" i="24"/>
  <c r="BU159" i="24"/>
  <c r="BV159" i="24"/>
  <c r="BW159" i="24"/>
  <c r="BX159" i="24"/>
  <c r="BY159" i="24"/>
  <c r="BZ159" i="24"/>
  <c r="CA159" i="24"/>
  <c r="CB159" i="24"/>
  <c r="CC159" i="24"/>
  <c r="CD159" i="24"/>
  <c r="CE159" i="24"/>
  <c r="CF159" i="24"/>
  <c r="CG159" i="24"/>
  <c r="CH159" i="24"/>
  <c r="CI159" i="24"/>
  <c r="CJ159" i="24"/>
  <c r="CK159" i="24"/>
  <c r="CL159" i="24"/>
  <c r="CM159" i="24"/>
  <c r="CN159" i="24"/>
  <c r="CO159" i="24"/>
  <c r="CP159" i="24"/>
  <c r="CQ159" i="24"/>
  <c r="CR159" i="24"/>
  <c r="CS159" i="24"/>
  <c r="CT159" i="24"/>
  <c r="CU159" i="24"/>
  <c r="CV159" i="24"/>
  <c r="CW159" i="24"/>
  <c r="CX159" i="24"/>
  <c r="CY159" i="24"/>
  <c r="CZ159" i="24"/>
  <c r="DA159" i="24"/>
  <c r="DB159" i="24"/>
  <c r="DC159" i="24"/>
  <c r="DD159" i="24"/>
  <c r="DE159" i="24"/>
  <c r="DF159" i="24"/>
  <c r="DG159" i="24"/>
  <c r="DH159" i="24"/>
  <c r="DI159" i="24"/>
  <c r="DJ159" i="24"/>
  <c r="DK159" i="24"/>
  <c r="DL159" i="24"/>
  <c r="DM159" i="24"/>
  <c r="DN159" i="24"/>
  <c r="DO159" i="24"/>
  <c r="DP159" i="24"/>
  <c r="DQ159" i="24"/>
  <c r="DR159" i="24"/>
  <c r="DS159" i="24"/>
  <c r="DT159" i="24"/>
  <c r="DU159" i="24"/>
  <c r="DV159" i="24"/>
  <c r="DW159" i="24"/>
  <c r="DX159" i="24"/>
  <c r="DY159" i="24"/>
  <c r="DZ159" i="24"/>
  <c r="EA159" i="24"/>
  <c r="EB159" i="24"/>
  <c r="EC159" i="24"/>
  <c r="ED159" i="24"/>
  <c r="EE159" i="24"/>
  <c r="EF159" i="24"/>
  <c r="EG159" i="24"/>
  <c r="EH159" i="24"/>
  <c r="EI159" i="24"/>
  <c r="EJ159" i="24"/>
  <c r="EK159" i="24"/>
  <c r="EL159" i="24"/>
  <c r="EM159" i="24"/>
  <c r="EN159" i="24"/>
  <c r="EO159" i="24"/>
  <c r="EP159" i="24"/>
  <c r="EQ159" i="24"/>
  <c r="ER159" i="24"/>
  <c r="ES159" i="24"/>
  <c r="ET159" i="24"/>
  <c r="D160" i="24"/>
  <c r="E160" i="24"/>
  <c r="F160" i="24"/>
  <c r="G160" i="24"/>
  <c r="H160" i="24"/>
  <c r="I160" i="24"/>
  <c r="J160" i="24"/>
  <c r="K160" i="24"/>
  <c r="L160" i="24"/>
  <c r="M160" i="24"/>
  <c r="N160" i="24"/>
  <c r="O160" i="24"/>
  <c r="P160" i="24"/>
  <c r="Q160" i="24"/>
  <c r="R160" i="24"/>
  <c r="S160" i="24"/>
  <c r="T160" i="24"/>
  <c r="U160" i="24"/>
  <c r="V160" i="24"/>
  <c r="W160" i="24"/>
  <c r="X160" i="24"/>
  <c r="Y160" i="24"/>
  <c r="Z160" i="24"/>
  <c r="AA160" i="24"/>
  <c r="AB160" i="24"/>
  <c r="AC160" i="24"/>
  <c r="AD160" i="24"/>
  <c r="AE160" i="24"/>
  <c r="AF160" i="24"/>
  <c r="AG160" i="24"/>
  <c r="AH160" i="24"/>
  <c r="AI160" i="24"/>
  <c r="AJ160" i="24"/>
  <c r="AK160" i="24"/>
  <c r="AL160" i="24"/>
  <c r="AM160" i="24"/>
  <c r="AN160" i="24"/>
  <c r="AO160" i="24"/>
  <c r="AP160" i="24"/>
  <c r="AQ160" i="24"/>
  <c r="AR160" i="24"/>
  <c r="AS160" i="24"/>
  <c r="AT160" i="24"/>
  <c r="AU160" i="24"/>
  <c r="AV160" i="24"/>
  <c r="AW160" i="24"/>
  <c r="AX160" i="24"/>
  <c r="AY160" i="24"/>
  <c r="AZ160" i="24"/>
  <c r="BA160" i="24"/>
  <c r="BB160" i="24"/>
  <c r="BC160" i="24"/>
  <c r="BD160" i="24"/>
  <c r="BE160" i="24"/>
  <c r="BF160" i="24"/>
  <c r="BG160" i="24"/>
  <c r="BH160" i="24"/>
  <c r="BI160" i="24"/>
  <c r="BJ160" i="24"/>
  <c r="BK160" i="24"/>
  <c r="BL160" i="24"/>
  <c r="BM160" i="24"/>
  <c r="BN160" i="24"/>
  <c r="BO160" i="24"/>
  <c r="BP160" i="24"/>
  <c r="BQ160" i="24"/>
  <c r="BR160" i="24"/>
  <c r="BS160" i="24"/>
  <c r="BT160" i="24"/>
  <c r="BU160" i="24"/>
  <c r="BV160" i="24"/>
  <c r="BW160" i="24"/>
  <c r="BX160" i="24"/>
  <c r="BY160" i="24"/>
  <c r="BZ160" i="24"/>
  <c r="CA160" i="24"/>
  <c r="CB160" i="24"/>
  <c r="CC160" i="24"/>
  <c r="CD160" i="24"/>
  <c r="CE160" i="24"/>
  <c r="CF160" i="24"/>
  <c r="CG160" i="24"/>
  <c r="CH160" i="24"/>
  <c r="CI160" i="24"/>
  <c r="CJ160" i="24"/>
  <c r="CK160" i="24"/>
  <c r="CL160" i="24"/>
  <c r="CM160" i="24"/>
  <c r="CN160" i="24"/>
  <c r="CO160" i="24"/>
  <c r="CP160" i="24"/>
  <c r="CQ160" i="24"/>
  <c r="CR160" i="24"/>
  <c r="CS160" i="24"/>
  <c r="CT160" i="24"/>
  <c r="CU160" i="24"/>
  <c r="CV160" i="24"/>
  <c r="CW160" i="24"/>
  <c r="CX160" i="24"/>
  <c r="CY160" i="24"/>
  <c r="CZ160" i="24"/>
  <c r="DA160" i="24"/>
  <c r="DB160" i="24"/>
  <c r="DC160" i="24"/>
  <c r="DD160" i="24"/>
  <c r="DE160" i="24"/>
  <c r="DF160" i="24"/>
  <c r="DG160" i="24"/>
  <c r="DH160" i="24"/>
  <c r="DI160" i="24"/>
  <c r="DJ160" i="24"/>
  <c r="DK160" i="24"/>
  <c r="DL160" i="24"/>
  <c r="DM160" i="24"/>
  <c r="DN160" i="24"/>
  <c r="DO160" i="24"/>
  <c r="DP160" i="24"/>
  <c r="DQ160" i="24"/>
  <c r="DR160" i="24"/>
  <c r="DS160" i="24"/>
  <c r="DT160" i="24"/>
  <c r="DU160" i="24"/>
  <c r="DV160" i="24"/>
  <c r="DW160" i="24"/>
  <c r="DX160" i="24"/>
  <c r="DY160" i="24"/>
  <c r="DZ160" i="24"/>
  <c r="EA160" i="24"/>
  <c r="EB160" i="24"/>
  <c r="EC160" i="24"/>
  <c r="ED160" i="24"/>
  <c r="EE160" i="24"/>
  <c r="EF160" i="24"/>
  <c r="EG160" i="24"/>
  <c r="EH160" i="24"/>
  <c r="EI160" i="24"/>
  <c r="EJ160" i="24"/>
  <c r="EK160" i="24"/>
  <c r="EL160" i="24"/>
  <c r="EM160" i="24"/>
  <c r="EN160" i="24"/>
  <c r="EO160" i="24"/>
  <c r="EP160" i="24"/>
  <c r="EQ160" i="24"/>
  <c r="ER160" i="24"/>
  <c r="ES160" i="24"/>
  <c r="ET160" i="24"/>
  <c r="D161" i="24"/>
  <c r="E161" i="24"/>
  <c r="F161" i="24"/>
  <c r="G161" i="24"/>
  <c r="H161" i="24"/>
  <c r="I161" i="24"/>
  <c r="J161" i="24"/>
  <c r="K161" i="24"/>
  <c r="L161" i="24"/>
  <c r="M161" i="24"/>
  <c r="N161" i="24"/>
  <c r="O161" i="24"/>
  <c r="P161" i="24"/>
  <c r="Q161" i="24"/>
  <c r="R161" i="24"/>
  <c r="S161" i="24"/>
  <c r="T161" i="24"/>
  <c r="U161" i="24"/>
  <c r="V161" i="24"/>
  <c r="W161" i="24"/>
  <c r="X161" i="24"/>
  <c r="Y161" i="24"/>
  <c r="Z161" i="24"/>
  <c r="AA161" i="24"/>
  <c r="AB161" i="24"/>
  <c r="AC161" i="24"/>
  <c r="AD161" i="24"/>
  <c r="AE161" i="24"/>
  <c r="AF161" i="24"/>
  <c r="AG161" i="24"/>
  <c r="AH161" i="24"/>
  <c r="AI161" i="24"/>
  <c r="AJ161" i="24"/>
  <c r="AK161" i="24"/>
  <c r="AL161" i="24"/>
  <c r="AM161" i="24"/>
  <c r="AN161" i="24"/>
  <c r="AO161" i="24"/>
  <c r="AP161" i="24"/>
  <c r="AQ161" i="24"/>
  <c r="AR161" i="24"/>
  <c r="AS161" i="24"/>
  <c r="AT161" i="24"/>
  <c r="AU161" i="24"/>
  <c r="AV161" i="24"/>
  <c r="AW161" i="24"/>
  <c r="AX161" i="24"/>
  <c r="AY161" i="24"/>
  <c r="AZ161" i="24"/>
  <c r="BA161" i="24"/>
  <c r="BB161" i="24"/>
  <c r="BC161" i="24"/>
  <c r="BD161" i="24"/>
  <c r="BE161" i="24"/>
  <c r="BF161" i="24"/>
  <c r="BG161" i="24"/>
  <c r="BH161" i="24"/>
  <c r="BI161" i="24"/>
  <c r="BJ161" i="24"/>
  <c r="BK161" i="24"/>
  <c r="BL161" i="24"/>
  <c r="BM161" i="24"/>
  <c r="BN161" i="24"/>
  <c r="BO161" i="24"/>
  <c r="BP161" i="24"/>
  <c r="BQ161" i="24"/>
  <c r="BR161" i="24"/>
  <c r="BS161" i="24"/>
  <c r="BT161" i="24"/>
  <c r="BU161" i="24"/>
  <c r="BV161" i="24"/>
  <c r="BW161" i="24"/>
  <c r="BX161" i="24"/>
  <c r="BY161" i="24"/>
  <c r="BZ161" i="24"/>
  <c r="CA161" i="24"/>
  <c r="CB161" i="24"/>
  <c r="CC161" i="24"/>
  <c r="CD161" i="24"/>
  <c r="CE161" i="24"/>
  <c r="CF161" i="24"/>
  <c r="CG161" i="24"/>
  <c r="CH161" i="24"/>
  <c r="CI161" i="24"/>
  <c r="CJ161" i="24"/>
  <c r="CK161" i="24"/>
  <c r="CL161" i="24"/>
  <c r="CM161" i="24"/>
  <c r="CN161" i="24"/>
  <c r="CO161" i="24"/>
  <c r="CP161" i="24"/>
  <c r="CQ161" i="24"/>
  <c r="CR161" i="24"/>
  <c r="CS161" i="24"/>
  <c r="CT161" i="24"/>
  <c r="CU161" i="24"/>
  <c r="CV161" i="24"/>
  <c r="CW161" i="24"/>
  <c r="CX161" i="24"/>
  <c r="CY161" i="24"/>
  <c r="CZ161" i="24"/>
  <c r="DA161" i="24"/>
  <c r="DB161" i="24"/>
  <c r="DC161" i="24"/>
  <c r="DD161" i="24"/>
  <c r="DE161" i="24"/>
  <c r="DF161" i="24"/>
  <c r="DG161" i="24"/>
  <c r="DH161" i="24"/>
  <c r="DI161" i="24"/>
  <c r="DJ161" i="24"/>
  <c r="DK161" i="24"/>
  <c r="DL161" i="24"/>
  <c r="DM161" i="24"/>
  <c r="DN161" i="24"/>
  <c r="DO161" i="24"/>
  <c r="DP161" i="24"/>
  <c r="DQ161" i="24"/>
  <c r="DR161" i="24"/>
  <c r="DS161" i="24"/>
  <c r="DT161" i="24"/>
  <c r="DU161" i="24"/>
  <c r="DV161" i="24"/>
  <c r="DW161" i="24"/>
  <c r="DX161" i="24"/>
  <c r="DY161" i="24"/>
  <c r="DZ161" i="24"/>
  <c r="EA161" i="24"/>
  <c r="EB161" i="24"/>
  <c r="EC161" i="24"/>
  <c r="ED161" i="24"/>
  <c r="EE161" i="24"/>
  <c r="EF161" i="24"/>
  <c r="EG161" i="24"/>
  <c r="EH161" i="24"/>
  <c r="EI161" i="24"/>
  <c r="EJ161" i="24"/>
  <c r="EK161" i="24"/>
  <c r="EL161" i="24"/>
  <c r="EM161" i="24"/>
  <c r="EN161" i="24"/>
  <c r="EO161" i="24"/>
  <c r="EP161" i="24"/>
  <c r="EQ161" i="24"/>
  <c r="ER161" i="24"/>
  <c r="ES161" i="24"/>
  <c r="ET161" i="24"/>
  <c r="D162" i="24"/>
  <c r="E162" i="24"/>
  <c r="F162" i="24"/>
  <c r="G162" i="24"/>
  <c r="H162" i="24"/>
  <c r="I162" i="24"/>
  <c r="J162" i="24"/>
  <c r="K162" i="24"/>
  <c r="L162" i="24"/>
  <c r="M162" i="24"/>
  <c r="N162" i="24"/>
  <c r="O162" i="24"/>
  <c r="P162" i="24"/>
  <c r="Q162" i="24"/>
  <c r="R162" i="24"/>
  <c r="S162" i="24"/>
  <c r="T162" i="24"/>
  <c r="U162" i="24"/>
  <c r="V162" i="24"/>
  <c r="W162" i="24"/>
  <c r="X162" i="24"/>
  <c r="Y162" i="24"/>
  <c r="Z162" i="24"/>
  <c r="AA162" i="24"/>
  <c r="AB162" i="24"/>
  <c r="AC162" i="24"/>
  <c r="AD162" i="24"/>
  <c r="AE162" i="24"/>
  <c r="AF162" i="24"/>
  <c r="AG162" i="24"/>
  <c r="AH162" i="24"/>
  <c r="AI162" i="24"/>
  <c r="AJ162" i="24"/>
  <c r="AK162" i="24"/>
  <c r="AL162" i="24"/>
  <c r="AM162" i="24"/>
  <c r="AN162" i="24"/>
  <c r="AO162" i="24"/>
  <c r="AP162" i="24"/>
  <c r="AQ162" i="24"/>
  <c r="AR162" i="24"/>
  <c r="AS162" i="24"/>
  <c r="AT162" i="24"/>
  <c r="AU162" i="24"/>
  <c r="AV162" i="24"/>
  <c r="AW162" i="24"/>
  <c r="AX162" i="24"/>
  <c r="AY162" i="24"/>
  <c r="AZ162" i="24"/>
  <c r="BA162" i="24"/>
  <c r="BB162" i="24"/>
  <c r="BC162" i="24"/>
  <c r="BD162" i="24"/>
  <c r="BE162" i="24"/>
  <c r="BF162" i="24"/>
  <c r="BG162" i="24"/>
  <c r="BH162" i="24"/>
  <c r="BI162" i="24"/>
  <c r="BJ162" i="24"/>
  <c r="BK162" i="24"/>
  <c r="BL162" i="24"/>
  <c r="BM162" i="24"/>
  <c r="BN162" i="24"/>
  <c r="BO162" i="24"/>
  <c r="BP162" i="24"/>
  <c r="BQ162" i="24"/>
  <c r="BR162" i="24"/>
  <c r="BS162" i="24"/>
  <c r="BT162" i="24"/>
  <c r="BU162" i="24"/>
  <c r="BV162" i="24"/>
  <c r="BW162" i="24"/>
  <c r="BX162" i="24"/>
  <c r="BY162" i="24"/>
  <c r="BZ162" i="24"/>
  <c r="CA162" i="24"/>
  <c r="CB162" i="24"/>
  <c r="CC162" i="24"/>
  <c r="CD162" i="24"/>
  <c r="CE162" i="24"/>
  <c r="CF162" i="24"/>
  <c r="CG162" i="24"/>
  <c r="CH162" i="24"/>
  <c r="CI162" i="24"/>
  <c r="CJ162" i="24"/>
  <c r="CK162" i="24"/>
  <c r="CL162" i="24"/>
  <c r="CM162" i="24"/>
  <c r="CN162" i="24"/>
  <c r="CO162" i="24"/>
  <c r="CP162" i="24"/>
  <c r="CQ162" i="24"/>
  <c r="CR162" i="24"/>
  <c r="CS162" i="24"/>
  <c r="CT162" i="24"/>
  <c r="CU162" i="24"/>
  <c r="CV162" i="24"/>
  <c r="CW162" i="24"/>
  <c r="CX162" i="24"/>
  <c r="CY162" i="24"/>
  <c r="CZ162" i="24"/>
  <c r="DA162" i="24"/>
  <c r="DB162" i="24"/>
  <c r="DC162" i="24"/>
  <c r="DD162" i="24"/>
  <c r="DE162" i="24"/>
  <c r="DF162" i="24"/>
  <c r="DG162" i="24"/>
  <c r="DH162" i="24"/>
  <c r="DI162" i="24"/>
  <c r="DJ162" i="24"/>
  <c r="DK162" i="24"/>
  <c r="DL162" i="24"/>
  <c r="DM162" i="24"/>
  <c r="DN162" i="24"/>
  <c r="DO162" i="24"/>
  <c r="DP162" i="24"/>
  <c r="DQ162" i="24"/>
  <c r="DR162" i="24"/>
  <c r="DS162" i="24"/>
  <c r="DT162" i="24"/>
  <c r="DU162" i="24"/>
  <c r="DV162" i="24"/>
  <c r="DW162" i="24"/>
  <c r="DX162" i="24"/>
  <c r="DY162" i="24"/>
  <c r="DZ162" i="24"/>
  <c r="EA162" i="24"/>
  <c r="EB162" i="24"/>
  <c r="EC162" i="24"/>
  <c r="ED162" i="24"/>
  <c r="EE162" i="24"/>
  <c r="EF162" i="24"/>
  <c r="EG162" i="24"/>
  <c r="EH162" i="24"/>
  <c r="EI162" i="24"/>
  <c r="EJ162" i="24"/>
  <c r="EK162" i="24"/>
  <c r="EL162" i="24"/>
  <c r="EM162" i="24"/>
  <c r="EN162" i="24"/>
  <c r="EO162" i="24"/>
  <c r="EP162" i="24"/>
  <c r="EQ162" i="24"/>
  <c r="ER162" i="24"/>
  <c r="ES162" i="24"/>
  <c r="ET162" i="24"/>
  <c r="D163" i="24"/>
  <c r="E163" i="24"/>
  <c r="F163" i="24"/>
  <c r="G163" i="24"/>
  <c r="H163" i="24"/>
  <c r="I163" i="24"/>
  <c r="J163" i="24"/>
  <c r="K163" i="24"/>
  <c r="L163" i="24"/>
  <c r="M163" i="24"/>
  <c r="N163" i="24"/>
  <c r="O163" i="24"/>
  <c r="P163" i="24"/>
  <c r="Q163" i="24"/>
  <c r="R163" i="24"/>
  <c r="S163" i="24"/>
  <c r="T163" i="24"/>
  <c r="U163" i="24"/>
  <c r="V163" i="24"/>
  <c r="W163" i="24"/>
  <c r="X163" i="24"/>
  <c r="Y163" i="24"/>
  <c r="Z163" i="24"/>
  <c r="AA163" i="24"/>
  <c r="AB163" i="24"/>
  <c r="AC163" i="24"/>
  <c r="AD163" i="24"/>
  <c r="AE163" i="24"/>
  <c r="AF163" i="24"/>
  <c r="AG163" i="24"/>
  <c r="AH163" i="24"/>
  <c r="AI163" i="24"/>
  <c r="AJ163" i="24"/>
  <c r="AK163" i="24"/>
  <c r="AL163" i="24"/>
  <c r="AM163" i="24"/>
  <c r="AN163" i="24"/>
  <c r="AO163" i="24"/>
  <c r="AP163" i="24"/>
  <c r="AQ163" i="24"/>
  <c r="AR163" i="24"/>
  <c r="AS163" i="24"/>
  <c r="AT163" i="24"/>
  <c r="AU163" i="24"/>
  <c r="AV163" i="24"/>
  <c r="AW163" i="24"/>
  <c r="AX163" i="24"/>
  <c r="AY163" i="24"/>
  <c r="AZ163" i="24"/>
  <c r="BA163" i="24"/>
  <c r="BB163" i="24"/>
  <c r="BC163" i="24"/>
  <c r="BD163" i="24"/>
  <c r="BE163" i="24"/>
  <c r="BF163" i="24"/>
  <c r="BG163" i="24"/>
  <c r="BH163" i="24"/>
  <c r="BI163" i="24"/>
  <c r="BJ163" i="24"/>
  <c r="BK163" i="24"/>
  <c r="BL163" i="24"/>
  <c r="BM163" i="24"/>
  <c r="BN163" i="24"/>
  <c r="BO163" i="24"/>
  <c r="BP163" i="24"/>
  <c r="BQ163" i="24"/>
  <c r="BR163" i="24"/>
  <c r="BS163" i="24"/>
  <c r="BT163" i="24"/>
  <c r="BU163" i="24"/>
  <c r="BV163" i="24"/>
  <c r="BW163" i="24"/>
  <c r="BX163" i="24"/>
  <c r="BY163" i="24"/>
  <c r="BZ163" i="24"/>
  <c r="CA163" i="24"/>
  <c r="CB163" i="24"/>
  <c r="CC163" i="24"/>
  <c r="CD163" i="24"/>
  <c r="CE163" i="24"/>
  <c r="CF163" i="24"/>
  <c r="CG163" i="24"/>
  <c r="CH163" i="24"/>
  <c r="CI163" i="24"/>
  <c r="CJ163" i="24"/>
  <c r="CK163" i="24"/>
  <c r="CL163" i="24"/>
  <c r="CM163" i="24"/>
  <c r="CN163" i="24"/>
  <c r="CO163" i="24"/>
  <c r="CP163" i="24"/>
  <c r="CQ163" i="24"/>
  <c r="CR163" i="24"/>
  <c r="CS163" i="24"/>
  <c r="CT163" i="24"/>
  <c r="CU163" i="24"/>
  <c r="CV163" i="24"/>
  <c r="CW163" i="24"/>
  <c r="CX163" i="24"/>
  <c r="CY163" i="24"/>
  <c r="CZ163" i="24"/>
  <c r="DA163" i="24"/>
  <c r="DB163" i="24"/>
  <c r="DC163" i="24"/>
  <c r="DD163" i="24"/>
  <c r="DE163" i="24"/>
  <c r="DF163" i="24"/>
  <c r="DG163" i="24"/>
  <c r="DH163" i="24"/>
  <c r="DI163" i="24"/>
  <c r="DJ163" i="24"/>
  <c r="DK163" i="24"/>
  <c r="DL163" i="24"/>
  <c r="DM163" i="24"/>
  <c r="DN163" i="24"/>
  <c r="DO163" i="24"/>
  <c r="DP163" i="24"/>
  <c r="DQ163" i="24"/>
  <c r="DR163" i="24"/>
  <c r="DS163" i="24"/>
  <c r="DT163" i="24"/>
  <c r="DU163" i="24"/>
  <c r="DV163" i="24"/>
  <c r="DW163" i="24"/>
  <c r="DX163" i="24"/>
  <c r="DY163" i="24"/>
  <c r="DZ163" i="24"/>
  <c r="EA163" i="24"/>
  <c r="EB163" i="24"/>
  <c r="EC163" i="24"/>
  <c r="ED163" i="24"/>
  <c r="EE163" i="24"/>
  <c r="EF163" i="24"/>
  <c r="EG163" i="24"/>
  <c r="EH163" i="24"/>
  <c r="EI163" i="24"/>
  <c r="EJ163" i="24"/>
  <c r="EK163" i="24"/>
  <c r="EL163" i="24"/>
  <c r="EM163" i="24"/>
  <c r="EN163" i="24"/>
  <c r="EO163" i="24"/>
  <c r="EP163" i="24"/>
  <c r="EQ163" i="24"/>
  <c r="ER163" i="24"/>
  <c r="ES163" i="24"/>
  <c r="ET163" i="24"/>
  <c r="D164" i="24"/>
  <c r="E164" i="24"/>
  <c r="F164" i="24"/>
  <c r="G164" i="24"/>
  <c r="H164" i="24"/>
  <c r="I164" i="24"/>
  <c r="J164" i="24"/>
  <c r="K164" i="24"/>
  <c r="L164" i="24"/>
  <c r="M164" i="24"/>
  <c r="N164" i="24"/>
  <c r="O164" i="24"/>
  <c r="P164" i="24"/>
  <c r="Q164" i="24"/>
  <c r="R164" i="24"/>
  <c r="S164" i="24"/>
  <c r="T164" i="24"/>
  <c r="U164" i="24"/>
  <c r="V164" i="24"/>
  <c r="W164" i="24"/>
  <c r="X164" i="24"/>
  <c r="Y164" i="24"/>
  <c r="Z164" i="24"/>
  <c r="AA164" i="24"/>
  <c r="AB164" i="24"/>
  <c r="AC164" i="24"/>
  <c r="AD164" i="24"/>
  <c r="AE164" i="24"/>
  <c r="AF164" i="24"/>
  <c r="AG164" i="24"/>
  <c r="AH164" i="24"/>
  <c r="AI164" i="24"/>
  <c r="AJ164" i="24"/>
  <c r="AK164" i="24"/>
  <c r="AL164" i="24"/>
  <c r="AM164" i="24"/>
  <c r="AN164" i="24"/>
  <c r="AO164" i="24"/>
  <c r="AP164" i="24"/>
  <c r="AQ164" i="24"/>
  <c r="AR164" i="24"/>
  <c r="AS164" i="24"/>
  <c r="AT164" i="24"/>
  <c r="AU164" i="24"/>
  <c r="AV164" i="24"/>
  <c r="AW164" i="24"/>
  <c r="AX164" i="24"/>
  <c r="AY164" i="24"/>
  <c r="AZ164" i="24"/>
  <c r="BA164" i="24"/>
  <c r="BB164" i="24"/>
  <c r="BC164" i="24"/>
  <c r="BD164" i="24"/>
  <c r="BE164" i="24"/>
  <c r="BF164" i="24"/>
  <c r="BG164" i="24"/>
  <c r="BH164" i="24"/>
  <c r="BI164" i="24"/>
  <c r="BJ164" i="24"/>
  <c r="BK164" i="24"/>
  <c r="BL164" i="24"/>
  <c r="BM164" i="24"/>
  <c r="BN164" i="24"/>
  <c r="BO164" i="24"/>
  <c r="BP164" i="24"/>
  <c r="BQ164" i="24"/>
  <c r="BR164" i="24"/>
  <c r="BS164" i="24"/>
  <c r="BT164" i="24"/>
  <c r="BU164" i="24"/>
  <c r="BV164" i="24"/>
  <c r="BW164" i="24"/>
  <c r="BX164" i="24"/>
  <c r="BY164" i="24"/>
  <c r="BZ164" i="24"/>
  <c r="CA164" i="24"/>
  <c r="CB164" i="24"/>
  <c r="CC164" i="24"/>
  <c r="CD164" i="24"/>
  <c r="CE164" i="24"/>
  <c r="CF164" i="24"/>
  <c r="CG164" i="24"/>
  <c r="CH164" i="24"/>
  <c r="CI164" i="24"/>
  <c r="CJ164" i="24"/>
  <c r="CK164" i="24"/>
  <c r="CL164" i="24"/>
  <c r="CM164" i="24"/>
  <c r="CN164" i="24"/>
  <c r="CO164" i="24"/>
  <c r="CP164" i="24"/>
  <c r="CQ164" i="24"/>
  <c r="CR164" i="24"/>
  <c r="CS164" i="24"/>
  <c r="CT164" i="24"/>
  <c r="CU164" i="24"/>
  <c r="CV164" i="24"/>
  <c r="CW164" i="24"/>
  <c r="CX164" i="24"/>
  <c r="CY164" i="24"/>
  <c r="CZ164" i="24"/>
  <c r="DA164" i="24"/>
  <c r="DB164" i="24"/>
  <c r="DC164" i="24"/>
  <c r="DD164" i="24"/>
  <c r="DE164" i="24"/>
  <c r="DF164" i="24"/>
  <c r="DG164" i="24"/>
  <c r="DH164" i="24"/>
  <c r="DI164" i="24"/>
  <c r="DJ164" i="24"/>
  <c r="DK164" i="24"/>
  <c r="DL164" i="24"/>
  <c r="DM164" i="24"/>
  <c r="DN164" i="24"/>
  <c r="DO164" i="24"/>
  <c r="DP164" i="24"/>
  <c r="DQ164" i="24"/>
  <c r="DR164" i="24"/>
  <c r="DS164" i="24"/>
  <c r="DT164" i="24"/>
  <c r="DU164" i="24"/>
  <c r="DV164" i="24"/>
  <c r="DW164" i="24"/>
  <c r="DX164" i="24"/>
  <c r="DY164" i="24"/>
  <c r="DZ164" i="24"/>
  <c r="EA164" i="24"/>
  <c r="EB164" i="24"/>
  <c r="EC164" i="24"/>
  <c r="ED164" i="24"/>
  <c r="EE164" i="24"/>
  <c r="EF164" i="24"/>
  <c r="EG164" i="24"/>
  <c r="EH164" i="24"/>
  <c r="EI164" i="24"/>
  <c r="EJ164" i="24"/>
  <c r="EK164" i="24"/>
  <c r="EL164" i="24"/>
  <c r="EM164" i="24"/>
  <c r="EN164" i="24"/>
  <c r="EO164" i="24"/>
  <c r="EP164" i="24"/>
  <c r="EQ164" i="24"/>
  <c r="ER164" i="24"/>
  <c r="ES164" i="24"/>
  <c r="ET164" i="24"/>
  <c r="D165" i="24"/>
  <c r="E165" i="24"/>
  <c r="F165" i="24"/>
  <c r="G165" i="24"/>
  <c r="H165" i="24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AG165" i="24"/>
  <c r="AH165" i="24"/>
  <c r="AI165" i="24"/>
  <c r="AJ165" i="24"/>
  <c r="AK165" i="24"/>
  <c r="AL165" i="24"/>
  <c r="AM165" i="24"/>
  <c r="AN165" i="24"/>
  <c r="AO165" i="24"/>
  <c r="AP165" i="24"/>
  <c r="AQ165" i="24"/>
  <c r="AR165" i="24"/>
  <c r="AS165" i="24"/>
  <c r="AT165" i="24"/>
  <c r="AU165" i="24"/>
  <c r="AV165" i="24"/>
  <c r="AW165" i="24"/>
  <c r="AX165" i="24"/>
  <c r="AY165" i="24"/>
  <c r="AZ165" i="24"/>
  <c r="BA165" i="24"/>
  <c r="BB165" i="24"/>
  <c r="BC165" i="24"/>
  <c r="BD165" i="24"/>
  <c r="BE165" i="24"/>
  <c r="BF165" i="24"/>
  <c r="BG165" i="24"/>
  <c r="BH165" i="24"/>
  <c r="BI165" i="24"/>
  <c r="BJ165" i="24"/>
  <c r="BK165" i="24"/>
  <c r="BL165" i="24"/>
  <c r="BM165" i="24"/>
  <c r="BN165" i="24"/>
  <c r="BO165" i="24"/>
  <c r="BP165" i="24"/>
  <c r="BQ165" i="24"/>
  <c r="BR165" i="24"/>
  <c r="BS165" i="24"/>
  <c r="BT165" i="24"/>
  <c r="BU165" i="24"/>
  <c r="BV165" i="24"/>
  <c r="BW165" i="24"/>
  <c r="BX165" i="24"/>
  <c r="BY165" i="24"/>
  <c r="BZ165" i="24"/>
  <c r="CA165" i="24"/>
  <c r="CB165" i="24"/>
  <c r="CC165" i="24"/>
  <c r="CD165" i="24"/>
  <c r="CE165" i="24"/>
  <c r="CF165" i="24"/>
  <c r="CG165" i="24"/>
  <c r="CH165" i="24"/>
  <c r="CI165" i="24"/>
  <c r="CJ165" i="24"/>
  <c r="CK165" i="24"/>
  <c r="CL165" i="24"/>
  <c r="CM165" i="24"/>
  <c r="CN165" i="24"/>
  <c r="CO165" i="24"/>
  <c r="CP165" i="24"/>
  <c r="CQ165" i="24"/>
  <c r="CR165" i="24"/>
  <c r="CS165" i="24"/>
  <c r="CT165" i="24"/>
  <c r="CU165" i="24"/>
  <c r="CV165" i="24"/>
  <c r="CW165" i="24"/>
  <c r="CX165" i="24"/>
  <c r="CY165" i="24"/>
  <c r="CZ165" i="24"/>
  <c r="DA165" i="24"/>
  <c r="DB165" i="24"/>
  <c r="DC165" i="24"/>
  <c r="DD165" i="24"/>
  <c r="DE165" i="24"/>
  <c r="DF165" i="24"/>
  <c r="DG165" i="24"/>
  <c r="DH165" i="24"/>
  <c r="DI165" i="24"/>
  <c r="DJ165" i="24"/>
  <c r="DK165" i="24"/>
  <c r="DL165" i="24"/>
  <c r="DM165" i="24"/>
  <c r="DN165" i="24"/>
  <c r="DO165" i="24"/>
  <c r="DP165" i="24"/>
  <c r="DQ165" i="24"/>
  <c r="DR165" i="24"/>
  <c r="DS165" i="24"/>
  <c r="DT165" i="24"/>
  <c r="DU165" i="24"/>
  <c r="DV165" i="24"/>
  <c r="DW165" i="24"/>
  <c r="DX165" i="24"/>
  <c r="DY165" i="24"/>
  <c r="DZ165" i="24"/>
  <c r="EA165" i="24"/>
  <c r="EB165" i="24"/>
  <c r="EC165" i="24"/>
  <c r="ED165" i="24"/>
  <c r="EE165" i="24"/>
  <c r="EF165" i="24"/>
  <c r="EG165" i="24"/>
  <c r="EH165" i="24"/>
  <c r="EI165" i="24"/>
  <c r="EJ165" i="24"/>
  <c r="EK165" i="24"/>
  <c r="EL165" i="24"/>
  <c r="EM165" i="24"/>
  <c r="EN165" i="24"/>
  <c r="EO165" i="24"/>
  <c r="EP165" i="24"/>
  <c r="EQ165" i="24"/>
  <c r="ER165" i="24"/>
  <c r="ES165" i="24"/>
  <c r="ET165" i="24"/>
  <c r="D166" i="24"/>
  <c r="E166" i="24"/>
  <c r="F166" i="24"/>
  <c r="G166" i="24"/>
  <c r="H166" i="24"/>
  <c r="I166" i="24"/>
  <c r="J166" i="24"/>
  <c r="K166" i="24"/>
  <c r="L166" i="24"/>
  <c r="M166" i="24"/>
  <c r="N166" i="24"/>
  <c r="O166" i="24"/>
  <c r="P166" i="24"/>
  <c r="Q166" i="24"/>
  <c r="R166" i="24"/>
  <c r="S166" i="24"/>
  <c r="T166" i="24"/>
  <c r="U166" i="24"/>
  <c r="V166" i="24"/>
  <c r="W166" i="24"/>
  <c r="X166" i="24"/>
  <c r="Y166" i="24"/>
  <c r="Z166" i="24"/>
  <c r="AA166" i="24"/>
  <c r="AB166" i="24"/>
  <c r="AC166" i="24"/>
  <c r="AD166" i="24"/>
  <c r="AE166" i="24"/>
  <c r="AF166" i="24"/>
  <c r="AG166" i="24"/>
  <c r="AH166" i="24"/>
  <c r="AI166" i="24"/>
  <c r="AJ166" i="24"/>
  <c r="AK166" i="24"/>
  <c r="AL166" i="24"/>
  <c r="AM166" i="24"/>
  <c r="AN166" i="24"/>
  <c r="AO166" i="24"/>
  <c r="AP166" i="24"/>
  <c r="AQ166" i="24"/>
  <c r="AR166" i="24"/>
  <c r="AS166" i="24"/>
  <c r="AT166" i="24"/>
  <c r="AU166" i="24"/>
  <c r="AV166" i="24"/>
  <c r="AW166" i="24"/>
  <c r="AX166" i="24"/>
  <c r="AY166" i="24"/>
  <c r="AZ166" i="24"/>
  <c r="BA166" i="24"/>
  <c r="BB166" i="24"/>
  <c r="BC166" i="24"/>
  <c r="BD166" i="24"/>
  <c r="BE166" i="24"/>
  <c r="BF166" i="24"/>
  <c r="BG166" i="24"/>
  <c r="BH166" i="24"/>
  <c r="BI166" i="24"/>
  <c r="BJ166" i="24"/>
  <c r="BK166" i="24"/>
  <c r="BL166" i="24"/>
  <c r="BM166" i="24"/>
  <c r="BN166" i="24"/>
  <c r="BO166" i="24"/>
  <c r="BP166" i="24"/>
  <c r="BQ166" i="24"/>
  <c r="BR166" i="24"/>
  <c r="BS166" i="24"/>
  <c r="BT166" i="24"/>
  <c r="BU166" i="24"/>
  <c r="BV166" i="24"/>
  <c r="BW166" i="24"/>
  <c r="BX166" i="24"/>
  <c r="BY166" i="24"/>
  <c r="BZ166" i="24"/>
  <c r="CA166" i="24"/>
  <c r="CB166" i="24"/>
  <c r="CC166" i="24"/>
  <c r="CD166" i="24"/>
  <c r="CE166" i="24"/>
  <c r="CF166" i="24"/>
  <c r="CG166" i="24"/>
  <c r="CH166" i="24"/>
  <c r="CI166" i="24"/>
  <c r="CJ166" i="24"/>
  <c r="CK166" i="24"/>
  <c r="CL166" i="24"/>
  <c r="CM166" i="24"/>
  <c r="CN166" i="24"/>
  <c r="CO166" i="24"/>
  <c r="CP166" i="24"/>
  <c r="CQ166" i="24"/>
  <c r="CR166" i="24"/>
  <c r="CS166" i="24"/>
  <c r="CT166" i="24"/>
  <c r="CU166" i="24"/>
  <c r="CV166" i="24"/>
  <c r="CW166" i="24"/>
  <c r="CX166" i="24"/>
  <c r="CY166" i="24"/>
  <c r="CZ166" i="24"/>
  <c r="DA166" i="24"/>
  <c r="DB166" i="24"/>
  <c r="DC166" i="24"/>
  <c r="DD166" i="24"/>
  <c r="DE166" i="24"/>
  <c r="DF166" i="24"/>
  <c r="DG166" i="24"/>
  <c r="DH166" i="24"/>
  <c r="DI166" i="24"/>
  <c r="DJ166" i="24"/>
  <c r="DK166" i="24"/>
  <c r="DL166" i="24"/>
  <c r="DM166" i="24"/>
  <c r="DN166" i="24"/>
  <c r="DO166" i="24"/>
  <c r="DP166" i="24"/>
  <c r="DQ166" i="24"/>
  <c r="DR166" i="24"/>
  <c r="DS166" i="24"/>
  <c r="DT166" i="24"/>
  <c r="DU166" i="24"/>
  <c r="DV166" i="24"/>
  <c r="DW166" i="24"/>
  <c r="DX166" i="24"/>
  <c r="DY166" i="24"/>
  <c r="DZ166" i="24"/>
  <c r="EA166" i="24"/>
  <c r="EB166" i="24"/>
  <c r="EC166" i="24"/>
  <c r="ED166" i="24"/>
  <c r="EE166" i="24"/>
  <c r="EF166" i="24"/>
  <c r="EG166" i="24"/>
  <c r="EH166" i="24"/>
  <c r="EI166" i="24"/>
  <c r="EJ166" i="24"/>
  <c r="EK166" i="24"/>
  <c r="EL166" i="24"/>
  <c r="EM166" i="24"/>
  <c r="EN166" i="24"/>
  <c r="EO166" i="24"/>
  <c r="EP166" i="24"/>
  <c r="EQ166" i="24"/>
  <c r="ER166" i="24"/>
  <c r="ES166" i="24"/>
  <c r="ET166" i="24"/>
  <c r="D167" i="24"/>
  <c r="E167" i="24"/>
  <c r="F167" i="24"/>
  <c r="G167" i="24"/>
  <c r="H167" i="24"/>
  <c r="I167" i="24"/>
  <c r="J167" i="24"/>
  <c r="K167" i="24"/>
  <c r="L167" i="24"/>
  <c r="M167" i="24"/>
  <c r="N167" i="24"/>
  <c r="O167" i="24"/>
  <c r="P167" i="24"/>
  <c r="Q167" i="24"/>
  <c r="R167" i="24"/>
  <c r="S167" i="24"/>
  <c r="T167" i="24"/>
  <c r="U167" i="24"/>
  <c r="V167" i="24"/>
  <c r="W167" i="24"/>
  <c r="X167" i="24"/>
  <c r="Y167" i="24"/>
  <c r="Z167" i="24"/>
  <c r="AA167" i="24"/>
  <c r="AB167" i="24"/>
  <c r="AC167" i="24"/>
  <c r="AD167" i="24"/>
  <c r="AE167" i="24"/>
  <c r="AF167" i="24"/>
  <c r="AG167" i="24"/>
  <c r="AH167" i="24"/>
  <c r="AI167" i="24"/>
  <c r="AJ167" i="24"/>
  <c r="AK167" i="24"/>
  <c r="AL167" i="24"/>
  <c r="AM167" i="24"/>
  <c r="AN167" i="24"/>
  <c r="AO167" i="24"/>
  <c r="AP167" i="24"/>
  <c r="AQ167" i="24"/>
  <c r="AR167" i="24"/>
  <c r="AS167" i="24"/>
  <c r="AT167" i="24"/>
  <c r="AU167" i="24"/>
  <c r="AV167" i="24"/>
  <c r="AW167" i="24"/>
  <c r="AX167" i="24"/>
  <c r="AY167" i="24"/>
  <c r="AZ167" i="24"/>
  <c r="BA167" i="24"/>
  <c r="BB167" i="24"/>
  <c r="BC167" i="24"/>
  <c r="BD167" i="24"/>
  <c r="BE167" i="24"/>
  <c r="BF167" i="24"/>
  <c r="BG167" i="24"/>
  <c r="BH167" i="24"/>
  <c r="BI167" i="24"/>
  <c r="BJ167" i="24"/>
  <c r="BK167" i="24"/>
  <c r="BL167" i="24"/>
  <c r="BM167" i="24"/>
  <c r="BN167" i="24"/>
  <c r="BO167" i="24"/>
  <c r="BP167" i="24"/>
  <c r="BQ167" i="24"/>
  <c r="BR167" i="24"/>
  <c r="BS167" i="24"/>
  <c r="BT167" i="24"/>
  <c r="BU167" i="24"/>
  <c r="BV167" i="24"/>
  <c r="BW167" i="24"/>
  <c r="BX167" i="24"/>
  <c r="BY167" i="24"/>
  <c r="BZ167" i="24"/>
  <c r="CA167" i="24"/>
  <c r="CB167" i="24"/>
  <c r="CC167" i="24"/>
  <c r="CD167" i="24"/>
  <c r="CE167" i="24"/>
  <c r="CF167" i="24"/>
  <c r="CG167" i="24"/>
  <c r="CH167" i="24"/>
  <c r="CI167" i="24"/>
  <c r="CJ167" i="24"/>
  <c r="CK167" i="24"/>
  <c r="CL167" i="24"/>
  <c r="CM167" i="24"/>
  <c r="CN167" i="24"/>
  <c r="CO167" i="24"/>
  <c r="CP167" i="24"/>
  <c r="CQ167" i="24"/>
  <c r="CR167" i="24"/>
  <c r="CS167" i="24"/>
  <c r="CT167" i="24"/>
  <c r="CU167" i="24"/>
  <c r="CV167" i="24"/>
  <c r="CW167" i="24"/>
  <c r="CX167" i="24"/>
  <c r="CY167" i="24"/>
  <c r="CZ167" i="24"/>
  <c r="DA167" i="24"/>
  <c r="DB167" i="24"/>
  <c r="DC167" i="24"/>
  <c r="DD167" i="24"/>
  <c r="DE167" i="24"/>
  <c r="DF167" i="24"/>
  <c r="DG167" i="24"/>
  <c r="DH167" i="24"/>
  <c r="DI167" i="24"/>
  <c r="DJ167" i="24"/>
  <c r="DK167" i="24"/>
  <c r="DL167" i="24"/>
  <c r="DM167" i="24"/>
  <c r="DN167" i="24"/>
  <c r="DO167" i="24"/>
  <c r="DP167" i="24"/>
  <c r="DQ167" i="24"/>
  <c r="DR167" i="24"/>
  <c r="DS167" i="24"/>
  <c r="DT167" i="24"/>
  <c r="DU167" i="24"/>
  <c r="DV167" i="24"/>
  <c r="DW167" i="24"/>
  <c r="DX167" i="24"/>
  <c r="DY167" i="24"/>
  <c r="DZ167" i="24"/>
  <c r="EA167" i="24"/>
  <c r="EB167" i="24"/>
  <c r="EC167" i="24"/>
  <c r="ED167" i="24"/>
  <c r="EE167" i="24"/>
  <c r="EF167" i="24"/>
  <c r="EG167" i="24"/>
  <c r="EH167" i="24"/>
  <c r="EI167" i="24"/>
  <c r="EJ167" i="24"/>
  <c r="EK167" i="24"/>
  <c r="EL167" i="24"/>
  <c r="EM167" i="24"/>
  <c r="EN167" i="24"/>
  <c r="EO167" i="24"/>
  <c r="EP167" i="24"/>
  <c r="EQ167" i="24"/>
  <c r="ER167" i="24"/>
  <c r="ES167" i="24"/>
  <c r="ET167" i="24"/>
  <c r="D168" i="24"/>
  <c r="E168" i="24"/>
  <c r="F168" i="24"/>
  <c r="G168" i="24"/>
  <c r="H168" i="24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AI168" i="24"/>
  <c r="AJ168" i="24"/>
  <c r="AK168" i="24"/>
  <c r="AL168" i="24"/>
  <c r="AM168" i="24"/>
  <c r="AN168" i="24"/>
  <c r="AO168" i="24"/>
  <c r="AP168" i="24"/>
  <c r="AQ168" i="24"/>
  <c r="AR168" i="24"/>
  <c r="AS168" i="24"/>
  <c r="AT168" i="24"/>
  <c r="AU168" i="24"/>
  <c r="AV168" i="24"/>
  <c r="AW168" i="24"/>
  <c r="AX168" i="24"/>
  <c r="AY168" i="24"/>
  <c r="AZ168" i="24"/>
  <c r="BA168" i="24"/>
  <c r="BB168" i="24"/>
  <c r="BC168" i="24"/>
  <c r="BD168" i="24"/>
  <c r="BE168" i="24"/>
  <c r="BF168" i="24"/>
  <c r="BG168" i="24"/>
  <c r="BH168" i="24"/>
  <c r="BI168" i="24"/>
  <c r="BJ168" i="24"/>
  <c r="BK168" i="24"/>
  <c r="BL168" i="24"/>
  <c r="BM168" i="24"/>
  <c r="BN168" i="24"/>
  <c r="BO168" i="24"/>
  <c r="BP168" i="24"/>
  <c r="BQ168" i="24"/>
  <c r="BR168" i="24"/>
  <c r="BS168" i="24"/>
  <c r="BT168" i="24"/>
  <c r="BU168" i="24"/>
  <c r="BV168" i="24"/>
  <c r="BW168" i="24"/>
  <c r="BX168" i="24"/>
  <c r="BY168" i="24"/>
  <c r="BZ168" i="24"/>
  <c r="CA168" i="24"/>
  <c r="CB168" i="24"/>
  <c r="CC168" i="24"/>
  <c r="CD168" i="24"/>
  <c r="CE168" i="24"/>
  <c r="CF168" i="24"/>
  <c r="CG168" i="24"/>
  <c r="CH168" i="24"/>
  <c r="CI168" i="24"/>
  <c r="CJ168" i="24"/>
  <c r="CK168" i="24"/>
  <c r="CL168" i="24"/>
  <c r="CM168" i="24"/>
  <c r="CN168" i="24"/>
  <c r="CO168" i="24"/>
  <c r="CP168" i="24"/>
  <c r="CQ168" i="24"/>
  <c r="CR168" i="24"/>
  <c r="CS168" i="24"/>
  <c r="CT168" i="24"/>
  <c r="CU168" i="24"/>
  <c r="CV168" i="24"/>
  <c r="CW168" i="24"/>
  <c r="CX168" i="24"/>
  <c r="CY168" i="24"/>
  <c r="CZ168" i="24"/>
  <c r="DA168" i="24"/>
  <c r="DB168" i="24"/>
  <c r="DC168" i="24"/>
  <c r="DD168" i="24"/>
  <c r="DE168" i="24"/>
  <c r="DF168" i="24"/>
  <c r="DG168" i="24"/>
  <c r="DH168" i="24"/>
  <c r="DI168" i="24"/>
  <c r="DJ168" i="24"/>
  <c r="DK168" i="24"/>
  <c r="DL168" i="24"/>
  <c r="DM168" i="24"/>
  <c r="DN168" i="24"/>
  <c r="DO168" i="24"/>
  <c r="DP168" i="24"/>
  <c r="DQ168" i="24"/>
  <c r="DR168" i="24"/>
  <c r="DS168" i="24"/>
  <c r="DT168" i="24"/>
  <c r="DU168" i="24"/>
  <c r="DV168" i="24"/>
  <c r="DW168" i="24"/>
  <c r="DX168" i="24"/>
  <c r="DY168" i="24"/>
  <c r="DZ168" i="24"/>
  <c r="EA168" i="24"/>
  <c r="EB168" i="24"/>
  <c r="EC168" i="24"/>
  <c r="ED168" i="24"/>
  <c r="EE168" i="24"/>
  <c r="EF168" i="24"/>
  <c r="EG168" i="24"/>
  <c r="EH168" i="24"/>
  <c r="EI168" i="24"/>
  <c r="EJ168" i="24"/>
  <c r="EK168" i="24"/>
  <c r="EL168" i="24"/>
  <c r="EM168" i="24"/>
  <c r="EN168" i="24"/>
  <c r="EO168" i="24"/>
  <c r="EP168" i="24"/>
  <c r="EQ168" i="24"/>
  <c r="ER168" i="24"/>
  <c r="ES168" i="24"/>
  <c r="ET168" i="24"/>
  <c r="D169" i="24"/>
  <c r="E169" i="24"/>
  <c r="F169" i="24"/>
  <c r="G169" i="24"/>
  <c r="H169" i="24"/>
  <c r="I169" i="24"/>
  <c r="J169" i="24"/>
  <c r="K169" i="24"/>
  <c r="L169" i="24"/>
  <c r="M169" i="24"/>
  <c r="N169" i="24"/>
  <c r="O169" i="24"/>
  <c r="P169" i="24"/>
  <c r="Q169" i="24"/>
  <c r="R169" i="24"/>
  <c r="S169" i="24"/>
  <c r="T169" i="24"/>
  <c r="U169" i="24"/>
  <c r="V169" i="24"/>
  <c r="W169" i="24"/>
  <c r="X169" i="24"/>
  <c r="Y169" i="24"/>
  <c r="Z169" i="24"/>
  <c r="AA169" i="24"/>
  <c r="AB169" i="24"/>
  <c r="AC169" i="24"/>
  <c r="AD169" i="24"/>
  <c r="AE169" i="24"/>
  <c r="AF169" i="24"/>
  <c r="AG169" i="24"/>
  <c r="AH169" i="24"/>
  <c r="AI169" i="24"/>
  <c r="AJ169" i="24"/>
  <c r="AK169" i="24"/>
  <c r="AL169" i="24"/>
  <c r="AM169" i="24"/>
  <c r="AN169" i="24"/>
  <c r="AO169" i="24"/>
  <c r="AP169" i="24"/>
  <c r="AQ169" i="24"/>
  <c r="AR169" i="24"/>
  <c r="AS169" i="24"/>
  <c r="AT169" i="24"/>
  <c r="AU169" i="24"/>
  <c r="AV169" i="24"/>
  <c r="AW169" i="24"/>
  <c r="AX169" i="24"/>
  <c r="AY169" i="24"/>
  <c r="AZ169" i="24"/>
  <c r="BA169" i="24"/>
  <c r="BB169" i="24"/>
  <c r="BC169" i="24"/>
  <c r="BD169" i="24"/>
  <c r="BE169" i="24"/>
  <c r="BF169" i="24"/>
  <c r="BG169" i="24"/>
  <c r="BH169" i="24"/>
  <c r="BI169" i="24"/>
  <c r="BJ169" i="24"/>
  <c r="BK169" i="24"/>
  <c r="BL169" i="24"/>
  <c r="BM169" i="24"/>
  <c r="BN169" i="24"/>
  <c r="BO169" i="24"/>
  <c r="BP169" i="24"/>
  <c r="BQ169" i="24"/>
  <c r="BR169" i="24"/>
  <c r="BS169" i="24"/>
  <c r="BT169" i="24"/>
  <c r="BU169" i="24"/>
  <c r="BV169" i="24"/>
  <c r="BW169" i="24"/>
  <c r="BX169" i="24"/>
  <c r="BY169" i="24"/>
  <c r="BZ169" i="24"/>
  <c r="CA169" i="24"/>
  <c r="CB169" i="24"/>
  <c r="CC169" i="24"/>
  <c r="CD169" i="24"/>
  <c r="CE169" i="24"/>
  <c r="CF169" i="24"/>
  <c r="CG169" i="24"/>
  <c r="CH169" i="24"/>
  <c r="CI169" i="24"/>
  <c r="CJ169" i="24"/>
  <c r="CK169" i="24"/>
  <c r="CL169" i="24"/>
  <c r="CM169" i="24"/>
  <c r="CN169" i="24"/>
  <c r="CO169" i="24"/>
  <c r="CP169" i="24"/>
  <c r="CQ169" i="24"/>
  <c r="CR169" i="24"/>
  <c r="CS169" i="24"/>
  <c r="CT169" i="24"/>
  <c r="CU169" i="24"/>
  <c r="CV169" i="24"/>
  <c r="CW169" i="24"/>
  <c r="CX169" i="24"/>
  <c r="CY169" i="24"/>
  <c r="CZ169" i="24"/>
  <c r="DA169" i="24"/>
  <c r="DB169" i="24"/>
  <c r="DC169" i="24"/>
  <c r="DD169" i="24"/>
  <c r="DE169" i="24"/>
  <c r="DF169" i="24"/>
  <c r="DG169" i="24"/>
  <c r="DH169" i="24"/>
  <c r="DI169" i="24"/>
  <c r="DJ169" i="24"/>
  <c r="DK169" i="24"/>
  <c r="DL169" i="24"/>
  <c r="DM169" i="24"/>
  <c r="DN169" i="24"/>
  <c r="DO169" i="24"/>
  <c r="DP169" i="24"/>
  <c r="DQ169" i="24"/>
  <c r="DR169" i="24"/>
  <c r="DS169" i="24"/>
  <c r="DT169" i="24"/>
  <c r="DU169" i="24"/>
  <c r="DV169" i="24"/>
  <c r="DW169" i="24"/>
  <c r="DX169" i="24"/>
  <c r="DY169" i="24"/>
  <c r="DZ169" i="24"/>
  <c r="EA169" i="24"/>
  <c r="EB169" i="24"/>
  <c r="EC169" i="24"/>
  <c r="ED169" i="24"/>
  <c r="EE169" i="24"/>
  <c r="EF169" i="24"/>
  <c r="EG169" i="24"/>
  <c r="EH169" i="24"/>
  <c r="EI169" i="24"/>
  <c r="EJ169" i="24"/>
  <c r="EK169" i="24"/>
  <c r="EL169" i="24"/>
  <c r="EM169" i="24"/>
  <c r="EN169" i="24"/>
  <c r="EO169" i="24"/>
  <c r="EP169" i="24"/>
  <c r="EQ169" i="24"/>
  <c r="ER169" i="24"/>
  <c r="ES169" i="24"/>
  <c r="ET169" i="24"/>
  <c r="D170" i="24"/>
  <c r="E170" i="24"/>
  <c r="F170" i="24"/>
  <c r="G170" i="24"/>
  <c r="H170" i="24"/>
  <c r="I170" i="24"/>
  <c r="J170" i="24"/>
  <c r="K170" i="24"/>
  <c r="L170" i="24"/>
  <c r="M170" i="24"/>
  <c r="N170" i="24"/>
  <c r="O170" i="24"/>
  <c r="P170" i="24"/>
  <c r="Q170" i="24"/>
  <c r="R170" i="24"/>
  <c r="S170" i="24"/>
  <c r="T170" i="24"/>
  <c r="U170" i="24"/>
  <c r="V170" i="24"/>
  <c r="W170" i="24"/>
  <c r="X170" i="24"/>
  <c r="Y170" i="24"/>
  <c r="Z170" i="24"/>
  <c r="AA170" i="24"/>
  <c r="AB170" i="24"/>
  <c r="AC170" i="24"/>
  <c r="AD170" i="24"/>
  <c r="AE170" i="24"/>
  <c r="AF170" i="24"/>
  <c r="AG170" i="24"/>
  <c r="AH170" i="24"/>
  <c r="AI170" i="24"/>
  <c r="AJ170" i="24"/>
  <c r="AK170" i="24"/>
  <c r="AL170" i="24"/>
  <c r="AM170" i="24"/>
  <c r="AN170" i="24"/>
  <c r="AO170" i="24"/>
  <c r="AP170" i="24"/>
  <c r="AQ170" i="24"/>
  <c r="AR170" i="24"/>
  <c r="AS170" i="24"/>
  <c r="AT170" i="24"/>
  <c r="AU170" i="24"/>
  <c r="AV170" i="24"/>
  <c r="AW170" i="24"/>
  <c r="AX170" i="24"/>
  <c r="AY170" i="24"/>
  <c r="AZ170" i="24"/>
  <c r="BA170" i="24"/>
  <c r="BB170" i="24"/>
  <c r="BC170" i="24"/>
  <c r="BD170" i="24"/>
  <c r="BE170" i="24"/>
  <c r="BF170" i="24"/>
  <c r="BG170" i="24"/>
  <c r="BH170" i="24"/>
  <c r="BI170" i="24"/>
  <c r="BJ170" i="24"/>
  <c r="BK170" i="24"/>
  <c r="BL170" i="24"/>
  <c r="BM170" i="24"/>
  <c r="BN170" i="24"/>
  <c r="BO170" i="24"/>
  <c r="BP170" i="24"/>
  <c r="BQ170" i="24"/>
  <c r="BR170" i="24"/>
  <c r="BS170" i="24"/>
  <c r="BT170" i="24"/>
  <c r="BU170" i="24"/>
  <c r="BV170" i="24"/>
  <c r="BW170" i="24"/>
  <c r="BX170" i="24"/>
  <c r="BY170" i="24"/>
  <c r="BZ170" i="24"/>
  <c r="CA170" i="24"/>
  <c r="CB170" i="24"/>
  <c r="CC170" i="24"/>
  <c r="CD170" i="24"/>
  <c r="CE170" i="24"/>
  <c r="CF170" i="24"/>
  <c r="CG170" i="24"/>
  <c r="CH170" i="24"/>
  <c r="CI170" i="24"/>
  <c r="CJ170" i="24"/>
  <c r="CK170" i="24"/>
  <c r="CL170" i="24"/>
  <c r="CM170" i="24"/>
  <c r="CN170" i="24"/>
  <c r="CO170" i="24"/>
  <c r="CP170" i="24"/>
  <c r="CQ170" i="24"/>
  <c r="CR170" i="24"/>
  <c r="CS170" i="24"/>
  <c r="CT170" i="24"/>
  <c r="CU170" i="24"/>
  <c r="CV170" i="24"/>
  <c r="CW170" i="24"/>
  <c r="CX170" i="24"/>
  <c r="CY170" i="24"/>
  <c r="CZ170" i="24"/>
  <c r="DA170" i="24"/>
  <c r="DB170" i="24"/>
  <c r="DC170" i="24"/>
  <c r="DD170" i="24"/>
  <c r="DE170" i="24"/>
  <c r="DF170" i="24"/>
  <c r="DG170" i="24"/>
  <c r="DH170" i="24"/>
  <c r="DI170" i="24"/>
  <c r="DJ170" i="24"/>
  <c r="DK170" i="24"/>
  <c r="DL170" i="24"/>
  <c r="DM170" i="24"/>
  <c r="DN170" i="24"/>
  <c r="DO170" i="24"/>
  <c r="DP170" i="24"/>
  <c r="DQ170" i="24"/>
  <c r="DR170" i="24"/>
  <c r="DS170" i="24"/>
  <c r="DT170" i="24"/>
  <c r="DU170" i="24"/>
  <c r="DV170" i="24"/>
  <c r="DW170" i="24"/>
  <c r="DX170" i="24"/>
  <c r="DY170" i="24"/>
  <c r="DZ170" i="24"/>
  <c r="EA170" i="24"/>
  <c r="EB170" i="24"/>
  <c r="EC170" i="24"/>
  <c r="ED170" i="24"/>
  <c r="EE170" i="24"/>
  <c r="EF170" i="24"/>
  <c r="EG170" i="24"/>
  <c r="EH170" i="24"/>
  <c r="EI170" i="24"/>
  <c r="EJ170" i="24"/>
  <c r="EK170" i="24"/>
  <c r="EL170" i="24"/>
  <c r="EM170" i="24"/>
  <c r="EN170" i="24"/>
  <c r="EO170" i="24"/>
  <c r="EP170" i="24"/>
  <c r="EQ170" i="24"/>
  <c r="ER170" i="24"/>
  <c r="ES170" i="24"/>
  <c r="ET170" i="24"/>
  <c r="D171" i="24"/>
  <c r="E171" i="24"/>
  <c r="F171" i="24"/>
  <c r="G171" i="24"/>
  <c r="H171" i="24"/>
  <c r="I171" i="24"/>
  <c r="J171" i="24"/>
  <c r="K171" i="24"/>
  <c r="L171" i="24"/>
  <c r="M171" i="24"/>
  <c r="N171" i="24"/>
  <c r="O171" i="24"/>
  <c r="P171" i="24"/>
  <c r="Q171" i="24"/>
  <c r="R171" i="24"/>
  <c r="S171" i="24"/>
  <c r="T171" i="24"/>
  <c r="U171" i="24"/>
  <c r="V171" i="24"/>
  <c r="W171" i="24"/>
  <c r="X171" i="24"/>
  <c r="Y171" i="24"/>
  <c r="Z171" i="24"/>
  <c r="AA171" i="24"/>
  <c r="AB171" i="24"/>
  <c r="AC171" i="24"/>
  <c r="AD171" i="24"/>
  <c r="AE171" i="24"/>
  <c r="AF171" i="24"/>
  <c r="AG171" i="24"/>
  <c r="AH171" i="24"/>
  <c r="AI171" i="24"/>
  <c r="AJ171" i="24"/>
  <c r="AK171" i="24"/>
  <c r="AL171" i="24"/>
  <c r="AM171" i="24"/>
  <c r="AN171" i="24"/>
  <c r="AO171" i="24"/>
  <c r="AP171" i="24"/>
  <c r="AQ171" i="24"/>
  <c r="AR171" i="24"/>
  <c r="AS171" i="24"/>
  <c r="AT171" i="24"/>
  <c r="AU171" i="24"/>
  <c r="AV171" i="24"/>
  <c r="AW171" i="24"/>
  <c r="AX171" i="24"/>
  <c r="AY171" i="24"/>
  <c r="AZ171" i="24"/>
  <c r="BA171" i="24"/>
  <c r="BB171" i="24"/>
  <c r="BC171" i="24"/>
  <c r="BD171" i="24"/>
  <c r="BE171" i="24"/>
  <c r="BF171" i="24"/>
  <c r="BG171" i="24"/>
  <c r="BH171" i="24"/>
  <c r="BI171" i="24"/>
  <c r="BJ171" i="24"/>
  <c r="BK171" i="24"/>
  <c r="BL171" i="24"/>
  <c r="BM171" i="24"/>
  <c r="BN171" i="24"/>
  <c r="BO171" i="24"/>
  <c r="BP171" i="24"/>
  <c r="BQ171" i="24"/>
  <c r="BR171" i="24"/>
  <c r="BS171" i="24"/>
  <c r="BT171" i="24"/>
  <c r="BU171" i="24"/>
  <c r="BV171" i="24"/>
  <c r="BW171" i="24"/>
  <c r="BX171" i="24"/>
  <c r="BY171" i="24"/>
  <c r="BZ171" i="24"/>
  <c r="CA171" i="24"/>
  <c r="CB171" i="24"/>
  <c r="CC171" i="24"/>
  <c r="CD171" i="24"/>
  <c r="CE171" i="24"/>
  <c r="CF171" i="24"/>
  <c r="CG171" i="24"/>
  <c r="CH171" i="24"/>
  <c r="CI171" i="24"/>
  <c r="CJ171" i="24"/>
  <c r="CK171" i="24"/>
  <c r="CL171" i="24"/>
  <c r="CM171" i="24"/>
  <c r="CN171" i="24"/>
  <c r="CO171" i="24"/>
  <c r="CP171" i="24"/>
  <c r="CQ171" i="24"/>
  <c r="CR171" i="24"/>
  <c r="CS171" i="24"/>
  <c r="CT171" i="24"/>
  <c r="CU171" i="24"/>
  <c r="CV171" i="24"/>
  <c r="CW171" i="24"/>
  <c r="CX171" i="24"/>
  <c r="CY171" i="24"/>
  <c r="CZ171" i="24"/>
  <c r="DA171" i="24"/>
  <c r="DB171" i="24"/>
  <c r="DC171" i="24"/>
  <c r="DD171" i="24"/>
  <c r="DE171" i="24"/>
  <c r="DF171" i="24"/>
  <c r="DG171" i="24"/>
  <c r="DH171" i="24"/>
  <c r="DI171" i="24"/>
  <c r="DJ171" i="24"/>
  <c r="DK171" i="24"/>
  <c r="DL171" i="24"/>
  <c r="DM171" i="24"/>
  <c r="DN171" i="24"/>
  <c r="DO171" i="24"/>
  <c r="DP171" i="24"/>
  <c r="DQ171" i="24"/>
  <c r="DR171" i="24"/>
  <c r="DS171" i="24"/>
  <c r="DT171" i="24"/>
  <c r="DU171" i="24"/>
  <c r="DV171" i="24"/>
  <c r="DW171" i="24"/>
  <c r="DX171" i="24"/>
  <c r="DY171" i="24"/>
  <c r="DZ171" i="24"/>
  <c r="EA171" i="24"/>
  <c r="EB171" i="24"/>
  <c r="EC171" i="24"/>
  <c r="ED171" i="24"/>
  <c r="EE171" i="24"/>
  <c r="EF171" i="24"/>
  <c r="EG171" i="24"/>
  <c r="EH171" i="24"/>
  <c r="EI171" i="24"/>
  <c r="EJ171" i="24"/>
  <c r="EK171" i="24"/>
  <c r="EL171" i="24"/>
  <c r="EM171" i="24"/>
  <c r="EN171" i="24"/>
  <c r="EO171" i="24"/>
  <c r="EP171" i="24"/>
  <c r="EQ171" i="24"/>
  <c r="ER171" i="24"/>
  <c r="ES171" i="24"/>
  <c r="ET171" i="24"/>
  <c r="D172" i="24"/>
  <c r="E172" i="24"/>
  <c r="F172" i="24"/>
  <c r="G172" i="24"/>
  <c r="H172" i="24"/>
  <c r="I172" i="24"/>
  <c r="J172" i="24"/>
  <c r="K172" i="24"/>
  <c r="L172" i="24"/>
  <c r="M172" i="24"/>
  <c r="N172" i="24"/>
  <c r="O172" i="24"/>
  <c r="P172" i="24"/>
  <c r="Q172" i="24"/>
  <c r="R172" i="24"/>
  <c r="S172" i="24"/>
  <c r="T172" i="24"/>
  <c r="U172" i="24"/>
  <c r="V172" i="24"/>
  <c r="W172" i="24"/>
  <c r="X172" i="24"/>
  <c r="Y172" i="24"/>
  <c r="Z172" i="24"/>
  <c r="AA172" i="24"/>
  <c r="AB172" i="24"/>
  <c r="AC172" i="24"/>
  <c r="AD172" i="24"/>
  <c r="AE172" i="24"/>
  <c r="AF172" i="24"/>
  <c r="AG172" i="24"/>
  <c r="AH172" i="24"/>
  <c r="AI172" i="24"/>
  <c r="AJ172" i="24"/>
  <c r="AK172" i="24"/>
  <c r="AL172" i="24"/>
  <c r="AM172" i="24"/>
  <c r="AN172" i="24"/>
  <c r="AO172" i="24"/>
  <c r="AP172" i="24"/>
  <c r="AQ172" i="24"/>
  <c r="AR172" i="24"/>
  <c r="AS172" i="24"/>
  <c r="AT172" i="24"/>
  <c r="AU172" i="24"/>
  <c r="AV172" i="24"/>
  <c r="AW172" i="24"/>
  <c r="AX172" i="24"/>
  <c r="AY172" i="24"/>
  <c r="AZ172" i="24"/>
  <c r="BA172" i="24"/>
  <c r="BB172" i="24"/>
  <c r="BC172" i="24"/>
  <c r="BD172" i="24"/>
  <c r="BE172" i="24"/>
  <c r="BF172" i="24"/>
  <c r="BG172" i="24"/>
  <c r="BH172" i="24"/>
  <c r="BI172" i="24"/>
  <c r="BJ172" i="24"/>
  <c r="BK172" i="24"/>
  <c r="BL172" i="24"/>
  <c r="BM172" i="24"/>
  <c r="BN172" i="24"/>
  <c r="BO172" i="24"/>
  <c r="BP172" i="24"/>
  <c r="BQ172" i="24"/>
  <c r="BR172" i="24"/>
  <c r="BS172" i="24"/>
  <c r="BT172" i="24"/>
  <c r="BU172" i="24"/>
  <c r="BV172" i="24"/>
  <c r="BW172" i="24"/>
  <c r="BX172" i="24"/>
  <c r="BY172" i="24"/>
  <c r="BZ172" i="24"/>
  <c r="CA172" i="24"/>
  <c r="CB172" i="24"/>
  <c r="CC172" i="24"/>
  <c r="CD172" i="24"/>
  <c r="CE172" i="24"/>
  <c r="CF172" i="24"/>
  <c r="CG172" i="24"/>
  <c r="CH172" i="24"/>
  <c r="CI172" i="24"/>
  <c r="CJ172" i="24"/>
  <c r="CK172" i="24"/>
  <c r="CL172" i="24"/>
  <c r="CM172" i="24"/>
  <c r="CN172" i="24"/>
  <c r="CO172" i="24"/>
  <c r="CP172" i="24"/>
  <c r="CQ172" i="24"/>
  <c r="CR172" i="24"/>
  <c r="CS172" i="24"/>
  <c r="CT172" i="24"/>
  <c r="CU172" i="24"/>
  <c r="CV172" i="24"/>
  <c r="CW172" i="24"/>
  <c r="CX172" i="24"/>
  <c r="CY172" i="24"/>
  <c r="CZ172" i="24"/>
  <c r="DA172" i="24"/>
  <c r="DB172" i="24"/>
  <c r="DC172" i="24"/>
  <c r="DD172" i="24"/>
  <c r="DE172" i="24"/>
  <c r="DF172" i="24"/>
  <c r="DG172" i="24"/>
  <c r="DH172" i="24"/>
  <c r="DI172" i="24"/>
  <c r="DJ172" i="24"/>
  <c r="DK172" i="24"/>
  <c r="DL172" i="24"/>
  <c r="DM172" i="24"/>
  <c r="DN172" i="24"/>
  <c r="DO172" i="24"/>
  <c r="DP172" i="24"/>
  <c r="DQ172" i="24"/>
  <c r="DR172" i="24"/>
  <c r="DS172" i="24"/>
  <c r="DT172" i="24"/>
  <c r="DU172" i="24"/>
  <c r="DV172" i="24"/>
  <c r="DW172" i="24"/>
  <c r="DX172" i="24"/>
  <c r="DY172" i="24"/>
  <c r="DZ172" i="24"/>
  <c r="EA172" i="24"/>
  <c r="EB172" i="24"/>
  <c r="EC172" i="24"/>
  <c r="ED172" i="24"/>
  <c r="EE172" i="24"/>
  <c r="EF172" i="24"/>
  <c r="EG172" i="24"/>
  <c r="EH172" i="24"/>
  <c r="EI172" i="24"/>
  <c r="EJ172" i="24"/>
  <c r="EK172" i="24"/>
  <c r="EL172" i="24"/>
  <c r="EM172" i="24"/>
  <c r="EN172" i="24"/>
  <c r="EO172" i="24"/>
  <c r="EP172" i="24"/>
  <c r="EQ172" i="24"/>
  <c r="ER172" i="24"/>
  <c r="ES172" i="24"/>
  <c r="ET172" i="24"/>
  <c r="D173" i="24"/>
  <c r="E173" i="24"/>
  <c r="F173" i="24"/>
  <c r="G173" i="24"/>
  <c r="H173" i="24"/>
  <c r="I173" i="24"/>
  <c r="J173" i="24"/>
  <c r="K173" i="24"/>
  <c r="L173" i="24"/>
  <c r="M173" i="24"/>
  <c r="N173" i="24"/>
  <c r="O173" i="24"/>
  <c r="P173" i="24"/>
  <c r="Q173" i="24"/>
  <c r="R173" i="24"/>
  <c r="S173" i="24"/>
  <c r="T173" i="24"/>
  <c r="U173" i="24"/>
  <c r="V173" i="24"/>
  <c r="W173" i="24"/>
  <c r="X173" i="24"/>
  <c r="Y173" i="24"/>
  <c r="Z173" i="24"/>
  <c r="AA173" i="24"/>
  <c r="AB173" i="24"/>
  <c r="AC173" i="24"/>
  <c r="AD173" i="24"/>
  <c r="AE173" i="24"/>
  <c r="AF173" i="24"/>
  <c r="AG173" i="24"/>
  <c r="AH173" i="24"/>
  <c r="AI173" i="24"/>
  <c r="AJ173" i="24"/>
  <c r="AK173" i="24"/>
  <c r="AL173" i="24"/>
  <c r="AM173" i="24"/>
  <c r="AN173" i="24"/>
  <c r="AO173" i="24"/>
  <c r="AP173" i="24"/>
  <c r="AQ173" i="24"/>
  <c r="AR173" i="24"/>
  <c r="AS173" i="24"/>
  <c r="AT173" i="24"/>
  <c r="AU173" i="24"/>
  <c r="AV173" i="24"/>
  <c r="AW173" i="24"/>
  <c r="AX173" i="24"/>
  <c r="AY173" i="24"/>
  <c r="AZ173" i="24"/>
  <c r="BA173" i="24"/>
  <c r="BB173" i="24"/>
  <c r="BC173" i="24"/>
  <c r="BD173" i="24"/>
  <c r="BE173" i="24"/>
  <c r="BF173" i="24"/>
  <c r="BG173" i="24"/>
  <c r="BH173" i="24"/>
  <c r="BI173" i="24"/>
  <c r="BJ173" i="24"/>
  <c r="BK173" i="24"/>
  <c r="BL173" i="24"/>
  <c r="BM173" i="24"/>
  <c r="BN173" i="24"/>
  <c r="BO173" i="24"/>
  <c r="BP173" i="24"/>
  <c r="BQ173" i="24"/>
  <c r="BR173" i="24"/>
  <c r="BS173" i="24"/>
  <c r="BT173" i="24"/>
  <c r="BU173" i="24"/>
  <c r="BV173" i="24"/>
  <c r="BW173" i="24"/>
  <c r="BX173" i="24"/>
  <c r="BY173" i="24"/>
  <c r="BZ173" i="24"/>
  <c r="CA173" i="24"/>
  <c r="CB173" i="24"/>
  <c r="CC173" i="24"/>
  <c r="CD173" i="24"/>
  <c r="CE173" i="24"/>
  <c r="CF173" i="24"/>
  <c r="CG173" i="24"/>
  <c r="CH173" i="24"/>
  <c r="CI173" i="24"/>
  <c r="CJ173" i="24"/>
  <c r="CK173" i="24"/>
  <c r="CL173" i="24"/>
  <c r="CM173" i="24"/>
  <c r="CN173" i="24"/>
  <c r="CO173" i="24"/>
  <c r="CP173" i="24"/>
  <c r="CQ173" i="24"/>
  <c r="CR173" i="24"/>
  <c r="CS173" i="24"/>
  <c r="CT173" i="24"/>
  <c r="CU173" i="24"/>
  <c r="CV173" i="24"/>
  <c r="CW173" i="24"/>
  <c r="CX173" i="24"/>
  <c r="CY173" i="24"/>
  <c r="CZ173" i="24"/>
  <c r="DA173" i="24"/>
  <c r="DB173" i="24"/>
  <c r="DC173" i="24"/>
  <c r="DD173" i="24"/>
  <c r="DE173" i="24"/>
  <c r="DF173" i="24"/>
  <c r="DG173" i="24"/>
  <c r="DH173" i="24"/>
  <c r="DI173" i="24"/>
  <c r="DJ173" i="24"/>
  <c r="DK173" i="24"/>
  <c r="DL173" i="24"/>
  <c r="DM173" i="24"/>
  <c r="DN173" i="24"/>
  <c r="DO173" i="24"/>
  <c r="DP173" i="24"/>
  <c r="DQ173" i="24"/>
  <c r="DR173" i="24"/>
  <c r="DS173" i="24"/>
  <c r="DT173" i="24"/>
  <c r="DU173" i="24"/>
  <c r="DV173" i="24"/>
  <c r="DW173" i="24"/>
  <c r="DX173" i="24"/>
  <c r="DY173" i="24"/>
  <c r="DZ173" i="24"/>
  <c r="EA173" i="24"/>
  <c r="EB173" i="24"/>
  <c r="EC173" i="24"/>
  <c r="ED173" i="24"/>
  <c r="EE173" i="24"/>
  <c r="EF173" i="24"/>
  <c r="EG173" i="24"/>
  <c r="EH173" i="24"/>
  <c r="EI173" i="24"/>
  <c r="EJ173" i="24"/>
  <c r="EK173" i="24"/>
  <c r="EL173" i="24"/>
  <c r="EM173" i="24"/>
  <c r="EN173" i="24"/>
  <c r="EO173" i="24"/>
  <c r="EP173" i="24"/>
  <c r="EQ173" i="24"/>
  <c r="ER173" i="24"/>
  <c r="ES173" i="24"/>
  <c r="ET173" i="24"/>
  <c r="D174" i="24"/>
  <c r="E174" i="24"/>
  <c r="F174" i="24"/>
  <c r="G174" i="24"/>
  <c r="H174" i="24"/>
  <c r="I174" i="24"/>
  <c r="J174" i="24"/>
  <c r="K174" i="24"/>
  <c r="L174" i="24"/>
  <c r="M174" i="24"/>
  <c r="N174" i="24"/>
  <c r="O174" i="24"/>
  <c r="P174" i="24"/>
  <c r="Q174" i="24"/>
  <c r="R174" i="24"/>
  <c r="S174" i="24"/>
  <c r="T174" i="24"/>
  <c r="U174" i="24"/>
  <c r="V174" i="24"/>
  <c r="W174" i="24"/>
  <c r="X174" i="24"/>
  <c r="Y174" i="24"/>
  <c r="Z174" i="24"/>
  <c r="AA174" i="24"/>
  <c r="AB174" i="24"/>
  <c r="AC174" i="24"/>
  <c r="AD174" i="24"/>
  <c r="AE174" i="24"/>
  <c r="AF174" i="24"/>
  <c r="AG174" i="24"/>
  <c r="AH174" i="24"/>
  <c r="AI174" i="24"/>
  <c r="AJ174" i="24"/>
  <c r="AK174" i="24"/>
  <c r="AL174" i="24"/>
  <c r="AM174" i="24"/>
  <c r="AN174" i="24"/>
  <c r="AO174" i="24"/>
  <c r="AP174" i="24"/>
  <c r="AQ174" i="24"/>
  <c r="AR174" i="24"/>
  <c r="AS174" i="24"/>
  <c r="AT174" i="24"/>
  <c r="AU174" i="24"/>
  <c r="AV174" i="24"/>
  <c r="AW174" i="24"/>
  <c r="AX174" i="24"/>
  <c r="AY174" i="24"/>
  <c r="AZ174" i="24"/>
  <c r="BA174" i="24"/>
  <c r="BB174" i="24"/>
  <c r="BC174" i="24"/>
  <c r="BD174" i="24"/>
  <c r="BE174" i="24"/>
  <c r="BF174" i="24"/>
  <c r="BG174" i="24"/>
  <c r="BH174" i="24"/>
  <c r="BI174" i="24"/>
  <c r="BJ174" i="24"/>
  <c r="BK174" i="24"/>
  <c r="BL174" i="24"/>
  <c r="BM174" i="24"/>
  <c r="BN174" i="24"/>
  <c r="BO174" i="24"/>
  <c r="BP174" i="24"/>
  <c r="BQ174" i="24"/>
  <c r="BR174" i="24"/>
  <c r="BS174" i="24"/>
  <c r="BT174" i="24"/>
  <c r="BU174" i="24"/>
  <c r="BV174" i="24"/>
  <c r="BW174" i="24"/>
  <c r="BX174" i="24"/>
  <c r="BY174" i="24"/>
  <c r="BZ174" i="24"/>
  <c r="CA174" i="24"/>
  <c r="CB174" i="24"/>
  <c r="CC174" i="24"/>
  <c r="CD174" i="24"/>
  <c r="CE174" i="24"/>
  <c r="CF174" i="24"/>
  <c r="CG174" i="24"/>
  <c r="CH174" i="24"/>
  <c r="CI174" i="24"/>
  <c r="CJ174" i="24"/>
  <c r="CK174" i="24"/>
  <c r="CL174" i="24"/>
  <c r="CM174" i="24"/>
  <c r="CN174" i="24"/>
  <c r="CO174" i="24"/>
  <c r="CP174" i="24"/>
  <c r="CQ174" i="24"/>
  <c r="CR174" i="24"/>
  <c r="CS174" i="24"/>
  <c r="CT174" i="24"/>
  <c r="CU174" i="24"/>
  <c r="CV174" i="24"/>
  <c r="CW174" i="24"/>
  <c r="CX174" i="24"/>
  <c r="CY174" i="24"/>
  <c r="CZ174" i="24"/>
  <c r="DA174" i="24"/>
  <c r="DB174" i="24"/>
  <c r="DC174" i="24"/>
  <c r="DD174" i="24"/>
  <c r="DE174" i="24"/>
  <c r="DF174" i="24"/>
  <c r="DG174" i="24"/>
  <c r="DH174" i="24"/>
  <c r="DI174" i="24"/>
  <c r="DJ174" i="24"/>
  <c r="DK174" i="24"/>
  <c r="DL174" i="24"/>
  <c r="DM174" i="24"/>
  <c r="DN174" i="24"/>
  <c r="DO174" i="24"/>
  <c r="DP174" i="24"/>
  <c r="DQ174" i="24"/>
  <c r="DR174" i="24"/>
  <c r="DS174" i="24"/>
  <c r="DT174" i="24"/>
  <c r="DU174" i="24"/>
  <c r="DV174" i="24"/>
  <c r="DW174" i="24"/>
  <c r="DX174" i="24"/>
  <c r="DY174" i="24"/>
  <c r="DZ174" i="24"/>
  <c r="EA174" i="24"/>
  <c r="EB174" i="24"/>
  <c r="EC174" i="24"/>
  <c r="ED174" i="24"/>
  <c r="EE174" i="24"/>
  <c r="EF174" i="24"/>
  <c r="EG174" i="24"/>
  <c r="EH174" i="24"/>
  <c r="EI174" i="24"/>
  <c r="EJ174" i="24"/>
  <c r="EK174" i="24"/>
  <c r="EL174" i="24"/>
  <c r="EM174" i="24"/>
  <c r="EN174" i="24"/>
  <c r="EO174" i="24"/>
  <c r="EP174" i="24"/>
  <c r="EQ174" i="24"/>
  <c r="ER174" i="24"/>
  <c r="ES174" i="24"/>
  <c r="ET174" i="24"/>
  <c r="D175" i="24"/>
  <c r="E175" i="24"/>
  <c r="F175" i="24"/>
  <c r="G175" i="24"/>
  <c r="H175" i="24"/>
  <c r="I175" i="24"/>
  <c r="J175" i="24"/>
  <c r="K175" i="24"/>
  <c r="L175" i="24"/>
  <c r="M175" i="24"/>
  <c r="N175" i="24"/>
  <c r="O175" i="24"/>
  <c r="P175" i="24"/>
  <c r="Q175" i="24"/>
  <c r="R175" i="24"/>
  <c r="S175" i="24"/>
  <c r="T175" i="24"/>
  <c r="U175" i="24"/>
  <c r="V175" i="24"/>
  <c r="W175" i="24"/>
  <c r="X175" i="24"/>
  <c r="Y175" i="24"/>
  <c r="Z175" i="24"/>
  <c r="AA175" i="24"/>
  <c r="AB175" i="24"/>
  <c r="AC175" i="24"/>
  <c r="AD175" i="24"/>
  <c r="AE175" i="24"/>
  <c r="AF175" i="24"/>
  <c r="AG175" i="24"/>
  <c r="AH175" i="24"/>
  <c r="AI175" i="24"/>
  <c r="AJ175" i="24"/>
  <c r="AK175" i="24"/>
  <c r="AL175" i="24"/>
  <c r="AM175" i="24"/>
  <c r="AN175" i="24"/>
  <c r="AO175" i="24"/>
  <c r="AP175" i="24"/>
  <c r="AQ175" i="24"/>
  <c r="AR175" i="24"/>
  <c r="AS175" i="24"/>
  <c r="AT175" i="24"/>
  <c r="AU175" i="24"/>
  <c r="AV175" i="24"/>
  <c r="AW175" i="24"/>
  <c r="AX175" i="24"/>
  <c r="AY175" i="24"/>
  <c r="AZ175" i="24"/>
  <c r="BA175" i="24"/>
  <c r="BB175" i="24"/>
  <c r="BC175" i="24"/>
  <c r="BD175" i="24"/>
  <c r="BE175" i="24"/>
  <c r="BF175" i="24"/>
  <c r="BG175" i="24"/>
  <c r="BH175" i="24"/>
  <c r="BI175" i="24"/>
  <c r="BJ175" i="24"/>
  <c r="BK175" i="24"/>
  <c r="BL175" i="24"/>
  <c r="BM175" i="24"/>
  <c r="BN175" i="24"/>
  <c r="BO175" i="24"/>
  <c r="BP175" i="24"/>
  <c r="BQ175" i="24"/>
  <c r="BR175" i="24"/>
  <c r="BS175" i="24"/>
  <c r="BT175" i="24"/>
  <c r="BU175" i="24"/>
  <c r="BV175" i="24"/>
  <c r="BW175" i="24"/>
  <c r="BX175" i="24"/>
  <c r="BY175" i="24"/>
  <c r="BZ175" i="24"/>
  <c r="CA175" i="24"/>
  <c r="CB175" i="24"/>
  <c r="CC175" i="24"/>
  <c r="CD175" i="24"/>
  <c r="CE175" i="24"/>
  <c r="CF175" i="24"/>
  <c r="CG175" i="24"/>
  <c r="CH175" i="24"/>
  <c r="CI175" i="24"/>
  <c r="CJ175" i="24"/>
  <c r="CK175" i="24"/>
  <c r="CL175" i="24"/>
  <c r="CM175" i="24"/>
  <c r="CN175" i="24"/>
  <c r="CO175" i="24"/>
  <c r="CP175" i="24"/>
  <c r="CQ175" i="24"/>
  <c r="CR175" i="24"/>
  <c r="CS175" i="24"/>
  <c r="CT175" i="24"/>
  <c r="CU175" i="24"/>
  <c r="CV175" i="24"/>
  <c r="CW175" i="24"/>
  <c r="CX175" i="24"/>
  <c r="CY175" i="24"/>
  <c r="CZ175" i="24"/>
  <c r="DA175" i="24"/>
  <c r="DB175" i="24"/>
  <c r="DC175" i="24"/>
  <c r="DD175" i="24"/>
  <c r="DE175" i="24"/>
  <c r="DF175" i="24"/>
  <c r="DG175" i="24"/>
  <c r="DH175" i="24"/>
  <c r="DI175" i="24"/>
  <c r="DJ175" i="24"/>
  <c r="DK175" i="24"/>
  <c r="DL175" i="24"/>
  <c r="DM175" i="24"/>
  <c r="DN175" i="24"/>
  <c r="DO175" i="24"/>
  <c r="DP175" i="24"/>
  <c r="DQ175" i="24"/>
  <c r="DR175" i="24"/>
  <c r="DS175" i="24"/>
  <c r="DT175" i="24"/>
  <c r="DU175" i="24"/>
  <c r="DV175" i="24"/>
  <c r="DW175" i="24"/>
  <c r="DX175" i="24"/>
  <c r="DY175" i="24"/>
  <c r="DZ175" i="24"/>
  <c r="EA175" i="24"/>
  <c r="EB175" i="24"/>
  <c r="EC175" i="24"/>
  <c r="ED175" i="24"/>
  <c r="EE175" i="24"/>
  <c r="EF175" i="24"/>
  <c r="EG175" i="24"/>
  <c r="EH175" i="24"/>
  <c r="EI175" i="24"/>
  <c r="EJ175" i="24"/>
  <c r="EK175" i="24"/>
  <c r="EL175" i="24"/>
  <c r="EM175" i="24"/>
  <c r="EN175" i="24"/>
  <c r="EO175" i="24"/>
  <c r="EP175" i="24"/>
  <c r="EQ175" i="24"/>
  <c r="ER175" i="24"/>
  <c r="ES175" i="24"/>
  <c r="ET175" i="24"/>
  <c r="D176" i="24"/>
  <c r="E176" i="24"/>
  <c r="F176" i="24"/>
  <c r="G176" i="24"/>
  <c r="H176" i="24"/>
  <c r="I176" i="24"/>
  <c r="J176" i="24"/>
  <c r="K176" i="24"/>
  <c r="L176" i="24"/>
  <c r="M176" i="24"/>
  <c r="N176" i="24"/>
  <c r="O176" i="24"/>
  <c r="P176" i="24"/>
  <c r="Q176" i="24"/>
  <c r="R176" i="24"/>
  <c r="S176" i="24"/>
  <c r="T176" i="24"/>
  <c r="U176" i="24"/>
  <c r="V176" i="24"/>
  <c r="W176" i="24"/>
  <c r="X176" i="24"/>
  <c r="Y176" i="24"/>
  <c r="Z176" i="24"/>
  <c r="AA176" i="24"/>
  <c r="AB176" i="24"/>
  <c r="AC176" i="24"/>
  <c r="AD176" i="24"/>
  <c r="AE176" i="24"/>
  <c r="AF176" i="24"/>
  <c r="AG176" i="24"/>
  <c r="AH176" i="24"/>
  <c r="AI176" i="24"/>
  <c r="AJ176" i="24"/>
  <c r="AK176" i="24"/>
  <c r="AL176" i="24"/>
  <c r="AM176" i="24"/>
  <c r="AN176" i="24"/>
  <c r="AO176" i="24"/>
  <c r="AP176" i="24"/>
  <c r="AQ176" i="24"/>
  <c r="AR176" i="24"/>
  <c r="AS176" i="24"/>
  <c r="AT176" i="24"/>
  <c r="AU176" i="24"/>
  <c r="AV176" i="24"/>
  <c r="AW176" i="24"/>
  <c r="AX176" i="24"/>
  <c r="AY176" i="24"/>
  <c r="AZ176" i="24"/>
  <c r="BA176" i="24"/>
  <c r="BB176" i="24"/>
  <c r="BC176" i="24"/>
  <c r="BD176" i="24"/>
  <c r="BE176" i="24"/>
  <c r="BF176" i="24"/>
  <c r="BG176" i="24"/>
  <c r="BH176" i="24"/>
  <c r="BI176" i="24"/>
  <c r="BJ176" i="24"/>
  <c r="BK176" i="24"/>
  <c r="BL176" i="24"/>
  <c r="BM176" i="24"/>
  <c r="BN176" i="24"/>
  <c r="BO176" i="24"/>
  <c r="BP176" i="24"/>
  <c r="BQ176" i="24"/>
  <c r="BR176" i="24"/>
  <c r="BS176" i="24"/>
  <c r="BT176" i="24"/>
  <c r="BU176" i="24"/>
  <c r="BV176" i="24"/>
  <c r="BW176" i="24"/>
  <c r="BX176" i="24"/>
  <c r="BY176" i="24"/>
  <c r="BZ176" i="24"/>
  <c r="CA176" i="24"/>
  <c r="CB176" i="24"/>
  <c r="CC176" i="24"/>
  <c r="CD176" i="24"/>
  <c r="CE176" i="24"/>
  <c r="CF176" i="24"/>
  <c r="CG176" i="24"/>
  <c r="CH176" i="24"/>
  <c r="CI176" i="24"/>
  <c r="CJ176" i="24"/>
  <c r="CK176" i="24"/>
  <c r="CL176" i="24"/>
  <c r="CM176" i="24"/>
  <c r="CN176" i="24"/>
  <c r="CO176" i="24"/>
  <c r="CP176" i="24"/>
  <c r="CQ176" i="24"/>
  <c r="CR176" i="24"/>
  <c r="CS176" i="24"/>
  <c r="CT176" i="24"/>
  <c r="CU176" i="24"/>
  <c r="CV176" i="24"/>
  <c r="CW176" i="24"/>
  <c r="CX176" i="24"/>
  <c r="CY176" i="24"/>
  <c r="CZ176" i="24"/>
  <c r="DA176" i="24"/>
  <c r="DB176" i="24"/>
  <c r="DC176" i="24"/>
  <c r="DD176" i="24"/>
  <c r="DE176" i="24"/>
  <c r="DF176" i="24"/>
  <c r="DG176" i="24"/>
  <c r="DH176" i="24"/>
  <c r="DI176" i="24"/>
  <c r="DJ176" i="24"/>
  <c r="DK176" i="24"/>
  <c r="DL176" i="24"/>
  <c r="DM176" i="24"/>
  <c r="DN176" i="24"/>
  <c r="DO176" i="24"/>
  <c r="DP176" i="24"/>
  <c r="DQ176" i="24"/>
  <c r="DR176" i="24"/>
  <c r="DS176" i="24"/>
  <c r="DT176" i="24"/>
  <c r="DU176" i="24"/>
  <c r="DV176" i="24"/>
  <c r="DW176" i="24"/>
  <c r="DX176" i="24"/>
  <c r="DY176" i="24"/>
  <c r="DZ176" i="24"/>
  <c r="EA176" i="24"/>
  <c r="EB176" i="24"/>
  <c r="EC176" i="24"/>
  <c r="ED176" i="24"/>
  <c r="EE176" i="24"/>
  <c r="EF176" i="24"/>
  <c r="EG176" i="24"/>
  <c r="EH176" i="24"/>
  <c r="EI176" i="24"/>
  <c r="EJ176" i="24"/>
  <c r="EK176" i="24"/>
  <c r="EL176" i="24"/>
  <c r="EM176" i="24"/>
  <c r="EN176" i="24"/>
  <c r="EO176" i="24"/>
  <c r="EP176" i="24"/>
  <c r="EQ176" i="24"/>
  <c r="ER176" i="24"/>
  <c r="ES176" i="24"/>
  <c r="ET176" i="24"/>
  <c r="D177" i="24"/>
  <c r="E177" i="24"/>
  <c r="F177" i="24"/>
  <c r="G177" i="24"/>
  <c r="H177" i="24"/>
  <c r="I177" i="24"/>
  <c r="J177" i="24"/>
  <c r="K177" i="24"/>
  <c r="L177" i="24"/>
  <c r="M177" i="24"/>
  <c r="N177" i="24"/>
  <c r="O177" i="24"/>
  <c r="P177" i="24"/>
  <c r="Q177" i="24"/>
  <c r="R177" i="24"/>
  <c r="S177" i="24"/>
  <c r="T177" i="24"/>
  <c r="U177" i="24"/>
  <c r="V177" i="24"/>
  <c r="W177" i="24"/>
  <c r="X177" i="24"/>
  <c r="Y177" i="24"/>
  <c r="Z177" i="24"/>
  <c r="AA177" i="24"/>
  <c r="AB177" i="24"/>
  <c r="AC177" i="24"/>
  <c r="AD177" i="24"/>
  <c r="AE177" i="24"/>
  <c r="AF177" i="24"/>
  <c r="AG177" i="24"/>
  <c r="AH177" i="24"/>
  <c r="AI177" i="24"/>
  <c r="AJ177" i="24"/>
  <c r="AK177" i="24"/>
  <c r="AL177" i="24"/>
  <c r="AM177" i="24"/>
  <c r="AN177" i="24"/>
  <c r="AO177" i="24"/>
  <c r="AP177" i="24"/>
  <c r="AQ177" i="24"/>
  <c r="AR177" i="24"/>
  <c r="AS177" i="24"/>
  <c r="AT177" i="24"/>
  <c r="AU177" i="24"/>
  <c r="AV177" i="24"/>
  <c r="AW177" i="24"/>
  <c r="AX177" i="24"/>
  <c r="AY177" i="24"/>
  <c r="AZ177" i="24"/>
  <c r="BA177" i="24"/>
  <c r="BB177" i="24"/>
  <c r="BC177" i="24"/>
  <c r="BD177" i="24"/>
  <c r="BE177" i="24"/>
  <c r="BF177" i="24"/>
  <c r="BG177" i="24"/>
  <c r="BH177" i="24"/>
  <c r="BI177" i="24"/>
  <c r="BJ177" i="24"/>
  <c r="BK177" i="24"/>
  <c r="BL177" i="24"/>
  <c r="BM177" i="24"/>
  <c r="BN177" i="24"/>
  <c r="BO177" i="24"/>
  <c r="BP177" i="24"/>
  <c r="BQ177" i="24"/>
  <c r="BR177" i="24"/>
  <c r="BS177" i="24"/>
  <c r="BT177" i="24"/>
  <c r="BU177" i="24"/>
  <c r="BV177" i="24"/>
  <c r="BW177" i="24"/>
  <c r="BX177" i="24"/>
  <c r="BY177" i="24"/>
  <c r="BZ177" i="24"/>
  <c r="CA177" i="24"/>
  <c r="CB177" i="24"/>
  <c r="CC177" i="24"/>
  <c r="CD177" i="24"/>
  <c r="CE177" i="24"/>
  <c r="CF177" i="24"/>
  <c r="CG177" i="24"/>
  <c r="CH177" i="24"/>
  <c r="CI177" i="24"/>
  <c r="CJ177" i="24"/>
  <c r="CK177" i="24"/>
  <c r="CL177" i="24"/>
  <c r="CM177" i="24"/>
  <c r="CN177" i="24"/>
  <c r="CO177" i="24"/>
  <c r="CP177" i="24"/>
  <c r="CQ177" i="24"/>
  <c r="CR177" i="24"/>
  <c r="CS177" i="24"/>
  <c r="CT177" i="24"/>
  <c r="CU177" i="24"/>
  <c r="CV177" i="24"/>
  <c r="CW177" i="24"/>
  <c r="CX177" i="24"/>
  <c r="CY177" i="24"/>
  <c r="CZ177" i="24"/>
  <c r="DA177" i="24"/>
  <c r="DB177" i="24"/>
  <c r="DC177" i="24"/>
  <c r="DD177" i="24"/>
  <c r="DE177" i="24"/>
  <c r="DF177" i="24"/>
  <c r="DG177" i="24"/>
  <c r="DH177" i="24"/>
  <c r="DI177" i="24"/>
  <c r="DJ177" i="24"/>
  <c r="DK177" i="24"/>
  <c r="DL177" i="24"/>
  <c r="DM177" i="24"/>
  <c r="DN177" i="24"/>
  <c r="DO177" i="24"/>
  <c r="DP177" i="24"/>
  <c r="DQ177" i="24"/>
  <c r="DR177" i="24"/>
  <c r="DS177" i="24"/>
  <c r="DT177" i="24"/>
  <c r="DU177" i="24"/>
  <c r="DV177" i="24"/>
  <c r="DW177" i="24"/>
  <c r="DX177" i="24"/>
  <c r="DY177" i="24"/>
  <c r="DZ177" i="24"/>
  <c r="EA177" i="24"/>
  <c r="EB177" i="24"/>
  <c r="EC177" i="24"/>
  <c r="ED177" i="24"/>
  <c r="EE177" i="24"/>
  <c r="EF177" i="24"/>
  <c r="EG177" i="24"/>
  <c r="EH177" i="24"/>
  <c r="EI177" i="24"/>
  <c r="EJ177" i="24"/>
  <c r="EK177" i="24"/>
  <c r="EL177" i="24"/>
  <c r="EM177" i="24"/>
  <c r="EN177" i="24"/>
  <c r="EO177" i="24"/>
  <c r="EP177" i="24"/>
  <c r="EQ177" i="24"/>
  <c r="ER177" i="24"/>
  <c r="ES177" i="24"/>
  <c r="ET177" i="24"/>
  <c r="D178" i="24"/>
  <c r="E178" i="24"/>
  <c r="F178" i="24"/>
  <c r="G178" i="24"/>
  <c r="H178" i="24"/>
  <c r="I178" i="24"/>
  <c r="J178" i="24"/>
  <c r="K178" i="24"/>
  <c r="L178" i="24"/>
  <c r="M178" i="24"/>
  <c r="N178" i="24"/>
  <c r="O178" i="24"/>
  <c r="P178" i="24"/>
  <c r="Q178" i="24"/>
  <c r="R178" i="24"/>
  <c r="S178" i="24"/>
  <c r="T178" i="24"/>
  <c r="U178" i="24"/>
  <c r="V178" i="24"/>
  <c r="W178" i="24"/>
  <c r="X178" i="24"/>
  <c r="Y178" i="24"/>
  <c r="Z178" i="24"/>
  <c r="AA178" i="24"/>
  <c r="AB178" i="24"/>
  <c r="AC178" i="24"/>
  <c r="AD178" i="24"/>
  <c r="AE178" i="24"/>
  <c r="AF178" i="24"/>
  <c r="AG178" i="24"/>
  <c r="AH178" i="24"/>
  <c r="AI178" i="24"/>
  <c r="AJ178" i="24"/>
  <c r="AK178" i="24"/>
  <c r="AL178" i="24"/>
  <c r="AM178" i="24"/>
  <c r="AN178" i="24"/>
  <c r="AO178" i="24"/>
  <c r="AP178" i="24"/>
  <c r="AQ178" i="24"/>
  <c r="AR178" i="24"/>
  <c r="AS178" i="24"/>
  <c r="AT178" i="24"/>
  <c r="AU178" i="24"/>
  <c r="AV178" i="24"/>
  <c r="AW178" i="24"/>
  <c r="AX178" i="24"/>
  <c r="AY178" i="24"/>
  <c r="AZ178" i="24"/>
  <c r="BA178" i="24"/>
  <c r="BB178" i="24"/>
  <c r="BC178" i="24"/>
  <c r="BD178" i="24"/>
  <c r="BE178" i="24"/>
  <c r="BF178" i="24"/>
  <c r="BG178" i="24"/>
  <c r="BH178" i="24"/>
  <c r="BI178" i="24"/>
  <c r="BJ178" i="24"/>
  <c r="BK178" i="24"/>
  <c r="BL178" i="24"/>
  <c r="BM178" i="24"/>
  <c r="BN178" i="24"/>
  <c r="BO178" i="24"/>
  <c r="BP178" i="24"/>
  <c r="BQ178" i="24"/>
  <c r="BR178" i="24"/>
  <c r="BS178" i="24"/>
  <c r="BT178" i="24"/>
  <c r="BU178" i="24"/>
  <c r="BV178" i="24"/>
  <c r="BW178" i="24"/>
  <c r="BX178" i="24"/>
  <c r="BY178" i="24"/>
  <c r="BZ178" i="24"/>
  <c r="CA178" i="24"/>
  <c r="CB178" i="24"/>
  <c r="CC178" i="24"/>
  <c r="CD178" i="24"/>
  <c r="CE178" i="24"/>
  <c r="CF178" i="24"/>
  <c r="CG178" i="24"/>
  <c r="CH178" i="24"/>
  <c r="CI178" i="24"/>
  <c r="CJ178" i="24"/>
  <c r="CK178" i="24"/>
  <c r="CL178" i="24"/>
  <c r="CM178" i="24"/>
  <c r="CN178" i="24"/>
  <c r="CO178" i="24"/>
  <c r="CP178" i="24"/>
  <c r="CQ178" i="24"/>
  <c r="CR178" i="24"/>
  <c r="CS178" i="24"/>
  <c r="CT178" i="24"/>
  <c r="CU178" i="24"/>
  <c r="CV178" i="24"/>
  <c r="CW178" i="24"/>
  <c r="CX178" i="24"/>
  <c r="CY178" i="24"/>
  <c r="CZ178" i="24"/>
  <c r="DA178" i="24"/>
  <c r="DB178" i="24"/>
  <c r="DC178" i="24"/>
  <c r="DD178" i="24"/>
  <c r="DE178" i="24"/>
  <c r="DF178" i="24"/>
  <c r="DG178" i="24"/>
  <c r="DH178" i="24"/>
  <c r="DI178" i="24"/>
  <c r="DJ178" i="24"/>
  <c r="DK178" i="24"/>
  <c r="DL178" i="24"/>
  <c r="DM178" i="24"/>
  <c r="DN178" i="24"/>
  <c r="DO178" i="24"/>
  <c r="DP178" i="24"/>
  <c r="DQ178" i="24"/>
  <c r="DR178" i="24"/>
  <c r="DS178" i="24"/>
  <c r="DT178" i="24"/>
  <c r="DU178" i="24"/>
  <c r="DV178" i="24"/>
  <c r="DW178" i="24"/>
  <c r="DX178" i="24"/>
  <c r="DY178" i="24"/>
  <c r="DZ178" i="24"/>
  <c r="EA178" i="24"/>
  <c r="EB178" i="24"/>
  <c r="EC178" i="24"/>
  <c r="ED178" i="24"/>
  <c r="EE178" i="24"/>
  <c r="EF178" i="24"/>
  <c r="EG178" i="24"/>
  <c r="EH178" i="24"/>
  <c r="EI178" i="24"/>
  <c r="EJ178" i="24"/>
  <c r="EK178" i="24"/>
  <c r="EL178" i="24"/>
  <c r="EM178" i="24"/>
  <c r="EN178" i="24"/>
  <c r="EO178" i="24"/>
  <c r="EP178" i="24"/>
  <c r="EQ178" i="24"/>
  <c r="ER178" i="24"/>
  <c r="ES178" i="24"/>
  <c r="ET178" i="24"/>
  <c r="D179" i="24"/>
  <c r="E179" i="24"/>
  <c r="F179" i="24"/>
  <c r="G179" i="24"/>
  <c r="H179" i="24"/>
  <c r="I179" i="24"/>
  <c r="J179" i="24"/>
  <c r="K179" i="24"/>
  <c r="L179" i="24"/>
  <c r="M179" i="24"/>
  <c r="N179" i="24"/>
  <c r="O179" i="24"/>
  <c r="P179" i="24"/>
  <c r="Q179" i="24"/>
  <c r="R179" i="24"/>
  <c r="S179" i="24"/>
  <c r="T179" i="24"/>
  <c r="U179" i="24"/>
  <c r="V179" i="24"/>
  <c r="W179" i="24"/>
  <c r="X179" i="24"/>
  <c r="Y179" i="24"/>
  <c r="Z179" i="24"/>
  <c r="AA179" i="24"/>
  <c r="AB179" i="24"/>
  <c r="AC179" i="24"/>
  <c r="AD179" i="24"/>
  <c r="AE179" i="24"/>
  <c r="AF179" i="24"/>
  <c r="AG179" i="24"/>
  <c r="AH179" i="24"/>
  <c r="AI179" i="24"/>
  <c r="AJ179" i="24"/>
  <c r="AK179" i="24"/>
  <c r="AL179" i="24"/>
  <c r="AM179" i="24"/>
  <c r="AN179" i="24"/>
  <c r="AO179" i="24"/>
  <c r="AP179" i="24"/>
  <c r="AQ179" i="24"/>
  <c r="AR179" i="24"/>
  <c r="AS179" i="24"/>
  <c r="AT179" i="24"/>
  <c r="AU179" i="24"/>
  <c r="AV179" i="24"/>
  <c r="AW179" i="24"/>
  <c r="AX179" i="24"/>
  <c r="AY179" i="24"/>
  <c r="AZ179" i="24"/>
  <c r="BA179" i="24"/>
  <c r="BB179" i="24"/>
  <c r="BC179" i="24"/>
  <c r="BD179" i="24"/>
  <c r="BE179" i="24"/>
  <c r="BF179" i="24"/>
  <c r="BG179" i="24"/>
  <c r="BH179" i="24"/>
  <c r="BI179" i="24"/>
  <c r="BJ179" i="24"/>
  <c r="BK179" i="24"/>
  <c r="BL179" i="24"/>
  <c r="BM179" i="24"/>
  <c r="BN179" i="24"/>
  <c r="BO179" i="24"/>
  <c r="BP179" i="24"/>
  <c r="BQ179" i="24"/>
  <c r="BR179" i="24"/>
  <c r="BS179" i="24"/>
  <c r="BT179" i="24"/>
  <c r="BU179" i="24"/>
  <c r="BV179" i="24"/>
  <c r="BW179" i="24"/>
  <c r="BX179" i="24"/>
  <c r="BY179" i="24"/>
  <c r="BZ179" i="24"/>
  <c r="CA179" i="24"/>
  <c r="CB179" i="24"/>
  <c r="CC179" i="24"/>
  <c r="CD179" i="24"/>
  <c r="CE179" i="24"/>
  <c r="CF179" i="24"/>
  <c r="CG179" i="24"/>
  <c r="CH179" i="24"/>
  <c r="CI179" i="24"/>
  <c r="CJ179" i="24"/>
  <c r="CK179" i="24"/>
  <c r="CL179" i="24"/>
  <c r="CM179" i="24"/>
  <c r="CN179" i="24"/>
  <c r="CO179" i="24"/>
  <c r="CP179" i="24"/>
  <c r="CQ179" i="24"/>
  <c r="CR179" i="24"/>
  <c r="CS179" i="24"/>
  <c r="CT179" i="24"/>
  <c r="CU179" i="24"/>
  <c r="CV179" i="24"/>
  <c r="CW179" i="24"/>
  <c r="CX179" i="24"/>
  <c r="CY179" i="24"/>
  <c r="CZ179" i="24"/>
  <c r="DA179" i="24"/>
  <c r="DB179" i="24"/>
  <c r="DC179" i="24"/>
  <c r="DD179" i="24"/>
  <c r="DE179" i="24"/>
  <c r="DF179" i="24"/>
  <c r="DG179" i="24"/>
  <c r="DH179" i="24"/>
  <c r="DI179" i="24"/>
  <c r="DJ179" i="24"/>
  <c r="DK179" i="24"/>
  <c r="DL179" i="24"/>
  <c r="DM179" i="24"/>
  <c r="DN179" i="24"/>
  <c r="DO179" i="24"/>
  <c r="DP179" i="24"/>
  <c r="DQ179" i="24"/>
  <c r="DR179" i="24"/>
  <c r="DS179" i="24"/>
  <c r="DT179" i="24"/>
  <c r="DU179" i="24"/>
  <c r="DV179" i="24"/>
  <c r="DW179" i="24"/>
  <c r="DX179" i="24"/>
  <c r="DY179" i="24"/>
  <c r="DZ179" i="24"/>
  <c r="EA179" i="24"/>
  <c r="EB179" i="24"/>
  <c r="EC179" i="24"/>
  <c r="ED179" i="24"/>
  <c r="EE179" i="24"/>
  <c r="EF179" i="24"/>
  <c r="EG179" i="24"/>
  <c r="EH179" i="24"/>
  <c r="EI179" i="24"/>
  <c r="EJ179" i="24"/>
  <c r="EK179" i="24"/>
  <c r="EL179" i="24"/>
  <c r="EM179" i="24"/>
  <c r="EN179" i="24"/>
  <c r="EO179" i="24"/>
  <c r="EP179" i="24"/>
  <c r="EQ179" i="24"/>
  <c r="ER179" i="24"/>
  <c r="ES179" i="24"/>
  <c r="ET179" i="24"/>
  <c r="D180" i="24"/>
  <c r="E180" i="24"/>
  <c r="F180" i="24"/>
  <c r="G180" i="24"/>
  <c r="H180" i="24"/>
  <c r="I180" i="24"/>
  <c r="J180" i="24"/>
  <c r="K180" i="24"/>
  <c r="L180" i="24"/>
  <c r="M180" i="24"/>
  <c r="N180" i="24"/>
  <c r="O180" i="24"/>
  <c r="P180" i="24"/>
  <c r="Q180" i="24"/>
  <c r="R180" i="24"/>
  <c r="S180" i="24"/>
  <c r="T180" i="24"/>
  <c r="U180" i="24"/>
  <c r="V180" i="24"/>
  <c r="W180" i="24"/>
  <c r="X180" i="24"/>
  <c r="Y180" i="24"/>
  <c r="Z180" i="24"/>
  <c r="AA180" i="24"/>
  <c r="AB180" i="24"/>
  <c r="AC180" i="24"/>
  <c r="AD180" i="24"/>
  <c r="AE180" i="24"/>
  <c r="AF180" i="24"/>
  <c r="AG180" i="24"/>
  <c r="AH180" i="24"/>
  <c r="AI180" i="24"/>
  <c r="AJ180" i="24"/>
  <c r="AK180" i="24"/>
  <c r="AL180" i="24"/>
  <c r="AM180" i="24"/>
  <c r="AN180" i="24"/>
  <c r="AO180" i="24"/>
  <c r="AP180" i="24"/>
  <c r="AQ180" i="24"/>
  <c r="AR180" i="24"/>
  <c r="AS180" i="24"/>
  <c r="AT180" i="24"/>
  <c r="AU180" i="24"/>
  <c r="AV180" i="24"/>
  <c r="AW180" i="24"/>
  <c r="AX180" i="24"/>
  <c r="AY180" i="24"/>
  <c r="AZ180" i="24"/>
  <c r="BA180" i="24"/>
  <c r="BB180" i="24"/>
  <c r="BC180" i="24"/>
  <c r="BD180" i="24"/>
  <c r="BE180" i="24"/>
  <c r="BF180" i="24"/>
  <c r="BG180" i="24"/>
  <c r="BH180" i="24"/>
  <c r="BI180" i="24"/>
  <c r="BJ180" i="24"/>
  <c r="BK180" i="24"/>
  <c r="BL180" i="24"/>
  <c r="BM180" i="24"/>
  <c r="BN180" i="24"/>
  <c r="BO180" i="24"/>
  <c r="BP180" i="24"/>
  <c r="BQ180" i="24"/>
  <c r="BR180" i="24"/>
  <c r="BS180" i="24"/>
  <c r="BT180" i="24"/>
  <c r="BU180" i="24"/>
  <c r="BV180" i="24"/>
  <c r="BW180" i="24"/>
  <c r="BX180" i="24"/>
  <c r="BY180" i="24"/>
  <c r="BZ180" i="24"/>
  <c r="CA180" i="24"/>
  <c r="CB180" i="24"/>
  <c r="CC180" i="24"/>
  <c r="CD180" i="24"/>
  <c r="CE180" i="24"/>
  <c r="CF180" i="24"/>
  <c r="CG180" i="24"/>
  <c r="CH180" i="24"/>
  <c r="CI180" i="24"/>
  <c r="CJ180" i="24"/>
  <c r="CK180" i="24"/>
  <c r="CL180" i="24"/>
  <c r="CM180" i="24"/>
  <c r="CN180" i="24"/>
  <c r="CO180" i="24"/>
  <c r="CP180" i="24"/>
  <c r="CQ180" i="24"/>
  <c r="CR180" i="24"/>
  <c r="CS180" i="24"/>
  <c r="CT180" i="24"/>
  <c r="CU180" i="24"/>
  <c r="CV180" i="24"/>
  <c r="CW180" i="24"/>
  <c r="CX180" i="24"/>
  <c r="CY180" i="24"/>
  <c r="CZ180" i="24"/>
  <c r="DA180" i="24"/>
  <c r="DB180" i="24"/>
  <c r="DC180" i="24"/>
  <c r="DD180" i="24"/>
  <c r="DE180" i="24"/>
  <c r="DF180" i="24"/>
  <c r="DG180" i="24"/>
  <c r="DH180" i="24"/>
  <c r="DI180" i="24"/>
  <c r="DJ180" i="24"/>
  <c r="DK180" i="24"/>
  <c r="DL180" i="24"/>
  <c r="DM180" i="24"/>
  <c r="DN180" i="24"/>
  <c r="DO180" i="24"/>
  <c r="DP180" i="24"/>
  <c r="DQ180" i="24"/>
  <c r="DR180" i="24"/>
  <c r="DS180" i="24"/>
  <c r="DT180" i="24"/>
  <c r="DU180" i="24"/>
  <c r="DV180" i="24"/>
  <c r="DW180" i="24"/>
  <c r="DX180" i="24"/>
  <c r="DY180" i="24"/>
  <c r="DZ180" i="24"/>
  <c r="EA180" i="24"/>
  <c r="EB180" i="24"/>
  <c r="EC180" i="24"/>
  <c r="ED180" i="24"/>
  <c r="EE180" i="24"/>
  <c r="EF180" i="24"/>
  <c r="EG180" i="24"/>
  <c r="EH180" i="24"/>
  <c r="EI180" i="24"/>
  <c r="EJ180" i="24"/>
  <c r="EK180" i="24"/>
  <c r="EL180" i="24"/>
  <c r="EM180" i="24"/>
  <c r="EN180" i="24"/>
  <c r="EO180" i="24"/>
  <c r="EP180" i="24"/>
  <c r="EQ180" i="24"/>
  <c r="ER180" i="24"/>
  <c r="ES180" i="24"/>
  <c r="ET180" i="24"/>
  <c r="D181" i="24"/>
  <c r="E181" i="24"/>
  <c r="F181" i="24"/>
  <c r="G181" i="24"/>
  <c r="H181" i="24"/>
  <c r="I181" i="24"/>
  <c r="J181" i="24"/>
  <c r="K181" i="24"/>
  <c r="L181" i="24"/>
  <c r="M181" i="24"/>
  <c r="N181" i="24"/>
  <c r="O181" i="24"/>
  <c r="P181" i="24"/>
  <c r="Q181" i="24"/>
  <c r="R181" i="24"/>
  <c r="S181" i="24"/>
  <c r="T181" i="24"/>
  <c r="U181" i="24"/>
  <c r="V181" i="24"/>
  <c r="W181" i="24"/>
  <c r="X181" i="24"/>
  <c r="Y181" i="24"/>
  <c r="Z181" i="24"/>
  <c r="AA181" i="24"/>
  <c r="AB181" i="24"/>
  <c r="AC181" i="24"/>
  <c r="AD181" i="24"/>
  <c r="AE181" i="24"/>
  <c r="AF181" i="24"/>
  <c r="AG181" i="24"/>
  <c r="AH181" i="24"/>
  <c r="AI181" i="24"/>
  <c r="AJ181" i="24"/>
  <c r="AK181" i="24"/>
  <c r="AL181" i="24"/>
  <c r="AM181" i="24"/>
  <c r="AN181" i="24"/>
  <c r="AO181" i="24"/>
  <c r="AP181" i="24"/>
  <c r="AQ181" i="24"/>
  <c r="AR181" i="24"/>
  <c r="AS181" i="24"/>
  <c r="AT181" i="24"/>
  <c r="AU181" i="24"/>
  <c r="AV181" i="24"/>
  <c r="AW181" i="24"/>
  <c r="AX181" i="24"/>
  <c r="AY181" i="24"/>
  <c r="AZ181" i="24"/>
  <c r="BA181" i="24"/>
  <c r="BB181" i="24"/>
  <c r="BC181" i="24"/>
  <c r="BD181" i="24"/>
  <c r="BE181" i="24"/>
  <c r="BF181" i="24"/>
  <c r="BG181" i="24"/>
  <c r="BH181" i="24"/>
  <c r="BI181" i="24"/>
  <c r="BJ181" i="24"/>
  <c r="BK181" i="24"/>
  <c r="BL181" i="24"/>
  <c r="BM181" i="24"/>
  <c r="BN181" i="24"/>
  <c r="BO181" i="24"/>
  <c r="BP181" i="24"/>
  <c r="BQ181" i="24"/>
  <c r="BR181" i="24"/>
  <c r="BS181" i="24"/>
  <c r="BT181" i="24"/>
  <c r="BU181" i="24"/>
  <c r="BV181" i="24"/>
  <c r="BW181" i="24"/>
  <c r="BX181" i="24"/>
  <c r="BY181" i="24"/>
  <c r="BZ181" i="24"/>
  <c r="CA181" i="24"/>
  <c r="CB181" i="24"/>
  <c r="CC181" i="24"/>
  <c r="CD181" i="24"/>
  <c r="CE181" i="24"/>
  <c r="CF181" i="24"/>
  <c r="CG181" i="24"/>
  <c r="CH181" i="24"/>
  <c r="CI181" i="24"/>
  <c r="CJ181" i="24"/>
  <c r="CK181" i="24"/>
  <c r="CL181" i="24"/>
  <c r="CM181" i="24"/>
  <c r="CN181" i="24"/>
  <c r="CO181" i="24"/>
  <c r="CP181" i="24"/>
  <c r="CQ181" i="24"/>
  <c r="CR181" i="24"/>
  <c r="CS181" i="24"/>
  <c r="CT181" i="24"/>
  <c r="CU181" i="24"/>
  <c r="CV181" i="24"/>
  <c r="CW181" i="24"/>
  <c r="CX181" i="24"/>
  <c r="CY181" i="24"/>
  <c r="CZ181" i="24"/>
  <c r="DA181" i="24"/>
  <c r="DB181" i="24"/>
  <c r="DC181" i="24"/>
  <c r="DD181" i="24"/>
  <c r="DE181" i="24"/>
  <c r="DF181" i="24"/>
  <c r="DG181" i="24"/>
  <c r="DH181" i="24"/>
  <c r="DI181" i="24"/>
  <c r="DJ181" i="24"/>
  <c r="DK181" i="24"/>
  <c r="DL181" i="24"/>
  <c r="DM181" i="24"/>
  <c r="DN181" i="24"/>
  <c r="DO181" i="24"/>
  <c r="DP181" i="24"/>
  <c r="DQ181" i="24"/>
  <c r="DR181" i="24"/>
  <c r="DS181" i="24"/>
  <c r="DT181" i="24"/>
  <c r="DU181" i="24"/>
  <c r="DV181" i="24"/>
  <c r="DW181" i="24"/>
  <c r="DX181" i="24"/>
  <c r="DY181" i="24"/>
  <c r="DZ181" i="24"/>
  <c r="EA181" i="24"/>
  <c r="EB181" i="24"/>
  <c r="EC181" i="24"/>
  <c r="ED181" i="24"/>
  <c r="EE181" i="24"/>
  <c r="EF181" i="24"/>
  <c r="EG181" i="24"/>
  <c r="EH181" i="24"/>
  <c r="EI181" i="24"/>
  <c r="EJ181" i="24"/>
  <c r="EK181" i="24"/>
  <c r="EL181" i="24"/>
  <c r="EM181" i="24"/>
  <c r="EN181" i="24"/>
  <c r="EO181" i="24"/>
  <c r="EP181" i="24"/>
  <c r="EQ181" i="24"/>
  <c r="ER181" i="24"/>
  <c r="ES181" i="24"/>
  <c r="ET181" i="24"/>
  <c r="D182" i="24"/>
  <c r="E182" i="24"/>
  <c r="F182" i="24"/>
  <c r="G182" i="24"/>
  <c r="H182" i="24"/>
  <c r="I182" i="24"/>
  <c r="J182" i="24"/>
  <c r="K182" i="24"/>
  <c r="L182" i="24"/>
  <c r="M182" i="24"/>
  <c r="N182" i="24"/>
  <c r="O182" i="24"/>
  <c r="P182" i="24"/>
  <c r="Q182" i="24"/>
  <c r="R182" i="24"/>
  <c r="S182" i="24"/>
  <c r="T182" i="24"/>
  <c r="U182" i="24"/>
  <c r="V182" i="24"/>
  <c r="W182" i="24"/>
  <c r="X182" i="24"/>
  <c r="Y182" i="24"/>
  <c r="Z182" i="24"/>
  <c r="AA182" i="24"/>
  <c r="AB182" i="24"/>
  <c r="AC182" i="24"/>
  <c r="AD182" i="24"/>
  <c r="AE182" i="24"/>
  <c r="AF182" i="24"/>
  <c r="AG182" i="24"/>
  <c r="AH182" i="24"/>
  <c r="AI182" i="24"/>
  <c r="AJ182" i="24"/>
  <c r="AK182" i="24"/>
  <c r="AL182" i="24"/>
  <c r="AM182" i="24"/>
  <c r="AN182" i="24"/>
  <c r="AO182" i="24"/>
  <c r="AP182" i="24"/>
  <c r="AQ182" i="24"/>
  <c r="AR182" i="24"/>
  <c r="AS182" i="24"/>
  <c r="AT182" i="24"/>
  <c r="AU182" i="24"/>
  <c r="AV182" i="24"/>
  <c r="AW182" i="24"/>
  <c r="AX182" i="24"/>
  <c r="AY182" i="24"/>
  <c r="AZ182" i="24"/>
  <c r="BA182" i="24"/>
  <c r="BB182" i="24"/>
  <c r="BC182" i="24"/>
  <c r="BD182" i="24"/>
  <c r="BE182" i="24"/>
  <c r="BF182" i="24"/>
  <c r="BG182" i="24"/>
  <c r="BH182" i="24"/>
  <c r="BI182" i="24"/>
  <c r="BJ182" i="24"/>
  <c r="BK182" i="24"/>
  <c r="BL182" i="24"/>
  <c r="BM182" i="24"/>
  <c r="BN182" i="24"/>
  <c r="BO182" i="24"/>
  <c r="BP182" i="24"/>
  <c r="BQ182" i="24"/>
  <c r="BR182" i="24"/>
  <c r="BS182" i="24"/>
  <c r="BT182" i="24"/>
  <c r="BU182" i="24"/>
  <c r="BV182" i="24"/>
  <c r="BW182" i="24"/>
  <c r="BX182" i="24"/>
  <c r="BY182" i="24"/>
  <c r="BZ182" i="24"/>
  <c r="CA182" i="24"/>
  <c r="CB182" i="24"/>
  <c r="CC182" i="24"/>
  <c r="CD182" i="24"/>
  <c r="CE182" i="24"/>
  <c r="CF182" i="24"/>
  <c r="CG182" i="24"/>
  <c r="CH182" i="24"/>
  <c r="CI182" i="24"/>
  <c r="CJ182" i="24"/>
  <c r="CK182" i="24"/>
  <c r="CL182" i="24"/>
  <c r="CM182" i="24"/>
  <c r="CN182" i="24"/>
  <c r="CO182" i="24"/>
  <c r="CP182" i="24"/>
  <c r="CQ182" i="24"/>
  <c r="CR182" i="24"/>
  <c r="CS182" i="24"/>
  <c r="CT182" i="24"/>
  <c r="CU182" i="24"/>
  <c r="CV182" i="24"/>
  <c r="CW182" i="24"/>
  <c r="CX182" i="24"/>
  <c r="CY182" i="24"/>
  <c r="CZ182" i="24"/>
  <c r="DA182" i="24"/>
  <c r="DB182" i="24"/>
  <c r="DC182" i="24"/>
  <c r="DD182" i="24"/>
  <c r="DE182" i="24"/>
  <c r="DF182" i="24"/>
  <c r="DG182" i="24"/>
  <c r="DH182" i="24"/>
  <c r="DI182" i="24"/>
  <c r="DJ182" i="24"/>
  <c r="DK182" i="24"/>
  <c r="DL182" i="24"/>
  <c r="DM182" i="24"/>
  <c r="DN182" i="24"/>
  <c r="DO182" i="24"/>
  <c r="DP182" i="24"/>
  <c r="DQ182" i="24"/>
  <c r="DR182" i="24"/>
  <c r="DS182" i="24"/>
  <c r="DT182" i="24"/>
  <c r="DU182" i="24"/>
  <c r="DV182" i="24"/>
  <c r="DW182" i="24"/>
  <c r="DX182" i="24"/>
  <c r="DY182" i="24"/>
  <c r="DZ182" i="24"/>
  <c r="EA182" i="24"/>
  <c r="EB182" i="24"/>
  <c r="EC182" i="24"/>
  <c r="ED182" i="24"/>
  <c r="EE182" i="24"/>
  <c r="EF182" i="24"/>
  <c r="EG182" i="24"/>
  <c r="EH182" i="24"/>
  <c r="EI182" i="24"/>
  <c r="EJ182" i="24"/>
  <c r="EK182" i="24"/>
  <c r="EL182" i="24"/>
  <c r="EM182" i="24"/>
  <c r="EN182" i="24"/>
  <c r="EO182" i="24"/>
  <c r="EP182" i="24"/>
  <c r="EQ182" i="24"/>
  <c r="ER182" i="24"/>
  <c r="ES182" i="24"/>
  <c r="ET182" i="24"/>
  <c r="D183" i="24"/>
  <c r="E183" i="24"/>
  <c r="F183" i="24"/>
  <c r="G183" i="24"/>
  <c r="H183" i="24"/>
  <c r="I183" i="24"/>
  <c r="J183" i="24"/>
  <c r="K183" i="24"/>
  <c r="L183" i="24"/>
  <c r="M183" i="24"/>
  <c r="N183" i="24"/>
  <c r="O183" i="24"/>
  <c r="P183" i="24"/>
  <c r="Q183" i="24"/>
  <c r="R183" i="24"/>
  <c r="S183" i="24"/>
  <c r="T183" i="24"/>
  <c r="U183" i="24"/>
  <c r="V183" i="24"/>
  <c r="W183" i="24"/>
  <c r="X183" i="24"/>
  <c r="Y183" i="24"/>
  <c r="Z183" i="24"/>
  <c r="AA183" i="24"/>
  <c r="AB183" i="24"/>
  <c r="AC183" i="24"/>
  <c r="AD183" i="24"/>
  <c r="AE183" i="24"/>
  <c r="AF183" i="24"/>
  <c r="AG183" i="24"/>
  <c r="AH183" i="24"/>
  <c r="AI183" i="24"/>
  <c r="AJ183" i="24"/>
  <c r="AK183" i="24"/>
  <c r="AL183" i="24"/>
  <c r="AM183" i="24"/>
  <c r="AN183" i="24"/>
  <c r="AO183" i="24"/>
  <c r="AP183" i="24"/>
  <c r="AQ183" i="24"/>
  <c r="AR183" i="24"/>
  <c r="AS183" i="24"/>
  <c r="AT183" i="24"/>
  <c r="AU183" i="24"/>
  <c r="AV183" i="24"/>
  <c r="AW183" i="24"/>
  <c r="AX183" i="24"/>
  <c r="AY183" i="24"/>
  <c r="AZ183" i="24"/>
  <c r="BA183" i="24"/>
  <c r="BB183" i="24"/>
  <c r="BC183" i="24"/>
  <c r="BD183" i="24"/>
  <c r="BE183" i="24"/>
  <c r="BF183" i="24"/>
  <c r="BG183" i="24"/>
  <c r="BH183" i="24"/>
  <c r="BI183" i="24"/>
  <c r="BJ183" i="24"/>
  <c r="BK183" i="24"/>
  <c r="BL183" i="24"/>
  <c r="BM183" i="24"/>
  <c r="BN183" i="24"/>
  <c r="BO183" i="24"/>
  <c r="BP183" i="24"/>
  <c r="BQ183" i="24"/>
  <c r="BR183" i="24"/>
  <c r="BS183" i="24"/>
  <c r="BT183" i="24"/>
  <c r="BU183" i="24"/>
  <c r="BV183" i="24"/>
  <c r="BW183" i="24"/>
  <c r="BX183" i="24"/>
  <c r="BY183" i="24"/>
  <c r="BZ183" i="24"/>
  <c r="CA183" i="24"/>
  <c r="CB183" i="24"/>
  <c r="CC183" i="24"/>
  <c r="CD183" i="24"/>
  <c r="CE183" i="24"/>
  <c r="CF183" i="24"/>
  <c r="CG183" i="24"/>
  <c r="CH183" i="24"/>
  <c r="CI183" i="24"/>
  <c r="CJ183" i="24"/>
  <c r="CK183" i="24"/>
  <c r="CL183" i="24"/>
  <c r="CM183" i="24"/>
  <c r="CN183" i="24"/>
  <c r="CO183" i="24"/>
  <c r="CP183" i="24"/>
  <c r="CQ183" i="24"/>
  <c r="CR183" i="24"/>
  <c r="CS183" i="24"/>
  <c r="CT183" i="24"/>
  <c r="CU183" i="24"/>
  <c r="CV183" i="24"/>
  <c r="CW183" i="24"/>
  <c r="CX183" i="24"/>
  <c r="CY183" i="24"/>
  <c r="CZ183" i="24"/>
  <c r="DA183" i="24"/>
  <c r="DB183" i="24"/>
  <c r="DC183" i="24"/>
  <c r="DD183" i="24"/>
  <c r="DE183" i="24"/>
  <c r="DF183" i="24"/>
  <c r="DG183" i="24"/>
  <c r="DH183" i="24"/>
  <c r="DI183" i="24"/>
  <c r="DJ183" i="24"/>
  <c r="DK183" i="24"/>
  <c r="DL183" i="24"/>
  <c r="DM183" i="24"/>
  <c r="DN183" i="24"/>
  <c r="DO183" i="24"/>
  <c r="DP183" i="24"/>
  <c r="DQ183" i="24"/>
  <c r="DR183" i="24"/>
  <c r="DS183" i="24"/>
  <c r="DT183" i="24"/>
  <c r="DU183" i="24"/>
  <c r="DV183" i="24"/>
  <c r="DW183" i="24"/>
  <c r="DX183" i="24"/>
  <c r="DY183" i="24"/>
  <c r="DZ183" i="24"/>
  <c r="EA183" i="24"/>
  <c r="EB183" i="24"/>
  <c r="EC183" i="24"/>
  <c r="ED183" i="24"/>
  <c r="EE183" i="24"/>
  <c r="EF183" i="24"/>
  <c r="EG183" i="24"/>
  <c r="EH183" i="24"/>
  <c r="EI183" i="24"/>
  <c r="EJ183" i="24"/>
  <c r="EK183" i="24"/>
  <c r="EL183" i="24"/>
  <c r="EM183" i="24"/>
  <c r="EN183" i="24"/>
  <c r="EO183" i="24"/>
  <c r="EP183" i="24"/>
  <c r="EQ183" i="24"/>
  <c r="ER183" i="24"/>
  <c r="ES183" i="24"/>
  <c r="ET183" i="24"/>
  <c r="D184" i="24"/>
  <c r="E184" i="24"/>
  <c r="F184" i="24"/>
  <c r="G184" i="24"/>
  <c r="H184" i="24"/>
  <c r="I184" i="24"/>
  <c r="J184" i="24"/>
  <c r="K184" i="24"/>
  <c r="L184" i="24"/>
  <c r="M184" i="24"/>
  <c r="N184" i="24"/>
  <c r="O184" i="24"/>
  <c r="P184" i="24"/>
  <c r="Q184" i="24"/>
  <c r="R184" i="24"/>
  <c r="S184" i="24"/>
  <c r="T184" i="24"/>
  <c r="U184" i="24"/>
  <c r="V184" i="24"/>
  <c r="W184" i="24"/>
  <c r="X184" i="24"/>
  <c r="Y184" i="24"/>
  <c r="Z184" i="24"/>
  <c r="AA184" i="24"/>
  <c r="AB184" i="24"/>
  <c r="AC184" i="24"/>
  <c r="AD184" i="24"/>
  <c r="AE184" i="24"/>
  <c r="AF184" i="24"/>
  <c r="AG184" i="24"/>
  <c r="AH184" i="24"/>
  <c r="AI184" i="24"/>
  <c r="AJ184" i="24"/>
  <c r="AK184" i="24"/>
  <c r="AL184" i="24"/>
  <c r="AM184" i="24"/>
  <c r="AN184" i="24"/>
  <c r="AO184" i="24"/>
  <c r="AP184" i="24"/>
  <c r="AQ184" i="24"/>
  <c r="AR184" i="24"/>
  <c r="AS184" i="24"/>
  <c r="AT184" i="24"/>
  <c r="AU184" i="24"/>
  <c r="AV184" i="24"/>
  <c r="AW184" i="24"/>
  <c r="AX184" i="24"/>
  <c r="AY184" i="24"/>
  <c r="AZ184" i="24"/>
  <c r="BA184" i="24"/>
  <c r="BB184" i="24"/>
  <c r="BC184" i="24"/>
  <c r="BD184" i="24"/>
  <c r="BE184" i="24"/>
  <c r="BF184" i="24"/>
  <c r="BG184" i="24"/>
  <c r="BH184" i="24"/>
  <c r="BI184" i="24"/>
  <c r="BJ184" i="24"/>
  <c r="BK184" i="24"/>
  <c r="BL184" i="24"/>
  <c r="BM184" i="24"/>
  <c r="BN184" i="24"/>
  <c r="BO184" i="24"/>
  <c r="BP184" i="24"/>
  <c r="BQ184" i="24"/>
  <c r="BR184" i="24"/>
  <c r="BS184" i="24"/>
  <c r="BT184" i="24"/>
  <c r="BU184" i="24"/>
  <c r="BV184" i="24"/>
  <c r="BW184" i="24"/>
  <c r="BX184" i="24"/>
  <c r="BY184" i="24"/>
  <c r="BZ184" i="24"/>
  <c r="CA184" i="24"/>
  <c r="CB184" i="24"/>
  <c r="CC184" i="24"/>
  <c r="CD184" i="24"/>
  <c r="CE184" i="24"/>
  <c r="CF184" i="24"/>
  <c r="CG184" i="24"/>
  <c r="CH184" i="24"/>
  <c r="CI184" i="24"/>
  <c r="CJ184" i="24"/>
  <c r="CK184" i="24"/>
  <c r="CL184" i="24"/>
  <c r="CM184" i="24"/>
  <c r="CN184" i="24"/>
  <c r="CO184" i="24"/>
  <c r="CP184" i="24"/>
  <c r="CQ184" i="24"/>
  <c r="CR184" i="24"/>
  <c r="CS184" i="24"/>
  <c r="CT184" i="24"/>
  <c r="CU184" i="24"/>
  <c r="CV184" i="24"/>
  <c r="CW184" i="24"/>
  <c r="CX184" i="24"/>
  <c r="CY184" i="24"/>
  <c r="CZ184" i="24"/>
  <c r="DA184" i="24"/>
  <c r="DB184" i="24"/>
  <c r="DC184" i="24"/>
  <c r="DD184" i="24"/>
  <c r="DE184" i="24"/>
  <c r="DF184" i="24"/>
  <c r="DG184" i="24"/>
  <c r="DH184" i="24"/>
  <c r="DI184" i="24"/>
  <c r="DJ184" i="24"/>
  <c r="DK184" i="24"/>
  <c r="DL184" i="24"/>
  <c r="DM184" i="24"/>
  <c r="DN184" i="24"/>
  <c r="DO184" i="24"/>
  <c r="DP184" i="24"/>
  <c r="DQ184" i="24"/>
  <c r="DR184" i="24"/>
  <c r="DS184" i="24"/>
  <c r="DT184" i="24"/>
  <c r="DU184" i="24"/>
  <c r="DV184" i="24"/>
  <c r="DW184" i="24"/>
  <c r="DX184" i="24"/>
  <c r="DY184" i="24"/>
  <c r="DZ184" i="24"/>
  <c r="EA184" i="24"/>
  <c r="EB184" i="24"/>
  <c r="EC184" i="24"/>
  <c r="ED184" i="24"/>
  <c r="EE184" i="24"/>
  <c r="EF184" i="24"/>
  <c r="EG184" i="24"/>
  <c r="EH184" i="24"/>
  <c r="EI184" i="24"/>
  <c r="EJ184" i="24"/>
  <c r="EK184" i="24"/>
  <c r="EL184" i="24"/>
  <c r="EM184" i="24"/>
  <c r="EN184" i="24"/>
  <c r="EO184" i="24"/>
  <c r="EP184" i="24"/>
  <c r="EQ184" i="24"/>
  <c r="ER184" i="24"/>
  <c r="ES184" i="24"/>
  <c r="ET184" i="24"/>
  <c r="D185" i="24"/>
  <c r="E185" i="24"/>
  <c r="F185" i="24"/>
  <c r="G185" i="24"/>
  <c r="H185" i="24"/>
  <c r="I185" i="24"/>
  <c r="J185" i="24"/>
  <c r="K185" i="24"/>
  <c r="L185" i="24"/>
  <c r="M185" i="24"/>
  <c r="N185" i="24"/>
  <c r="O185" i="24"/>
  <c r="P185" i="24"/>
  <c r="Q185" i="24"/>
  <c r="R185" i="24"/>
  <c r="S185" i="24"/>
  <c r="T185" i="24"/>
  <c r="U185" i="24"/>
  <c r="V185" i="24"/>
  <c r="W185" i="24"/>
  <c r="X185" i="24"/>
  <c r="Y185" i="24"/>
  <c r="Z185" i="24"/>
  <c r="AA185" i="24"/>
  <c r="AB185" i="24"/>
  <c r="AC185" i="24"/>
  <c r="AD185" i="24"/>
  <c r="AE185" i="24"/>
  <c r="AF185" i="24"/>
  <c r="AG185" i="24"/>
  <c r="AH185" i="24"/>
  <c r="AI185" i="24"/>
  <c r="AJ185" i="24"/>
  <c r="AK185" i="24"/>
  <c r="AL185" i="24"/>
  <c r="AM185" i="24"/>
  <c r="AN185" i="24"/>
  <c r="AO185" i="24"/>
  <c r="AP185" i="24"/>
  <c r="AQ185" i="24"/>
  <c r="AR185" i="24"/>
  <c r="AS185" i="24"/>
  <c r="AT185" i="24"/>
  <c r="AU185" i="24"/>
  <c r="AV185" i="24"/>
  <c r="AW185" i="24"/>
  <c r="AX185" i="24"/>
  <c r="AY185" i="24"/>
  <c r="AZ185" i="24"/>
  <c r="BA185" i="24"/>
  <c r="BB185" i="24"/>
  <c r="BC185" i="24"/>
  <c r="BD185" i="24"/>
  <c r="BE185" i="24"/>
  <c r="BF185" i="24"/>
  <c r="BG185" i="24"/>
  <c r="BH185" i="24"/>
  <c r="BI185" i="24"/>
  <c r="BJ185" i="24"/>
  <c r="BK185" i="24"/>
  <c r="BL185" i="24"/>
  <c r="BM185" i="24"/>
  <c r="BN185" i="24"/>
  <c r="BO185" i="24"/>
  <c r="BP185" i="24"/>
  <c r="BQ185" i="24"/>
  <c r="BR185" i="24"/>
  <c r="BS185" i="24"/>
  <c r="BT185" i="24"/>
  <c r="BU185" i="24"/>
  <c r="BV185" i="24"/>
  <c r="BW185" i="24"/>
  <c r="BX185" i="24"/>
  <c r="BY185" i="24"/>
  <c r="BZ185" i="24"/>
  <c r="CA185" i="24"/>
  <c r="CB185" i="24"/>
  <c r="CC185" i="24"/>
  <c r="CD185" i="24"/>
  <c r="CE185" i="24"/>
  <c r="CF185" i="24"/>
  <c r="CG185" i="24"/>
  <c r="CH185" i="24"/>
  <c r="CI185" i="24"/>
  <c r="CJ185" i="24"/>
  <c r="CK185" i="24"/>
  <c r="CL185" i="24"/>
  <c r="CM185" i="24"/>
  <c r="CN185" i="24"/>
  <c r="CO185" i="24"/>
  <c r="CP185" i="24"/>
  <c r="CQ185" i="24"/>
  <c r="CR185" i="24"/>
  <c r="CS185" i="24"/>
  <c r="CT185" i="24"/>
  <c r="CU185" i="24"/>
  <c r="CV185" i="24"/>
  <c r="CW185" i="24"/>
  <c r="CX185" i="24"/>
  <c r="CY185" i="24"/>
  <c r="CZ185" i="24"/>
  <c r="DA185" i="24"/>
  <c r="DB185" i="24"/>
  <c r="DC185" i="24"/>
  <c r="DD185" i="24"/>
  <c r="DE185" i="24"/>
  <c r="DF185" i="24"/>
  <c r="DG185" i="24"/>
  <c r="DH185" i="24"/>
  <c r="DI185" i="24"/>
  <c r="DJ185" i="24"/>
  <c r="DK185" i="24"/>
  <c r="DL185" i="24"/>
  <c r="DM185" i="24"/>
  <c r="DN185" i="24"/>
  <c r="DO185" i="24"/>
  <c r="DP185" i="24"/>
  <c r="DQ185" i="24"/>
  <c r="DR185" i="24"/>
  <c r="DS185" i="24"/>
  <c r="DT185" i="24"/>
  <c r="DU185" i="24"/>
  <c r="DV185" i="24"/>
  <c r="DW185" i="24"/>
  <c r="DX185" i="24"/>
  <c r="DY185" i="24"/>
  <c r="DZ185" i="24"/>
  <c r="EA185" i="24"/>
  <c r="EB185" i="24"/>
  <c r="EC185" i="24"/>
  <c r="ED185" i="24"/>
  <c r="EE185" i="24"/>
  <c r="EF185" i="24"/>
  <c r="EG185" i="24"/>
  <c r="EH185" i="24"/>
  <c r="EI185" i="24"/>
  <c r="EJ185" i="24"/>
  <c r="EK185" i="24"/>
  <c r="EL185" i="24"/>
  <c r="EM185" i="24"/>
  <c r="EN185" i="24"/>
  <c r="EO185" i="24"/>
  <c r="EP185" i="24"/>
  <c r="EQ185" i="24"/>
  <c r="ER185" i="24"/>
  <c r="ES185" i="24"/>
  <c r="ET185" i="24"/>
  <c r="D186" i="24"/>
  <c r="E186" i="24"/>
  <c r="F186" i="24"/>
  <c r="G186" i="24"/>
  <c r="H186" i="24"/>
  <c r="I186" i="24"/>
  <c r="J186" i="24"/>
  <c r="K186" i="24"/>
  <c r="L186" i="24"/>
  <c r="M186" i="24"/>
  <c r="N186" i="24"/>
  <c r="O186" i="24"/>
  <c r="P186" i="24"/>
  <c r="Q186" i="24"/>
  <c r="R186" i="24"/>
  <c r="S186" i="24"/>
  <c r="T186" i="24"/>
  <c r="U186" i="24"/>
  <c r="V186" i="24"/>
  <c r="W186" i="24"/>
  <c r="X186" i="24"/>
  <c r="Y186" i="24"/>
  <c r="Z186" i="24"/>
  <c r="AA186" i="24"/>
  <c r="AB186" i="24"/>
  <c r="AC186" i="24"/>
  <c r="AD186" i="24"/>
  <c r="AE186" i="24"/>
  <c r="AF186" i="24"/>
  <c r="AG186" i="24"/>
  <c r="AH186" i="24"/>
  <c r="AI186" i="24"/>
  <c r="AJ186" i="24"/>
  <c r="AK186" i="24"/>
  <c r="AL186" i="24"/>
  <c r="AM186" i="24"/>
  <c r="AN186" i="24"/>
  <c r="AO186" i="24"/>
  <c r="AP186" i="24"/>
  <c r="AQ186" i="24"/>
  <c r="AR186" i="24"/>
  <c r="AS186" i="24"/>
  <c r="AT186" i="24"/>
  <c r="AU186" i="24"/>
  <c r="AV186" i="24"/>
  <c r="AW186" i="24"/>
  <c r="AX186" i="24"/>
  <c r="AY186" i="24"/>
  <c r="AZ186" i="24"/>
  <c r="BA186" i="24"/>
  <c r="BB186" i="24"/>
  <c r="BC186" i="24"/>
  <c r="BD186" i="24"/>
  <c r="BE186" i="24"/>
  <c r="BF186" i="24"/>
  <c r="BG186" i="24"/>
  <c r="BH186" i="24"/>
  <c r="BI186" i="24"/>
  <c r="BJ186" i="24"/>
  <c r="BK186" i="24"/>
  <c r="BL186" i="24"/>
  <c r="BM186" i="24"/>
  <c r="BN186" i="24"/>
  <c r="BO186" i="24"/>
  <c r="BP186" i="24"/>
  <c r="BQ186" i="24"/>
  <c r="BR186" i="24"/>
  <c r="BS186" i="24"/>
  <c r="BT186" i="24"/>
  <c r="BU186" i="24"/>
  <c r="BV186" i="24"/>
  <c r="BW186" i="24"/>
  <c r="BX186" i="24"/>
  <c r="BY186" i="24"/>
  <c r="BZ186" i="24"/>
  <c r="CA186" i="24"/>
  <c r="CB186" i="24"/>
  <c r="CC186" i="24"/>
  <c r="CD186" i="24"/>
  <c r="CE186" i="24"/>
  <c r="CF186" i="24"/>
  <c r="CG186" i="24"/>
  <c r="CH186" i="24"/>
  <c r="CI186" i="24"/>
  <c r="CJ186" i="24"/>
  <c r="CK186" i="24"/>
  <c r="CL186" i="24"/>
  <c r="CM186" i="24"/>
  <c r="CN186" i="24"/>
  <c r="CO186" i="24"/>
  <c r="CP186" i="24"/>
  <c r="CQ186" i="24"/>
  <c r="CR186" i="24"/>
  <c r="CS186" i="24"/>
  <c r="CT186" i="24"/>
  <c r="CU186" i="24"/>
  <c r="CV186" i="24"/>
  <c r="CW186" i="24"/>
  <c r="CX186" i="24"/>
  <c r="CY186" i="24"/>
  <c r="CZ186" i="24"/>
  <c r="DA186" i="24"/>
  <c r="DB186" i="24"/>
  <c r="DC186" i="24"/>
  <c r="DD186" i="24"/>
  <c r="DE186" i="24"/>
  <c r="DF186" i="24"/>
  <c r="DG186" i="24"/>
  <c r="DH186" i="24"/>
  <c r="DI186" i="24"/>
  <c r="DJ186" i="24"/>
  <c r="DK186" i="24"/>
  <c r="DL186" i="24"/>
  <c r="DM186" i="24"/>
  <c r="DN186" i="24"/>
  <c r="DO186" i="24"/>
  <c r="DP186" i="24"/>
  <c r="DQ186" i="24"/>
  <c r="DR186" i="24"/>
  <c r="DS186" i="24"/>
  <c r="DT186" i="24"/>
  <c r="DU186" i="24"/>
  <c r="DV186" i="24"/>
  <c r="DW186" i="24"/>
  <c r="DX186" i="24"/>
  <c r="DY186" i="24"/>
  <c r="DZ186" i="24"/>
  <c r="EA186" i="24"/>
  <c r="EB186" i="24"/>
  <c r="EC186" i="24"/>
  <c r="ED186" i="24"/>
  <c r="EE186" i="24"/>
  <c r="EF186" i="24"/>
  <c r="EG186" i="24"/>
  <c r="EH186" i="24"/>
  <c r="EI186" i="24"/>
  <c r="EJ186" i="24"/>
  <c r="EK186" i="24"/>
  <c r="EL186" i="24"/>
  <c r="EM186" i="24"/>
  <c r="EN186" i="24"/>
  <c r="EO186" i="24"/>
  <c r="EP186" i="24"/>
  <c r="EQ186" i="24"/>
  <c r="ER186" i="24"/>
  <c r="ES186" i="24"/>
  <c r="ET186" i="24"/>
  <c r="D187" i="24"/>
  <c r="E187" i="24"/>
  <c r="F187" i="24"/>
  <c r="G187" i="24"/>
  <c r="H187" i="24"/>
  <c r="I187" i="24"/>
  <c r="J187" i="24"/>
  <c r="K187" i="24"/>
  <c r="L187" i="24"/>
  <c r="M187" i="24"/>
  <c r="N187" i="24"/>
  <c r="O187" i="24"/>
  <c r="P187" i="24"/>
  <c r="Q187" i="24"/>
  <c r="R187" i="24"/>
  <c r="S187" i="24"/>
  <c r="T187" i="24"/>
  <c r="U187" i="24"/>
  <c r="V187" i="24"/>
  <c r="W187" i="24"/>
  <c r="X187" i="24"/>
  <c r="Y187" i="24"/>
  <c r="Z187" i="24"/>
  <c r="AA187" i="24"/>
  <c r="AB187" i="24"/>
  <c r="AC187" i="24"/>
  <c r="AD187" i="24"/>
  <c r="AE187" i="24"/>
  <c r="AF187" i="24"/>
  <c r="AG187" i="24"/>
  <c r="AH187" i="24"/>
  <c r="AI187" i="24"/>
  <c r="AJ187" i="24"/>
  <c r="AK187" i="24"/>
  <c r="AL187" i="24"/>
  <c r="AM187" i="24"/>
  <c r="AN187" i="24"/>
  <c r="AO187" i="24"/>
  <c r="AP187" i="24"/>
  <c r="AQ187" i="24"/>
  <c r="AR187" i="24"/>
  <c r="AS187" i="24"/>
  <c r="AT187" i="24"/>
  <c r="AU187" i="24"/>
  <c r="AV187" i="24"/>
  <c r="AW187" i="24"/>
  <c r="AX187" i="24"/>
  <c r="AY187" i="24"/>
  <c r="AZ187" i="24"/>
  <c r="BA187" i="24"/>
  <c r="BB187" i="24"/>
  <c r="BC187" i="24"/>
  <c r="BD187" i="24"/>
  <c r="BE187" i="24"/>
  <c r="BF187" i="24"/>
  <c r="BG187" i="24"/>
  <c r="BH187" i="24"/>
  <c r="BI187" i="24"/>
  <c r="BJ187" i="24"/>
  <c r="BK187" i="24"/>
  <c r="BL187" i="24"/>
  <c r="BM187" i="24"/>
  <c r="BN187" i="24"/>
  <c r="BO187" i="24"/>
  <c r="BP187" i="24"/>
  <c r="BQ187" i="24"/>
  <c r="BR187" i="24"/>
  <c r="BS187" i="24"/>
  <c r="BT187" i="24"/>
  <c r="BU187" i="24"/>
  <c r="BV187" i="24"/>
  <c r="BW187" i="24"/>
  <c r="BX187" i="24"/>
  <c r="BY187" i="24"/>
  <c r="BZ187" i="24"/>
  <c r="CA187" i="24"/>
  <c r="CB187" i="24"/>
  <c r="CC187" i="24"/>
  <c r="CD187" i="24"/>
  <c r="CE187" i="24"/>
  <c r="CF187" i="24"/>
  <c r="CG187" i="24"/>
  <c r="CH187" i="24"/>
  <c r="CI187" i="24"/>
  <c r="CJ187" i="24"/>
  <c r="CK187" i="24"/>
  <c r="CL187" i="24"/>
  <c r="CM187" i="24"/>
  <c r="CN187" i="24"/>
  <c r="CO187" i="24"/>
  <c r="CP187" i="24"/>
  <c r="CQ187" i="24"/>
  <c r="CR187" i="24"/>
  <c r="CS187" i="24"/>
  <c r="CT187" i="24"/>
  <c r="CU187" i="24"/>
  <c r="CV187" i="24"/>
  <c r="CW187" i="24"/>
  <c r="CX187" i="24"/>
  <c r="CY187" i="24"/>
  <c r="CZ187" i="24"/>
  <c r="DA187" i="24"/>
  <c r="DB187" i="24"/>
  <c r="DC187" i="24"/>
  <c r="DD187" i="24"/>
  <c r="DE187" i="24"/>
  <c r="DF187" i="24"/>
  <c r="DG187" i="24"/>
  <c r="DH187" i="24"/>
  <c r="DI187" i="24"/>
  <c r="DJ187" i="24"/>
  <c r="DK187" i="24"/>
  <c r="DL187" i="24"/>
  <c r="DM187" i="24"/>
  <c r="DN187" i="24"/>
  <c r="DO187" i="24"/>
  <c r="DP187" i="24"/>
  <c r="DQ187" i="24"/>
  <c r="DR187" i="24"/>
  <c r="DS187" i="24"/>
  <c r="DT187" i="24"/>
  <c r="DU187" i="24"/>
  <c r="DV187" i="24"/>
  <c r="DW187" i="24"/>
  <c r="DX187" i="24"/>
  <c r="DY187" i="24"/>
  <c r="DZ187" i="24"/>
  <c r="EA187" i="24"/>
  <c r="EB187" i="24"/>
  <c r="EC187" i="24"/>
  <c r="ED187" i="24"/>
  <c r="EE187" i="24"/>
  <c r="EF187" i="24"/>
  <c r="EG187" i="24"/>
  <c r="EH187" i="24"/>
  <c r="EI187" i="24"/>
  <c r="EJ187" i="24"/>
  <c r="EK187" i="24"/>
  <c r="EL187" i="24"/>
  <c r="EM187" i="24"/>
  <c r="EN187" i="24"/>
  <c r="EO187" i="24"/>
  <c r="EP187" i="24"/>
  <c r="EQ187" i="24"/>
  <c r="ER187" i="24"/>
  <c r="ES187" i="24"/>
  <c r="ET187" i="24"/>
  <c r="D188" i="24"/>
  <c r="E188" i="24"/>
  <c r="F188" i="24"/>
  <c r="G188" i="24"/>
  <c r="H188" i="24"/>
  <c r="I188" i="24"/>
  <c r="J188" i="24"/>
  <c r="K188" i="24"/>
  <c r="L188" i="24"/>
  <c r="M188" i="24"/>
  <c r="N188" i="24"/>
  <c r="O188" i="24"/>
  <c r="P188" i="24"/>
  <c r="Q188" i="24"/>
  <c r="R188" i="24"/>
  <c r="S188" i="24"/>
  <c r="T188" i="24"/>
  <c r="U188" i="24"/>
  <c r="V188" i="24"/>
  <c r="W188" i="24"/>
  <c r="X188" i="24"/>
  <c r="Y188" i="24"/>
  <c r="Z188" i="24"/>
  <c r="AA188" i="24"/>
  <c r="AB188" i="24"/>
  <c r="AC188" i="24"/>
  <c r="AD188" i="24"/>
  <c r="AE188" i="24"/>
  <c r="AF188" i="24"/>
  <c r="AG188" i="24"/>
  <c r="AH188" i="24"/>
  <c r="AI188" i="24"/>
  <c r="AJ188" i="24"/>
  <c r="AK188" i="24"/>
  <c r="AL188" i="24"/>
  <c r="AM188" i="24"/>
  <c r="AN188" i="24"/>
  <c r="AO188" i="24"/>
  <c r="AP188" i="24"/>
  <c r="AQ188" i="24"/>
  <c r="AR188" i="24"/>
  <c r="AS188" i="24"/>
  <c r="AT188" i="24"/>
  <c r="AU188" i="24"/>
  <c r="AV188" i="24"/>
  <c r="AW188" i="24"/>
  <c r="AX188" i="24"/>
  <c r="AY188" i="24"/>
  <c r="AZ188" i="24"/>
  <c r="BA188" i="24"/>
  <c r="BB188" i="24"/>
  <c r="BC188" i="24"/>
  <c r="BD188" i="24"/>
  <c r="BE188" i="24"/>
  <c r="BF188" i="24"/>
  <c r="BG188" i="24"/>
  <c r="BH188" i="24"/>
  <c r="BI188" i="24"/>
  <c r="BJ188" i="24"/>
  <c r="BK188" i="24"/>
  <c r="BL188" i="24"/>
  <c r="BM188" i="24"/>
  <c r="BN188" i="24"/>
  <c r="BO188" i="24"/>
  <c r="BP188" i="24"/>
  <c r="BQ188" i="24"/>
  <c r="BR188" i="24"/>
  <c r="BS188" i="24"/>
  <c r="BT188" i="24"/>
  <c r="BU188" i="24"/>
  <c r="BV188" i="24"/>
  <c r="BW188" i="24"/>
  <c r="BX188" i="24"/>
  <c r="BY188" i="24"/>
  <c r="BZ188" i="24"/>
  <c r="CA188" i="24"/>
  <c r="CB188" i="24"/>
  <c r="CC188" i="24"/>
  <c r="CD188" i="24"/>
  <c r="CE188" i="24"/>
  <c r="CF188" i="24"/>
  <c r="CG188" i="24"/>
  <c r="CH188" i="24"/>
  <c r="CI188" i="24"/>
  <c r="CJ188" i="24"/>
  <c r="CK188" i="24"/>
  <c r="CL188" i="24"/>
  <c r="CM188" i="24"/>
  <c r="CN188" i="24"/>
  <c r="CO188" i="24"/>
  <c r="CP188" i="24"/>
  <c r="CQ188" i="24"/>
  <c r="CR188" i="24"/>
  <c r="CS188" i="24"/>
  <c r="CT188" i="24"/>
  <c r="CU188" i="24"/>
  <c r="CV188" i="24"/>
  <c r="CW188" i="24"/>
  <c r="CX188" i="24"/>
  <c r="CY188" i="24"/>
  <c r="CZ188" i="24"/>
  <c r="DA188" i="24"/>
  <c r="DB188" i="24"/>
  <c r="DC188" i="24"/>
  <c r="DD188" i="24"/>
  <c r="DE188" i="24"/>
  <c r="DF188" i="24"/>
  <c r="DG188" i="24"/>
  <c r="DH188" i="24"/>
  <c r="DI188" i="24"/>
  <c r="DJ188" i="24"/>
  <c r="DK188" i="24"/>
  <c r="DL188" i="24"/>
  <c r="DM188" i="24"/>
  <c r="DN188" i="24"/>
  <c r="DO188" i="24"/>
  <c r="DP188" i="24"/>
  <c r="DQ188" i="24"/>
  <c r="DR188" i="24"/>
  <c r="DS188" i="24"/>
  <c r="DT188" i="24"/>
  <c r="DU188" i="24"/>
  <c r="DV188" i="24"/>
  <c r="DW188" i="24"/>
  <c r="DX188" i="24"/>
  <c r="DY188" i="24"/>
  <c r="DZ188" i="24"/>
  <c r="EA188" i="24"/>
  <c r="EB188" i="24"/>
  <c r="EC188" i="24"/>
  <c r="ED188" i="24"/>
  <c r="EE188" i="24"/>
  <c r="EF188" i="24"/>
  <c r="EG188" i="24"/>
  <c r="EH188" i="24"/>
  <c r="EI188" i="24"/>
  <c r="EJ188" i="24"/>
  <c r="EK188" i="24"/>
  <c r="EL188" i="24"/>
  <c r="EM188" i="24"/>
  <c r="EN188" i="24"/>
  <c r="EO188" i="24"/>
  <c r="EP188" i="24"/>
  <c r="EQ188" i="24"/>
  <c r="ER188" i="24"/>
  <c r="ES188" i="24"/>
  <c r="ET188" i="24"/>
  <c r="D189" i="24"/>
  <c r="E189" i="24"/>
  <c r="F189" i="24"/>
  <c r="G189" i="24"/>
  <c r="H189" i="24"/>
  <c r="I189" i="24"/>
  <c r="J189" i="24"/>
  <c r="K189" i="24"/>
  <c r="L189" i="24"/>
  <c r="M189" i="24"/>
  <c r="N189" i="24"/>
  <c r="O189" i="24"/>
  <c r="P189" i="24"/>
  <c r="Q189" i="24"/>
  <c r="R189" i="24"/>
  <c r="S189" i="24"/>
  <c r="T189" i="24"/>
  <c r="U189" i="24"/>
  <c r="V189" i="24"/>
  <c r="W189" i="24"/>
  <c r="X189" i="24"/>
  <c r="Y189" i="24"/>
  <c r="Z189" i="24"/>
  <c r="AA189" i="24"/>
  <c r="AB189" i="24"/>
  <c r="AC189" i="24"/>
  <c r="AD189" i="24"/>
  <c r="AE189" i="24"/>
  <c r="AF189" i="24"/>
  <c r="AG189" i="24"/>
  <c r="AH189" i="24"/>
  <c r="AI189" i="24"/>
  <c r="AJ189" i="24"/>
  <c r="AK189" i="24"/>
  <c r="AL189" i="24"/>
  <c r="AM189" i="24"/>
  <c r="AN189" i="24"/>
  <c r="AO189" i="24"/>
  <c r="AP189" i="24"/>
  <c r="AQ189" i="24"/>
  <c r="AR189" i="24"/>
  <c r="AS189" i="24"/>
  <c r="AT189" i="24"/>
  <c r="AU189" i="24"/>
  <c r="AV189" i="24"/>
  <c r="AW189" i="24"/>
  <c r="AX189" i="24"/>
  <c r="AY189" i="24"/>
  <c r="AZ189" i="24"/>
  <c r="BA189" i="24"/>
  <c r="BB189" i="24"/>
  <c r="BC189" i="24"/>
  <c r="BD189" i="24"/>
  <c r="BE189" i="24"/>
  <c r="BF189" i="24"/>
  <c r="BG189" i="24"/>
  <c r="BH189" i="24"/>
  <c r="BI189" i="24"/>
  <c r="BJ189" i="24"/>
  <c r="BK189" i="24"/>
  <c r="BL189" i="24"/>
  <c r="BM189" i="24"/>
  <c r="BN189" i="24"/>
  <c r="BO189" i="24"/>
  <c r="BP189" i="24"/>
  <c r="BQ189" i="24"/>
  <c r="BR189" i="24"/>
  <c r="BS189" i="24"/>
  <c r="BT189" i="24"/>
  <c r="BU189" i="24"/>
  <c r="BV189" i="24"/>
  <c r="BW189" i="24"/>
  <c r="BX189" i="24"/>
  <c r="BY189" i="24"/>
  <c r="BZ189" i="24"/>
  <c r="CA189" i="24"/>
  <c r="CB189" i="24"/>
  <c r="CC189" i="24"/>
  <c r="CD189" i="24"/>
  <c r="CE189" i="24"/>
  <c r="CF189" i="24"/>
  <c r="CG189" i="24"/>
  <c r="CH189" i="24"/>
  <c r="CI189" i="24"/>
  <c r="CJ189" i="24"/>
  <c r="CK189" i="24"/>
  <c r="CL189" i="24"/>
  <c r="CM189" i="24"/>
  <c r="CN189" i="24"/>
  <c r="CO189" i="24"/>
  <c r="CP189" i="24"/>
  <c r="CQ189" i="24"/>
  <c r="CR189" i="24"/>
  <c r="CS189" i="24"/>
  <c r="CT189" i="24"/>
  <c r="CU189" i="24"/>
  <c r="CV189" i="24"/>
  <c r="CW189" i="24"/>
  <c r="CX189" i="24"/>
  <c r="CY189" i="24"/>
  <c r="CZ189" i="24"/>
  <c r="DA189" i="24"/>
  <c r="DB189" i="24"/>
  <c r="DC189" i="24"/>
  <c r="DD189" i="24"/>
  <c r="DE189" i="24"/>
  <c r="DF189" i="24"/>
  <c r="DG189" i="24"/>
  <c r="DH189" i="24"/>
  <c r="DI189" i="24"/>
  <c r="DJ189" i="24"/>
  <c r="DK189" i="24"/>
  <c r="DL189" i="24"/>
  <c r="DM189" i="24"/>
  <c r="DN189" i="24"/>
  <c r="DO189" i="24"/>
  <c r="DP189" i="24"/>
  <c r="DQ189" i="24"/>
  <c r="DR189" i="24"/>
  <c r="DS189" i="24"/>
  <c r="DT189" i="24"/>
  <c r="DU189" i="24"/>
  <c r="DV189" i="24"/>
  <c r="DW189" i="24"/>
  <c r="DX189" i="24"/>
  <c r="DY189" i="24"/>
  <c r="DZ189" i="24"/>
  <c r="EA189" i="24"/>
  <c r="EB189" i="24"/>
  <c r="EC189" i="24"/>
  <c r="ED189" i="24"/>
  <c r="EE189" i="24"/>
  <c r="EF189" i="24"/>
  <c r="EG189" i="24"/>
  <c r="EH189" i="24"/>
  <c r="EI189" i="24"/>
  <c r="EJ189" i="24"/>
  <c r="EK189" i="24"/>
  <c r="EL189" i="24"/>
  <c r="EM189" i="24"/>
  <c r="EN189" i="24"/>
  <c r="EO189" i="24"/>
  <c r="EP189" i="24"/>
  <c r="EQ189" i="24"/>
  <c r="ER189" i="24"/>
  <c r="ES189" i="24"/>
  <c r="ET189" i="24"/>
  <c r="D190" i="24"/>
  <c r="E190" i="24"/>
  <c r="F190" i="24"/>
  <c r="G190" i="24"/>
  <c r="H190" i="24"/>
  <c r="I190" i="24"/>
  <c r="J190" i="24"/>
  <c r="K190" i="24"/>
  <c r="L190" i="24"/>
  <c r="M190" i="24"/>
  <c r="N190" i="24"/>
  <c r="O190" i="24"/>
  <c r="P190" i="24"/>
  <c r="Q190" i="24"/>
  <c r="R190" i="24"/>
  <c r="S190" i="24"/>
  <c r="T190" i="24"/>
  <c r="U190" i="24"/>
  <c r="V190" i="24"/>
  <c r="W190" i="24"/>
  <c r="X190" i="24"/>
  <c r="Y190" i="24"/>
  <c r="Z190" i="24"/>
  <c r="AA190" i="24"/>
  <c r="AB190" i="24"/>
  <c r="AC190" i="24"/>
  <c r="AD190" i="24"/>
  <c r="AE190" i="24"/>
  <c r="AF190" i="24"/>
  <c r="AG190" i="24"/>
  <c r="AH190" i="24"/>
  <c r="AI190" i="24"/>
  <c r="AJ190" i="24"/>
  <c r="AK190" i="24"/>
  <c r="AL190" i="24"/>
  <c r="AM190" i="24"/>
  <c r="AN190" i="24"/>
  <c r="AO190" i="24"/>
  <c r="AP190" i="24"/>
  <c r="AQ190" i="24"/>
  <c r="AR190" i="24"/>
  <c r="AS190" i="24"/>
  <c r="AT190" i="24"/>
  <c r="AU190" i="24"/>
  <c r="AV190" i="24"/>
  <c r="AW190" i="24"/>
  <c r="AX190" i="24"/>
  <c r="AY190" i="24"/>
  <c r="AZ190" i="24"/>
  <c r="BA190" i="24"/>
  <c r="BB190" i="24"/>
  <c r="BC190" i="24"/>
  <c r="BD190" i="24"/>
  <c r="BE190" i="24"/>
  <c r="BF190" i="24"/>
  <c r="BG190" i="24"/>
  <c r="BH190" i="24"/>
  <c r="BI190" i="24"/>
  <c r="BJ190" i="24"/>
  <c r="BK190" i="24"/>
  <c r="BL190" i="24"/>
  <c r="BM190" i="24"/>
  <c r="BN190" i="24"/>
  <c r="BO190" i="24"/>
  <c r="BP190" i="24"/>
  <c r="BQ190" i="24"/>
  <c r="BR190" i="24"/>
  <c r="BS190" i="24"/>
  <c r="BT190" i="24"/>
  <c r="BU190" i="24"/>
  <c r="BV190" i="24"/>
  <c r="BW190" i="24"/>
  <c r="BX190" i="24"/>
  <c r="BY190" i="24"/>
  <c r="BZ190" i="24"/>
  <c r="CA190" i="24"/>
  <c r="CB190" i="24"/>
  <c r="CC190" i="24"/>
  <c r="CD190" i="24"/>
  <c r="CE190" i="24"/>
  <c r="CF190" i="24"/>
  <c r="CG190" i="24"/>
  <c r="CH190" i="24"/>
  <c r="CI190" i="24"/>
  <c r="CJ190" i="24"/>
  <c r="CK190" i="24"/>
  <c r="CL190" i="24"/>
  <c r="CM190" i="24"/>
  <c r="CN190" i="24"/>
  <c r="CO190" i="24"/>
  <c r="CP190" i="24"/>
  <c r="CQ190" i="24"/>
  <c r="CR190" i="24"/>
  <c r="CS190" i="24"/>
  <c r="CT190" i="24"/>
  <c r="CU190" i="24"/>
  <c r="CV190" i="24"/>
  <c r="CW190" i="24"/>
  <c r="CX190" i="24"/>
  <c r="CY190" i="24"/>
  <c r="CZ190" i="24"/>
  <c r="DA190" i="24"/>
  <c r="DB190" i="24"/>
  <c r="DC190" i="24"/>
  <c r="DD190" i="24"/>
  <c r="DE190" i="24"/>
  <c r="DF190" i="24"/>
  <c r="DG190" i="24"/>
  <c r="DH190" i="24"/>
  <c r="DI190" i="24"/>
  <c r="DJ190" i="24"/>
  <c r="DK190" i="24"/>
  <c r="DL190" i="24"/>
  <c r="DM190" i="24"/>
  <c r="DN190" i="24"/>
  <c r="DO190" i="24"/>
  <c r="DP190" i="24"/>
  <c r="DQ190" i="24"/>
  <c r="DR190" i="24"/>
  <c r="DS190" i="24"/>
  <c r="DT190" i="24"/>
  <c r="DU190" i="24"/>
  <c r="DV190" i="24"/>
  <c r="DW190" i="24"/>
  <c r="DX190" i="24"/>
  <c r="DY190" i="24"/>
  <c r="DZ190" i="24"/>
  <c r="EA190" i="24"/>
  <c r="EB190" i="24"/>
  <c r="EC190" i="24"/>
  <c r="ED190" i="24"/>
  <c r="EE190" i="24"/>
  <c r="EF190" i="24"/>
  <c r="EG190" i="24"/>
  <c r="EH190" i="24"/>
  <c r="EI190" i="24"/>
  <c r="EJ190" i="24"/>
  <c r="EK190" i="24"/>
  <c r="EL190" i="24"/>
  <c r="EM190" i="24"/>
  <c r="EN190" i="24"/>
  <c r="EO190" i="24"/>
  <c r="EP190" i="24"/>
  <c r="EQ190" i="24"/>
  <c r="ER190" i="24"/>
  <c r="ES190" i="24"/>
  <c r="ET190" i="24"/>
  <c r="D191" i="24"/>
  <c r="E191" i="24"/>
  <c r="F191" i="24"/>
  <c r="G191" i="24"/>
  <c r="H191" i="24"/>
  <c r="I191" i="24"/>
  <c r="J191" i="24"/>
  <c r="K191" i="24"/>
  <c r="L191" i="24"/>
  <c r="M191" i="24"/>
  <c r="N191" i="24"/>
  <c r="O191" i="24"/>
  <c r="P191" i="24"/>
  <c r="Q191" i="24"/>
  <c r="R191" i="24"/>
  <c r="S191" i="24"/>
  <c r="T191" i="24"/>
  <c r="U191" i="24"/>
  <c r="V191" i="24"/>
  <c r="W191" i="24"/>
  <c r="X191" i="24"/>
  <c r="Y191" i="24"/>
  <c r="Z191" i="24"/>
  <c r="AA191" i="24"/>
  <c r="AB191" i="24"/>
  <c r="AC191" i="24"/>
  <c r="AD191" i="24"/>
  <c r="AE191" i="24"/>
  <c r="AF191" i="24"/>
  <c r="AG191" i="24"/>
  <c r="AH191" i="24"/>
  <c r="AI191" i="24"/>
  <c r="AJ191" i="24"/>
  <c r="AK191" i="24"/>
  <c r="AL191" i="24"/>
  <c r="AM191" i="24"/>
  <c r="AN191" i="24"/>
  <c r="AO191" i="24"/>
  <c r="AP191" i="24"/>
  <c r="AQ191" i="24"/>
  <c r="AR191" i="24"/>
  <c r="AS191" i="24"/>
  <c r="AT191" i="24"/>
  <c r="AU191" i="24"/>
  <c r="AV191" i="24"/>
  <c r="AW191" i="24"/>
  <c r="AX191" i="24"/>
  <c r="AY191" i="24"/>
  <c r="AZ191" i="24"/>
  <c r="BA191" i="24"/>
  <c r="BB191" i="24"/>
  <c r="BC191" i="24"/>
  <c r="BD191" i="24"/>
  <c r="BE191" i="24"/>
  <c r="BF191" i="24"/>
  <c r="BG191" i="24"/>
  <c r="BH191" i="24"/>
  <c r="BI191" i="24"/>
  <c r="BJ191" i="24"/>
  <c r="BK191" i="24"/>
  <c r="BL191" i="24"/>
  <c r="BM191" i="24"/>
  <c r="BN191" i="24"/>
  <c r="BO191" i="24"/>
  <c r="BP191" i="24"/>
  <c r="BQ191" i="24"/>
  <c r="BR191" i="24"/>
  <c r="BS191" i="24"/>
  <c r="BT191" i="24"/>
  <c r="BU191" i="24"/>
  <c r="BV191" i="24"/>
  <c r="BW191" i="24"/>
  <c r="BX191" i="24"/>
  <c r="BY191" i="24"/>
  <c r="BZ191" i="24"/>
  <c r="CA191" i="24"/>
  <c r="CB191" i="24"/>
  <c r="CC191" i="24"/>
  <c r="CD191" i="24"/>
  <c r="CE191" i="24"/>
  <c r="CF191" i="24"/>
  <c r="CG191" i="24"/>
  <c r="CH191" i="24"/>
  <c r="CI191" i="24"/>
  <c r="CJ191" i="24"/>
  <c r="CK191" i="24"/>
  <c r="CL191" i="24"/>
  <c r="CM191" i="24"/>
  <c r="CN191" i="24"/>
  <c r="CO191" i="24"/>
  <c r="CP191" i="24"/>
  <c r="CQ191" i="24"/>
  <c r="CR191" i="24"/>
  <c r="CS191" i="24"/>
  <c r="CT191" i="24"/>
  <c r="CU191" i="24"/>
  <c r="CV191" i="24"/>
  <c r="CW191" i="24"/>
  <c r="CX191" i="24"/>
  <c r="CY191" i="24"/>
  <c r="CZ191" i="24"/>
  <c r="DA191" i="24"/>
  <c r="DB191" i="24"/>
  <c r="DC191" i="24"/>
  <c r="DD191" i="24"/>
  <c r="DE191" i="24"/>
  <c r="DF191" i="24"/>
  <c r="DG191" i="24"/>
  <c r="DH191" i="24"/>
  <c r="DI191" i="24"/>
  <c r="DJ191" i="24"/>
  <c r="DK191" i="24"/>
  <c r="DL191" i="24"/>
  <c r="DM191" i="24"/>
  <c r="DN191" i="24"/>
  <c r="DO191" i="24"/>
  <c r="DP191" i="24"/>
  <c r="DQ191" i="24"/>
  <c r="DR191" i="24"/>
  <c r="DS191" i="24"/>
  <c r="DT191" i="24"/>
  <c r="DU191" i="24"/>
  <c r="DV191" i="24"/>
  <c r="DW191" i="24"/>
  <c r="DX191" i="24"/>
  <c r="DY191" i="24"/>
  <c r="DZ191" i="24"/>
  <c r="EA191" i="24"/>
  <c r="EB191" i="24"/>
  <c r="EC191" i="24"/>
  <c r="ED191" i="24"/>
  <c r="EE191" i="24"/>
  <c r="EF191" i="24"/>
  <c r="EG191" i="24"/>
  <c r="EH191" i="24"/>
  <c r="EI191" i="24"/>
  <c r="EJ191" i="24"/>
  <c r="EK191" i="24"/>
  <c r="EL191" i="24"/>
  <c r="EM191" i="24"/>
  <c r="EN191" i="24"/>
  <c r="EO191" i="24"/>
  <c r="EP191" i="24"/>
  <c r="EQ191" i="24"/>
  <c r="ER191" i="24"/>
  <c r="ES191" i="24"/>
  <c r="ET191" i="24"/>
  <c r="D192" i="24"/>
  <c r="E192" i="24"/>
  <c r="F192" i="24"/>
  <c r="G192" i="24"/>
  <c r="H192" i="24"/>
  <c r="I192" i="24"/>
  <c r="J192" i="24"/>
  <c r="K192" i="24"/>
  <c r="L192" i="24"/>
  <c r="M192" i="24"/>
  <c r="N192" i="24"/>
  <c r="O192" i="24"/>
  <c r="P192" i="24"/>
  <c r="Q192" i="24"/>
  <c r="R192" i="24"/>
  <c r="S192" i="24"/>
  <c r="T192" i="24"/>
  <c r="U192" i="24"/>
  <c r="V192" i="24"/>
  <c r="W192" i="24"/>
  <c r="X192" i="24"/>
  <c r="Y192" i="24"/>
  <c r="Z192" i="24"/>
  <c r="AA192" i="24"/>
  <c r="AB192" i="24"/>
  <c r="AC192" i="24"/>
  <c r="AD192" i="24"/>
  <c r="AE192" i="24"/>
  <c r="AF192" i="24"/>
  <c r="AG192" i="24"/>
  <c r="AH192" i="24"/>
  <c r="AI192" i="24"/>
  <c r="AJ192" i="24"/>
  <c r="AK192" i="24"/>
  <c r="AL192" i="24"/>
  <c r="AM192" i="24"/>
  <c r="AN192" i="24"/>
  <c r="AO192" i="24"/>
  <c r="AP192" i="24"/>
  <c r="AQ192" i="24"/>
  <c r="AR192" i="24"/>
  <c r="AS192" i="24"/>
  <c r="AT192" i="24"/>
  <c r="AU192" i="24"/>
  <c r="AV192" i="24"/>
  <c r="AW192" i="24"/>
  <c r="AX192" i="24"/>
  <c r="AY192" i="24"/>
  <c r="AZ192" i="24"/>
  <c r="BA192" i="24"/>
  <c r="BB192" i="24"/>
  <c r="BC192" i="24"/>
  <c r="BD192" i="24"/>
  <c r="BE192" i="24"/>
  <c r="BF192" i="24"/>
  <c r="BG192" i="24"/>
  <c r="BH192" i="24"/>
  <c r="BI192" i="24"/>
  <c r="BJ192" i="24"/>
  <c r="BK192" i="24"/>
  <c r="BL192" i="24"/>
  <c r="BM192" i="24"/>
  <c r="BN192" i="24"/>
  <c r="BO192" i="24"/>
  <c r="BP192" i="24"/>
  <c r="BQ192" i="24"/>
  <c r="BR192" i="24"/>
  <c r="BS192" i="24"/>
  <c r="BT192" i="24"/>
  <c r="BU192" i="24"/>
  <c r="BV192" i="24"/>
  <c r="BW192" i="24"/>
  <c r="BX192" i="24"/>
  <c r="BY192" i="24"/>
  <c r="BZ192" i="24"/>
  <c r="CA192" i="24"/>
  <c r="CB192" i="24"/>
  <c r="CC192" i="24"/>
  <c r="CD192" i="24"/>
  <c r="CE192" i="24"/>
  <c r="CF192" i="24"/>
  <c r="CG192" i="24"/>
  <c r="CH192" i="24"/>
  <c r="CI192" i="24"/>
  <c r="CJ192" i="24"/>
  <c r="CK192" i="24"/>
  <c r="CL192" i="24"/>
  <c r="CM192" i="24"/>
  <c r="CN192" i="24"/>
  <c r="CO192" i="24"/>
  <c r="CP192" i="24"/>
  <c r="CQ192" i="24"/>
  <c r="CR192" i="24"/>
  <c r="CS192" i="24"/>
  <c r="CT192" i="24"/>
  <c r="CU192" i="24"/>
  <c r="CV192" i="24"/>
  <c r="CW192" i="24"/>
  <c r="CX192" i="24"/>
  <c r="CY192" i="24"/>
  <c r="CZ192" i="24"/>
  <c r="DA192" i="24"/>
  <c r="DB192" i="24"/>
  <c r="DC192" i="24"/>
  <c r="DD192" i="24"/>
  <c r="DE192" i="24"/>
  <c r="DF192" i="24"/>
  <c r="DG192" i="24"/>
  <c r="DH192" i="24"/>
  <c r="DI192" i="24"/>
  <c r="DJ192" i="24"/>
  <c r="DK192" i="24"/>
  <c r="DL192" i="24"/>
  <c r="DM192" i="24"/>
  <c r="DN192" i="24"/>
  <c r="DO192" i="24"/>
  <c r="DP192" i="24"/>
  <c r="DQ192" i="24"/>
  <c r="DR192" i="24"/>
  <c r="DS192" i="24"/>
  <c r="DT192" i="24"/>
  <c r="DU192" i="24"/>
  <c r="DV192" i="24"/>
  <c r="DW192" i="24"/>
  <c r="DX192" i="24"/>
  <c r="DY192" i="24"/>
  <c r="DZ192" i="24"/>
  <c r="EA192" i="24"/>
  <c r="EB192" i="24"/>
  <c r="EC192" i="24"/>
  <c r="ED192" i="24"/>
  <c r="EE192" i="24"/>
  <c r="EF192" i="24"/>
  <c r="EG192" i="24"/>
  <c r="EH192" i="24"/>
  <c r="EI192" i="24"/>
  <c r="EJ192" i="24"/>
  <c r="EK192" i="24"/>
  <c r="EL192" i="24"/>
  <c r="EM192" i="24"/>
  <c r="EN192" i="24"/>
  <c r="EO192" i="24"/>
  <c r="EP192" i="24"/>
  <c r="EQ192" i="24"/>
  <c r="ER192" i="24"/>
  <c r="ES192" i="24"/>
  <c r="ET192" i="24"/>
  <c r="D193" i="24"/>
  <c r="E193" i="24"/>
  <c r="F193" i="24"/>
  <c r="G193" i="24"/>
  <c r="H193" i="24"/>
  <c r="I193" i="24"/>
  <c r="J193" i="24"/>
  <c r="K193" i="24"/>
  <c r="L193" i="24"/>
  <c r="M193" i="24"/>
  <c r="N193" i="24"/>
  <c r="O193" i="24"/>
  <c r="P193" i="24"/>
  <c r="Q193" i="24"/>
  <c r="R193" i="24"/>
  <c r="S193" i="24"/>
  <c r="T193" i="24"/>
  <c r="U193" i="24"/>
  <c r="V193" i="24"/>
  <c r="W193" i="24"/>
  <c r="X193" i="24"/>
  <c r="Y193" i="24"/>
  <c r="Z193" i="24"/>
  <c r="AA193" i="24"/>
  <c r="AB193" i="24"/>
  <c r="AC193" i="24"/>
  <c r="AD193" i="24"/>
  <c r="AE193" i="24"/>
  <c r="AF193" i="24"/>
  <c r="AG193" i="24"/>
  <c r="AH193" i="24"/>
  <c r="AI193" i="24"/>
  <c r="AJ193" i="24"/>
  <c r="AK193" i="24"/>
  <c r="AL193" i="24"/>
  <c r="AM193" i="24"/>
  <c r="AN193" i="24"/>
  <c r="AO193" i="24"/>
  <c r="AP193" i="24"/>
  <c r="AQ193" i="24"/>
  <c r="AR193" i="24"/>
  <c r="AS193" i="24"/>
  <c r="AT193" i="24"/>
  <c r="AU193" i="24"/>
  <c r="AV193" i="24"/>
  <c r="AW193" i="24"/>
  <c r="AX193" i="24"/>
  <c r="AY193" i="24"/>
  <c r="AZ193" i="24"/>
  <c r="BA193" i="24"/>
  <c r="BB193" i="24"/>
  <c r="BC193" i="24"/>
  <c r="BD193" i="24"/>
  <c r="BE193" i="24"/>
  <c r="BF193" i="24"/>
  <c r="BG193" i="24"/>
  <c r="BH193" i="24"/>
  <c r="BI193" i="24"/>
  <c r="BJ193" i="24"/>
  <c r="BK193" i="24"/>
  <c r="BL193" i="24"/>
  <c r="BM193" i="24"/>
  <c r="BN193" i="24"/>
  <c r="BO193" i="24"/>
  <c r="BP193" i="24"/>
  <c r="BQ193" i="24"/>
  <c r="BR193" i="24"/>
  <c r="BS193" i="24"/>
  <c r="BT193" i="24"/>
  <c r="BU193" i="24"/>
  <c r="BV193" i="24"/>
  <c r="BW193" i="24"/>
  <c r="BX193" i="24"/>
  <c r="BY193" i="24"/>
  <c r="BZ193" i="24"/>
  <c r="CA193" i="24"/>
  <c r="CB193" i="24"/>
  <c r="CC193" i="24"/>
  <c r="CD193" i="24"/>
  <c r="CE193" i="24"/>
  <c r="CF193" i="24"/>
  <c r="CG193" i="24"/>
  <c r="CH193" i="24"/>
  <c r="CI193" i="24"/>
  <c r="CJ193" i="24"/>
  <c r="CK193" i="24"/>
  <c r="CL193" i="24"/>
  <c r="CM193" i="24"/>
  <c r="CN193" i="24"/>
  <c r="CO193" i="24"/>
  <c r="CP193" i="24"/>
  <c r="CQ193" i="24"/>
  <c r="CR193" i="24"/>
  <c r="CS193" i="24"/>
  <c r="CT193" i="24"/>
  <c r="CU193" i="24"/>
  <c r="CV193" i="24"/>
  <c r="CW193" i="24"/>
  <c r="CX193" i="24"/>
  <c r="CY193" i="24"/>
  <c r="CZ193" i="24"/>
  <c r="DA193" i="24"/>
  <c r="DB193" i="24"/>
  <c r="DC193" i="24"/>
  <c r="DD193" i="24"/>
  <c r="DE193" i="24"/>
  <c r="DF193" i="24"/>
  <c r="DG193" i="24"/>
  <c r="DH193" i="24"/>
  <c r="DI193" i="24"/>
  <c r="DJ193" i="24"/>
  <c r="DK193" i="24"/>
  <c r="DL193" i="24"/>
  <c r="DM193" i="24"/>
  <c r="DN193" i="24"/>
  <c r="DO193" i="24"/>
  <c r="DP193" i="24"/>
  <c r="DQ193" i="24"/>
  <c r="DR193" i="24"/>
  <c r="DS193" i="24"/>
  <c r="DT193" i="24"/>
  <c r="DU193" i="24"/>
  <c r="DV193" i="24"/>
  <c r="DW193" i="24"/>
  <c r="DX193" i="24"/>
  <c r="DY193" i="24"/>
  <c r="DZ193" i="24"/>
  <c r="EA193" i="24"/>
  <c r="EB193" i="24"/>
  <c r="EC193" i="24"/>
  <c r="ED193" i="24"/>
  <c r="EE193" i="24"/>
  <c r="EF193" i="24"/>
  <c r="EG193" i="24"/>
  <c r="EH193" i="24"/>
  <c r="EI193" i="24"/>
  <c r="EJ193" i="24"/>
  <c r="EK193" i="24"/>
  <c r="EL193" i="24"/>
  <c r="EM193" i="24"/>
  <c r="EN193" i="24"/>
  <c r="EO193" i="24"/>
  <c r="EP193" i="24"/>
  <c r="EQ193" i="24"/>
  <c r="ER193" i="24"/>
  <c r="ES193" i="24"/>
  <c r="ET193" i="24"/>
  <c r="D194" i="24"/>
  <c r="E194" i="24"/>
  <c r="F194" i="24"/>
  <c r="G194" i="24"/>
  <c r="H194" i="24"/>
  <c r="I194" i="24"/>
  <c r="J194" i="24"/>
  <c r="K194" i="24"/>
  <c r="L194" i="24"/>
  <c r="M194" i="24"/>
  <c r="N194" i="24"/>
  <c r="O194" i="24"/>
  <c r="P194" i="24"/>
  <c r="Q194" i="24"/>
  <c r="R194" i="24"/>
  <c r="S194" i="24"/>
  <c r="T194" i="24"/>
  <c r="U194" i="24"/>
  <c r="V194" i="24"/>
  <c r="W194" i="24"/>
  <c r="X194" i="24"/>
  <c r="Y194" i="24"/>
  <c r="Z194" i="24"/>
  <c r="AA194" i="24"/>
  <c r="AB194" i="24"/>
  <c r="AC194" i="24"/>
  <c r="AD194" i="24"/>
  <c r="AE194" i="24"/>
  <c r="AF194" i="24"/>
  <c r="AG194" i="24"/>
  <c r="AH194" i="24"/>
  <c r="AI194" i="24"/>
  <c r="AJ194" i="24"/>
  <c r="AK194" i="24"/>
  <c r="AL194" i="24"/>
  <c r="AM194" i="24"/>
  <c r="AN194" i="24"/>
  <c r="AO194" i="24"/>
  <c r="AP194" i="24"/>
  <c r="AQ194" i="24"/>
  <c r="AR194" i="24"/>
  <c r="AS194" i="24"/>
  <c r="AT194" i="24"/>
  <c r="AU194" i="24"/>
  <c r="AV194" i="24"/>
  <c r="AW194" i="24"/>
  <c r="AX194" i="24"/>
  <c r="AY194" i="24"/>
  <c r="AZ194" i="24"/>
  <c r="BA194" i="24"/>
  <c r="BB194" i="24"/>
  <c r="BC194" i="24"/>
  <c r="BD194" i="24"/>
  <c r="BE194" i="24"/>
  <c r="BF194" i="24"/>
  <c r="BG194" i="24"/>
  <c r="BH194" i="24"/>
  <c r="BI194" i="24"/>
  <c r="BJ194" i="24"/>
  <c r="BK194" i="24"/>
  <c r="BL194" i="24"/>
  <c r="BM194" i="24"/>
  <c r="BN194" i="24"/>
  <c r="BO194" i="24"/>
  <c r="BP194" i="24"/>
  <c r="BQ194" i="24"/>
  <c r="BR194" i="24"/>
  <c r="BS194" i="24"/>
  <c r="BT194" i="24"/>
  <c r="BU194" i="24"/>
  <c r="BV194" i="24"/>
  <c r="BW194" i="24"/>
  <c r="BX194" i="24"/>
  <c r="BY194" i="24"/>
  <c r="BZ194" i="24"/>
  <c r="CA194" i="24"/>
  <c r="CB194" i="24"/>
  <c r="CC194" i="24"/>
  <c r="CD194" i="24"/>
  <c r="CE194" i="24"/>
  <c r="CF194" i="24"/>
  <c r="CG194" i="24"/>
  <c r="CH194" i="24"/>
  <c r="CI194" i="24"/>
  <c r="CJ194" i="24"/>
  <c r="CK194" i="24"/>
  <c r="CL194" i="24"/>
  <c r="CM194" i="24"/>
  <c r="CN194" i="24"/>
  <c r="CO194" i="24"/>
  <c r="CP194" i="24"/>
  <c r="CQ194" i="24"/>
  <c r="CR194" i="24"/>
  <c r="CS194" i="24"/>
  <c r="CT194" i="24"/>
  <c r="CU194" i="24"/>
  <c r="CV194" i="24"/>
  <c r="CW194" i="24"/>
  <c r="CX194" i="24"/>
  <c r="CY194" i="24"/>
  <c r="CZ194" i="24"/>
  <c r="DA194" i="24"/>
  <c r="DB194" i="24"/>
  <c r="DC194" i="24"/>
  <c r="DD194" i="24"/>
  <c r="DE194" i="24"/>
  <c r="DF194" i="24"/>
  <c r="DG194" i="24"/>
  <c r="DH194" i="24"/>
  <c r="DI194" i="24"/>
  <c r="DJ194" i="24"/>
  <c r="DK194" i="24"/>
  <c r="DL194" i="24"/>
  <c r="DM194" i="24"/>
  <c r="DN194" i="24"/>
  <c r="DO194" i="24"/>
  <c r="DP194" i="24"/>
  <c r="DQ194" i="24"/>
  <c r="DR194" i="24"/>
  <c r="DS194" i="24"/>
  <c r="DT194" i="24"/>
  <c r="DU194" i="24"/>
  <c r="DV194" i="24"/>
  <c r="DW194" i="24"/>
  <c r="DX194" i="24"/>
  <c r="DY194" i="24"/>
  <c r="DZ194" i="24"/>
  <c r="EA194" i="24"/>
  <c r="EB194" i="24"/>
  <c r="EC194" i="24"/>
  <c r="ED194" i="24"/>
  <c r="EE194" i="24"/>
  <c r="EF194" i="24"/>
  <c r="EG194" i="24"/>
  <c r="EH194" i="24"/>
  <c r="EI194" i="24"/>
  <c r="EJ194" i="24"/>
  <c r="EK194" i="24"/>
  <c r="EL194" i="24"/>
  <c r="EM194" i="24"/>
  <c r="EN194" i="24"/>
  <c r="EO194" i="24"/>
  <c r="EP194" i="24"/>
  <c r="EQ194" i="24"/>
  <c r="ER194" i="24"/>
  <c r="ES194" i="24"/>
  <c r="ET194" i="24"/>
  <c r="D195" i="24"/>
  <c r="E195" i="24"/>
  <c r="F195" i="24"/>
  <c r="G195" i="24"/>
  <c r="H195" i="24"/>
  <c r="I195" i="24"/>
  <c r="J195" i="24"/>
  <c r="K195" i="24"/>
  <c r="L195" i="24"/>
  <c r="M195" i="24"/>
  <c r="N195" i="24"/>
  <c r="O195" i="24"/>
  <c r="P195" i="24"/>
  <c r="Q195" i="24"/>
  <c r="R195" i="24"/>
  <c r="S195" i="24"/>
  <c r="T195" i="24"/>
  <c r="U195" i="24"/>
  <c r="V195" i="24"/>
  <c r="W195" i="24"/>
  <c r="X195" i="24"/>
  <c r="Y195" i="24"/>
  <c r="Z195" i="24"/>
  <c r="AA195" i="24"/>
  <c r="AB195" i="24"/>
  <c r="AC195" i="24"/>
  <c r="AD195" i="24"/>
  <c r="AE195" i="24"/>
  <c r="AF195" i="24"/>
  <c r="AG195" i="24"/>
  <c r="AH195" i="24"/>
  <c r="AI195" i="24"/>
  <c r="AJ195" i="24"/>
  <c r="AK195" i="24"/>
  <c r="AL195" i="24"/>
  <c r="AM195" i="24"/>
  <c r="AN195" i="24"/>
  <c r="AO195" i="24"/>
  <c r="AP195" i="24"/>
  <c r="AQ195" i="24"/>
  <c r="AR195" i="24"/>
  <c r="AS195" i="24"/>
  <c r="AT195" i="24"/>
  <c r="AU195" i="24"/>
  <c r="AV195" i="24"/>
  <c r="AW195" i="24"/>
  <c r="AX195" i="24"/>
  <c r="AY195" i="24"/>
  <c r="AZ195" i="24"/>
  <c r="BA195" i="24"/>
  <c r="BB195" i="24"/>
  <c r="BC195" i="24"/>
  <c r="BD195" i="24"/>
  <c r="BE195" i="24"/>
  <c r="BF195" i="24"/>
  <c r="BG195" i="24"/>
  <c r="BH195" i="24"/>
  <c r="BI195" i="24"/>
  <c r="BJ195" i="24"/>
  <c r="BK195" i="24"/>
  <c r="BL195" i="24"/>
  <c r="BM195" i="24"/>
  <c r="BN195" i="24"/>
  <c r="BO195" i="24"/>
  <c r="BP195" i="24"/>
  <c r="BQ195" i="24"/>
  <c r="BR195" i="24"/>
  <c r="BS195" i="24"/>
  <c r="BT195" i="24"/>
  <c r="BU195" i="24"/>
  <c r="BV195" i="24"/>
  <c r="BW195" i="24"/>
  <c r="BX195" i="24"/>
  <c r="BY195" i="24"/>
  <c r="BZ195" i="24"/>
  <c r="CA195" i="24"/>
  <c r="CB195" i="24"/>
  <c r="CC195" i="24"/>
  <c r="CD195" i="24"/>
  <c r="CE195" i="24"/>
  <c r="CF195" i="24"/>
  <c r="CG195" i="24"/>
  <c r="CH195" i="24"/>
  <c r="CI195" i="24"/>
  <c r="CJ195" i="24"/>
  <c r="CK195" i="24"/>
  <c r="CL195" i="24"/>
  <c r="CM195" i="24"/>
  <c r="CN195" i="24"/>
  <c r="CO195" i="24"/>
  <c r="CP195" i="24"/>
  <c r="CQ195" i="24"/>
  <c r="CR195" i="24"/>
  <c r="CS195" i="24"/>
  <c r="CT195" i="24"/>
  <c r="CU195" i="24"/>
  <c r="CV195" i="24"/>
  <c r="CW195" i="24"/>
  <c r="CX195" i="24"/>
  <c r="CY195" i="24"/>
  <c r="CZ195" i="24"/>
  <c r="DA195" i="24"/>
  <c r="DB195" i="24"/>
  <c r="DC195" i="24"/>
  <c r="DD195" i="24"/>
  <c r="DE195" i="24"/>
  <c r="DF195" i="24"/>
  <c r="DG195" i="24"/>
  <c r="DH195" i="24"/>
  <c r="DI195" i="24"/>
  <c r="DJ195" i="24"/>
  <c r="DK195" i="24"/>
  <c r="DL195" i="24"/>
  <c r="DM195" i="24"/>
  <c r="DN195" i="24"/>
  <c r="DO195" i="24"/>
  <c r="DP195" i="24"/>
  <c r="DQ195" i="24"/>
  <c r="DR195" i="24"/>
  <c r="DS195" i="24"/>
  <c r="DT195" i="24"/>
  <c r="DU195" i="24"/>
  <c r="DV195" i="24"/>
  <c r="DW195" i="24"/>
  <c r="DX195" i="24"/>
  <c r="DY195" i="24"/>
  <c r="DZ195" i="24"/>
  <c r="EA195" i="24"/>
  <c r="EB195" i="24"/>
  <c r="EC195" i="24"/>
  <c r="ED195" i="24"/>
  <c r="EE195" i="24"/>
  <c r="EF195" i="24"/>
  <c r="EG195" i="24"/>
  <c r="EH195" i="24"/>
  <c r="EI195" i="24"/>
  <c r="EJ195" i="24"/>
  <c r="EK195" i="24"/>
  <c r="EL195" i="24"/>
  <c r="EM195" i="24"/>
  <c r="EN195" i="24"/>
  <c r="EO195" i="24"/>
  <c r="EP195" i="24"/>
  <c r="EQ195" i="24"/>
  <c r="ER195" i="24"/>
  <c r="ES195" i="24"/>
  <c r="ET195" i="24"/>
  <c r="D196" i="24"/>
  <c r="E196" i="24"/>
  <c r="F196" i="24"/>
  <c r="G196" i="24"/>
  <c r="H196" i="24"/>
  <c r="I196" i="24"/>
  <c r="J196" i="24"/>
  <c r="K196" i="24"/>
  <c r="L196" i="24"/>
  <c r="M196" i="24"/>
  <c r="N196" i="24"/>
  <c r="O196" i="24"/>
  <c r="P196" i="24"/>
  <c r="Q196" i="24"/>
  <c r="R196" i="24"/>
  <c r="S196" i="24"/>
  <c r="T196" i="24"/>
  <c r="U196" i="24"/>
  <c r="V196" i="24"/>
  <c r="W196" i="24"/>
  <c r="X196" i="24"/>
  <c r="Y196" i="24"/>
  <c r="Z196" i="24"/>
  <c r="AA196" i="24"/>
  <c r="AB196" i="24"/>
  <c r="AC196" i="24"/>
  <c r="AD196" i="24"/>
  <c r="AE196" i="24"/>
  <c r="AF196" i="24"/>
  <c r="AG196" i="24"/>
  <c r="AH196" i="24"/>
  <c r="AI196" i="24"/>
  <c r="AJ196" i="24"/>
  <c r="AK196" i="24"/>
  <c r="AL196" i="24"/>
  <c r="AM196" i="24"/>
  <c r="AN196" i="24"/>
  <c r="AO196" i="24"/>
  <c r="AP196" i="24"/>
  <c r="AQ196" i="24"/>
  <c r="AR196" i="24"/>
  <c r="AS196" i="24"/>
  <c r="AT196" i="24"/>
  <c r="AU196" i="24"/>
  <c r="AV196" i="24"/>
  <c r="AW196" i="24"/>
  <c r="AX196" i="24"/>
  <c r="AY196" i="24"/>
  <c r="AZ196" i="24"/>
  <c r="BA196" i="24"/>
  <c r="BB196" i="24"/>
  <c r="BC196" i="24"/>
  <c r="BD196" i="24"/>
  <c r="BE196" i="24"/>
  <c r="BF196" i="24"/>
  <c r="BG196" i="24"/>
  <c r="BH196" i="24"/>
  <c r="BI196" i="24"/>
  <c r="BJ196" i="24"/>
  <c r="BK196" i="24"/>
  <c r="BL196" i="24"/>
  <c r="BM196" i="24"/>
  <c r="BN196" i="24"/>
  <c r="BO196" i="24"/>
  <c r="BP196" i="24"/>
  <c r="BQ196" i="24"/>
  <c r="BR196" i="24"/>
  <c r="BS196" i="24"/>
  <c r="BT196" i="24"/>
  <c r="BU196" i="24"/>
  <c r="BV196" i="24"/>
  <c r="BW196" i="24"/>
  <c r="BX196" i="24"/>
  <c r="BY196" i="24"/>
  <c r="BZ196" i="24"/>
  <c r="CA196" i="24"/>
  <c r="CB196" i="24"/>
  <c r="CC196" i="24"/>
  <c r="CD196" i="24"/>
  <c r="CE196" i="24"/>
  <c r="CF196" i="24"/>
  <c r="CG196" i="24"/>
  <c r="CH196" i="24"/>
  <c r="CI196" i="24"/>
  <c r="CJ196" i="24"/>
  <c r="CK196" i="24"/>
  <c r="CL196" i="24"/>
  <c r="CM196" i="24"/>
  <c r="CN196" i="24"/>
  <c r="CO196" i="24"/>
  <c r="CP196" i="24"/>
  <c r="CQ196" i="24"/>
  <c r="CR196" i="24"/>
  <c r="CS196" i="24"/>
  <c r="CT196" i="24"/>
  <c r="CU196" i="24"/>
  <c r="CV196" i="24"/>
  <c r="CW196" i="24"/>
  <c r="CX196" i="24"/>
  <c r="CY196" i="24"/>
  <c r="CZ196" i="24"/>
  <c r="DA196" i="24"/>
  <c r="DB196" i="24"/>
  <c r="DC196" i="24"/>
  <c r="DD196" i="24"/>
  <c r="DE196" i="24"/>
  <c r="DF196" i="24"/>
  <c r="DG196" i="24"/>
  <c r="DH196" i="24"/>
  <c r="DI196" i="24"/>
  <c r="DJ196" i="24"/>
  <c r="DK196" i="24"/>
  <c r="DL196" i="24"/>
  <c r="DM196" i="24"/>
  <c r="DN196" i="24"/>
  <c r="DO196" i="24"/>
  <c r="DP196" i="24"/>
  <c r="DQ196" i="24"/>
  <c r="DR196" i="24"/>
  <c r="DS196" i="24"/>
  <c r="DT196" i="24"/>
  <c r="DU196" i="24"/>
  <c r="DV196" i="24"/>
  <c r="DW196" i="24"/>
  <c r="DX196" i="24"/>
  <c r="DY196" i="24"/>
  <c r="DZ196" i="24"/>
  <c r="EA196" i="24"/>
  <c r="EB196" i="24"/>
  <c r="EC196" i="24"/>
  <c r="ED196" i="24"/>
  <c r="EE196" i="24"/>
  <c r="EF196" i="24"/>
  <c r="EG196" i="24"/>
  <c r="EH196" i="24"/>
  <c r="EI196" i="24"/>
  <c r="EJ196" i="24"/>
  <c r="EK196" i="24"/>
  <c r="EL196" i="24"/>
  <c r="EM196" i="24"/>
  <c r="EN196" i="24"/>
  <c r="EO196" i="24"/>
  <c r="EP196" i="24"/>
  <c r="EQ196" i="24"/>
  <c r="ER196" i="24"/>
  <c r="ES196" i="24"/>
  <c r="ET196" i="24"/>
  <c r="D197" i="24"/>
  <c r="E197" i="24"/>
  <c r="F197" i="24"/>
  <c r="G197" i="24"/>
  <c r="H197" i="24"/>
  <c r="I197" i="24"/>
  <c r="J197" i="24"/>
  <c r="K197" i="24"/>
  <c r="L197" i="24"/>
  <c r="M197" i="24"/>
  <c r="N197" i="24"/>
  <c r="O197" i="24"/>
  <c r="P197" i="24"/>
  <c r="Q197" i="24"/>
  <c r="R197" i="24"/>
  <c r="S197" i="24"/>
  <c r="T197" i="24"/>
  <c r="U197" i="24"/>
  <c r="V197" i="24"/>
  <c r="W197" i="24"/>
  <c r="X197" i="24"/>
  <c r="Y197" i="24"/>
  <c r="Z197" i="24"/>
  <c r="AA197" i="24"/>
  <c r="AB197" i="24"/>
  <c r="AC197" i="24"/>
  <c r="AD197" i="24"/>
  <c r="AE197" i="24"/>
  <c r="AF197" i="24"/>
  <c r="AG197" i="24"/>
  <c r="AH197" i="24"/>
  <c r="AI197" i="24"/>
  <c r="AJ197" i="24"/>
  <c r="AK197" i="24"/>
  <c r="AL197" i="24"/>
  <c r="AM197" i="24"/>
  <c r="AN197" i="24"/>
  <c r="AO197" i="24"/>
  <c r="AP197" i="24"/>
  <c r="AQ197" i="24"/>
  <c r="AR197" i="24"/>
  <c r="AS197" i="24"/>
  <c r="AT197" i="24"/>
  <c r="AU197" i="24"/>
  <c r="AV197" i="24"/>
  <c r="AW197" i="24"/>
  <c r="AX197" i="24"/>
  <c r="AY197" i="24"/>
  <c r="AZ197" i="24"/>
  <c r="BA197" i="24"/>
  <c r="BB197" i="24"/>
  <c r="BC197" i="24"/>
  <c r="BD197" i="24"/>
  <c r="BE197" i="24"/>
  <c r="BF197" i="24"/>
  <c r="BG197" i="24"/>
  <c r="BH197" i="24"/>
  <c r="BI197" i="24"/>
  <c r="BJ197" i="24"/>
  <c r="BK197" i="24"/>
  <c r="BL197" i="24"/>
  <c r="BM197" i="24"/>
  <c r="BN197" i="24"/>
  <c r="BO197" i="24"/>
  <c r="BP197" i="24"/>
  <c r="BQ197" i="24"/>
  <c r="BR197" i="24"/>
  <c r="BS197" i="24"/>
  <c r="BT197" i="24"/>
  <c r="BU197" i="24"/>
  <c r="BV197" i="24"/>
  <c r="BW197" i="24"/>
  <c r="BX197" i="24"/>
  <c r="BY197" i="24"/>
  <c r="BZ197" i="24"/>
  <c r="CA197" i="24"/>
  <c r="CB197" i="24"/>
  <c r="CC197" i="24"/>
  <c r="CD197" i="24"/>
  <c r="CE197" i="24"/>
  <c r="CF197" i="24"/>
  <c r="CG197" i="24"/>
  <c r="CH197" i="24"/>
  <c r="CI197" i="24"/>
  <c r="CJ197" i="24"/>
  <c r="CK197" i="24"/>
  <c r="CL197" i="24"/>
  <c r="CM197" i="24"/>
  <c r="CN197" i="24"/>
  <c r="CO197" i="24"/>
  <c r="CP197" i="24"/>
  <c r="CQ197" i="24"/>
  <c r="CR197" i="24"/>
  <c r="CS197" i="24"/>
  <c r="CT197" i="24"/>
  <c r="CU197" i="24"/>
  <c r="CV197" i="24"/>
  <c r="CW197" i="24"/>
  <c r="CX197" i="24"/>
  <c r="CY197" i="24"/>
  <c r="CZ197" i="24"/>
  <c r="DA197" i="24"/>
  <c r="DB197" i="24"/>
  <c r="DC197" i="24"/>
  <c r="DD197" i="24"/>
  <c r="DE197" i="24"/>
  <c r="DF197" i="24"/>
  <c r="DG197" i="24"/>
  <c r="DH197" i="24"/>
  <c r="DI197" i="24"/>
  <c r="DJ197" i="24"/>
  <c r="DK197" i="24"/>
  <c r="DL197" i="24"/>
  <c r="DM197" i="24"/>
  <c r="DN197" i="24"/>
  <c r="DO197" i="24"/>
  <c r="DP197" i="24"/>
  <c r="DQ197" i="24"/>
  <c r="DR197" i="24"/>
  <c r="DS197" i="24"/>
  <c r="DT197" i="24"/>
  <c r="DU197" i="24"/>
  <c r="DV197" i="24"/>
  <c r="DW197" i="24"/>
  <c r="DX197" i="24"/>
  <c r="DY197" i="24"/>
  <c r="DZ197" i="24"/>
  <c r="EA197" i="24"/>
  <c r="EB197" i="24"/>
  <c r="EC197" i="24"/>
  <c r="ED197" i="24"/>
  <c r="EE197" i="24"/>
  <c r="EF197" i="24"/>
  <c r="EG197" i="24"/>
  <c r="EH197" i="24"/>
  <c r="EI197" i="24"/>
  <c r="EJ197" i="24"/>
  <c r="EK197" i="24"/>
  <c r="EL197" i="24"/>
  <c r="EM197" i="24"/>
  <c r="EN197" i="24"/>
  <c r="EO197" i="24"/>
  <c r="EP197" i="24"/>
  <c r="EQ197" i="24"/>
  <c r="ER197" i="24"/>
  <c r="ES197" i="24"/>
  <c r="ET197" i="24"/>
  <c r="D198" i="24"/>
  <c r="E198" i="24"/>
  <c r="F198" i="24"/>
  <c r="G198" i="24"/>
  <c r="H198" i="24"/>
  <c r="I198" i="24"/>
  <c r="J198" i="24"/>
  <c r="K198" i="24"/>
  <c r="L198" i="24"/>
  <c r="M198" i="24"/>
  <c r="N198" i="24"/>
  <c r="O198" i="24"/>
  <c r="P198" i="24"/>
  <c r="Q198" i="24"/>
  <c r="R198" i="24"/>
  <c r="S198" i="24"/>
  <c r="T198" i="24"/>
  <c r="U198" i="24"/>
  <c r="V198" i="24"/>
  <c r="W198" i="24"/>
  <c r="X198" i="24"/>
  <c r="Y198" i="24"/>
  <c r="Z198" i="24"/>
  <c r="AA198" i="24"/>
  <c r="AB198" i="24"/>
  <c r="AC198" i="24"/>
  <c r="AD198" i="24"/>
  <c r="AE198" i="24"/>
  <c r="AF198" i="24"/>
  <c r="AG198" i="24"/>
  <c r="AH198" i="24"/>
  <c r="AI198" i="24"/>
  <c r="AJ198" i="24"/>
  <c r="AK198" i="24"/>
  <c r="AL198" i="24"/>
  <c r="AM198" i="24"/>
  <c r="AN198" i="24"/>
  <c r="AO198" i="24"/>
  <c r="AP198" i="24"/>
  <c r="AQ198" i="24"/>
  <c r="AR198" i="24"/>
  <c r="AS198" i="24"/>
  <c r="AT198" i="24"/>
  <c r="AU198" i="24"/>
  <c r="AV198" i="24"/>
  <c r="AW198" i="24"/>
  <c r="AX198" i="24"/>
  <c r="AY198" i="24"/>
  <c r="AZ198" i="24"/>
  <c r="BA198" i="24"/>
  <c r="BB198" i="24"/>
  <c r="BC198" i="24"/>
  <c r="BD198" i="24"/>
  <c r="BE198" i="24"/>
  <c r="BF198" i="24"/>
  <c r="BG198" i="24"/>
  <c r="BH198" i="24"/>
  <c r="BI198" i="24"/>
  <c r="BJ198" i="24"/>
  <c r="BK198" i="24"/>
  <c r="BL198" i="24"/>
  <c r="BM198" i="24"/>
  <c r="BN198" i="24"/>
  <c r="BO198" i="24"/>
  <c r="BP198" i="24"/>
  <c r="BQ198" i="24"/>
  <c r="BR198" i="24"/>
  <c r="BS198" i="24"/>
  <c r="BT198" i="24"/>
  <c r="BU198" i="24"/>
  <c r="BV198" i="24"/>
  <c r="BW198" i="24"/>
  <c r="BX198" i="24"/>
  <c r="BY198" i="24"/>
  <c r="BZ198" i="24"/>
  <c r="CA198" i="24"/>
  <c r="CB198" i="24"/>
  <c r="CC198" i="24"/>
  <c r="CD198" i="24"/>
  <c r="CE198" i="24"/>
  <c r="CF198" i="24"/>
  <c r="CG198" i="24"/>
  <c r="CH198" i="24"/>
  <c r="CI198" i="24"/>
  <c r="CJ198" i="24"/>
  <c r="CK198" i="24"/>
  <c r="CL198" i="24"/>
  <c r="CM198" i="24"/>
  <c r="CN198" i="24"/>
  <c r="CO198" i="24"/>
  <c r="CP198" i="24"/>
  <c r="CQ198" i="24"/>
  <c r="CR198" i="24"/>
  <c r="CS198" i="24"/>
  <c r="CT198" i="24"/>
  <c r="CU198" i="24"/>
  <c r="CV198" i="24"/>
  <c r="CW198" i="24"/>
  <c r="CX198" i="24"/>
  <c r="CY198" i="24"/>
  <c r="CZ198" i="24"/>
  <c r="DA198" i="24"/>
  <c r="DB198" i="24"/>
  <c r="DC198" i="24"/>
  <c r="DD198" i="24"/>
  <c r="DE198" i="24"/>
  <c r="DF198" i="24"/>
  <c r="DG198" i="24"/>
  <c r="DH198" i="24"/>
  <c r="DI198" i="24"/>
  <c r="DJ198" i="24"/>
  <c r="DK198" i="24"/>
  <c r="DL198" i="24"/>
  <c r="DM198" i="24"/>
  <c r="DN198" i="24"/>
  <c r="DO198" i="24"/>
  <c r="DP198" i="24"/>
  <c r="DQ198" i="24"/>
  <c r="DR198" i="24"/>
  <c r="DS198" i="24"/>
  <c r="DT198" i="24"/>
  <c r="DU198" i="24"/>
  <c r="DV198" i="24"/>
  <c r="DW198" i="24"/>
  <c r="DX198" i="24"/>
  <c r="DY198" i="24"/>
  <c r="DZ198" i="24"/>
  <c r="EA198" i="24"/>
  <c r="EB198" i="24"/>
  <c r="EC198" i="24"/>
  <c r="ED198" i="24"/>
  <c r="EE198" i="24"/>
  <c r="EF198" i="24"/>
  <c r="EG198" i="24"/>
  <c r="EH198" i="24"/>
  <c r="EI198" i="24"/>
  <c r="EJ198" i="24"/>
  <c r="EK198" i="24"/>
  <c r="EL198" i="24"/>
  <c r="EM198" i="24"/>
  <c r="EN198" i="24"/>
  <c r="EO198" i="24"/>
  <c r="EP198" i="24"/>
  <c r="EQ198" i="24"/>
  <c r="ER198" i="24"/>
  <c r="ES198" i="24"/>
  <c r="ET198" i="24"/>
  <c r="D199" i="24"/>
  <c r="E199" i="24"/>
  <c r="F199" i="24"/>
  <c r="G199" i="24"/>
  <c r="H199" i="24"/>
  <c r="I199" i="24"/>
  <c r="J199" i="24"/>
  <c r="K199" i="24"/>
  <c r="L199" i="24"/>
  <c r="M199" i="24"/>
  <c r="N199" i="24"/>
  <c r="O199" i="24"/>
  <c r="P199" i="24"/>
  <c r="Q199" i="24"/>
  <c r="R199" i="24"/>
  <c r="S199" i="24"/>
  <c r="T199" i="24"/>
  <c r="U199" i="24"/>
  <c r="V199" i="24"/>
  <c r="W199" i="24"/>
  <c r="X199" i="24"/>
  <c r="Y199" i="24"/>
  <c r="Z199" i="24"/>
  <c r="AA199" i="24"/>
  <c r="AB199" i="24"/>
  <c r="AC199" i="24"/>
  <c r="AD199" i="24"/>
  <c r="AE199" i="24"/>
  <c r="AF199" i="24"/>
  <c r="AG199" i="24"/>
  <c r="AH199" i="24"/>
  <c r="AI199" i="24"/>
  <c r="AJ199" i="24"/>
  <c r="AK199" i="24"/>
  <c r="AL199" i="24"/>
  <c r="AM199" i="24"/>
  <c r="AN199" i="24"/>
  <c r="AO199" i="24"/>
  <c r="AP199" i="24"/>
  <c r="AQ199" i="24"/>
  <c r="AR199" i="24"/>
  <c r="AS199" i="24"/>
  <c r="AT199" i="24"/>
  <c r="AU199" i="24"/>
  <c r="AV199" i="24"/>
  <c r="AW199" i="24"/>
  <c r="AX199" i="24"/>
  <c r="AY199" i="24"/>
  <c r="AZ199" i="24"/>
  <c r="BA199" i="24"/>
  <c r="BB199" i="24"/>
  <c r="BC199" i="24"/>
  <c r="BD199" i="24"/>
  <c r="BE199" i="24"/>
  <c r="BF199" i="24"/>
  <c r="BG199" i="24"/>
  <c r="BH199" i="24"/>
  <c r="BI199" i="24"/>
  <c r="BJ199" i="24"/>
  <c r="BK199" i="24"/>
  <c r="BL199" i="24"/>
  <c r="BM199" i="24"/>
  <c r="BN199" i="24"/>
  <c r="BO199" i="24"/>
  <c r="BP199" i="24"/>
  <c r="BQ199" i="24"/>
  <c r="BR199" i="24"/>
  <c r="BS199" i="24"/>
  <c r="BT199" i="24"/>
  <c r="BU199" i="24"/>
  <c r="BV199" i="24"/>
  <c r="BW199" i="24"/>
  <c r="BX199" i="24"/>
  <c r="BY199" i="24"/>
  <c r="BZ199" i="24"/>
  <c r="CA199" i="24"/>
  <c r="CB199" i="24"/>
  <c r="CC199" i="24"/>
  <c r="CD199" i="24"/>
  <c r="CE199" i="24"/>
  <c r="CF199" i="24"/>
  <c r="CG199" i="24"/>
  <c r="CH199" i="24"/>
  <c r="CI199" i="24"/>
  <c r="CJ199" i="24"/>
  <c r="CK199" i="24"/>
  <c r="CL199" i="24"/>
  <c r="CM199" i="24"/>
  <c r="CN199" i="24"/>
  <c r="CO199" i="24"/>
  <c r="CP199" i="24"/>
  <c r="CQ199" i="24"/>
  <c r="CR199" i="24"/>
  <c r="CS199" i="24"/>
  <c r="CT199" i="24"/>
  <c r="CU199" i="24"/>
  <c r="CV199" i="24"/>
  <c r="CW199" i="24"/>
  <c r="CX199" i="24"/>
  <c r="CY199" i="24"/>
  <c r="CZ199" i="24"/>
  <c r="DA199" i="24"/>
  <c r="DB199" i="24"/>
  <c r="DC199" i="24"/>
  <c r="DD199" i="24"/>
  <c r="DE199" i="24"/>
  <c r="DF199" i="24"/>
  <c r="DG199" i="24"/>
  <c r="DH199" i="24"/>
  <c r="DI199" i="24"/>
  <c r="DJ199" i="24"/>
  <c r="DK199" i="24"/>
  <c r="DL199" i="24"/>
  <c r="DM199" i="24"/>
  <c r="DN199" i="24"/>
  <c r="DO199" i="24"/>
  <c r="DP199" i="24"/>
  <c r="DQ199" i="24"/>
  <c r="DR199" i="24"/>
  <c r="DS199" i="24"/>
  <c r="DT199" i="24"/>
  <c r="DU199" i="24"/>
  <c r="DV199" i="24"/>
  <c r="DW199" i="24"/>
  <c r="DX199" i="24"/>
  <c r="DY199" i="24"/>
  <c r="DZ199" i="24"/>
  <c r="EA199" i="24"/>
  <c r="EB199" i="24"/>
  <c r="EC199" i="24"/>
  <c r="ED199" i="24"/>
  <c r="EE199" i="24"/>
  <c r="EF199" i="24"/>
  <c r="EG199" i="24"/>
  <c r="EH199" i="24"/>
  <c r="EI199" i="24"/>
  <c r="EJ199" i="24"/>
  <c r="EK199" i="24"/>
  <c r="EL199" i="24"/>
  <c r="EM199" i="24"/>
  <c r="EN199" i="24"/>
  <c r="EO199" i="24"/>
  <c r="EP199" i="24"/>
  <c r="EQ199" i="24"/>
  <c r="ER199" i="24"/>
  <c r="ES199" i="24"/>
  <c r="ET199" i="24"/>
  <c r="D200" i="24"/>
  <c r="E200" i="24"/>
  <c r="F200" i="24"/>
  <c r="G200" i="24"/>
  <c r="H200" i="24"/>
  <c r="I200" i="24"/>
  <c r="J200" i="24"/>
  <c r="K200" i="24"/>
  <c r="L200" i="24"/>
  <c r="M200" i="24"/>
  <c r="N200" i="24"/>
  <c r="O200" i="24"/>
  <c r="P200" i="24"/>
  <c r="Q200" i="24"/>
  <c r="R200" i="24"/>
  <c r="S200" i="24"/>
  <c r="T200" i="24"/>
  <c r="U200" i="24"/>
  <c r="V200" i="24"/>
  <c r="W200" i="24"/>
  <c r="X200" i="24"/>
  <c r="Y200" i="24"/>
  <c r="Z200" i="24"/>
  <c r="AA200" i="24"/>
  <c r="AB200" i="24"/>
  <c r="AC200" i="24"/>
  <c r="AD200" i="24"/>
  <c r="AE200" i="24"/>
  <c r="AF200" i="24"/>
  <c r="AG200" i="24"/>
  <c r="AH200" i="24"/>
  <c r="AI200" i="24"/>
  <c r="AJ200" i="24"/>
  <c r="AK200" i="24"/>
  <c r="AL200" i="24"/>
  <c r="AM200" i="24"/>
  <c r="AN200" i="24"/>
  <c r="AO200" i="24"/>
  <c r="AP200" i="24"/>
  <c r="AQ200" i="24"/>
  <c r="AR200" i="24"/>
  <c r="AS200" i="24"/>
  <c r="AT200" i="24"/>
  <c r="AU200" i="24"/>
  <c r="AV200" i="24"/>
  <c r="AW200" i="24"/>
  <c r="AX200" i="24"/>
  <c r="AY200" i="24"/>
  <c r="AZ200" i="24"/>
  <c r="BA200" i="24"/>
  <c r="BB200" i="24"/>
  <c r="BC200" i="24"/>
  <c r="BD200" i="24"/>
  <c r="BE200" i="24"/>
  <c r="BF200" i="24"/>
  <c r="BG200" i="24"/>
  <c r="BH200" i="24"/>
  <c r="BI200" i="24"/>
  <c r="BJ200" i="24"/>
  <c r="BK200" i="24"/>
  <c r="BL200" i="24"/>
  <c r="BM200" i="24"/>
  <c r="BN200" i="24"/>
  <c r="BO200" i="24"/>
  <c r="BP200" i="24"/>
  <c r="BQ200" i="24"/>
  <c r="BR200" i="24"/>
  <c r="BS200" i="24"/>
  <c r="BT200" i="24"/>
  <c r="BU200" i="24"/>
  <c r="BV200" i="24"/>
  <c r="BW200" i="24"/>
  <c r="BX200" i="24"/>
  <c r="BY200" i="24"/>
  <c r="BZ200" i="24"/>
  <c r="CA200" i="24"/>
  <c r="CB200" i="24"/>
  <c r="CC200" i="24"/>
  <c r="CD200" i="24"/>
  <c r="CE200" i="24"/>
  <c r="CF200" i="24"/>
  <c r="CG200" i="24"/>
  <c r="CH200" i="24"/>
  <c r="CI200" i="24"/>
  <c r="CJ200" i="24"/>
  <c r="CK200" i="24"/>
  <c r="CL200" i="24"/>
  <c r="CM200" i="24"/>
  <c r="CN200" i="24"/>
  <c r="CO200" i="24"/>
  <c r="CP200" i="24"/>
  <c r="CQ200" i="24"/>
  <c r="CR200" i="24"/>
  <c r="CS200" i="24"/>
  <c r="CT200" i="24"/>
  <c r="CU200" i="24"/>
  <c r="CV200" i="24"/>
  <c r="CW200" i="24"/>
  <c r="CX200" i="24"/>
  <c r="CY200" i="24"/>
  <c r="CZ200" i="24"/>
  <c r="DA200" i="24"/>
  <c r="DB200" i="24"/>
  <c r="DC200" i="24"/>
  <c r="DD200" i="24"/>
  <c r="DE200" i="24"/>
  <c r="DF200" i="24"/>
  <c r="DG200" i="24"/>
  <c r="DH200" i="24"/>
  <c r="DI200" i="24"/>
  <c r="DJ200" i="24"/>
  <c r="DK200" i="24"/>
  <c r="DL200" i="24"/>
  <c r="DM200" i="24"/>
  <c r="DN200" i="24"/>
  <c r="DO200" i="24"/>
  <c r="DP200" i="24"/>
  <c r="DQ200" i="24"/>
  <c r="DR200" i="24"/>
  <c r="DS200" i="24"/>
  <c r="DT200" i="24"/>
  <c r="DU200" i="24"/>
  <c r="DV200" i="24"/>
  <c r="DW200" i="24"/>
  <c r="DX200" i="24"/>
  <c r="DY200" i="24"/>
  <c r="DZ200" i="24"/>
  <c r="EA200" i="24"/>
  <c r="EB200" i="24"/>
  <c r="EC200" i="24"/>
  <c r="ED200" i="24"/>
  <c r="EE200" i="24"/>
  <c r="EF200" i="24"/>
  <c r="EG200" i="24"/>
  <c r="EH200" i="24"/>
  <c r="EI200" i="24"/>
  <c r="EJ200" i="24"/>
  <c r="EK200" i="24"/>
  <c r="EL200" i="24"/>
  <c r="EM200" i="24"/>
  <c r="EN200" i="24"/>
  <c r="EO200" i="24"/>
  <c r="EP200" i="24"/>
  <c r="EQ200" i="24"/>
  <c r="ER200" i="24"/>
  <c r="ES200" i="24"/>
  <c r="ET200" i="24"/>
  <c r="D201" i="24"/>
  <c r="E201" i="24"/>
  <c r="F201" i="24"/>
  <c r="G201" i="24"/>
  <c r="H201" i="24"/>
  <c r="I201" i="24"/>
  <c r="J201" i="24"/>
  <c r="K201" i="24"/>
  <c r="L201" i="24"/>
  <c r="M201" i="24"/>
  <c r="N201" i="24"/>
  <c r="O201" i="24"/>
  <c r="P201" i="24"/>
  <c r="Q201" i="24"/>
  <c r="R201" i="24"/>
  <c r="S201" i="24"/>
  <c r="T201" i="24"/>
  <c r="U201" i="24"/>
  <c r="V201" i="24"/>
  <c r="W201" i="24"/>
  <c r="X201" i="24"/>
  <c r="Y201" i="24"/>
  <c r="Z201" i="24"/>
  <c r="AA201" i="24"/>
  <c r="AB201" i="24"/>
  <c r="AC201" i="24"/>
  <c r="AD201" i="24"/>
  <c r="AE201" i="24"/>
  <c r="AF201" i="24"/>
  <c r="AG201" i="24"/>
  <c r="AH201" i="24"/>
  <c r="AI201" i="24"/>
  <c r="AJ201" i="24"/>
  <c r="AK201" i="24"/>
  <c r="AL201" i="24"/>
  <c r="AM201" i="24"/>
  <c r="AN201" i="24"/>
  <c r="AO201" i="24"/>
  <c r="AP201" i="24"/>
  <c r="AQ201" i="24"/>
  <c r="AR201" i="24"/>
  <c r="AS201" i="24"/>
  <c r="AT201" i="24"/>
  <c r="AU201" i="24"/>
  <c r="AV201" i="24"/>
  <c r="AW201" i="24"/>
  <c r="AX201" i="24"/>
  <c r="AY201" i="24"/>
  <c r="AZ201" i="24"/>
  <c r="BA201" i="24"/>
  <c r="BB201" i="24"/>
  <c r="BC201" i="24"/>
  <c r="BD201" i="24"/>
  <c r="BE201" i="24"/>
  <c r="BF201" i="24"/>
  <c r="BG201" i="24"/>
  <c r="BH201" i="24"/>
  <c r="BI201" i="24"/>
  <c r="BJ201" i="24"/>
  <c r="BK201" i="24"/>
  <c r="BL201" i="24"/>
  <c r="BM201" i="24"/>
  <c r="BN201" i="24"/>
  <c r="BO201" i="24"/>
  <c r="BP201" i="24"/>
  <c r="BQ201" i="24"/>
  <c r="BR201" i="24"/>
  <c r="BS201" i="24"/>
  <c r="BT201" i="24"/>
  <c r="BU201" i="24"/>
  <c r="BV201" i="24"/>
  <c r="BW201" i="24"/>
  <c r="BX201" i="24"/>
  <c r="BY201" i="24"/>
  <c r="BZ201" i="24"/>
  <c r="CA201" i="24"/>
  <c r="CB201" i="24"/>
  <c r="CC201" i="24"/>
  <c r="CD201" i="24"/>
  <c r="CE201" i="24"/>
  <c r="CF201" i="24"/>
  <c r="CG201" i="24"/>
  <c r="CH201" i="24"/>
  <c r="CI201" i="24"/>
  <c r="CJ201" i="24"/>
  <c r="CK201" i="24"/>
  <c r="CL201" i="24"/>
  <c r="CM201" i="24"/>
  <c r="CN201" i="24"/>
  <c r="CO201" i="24"/>
  <c r="CP201" i="24"/>
  <c r="CQ201" i="24"/>
  <c r="CR201" i="24"/>
  <c r="CS201" i="24"/>
  <c r="CT201" i="24"/>
  <c r="CU201" i="24"/>
  <c r="CV201" i="24"/>
  <c r="CW201" i="24"/>
  <c r="CX201" i="24"/>
  <c r="CY201" i="24"/>
  <c r="CZ201" i="24"/>
  <c r="DA201" i="24"/>
  <c r="DB201" i="24"/>
  <c r="DC201" i="24"/>
  <c r="DD201" i="24"/>
  <c r="DE201" i="24"/>
  <c r="DF201" i="24"/>
  <c r="DG201" i="24"/>
  <c r="DH201" i="24"/>
  <c r="DI201" i="24"/>
  <c r="DJ201" i="24"/>
  <c r="DK201" i="24"/>
  <c r="DL201" i="24"/>
  <c r="DM201" i="24"/>
  <c r="DN201" i="24"/>
  <c r="DO201" i="24"/>
  <c r="DP201" i="24"/>
  <c r="DQ201" i="24"/>
  <c r="DR201" i="24"/>
  <c r="DS201" i="24"/>
  <c r="DT201" i="24"/>
  <c r="DU201" i="24"/>
  <c r="DV201" i="24"/>
  <c r="DW201" i="24"/>
  <c r="DX201" i="24"/>
  <c r="DY201" i="24"/>
  <c r="DZ201" i="24"/>
  <c r="EA201" i="24"/>
  <c r="EB201" i="24"/>
  <c r="EC201" i="24"/>
  <c r="ED201" i="24"/>
  <c r="EE201" i="24"/>
  <c r="EF201" i="24"/>
  <c r="EG201" i="24"/>
  <c r="EH201" i="24"/>
  <c r="EI201" i="24"/>
  <c r="EJ201" i="24"/>
  <c r="EK201" i="24"/>
  <c r="EL201" i="24"/>
  <c r="EM201" i="24"/>
  <c r="EN201" i="24"/>
  <c r="EO201" i="24"/>
  <c r="EP201" i="24"/>
  <c r="EQ201" i="24"/>
  <c r="ER201" i="24"/>
  <c r="ES201" i="24"/>
  <c r="ET201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Z202" i="24"/>
  <c r="AA202" i="24"/>
  <c r="AB202" i="24"/>
  <c r="AC202" i="24"/>
  <c r="AD202" i="24"/>
  <c r="AE202" i="24"/>
  <c r="AF202" i="24"/>
  <c r="AG202" i="24"/>
  <c r="AH202" i="24"/>
  <c r="AI202" i="24"/>
  <c r="AJ202" i="24"/>
  <c r="AK202" i="24"/>
  <c r="AL202" i="24"/>
  <c r="AM202" i="24"/>
  <c r="AN202" i="24"/>
  <c r="AO202" i="24"/>
  <c r="AP202" i="24"/>
  <c r="AQ202" i="24"/>
  <c r="AR202" i="24"/>
  <c r="AS202" i="24"/>
  <c r="AT202" i="24"/>
  <c r="AU202" i="24"/>
  <c r="AV202" i="24"/>
  <c r="AW202" i="24"/>
  <c r="AX202" i="24"/>
  <c r="AY202" i="24"/>
  <c r="AZ202" i="24"/>
  <c r="BA202" i="24"/>
  <c r="BB202" i="24"/>
  <c r="BC202" i="24"/>
  <c r="BD202" i="24"/>
  <c r="BE202" i="24"/>
  <c r="BF202" i="24"/>
  <c r="BG202" i="24"/>
  <c r="BH202" i="24"/>
  <c r="BI202" i="24"/>
  <c r="BJ202" i="24"/>
  <c r="BK202" i="24"/>
  <c r="BL202" i="24"/>
  <c r="BM202" i="24"/>
  <c r="BN202" i="24"/>
  <c r="BO202" i="24"/>
  <c r="BP202" i="24"/>
  <c r="BQ202" i="24"/>
  <c r="BR202" i="24"/>
  <c r="BS202" i="24"/>
  <c r="BT202" i="24"/>
  <c r="BU202" i="24"/>
  <c r="BV202" i="24"/>
  <c r="BW202" i="24"/>
  <c r="BX202" i="24"/>
  <c r="BY202" i="24"/>
  <c r="BZ202" i="24"/>
  <c r="CA202" i="24"/>
  <c r="CB202" i="24"/>
  <c r="CC202" i="24"/>
  <c r="CD202" i="24"/>
  <c r="CE202" i="24"/>
  <c r="CF202" i="24"/>
  <c r="CG202" i="24"/>
  <c r="CH202" i="24"/>
  <c r="CI202" i="24"/>
  <c r="CJ202" i="24"/>
  <c r="CK202" i="24"/>
  <c r="CL202" i="24"/>
  <c r="CM202" i="24"/>
  <c r="CN202" i="24"/>
  <c r="CO202" i="24"/>
  <c r="CP202" i="24"/>
  <c r="CQ202" i="24"/>
  <c r="CR202" i="24"/>
  <c r="CS202" i="24"/>
  <c r="CT202" i="24"/>
  <c r="CU202" i="24"/>
  <c r="CV202" i="24"/>
  <c r="CW202" i="24"/>
  <c r="CX202" i="24"/>
  <c r="CY202" i="24"/>
  <c r="CZ202" i="24"/>
  <c r="DA202" i="24"/>
  <c r="DB202" i="24"/>
  <c r="DC202" i="24"/>
  <c r="DD202" i="24"/>
  <c r="DE202" i="24"/>
  <c r="DF202" i="24"/>
  <c r="DG202" i="24"/>
  <c r="DH202" i="24"/>
  <c r="DI202" i="24"/>
  <c r="DJ202" i="24"/>
  <c r="DK202" i="24"/>
  <c r="DL202" i="24"/>
  <c r="DM202" i="24"/>
  <c r="DN202" i="24"/>
  <c r="DO202" i="24"/>
  <c r="DP202" i="24"/>
  <c r="DQ202" i="24"/>
  <c r="DR202" i="24"/>
  <c r="DS202" i="24"/>
  <c r="DT202" i="24"/>
  <c r="DU202" i="24"/>
  <c r="DV202" i="24"/>
  <c r="DW202" i="24"/>
  <c r="DX202" i="24"/>
  <c r="DY202" i="24"/>
  <c r="DZ202" i="24"/>
  <c r="EA202" i="24"/>
  <c r="EB202" i="24"/>
  <c r="EC202" i="24"/>
  <c r="ED202" i="24"/>
  <c r="EE202" i="24"/>
  <c r="EF202" i="24"/>
  <c r="EG202" i="24"/>
  <c r="EH202" i="24"/>
  <c r="EI202" i="24"/>
  <c r="EJ202" i="24"/>
  <c r="EK202" i="24"/>
  <c r="EL202" i="24"/>
  <c r="EM202" i="24"/>
  <c r="EN202" i="24"/>
  <c r="EO202" i="24"/>
  <c r="EP202" i="24"/>
  <c r="EQ202" i="24"/>
  <c r="ER202" i="24"/>
  <c r="ES202" i="24"/>
  <c r="ET202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Z203" i="24"/>
  <c r="AA203" i="24"/>
  <c r="AB203" i="24"/>
  <c r="AC203" i="24"/>
  <c r="AD203" i="24"/>
  <c r="AE203" i="24"/>
  <c r="AF203" i="24"/>
  <c r="AG203" i="24"/>
  <c r="AH203" i="24"/>
  <c r="AI203" i="24"/>
  <c r="AJ203" i="24"/>
  <c r="AK203" i="24"/>
  <c r="AL203" i="24"/>
  <c r="AM203" i="24"/>
  <c r="AN203" i="24"/>
  <c r="AO203" i="24"/>
  <c r="AP203" i="24"/>
  <c r="AQ203" i="24"/>
  <c r="AR203" i="24"/>
  <c r="AS203" i="24"/>
  <c r="AT203" i="24"/>
  <c r="AU203" i="24"/>
  <c r="AV203" i="24"/>
  <c r="AW203" i="24"/>
  <c r="AX203" i="24"/>
  <c r="AY203" i="24"/>
  <c r="AZ203" i="24"/>
  <c r="BA203" i="24"/>
  <c r="BB203" i="24"/>
  <c r="BC203" i="24"/>
  <c r="BD203" i="24"/>
  <c r="BE203" i="24"/>
  <c r="BF203" i="24"/>
  <c r="BG203" i="24"/>
  <c r="BH203" i="24"/>
  <c r="BI203" i="24"/>
  <c r="BJ203" i="24"/>
  <c r="BK203" i="24"/>
  <c r="BL203" i="24"/>
  <c r="BM203" i="24"/>
  <c r="BN203" i="24"/>
  <c r="BO203" i="24"/>
  <c r="BP203" i="24"/>
  <c r="BQ203" i="24"/>
  <c r="BR203" i="24"/>
  <c r="BS203" i="24"/>
  <c r="BT203" i="24"/>
  <c r="BU203" i="24"/>
  <c r="BV203" i="24"/>
  <c r="BW203" i="24"/>
  <c r="BX203" i="24"/>
  <c r="BY203" i="24"/>
  <c r="BZ203" i="24"/>
  <c r="CA203" i="24"/>
  <c r="CB203" i="24"/>
  <c r="CC203" i="24"/>
  <c r="CD203" i="24"/>
  <c r="CE203" i="24"/>
  <c r="CF203" i="24"/>
  <c r="CG203" i="24"/>
  <c r="CH203" i="24"/>
  <c r="CI203" i="24"/>
  <c r="CJ203" i="24"/>
  <c r="CK203" i="24"/>
  <c r="CL203" i="24"/>
  <c r="CM203" i="24"/>
  <c r="CN203" i="24"/>
  <c r="CO203" i="24"/>
  <c r="CP203" i="24"/>
  <c r="CQ203" i="24"/>
  <c r="CR203" i="24"/>
  <c r="CS203" i="24"/>
  <c r="CT203" i="24"/>
  <c r="CU203" i="24"/>
  <c r="CV203" i="24"/>
  <c r="CW203" i="24"/>
  <c r="CX203" i="24"/>
  <c r="CY203" i="24"/>
  <c r="CZ203" i="24"/>
  <c r="DA203" i="24"/>
  <c r="DB203" i="24"/>
  <c r="DC203" i="24"/>
  <c r="DD203" i="24"/>
  <c r="DE203" i="24"/>
  <c r="DF203" i="24"/>
  <c r="DG203" i="24"/>
  <c r="DH203" i="24"/>
  <c r="DI203" i="24"/>
  <c r="DJ203" i="24"/>
  <c r="DK203" i="24"/>
  <c r="DL203" i="24"/>
  <c r="DM203" i="24"/>
  <c r="DN203" i="24"/>
  <c r="DO203" i="24"/>
  <c r="DP203" i="24"/>
  <c r="DQ203" i="24"/>
  <c r="DR203" i="24"/>
  <c r="DS203" i="24"/>
  <c r="DT203" i="24"/>
  <c r="DU203" i="24"/>
  <c r="DV203" i="24"/>
  <c r="DW203" i="24"/>
  <c r="DX203" i="24"/>
  <c r="DY203" i="24"/>
  <c r="DZ203" i="24"/>
  <c r="EA203" i="24"/>
  <c r="EB203" i="24"/>
  <c r="EC203" i="24"/>
  <c r="ED203" i="24"/>
  <c r="EE203" i="24"/>
  <c r="EF203" i="24"/>
  <c r="EG203" i="24"/>
  <c r="EH203" i="24"/>
  <c r="EI203" i="24"/>
  <c r="EJ203" i="24"/>
  <c r="EK203" i="24"/>
  <c r="EL203" i="24"/>
  <c r="EM203" i="24"/>
  <c r="EN203" i="24"/>
  <c r="EO203" i="24"/>
  <c r="EP203" i="24"/>
  <c r="EQ203" i="24"/>
  <c r="ER203" i="24"/>
  <c r="ES203" i="24"/>
  <c r="ET203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Z204" i="24"/>
  <c r="AA204" i="24"/>
  <c r="AB204" i="24"/>
  <c r="AC204" i="24"/>
  <c r="AD204" i="24"/>
  <c r="AE204" i="24"/>
  <c r="AF204" i="24"/>
  <c r="AG204" i="24"/>
  <c r="AH204" i="24"/>
  <c r="AI204" i="24"/>
  <c r="AJ204" i="24"/>
  <c r="AK204" i="24"/>
  <c r="AL204" i="24"/>
  <c r="AM204" i="24"/>
  <c r="AN204" i="24"/>
  <c r="AO204" i="24"/>
  <c r="AP204" i="24"/>
  <c r="AQ204" i="24"/>
  <c r="AR204" i="24"/>
  <c r="AS204" i="24"/>
  <c r="AT204" i="24"/>
  <c r="AU204" i="24"/>
  <c r="AV204" i="24"/>
  <c r="AW204" i="24"/>
  <c r="AX204" i="24"/>
  <c r="AY204" i="24"/>
  <c r="AZ204" i="24"/>
  <c r="BA204" i="24"/>
  <c r="BB204" i="24"/>
  <c r="BC204" i="24"/>
  <c r="BD204" i="24"/>
  <c r="BE204" i="24"/>
  <c r="BF204" i="24"/>
  <c r="BG204" i="24"/>
  <c r="BH204" i="24"/>
  <c r="BI204" i="24"/>
  <c r="BJ204" i="24"/>
  <c r="BK204" i="24"/>
  <c r="BL204" i="24"/>
  <c r="BM204" i="24"/>
  <c r="BN204" i="24"/>
  <c r="BO204" i="24"/>
  <c r="BP204" i="24"/>
  <c r="BQ204" i="24"/>
  <c r="BR204" i="24"/>
  <c r="BS204" i="24"/>
  <c r="BT204" i="24"/>
  <c r="BU204" i="24"/>
  <c r="BV204" i="24"/>
  <c r="BW204" i="24"/>
  <c r="BX204" i="24"/>
  <c r="BY204" i="24"/>
  <c r="BZ204" i="24"/>
  <c r="CA204" i="24"/>
  <c r="CB204" i="24"/>
  <c r="CC204" i="24"/>
  <c r="CD204" i="24"/>
  <c r="CE204" i="24"/>
  <c r="CF204" i="24"/>
  <c r="CG204" i="24"/>
  <c r="CH204" i="24"/>
  <c r="CI204" i="24"/>
  <c r="CJ204" i="24"/>
  <c r="CK204" i="24"/>
  <c r="CL204" i="24"/>
  <c r="CM204" i="24"/>
  <c r="CN204" i="24"/>
  <c r="CO204" i="24"/>
  <c r="CP204" i="24"/>
  <c r="CQ204" i="24"/>
  <c r="CR204" i="24"/>
  <c r="CS204" i="24"/>
  <c r="CT204" i="24"/>
  <c r="CU204" i="24"/>
  <c r="CV204" i="24"/>
  <c r="CW204" i="24"/>
  <c r="CX204" i="24"/>
  <c r="CY204" i="24"/>
  <c r="CZ204" i="24"/>
  <c r="DA204" i="24"/>
  <c r="DB204" i="24"/>
  <c r="DC204" i="24"/>
  <c r="DD204" i="24"/>
  <c r="DE204" i="24"/>
  <c r="DF204" i="24"/>
  <c r="DG204" i="24"/>
  <c r="DH204" i="24"/>
  <c r="DI204" i="24"/>
  <c r="DJ204" i="24"/>
  <c r="DK204" i="24"/>
  <c r="DL204" i="24"/>
  <c r="DM204" i="24"/>
  <c r="DN204" i="24"/>
  <c r="DO204" i="24"/>
  <c r="DP204" i="24"/>
  <c r="DQ204" i="24"/>
  <c r="DR204" i="24"/>
  <c r="DS204" i="24"/>
  <c r="DT204" i="24"/>
  <c r="DU204" i="24"/>
  <c r="DV204" i="24"/>
  <c r="DW204" i="24"/>
  <c r="DX204" i="24"/>
  <c r="DY204" i="24"/>
  <c r="DZ204" i="24"/>
  <c r="EA204" i="24"/>
  <c r="EB204" i="24"/>
  <c r="EC204" i="24"/>
  <c r="ED204" i="24"/>
  <c r="EE204" i="24"/>
  <c r="EF204" i="24"/>
  <c r="EG204" i="24"/>
  <c r="EH204" i="24"/>
  <c r="EI204" i="24"/>
  <c r="EJ204" i="24"/>
  <c r="EK204" i="24"/>
  <c r="EL204" i="24"/>
  <c r="EM204" i="24"/>
  <c r="EN204" i="24"/>
  <c r="EO204" i="24"/>
  <c r="EP204" i="24"/>
  <c r="EQ204" i="24"/>
  <c r="ER204" i="24"/>
  <c r="ES204" i="24"/>
  <c r="ET204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Z205" i="24"/>
  <c r="AA205" i="24"/>
  <c r="AB205" i="24"/>
  <c r="AC205" i="24"/>
  <c r="AD205" i="24"/>
  <c r="AE205" i="24"/>
  <c r="AF205" i="24"/>
  <c r="AG205" i="24"/>
  <c r="AH205" i="24"/>
  <c r="AI205" i="24"/>
  <c r="AJ205" i="24"/>
  <c r="AK205" i="24"/>
  <c r="AL205" i="24"/>
  <c r="AM205" i="24"/>
  <c r="AN205" i="24"/>
  <c r="AO205" i="24"/>
  <c r="AP205" i="24"/>
  <c r="AQ205" i="24"/>
  <c r="AR205" i="24"/>
  <c r="AS205" i="24"/>
  <c r="AT205" i="24"/>
  <c r="AU205" i="24"/>
  <c r="AV205" i="24"/>
  <c r="AW205" i="24"/>
  <c r="AX205" i="24"/>
  <c r="AY205" i="24"/>
  <c r="AZ205" i="24"/>
  <c r="BA205" i="24"/>
  <c r="BB205" i="24"/>
  <c r="BC205" i="24"/>
  <c r="BD205" i="24"/>
  <c r="BE205" i="24"/>
  <c r="BF205" i="24"/>
  <c r="BG205" i="24"/>
  <c r="BH205" i="24"/>
  <c r="BI205" i="24"/>
  <c r="BJ205" i="24"/>
  <c r="BK205" i="24"/>
  <c r="BL205" i="24"/>
  <c r="BM205" i="24"/>
  <c r="BN205" i="24"/>
  <c r="BO205" i="24"/>
  <c r="BP205" i="24"/>
  <c r="BQ205" i="24"/>
  <c r="BR205" i="24"/>
  <c r="BS205" i="24"/>
  <c r="BT205" i="24"/>
  <c r="BU205" i="24"/>
  <c r="BV205" i="24"/>
  <c r="BW205" i="24"/>
  <c r="BX205" i="24"/>
  <c r="BY205" i="24"/>
  <c r="BZ205" i="24"/>
  <c r="CA205" i="24"/>
  <c r="CB205" i="24"/>
  <c r="CC205" i="24"/>
  <c r="CD205" i="24"/>
  <c r="CE205" i="24"/>
  <c r="CF205" i="24"/>
  <c r="CG205" i="24"/>
  <c r="CH205" i="24"/>
  <c r="CI205" i="24"/>
  <c r="CJ205" i="24"/>
  <c r="CK205" i="24"/>
  <c r="CL205" i="24"/>
  <c r="CM205" i="24"/>
  <c r="CN205" i="24"/>
  <c r="CO205" i="24"/>
  <c r="CP205" i="24"/>
  <c r="CQ205" i="24"/>
  <c r="CR205" i="24"/>
  <c r="CS205" i="24"/>
  <c r="CT205" i="24"/>
  <c r="CU205" i="24"/>
  <c r="CV205" i="24"/>
  <c r="CW205" i="24"/>
  <c r="CX205" i="24"/>
  <c r="CY205" i="24"/>
  <c r="CZ205" i="24"/>
  <c r="DA205" i="24"/>
  <c r="DB205" i="24"/>
  <c r="DC205" i="24"/>
  <c r="DD205" i="24"/>
  <c r="DE205" i="24"/>
  <c r="DF205" i="24"/>
  <c r="DG205" i="24"/>
  <c r="DH205" i="24"/>
  <c r="DI205" i="24"/>
  <c r="DJ205" i="24"/>
  <c r="DK205" i="24"/>
  <c r="DL205" i="24"/>
  <c r="DM205" i="24"/>
  <c r="DN205" i="24"/>
  <c r="DO205" i="24"/>
  <c r="DP205" i="24"/>
  <c r="DQ205" i="24"/>
  <c r="DR205" i="24"/>
  <c r="DS205" i="24"/>
  <c r="DT205" i="24"/>
  <c r="DU205" i="24"/>
  <c r="DV205" i="24"/>
  <c r="DW205" i="24"/>
  <c r="DX205" i="24"/>
  <c r="DY205" i="24"/>
  <c r="DZ205" i="24"/>
  <c r="EA205" i="24"/>
  <c r="EB205" i="24"/>
  <c r="EC205" i="24"/>
  <c r="ED205" i="24"/>
  <c r="EE205" i="24"/>
  <c r="EF205" i="24"/>
  <c r="EG205" i="24"/>
  <c r="EH205" i="24"/>
  <c r="EI205" i="24"/>
  <c r="EJ205" i="24"/>
  <c r="EK205" i="24"/>
  <c r="EL205" i="24"/>
  <c r="EM205" i="24"/>
  <c r="EN205" i="24"/>
  <c r="EO205" i="24"/>
  <c r="EP205" i="24"/>
  <c r="EQ205" i="24"/>
  <c r="ER205" i="24"/>
  <c r="ES205" i="24"/>
  <c r="ET205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Z206" i="24"/>
  <c r="AA206" i="24"/>
  <c r="AB206" i="24"/>
  <c r="AC206" i="24"/>
  <c r="AD206" i="24"/>
  <c r="AE206" i="24"/>
  <c r="AF206" i="24"/>
  <c r="AG206" i="24"/>
  <c r="AH206" i="24"/>
  <c r="AI206" i="24"/>
  <c r="AJ206" i="24"/>
  <c r="AK206" i="24"/>
  <c r="AL206" i="24"/>
  <c r="AM206" i="24"/>
  <c r="AN206" i="24"/>
  <c r="AO206" i="24"/>
  <c r="AP206" i="24"/>
  <c r="AQ206" i="24"/>
  <c r="AR206" i="24"/>
  <c r="AS206" i="24"/>
  <c r="AT206" i="24"/>
  <c r="AU206" i="24"/>
  <c r="AV206" i="24"/>
  <c r="AW206" i="24"/>
  <c r="AX206" i="24"/>
  <c r="AY206" i="24"/>
  <c r="AZ206" i="24"/>
  <c r="BA206" i="24"/>
  <c r="BB206" i="24"/>
  <c r="BC206" i="24"/>
  <c r="BD206" i="24"/>
  <c r="BE206" i="24"/>
  <c r="BF206" i="24"/>
  <c r="BG206" i="24"/>
  <c r="BH206" i="24"/>
  <c r="BI206" i="24"/>
  <c r="BJ206" i="24"/>
  <c r="BK206" i="24"/>
  <c r="BL206" i="24"/>
  <c r="BM206" i="24"/>
  <c r="BN206" i="24"/>
  <c r="BO206" i="24"/>
  <c r="BP206" i="24"/>
  <c r="BQ206" i="24"/>
  <c r="BR206" i="24"/>
  <c r="BS206" i="24"/>
  <c r="BT206" i="24"/>
  <c r="BU206" i="24"/>
  <c r="BV206" i="24"/>
  <c r="BW206" i="24"/>
  <c r="BX206" i="24"/>
  <c r="BY206" i="24"/>
  <c r="BZ206" i="24"/>
  <c r="CA206" i="24"/>
  <c r="CB206" i="24"/>
  <c r="CC206" i="24"/>
  <c r="CD206" i="24"/>
  <c r="CE206" i="24"/>
  <c r="CF206" i="24"/>
  <c r="CG206" i="24"/>
  <c r="CH206" i="24"/>
  <c r="CI206" i="24"/>
  <c r="CJ206" i="24"/>
  <c r="CK206" i="24"/>
  <c r="CL206" i="24"/>
  <c r="CM206" i="24"/>
  <c r="CN206" i="24"/>
  <c r="CO206" i="24"/>
  <c r="CP206" i="24"/>
  <c r="CQ206" i="24"/>
  <c r="CR206" i="24"/>
  <c r="CS206" i="24"/>
  <c r="CT206" i="24"/>
  <c r="CU206" i="24"/>
  <c r="CV206" i="24"/>
  <c r="CW206" i="24"/>
  <c r="CX206" i="24"/>
  <c r="CY206" i="24"/>
  <c r="CZ206" i="24"/>
  <c r="DA206" i="24"/>
  <c r="DB206" i="24"/>
  <c r="DC206" i="24"/>
  <c r="DD206" i="24"/>
  <c r="DE206" i="24"/>
  <c r="DF206" i="24"/>
  <c r="DG206" i="24"/>
  <c r="DH206" i="24"/>
  <c r="DI206" i="24"/>
  <c r="DJ206" i="24"/>
  <c r="DK206" i="24"/>
  <c r="DL206" i="24"/>
  <c r="DM206" i="24"/>
  <c r="DN206" i="24"/>
  <c r="DO206" i="24"/>
  <c r="DP206" i="24"/>
  <c r="DQ206" i="24"/>
  <c r="DR206" i="24"/>
  <c r="DS206" i="24"/>
  <c r="DT206" i="24"/>
  <c r="DU206" i="24"/>
  <c r="DV206" i="24"/>
  <c r="DW206" i="24"/>
  <c r="DX206" i="24"/>
  <c r="DY206" i="24"/>
  <c r="DZ206" i="24"/>
  <c r="EA206" i="24"/>
  <c r="EB206" i="24"/>
  <c r="EC206" i="24"/>
  <c r="ED206" i="24"/>
  <c r="EE206" i="24"/>
  <c r="EF206" i="24"/>
  <c r="EG206" i="24"/>
  <c r="EH206" i="24"/>
  <c r="EI206" i="24"/>
  <c r="EJ206" i="24"/>
  <c r="EK206" i="24"/>
  <c r="EL206" i="24"/>
  <c r="EM206" i="24"/>
  <c r="EN206" i="24"/>
  <c r="EO206" i="24"/>
  <c r="EP206" i="24"/>
  <c r="EQ206" i="24"/>
  <c r="ER206" i="24"/>
  <c r="ES206" i="24"/>
  <c r="ET206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Z207" i="24"/>
  <c r="AA207" i="24"/>
  <c r="AB207" i="24"/>
  <c r="AC207" i="24"/>
  <c r="AD207" i="24"/>
  <c r="AE207" i="24"/>
  <c r="AF207" i="24"/>
  <c r="AG207" i="24"/>
  <c r="AH207" i="24"/>
  <c r="AI207" i="24"/>
  <c r="AJ207" i="24"/>
  <c r="AK207" i="24"/>
  <c r="AL207" i="24"/>
  <c r="AM207" i="24"/>
  <c r="AN207" i="24"/>
  <c r="AO207" i="24"/>
  <c r="AP207" i="24"/>
  <c r="AQ207" i="24"/>
  <c r="AR207" i="24"/>
  <c r="AS207" i="24"/>
  <c r="AT207" i="24"/>
  <c r="AU207" i="24"/>
  <c r="AV207" i="24"/>
  <c r="AW207" i="24"/>
  <c r="AX207" i="24"/>
  <c r="AY207" i="24"/>
  <c r="AZ207" i="24"/>
  <c r="BA207" i="24"/>
  <c r="BB207" i="24"/>
  <c r="BC207" i="24"/>
  <c r="BD207" i="24"/>
  <c r="BE207" i="24"/>
  <c r="BF207" i="24"/>
  <c r="BG207" i="24"/>
  <c r="BH207" i="24"/>
  <c r="BI207" i="24"/>
  <c r="BJ207" i="24"/>
  <c r="BK207" i="24"/>
  <c r="BL207" i="24"/>
  <c r="BM207" i="24"/>
  <c r="BN207" i="24"/>
  <c r="BO207" i="24"/>
  <c r="BP207" i="24"/>
  <c r="BQ207" i="24"/>
  <c r="BR207" i="24"/>
  <c r="BS207" i="24"/>
  <c r="BT207" i="24"/>
  <c r="BU207" i="24"/>
  <c r="BV207" i="24"/>
  <c r="BW207" i="24"/>
  <c r="BX207" i="24"/>
  <c r="BY207" i="24"/>
  <c r="BZ207" i="24"/>
  <c r="CA207" i="24"/>
  <c r="CB207" i="24"/>
  <c r="CC207" i="24"/>
  <c r="CD207" i="24"/>
  <c r="CE207" i="24"/>
  <c r="CF207" i="24"/>
  <c r="CG207" i="24"/>
  <c r="CH207" i="24"/>
  <c r="CI207" i="24"/>
  <c r="CJ207" i="24"/>
  <c r="CK207" i="24"/>
  <c r="CL207" i="24"/>
  <c r="CM207" i="24"/>
  <c r="CN207" i="24"/>
  <c r="CO207" i="24"/>
  <c r="CP207" i="24"/>
  <c r="CQ207" i="24"/>
  <c r="CR207" i="24"/>
  <c r="CS207" i="24"/>
  <c r="CT207" i="24"/>
  <c r="CU207" i="24"/>
  <c r="CV207" i="24"/>
  <c r="CW207" i="24"/>
  <c r="CX207" i="24"/>
  <c r="CY207" i="24"/>
  <c r="CZ207" i="24"/>
  <c r="DA207" i="24"/>
  <c r="DB207" i="24"/>
  <c r="DC207" i="24"/>
  <c r="DD207" i="24"/>
  <c r="DE207" i="24"/>
  <c r="DF207" i="24"/>
  <c r="DG207" i="24"/>
  <c r="DH207" i="24"/>
  <c r="DI207" i="24"/>
  <c r="DJ207" i="24"/>
  <c r="DK207" i="24"/>
  <c r="DL207" i="24"/>
  <c r="DM207" i="24"/>
  <c r="DN207" i="24"/>
  <c r="DO207" i="24"/>
  <c r="DP207" i="24"/>
  <c r="DQ207" i="24"/>
  <c r="DR207" i="24"/>
  <c r="DS207" i="24"/>
  <c r="DT207" i="24"/>
  <c r="DU207" i="24"/>
  <c r="DV207" i="24"/>
  <c r="DW207" i="24"/>
  <c r="DX207" i="24"/>
  <c r="DY207" i="24"/>
  <c r="DZ207" i="24"/>
  <c r="EA207" i="24"/>
  <c r="EB207" i="24"/>
  <c r="EC207" i="24"/>
  <c r="ED207" i="24"/>
  <c r="EE207" i="24"/>
  <c r="EF207" i="24"/>
  <c r="EG207" i="24"/>
  <c r="EH207" i="24"/>
  <c r="EI207" i="24"/>
  <c r="EJ207" i="24"/>
  <c r="EK207" i="24"/>
  <c r="EL207" i="24"/>
  <c r="EM207" i="24"/>
  <c r="EN207" i="24"/>
  <c r="EO207" i="24"/>
  <c r="EP207" i="24"/>
  <c r="EQ207" i="24"/>
  <c r="ER207" i="24"/>
  <c r="ES207" i="24"/>
  <c r="ET207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Z208" i="24"/>
  <c r="AA208" i="24"/>
  <c r="AB208" i="24"/>
  <c r="AC208" i="24"/>
  <c r="AD208" i="24"/>
  <c r="AE208" i="24"/>
  <c r="AF208" i="24"/>
  <c r="AG208" i="24"/>
  <c r="AH208" i="24"/>
  <c r="AI208" i="24"/>
  <c r="AJ208" i="24"/>
  <c r="AK208" i="24"/>
  <c r="AL208" i="24"/>
  <c r="AM208" i="24"/>
  <c r="AN208" i="24"/>
  <c r="AO208" i="24"/>
  <c r="AP208" i="24"/>
  <c r="AQ208" i="24"/>
  <c r="AR208" i="24"/>
  <c r="AS208" i="24"/>
  <c r="AT208" i="24"/>
  <c r="AU208" i="24"/>
  <c r="AV208" i="24"/>
  <c r="AW208" i="24"/>
  <c r="AX208" i="24"/>
  <c r="AY208" i="24"/>
  <c r="AZ208" i="24"/>
  <c r="BA208" i="24"/>
  <c r="BB208" i="24"/>
  <c r="BC208" i="24"/>
  <c r="BD208" i="24"/>
  <c r="BE208" i="24"/>
  <c r="BF208" i="24"/>
  <c r="BG208" i="24"/>
  <c r="BH208" i="24"/>
  <c r="BI208" i="24"/>
  <c r="BJ208" i="24"/>
  <c r="BK208" i="24"/>
  <c r="BL208" i="24"/>
  <c r="BM208" i="24"/>
  <c r="BN208" i="24"/>
  <c r="BO208" i="24"/>
  <c r="BP208" i="24"/>
  <c r="BQ208" i="24"/>
  <c r="BR208" i="24"/>
  <c r="BS208" i="24"/>
  <c r="BT208" i="24"/>
  <c r="BU208" i="24"/>
  <c r="BV208" i="24"/>
  <c r="BW208" i="24"/>
  <c r="BX208" i="24"/>
  <c r="BY208" i="24"/>
  <c r="BZ208" i="24"/>
  <c r="CA208" i="24"/>
  <c r="CB208" i="24"/>
  <c r="CC208" i="24"/>
  <c r="CD208" i="24"/>
  <c r="CE208" i="24"/>
  <c r="CF208" i="24"/>
  <c r="CG208" i="24"/>
  <c r="CH208" i="24"/>
  <c r="CI208" i="24"/>
  <c r="CJ208" i="24"/>
  <c r="CK208" i="24"/>
  <c r="CL208" i="24"/>
  <c r="CM208" i="24"/>
  <c r="CN208" i="24"/>
  <c r="CO208" i="24"/>
  <c r="CP208" i="24"/>
  <c r="CQ208" i="24"/>
  <c r="CR208" i="24"/>
  <c r="CS208" i="24"/>
  <c r="CT208" i="24"/>
  <c r="CU208" i="24"/>
  <c r="CV208" i="24"/>
  <c r="CW208" i="24"/>
  <c r="CX208" i="24"/>
  <c r="CY208" i="24"/>
  <c r="CZ208" i="24"/>
  <c r="DA208" i="24"/>
  <c r="DB208" i="24"/>
  <c r="DC208" i="24"/>
  <c r="DD208" i="24"/>
  <c r="DE208" i="24"/>
  <c r="DF208" i="24"/>
  <c r="DG208" i="24"/>
  <c r="DH208" i="24"/>
  <c r="DI208" i="24"/>
  <c r="DJ208" i="24"/>
  <c r="DK208" i="24"/>
  <c r="DL208" i="24"/>
  <c r="DM208" i="24"/>
  <c r="DN208" i="24"/>
  <c r="DO208" i="24"/>
  <c r="DP208" i="24"/>
  <c r="DQ208" i="24"/>
  <c r="DR208" i="24"/>
  <c r="DS208" i="24"/>
  <c r="DT208" i="24"/>
  <c r="DU208" i="24"/>
  <c r="DV208" i="24"/>
  <c r="DW208" i="24"/>
  <c r="DX208" i="24"/>
  <c r="DY208" i="24"/>
  <c r="DZ208" i="24"/>
  <c r="EA208" i="24"/>
  <c r="EB208" i="24"/>
  <c r="EC208" i="24"/>
  <c r="ED208" i="24"/>
  <c r="EE208" i="24"/>
  <c r="EF208" i="24"/>
  <c r="EG208" i="24"/>
  <c r="EH208" i="24"/>
  <c r="EI208" i="24"/>
  <c r="EJ208" i="24"/>
  <c r="EK208" i="24"/>
  <c r="EL208" i="24"/>
  <c r="EM208" i="24"/>
  <c r="EN208" i="24"/>
  <c r="EO208" i="24"/>
  <c r="EP208" i="24"/>
  <c r="EQ208" i="24"/>
  <c r="ER208" i="24"/>
  <c r="ES208" i="24"/>
  <c r="ET208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Z209" i="24"/>
  <c r="AA209" i="24"/>
  <c r="AB209" i="24"/>
  <c r="AC209" i="24"/>
  <c r="AD209" i="24"/>
  <c r="AE209" i="24"/>
  <c r="AF209" i="24"/>
  <c r="AG209" i="24"/>
  <c r="AH209" i="24"/>
  <c r="AI209" i="24"/>
  <c r="AJ209" i="24"/>
  <c r="AK209" i="24"/>
  <c r="AL209" i="24"/>
  <c r="AM209" i="24"/>
  <c r="AN209" i="24"/>
  <c r="AO209" i="24"/>
  <c r="AP209" i="24"/>
  <c r="AQ209" i="24"/>
  <c r="AR209" i="24"/>
  <c r="AS209" i="24"/>
  <c r="AT209" i="24"/>
  <c r="AU209" i="24"/>
  <c r="AV209" i="24"/>
  <c r="AW209" i="24"/>
  <c r="AX209" i="24"/>
  <c r="AY209" i="24"/>
  <c r="AZ209" i="24"/>
  <c r="BA209" i="24"/>
  <c r="BB209" i="24"/>
  <c r="BC209" i="24"/>
  <c r="BD209" i="24"/>
  <c r="BE209" i="24"/>
  <c r="BF209" i="24"/>
  <c r="BG209" i="24"/>
  <c r="BH209" i="24"/>
  <c r="BI209" i="24"/>
  <c r="BJ209" i="24"/>
  <c r="BK209" i="24"/>
  <c r="BL209" i="24"/>
  <c r="BM209" i="24"/>
  <c r="BN209" i="24"/>
  <c r="BO209" i="24"/>
  <c r="BP209" i="24"/>
  <c r="BQ209" i="24"/>
  <c r="BR209" i="24"/>
  <c r="BS209" i="24"/>
  <c r="BT209" i="24"/>
  <c r="BU209" i="24"/>
  <c r="BV209" i="24"/>
  <c r="BW209" i="24"/>
  <c r="BX209" i="24"/>
  <c r="BY209" i="24"/>
  <c r="BZ209" i="24"/>
  <c r="CA209" i="24"/>
  <c r="CB209" i="24"/>
  <c r="CC209" i="24"/>
  <c r="CD209" i="24"/>
  <c r="CE209" i="24"/>
  <c r="CF209" i="24"/>
  <c r="CG209" i="24"/>
  <c r="CH209" i="24"/>
  <c r="CI209" i="24"/>
  <c r="CJ209" i="24"/>
  <c r="CK209" i="24"/>
  <c r="CL209" i="24"/>
  <c r="CM209" i="24"/>
  <c r="CN209" i="24"/>
  <c r="CO209" i="24"/>
  <c r="CP209" i="24"/>
  <c r="CQ209" i="24"/>
  <c r="CR209" i="24"/>
  <c r="CS209" i="24"/>
  <c r="CT209" i="24"/>
  <c r="CU209" i="24"/>
  <c r="CV209" i="24"/>
  <c r="CW209" i="24"/>
  <c r="CX209" i="24"/>
  <c r="CY209" i="24"/>
  <c r="CZ209" i="24"/>
  <c r="DA209" i="24"/>
  <c r="DB209" i="24"/>
  <c r="DC209" i="24"/>
  <c r="DD209" i="24"/>
  <c r="DE209" i="24"/>
  <c r="DF209" i="24"/>
  <c r="DG209" i="24"/>
  <c r="DH209" i="24"/>
  <c r="DI209" i="24"/>
  <c r="DJ209" i="24"/>
  <c r="DK209" i="24"/>
  <c r="DL209" i="24"/>
  <c r="DM209" i="24"/>
  <c r="DN209" i="24"/>
  <c r="DO209" i="24"/>
  <c r="DP209" i="24"/>
  <c r="DQ209" i="24"/>
  <c r="DR209" i="24"/>
  <c r="DS209" i="24"/>
  <c r="DT209" i="24"/>
  <c r="DU209" i="24"/>
  <c r="DV209" i="24"/>
  <c r="DW209" i="24"/>
  <c r="DX209" i="24"/>
  <c r="DY209" i="24"/>
  <c r="DZ209" i="24"/>
  <c r="EA209" i="24"/>
  <c r="EB209" i="24"/>
  <c r="EC209" i="24"/>
  <c r="ED209" i="24"/>
  <c r="EE209" i="24"/>
  <c r="EF209" i="24"/>
  <c r="EG209" i="24"/>
  <c r="EH209" i="24"/>
  <c r="EI209" i="24"/>
  <c r="EJ209" i="24"/>
  <c r="EK209" i="24"/>
  <c r="EL209" i="24"/>
  <c r="EM209" i="24"/>
  <c r="EN209" i="24"/>
  <c r="EO209" i="24"/>
  <c r="EP209" i="24"/>
  <c r="EQ209" i="24"/>
  <c r="ER209" i="24"/>
  <c r="ES209" i="24"/>
  <c r="ET209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Z210" i="24"/>
  <c r="AA210" i="24"/>
  <c r="AB210" i="24"/>
  <c r="AC210" i="24"/>
  <c r="AD210" i="24"/>
  <c r="AE210" i="24"/>
  <c r="AF210" i="24"/>
  <c r="AG210" i="24"/>
  <c r="AH210" i="24"/>
  <c r="AI210" i="24"/>
  <c r="AJ210" i="24"/>
  <c r="AK210" i="24"/>
  <c r="AL210" i="24"/>
  <c r="AM210" i="24"/>
  <c r="AN210" i="24"/>
  <c r="AO210" i="24"/>
  <c r="AP210" i="24"/>
  <c r="AQ210" i="24"/>
  <c r="AR210" i="24"/>
  <c r="AS210" i="24"/>
  <c r="AT210" i="24"/>
  <c r="AU210" i="24"/>
  <c r="AV210" i="24"/>
  <c r="AW210" i="24"/>
  <c r="AX210" i="24"/>
  <c r="AY210" i="24"/>
  <c r="AZ210" i="24"/>
  <c r="BA210" i="24"/>
  <c r="BB210" i="24"/>
  <c r="BC210" i="24"/>
  <c r="BD210" i="24"/>
  <c r="BE210" i="24"/>
  <c r="BF210" i="24"/>
  <c r="BG210" i="24"/>
  <c r="BH210" i="24"/>
  <c r="BI210" i="24"/>
  <c r="BJ210" i="24"/>
  <c r="BK210" i="24"/>
  <c r="BL210" i="24"/>
  <c r="BM210" i="24"/>
  <c r="BN210" i="24"/>
  <c r="BO210" i="24"/>
  <c r="BP210" i="24"/>
  <c r="BQ210" i="24"/>
  <c r="BR210" i="24"/>
  <c r="BS210" i="24"/>
  <c r="BT210" i="24"/>
  <c r="BU210" i="24"/>
  <c r="BV210" i="24"/>
  <c r="BW210" i="24"/>
  <c r="BX210" i="24"/>
  <c r="BY210" i="24"/>
  <c r="BZ210" i="24"/>
  <c r="CA210" i="24"/>
  <c r="CB210" i="24"/>
  <c r="CC210" i="24"/>
  <c r="CD210" i="24"/>
  <c r="CE210" i="24"/>
  <c r="CF210" i="24"/>
  <c r="CG210" i="24"/>
  <c r="CH210" i="24"/>
  <c r="CI210" i="24"/>
  <c r="CJ210" i="24"/>
  <c r="CK210" i="24"/>
  <c r="CL210" i="24"/>
  <c r="CM210" i="24"/>
  <c r="CN210" i="24"/>
  <c r="CO210" i="24"/>
  <c r="CP210" i="24"/>
  <c r="CQ210" i="24"/>
  <c r="CR210" i="24"/>
  <c r="CS210" i="24"/>
  <c r="CT210" i="24"/>
  <c r="CU210" i="24"/>
  <c r="CV210" i="24"/>
  <c r="CW210" i="24"/>
  <c r="CX210" i="24"/>
  <c r="CY210" i="24"/>
  <c r="CZ210" i="24"/>
  <c r="DA210" i="24"/>
  <c r="DB210" i="24"/>
  <c r="DC210" i="24"/>
  <c r="DD210" i="24"/>
  <c r="DE210" i="24"/>
  <c r="DF210" i="24"/>
  <c r="DG210" i="24"/>
  <c r="DH210" i="24"/>
  <c r="DI210" i="24"/>
  <c r="DJ210" i="24"/>
  <c r="DK210" i="24"/>
  <c r="DL210" i="24"/>
  <c r="DM210" i="24"/>
  <c r="DN210" i="24"/>
  <c r="DO210" i="24"/>
  <c r="DP210" i="24"/>
  <c r="DQ210" i="24"/>
  <c r="DR210" i="24"/>
  <c r="DS210" i="24"/>
  <c r="DT210" i="24"/>
  <c r="DU210" i="24"/>
  <c r="DV210" i="24"/>
  <c r="DW210" i="24"/>
  <c r="DX210" i="24"/>
  <c r="DY210" i="24"/>
  <c r="DZ210" i="24"/>
  <c r="EA210" i="24"/>
  <c r="EB210" i="24"/>
  <c r="EC210" i="24"/>
  <c r="ED210" i="24"/>
  <c r="EE210" i="24"/>
  <c r="EF210" i="24"/>
  <c r="EG210" i="24"/>
  <c r="EH210" i="24"/>
  <c r="EI210" i="24"/>
  <c r="EJ210" i="24"/>
  <c r="EK210" i="24"/>
  <c r="EL210" i="24"/>
  <c r="EM210" i="24"/>
  <c r="EN210" i="24"/>
  <c r="EO210" i="24"/>
  <c r="EP210" i="24"/>
  <c r="EQ210" i="24"/>
  <c r="ER210" i="24"/>
  <c r="ES210" i="24"/>
  <c r="ET210" i="24"/>
  <c r="D211" i="24"/>
  <c r="E211" i="24"/>
  <c r="F211" i="24"/>
  <c r="G211" i="24"/>
  <c r="H211" i="24"/>
  <c r="I211" i="24"/>
  <c r="J211" i="24"/>
  <c r="K211" i="24"/>
  <c r="L211" i="24"/>
  <c r="M211" i="24"/>
  <c r="N211" i="24"/>
  <c r="O211" i="24"/>
  <c r="P211" i="24"/>
  <c r="Q211" i="24"/>
  <c r="R211" i="24"/>
  <c r="S211" i="24"/>
  <c r="T211" i="24"/>
  <c r="U211" i="24"/>
  <c r="V211" i="24"/>
  <c r="W211" i="24"/>
  <c r="X211" i="24"/>
  <c r="Y211" i="24"/>
  <c r="Z211" i="24"/>
  <c r="AA211" i="24"/>
  <c r="AB211" i="24"/>
  <c r="AC211" i="24"/>
  <c r="AD211" i="24"/>
  <c r="AE211" i="24"/>
  <c r="AF211" i="24"/>
  <c r="AG211" i="24"/>
  <c r="AH211" i="24"/>
  <c r="AI211" i="24"/>
  <c r="AJ211" i="24"/>
  <c r="AK211" i="24"/>
  <c r="AL211" i="24"/>
  <c r="AM211" i="24"/>
  <c r="AN211" i="24"/>
  <c r="AO211" i="24"/>
  <c r="AP211" i="24"/>
  <c r="AQ211" i="24"/>
  <c r="AR211" i="24"/>
  <c r="AS211" i="24"/>
  <c r="AT211" i="24"/>
  <c r="AU211" i="24"/>
  <c r="AV211" i="24"/>
  <c r="AW211" i="24"/>
  <c r="AX211" i="24"/>
  <c r="AY211" i="24"/>
  <c r="AZ211" i="24"/>
  <c r="BA211" i="24"/>
  <c r="BB211" i="24"/>
  <c r="BC211" i="24"/>
  <c r="BD211" i="24"/>
  <c r="BE211" i="24"/>
  <c r="BF211" i="24"/>
  <c r="BG211" i="24"/>
  <c r="BH211" i="24"/>
  <c r="BI211" i="24"/>
  <c r="BJ211" i="24"/>
  <c r="BK211" i="24"/>
  <c r="BL211" i="24"/>
  <c r="BM211" i="24"/>
  <c r="BN211" i="24"/>
  <c r="BO211" i="24"/>
  <c r="BP211" i="24"/>
  <c r="BQ211" i="24"/>
  <c r="BR211" i="24"/>
  <c r="BS211" i="24"/>
  <c r="BT211" i="24"/>
  <c r="BU211" i="24"/>
  <c r="BV211" i="24"/>
  <c r="BW211" i="24"/>
  <c r="BX211" i="24"/>
  <c r="BY211" i="24"/>
  <c r="BZ211" i="24"/>
  <c r="CA211" i="24"/>
  <c r="CB211" i="24"/>
  <c r="CC211" i="24"/>
  <c r="CD211" i="24"/>
  <c r="CE211" i="24"/>
  <c r="CF211" i="24"/>
  <c r="CG211" i="24"/>
  <c r="CH211" i="24"/>
  <c r="CI211" i="24"/>
  <c r="CJ211" i="24"/>
  <c r="CK211" i="24"/>
  <c r="CL211" i="24"/>
  <c r="CM211" i="24"/>
  <c r="CN211" i="24"/>
  <c r="CO211" i="24"/>
  <c r="CP211" i="24"/>
  <c r="CQ211" i="24"/>
  <c r="CR211" i="24"/>
  <c r="CS211" i="24"/>
  <c r="CT211" i="24"/>
  <c r="CU211" i="24"/>
  <c r="CV211" i="24"/>
  <c r="CW211" i="24"/>
  <c r="CX211" i="24"/>
  <c r="CY211" i="24"/>
  <c r="CZ211" i="24"/>
  <c r="DA211" i="24"/>
  <c r="DB211" i="24"/>
  <c r="DC211" i="24"/>
  <c r="DD211" i="24"/>
  <c r="DE211" i="24"/>
  <c r="DF211" i="24"/>
  <c r="DG211" i="24"/>
  <c r="DH211" i="24"/>
  <c r="DI211" i="24"/>
  <c r="DJ211" i="24"/>
  <c r="DK211" i="24"/>
  <c r="DL211" i="24"/>
  <c r="DM211" i="24"/>
  <c r="DN211" i="24"/>
  <c r="DO211" i="24"/>
  <c r="DP211" i="24"/>
  <c r="DQ211" i="24"/>
  <c r="DR211" i="24"/>
  <c r="DS211" i="24"/>
  <c r="DT211" i="24"/>
  <c r="DU211" i="24"/>
  <c r="DV211" i="24"/>
  <c r="DW211" i="24"/>
  <c r="DX211" i="24"/>
  <c r="DY211" i="24"/>
  <c r="DZ211" i="24"/>
  <c r="EA211" i="24"/>
  <c r="EB211" i="24"/>
  <c r="EC211" i="24"/>
  <c r="ED211" i="24"/>
  <c r="EE211" i="24"/>
  <c r="EF211" i="24"/>
  <c r="EG211" i="24"/>
  <c r="EH211" i="24"/>
  <c r="EI211" i="24"/>
  <c r="EJ211" i="24"/>
  <c r="EK211" i="24"/>
  <c r="EL211" i="24"/>
  <c r="EM211" i="24"/>
  <c r="EN211" i="24"/>
  <c r="EO211" i="24"/>
  <c r="EP211" i="24"/>
  <c r="EQ211" i="24"/>
  <c r="ER211" i="24"/>
  <c r="ES211" i="24"/>
  <c r="ET211" i="24"/>
  <c r="DW111" i="24"/>
  <c r="DV111" i="24"/>
  <c r="DU111" i="24"/>
  <c r="DT111" i="24"/>
  <c r="DS111" i="24"/>
  <c r="DR111" i="24"/>
  <c r="DQ111" i="24"/>
  <c r="DP111" i="24"/>
  <c r="DO111" i="24"/>
  <c r="DN111" i="24"/>
  <c r="DM111" i="24"/>
  <c r="DL111" i="24"/>
  <c r="DK111" i="24"/>
  <c r="DJ111" i="24"/>
  <c r="DI111" i="24"/>
  <c r="DH111" i="24"/>
  <c r="DG111" i="24"/>
  <c r="DF111" i="24"/>
  <c r="DE111" i="24"/>
  <c r="DD111" i="24"/>
  <c r="DC111" i="24"/>
  <c r="DB111" i="24"/>
  <c r="DA111" i="24"/>
  <c r="CZ111" i="24"/>
  <c r="CY111" i="24"/>
  <c r="CX111" i="24"/>
  <c r="CW111" i="24"/>
  <c r="CV111" i="24"/>
  <c r="CU111" i="24"/>
  <c r="CT111" i="24"/>
  <c r="CS111" i="24"/>
  <c r="CR111" i="24"/>
  <c r="CQ111" i="24"/>
  <c r="CP111" i="24"/>
  <c r="CO111" i="24"/>
  <c r="CN111" i="24"/>
  <c r="CM111" i="24"/>
  <c r="CL111" i="24"/>
  <c r="CK111" i="24"/>
  <c r="CJ111" i="24"/>
  <c r="CI111" i="24"/>
  <c r="CH111" i="24"/>
  <c r="CG111" i="24"/>
  <c r="CF111" i="24"/>
  <c r="CE111" i="24"/>
  <c r="CD111" i="24"/>
  <c r="CC111" i="24"/>
  <c r="CB111" i="24"/>
  <c r="CA111" i="24"/>
  <c r="BZ111" i="24"/>
  <c r="BY111" i="24"/>
  <c r="BX111" i="24"/>
  <c r="BW111" i="24"/>
  <c r="BV111" i="24"/>
  <c r="BU111" i="24"/>
  <c r="BT111" i="24"/>
  <c r="BS111" i="24"/>
  <c r="BR111" i="24"/>
  <c r="BQ111" i="24"/>
  <c r="BP111" i="24"/>
  <c r="BO111" i="24"/>
  <c r="BN111" i="24"/>
  <c r="BM111" i="24"/>
  <c r="BL111" i="24"/>
  <c r="BK111" i="24"/>
  <c r="BJ111" i="24"/>
  <c r="BI111" i="24"/>
  <c r="E110" i="24"/>
  <c r="F110" i="24"/>
  <c r="G110" i="24"/>
  <c r="H110" i="24"/>
  <c r="I110" i="24"/>
  <c r="J110" i="24"/>
  <c r="K110" i="24"/>
  <c r="L110" i="24"/>
  <c r="M110" i="24"/>
  <c r="N110" i="24"/>
  <c r="O110" i="24"/>
  <c r="P110" i="24"/>
  <c r="Q110" i="24"/>
  <c r="R110" i="24"/>
  <c r="S110" i="24"/>
  <c r="T110" i="24"/>
  <c r="U110" i="24"/>
  <c r="V110" i="24"/>
  <c r="W110" i="24"/>
  <c r="X110" i="24"/>
  <c r="Y110" i="24"/>
  <c r="Z110" i="24"/>
  <c r="AA110" i="24"/>
  <c r="AB110" i="24"/>
  <c r="AC110" i="24"/>
  <c r="AD110" i="24"/>
  <c r="AE110" i="24"/>
  <c r="AF110" i="24"/>
  <c r="AG110" i="24"/>
  <c r="AH110" i="24"/>
  <c r="AI110" i="24"/>
  <c r="AJ110" i="24"/>
  <c r="AK110" i="24"/>
  <c r="AL110" i="24"/>
  <c r="AM110" i="24"/>
  <c r="AN110" i="24"/>
  <c r="AO110" i="24"/>
  <c r="AP110" i="24"/>
  <c r="AQ110" i="24"/>
  <c r="AR110" i="24"/>
  <c r="AS110" i="24"/>
  <c r="AT110" i="24"/>
  <c r="AU110" i="24"/>
  <c r="AV110" i="24"/>
  <c r="AW110" i="24"/>
  <c r="AX110" i="24"/>
  <c r="AY110" i="24"/>
  <c r="AZ110" i="24"/>
  <c r="BA110" i="24"/>
  <c r="BB110" i="24"/>
  <c r="BC110" i="24"/>
  <c r="BD110" i="24"/>
  <c r="BE110" i="24"/>
  <c r="BF110" i="24"/>
  <c r="BG110" i="24"/>
  <c r="BH110" i="24"/>
  <c r="BI110" i="24"/>
  <c r="BJ110" i="24"/>
  <c r="BK110" i="24"/>
  <c r="BL110" i="24"/>
  <c r="BM110" i="24"/>
  <c r="BN110" i="24"/>
  <c r="BO110" i="24"/>
  <c r="BP110" i="24"/>
  <c r="BQ110" i="24"/>
  <c r="BR110" i="24"/>
  <c r="BS110" i="24"/>
  <c r="BT110" i="24"/>
  <c r="BU110" i="24"/>
  <c r="BV110" i="24"/>
  <c r="BW110" i="24"/>
  <c r="BX110" i="24"/>
  <c r="BY110" i="24"/>
  <c r="BZ110" i="24"/>
  <c r="CA110" i="24"/>
  <c r="CB110" i="24"/>
  <c r="CC110" i="24"/>
  <c r="CD110" i="24"/>
  <c r="CE110" i="24"/>
  <c r="CF110" i="24"/>
  <c r="CG110" i="24"/>
  <c r="CH110" i="24"/>
  <c r="CI110" i="24"/>
  <c r="CJ110" i="24"/>
  <c r="CK110" i="24"/>
  <c r="CL110" i="24"/>
  <c r="CM110" i="24"/>
  <c r="CN110" i="24"/>
  <c r="CO110" i="24"/>
  <c r="CP110" i="24"/>
  <c r="CQ110" i="24"/>
  <c r="CR110" i="24"/>
  <c r="CS110" i="24"/>
  <c r="CT110" i="24"/>
  <c r="CU110" i="24"/>
  <c r="CV110" i="24"/>
  <c r="CW110" i="24"/>
  <c r="CX110" i="24"/>
  <c r="CY110" i="24"/>
  <c r="CZ110" i="24"/>
  <c r="DA110" i="24"/>
  <c r="DB110" i="24"/>
  <c r="DC110" i="24"/>
  <c r="DD110" i="24"/>
  <c r="DE110" i="24"/>
  <c r="DF110" i="24"/>
  <c r="DG110" i="24"/>
  <c r="DH110" i="24"/>
  <c r="DI110" i="24"/>
  <c r="DJ110" i="24"/>
  <c r="DK110" i="24"/>
  <c r="DL110" i="24"/>
  <c r="DM110" i="24"/>
  <c r="DN110" i="24"/>
  <c r="DO110" i="24"/>
  <c r="DP110" i="24"/>
  <c r="DQ110" i="24"/>
  <c r="DR110" i="24"/>
  <c r="DS110" i="24"/>
  <c r="DT110" i="24"/>
  <c r="DU110" i="24"/>
  <c r="DV110" i="24"/>
  <c r="DW110" i="24"/>
  <c r="DX110" i="24"/>
  <c r="DY110" i="24"/>
  <c r="DZ110" i="24"/>
  <c r="EA110" i="24"/>
  <c r="EB110" i="24"/>
  <c r="EC110" i="24"/>
  <c r="ED110" i="24"/>
  <c r="EE110" i="24"/>
  <c r="EF110" i="24"/>
  <c r="EG110" i="24"/>
  <c r="EH110" i="24"/>
  <c r="EI110" i="24"/>
  <c r="EJ110" i="24"/>
  <c r="EK110" i="24"/>
  <c r="EL110" i="24"/>
  <c r="EM110" i="24"/>
  <c r="EN110" i="24"/>
  <c r="EO110" i="24"/>
  <c r="EP110" i="24"/>
  <c r="EQ110" i="24"/>
  <c r="ER110" i="24"/>
  <c r="ES110" i="24"/>
  <c r="ET110" i="24"/>
  <c r="EU110" i="24"/>
  <c r="EV110" i="24"/>
  <c r="D110" i="24"/>
  <c r="B17" i="24"/>
  <c r="C17" i="24" s="1"/>
  <c r="C18" i="24"/>
  <c r="HK219" i="24" l="1"/>
  <c r="HK223" i="24"/>
  <c r="HK227" i="24"/>
  <c r="HK231" i="24"/>
  <c r="HK235" i="24"/>
  <c r="HK239" i="24"/>
  <c r="HK243" i="24"/>
  <c r="HK247" i="24"/>
  <c r="HK251" i="24"/>
  <c r="HK255" i="24"/>
  <c r="HK259" i="24"/>
  <c r="HK263" i="24"/>
  <c r="HK267" i="24"/>
  <c r="HK271" i="24"/>
  <c r="HK275" i="24"/>
  <c r="HK279" i="24"/>
  <c r="HK283" i="24"/>
  <c r="HK287" i="24"/>
  <c r="HK291" i="24"/>
  <c r="HK295" i="24"/>
  <c r="HK299" i="24"/>
  <c r="HK303" i="24"/>
  <c r="HK307" i="24"/>
  <c r="HK311" i="24"/>
  <c r="HK315" i="24"/>
  <c r="HK216" i="24"/>
  <c r="HK220" i="24"/>
  <c r="HK224" i="24"/>
  <c r="HK228" i="24"/>
  <c r="HK232" i="24"/>
  <c r="HK236" i="24"/>
  <c r="HK240" i="24"/>
  <c r="HK244" i="24"/>
  <c r="HK248" i="24"/>
  <c r="HK252" i="24"/>
  <c r="HK256" i="24"/>
  <c r="HK260" i="24"/>
  <c r="HK264" i="24"/>
  <c r="HK268" i="24"/>
  <c r="HK272" i="24"/>
  <c r="HK276" i="24"/>
  <c r="HK280" i="24"/>
  <c r="HK284" i="24"/>
  <c r="HK288" i="24"/>
  <c r="HK292" i="24"/>
  <c r="HK296" i="24"/>
  <c r="HK300" i="24"/>
  <c r="HK304" i="24"/>
  <c r="HK308" i="24"/>
  <c r="HK312" i="24"/>
  <c r="HK316" i="24"/>
  <c r="HK217" i="24"/>
  <c r="HK221" i="24"/>
  <c r="HK225" i="24"/>
  <c r="HK229" i="24"/>
  <c r="HK233" i="24"/>
  <c r="HK237" i="24"/>
  <c r="HK241" i="24"/>
  <c r="HK245" i="24"/>
  <c r="HK249" i="24"/>
  <c r="HK253" i="24"/>
  <c r="HK257" i="24"/>
  <c r="HK261" i="24"/>
  <c r="HK265" i="24"/>
  <c r="HK269" i="24"/>
  <c r="HK273" i="24"/>
  <c r="HK277" i="24"/>
  <c r="HK281" i="24"/>
  <c r="HK285" i="24"/>
  <c r="HK289" i="24"/>
  <c r="HK293" i="24"/>
  <c r="HK297" i="24"/>
  <c r="HK301" i="24"/>
  <c r="HK305" i="24"/>
  <c r="HK309" i="24"/>
  <c r="HK313" i="24"/>
  <c r="HK218" i="24"/>
  <c r="HK222" i="24"/>
  <c r="HK226" i="24"/>
  <c r="HK230" i="24"/>
  <c r="HK234" i="24"/>
  <c r="HK238" i="24"/>
  <c r="HK242" i="24"/>
  <c r="HK246" i="24"/>
  <c r="HK250" i="24"/>
  <c r="HK266" i="24"/>
  <c r="HK282" i="24"/>
  <c r="HK298" i="24"/>
  <c r="HK314" i="24"/>
  <c r="HK302" i="24"/>
  <c r="HK294" i="24"/>
  <c r="HK254" i="24"/>
  <c r="HK270" i="24"/>
  <c r="HK286" i="24"/>
  <c r="HK258" i="24"/>
  <c r="HK274" i="24"/>
  <c r="HK290" i="24"/>
  <c r="HK306" i="24"/>
  <c r="HK262" i="24"/>
  <c r="HK278" i="24"/>
  <c r="HK310" i="24"/>
  <c r="B16" i="24"/>
  <c r="C16" i="24" s="1"/>
  <c r="CC5" i="24"/>
  <c r="CD5" i="24"/>
  <c r="CE5" i="24"/>
  <c r="CF5" i="24"/>
  <c r="CG5" i="24" s="1"/>
  <c r="BL5" i="24"/>
  <c r="BM5" i="24"/>
  <c r="BN5" i="24"/>
  <c r="BO5" i="24"/>
  <c r="BP5" i="24"/>
  <c r="BQ5" i="24"/>
  <c r="BR5" i="24"/>
  <c r="BS5" i="24"/>
  <c r="BT5" i="24"/>
  <c r="BU5" i="24"/>
  <c r="BV5" i="24"/>
  <c r="BW5" i="24"/>
  <c r="BX5" i="24"/>
  <c r="BY5" i="24"/>
  <c r="BZ5" i="24"/>
  <c r="CA5" i="24"/>
  <c r="CB5" i="24"/>
  <c r="B15" i="24" l="1"/>
  <c r="B14" i="24" s="1"/>
  <c r="B13" i="24" s="1"/>
  <c r="B12" i="24" s="1"/>
  <c r="B11" i="24" s="1"/>
  <c r="B10" i="24" s="1"/>
  <c r="B9" i="24" s="1"/>
  <c r="B8" i="24" s="1"/>
  <c r="CH5" i="24"/>
  <c r="CI5" i="24" s="1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AG5" i="24"/>
  <c r="AH5" i="24"/>
  <c r="AI5" i="24"/>
  <c r="AJ5" i="24"/>
  <c r="AK5" i="24"/>
  <c r="AL5" i="24"/>
  <c r="AM5" i="24"/>
  <c r="AN5" i="24"/>
  <c r="AO5" i="24"/>
  <c r="AP5" i="24"/>
  <c r="AQ5" i="24"/>
  <c r="AR5" i="24"/>
  <c r="AS5" i="24"/>
  <c r="AT5" i="24"/>
  <c r="AU5" i="24"/>
  <c r="AV5" i="24"/>
  <c r="AW5" i="24"/>
  <c r="AX5" i="24"/>
  <c r="AY5" i="24"/>
  <c r="AZ5" i="24"/>
  <c r="BA5" i="24"/>
  <c r="BB5" i="24"/>
  <c r="BC5" i="24"/>
  <c r="BD5" i="24"/>
  <c r="BE5" i="24"/>
  <c r="BF5" i="24"/>
  <c r="BG5" i="24"/>
  <c r="BH5" i="24"/>
  <c r="BI5" i="24"/>
  <c r="BJ5" i="24"/>
  <c r="BK5" i="24"/>
  <c r="C15" i="24" l="1"/>
  <c r="C14" i="24"/>
  <c r="CJ5" i="24"/>
  <c r="F5" i="24"/>
  <c r="G5" i="24"/>
  <c r="E5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C55" i="24"/>
  <c r="C56" i="24"/>
  <c r="C57" i="24"/>
  <c r="C58" i="24"/>
  <c r="C59" i="24"/>
  <c r="C60" i="24"/>
  <c r="C61" i="24"/>
  <c r="C62" i="24"/>
  <c r="C63" i="24"/>
  <c r="C64" i="24"/>
  <c r="C65" i="24"/>
  <c r="C66" i="24"/>
  <c r="C67" i="24"/>
  <c r="C68" i="24"/>
  <c r="C69" i="24"/>
  <c r="C70" i="24"/>
  <c r="C71" i="24"/>
  <c r="C72" i="24"/>
  <c r="C73" i="24"/>
  <c r="C74" i="24"/>
  <c r="C75" i="24"/>
  <c r="C76" i="24"/>
  <c r="C77" i="24"/>
  <c r="C78" i="24"/>
  <c r="C79" i="24"/>
  <c r="C80" i="24"/>
  <c r="C81" i="24"/>
  <c r="C82" i="24"/>
  <c r="C83" i="24"/>
  <c r="C84" i="24"/>
  <c r="C85" i="24"/>
  <c r="C86" i="24"/>
  <c r="C87" i="24"/>
  <c r="C88" i="24"/>
  <c r="C89" i="24"/>
  <c r="C90" i="24"/>
  <c r="C91" i="24"/>
  <c r="C92" i="24"/>
  <c r="C93" i="24"/>
  <c r="C94" i="24"/>
  <c r="C95" i="24"/>
  <c r="C96" i="24"/>
  <c r="C97" i="24"/>
  <c r="C98" i="24"/>
  <c r="C99" i="24"/>
  <c r="C100" i="24"/>
  <c r="C101" i="24"/>
  <c r="C102" i="24"/>
  <c r="C103" i="24"/>
  <c r="C104" i="24"/>
  <c r="C105" i="24"/>
  <c r="C106" i="24"/>
  <c r="C107" i="24"/>
  <c r="C108" i="24"/>
  <c r="C13" i="24" l="1"/>
  <c r="CK5" i="24"/>
  <c r="CL5" i="24" s="1"/>
  <c r="C12" i="24" l="1"/>
  <c r="CM5" i="24"/>
  <c r="CN5" i="24" s="1"/>
  <c r="C11" i="24" l="1"/>
  <c r="CO5" i="24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13" i="16"/>
  <c r="F30" i="16"/>
  <c r="G30" i="16"/>
  <c r="G17" i="16"/>
  <c r="G15" i="16"/>
  <c r="F1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C5" i="16"/>
  <c r="C10" i="24" l="1"/>
  <c r="CP5" i="24"/>
  <c r="CQ5" i="24" s="1"/>
  <c r="CR5" i="24" s="1"/>
  <c r="C8" i="24" l="1"/>
  <c r="C9" i="24"/>
  <c r="CS5" i="24"/>
  <c r="CT5" i="24" l="1"/>
  <c r="CU5" i="24" l="1"/>
  <c r="CV5" i="24" l="1"/>
  <c r="CW5" i="24" l="1"/>
  <c r="C14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G19" i="16"/>
  <c r="G27" i="16"/>
  <c r="C6" i="16"/>
  <c r="C7" i="16"/>
  <c r="C8" i="16"/>
  <c r="C9" i="16"/>
  <c r="C10" i="16"/>
  <c r="C11" i="16"/>
  <c r="C12" i="16"/>
  <c r="C13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A34" i="16"/>
  <c r="A33" i="16"/>
  <c r="A32" i="16"/>
  <c r="A31" i="16"/>
  <c r="A30" i="16"/>
  <c r="A29" i="16"/>
  <c r="A28" i="16"/>
  <c r="A27" i="16"/>
  <c r="A26" i="16"/>
  <c r="A25" i="16"/>
  <c r="A24" i="16"/>
  <c r="G23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CX5" i="24" l="1"/>
  <c r="G22" i="16"/>
  <c r="D22" i="16"/>
  <c r="D25" i="16"/>
  <c r="G25" i="16"/>
  <c r="G28" i="16"/>
  <c r="D28" i="16"/>
  <c r="G16" i="16"/>
  <c r="D16" i="16"/>
  <c r="G26" i="16"/>
  <c r="D26" i="16"/>
  <c r="D29" i="16"/>
  <c r="G29" i="16"/>
  <c r="D17" i="16"/>
  <c r="G20" i="16"/>
  <c r="D20" i="16"/>
  <c r="G18" i="16"/>
  <c r="D18" i="16"/>
  <c r="D21" i="16"/>
  <c r="G21" i="16"/>
  <c r="G24" i="16"/>
  <c r="D24" i="16"/>
  <c r="D14" i="16"/>
  <c r="D15" i="16"/>
  <c r="D19" i="16"/>
  <c r="D23" i="16"/>
  <c r="D27" i="16"/>
  <c r="CY5" i="24" l="1"/>
  <c r="CZ5" i="24" l="1"/>
  <c r="DA5" i="24" l="1"/>
  <c r="DB5" i="24" l="1"/>
  <c r="DC5" i="24" l="1"/>
  <c r="DD5" i="24" l="1"/>
  <c r="DE5" i="24" l="1"/>
  <c r="DF5" i="24" l="1"/>
  <c r="DG5" i="24" l="1"/>
  <c r="DH5" i="24" l="1"/>
  <c r="DI5" i="24" l="1"/>
  <c r="DJ5" i="24" l="1"/>
  <c r="DK5" i="24" l="1"/>
  <c r="DL5" i="24" l="1"/>
  <c r="DM5" i="24" l="1"/>
  <c r="DN5" i="24" l="1"/>
  <c r="DO5" i="24" l="1"/>
  <c r="DP5" i="24" l="1"/>
  <c r="DQ5" i="24" l="1"/>
  <c r="DR5" i="24" l="1"/>
  <c r="DS5" i="24" l="1"/>
  <c r="DT5" i="24" l="1"/>
  <c r="DU5" i="24" l="1"/>
  <c r="DV5" i="24" l="1"/>
  <c r="DW5" i="24" l="1"/>
  <c r="DX5" i="24" l="1"/>
  <c r="DY5" i="24" l="1"/>
  <c r="DZ5" i="24" l="1"/>
  <c r="EA5" i="24" l="1"/>
  <c r="EB5" i="24" l="1"/>
  <c r="EC5" i="24" l="1"/>
  <c r="ED5" i="24" l="1"/>
  <c r="EE5" i="24" l="1"/>
  <c r="EF5" i="24" l="1"/>
  <c r="EG5" i="24" l="1"/>
  <c r="EH5" i="24" l="1"/>
  <c r="EI5" i="24" l="1"/>
  <c r="EJ5" i="24" l="1"/>
  <c r="EK5" i="24" l="1"/>
  <c r="EL5" i="24" l="1"/>
  <c r="EM5" i="24" l="1"/>
  <c r="EN5" i="24" l="1"/>
  <c r="EO5" i="24" l="1"/>
  <c r="EP5" i="24" l="1"/>
  <c r="EQ5" i="24" l="1"/>
  <c r="ER5" i="24" l="1"/>
  <c r="ES5" i="24" l="1"/>
  <c r="ET5" i="24" l="1"/>
  <c r="EU5" i="24" l="1"/>
  <c r="EV5" i="24" l="1"/>
  <c r="EW5" i="24" l="1"/>
  <c r="EW110" i="24" l="1"/>
  <c r="EX5" i="24"/>
  <c r="EX110" i="24" l="1"/>
  <c r="EY5" i="24"/>
  <c r="EY110" i="24" l="1"/>
  <c r="EZ5" i="24"/>
  <c r="EZ110" i="24" l="1"/>
  <c r="FA5" i="24"/>
  <c r="FA110" i="24" l="1"/>
  <c r="FB5" i="24"/>
  <c r="FB110" i="24" l="1"/>
  <c r="FC5" i="24"/>
  <c r="FC123" i="24" l="1"/>
  <c r="FC127" i="24"/>
  <c r="FC131" i="24"/>
  <c r="FC135" i="24"/>
  <c r="FC139" i="24"/>
  <c r="FC143" i="24"/>
  <c r="FC147" i="24"/>
  <c r="FC151" i="24"/>
  <c r="FC155" i="24"/>
  <c r="FC159" i="24"/>
  <c r="FC163" i="24"/>
  <c r="FC167" i="24"/>
  <c r="FC171" i="24"/>
  <c r="FC175" i="24"/>
  <c r="FC179" i="24"/>
  <c r="FC183" i="24"/>
  <c r="FC187" i="24"/>
  <c r="FC191" i="24"/>
  <c r="FC195" i="24"/>
  <c r="FC199" i="24"/>
  <c r="FC203" i="24"/>
  <c r="FC207" i="24"/>
  <c r="FC211" i="24"/>
  <c r="FC122" i="24"/>
  <c r="FC126" i="24"/>
  <c r="FC130" i="24"/>
  <c r="FC134" i="24"/>
  <c r="FC138" i="24"/>
  <c r="FC142" i="24"/>
  <c r="FC146" i="24"/>
  <c r="FC150" i="24"/>
  <c r="FC154" i="24"/>
  <c r="FC158" i="24"/>
  <c r="FC162" i="24"/>
  <c r="FC166" i="24"/>
  <c r="FC170" i="24"/>
  <c r="FC174" i="24"/>
  <c r="FC178" i="24"/>
  <c r="FC182" i="24"/>
  <c r="FC186" i="24"/>
  <c r="FC190" i="24"/>
  <c r="FC194" i="24"/>
  <c r="FC198" i="24"/>
  <c r="FC202" i="24"/>
  <c r="FC206" i="24"/>
  <c r="FC210" i="24"/>
  <c r="FC125" i="24"/>
  <c r="FC129" i="24"/>
  <c r="FC133" i="24"/>
  <c r="FC137" i="24"/>
  <c r="FC141" i="24"/>
  <c r="FC145" i="24"/>
  <c r="FC149" i="24"/>
  <c r="FC153" i="24"/>
  <c r="FC157" i="24"/>
  <c r="FC161" i="24"/>
  <c r="FC165" i="24"/>
  <c r="FC169" i="24"/>
  <c r="FC173" i="24"/>
  <c r="FC177" i="24"/>
  <c r="FC181" i="24"/>
  <c r="FC185" i="24"/>
  <c r="FC189" i="24"/>
  <c r="FC193" i="24"/>
  <c r="FC197" i="24"/>
  <c r="FC201" i="24"/>
  <c r="FC205" i="24"/>
  <c r="FC209" i="24"/>
  <c r="FC124" i="24"/>
  <c r="FC128" i="24"/>
  <c r="FC132" i="24"/>
  <c r="FC136" i="24"/>
  <c r="FC140" i="24"/>
  <c r="FC144" i="24"/>
  <c r="FC148" i="24"/>
  <c r="FC152" i="24"/>
  <c r="FC156" i="24"/>
  <c r="FC160" i="24"/>
  <c r="FC164" i="24"/>
  <c r="FC168" i="24"/>
  <c r="FC172" i="24"/>
  <c r="FC176" i="24"/>
  <c r="FC180" i="24"/>
  <c r="FC184" i="24"/>
  <c r="FC188" i="24"/>
  <c r="FC192" i="24"/>
  <c r="FC196" i="24"/>
  <c r="FC200" i="24"/>
  <c r="FC204" i="24"/>
  <c r="FC208" i="24"/>
  <c r="FC110" i="24"/>
  <c r="FD5" i="24"/>
  <c r="FD110" i="24" l="1"/>
  <c r="FE5" i="24"/>
  <c r="FF122" i="24" l="1"/>
  <c r="FE123" i="24"/>
  <c r="FF126" i="24"/>
  <c r="FE127" i="24"/>
  <c r="FF130" i="24"/>
  <c r="FE131" i="24"/>
  <c r="FF134" i="24"/>
  <c r="FE135" i="24"/>
  <c r="FF138" i="24"/>
  <c r="FE139" i="24"/>
  <c r="FF142" i="24"/>
  <c r="FE143" i="24"/>
  <c r="FF146" i="24"/>
  <c r="FE147" i="24"/>
  <c r="FF150" i="24"/>
  <c r="FE151" i="24"/>
  <c r="FF154" i="24"/>
  <c r="FE155" i="24"/>
  <c r="FF158" i="24"/>
  <c r="FE159" i="24"/>
  <c r="FF162" i="24"/>
  <c r="FE163" i="24"/>
  <c r="FF166" i="24"/>
  <c r="FE167" i="24"/>
  <c r="FF170" i="24"/>
  <c r="FE171" i="24"/>
  <c r="FF174" i="24"/>
  <c r="FE175" i="24"/>
  <c r="FF178" i="24"/>
  <c r="FE179" i="24"/>
  <c r="FF182" i="24"/>
  <c r="FE183" i="24"/>
  <c r="FF186" i="24"/>
  <c r="FE187" i="24"/>
  <c r="FF190" i="24"/>
  <c r="FE191" i="24"/>
  <c r="FF194" i="24"/>
  <c r="FE195" i="24"/>
  <c r="FF198" i="24"/>
  <c r="FE199" i="24"/>
  <c r="FF202" i="24"/>
  <c r="FE203" i="24"/>
  <c r="FF206" i="24"/>
  <c r="FE207" i="24"/>
  <c r="FF210" i="24"/>
  <c r="FE211" i="24"/>
  <c r="FF147" i="24"/>
  <c r="FE148" i="24"/>
  <c r="FF151" i="24"/>
  <c r="FE152" i="24"/>
  <c r="FF155" i="24"/>
  <c r="FE156" i="24"/>
  <c r="FF167" i="24"/>
  <c r="FE168" i="24"/>
  <c r="FF171" i="24"/>
  <c r="FE172" i="24"/>
  <c r="FF175" i="24"/>
  <c r="FE176" i="24"/>
  <c r="FF183" i="24"/>
  <c r="FE184" i="24"/>
  <c r="FF191" i="24"/>
  <c r="FE192" i="24"/>
  <c r="FE208" i="24"/>
  <c r="FE189" i="24"/>
  <c r="FF192" i="24"/>
  <c r="FE193" i="24"/>
  <c r="FF204" i="24"/>
  <c r="FE205" i="24"/>
  <c r="FF208" i="24"/>
  <c r="FE209" i="24"/>
  <c r="FF145" i="24"/>
  <c r="FE146" i="24"/>
  <c r="FF149" i="24"/>
  <c r="FE150" i="24"/>
  <c r="FF177" i="24"/>
  <c r="FE178" i="24"/>
  <c r="FF189" i="24"/>
  <c r="FF123" i="24"/>
  <c r="FE124" i="24"/>
  <c r="FF127" i="24"/>
  <c r="FE128" i="24"/>
  <c r="FF131" i="24"/>
  <c r="FE132" i="24"/>
  <c r="FF135" i="24"/>
  <c r="FE136" i="24"/>
  <c r="FF139" i="24"/>
  <c r="FE140" i="24"/>
  <c r="FF143" i="24"/>
  <c r="FE144" i="24"/>
  <c r="FF159" i="24"/>
  <c r="FE160" i="24"/>
  <c r="FF163" i="24"/>
  <c r="FE164" i="24"/>
  <c r="FF179" i="24"/>
  <c r="FE180" i="24"/>
  <c r="FF187" i="24"/>
  <c r="FE188" i="24"/>
  <c r="FF195" i="24"/>
  <c r="FE196" i="24"/>
  <c r="FF199" i="24"/>
  <c r="FE200" i="24"/>
  <c r="FF203" i="24"/>
  <c r="FE204" i="24"/>
  <c r="FF207" i="24"/>
  <c r="FF211" i="24"/>
  <c r="FF188" i="24"/>
  <c r="FF196" i="24"/>
  <c r="FE197" i="24"/>
  <c r="FF200" i="24"/>
  <c r="FE201" i="24"/>
  <c r="FE122" i="24"/>
  <c r="FF125" i="24"/>
  <c r="FE126" i="24"/>
  <c r="FF129" i="24"/>
  <c r="FE130" i="24"/>
  <c r="FF133" i="24"/>
  <c r="FE134" i="24"/>
  <c r="FF137" i="24"/>
  <c r="FE138" i="24"/>
  <c r="FF141" i="24"/>
  <c r="FE142" i="24"/>
  <c r="FF153" i="24"/>
  <c r="FE154" i="24"/>
  <c r="FF157" i="24"/>
  <c r="FE158" i="24"/>
  <c r="FF161" i="24"/>
  <c r="FE162" i="24"/>
  <c r="FF165" i="24"/>
  <c r="FE166" i="24"/>
  <c r="FF169" i="24"/>
  <c r="FE170" i="24"/>
  <c r="FF173" i="24"/>
  <c r="FE174" i="24"/>
  <c r="FF181" i="24"/>
  <c r="FE182" i="24"/>
  <c r="FF185" i="24"/>
  <c r="FE186" i="24"/>
  <c r="FF124" i="24"/>
  <c r="FE125" i="24"/>
  <c r="FF128" i="24"/>
  <c r="FE129" i="24"/>
  <c r="FF132" i="24"/>
  <c r="FE133" i="24"/>
  <c r="FF136" i="24"/>
  <c r="FE137" i="24"/>
  <c r="FF140" i="24"/>
  <c r="FE141" i="24"/>
  <c r="FF144" i="24"/>
  <c r="FE145" i="24"/>
  <c r="FF148" i="24"/>
  <c r="FE149" i="24"/>
  <c r="FF152" i="24"/>
  <c r="FE153" i="24"/>
  <c r="FF156" i="24"/>
  <c r="FE157" i="24"/>
  <c r="FF160" i="24"/>
  <c r="FE161" i="24"/>
  <c r="FF164" i="24"/>
  <c r="FE165" i="24"/>
  <c r="FF168" i="24"/>
  <c r="FE169" i="24"/>
  <c r="FF172" i="24"/>
  <c r="FE173" i="24"/>
  <c r="FF176" i="24"/>
  <c r="FE177" i="24"/>
  <c r="FF180" i="24"/>
  <c r="FE181" i="24"/>
  <c r="FF184" i="24"/>
  <c r="FE185" i="24"/>
  <c r="FF193" i="24"/>
  <c r="FE194" i="24"/>
  <c r="FF201" i="24"/>
  <c r="FE202" i="24"/>
  <c r="FF209" i="24"/>
  <c r="FE210" i="24"/>
  <c r="FE198" i="24"/>
  <c r="FE206" i="24"/>
  <c r="FE190" i="24"/>
  <c r="FF197" i="24"/>
  <c r="FF205" i="24"/>
  <c r="FE110" i="24"/>
  <c r="FF5" i="24"/>
  <c r="FF110" i="24" l="1"/>
  <c r="FG5" i="24"/>
  <c r="FG110" i="24" l="1"/>
  <c r="FH5" i="24"/>
  <c r="FH110" i="24" l="1"/>
  <c r="FI5" i="24"/>
  <c r="FI110" i="24" l="1"/>
  <c r="FJ5" i="24"/>
  <c r="FJ110" i="24" l="1"/>
  <c r="FK5" i="24"/>
  <c r="FL5" i="24" l="1"/>
  <c r="FK110" i="24"/>
  <c r="FM5" i="24" l="1"/>
  <c r="FL110" i="24"/>
  <c r="FN5" i="24" l="1"/>
  <c r="FM110" i="24"/>
  <c r="FN110" i="24" l="1"/>
  <c r="FO5" i="24"/>
  <c r="FP5" i="24" l="1"/>
  <c r="FO110" i="24"/>
  <c r="FP110" i="24" l="1"/>
  <c r="FQ5" i="24"/>
  <c r="FQ110" i="24" l="1"/>
  <c r="FR5" i="24"/>
  <c r="FS5" i="24" l="1"/>
  <c r="FR110" i="24"/>
  <c r="FT5" i="24" l="1"/>
  <c r="FS110" i="24"/>
  <c r="FU5" i="24" l="1"/>
  <c r="FT110" i="24"/>
  <c r="FV5" i="24" l="1"/>
  <c r="FU110" i="24"/>
  <c r="FW5" i="24" l="1"/>
  <c r="FV110" i="24"/>
  <c r="FX5" i="24" l="1"/>
  <c r="FW110" i="24"/>
  <c r="FX110" i="24" l="1"/>
  <c r="FY5" i="24"/>
  <c r="FY110" i="24" l="1"/>
  <c r="FZ5" i="24"/>
  <c r="GA5" i="24" l="1"/>
  <c r="FZ110" i="24"/>
  <c r="GB5" i="24" l="1"/>
  <c r="GA110" i="24"/>
  <c r="GB110" i="24" l="1"/>
  <c r="GC5" i="24"/>
  <c r="GD5" i="24" l="1"/>
  <c r="GC110" i="24"/>
  <c r="GE5" i="24" l="1"/>
  <c r="GD110" i="24"/>
  <c r="GE110" i="24" l="1"/>
  <c r="GE111" i="24"/>
  <c r="GF5" i="24"/>
  <c r="GG5" i="24" l="1"/>
  <c r="GH5" i="24" l="1"/>
  <c r="GI5" i="24" l="1"/>
  <c r="GJ5" i="24" l="1"/>
  <c r="GJ112" i="24" l="1"/>
  <c r="GJ116" i="24"/>
  <c r="GJ120" i="24"/>
  <c r="GJ124" i="24"/>
  <c r="GJ113" i="24"/>
  <c r="GJ114" i="24"/>
  <c r="GJ115" i="24"/>
  <c r="GJ126" i="24"/>
  <c r="GJ130" i="24"/>
  <c r="GJ134" i="24"/>
  <c r="GJ138" i="24"/>
  <c r="GJ142" i="24"/>
  <c r="GJ146" i="24"/>
  <c r="GJ150" i="24"/>
  <c r="GJ154" i="24"/>
  <c r="GJ158" i="24"/>
  <c r="GJ162" i="24"/>
  <c r="GJ166" i="24"/>
  <c r="GJ121" i="24"/>
  <c r="GJ122" i="24"/>
  <c r="GJ123" i="24"/>
  <c r="GJ131" i="24"/>
  <c r="GJ132" i="24"/>
  <c r="GJ133" i="24"/>
  <c r="GJ147" i="24"/>
  <c r="GJ148" i="24"/>
  <c r="GJ149" i="24"/>
  <c r="GJ163" i="24"/>
  <c r="GJ164" i="24"/>
  <c r="GJ165" i="24"/>
  <c r="GJ167" i="24"/>
  <c r="GJ117" i="24"/>
  <c r="GJ118" i="24"/>
  <c r="GJ119" i="24"/>
  <c r="GJ127" i="24"/>
  <c r="GJ128" i="24"/>
  <c r="GJ129" i="24"/>
  <c r="GJ143" i="24"/>
  <c r="GJ144" i="24"/>
  <c r="GJ145" i="24"/>
  <c r="GJ159" i="24"/>
  <c r="GJ160" i="24"/>
  <c r="GJ161" i="24"/>
  <c r="GJ168" i="24"/>
  <c r="GJ169" i="24"/>
  <c r="GJ170" i="24"/>
  <c r="GJ171" i="24"/>
  <c r="GJ172" i="24"/>
  <c r="GJ173" i="24"/>
  <c r="GJ174" i="24"/>
  <c r="GJ125" i="24"/>
  <c r="GJ111" i="24"/>
  <c r="GJ139" i="24"/>
  <c r="GJ140" i="24"/>
  <c r="GJ141" i="24"/>
  <c r="GJ177" i="24"/>
  <c r="GJ181" i="24"/>
  <c r="GJ185" i="24"/>
  <c r="GJ189" i="24"/>
  <c r="GJ193" i="24"/>
  <c r="GJ197" i="24"/>
  <c r="GJ201" i="24"/>
  <c r="GJ205" i="24"/>
  <c r="GJ209" i="24"/>
  <c r="GJ135" i="24"/>
  <c r="GJ136" i="24"/>
  <c r="GJ137" i="24"/>
  <c r="GJ178" i="24"/>
  <c r="GJ182" i="24"/>
  <c r="GJ186" i="24"/>
  <c r="GJ190" i="24"/>
  <c r="GJ194" i="24"/>
  <c r="GJ198" i="24"/>
  <c r="GJ202" i="24"/>
  <c r="GJ206" i="24"/>
  <c r="GJ210" i="24"/>
  <c r="GJ151" i="24"/>
  <c r="GJ152" i="24"/>
  <c r="GJ153" i="24"/>
  <c r="GJ176" i="24"/>
  <c r="GJ184" i="24"/>
  <c r="GJ192" i="24"/>
  <c r="GJ200" i="24"/>
  <c r="GJ208" i="24"/>
  <c r="GJ110" i="24"/>
  <c r="GJ179" i="24"/>
  <c r="GJ187" i="24"/>
  <c r="GJ195" i="24"/>
  <c r="GJ203" i="24"/>
  <c r="GJ180" i="24"/>
  <c r="GJ196" i="24"/>
  <c r="GJ211" i="24"/>
  <c r="GJ156" i="24"/>
  <c r="GJ175" i="24"/>
  <c r="GJ191" i="24"/>
  <c r="GJ207" i="24"/>
  <c r="GJ188" i="24"/>
  <c r="GJ204" i="24"/>
  <c r="GJ155" i="24"/>
  <c r="GJ157" i="24"/>
  <c r="GJ183" i="24"/>
  <c r="GJ199" i="24"/>
  <c r="GK5" i="24"/>
  <c r="GL110" i="24" l="1"/>
  <c r="GK111" i="24"/>
  <c r="GL114" i="24"/>
  <c r="GK115" i="24"/>
  <c r="GL118" i="24"/>
  <c r="GK119" i="24"/>
  <c r="GL122" i="24"/>
  <c r="GK123" i="24"/>
  <c r="GK116" i="24"/>
  <c r="GK117" i="24"/>
  <c r="GK118" i="24"/>
  <c r="GL119" i="24"/>
  <c r="GL120" i="24"/>
  <c r="GL121" i="24"/>
  <c r="GL128" i="24"/>
  <c r="GK129" i="24"/>
  <c r="GL132" i="24"/>
  <c r="GK133" i="24"/>
  <c r="GL136" i="24"/>
  <c r="GK137" i="24"/>
  <c r="GL140" i="24"/>
  <c r="GK141" i="24"/>
  <c r="GL144" i="24"/>
  <c r="GK145" i="24"/>
  <c r="GL148" i="24"/>
  <c r="GK149" i="24"/>
  <c r="GL152" i="24"/>
  <c r="GK153" i="24"/>
  <c r="GL156" i="24"/>
  <c r="GK157" i="24"/>
  <c r="GL160" i="24"/>
  <c r="GK161" i="24"/>
  <c r="GL164" i="24"/>
  <c r="GK165" i="24"/>
  <c r="GK124" i="24"/>
  <c r="GK125" i="24"/>
  <c r="GK134" i="24"/>
  <c r="GK135" i="24"/>
  <c r="GK136" i="24"/>
  <c r="GL137" i="24"/>
  <c r="GL138" i="24"/>
  <c r="GL139" i="24"/>
  <c r="GK150" i="24"/>
  <c r="GK151" i="24"/>
  <c r="GK152" i="24"/>
  <c r="GL153" i="24"/>
  <c r="GL154" i="24"/>
  <c r="GL155" i="24"/>
  <c r="GK166" i="24"/>
  <c r="GK120" i="24"/>
  <c r="GK121" i="24"/>
  <c r="GK122" i="24"/>
  <c r="GL123" i="24"/>
  <c r="GL124" i="24"/>
  <c r="GL125" i="24"/>
  <c r="GK130" i="24"/>
  <c r="GK131" i="24"/>
  <c r="GK132" i="24"/>
  <c r="GL133" i="24"/>
  <c r="GL134" i="24"/>
  <c r="GL135" i="24"/>
  <c r="GK146" i="24"/>
  <c r="GK147" i="24"/>
  <c r="GK148" i="24"/>
  <c r="GL149" i="24"/>
  <c r="GL150" i="24"/>
  <c r="GL151" i="24"/>
  <c r="GK162" i="24"/>
  <c r="GK163" i="24"/>
  <c r="GK164" i="24"/>
  <c r="GL165" i="24"/>
  <c r="GL166" i="24"/>
  <c r="GK167" i="24"/>
  <c r="GK110" i="24"/>
  <c r="GL112" i="24"/>
  <c r="GL126" i="24"/>
  <c r="GL127" i="24"/>
  <c r="GK113" i="24"/>
  <c r="GL115" i="24"/>
  <c r="GL117" i="24"/>
  <c r="GK142" i="24"/>
  <c r="GK143" i="24"/>
  <c r="GK144" i="24"/>
  <c r="GL145" i="24"/>
  <c r="GL146" i="24"/>
  <c r="GL147" i="24"/>
  <c r="GL167" i="24"/>
  <c r="GK169" i="24"/>
  <c r="GK171" i="24"/>
  <c r="GK173" i="24"/>
  <c r="GL175" i="24"/>
  <c r="GK176" i="24"/>
  <c r="GL179" i="24"/>
  <c r="GK180" i="24"/>
  <c r="GL183" i="24"/>
  <c r="GK184" i="24"/>
  <c r="GL187" i="24"/>
  <c r="GK188" i="24"/>
  <c r="GL191" i="24"/>
  <c r="GK192" i="24"/>
  <c r="GL195" i="24"/>
  <c r="GK196" i="24"/>
  <c r="GL199" i="24"/>
  <c r="GK200" i="24"/>
  <c r="GL203" i="24"/>
  <c r="GK204" i="24"/>
  <c r="GL207" i="24"/>
  <c r="GK208" i="24"/>
  <c r="GL211" i="24"/>
  <c r="GL111" i="24"/>
  <c r="GL113" i="24"/>
  <c r="GK138" i="24"/>
  <c r="GK139" i="24"/>
  <c r="GK140" i="24"/>
  <c r="GL141" i="24"/>
  <c r="GL142" i="24"/>
  <c r="GL143" i="24"/>
  <c r="GL169" i="24"/>
  <c r="GL171" i="24"/>
  <c r="GL173" i="24"/>
  <c r="GL176" i="24"/>
  <c r="GK177" i="24"/>
  <c r="GL180" i="24"/>
  <c r="GK181" i="24"/>
  <c r="GL184" i="24"/>
  <c r="GK185" i="24"/>
  <c r="GL188" i="24"/>
  <c r="GK189" i="24"/>
  <c r="GL192" i="24"/>
  <c r="GK193" i="24"/>
  <c r="GL196" i="24"/>
  <c r="GK197" i="24"/>
  <c r="GL200" i="24"/>
  <c r="GK201" i="24"/>
  <c r="GL204" i="24"/>
  <c r="GK205" i="24"/>
  <c r="GL208" i="24"/>
  <c r="GK209" i="24"/>
  <c r="GK112" i="24"/>
  <c r="GK154" i="24"/>
  <c r="GK155" i="24"/>
  <c r="GK156" i="24"/>
  <c r="GL157" i="24"/>
  <c r="GL158" i="24"/>
  <c r="GL159" i="24"/>
  <c r="GL170" i="24"/>
  <c r="GL174" i="24"/>
  <c r="GK175" i="24"/>
  <c r="GL182" i="24"/>
  <c r="GK183" i="24"/>
  <c r="GL190" i="24"/>
  <c r="GK191" i="24"/>
  <c r="GL198" i="24"/>
  <c r="GK199" i="24"/>
  <c r="GL206" i="24"/>
  <c r="GK207" i="24"/>
  <c r="GK126" i="24"/>
  <c r="GK128" i="24"/>
  <c r="GL130" i="24"/>
  <c r="GK168" i="24"/>
  <c r="GK172" i="24"/>
  <c r="GL177" i="24"/>
  <c r="GK178" i="24"/>
  <c r="GL185" i="24"/>
  <c r="GK186" i="24"/>
  <c r="GL193" i="24"/>
  <c r="GK194" i="24"/>
  <c r="GL201" i="24"/>
  <c r="GK202" i="24"/>
  <c r="GL116" i="24"/>
  <c r="GL172" i="24"/>
  <c r="GL178" i="24"/>
  <c r="GK187" i="24"/>
  <c r="GL194" i="24"/>
  <c r="GK203" i="24"/>
  <c r="GK127" i="24"/>
  <c r="GL131" i="24"/>
  <c r="GK158" i="24"/>
  <c r="GK160" i="24"/>
  <c r="GL162" i="24"/>
  <c r="GK170" i="24"/>
  <c r="GK182" i="24"/>
  <c r="GL189" i="24"/>
  <c r="GK198" i="24"/>
  <c r="GL205" i="24"/>
  <c r="GK210" i="24"/>
  <c r="GK211" i="24"/>
  <c r="GL168" i="24"/>
  <c r="GK179" i="24"/>
  <c r="GL186" i="24"/>
  <c r="GK195" i="24"/>
  <c r="GL202" i="24"/>
  <c r="GL209" i="24"/>
  <c r="GL210" i="24"/>
  <c r="GK114" i="24"/>
  <c r="GL129" i="24"/>
  <c r="GK159" i="24"/>
  <c r="GL161" i="24"/>
  <c r="GL163" i="24"/>
  <c r="GK174" i="24"/>
  <c r="GL181" i="24"/>
  <c r="GK190" i="24"/>
  <c r="GL197" i="24"/>
  <c r="GK206" i="24"/>
  <c r="GL5" i="24"/>
  <c r="GM5" i="24" l="1"/>
  <c r="GM113" i="24" l="1"/>
  <c r="GM117" i="24"/>
  <c r="GM121" i="24"/>
  <c r="GM125" i="24"/>
  <c r="GM122" i="24"/>
  <c r="GM123" i="24"/>
  <c r="GM124" i="24"/>
  <c r="GM127" i="24"/>
  <c r="GM131" i="24"/>
  <c r="GM135" i="24"/>
  <c r="GM139" i="24"/>
  <c r="GM143" i="24"/>
  <c r="GM147" i="24"/>
  <c r="GM151" i="24"/>
  <c r="GM155" i="24"/>
  <c r="GM159" i="24"/>
  <c r="GM163" i="24"/>
  <c r="GM110" i="24"/>
  <c r="GM111" i="24"/>
  <c r="GM112" i="24"/>
  <c r="GM126" i="24"/>
  <c r="GM140" i="24"/>
  <c r="GM141" i="24"/>
  <c r="GM142" i="24"/>
  <c r="GM156" i="24"/>
  <c r="GM157" i="24"/>
  <c r="GM158" i="24"/>
  <c r="GM168" i="24"/>
  <c r="GM169" i="24"/>
  <c r="GM170" i="24"/>
  <c r="GM171" i="24"/>
  <c r="GM172" i="24"/>
  <c r="GM173" i="24"/>
  <c r="GM174" i="24"/>
  <c r="GM175" i="24"/>
  <c r="GM176" i="24"/>
  <c r="GM177" i="24"/>
  <c r="GM178" i="24"/>
  <c r="GM179" i="24"/>
  <c r="GM180" i="24"/>
  <c r="GM181" i="24"/>
  <c r="GM182" i="24"/>
  <c r="GM183" i="24"/>
  <c r="GM184" i="24"/>
  <c r="GM185" i="24"/>
  <c r="GM186" i="24"/>
  <c r="GM187" i="24"/>
  <c r="GM188" i="24"/>
  <c r="GM189" i="24"/>
  <c r="GM190" i="24"/>
  <c r="GM191" i="24"/>
  <c r="GM192" i="24"/>
  <c r="GM193" i="24"/>
  <c r="GM194" i="24"/>
  <c r="GM195" i="24"/>
  <c r="GM196" i="24"/>
  <c r="GM197" i="24"/>
  <c r="GM198" i="24"/>
  <c r="GM199" i="24"/>
  <c r="GM200" i="24"/>
  <c r="GM201" i="24"/>
  <c r="GM202" i="24"/>
  <c r="GM203" i="24"/>
  <c r="GM204" i="24"/>
  <c r="GM205" i="24"/>
  <c r="GM206" i="24"/>
  <c r="GM207" i="24"/>
  <c r="GM208" i="24"/>
  <c r="GM209" i="24"/>
  <c r="GM210" i="24"/>
  <c r="GM211" i="24"/>
  <c r="GM136" i="24"/>
  <c r="GM137" i="24"/>
  <c r="GM138" i="24"/>
  <c r="GM152" i="24"/>
  <c r="GM153" i="24"/>
  <c r="GM154" i="24"/>
  <c r="GM114" i="24"/>
  <c r="GM116" i="24"/>
  <c r="GM128" i="24"/>
  <c r="GM129" i="24"/>
  <c r="GM130" i="24"/>
  <c r="GM119" i="24"/>
  <c r="GM148" i="24"/>
  <c r="GM149" i="24"/>
  <c r="GM150" i="24"/>
  <c r="GM115" i="24"/>
  <c r="GM144" i="24"/>
  <c r="GM145" i="24"/>
  <c r="GM146" i="24"/>
  <c r="GM167" i="24"/>
  <c r="GM120" i="24"/>
  <c r="GM160" i="24"/>
  <c r="GM161" i="24"/>
  <c r="GM162" i="24"/>
  <c r="GM118" i="24"/>
  <c r="GM132" i="24"/>
  <c r="GM134" i="24"/>
  <c r="GM164" i="24"/>
  <c r="GM166" i="24"/>
  <c r="GM133" i="24"/>
  <c r="GM165" i="24"/>
  <c r="GN5" i="24"/>
  <c r="GN112" i="24" l="1"/>
  <c r="GN116" i="24"/>
  <c r="GN120" i="24"/>
  <c r="GN124" i="24"/>
  <c r="GN110" i="24"/>
  <c r="GN111" i="24"/>
  <c r="GN125" i="24"/>
  <c r="GN126" i="24"/>
  <c r="GN130" i="24"/>
  <c r="GN134" i="24"/>
  <c r="GN138" i="24"/>
  <c r="GN142" i="24"/>
  <c r="GN146" i="24"/>
  <c r="GN150" i="24"/>
  <c r="GN154" i="24"/>
  <c r="GN158" i="24"/>
  <c r="GN162" i="24"/>
  <c r="GN113" i="24"/>
  <c r="GN114" i="24"/>
  <c r="GN115" i="24"/>
  <c r="GN127" i="24"/>
  <c r="GN128" i="24"/>
  <c r="GN129" i="24"/>
  <c r="GN143" i="24"/>
  <c r="GN144" i="24"/>
  <c r="GN145" i="24"/>
  <c r="GN159" i="24"/>
  <c r="GN160" i="24"/>
  <c r="GN161" i="24"/>
  <c r="GN167" i="24"/>
  <c r="GN139" i="24"/>
  <c r="GN140" i="24"/>
  <c r="GN141" i="24"/>
  <c r="GN155" i="24"/>
  <c r="GN156" i="24"/>
  <c r="GN157" i="24"/>
  <c r="GN168" i="24"/>
  <c r="GN169" i="24"/>
  <c r="GN170" i="24"/>
  <c r="GN171" i="24"/>
  <c r="GN172" i="24"/>
  <c r="GN173" i="24"/>
  <c r="GN118" i="24"/>
  <c r="GN131" i="24"/>
  <c r="GN132" i="24"/>
  <c r="GN133" i="24"/>
  <c r="GN121" i="24"/>
  <c r="GN123" i="24"/>
  <c r="GN151" i="24"/>
  <c r="GN152" i="24"/>
  <c r="GN153" i="24"/>
  <c r="GN174" i="24"/>
  <c r="GN178" i="24"/>
  <c r="GN182" i="24"/>
  <c r="GN186" i="24"/>
  <c r="GN190" i="24"/>
  <c r="GN194" i="24"/>
  <c r="GN198" i="24"/>
  <c r="GN202" i="24"/>
  <c r="GN206" i="24"/>
  <c r="GN210" i="24"/>
  <c r="GN117" i="24"/>
  <c r="GN119" i="24"/>
  <c r="GN147" i="24"/>
  <c r="GN148" i="24"/>
  <c r="GN149" i="24"/>
  <c r="GN175" i="24"/>
  <c r="GN179" i="24"/>
  <c r="GN183" i="24"/>
  <c r="GN187" i="24"/>
  <c r="GN191" i="24"/>
  <c r="GN195" i="24"/>
  <c r="GN199" i="24"/>
  <c r="GN203" i="24"/>
  <c r="GN207" i="24"/>
  <c r="GN211" i="24"/>
  <c r="GN163" i="24"/>
  <c r="GN164" i="24"/>
  <c r="GN165" i="24"/>
  <c r="GN166" i="24"/>
  <c r="GN181" i="24"/>
  <c r="GN189" i="24"/>
  <c r="GN197" i="24"/>
  <c r="GN205" i="24"/>
  <c r="GN136" i="24"/>
  <c r="GN176" i="24"/>
  <c r="GN184" i="24"/>
  <c r="GN192" i="24"/>
  <c r="GN200" i="24"/>
  <c r="GN208" i="24"/>
  <c r="GN185" i="24"/>
  <c r="GN201" i="24"/>
  <c r="GN122" i="24"/>
  <c r="GN135" i="24"/>
  <c r="GN180" i="24"/>
  <c r="GN196" i="24"/>
  <c r="GN177" i="24"/>
  <c r="GN193" i="24"/>
  <c r="GN137" i="24"/>
  <c r="GN188" i="24"/>
  <c r="GN204" i="24"/>
  <c r="GN209" i="24"/>
  <c r="GO5" i="24"/>
  <c r="GO111" i="24" l="1"/>
  <c r="GO115" i="24"/>
  <c r="GO119" i="24"/>
  <c r="GO123" i="24"/>
  <c r="GO112" i="24"/>
  <c r="GO113" i="24"/>
  <c r="GO114" i="24"/>
  <c r="GO129" i="24"/>
  <c r="GO133" i="24"/>
  <c r="GO137" i="24"/>
  <c r="GO141" i="24"/>
  <c r="GO145" i="24"/>
  <c r="GO149" i="24"/>
  <c r="GO153" i="24"/>
  <c r="GO157" i="24"/>
  <c r="GO161" i="24"/>
  <c r="GO165" i="24"/>
  <c r="GO116" i="24"/>
  <c r="GO117" i="24"/>
  <c r="GO118" i="24"/>
  <c r="GO130" i="24"/>
  <c r="GO131" i="24"/>
  <c r="GO132" i="24"/>
  <c r="GO146" i="24"/>
  <c r="GO147" i="24"/>
  <c r="GO148" i="24"/>
  <c r="GO162" i="24"/>
  <c r="GO163" i="24"/>
  <c r="GO164" i="24"/>
  <c r="GO166" i="24"/>
  <c r="GO110" i="24"/>
  <c r="GO126" i="24"/>
  <c r="GO127" i="24"/>
  <c r="GO128" i="24"/>
  <c r="GO142" i="24"/>
  <c r="GO143" i="24"/>
  <c r="GO144" i="24"/>
  <c r="GO158" i="24"/>
  <c r="GO159" i="24"/>
  <c r="GO160" i="24"/>
  <c r="GO167" i="24"/>
  <c r="GO120" i="24"/>
  <c r="GO122" i="24"/>
  <c r="GO134" i="24"/>
  <c r="GO135" i="24"/>
  <c r="GO136" i="24"/>
  <c r="GO125" i="24"/>
  <c r="GO154" i="24"/>
  <c r="GO155" i="24"/>
  <c r="GO156" i="24"/>
  <c r="GO168" i="24"/>
  <c r="GO170" i="24"/>
  <c r="GO172" i="24"/>
  <c r="GO177" i="24"/>
  <c r="GO181" i="24"/>
  <c r="GO185" i="24"/>
  <c r="GO189" i="24"/>
  <c r="GO193" i="24"/>
  <c r="GO197" i="24"/>
  <c r="GO201" i="24"/>
  <c r="GO205" i="24"/>
  <c r="GO209" i="24"/>
  <c r="GO121" i="24"/>
  <c r="GO150" i="24"/>
  <c r="GO151" i="24"/>
  <c r="GO152" i="24"/>
  <c r="GO174" i="24"/>
  <c r="GO178" i="24"/>
  <c r="GO182" i="24"/>
  <c r="GO186" i="24"/>
  <c r="GO190" i="24"/>
  <c r="GO194" i="24"/>
  <c r="GO198" i="24"/>
  <c r="GO202" i="24"/>
  <c r="GO206" i="24"/>
  <c r="GO210" i="24"/>
  <c r="GO180" i="24"/>
  <c r="GO188" i="24"/>
  <c r="GO196" i="24"/>
  <c r="GO204" i="24"/>
  <c r="GO138" i="24"/>
  <c r="GO140" i="24"/>
  <c r="GO169" i="24"/>
  <c r="GO173" i="24"/>
  <c r="GO175" i="24"/>
  <c r="GO183" i="24"/>
  <c r="GO191" i="24"/>
  <c r="GO199" i="24"/>
  <c r="GO207" i="24"/>
  <c r="GO176" i="24"/>
  <c r="GO192" i="24"/>
  <c r="GO208" i="24"/>
  <c r="GO139" i="24"/>
  <c r="GO187" i="24"/>
  <c r="GO203" i="24"/>
  <c r="GO124" i="24"/>
  <c r="GO184" i="24"/>
  <c r="GO200" i="24"/>
  <c r="GO211" i="24"/>
  <c r="GO171" i="24"/>
  <c r="GO179" i="24"/>
  <c r="GO195" i="24"/>
  <c r="GP5" i="24"/>
  <c r="GP110" i="24" l="1"/>
  <c r="GP114" i="24"/>
  <c r="GP118" i="24"/>
  <c r="GP122" i="24"/>
  <c r="GP115" i="24"/>
  <c r="GP116" i="24"/>
  <c r="GP117" i="24"/>
  <c r="GP128" i="24"/>
  <c r="GP132" i="24"/>
  <c r="GP136" i="24"/>
  <c r="GP140" i="24"/>
  <c r="GP144" i="24"/>
  <c r="GP148" i="24"/>
  <c r="GP152" i="24"/>
  <c r="GP156" i="24"/>
  <c r="GP160" i="24"/>
  <c r="GP164" i="24"/>
  <c r="GP119" i="24"/>
  <c r="GP120" i="24"/>
  <c r="GP121" i="24"/>
  <c r="GP133" i="24"/>
  <c r="GP134" i="24"/>
  <c r="GP135" i="24"/>
  <c r="GP149" i="24"/>
  <c r="GP150" i="24"/>
  <c r="GP151" i="24"/>
  <c r="GP165" i="24"/>
  <c r="GP111" i="24"/>
  <c r="GP112" i="24"/>
  <c r="GP113" i="24"/>
  <c r="GP129" i="24"/>
  <c r="GP130" i="24"/>
  <c r="GP131" i="24"/>
  <c r="GP145" i="24"/>
  <c r="GP146" i="24"/>
  <c r="GP147" i="24"/>
  <c r="GP161" i="24"/>
  <c r="GP162" i="24"/>
  <c r="GP163" i="24"/>
  <c r="GP166" i="24"/>
  <c r="GP124" i="24"/>
  <c r="GP137" i="24"/>
  <c r="GP138" i="24"/>
  <c r="GP139" i="24"/>
  <c r="GP126" i="24"/>
  <c r="GP127" i="24"/>
  <c r="GP157" i="24"/>
  <c r="GP158" i="24"/>
  <c r="GP159" i="24"/>
  <c r="GP176" i="24"/>
  <c r="GP180" i="24"/>
  <c r="GP184" i="24"/>
  <c r="GP188" i="24"/>
  <c r="GP192" i="24"/>
  <c r="GP196" i="24"/>
  <c r="GP200" i="24"/>
  <c r="GP204" i="24"/>
  <c r="GP208" i="24"/>
  <c r="GP123" i="24"/>
  <c r="GP125" i="24"/>
  <c r="GP153" i="24"/>
  <c r="GP154" i="24"/>
  <c r="GP155" i="24"/>
  <c r="GP168" i="24"/>
  <c r="GP170" i="24"/>
  <c r="GP172" i="24"/>
  <c r="GP177" i="24"/>
  <c r="GP181" i="24"/>
  <c r="GP185" i="24"/>
  <c r="GP189" i="24"/>
  <c r="GP193" i="24"/>
  <c r="GP197" i="24"/>
  <c r="GP201" i="24"/>
  <c r="GP205" i="24"/>
  <c r="GP209" i="24"/>
  <c r="GP171" i="24"/>
  <c r="GP179" i="24"/>
  <c r="GP187" i="24"/>
  <c r="GP195" i="24"/>
  <c r="GP203" i="24"/>
  <c r="GP211" i="24"/>
  <c r="GP142" i="24"/>
  <c r="GP167" i="24"/>
  <c r="GP174" i="24"/>
  <c r="GP182" i="24"/>
  <c r="GP190" i="24"/>
  <c r="GP198" i="24"/>
  <c r="GP206" i="24"/>
  <c r="GP169" i="24"/>
  <c r="GP183" i="24"/>
  <c r="GP199" i="24"/>
  <c r="GP143" i="24"/>
  <c r="GP178" i="24"/>
  <c r="GP194" i="24"/>
  <c r="GP173" i="24"/>
  <c r="GP175" i="24"/>
  <c r="GP191" i="24"/>
  <c r="GP207" i="24"/>
  <c r="GP141" i="24"/>
  <c r="GP186" i="24"/>
  <c r="GP202" i="24"/>
  <c r="GP210" i="24"/>
  <c r="GQ5" i="24"/>
  <c r="GQ113" i="24" l="1"/>
  <c r="GQ117" i="24"/>
  <c r="GQ121" i="24"/>
  <c r="GQ125" i="24"/>
  <c r="GQ118" i="24"/>
  <c r="GQ119" i="24"/>
  <c r="GQ120" i="24"/>
  <c r="GQ127" i="24"/>
  <c r="GQ131" i="24"/>
  <c r="GQ135" i="24"/>
  <c r="GQ139" i="24"/>
  <c r="GQ143" i="24"/>
  <c r="GQ147" i="24"/>
  <c r="GQ151" i="24"/>
  <c r="GQ155" i="24"/>
  <c r="GQ159" i="24"/>
  <c r="GQ163" i="24"/>
  <c r="GQ122" i="24"/>
  <c r="GQ123" i="24"/>
  <c r="GQ124" i="24"/>
  <c r="GQ136" i="24"/>
  <c r="GQ137" i="24"/>
  <c r="GQ138" i="24"/>
  <c r="GQ152" i="24"/>
  <c r="GQ153" i="24"/>
  <c r="GQ154" i="24"/>
  <c r="GQ168" i="24"/>
  <c r="GQ169" i="24"/>
  <c r="GQ170" i="24"/>
  <c r="GQ171" i="24"/>
  <c r="GQ172" i="24"/>
  <c r="GQ173" i="24"/>
  <c r="GQ174" i="24"/>
  <c r="GQ175" i="24"/>
  <c r="GQ176" i="24"/>
  <c r="GQ177" i="24"/>
  <c r="GQ178" i="24"/>
  <c r="GQ179" i="24"/>
  <c r="GQ180" i="24"/>
  <c r="GQ181" i="24"/>
  <c r="GQ182" i="24"/>
  <c r="GQ183" i="24"/>
  <c r="GQ184" i="24"/>
  <c r="GQ185" i="24"/>
  <c r="GQ186" i="24"/>
  <c r="GQ187" i="24"/>
  <c r="GQ188" i="24"/>
  <c r="GQ189" i="24"/>
  <c r="GQ190" i="24"/>
  <c r="GQ191" i="24"/>
  <c r="GQ192" i="24"/>
  <c r="GQ193" i="24"/>
  <c r="GQ194" i="24"/>
  <c r="GQ195" i="24"/>
  <c r="GQ196" i="24"/>
  <c r="GQ197" i="24"/>
  <c r="GQ198" i="24"/>
  <c r="GQ199" i="24"/>
  <c r="GQ200" i="24"/>
  <c r="GQ201" i="24"/>
  <c r="GQ202" i="24"/>
  <c r="GQ203" i="24"/>
  <c r="GQ204" i="24"/>
  <c r="GQ205" i="24"/>
  <c r="GQ206" i="24"/>
  <c r="GQ207" i="24"/>
  <c r="GQ208" i="24"/>
  <c r="GQ209" i="24"/>
  <c r="GQ210" i="24"/>
  <c r="GQ211" i="24"/>
  <c r="GQ114" i="24"/>
  <c r="GQ115" i="24"/>
  <c r="GQ116" i="24"/>
  <c r="GQ132" i="24"/>
  <c r="GQ133" i="24"/>
  <c r="GQ134" i="24"/>
  <c r="GQ148" i="24"/>
  <c r="GQ149" i="24"/>
  <c r="GQ150" i="24"/>
  <c r="GQ164" i="24"/>
  <c r="GQ165" i="24"/>
  <c r="GQ140" i="24"/>
  <c r="GQ141" i="24"/>
  <c r="GQ142" i="24"/>
  <c r="GQ110" i="24"/>
  <c r="GQ112" i="24"/>
  <c r="GQ128" i="24"/>
  <c r="GQ129" i="24"/>
  <c r="GQ130" i="24"/>
  <c r="GQ160" i="24"/>
  <c r="GQ161" i="24"/>
  <c r="GQ162" i="24"/>
  <c r="GQ166" i="24"/>
  <c r="GQ126" i="24"/>
  <c r="GQ156" i="24"/>
  <c r="GQ157" i="24"/>
  <c r="GQ158" i="24"/>
  <c r="GQ144" i="24"/>
  <c r="GQ145" i="24"/>
  <c r="GQ146" i="24"/>
  <c r="GQ167" i="24"/>
  <c r="GQ111" i="24"/>
  <c r="GR5" i="24"/>
  <c r="GR112" i="24" l="1"/>
  <c r="GR116" i="24"/>
  <c r="GR120" i="24"/>
  <c r="GR124" i="24"/>
  <c r="GR121" i="24"/>
  <c r="GR122" i="24"/>
  <c r="GR123" i="24"/>
  <c r="GR126" i="24"/>
  <c r="GR130" i="24"/>
  <c r="GR134" i="24"/>
  <c r="GR138" i="24"/>
  <c r="GR142" i="24"/>
  <c r="GR146" i="24"/>
  <c r="GR150" i="24"/>
  <c r="GR154" i="24"/>
  <c r="GR158" i="24"/>
  <c r="GR162" i="24"/>
  <c r="GR125" i="24"/>
  <c r="GR139" i="24"/>
  <c r="GR140" i="24"/>
  <c r="GR141" i="24"/>
  <c r="GR155" i="24"/>
  <c r="GR156" i="24"/>
  <c r="GR157" i="24"/>
  <c r="GR167" i="24"/>
  <c r="GR117" i="24"/>
  <c r="GR118" i="24"/>
  <c r="GR119" i="24"/>
  <c r="GR135" i="24"/>
  <c r="GR136" i="24"/>
  <c r="GR137" i="24"/>
  <c r="GR151" i="24"/>
  <c r="GR152" i="24"/>
  <c r="GR153" i="24"/>
  <c r="GR168" i="24"/>
  <c r="GR169" i="24"/>
  <c r="GR170" i="24"/>
  <c r="GR171" i="24"/>
  <c r="GR172" i="24"/>
  <c r="GR173" i="24"/>
  <c r="GR111" i="24"/>
  <c r="GR143" i="24"/>
  <c r="GR114" i="24"/>
  <c r="GR131" i="24"/>
  <c r="GR132" i="24"/>
  <c r="GR133" i="24"/>
  <c r="GR163" i="24"/>
  <c r="GR164" i="24"/>
  <c r="GR165" i="24"/>
  <c r="GR175" i="24"/>
  <c r="GR179" i="24"/>
  <c r="GR183" i="24"/>
  <c r="GR187" i="24"/>
  <c r="GR191" i="24"/>
  <c r="GR195" i="24"/>
  <c r="GR199" i="24"/>
  <c r="GR203" i="24"/>
  <c r="GR207" i="24"/>
  <c r="GR211" i="24"/>
  <c r="GR110" i="24"/>
  <c r="GR127" i="24"/>
  <c r="GR128" i="24"/>
  <c r="GR129" i="24"/>
  <c r="GR159" i="24"/>
  <c r="GR160" i="24"/>
  <c r="GR161" i="24"/>
  <c r="GR166" i="24"/>
  <c r="GR176" i="24"/>
  <c r="GR180" i="24"/>
  <c r="GR184" i="24"/>
  <c r="GR188" i="24"/>
  <c r="GR192" i="24"/>
  <c r="GR196" i="24"/>
  <c r="GR200" i="24"/>
  <c r="GR204" i="24"/>
  <c r="GR208" i="24"/>
  <c r="GR178" i="24"/>
  <c r="GR186" i="24"/>
  <c r="GR194" i="24"/>
  <c r="GR202" i="24"/>
  <c r="GR210" i="24"/>
  <c r="GR115" i="24"/>
  <c r="GR147" i="24"/>
  <c r="GR148" i="24"/>
  <c r="GR149" i="24"/>
  <c r="GR181" i="24"/>
  <c r="GR189" i="24"/>
  <c r="GR197" i="24"/>
  <c r="GR205" i="24"/>
  <c r="GR145" i="24"/>
  <c r="GR174" i="24"/>
  <c r="GR190" i="24"/>
  <c r="GR206" i="24"/>
  <c r="GR209" i="24"/>
  <c r="GR185" i="24"/>
  <c r="GR201" i="24"/>
  <c r="GR113" i="24"/>
  <c r="GR144" i="24"/>
  <c r="GR182" i="24"/>
  <c r="GR198" i="24"/>
  <c r="GR177" i="24"/>
  <c r="GR193" i="24"/>
  <c r="GS5" i="24"/>
  <c r="GS111" i="24" l="1"/>
  <c r="GS115" i="24"/>
  <c r="GS119" i="24"/>
  <c r="GS123" i="24"/>
  <c r="GS110" i="24"/>
  <c r="GS124" i="24"/>
  <c r="GS125" i="24"/>
  <c r="GS129" i="24"/>
  <c r="GS133" i="24"/>
  <c r="GS137" i="24"/>
  <c r="GS141" i="24"/>
  <c r="GS145" i="24"/>
  <c r="GS149" i="24"/>
  <c r="GS153" i="24"/>
  <c r="GS157" i="24"/>
  <c r="GS161" i="24"/>
  <c r="GS165" i="24"/>
  <c r="GS126" i="24"/>
  <c r="GS127" i="24"/>
  <c r="GS128" i="24"/>
  <c r="GS142" i="24"/>
  <c r="GS143" i="24"/>
  <c r="GS144" i="24"/>
  <c r="GS158" i="24"/>
  <c r="GS159" i="24"/>
  <c r="GS160" i="24"/>
  <c r="GS166" i="24"/>
  <c r="GS120" i="24"/>
  <c r="GS121" i="24"/>
  <c r="GS122" i="24"/>
  <c r="GS138" i="24"/>
  <c r="GS139" i="24"/>
  <c r="GS140" i="24"/>
  <c r="GS154" i="24"/>
  <c r="GS155" i="24"/>
  <c r="GS156" i="24"/>
  <c r="GS167" i="24"/>
  <c r="GS113" i="24"/>
  <c r="GS116" i="24"/>
  <c r="GS118" i="24"/>
  <c r="GS134" i="24"/>
  <c r="GS135" i="24"/>
  <c r="GS136" i="24"/>
  <c r="GS169" i="24"/>
  <c r="GS171" i="24"/>
  <c r="GS173" i="24"/>
  <c r="GS174" i="24"/>
  <c r="GS178" i="24"/>
  <c r="GS182" i="24"/>
  <c r="GS186" i="24"/>
  <c r="GS190" i="24"/>
  <c r="GS194" i="24"/>
  <c r="GS198" i="24"/>
  <c r="GS202" i="24"/>
  <c r="GS206" i="24"/>
  <c r="GS210" i="24"/>
  <c r="GS112" i="24"/>
  <c r="GS114" i="24"/>
  <c r="GS130" i="24"/>
  <c r="GS131" i="24"/>
  <c r="GS132" i="24"/>
  <c r="GS162" i="24"/>
  <c r="GS163" i="24"/>
  <c r="GS164" i="24"/>
  <c r="GS175" i="24"/>
  <c r="GS179" i="24"/>
  <c r="GS183" i="24"/>
  <c r="GS187" i="24"/>
  <c r="GS191" i="24"/>
  <c r="GS195" i="24"/>
  <c r="GS199" i="24"/>
  <c r="GS203" i="24"/>
  <c r="GS207" i="24"/>
  <c r="GS211" i="24"/>
  <c r="GS117" i="24"/>
  <c r="GS177" i="24"/>
  <c r="GS185" i="24"/>
  <c r="GS193" i="24"/>
  <c r="GS201" i="24"/>
  <c r="GS209" i="24"/>
  <c r="GS150" i="24"/>
  <c r="GS151" i="24"/>
  <c r="GS152" i="24"/>
  <c r="GS170" i="24"/>
  <c r="GS180" i="24"/>
  <c r="GS188" i="24"/>
  <c r="GS196" i="24"/>
  <c r="GS204" i="24"/>
  <c r="GS147" i="24"/>
  <c r="GS181" i="24"/>
  <c r="GS197" i="24"/>
  <c r="GS172" i="24"/>
  <c r="GS176" i="24"/>
  <c r="GS192" i="24"/>
  <c r="GS208" i="24"/>
  <c r="GS146" i="24"/>
  <c r="GS148" i="24"/>
  <c r="GS189" i="24"/>
  <c r="GS205" i="24"/>
  <c r="GS168" i="24"/>
  <c r="GS184" i="24"/>
  <c r="GS200" i="24"/>
  <c r="GT5" i="24"/>
  <c r="GT110" i="24" l="1"/>
  <c r="GT114" i="24"/>
  <c r="GT118" i="24"/>
  <c r="GT122" i="24"/>
  <c r="GT111" i="24"/>
  <c r="GT112" i="24"/>
  <c r="GT113" i="24"/>
  <c r="GT128" i="24"/>
  <c r="GT132" i="24"/>
  <c r="GT136" i="24"/>
  <c r="GT140" i="24"/>
  <c r="GT144" i="24"/>
  <c r="GT148" i="24"/>
  <c r="GT152" i="24"/>
  <c r="GT156" i="24"/>
  <c r="GT160" i="24"/>
  <c r="GT164" i="24"/>
  <c r="GT129" i="24"/>
  <c r="GT130" i="24"/>
  <c r="GT131" i="24"/>
  <c r="GT145" i="24"/>
  <c r="GT146" i="24"/>
  <c r="GT147" i="24"/>
  <c r="GT161" i="24"/>
  <c r="GT162" i="24"/>
  <c r="GT163" i="24"/>
  <c r="GT123" i="24"/>
  <c r="GT124" i="24"/>
  <c r="GT125" i="24"/>
  <c r="GT126" i="24"/>
  <c r="GT127" i="24"/>
  <c r="GT141" i="24"/>
  <c r="GT142" i="24"/>
  <c r="GT143" i="24"/>
  <c r="GT157" i="24"/>
  <c r="GT158" i="24"/>
  <c r="GT159" i="24"/>
  <c r="GT166" i="24"/>
  <c r="GT115" i="24"/>
  <c r="GT117" i="24"/>
  <c r="GT120" i="24"/>
  <c r="GT137" i="24"/>
  <c r="GT138" i="24"/>
  <c r="GT139" i="24"/>
  <c r="GT167" i="24"/>
  <c r="GT177" i="24"/>
  <c r="GT181" i="24"/>
  <c r="GT185" i="24"/>
  <c r="GT189" i="24"/>
  <c r="GT193" i="24"/>
  <c r="GT197" i="24"/>
  <c r="GT201" i="24"/>
  <c r="GT205" i="24"/>
  <c r="GT209" i="24"/>
  <c r="GT116" i="24"/>
  <c r="GT133" i="24"/>
  <c r="GT134" i="24"/>
  <c r="GT135" i="24"/>
  <c r="GT165" i="24"/>
  <c r="GT169" i="24"/>
  <c r="GT171" i="24"/>
  <c r="GT173" i="24"/>
  <c r="GT174" i="24"/>
  <c r="GT178" i="24"/>
  <c r="GT182" i="24"/>
  <c r="GT186" i="24"/>
  <c r="GT190" i="24"/>
  <c r="GT194" i="24"/>
  <c r="GT198" i="24"/>
  <c r="GT202" i="24"/>
  <c r="GT206" i="24"/>
  <c r="GT210" i="24"/>
  <c r="GT168" i="24"/>
  <c r="GT172" i="24"/>
  <c r="GT176" i="24"/>
  <c r="GT184" i="24"/>
  <c r="GT192" i="24"/>
  <c r="GT200" i="24"/>
  <c r="GT208" i="24"/>
  <c r="GT153" i="24"/>
  <c r="GT154" i="24"/>
  <c r="GT155" i="24"/>
  <c r="GT179" i="24"/>
  <c r="GT187" i="24"/>
  <c r="GT195" i="24"/>
  <c r="GT203" i="24"/>
  <c r="GT121" i="24"/>
  <c r="GT149" i="24"/>
  <c r="GT151" i="24"/>
  <c r="GT188" i="24"/>
  <c r="GT204" i="24"/>
  <c r="GT183" i="24"/>
  <c r="GT199" i="24"/>
  <c r="GT150" i="24"/>
  <c r="GT170" i="24"/>
  <c r="GT180" i="24"/>
  <c r="GT196" i="24"/>
  <c r="GT119" i="24"/>
  <c r="GT175" i="24"/>
  <c r="GT191" i="24"/>
  <c r="GT207" i="24"/>
  <c r="GT211" i="24"/>
  <c r="GU5" i="24"/>
  <c r="GU113" i="24" l="1"/>
  <c r="GU117" i="24"/>
  <c r="GU121" i="24"/>
  <c r="GU114" i="24"/>
  <c r="GU115" i="24"/>
  <c r="GU116" i="24"/>
  <c r="GU127" i="24"/>
  <c r="GU131" i="24"/>
  <c r="GU135" i="24"/>
  <c r="GU139" i="24"/>
  <c r="GU143" i="24"/>
  <c r="GU147" i="24"/>
  <c r="GU151" i="24"/>
  <c r="GU155" i="24"/>
  <c r="GU159" i="24"/>
  <c r="GU163" i="24"/>
  <c r="GU110" i="24"/>
  <c r="GU111" i="24"/>
  <c r="GU112" i="24"/>
  <c r="GU132" i="24"/>
  <c r="GU133" i="24"/>
  <c r="GU134" i="24"/>
  <c r="GU148" i="24"/>
  <c r="GU149" i="24"/>
  <c r="GU150" i="24"/>
  <c r="GU164" i="24"/>
  <c r="GU165" i="24"/>
  <c r="GU168" i="24"/>
  <c r="GU169" i="24"/>
  <c r="GU170" i="24"/>
  <c r="GU171" i="24"/>
  <c r="GU172" i="24"/>
  <c r="GU173" i="24"/>
  <c r="GU174" i="24"/>
  <c r="GU175" i="24"/>
  <c r="GU176" i="24"/>
  <c r="GU177" i="24"/>
  <c r="GU178" i="24"/>
  <c r="GU179" i="24"/>
  <c r="GU180" i="24"/>
  <c r="GU181" i="24"/>
  <c r="GU182" i="24"/>
  <c r="GU183" i="24"/>
  <c r="GU184" i="24"/>
  <c r="GU185" i="24"/>
  <c r="GU186" i="24"/>
  <c r="GU187" i="24"/>
  <c r="GU188" i="24"/>
  <c r="GU189" i="24"/>
  <c r="GU190" i="24"/>
  <c r="GU191" i="24"/>
  <c r="GU192" i="24"/>
  <c r="GU193" i="24"/>
  <c r="GU194" i="24"/>
  <c r="GU195" i="24"/>
  <c r="GU196" i="24"/>
  <c r="GU197" i="24"/>
  <c r="GU198" i="24"/>
  <c r="GU199" i="24"/>
  <c r="GU200" i="24"/>
  <c r="GU201" i="24"/>
  <c r="GU202" i="24"/>
  <c r="GU203" i="24"/>
  <c r="GU204" i="24"/>
  <c r="GU205" i="24"/>
  <c r="GU206" i="24"/>
  <c r="GU207" i="24"/>
  <c r="GU208" i="24"/>
  <c r="GU209" i="24"/>
  <c r="GU210" i="24"/>
  <c r="GU211" i="24"/>
  <c r="GU128" i="24"/>
  <c r="GU129" i="24"/>
  <c r="GU130" i="24"/>
  <c r="GU144" i="24"/>
  <c r="GU145" i="24"/>
  <c r="GU146" i="24"/>
  <c r="GU160" i="24"/>
  <c r="GU161" i="24"/>
  <c r="GU162" i="24"/>
  <c r="GU119" i="24"/>
  <c r="GU122" i="24"/>
  <c r="GU124" i="24"/>
  <c r="GU140" i="24"/>
  <c r="GU141" i="24"/>
  <c r="GU142" i="24"/>
  <c r="GU118" i="24"/>
  <c r="GU120" i="24"/>
  <c r="GU136" i="24"/>
  <c r="GU137" i="24"/>
  <c r="GU138" i="24"/>
  <c r="GU167" i="24"/>
  <c r="GU125" i="24"/>
  <c r="GU123" i="24"/>
  <c r="GU156" i="24"/>
  <c r="GU157" i="24"/>
  <c r="GU158" i="24"/>
  <c r="GU166" i="24"/>
  <c r="GU126" i="24"/>
  <c r="GU153" i="24"/>
  <c r="GU152" i="24"/>
  <c r="GU154" i="24"/>
  <c r="GV5" i="24"/>
  <c r="GV173" i="24" l="1"/>
  <c r="GV174" i="24"/>
  <c r="GV181" i="24"/>
  <c r="GV182" i="24"/>
  <c r="GV189" i="24"/>
  <c r="GV190" i="24"/>
  <c r="GV197" i="24"/>
  <c r="GV198" i="24"/>
  <c r="GV203" i="24"/>
  <c r="GV205" i="24"/>
  <c r="GV207" i="24"/>
  <c r="GV209" i="24"/>
  <c r="GV211" i="24"/>
  <c r="GV112" i="24"/>
  <c r="GV116" i="24"/>
  <c r="GV120" i="24"/>
  <c r="GV124" i="24"/>
  <c r="GV169" i="24"/>
  <c r="GV176" i="24"/>
  <c r="GV179" i="24"/>
  <c r="GV186" i="24"/>
  <c r="GV191" i="24"/>
  <c r="GV196" i="24"/>
  <c r="GV201" i="24"/>
  <c r="GV206" i="24"/>
  <c r="GV117" i="24"/>
  <c r="GV118" i="24"/>
  <c r="GV119" i="24"/>
  <c r="GV126" i="24"/>
  <c r="GV130" i="24"/>
  <c r="GV134" i="24"/>
  <c r="GV138" i="24"/>
  <c r="GV142" i="24"/>
  <c r="GV146" i="24"/>
  <c r="GV150" i="24"/>
  <c r="GV154" i="24"/>
  <c r="GV158" i="24"/>
  <c r="GV162" i="24"/>
  <c r="GV175" i="24"/>
  <c r="GV177" i="24"/>
  <c r="GV192" i="24"/>
  <c r="GV193" i="24"/>
  <c r="GV194" i="24"/>
  <c r="GV195" i="24"/>
  <c r="GV208" i="24"/>
  <c r="GV113" i="24"/>
  <c r="GV114" i="24"/>
  <c r="GV115" i="24"/>
  <c r="GV135" i="24"/>
  <c r="GV136" i="24"/>
  <c r="GV137" i="24"/>
  <c r="GV151" i="24"/>
  <c r="GV152" i="24"/>
  <c r="GV153" i="24"/>
  <c r="GV167" i="24"/>
  <c r="GV178" i="24"/>
  <c r="GV180" i="24"/>
  <c r="GV199" i="24"/>
  <c r="GV204" i="24"/>
  <c r="GV110" i="24"/>
  <c r="GV111" i="24"/>
  <c r="GV131" i="24"/>
  <c r="GV132" i="24"/>
  <c r="GV133" i="24"/>
  <c r="GV147" i="24"/>
  <c r="GV148" i="24"/>
  <c r="GV149" i="24"/>
  <c r="GV163" i="24"/>
  <c r="GV164" i="24"/>
  <c r="GV165" i="24"/>
  <c r="GV168" i="24"/>
  <c r="GV170" i="24"/>
  <c r="GV172" i="24"/>
  <c r="GV121" i="24"/>
  <c r="GV123" i="24"/>
  <c r="GV125" i="24"/>
  <c r="GV184" i="24"/>
  <c r="GV143" i="24"/>
  <c r="GV144" i="24"/>
  <c r="GV145" i="24"/>
  <c r="GV171" i="24"/>
  <c r="GV188" i="24"/>
  <c r="GV210" i="24"/>
  <c r="GV122" i="24"/>
  <c r="GV139" i="24"/>
  <c r="GV140" i="24"/>
  <c r="GV141" i="24"/>
  <c r="GV183" i="24"/>
  <c r="GV185" i="24"/>
  <c r="GV187" i="24"/>
  <c r="GV200" i="24"/>
  <c r="GV202" i="24"/>
  <c r="GV127" i="24"/>
  <c r="GV129" i="24"/>
  <c r="GV159" i="24"/>
  <c r="GV160" i="24"/>
  <c r="GV161" i="24"/>
  <c r="GV155" i="24"/>
  <c r="GV157" i="24"/>
  <c r="GV128" i="24"/>
  <c r="GV156" i="24"/>
  <c r="GV166" i="24"/>
  <c r="GW5" i="24"/>
  <c r="GW168" i="24" l="1"/>
  <c r="GW170" i="24"/>
  <c r="GW172" i="24"/>
  <c r="GW174" i="24"/>
  <c r="GW176" i="24"/>
  <c r="GW178" i="24"/>
  <c r="GW180" i="24"/>
  <c r="GW182" i="24"/>
  <c r="GW184" i="24"/>
  <c r="GW186" i="24"/>
  <c r="GW188" i="24"/>
  <c r="GW190" i="24"/>
  <c r="GW192" i="24"/>
  <c r="GW194" i="24"/>
  <c r="GW196" i="24"/>
  <c r="GW198" i="24"/>
  <c r="GW200" i="24"/>
  <c r="GW175" i="24"/>
  <c r="GW183" i="24"/>
  <c r="GW191" i="24"/>
  <c r="GW199" i="24"/>
  <c r="GW111" i="24"/>
  <c r="GW115" i="24"/>
  <c r="GW119" i="24"/>
  <c r="GW123" i="24"/>
  <c r="GW171" i="24"/>
  <c r="GW181" i="24"/>
  <c r="GW193" i="24"/>
  <c r="GW207" i="24"/>
  <c r="GW208" i="24"/>
  <c r="GW120" i="24"/>
  <c r="GW121" i="24"/>
  <c r="GW122" i="24"/>
  <c r="GW125" i="24"/>
  <c r="GW129" i="24"/>
  <c r="GW133" i="24"/>
  <c r="GW137" i="24"/>
  <c r="GW141" i="24"/>
  <c r="GW145" i="24"/>
  <c r="GW149" i="24"/>
  <c r="GW153" i="24"/>
  <c r="GW157" i="24"/>
  <c r="GW161" i="24"/>
  <c r="GW165" i="24"/>
  <c r="GW173" i="24"/>
  <c r="GW203" i="24"/>
  <c r="GW210" i="24"/>
  <c r="GW116" i="24"/>
  <c r="GW117" i="24"/>
  <c r="GW118" i="24"/>
  <c r="GW138" i="24"/>
  <c r="GW139" i="24"/>
  <c r="GW140" i="24"/>
  <c r="GW154" i="24"/>
  <c r="GW155" i="24"/>
  <c r="GW156" i="24"/>
  <c r="GW166" i="24"/>
  <c r="GW177" i="24"/>
  <c r="GW179" i="24"/>
  <c r="GW195" i="24"/>
  <c r="GW197" i="24"/>
  <c r="GW206" i="24"/>
  <c r="GW211" i="24"/>
  <c r="GW112" i="24"/>
  <c r="GW113" i="24"/>
  <c r="GW114" i="24"/>
  <c r="GW134" i="24"/>
  <c r="GW135" i="24"/>
  <c r="GW136" i="24"/>
  <c r="GW150" i="24"/>
  <c r="GW151" i="24"/>
  <c r="GW152" i="24"/>
  <c r="GW167" i="24"/>
  <c r="GW185" i="24"/>
  <c r="GW187" i="24"/>
  <c r="GW189" i="24"/>
  <c r="GW202" i="24"/>
  <c r="GW205" i="24"/>
  <c r="GW126" i="24"/>
  <c r="GW127" i="24"/>
  <c r="GW128" i="24"/>
  <c r="GW201" i="24"/>
  <c r="GW204" i="24"/>
  <c r="GW146" i="24"/>
  <c r="GW147" i="24"/>
  <c r="GW148" i="24"/>
  <c r="GW169" i="24"/>
  <c r="GW124" i="24"/>
  <c r="GW142" i="24"/>
  <c r="GW143" i="24"/>
  <c r="GW144" i="24"/>
  <c r="GW209" i="24"/>
  <c r="GW131" i="24"/>
  <c r="GW162" i="24"/>
  <c r="GW163" i="24"/>
  <c r="GW164" i="24"/>
  <c r="GW110" i="24"/>
  <c r="GW130" i="24"/>
  <c r="GW159" i="24"/>
  <c r="GW132" i="24"/>
  <c r="GW158" i="24"/>
  <c r="GW160" i="24"/>
  <c r="GX5" i="24"/>
  <c r="GX168" i="24" l="1"/>
  <c r="GX169" i="24"/>
  <c r="GX176" i="24"/>
  <c r="GX177" i="24"/>
  <c r="GX184" i="24"/>
  <c r="GX185" i="24"/>
  <c r="GX192" i="24"/>
  <c r="GX193" i="24"/>
  <c r="GX200" i="24"/>
  <c r="GX201" i="24"/>
  <c r="GX202" i="24"/>
  <c r="GX204" i="24"/>
  <c r="GX206" i="24"/>
  <c r="GX208" i="24"/>
  <c r="GX210" i="24"/>
  <c r="GX110" i="24"/>
  <c r="GX114" i="24"/>
  <c r="GX118" i="24"/>
  <c r="GX122" i="24"/>
  <c r="GX173" i="24"/>
  <c r="GX178" i="24"/>
  <c r="GX183" i="24"/>
  <c r="GX188" i="24"/>
  <c r="GX195" i="24"/>
  <c r="GX198" i="24"/>
  <c r="GX209" i="24"/>
  <c r="GX123" i="24"/>
  <c r="GX124" i="24"/>
  <c r="GX128" i="24"/>
  <c r="GX132" i="24"/>
  <c r="GX136" i="24"/>
  <c r="GX140" i="24"/>
  <c r="GX144" i="24"/>
  <c r="GX148" i="24"/>
  <c r="GX152" i="24"/>
  <c r="GX156" i="24"/>
  <c r="GX160" i="24"/>
  <c r="GX164" i="24"/>
  <c r="GX170" i="24"/>
  <c r="GX171" i="24"/>
  <c r="GX172" i="24"/>
  <c r="GX174" i="24"/>
  <c r="GX187" i="24"/>
  <c r="GX189" i="24"/>
  <c r="GX190" i="24"/>
  <c r="GX191" i="24"/>
  <c r="GX205" i="24"/>
  <c r="GX119" i="24"/>
  <c r="GX120" i="24"/>
  <c r="GX121" i="24"/>
  <c r="GX125" i="24"/>
  <c r="GX126" i="24"/>
  <c r="GX127" i="24"/>
  <c r="GX141" i="24"/>
  <c r="GX142" i="24"/>
  <c r="GX143" i="24"/>
  <c r="GX157" i="24"/>
  <c r="GX158" i="24"/>
  <c r="GX159" i="24"/>
  <c r="GX175" i="24"/>
  <c r="GX194" i="24"/>
  <c r="GX196" i="24"/>
  <c r="GX203" i="24"/>
  <c r="GX115" i="24"/>
  <c r="GX116" i="24"/>
  <c r="GX117" i="24"/>
  <c r="GX137" i="24"/>
  <c r="GX138" i="24"/>
  <c r="GX139" i="24"/>
  <c r="GX153" i="24"/>
  <c r="GX154" i="24"/>
  <c r="GX155" i="24"/>
  <c r="GX166" i="24"/>
  <c r="GX129" i="24"/>
  <c r="GX130" i="24"/>
  <c r="GX131" i="24"/>
  <c r="GX180" i="24"/>
  <c r="GX182" i="24"/>
  <c r="GX197" i="24"/>
  <c r="GX199" i="24"/>
  <c r="GX211" i="24"/>
  <c r="GX111" i="24"/>
  <c r="GX113" i="24"/>
  <c r="GX149" i="24"/>
  <c r="GX150" i="24"/>
  <c r="GX151" i="24"/>
  <c r="GX186" i="24"/>
  <c r="GX207" i="24"/>
  <c r="GX145" i="24"/>
  <c r="GX146" i="24"/>
  <c r="GX147" i="24"/>
  <c r="GX179" i="24"/>
  <c r="GX181" i="24"/>
  <c r="GX133" i="24"/>
  <c r="GX135" i="24"/>
  <c r="GX112" i="24"/>
  <c r="GX165" i="24"/>
  <c r="GX134" i="24"/>
  <c r="GX161" i="24"/>
  <c r="GX163" i="24"/>
  <c r="GX167" i="24"/>
  <c r="GX162" i="24"/>
  <c r="GY5" i="24"/>
  <c r="GY169" i="24" l="1"/>
  <c r="GY171" i="24"/>
  <c r="GY173" i="24"/>
  <c r="GY175" i="24"/>
  <c r="GY177" i="24"/>
  <c r="GY179" i="24"/>
  <c r="GY181" i="24"/>
  <c r="GY183" i="24"/>
  <c r="GY185" i="24"/>
  <c r="GY187" i="24"/>
  <c r="GY189" i="24"/>
  <c r="GY191" i="24"/>
  <c r="GY193" i="24"/>
  <c r="GY195" i="24"/>
  <c r="GY197" i="24"/>
  <c r="GY199" i="24"/>
  <c r="GY201" i="24"/>
  <c r="GY170" i="24"/>
  <c r="GY178" i="24"/>
  <c r="GY186" i="24"/>
  <c r="GY194" i="24"/>
  <c r="GY113" i="24"/>
  <c r="GY117" i="24"/>
  <c r="GY121" i="24"/>
  <c r="GY168" i="24"/>
  <c r="GY180" i="24"/>
  <c r="GY190" i="24"/>
  <c r="GY200" i="24"/>
  <c r="GY202" i="24"/>
  <c r="GY203" i="24"/>
  <c r="GY210" i="24"/>
  <c r="GY211" i="24"/>
  <c r="GY110" i="24"/>
  <c r="GY111" i="24"/>
  <c r="GY112" i="24"/>
  <c r="GY127" i="24"/>
  <c r="GY131" i="24"/>
  <c r="GY135" i="24"/>
  <c r="GY139" i="24"/>
  <c r="GY143" i="24"/>
  <c r="GY147" i="24"/>
  <c r="GY151" i="24"/>
  <c r="GY155" i="24"/>
  <c r="GY159" i="24"/>
  <c r="GY163" i="24"/>
  <c r="GY188" i="24"/>
  <c r="GY207" i="24"/>
  <c r="GY122" i="24"/>
  <c r="GY123" i="24"/>
  <c r="GY124" i="24"/>
  <c r="GY128" i="24"/>
  <c r="GY129" i="24"/>
  <c r="GY130" i="24"/>
  <c r="GY144" i="24"/>
  <c r="GY145" i="24"/>
  <c r="GY146" i="24"/>
  <c r="GY160" i="24"/>
  <c r="GY161" i="24"/>
  <c r="GY162" i="24"/>
  <c r="GY172" i="24"/>
  <c r="GY174" i="24"/>
  <c r="GY176" i="24"/>
  <c r="GY192" i="24"/>
  <c r="GY205" i="24"/>
  <c r="GY208" i="24"/>
  <c r="GY118" i="24"/>
  <c r="GY119" i="24"/>
  <c r="GY120" i="24"/>
  <c r="GY125" i="24"/>
  <c r="GY126" i="24"/>
  <c r="GY140" i="24"/>
  <c r="GY141" i="24"/>
  <c r="GY142" i="24"/>
  <c r="GY156" i="24"/>
  <c r="GY157" i="24"/>
  <c r="GY158" i="24"/>
  <c r="GY209" i="24"/>
  <c r="GY132" i="24"/>
  <c r="GY133" i="24"/>
  <c r="GY134" i="24"/>
  <c r="GY115" i="24"/>
  <c r="GY152" i="24"/>
  <c r="GY153" i="24"/>
  <c r="GY154" i="24"/>
  <c r="GY166" i="24"/>
  <c r="GY182" i="24"/>
  <c r="GY184" i="24"/>
  <c r="GY204" i="24"/>
  <c r="GY148" i="24"/>
  <c r="GY149" i="24"/>
  <c r="GY150" i="24"/>
  <c r="GY196" i="24"/>
  <c r="GY198" i="24"/>
  <c r="GY206" i="24"/>
  <c r="GY114" i="24"/>
  <c r="GY137" i="24"/>
  <c r="GY167" i="24"/>
  <c r="GY138" i="24"/>
  <c r="GY165" i="24"/>
  <c r="GY116" i="24"/>
  <c r="GY136" i="24"/>
  <c r="GY164" i="24"/>
  <c r="GZ5" i="24"/>
  <c r="GZ171" i="24" l="1"/>
  <c r="GZ172" i="24"/>
  <c r="GZ179" i="24"/>
  <c r="GZ180" i="24"/>
  <c r="GZ187" i="24"/>
  <c r="GZ188" i="24"/>
  <c r="GZ195" i="24"/>
  <c r="GZ196" i="24"/>
  <c r="GZ203" i="24"/>
  <c r="GZ205" i="24"/>
  <c r="GZ207" i="24"/>
  <c r="GZ209" i="24"/>
  <c r="GZ211" i="24"/>
  <c r="GZ112" i="24"/>
  <c r="GZ116" i="24"/>
  <c r="GZ120" i="24"/>
  <c r="GZ124" i="24"/>
  <c r="GZ170" i="24"/>
  <c r="GZ175" i="24"/>
  <c r="GZ182" i="24"/>
  <c r="GZ185" i="24"/>
  <c r="GZ192" i="24"/>
  <c r="GZ197" i="24"/>
  <c r="GZ204" i="24"/>
  <c r="GZ113" i="24"/>
  <c r="GZ114" i="24"/>
  <c r="GZ115" i="24"/>
  <c r="GZ126" i="24"/>
  <c r="GZ130" i="24"/>
  <c r="GZ134" i="24"/>
  <c r="GZ138" i="24"/>
  <c r="GZ142" i="24"/>
  <c r="GZ146" i="24"/>
  <c r="GZ150" i="24"/>
  <c r="GZ154" i="24"/>
  <c r="GZ158" i="24"/>
  <c r="GZ162" i="24"/>
  <c r="GZ168" i="24"/>
  <c r="GZ169" i="24"/>
  <c r="GZ184" i="24"/>
  <c r="GZ186" i="24"/>
  <c r="GZ202" i="24"/>
  <c r="GZ131" i="24"/>
  <c r="GZ132" i="24"/>
  <c r="GZ133" i="24"/>
  <c r="GZ147" i="24"/>
  <c r="GZ148" i="24"/>
  <c r="GZ149" i="24"/>
  <c r="GZ163" i="24"/>
  <c r="GZ164" i="24"/>
  <c r="GZ165" i="24"/>
  <c r="GZ167" i="24"/>
  <c r="GZ173" i="24"/>
  <c r="GZ189" i="24"/>
  <c r="GZ190" i="24"/>
  <c r="GZ191" i="24"/>
  <c r="GZ193" i="24"/>
  <c r="GZ210" i="24"/>
  <c r="GZ121" i="24"/>
  <c r="GZ122" i="24"/>
  <c r="GZ123" i="24"/>
  <c r="GZ127" i="24"/>
  <c r="GZ128" i="24"/>
  <c r="GZ129" i="24"/>
  <c r="GZ143" i="24"/>
  <c r="GZ144" i="24"/>
  <c r="GZ145" i="24"/>
  <c r="GZ159" i="24"/>
  <c r="GZ160" i="24"/>
  <c r="GZ161" i="24"/>
  <c r="GZ181" i="24"/>
  <c r="GZ183" i="24"/>
  <c r="GZ198" i="24"/>
  <c r="GZ200" i="24"/>
  <c r="GZ206" i="24"/>
  <c r="GZ110" i="24"/>
  <c r="GZ135" i="24"/>
  <c r="GZ136" i="24"/>
  <c r="GZ137" i="24"/>
  <c r="GZ174" i="24"/>
  <c r="GZ176" i="24"/>
  <c r="GZ178" i="24"/>
  <c r="GZ208" i="24"/>
  <c r="GZ117" i="24"/>
  <c r="GZ119" i="24"/>
  <c r="GZ125" i="24"/>
  <c r="GZ155" i="24"/>
  <c r="GZ156" i="24"/>
  <c r="GZ157" i="24"/>
  <c r="GZ199" i="24"/>
  <c r="GZ201" i="24"/>
  <c r="GZ111" i="24"/>
  <c r="GZ151" i="24"/>
  <c r="GZ152" i="24"/>
  <c r="GZ153" i="24"/>
  <c r="GZ166" i="24"/>
  <c r="GZ177" i="24"/>
  <c r="GZ194" i="24"/>
  <c r="GZ139" i="24"/>
  <c r="GZ141" i="24"/>
  <c r="GZ118" i="24"/>
  <c r="GZ140" i="24"/>
  <c r="HA5" i="24"/>
  <c r="HA168" i="24" l="1"/>
  <c r="HA170" i="24"/>
  <c r="HA172" i="24"/>
  <c r="HA174" i="24"/>
  <c r="HA176" i="24"/>
  <c r="HA178" i="24"/>
  <c r="HA180" i="24"/>
  <c r="HA182" i="24"/>
  <c r="HA184" i="24"/>
  <c r="HA186" i="24"/>
  <c r="HA188" i="24"/>
  <c r="HA190" i="24"/>
  <c r="HA192" i="24"/>
  <c r="HA194" i="24"/>
  <c r="HA196" i="24"/>
  <c r="HA198" i="24"/>
  <c r="HA200" i="24"/>
  <c r="HA173" i="24"/>
  <c r="HA181" i="24"/>
  <c r="HA189" i="24"/>
  <c r="HA197" i="24"/>
  <c r="HA111" i="24"/>
  <c r="HA115" i="24"/>
  <c r="HA119" i="24"/>
  <c r="HA123" i="24"/>
  <c r="HA177" i="24"/>
  <c r="HA187" i="24"/>
  <c r="HA199" i="24"/>
  <c r="HA205" i="24"/>
  <c r="HA206" i="24"/>
  <c r="HA116" i="24"/>
  <c r="HA117" i="24"/>
  <c r="HA118" i="24"/>
  <c r="HA125" i="24"/>
  <c r="HA129" i="24"/>
  <c r="HA133" i="24"/>
  <c r="HA137" i="24"/>
  <c r="HA141" i="24"/>
  <c r="HA145" i="24"/>
  <c r="HA149" i="24"/>
  <c r="HA153" i="24"/>
  <c r="HA157" i="24"/>
  <c r="HA161" i="24"/>
  <c r="HA165" i="24"/>
  <c r="HA183" i="24"/>
  <c r="HA185" i="24"/>
  <c r="HA201" i="24"/>
  <c r="HA204" i="24"/>
  <c r="HA209" i="24"/>
  <c r="HA110" i="24"/>
  <c r="HA134" i="24"/>
  <c r="HA135" i="24"/>
  <c r="HA136" i="24"/>
  <c r="HA150" i="24"/>
  <c r="HA151" i="24"/>
  <c r="HA152" i="24"/>
  <c r="HA166" i="24"/>
  <c r="HA169" i="24"/>
  <c r="HA171" i="24"/>
  <c r="HA202" i="24"/>
  <c r="HA207" i="24"/>
  <c r="HA124" i="24"/>
  <c r="HA130" i="24"/>
  <c r="HA131" i="24"/>
  <c r="HA132" i="24"/>
  <c r="HA146" i="24"/>
  <c r="HA147" i="24"/>
  <c r="HA148" i="24"/>
  <c r="HA162" i="24"/>
  <c r="HA163" i="24"/>
  <c r="HA164" i="24"/>
  <c r="HA167" i="24"/>
  <c r="HA179" i="24"/>
  <c r="HA112" i="24"/>
  <c r="HA114" i="24"/>
  <c r="HA138" i="24"/>
  <c r="HA139" i="24"/>
  <c r="HA140" i="24"/>
  <c r="HA191" i="24"/>
  <c r="HA193" i="24"/>
  <c r="HA195" i="24"/>
  <c r="HA121" i="24"/>
  <c r="HA126" i="24"/>
  <c r="HA127" i="24"/>
  <c r="HA128" i="24"/>
  <c r="HA158" i="24"/>
  <c r="HA159" i="24"/>
  <c r="HA160" i="24"/>
  <c r="HA208" i="24"/>
  <c r="HA211" i="24"/>
  <c r="HA113" i="24"/>
  <c r="HA154" i="24"/>
  <c r="HA155" i="24"/>
  <c r="HA156" i="24"/>
  <c r="HA175" i="24"/>
  <c r="HA203" i="24"/>
  <c r="HA210" i="24"/>
  <c r="HA122" i="24"/>
  <c r="HA143" i="24"/>
  <c r="HA120" i="24"/>
  <c r="HA142" i="24"/>
  <c r="HA144" i="24"/>
  <c r="HB5" i="24"/>
  <c r="HB174" i="24" l="1"/>
  <c r="HB175" i="24"/>
  <c r="HB182" i="24"/>
  <c r="HB183" i="24"/>
  <c r="HB190" i="24"/>
  <c r="HB191" i="24"/>
  <c r="HB198" i="24"/>
  <c r="HB199" i="24"/>
  <c r="HB202" i="24"/>
  <c r="HB204" i="24"/>
  <c r="HB206" i="24"/>
  <c r="HB208" i="24"/>
  <c r="HB210" i="24"/>
  <c r="HB110" i="24"/>
  <c r="HB114" i="24"/>
  <c r="HB118" i="24"/>
  <c r="HB122" i="24"/>
  <c r="HB169" i="24"/>
  <c r="HB172" i="24"/>
  <c r="HB179" i="24"/>
  <c r="HB184" i="24"/>
  <c r="HB189" i="24"/>
  <c r="HB194" i="24"/>
  <c r="HB201" i="24"/>
  <c r="HB207" i="24"/>
  <c r="HB119" i="24"/>
  <c r="HB120" i="24"/>
  <c r="HB121" i="24"/>
  <c r="HB128" i="24"/>
  <c r="HB132" i="24"/>
  <c r="HB136" i="24"/>
  <c r="HB140" i="24"/>
  <c r="HB144" i="24"/>
  <c r="HB148" i="24"/>
  <c r="HB152" i="24"/>
  <c r="HB156" i="24"/>
  <c r="HB160" i="24"/>
  <c r="HB164" i="24"/>
  <c r="HB181" i="24"/>
  <c r="HB200" i="24"/>
  <c r="HB211" i="24"/>
  <c r="HB111" i="24"/>
  <c r="HB112" i="24"/>
  <c r="HB113" i="24"/>
  <c r="HB137" i="24"/>
  <c r="HB138" i="24"/>
  <c r="HB139" i="24"/>
  <c r="HB153" i="24"/>
  <c r="HB154" i="24"/>
  <c r="HB155" i="24"/>
  <c r="HB168" i="24"/>
  <c r="HB170" i="24"/>
  <c r="HB185" i="24"/>
  <c r="HB186" i="24"/>
  <c r="HB187" i="24"/>
  <c r="HB188" i="24"/>
  <c r="HB209" i="24"/>
  <c r="HB133" i="24"/>
  <c r="HB134" i="24"/>
  <c r="HB135" i="24"/>
  <c r="HB149" i="24"/>
  <c r="HB150" i="24"/>
  <c r="HB151" i="24"/>
  <c r="HB165" i="24"/>
  <c r="HB166" i="24"/>
  <c r="HB177" i="24"/>
  <c r="HB196" i="24"/>
  <c r="HB203" i="24"/>
  <c r="HB116" i="24"/>
  <c r="HB141" i="24"/>
  <c r="HB142" i="24"/>
  <c r="HB143" i="24"/>
  <c r="HB205" i="24"/>
  <c r="HB123" i="24"/>
  <c r="HB129" i="24"/>
  <c r="HB130" i="24"/>
  <c r="HB131" i="24"/>
  <c r="HB161" i="24"/>
  <c r="HB162" i="24"/>
  <c r="HB163" i="24"/>
  <c r="HB167" i="24"/>
  <c r="HB176" i="24"/>
  <c r="HB178" i="24"/>
  <c r="HB180" i="24"/>
  <c r="HB193" i="24"/>
  <c r="HB195" i="24"/>
  <c r="HB197" i="24"/>
  <c r="HB115" i="24"/>
  <c r="HB117" i="24"/>
  <c r="HB125" i="24"/>
  <c r="HB126" i="24"/>
  <c r="HB127" i="24"/>
  <c r="HB157" i="24"/>
  <c r="HB158" i="24"/>
  <c r="HB159" i="24"/>
  <c r="HB171" i="24"/>
  <c r="HB173" i="24"/>
  <c r="HB192" i="24"/>
  <c r="HB145" i="24"/>
  <c r="HB147" i="24"/>
  <c r="HB124" i="24"/>
  <c r="HB146" i="24"/>
  <c r="HC5" i="24"/>
  <c r="HC169" i="24" l="1"/>
  <c r="HC171" i="24"/>
  <c r="HC173" i="24"/>
  <c r="HC175" i="24"/>
  <c r="HC177" i="24"/>
  <c r="HC179" i="24"/>
  <c r="HC181" i="24"/>
  <c r="HC183" i="24"/>
  <c r="HC185" i="24"/>
  <c r="HC187" i="24"/>
  <c r="HC189" i="24"/>
  <c r="HC191" i="24"/>
  <c r="HC193" i="24"/>
  <c r="HC195" i="24"/>
  <c r="HC197" i="24"/>
  <c r="HC199" i="24"/>
  <c r="HC201" i="24"/>
  <c r="HC168" i="24"/>
  <c r="HC176" i="24"/>
  <c r="HC184" i="24"/>
  <c r="HC192" i="24"/>
  <c r="HC200" i="24"/>
  <c r="HC113" i="24"/>
  <c r="HC117" i="24"/>
  <c r="HC121" i="24"/>
  <c r="HC174" i="24"/>
  <c r="HC186" i="24"/>
  <c r="HC196" i="24"/>
  <c r="HC208" i="24"/>
  <c r="HC209" i="24"/>
  <c r="HC122" i="24"/>
  <c r="HC123" i="24"/>
  <c r="HC124" i="24"/>
  <c r="HC127" i="24"/>
  <c r="HC131" i="24"/>
  <c r="HC135" i="24"/>
  <c r="HC139" i="24"/>
  <c r="HC143" i="24"/>
  <c r="HC147" i="24"/>
  <c r="HC151" i="24"/>
  <c r="HC155" i="24"/>
  <c r="HC159" i="24"/>
  <c r="HC163" i="24"/>
  <c r="HC178" i="24"/>
  <c r="HC180" i="24"/>
  <c r="HC182" i="24"/>
  <c r="HC198" i="24"/>
  <c r="HC203" i="24"/>
  <c r="HC206" i="24"/>
  <c r="HC114" i="24"/>
  <c r="HC115" i="24"/>
  <c r="HC116" i="24"/>
  <c r="HC125" i="24"/>
  <c r="HC126" i="24"/>
  <c r="HC140" i="24"/>
  <c r="HC141" i="24"/>
  <c r="HC142" i="24"/>
  <c r="HC156" i="24"/>
  <c r="HC157" i="24"/>
  <c r="HC158" i="24"/>
  <c r="HC204" i="24"/>
  <c r="HC211" i="24"/>
  <c r="HC110" i="24"/>
  <c r="HC111" i="24"/>
  <c r="HC112" i="24"/>
  <c r="HC136" i="24"/>
  <c r="HC137" i="24"/>
  <c r="HC138" i="24"/>
  <c r="HC152" i="24"/>
  <c r="HC153" i="24"/>
  <c r="HC154" i="24"/>
  <c r="HC194" i="24"/>
  <c r="HC210" i="24"/>
  <c r="HC118" i="24"/>
  <c r="HC120" i="24"/>
  <c r="HC170" i="24"/>
  <c r="HC172" i="24"/>
  <c r="HC202" i="24"/>
  <c r="HC132" i="24"/>
  <c r="HC133" i="24"/>
  <c r="HC134" i="24"/>
  <c r="HC164" i="24"/>
  <c r="HC165" i="24"/>
  <c r="HC205" i="24"/>
  <c r="HC119" i="24"/>
  <c r="HC128" i="24"/>
  <c r="HC129" i="24"/>
  <c r="HC130" i="24"/>
  <c r="HC160" i="24"/>
  <c r="HC161" i="24"/>
  <c r="HC162" i="24"/>
  <c r="HC167" i="24"/>
  <c r="HC188" i="24"/>
  <c r="HC190" i="24"/>
  <c r="HC207" i="24"/>
  <c r="HC144" i="24"/>
  <c r="HC145" i="24"/>
  <c r="HC146" i="24"/>
  <c r="HC149" i="24"/>
  <c r="HC148" i="24"/>
  <c r="HC150" i="24"/>
  <c r="HC166" i="24"/>
  <c r="HD5" i="24"/>
  <c r="HD169" i="24" l="1"/>
  <c r="HD170" i="24"/>
  <c r="HD177" i="24"/>
  <c r="HD178" i="24"/>
  <c r="HD185" i="24"/>
  <c r="HD186" i="24"/>
  <c r="HD193" i="24"/>
  <c r="HD194" i="24"/>
  <c r="HD201" i="24"/>
  <c r="HD203" i="24"/>
  <c r="HD205" i="24"/>
  <c r="HD207" i="24"/>
  <c r="HD209" i="24"/>
  <c r="HD211" i="24"/>
  <c r="HD112" i="24"/>
  <c r="HD116" i="24"/>
  <c r="HD120" i="24"/>
  <c r="HD124" i="24"/>
  <c r="HD171" i="24"/>
  <c r="HD176" i="24"/>
  <c r="HD181" i="24"/>
  <c r="HD188" i="24"/>
  <c r="HD191" i="24"/>
  <c r="HD198" i="24"/>
  <c r="HD202" i="24"/>
  <c r="HD210" i="24"/>
  <c r="HD110" i="24"/>
  <c r="HD111" i="24"/>
  <c r="HD126" i="24"/>
  <c r="HD130" i="24"/>
  <c r="HD134" i="24"/>
  <c r="HD138" i="24"/>
  <c r="HD142" i="24"/>
  <c r="HD146" i="24"/>
  <c r="HD150" i="24"/>
  <c r="HD154" i="24"/>
  <c r="HD158" i="24"/>
  <c r="HD162" i="24"/>
  <c r="HD179" i="24"/>
  <c r="HD195" i="24"/>
  <c r="HD196" i="24"/>
  <c r="HD197" i="24"/>
  <c r="HD199" i="24"/>
  <c r="HD208" i="24"/>
  <c r="HD117" i="24"/>
  <c r="HD118" i="24"/>
  <c r="HD119" i="24"/>
  <c r="HD127" i="24"/>
  <c r="HD128" i="24"/>
  <c r="HD129" i="24"/>
  <c r="HD143" i="24"/>
  <c r="HD144" i="24"/>
  <c r="HD145" i="24"/>
  <c r="HD159" i="24"/>
  <c r="HD160" i="24"/>
  <c r="HD161" i="24"/>
  <c r="HD167" i="24"/>
  <c r="HD180" i="24"/>
  <c r="HD182" i="24"/>
  <c r="HD183" i="24"/>
  <c r="HD184" i="24"/>
  <c r="HD200" i="24"/>
  <c r="HD206" i="24"/>
  <c r="HD113" i="24"/>
  <c r="HD114" i="24"/>
  <c r="HD115" i="24"/>
  <c r="HD125" i="24"/>
  <c r="HD139" i="24"/>
  <c r="HD140" i="24"/>
  <c r="HD141" i="24"/>
  <c r="HD155" i="24"/>
  <c r="HD156" i="24"/>
  <c r="HD157" i="24"/>
  <c r="HD173" i="24"/>
  <c r="HD175" i="24"/>
  <c r="HD190" i="24"/>
  <c r="HD192" i="24"/>
  <c r="HD122" i="24"/>
  <c r="HD168" i="24"/>
  <c r="HD187" i="24"/>
  <c r="HD189" i="24"/>
  <c r="HD135" i="24"/>
  <c r="HD136" i="24"/>
  <c r="HD137" i="24"/>
  <c r="HD172" i="24"/>
  <c r="HD174" i="24"/>
  <c r="HD121" i="24"/>
  <c r="HD123" i="24"/>
  <c r="HD131" i="24"/>
  <c r="HD132" i="24"/>
  <c r="HD133" i="24"/>
  <c r="HD163" i="24"/>
  <c r="HD164" i="24"/>
  <c r="HD165" i="24"/>
  <c r="HD204" i="24"/>
  <c r="HD147" i="24"/>
  <c r="HD148" i="24"/>
  <c r="HD149" i="24"/>
  <c r="HD166" i="24"/>
  <c r="HD151" i="24"/>
  <c r="HD153" i="24"/>
  <c r="HD152" i="24"/>
  <c r="HE5" i="24"/>
  <c r="HE168" i="24" l="1"/>
  <c r="HJ168" i="24" s="1"/>
  <c r="HE170" i="24"/>
  <c r="HJ170" i="24" s="1"/>
  <c r="HE172" i="24"/>
  <c r="HJ172" i="24" s="1"/>
  <c r="HE174" i="24"/>
  <c r="HJ174" i="24" s="1"/>
  <c r="HE176" i="24"/>
  <c r="HJ176" i="24" s="1"/>
  <c r="HE178" i="24"/>
  <c r="HJ178" i="24" s="1"/>
  <c r="HE180" i="24"/>
  <c r="HJ180" i="24" s="1"/>
  <c r="HE182" i="24"/>
  <c r="HJ182" i="24" s="1"/>
  <c r="HE184" i="24"/>
  <c r="HJ184" i="24" s="1"/>
  <c r="HE186" i="24"/>
  <c r="HJ186" i="24" s="1"/>
  <c r="HE188" i="24"/>
  <c r="HJ188" i="24" s="1"/>
  <c r="HE190" i="24"/>
  <c r="HJ190" i="24" s="1"/>
  <c r="HE192" i="24"/>
  <c r="HJ192" i="24" s="1"/>
  <c r="HE194" i="24"/>
  <c r="HJ194" i="24" s="1"/>
  <c r="HE196" i="24"/>
  <c r="HJ196" i="24" s="1"/>
  <c r="HE198" i="24"/>
  <c r="HJ198" i="24" s="1"/>
  <c r="HE200" i="24"/>
  <c r="HJ200" i="24" s="1"/>
  <c r="HE171" i="24"/>
  <c r="HJ171" i="24" s="1"/>
  <c r="HE179" i="24"/>
  <c r="HJ179" i="24" s="1"/>
  <c r="HE187" i="24"/>
  <c r="HJ187" i="24" s="1"/>
  <c r="HE195" i="24"/>
  <c r="HJ195" i="24" s="1"/>
  <c r="HE173" i="24"/>
  <c r="HJ173" i="24" s="1"/>
  <c r="HE183" i="24"/>
  <c r="HJ183" i="24" s="1"/>
  <c r="HE193" i="24"/>
  <c r="HJ193" i="24" s="1"/>
  <c r="HE203" i="24"/>
  <c r="HJ203" i="24" s="1"/>
  <c r="HE204" i="24"/>
  <c r="HJ204" i="24" s="1"/>
  <c r="HE211" i="24"/>
  <c r="HJ211" i="24" s="1"/>
  <c r="HE175" i="24"/>
  <c r="HJ175" i="24" s="1"/>
  <c r="HE177" i="24"/>
  <c r="HJ177" i="24" s="1"/>
  <c r="HE205" i="24"/>
  <c r="HJ205" i="24" s="1"/>
  <c r="HE210" i="24"/>
  <c r="HJ210" i="24" s="1"/>
  <c r="HE181" i="24"/>
  <c r="HJ181" i="24" s="1"/>
  <c r="HE197" i="24"/>
  <c r="HJ197" i="24" s="1"/>
  <c r="HE199" i="24"/>
  <c r="HJ199" i="24" s="1"/>
  <c r="HE201" i="24"/>
  <c r="HJ201" i="24" s="1"/>
  <c r="HE208" i="24"/>
  <c r="HJ208" i="24" s="1"/>
  <c r="HE207" i="24"/>
  <c r="HJ207" i="24" s="1"/>
  <c r="HE185" i="24"/>
  <c r="HJ185" i="24" s="1"/>
  <c r="HE206" i="24"/>
  <c r="HJ206" i="24" s="1"/>
  <c r="HE209" i="24"/>
  <c r="HJ209" i="24" s="1"/>
  <c r="HE189" i="24"/>
  <c r="HJ189" i="24" s="1"/>
  <c r="HE191" i="24"/>
  <c r="HJ191" i="24" s="1"/>
  <c r="HE202" i="24"/>
  <c r="HJ202" i="24" s="1"/>
  <c r="HE169" i="24"/>
  <c r="HJ169" i="24" s="1"/>
  <c r="HF5" i="24"/>
  <c r="HE112" i="24"/>
  <c r="HJ112" i="24" s="1"/>
  <c r="HE116" i="24"/>
  <c r="HJ116" i="24" s="1"/>
  <c r="HE118" i="24"/>
  <c r="HJ118" i="24" s="1"/>
  <c r="HE120" i="24"/>
  <c r="HJ120" i="24" s="1"/>
  <c r="HE122" i="24"/>
  <c r="HJ122" i="24" s="1"/>
  <c r="HE113" i="24"/>
  <c r="HJ113" i="24" s="1"/>
  <c r="HE114" i="24"/>
  <c r="HJ114" i="24" s="1"/>
  <c r="HE123" i="24"/>
  <c r="HJ123" i="24" s="1"/>
  <c r="HE125" i="24"/>
  <c r="HJ125" i="24" s="1"/>
  <c r="HE127" i="24"/>
  <c r="HJ127" i="24" s="1"/>
  <c r="HE129" i="24"/>
  <c r="HJ129" i="24" s="1"/>
  <c r="HE131" i="24"/>
  <c r="HJ131" i="24" s="1"/>
  <c r="HE133" i="24"/>
  <c r="HJ133" i="24" s="1"/>
  <c r="HE135" i="24"/>
  <c r="HJ135" i="24" s="1"/>
  <c r="HE117" i="24"/>
  <c r="HJ117" i="24" s="1"/>
  <c r="HE130" i="24"/>
  <c r="HJ130" i="24" s="1"/>
  <c r="HE126" i="24"/>
  <c r="HJ126" i="24" s="1"/>
  <c r="HE137" i="24"/>
  <c r="HJ137" i="24" s="1"/>
  <c r="HE141" i="24"/>
  <c r="HJ141" i="24" s="1"/>
  <c r="HE145" i="24"/>
  <c r="HJ145" i="24" s="1"/>
  <c r="HE149" i="24"/>
  <c r="HJ149" i="24" s="1"/>
  <c r="HE153" i="24"/>
  <c r="HJ153" i="24" s="1"/>
  <c r="HE157" i="24"/>
  <c r="HJ157" i="24" s="1"/>
  <c r="HE161" i="24"/>
  <c r="HJ161" i="24" s="1"/>
  <c r="HE166" i="24"/>
  <c r="HJ166" i="24" s="1"/>
  <c r="HE115" i="24"/>
  <c r="HJ115" i="24" s="1"/>
  <c r="HE124" i="24"/>
  <c r="HJ124" i="24" s="1"/>
  <c r="HE136" i="24"/>
  <c r="HJ136" i="24" s="1"/>
  <c r="HE144" i="24"/>
  <c r="HJ144" i="24" s="1"/>
  <c r="HE152" i="24"/>
  <c r="HJ152" i="24" s="1"/>
  <c r="HE160" i="24"/>
  <c r="HJ160" i="24" s="1"/>
  <c r="HE165" i="24"/>
  <c r="HJ165" i="24" s="1"/>
  <c r="HE111" i="24"/>
  <c r="HJ111" i="24" s="1"/>
  <c r="HE110" i="24"/>
  <c r="HE119" i="24"/>
  <c r="HJ119" i="24" s="1"/>
  <c r="HE121" i="24"/>
  <c r="HJ121" i="24" s="1"/>
  <c r="HE132" i="24"/>
  <c r="HJ132" i="24" s="1"/>
  <c r="HE142" i="24"/>
  <c r="HJ142" i="24" s="1"/>
  <c r="HE143" i="24"/>
  <c r="HJ143" i="24" s="1"/>
  <c r="HE150" i="24"/>
  <c r="HJ150" i="24" s="1"/>
  <c r="HE151" i="24"/>
  <c r="HJ151" i="24" s="1"/>
  <c r="HE158" i="24"/>
  <c r="HJ158" i="24" s="1"/>
  <c r="HE159" i="24"/>
  <c r="HJ159" i="24" s="1"/>
  <c r="HE167" i="24"/>
  <c r="HJ167" i="24" s="1"/>
  <c r="HE134" i="24"/>
  <c r="HJ134" i="24" s="1"/>
  <c r="HE140" i="24"/>
  <c r="HJ140" i="24" s="1"/>
  <c r="HE148" i="24"/>
  <c r="HJ148" i="24" s="1"/>
  <c r="HE156" i="24"/>
  <c r="HJ156" i="24" s="1"/>
  <c r="HE164" i="24"/>
  <c r="HJ164" i="24" s="1"/>
  <c r="HE128" i="24"/>
  <c r="HJ128" i="24" s="1"/>
  <c r="HE139" i="24"/>
  <c r="HJ139" i="24" s="1"/>
  <c r="HE146" i="24"/>
  <c r="HJ146" i="24" s="1"/>
  <c r="HE155" i="24"/>
  <c r="HJ155" i="24" s="1"/>
  <c r="HE162" i="24"/>
  <c r="HJ162" i="24" s="1"/>
  <c r="HE138" i="24"/>
  <c r="HJ138" i="24" s="1"/>
  <c r="HE147" i="24"/>
  <c r="HJ147" i="24" s="1"/>
  <c r="HE154" i="24"/>
  <c r="HJ154" i="24" s="1"/>
  <c r="HE163" i="24"/>
  <c r="HJ163" i="24" s="1"/>
</calcChain>
</file>

<file path=xl/sharedStrings.xml><?xml version="1.0" encoding="utf-8"?>
<sst xmlns="http://schemas.openxmlformats.org/spreadsheetml/2006/main" count="75" uniqueCount="66">
  <si>
    <t>RB=</t>
  </si>
  <si>
    <t>m</t>
  </si>
  <si>
    <t>rho=</t>
  </si>
  <si>
    <t>L=</t>
  </si>
  <si>
    <t>cp=</t>
  </si>
  <si>
    <t>Q0=</t>
  </si>
  <si>
    <t>b=</t>
  </si>
  <si>
    <t>1/s</t>
  </si>
  <si>
    <t>J/(kg*K)</t>
  </si>
  <si>
    <t>k/m³</t>
  </si>
  <si>
    <t>W</t>
  </si>
  <si>
    <t xml:space="preserve"> </t>
  </si>
  <si>
    <t>t[s]</t>
  </si>
  <si>
    <t>t [a]</t>
  </si>
  <si>
    <t>A</t>
  </si>
  <si>
    <t>B</t>
  </si>
  <si>
    <t>C</t>
  </si>
  <si>
    <t>alpha=A+B*T+C*T^2</t>
  </si>
  <si>
    <t>alpha</t>
  </si>
  <si>
    <t>T[°C]</t>
  </si>
  <si>
    <t>T[K]</t>
  </si>
  <si>
    <t>d(alpha)</t>
  </si>
  <si>
    <t>dV/V</t>
  </si>
  <si>
    <t>Wärmeausdehnung</t>
  </si>
  <si>
    <t>Längenausdehnungskoeffizient=</t>
  </si>
  <si>
    <t>H=</t>
  </si>
  <si>
    <t>cos(phi)</t>
  </si>
  <si>
    <t>phi/3</t>
  </si>
  <si>
    <t>cos(phi/3)</t>
  </si>
  <si>
    <t>h2</t>
  </si>
  <si>
    <t>h3</t>
  </si>
  <si>
    <t>R</t>
  </si>
  <si>
    <t>h1 [m]</t>
  </si>
  <si>
    <t>a [m]</t>
  </si>
  <si>
    <t>V=pi*(h^2*(R-h/3)</t>
  </si>
  <si>
    <t>DT</t>
  </si>
  <si>
    <t>Eine Erwärmung von 100°C um 140 K dehnt das Volumen um 2,28%</t>
  </si>
  <si>
    <r>
      <t>DV/V= 8,62061E-08*DT^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+ 1,51086E-04*DT + 1,00000E+00</t>
    </r>
  </si>
  <si>
    <t>'DV/V=</t>
  </si>
  <si>
    <t>*DT^2+</t>
  </si>
  <si>
    <t>*DT+</t>
  </si>
  <si>
    <t>T(r,t)</t>
  </si>
  <si>
    <t>obsolete</t>
  </si>
  <si>
    <t>Volumen</t>
  </si>
  <si>
    <t>ges. Energie [J]</t>
  </si>
  <si>
    <t>Q_frei [J]</t>
  </si>
  <si>
    <t>Volumenvergrößerung [m³]</t>
  </si>
  <si>
    <t>Tm=Pi/3*(r2-r1)*(T1*(2*r1+r2)+T2*(r1+2*r2))</t>
  </si>
  <si>
    <t>Tm2=Pi/6*((r2^2-r1^2)*(T1+T2)^2+(2*(r2-r1))*(r1*T1^2+r2*T2^2))</t>
  </si>
  <si>
    <t>Volumen der Zylinderschale in m³</t>
  </si>
  <si>
    <t>DV_ges [m³]</t>
  </si>
  <si>
    <t>Tl=</t>
  </si>
  <si>
    <t>Tk</t>
  </si>
  <si>
    <t>Tk2</t>
  </si>
  <si>
    <t>DV=</t>
  </si>
  <si>
    <t>DV_max=</t>
  </si>
  <si>
    <t>Q_max=</t>
  </si>
  <si>
    <t>J</t>
  </si>
  <si>
    <t>DV_max</t>
  </si>
  <si>
    <t>45 Ebenen mit Castoren</t>
  </si>
  <si>
    <t>Höhenabstand der Castoren</t>
  </si>
  <si>
    <t>Höhe Castor</t>
  </si>
  <si>
    <t>Dicke Castor</t>
  </si>
  <si>
    <t>radiale Dehnfuge um den Beton</t>
  </si>
  <si>
    <t>Umfang</t>
  </si>
  <si>
    <t>360 radiale Schlitze 0,1 m breit der Tiefe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</si>
</sst>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E+00"/>
    <numFmt numFmtId="165" formatCode="0.0000"/>
    <numFmt numFmtId="166" formatCode="0.00000"/>
    <numFmt numFmtId="167" formatCode="0.000"/>
    <numFmt numFmtId="170" formatCode="0.0"/>
    <numFmt numFmtId="171" formatCode="0.0000E+00"/>
  </numFmts>
  <fonts count="2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11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  <xf numFmtId="170" fontId="0" fillId="0" borderId="0" xfId="0" applyNumberFormat="1"/>
    <xf numFmtId="1" fontId="0" fillId="0" borderId="0" xfId="0" applyNumberFormat="1"/>
    <xf numFmtId="11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171" fontId="0" fillId="0" borderId="0" xfId="0" applyNumberFormat="1"/>
    <xf numFmtId="0" fontId="0" fillId="0" borderId="0" xfId="0" quotePrefix="1"/>
    <xf numFmtId="0" fontId="0" fillId="0" borderId="0" xfId="0" applyFill="1"/>
    <xf numFmtId="2" fontId="0" fillId="0" borderId="0" xfId="0" applyNumberFormat="1" applyFill="1"/>
    <xf numFmtId="164" fontId="0" fillId="0" borderId="0" xfId="0" applyNumberFormat="1" applyFill="1"/>
    <xf numFmtId="0" fontId="0" fillId="0" borderId="0" xfId="0" applyAlignment="1">
      <alignment horizontal="center" wrapText="1"/>
    </xf>
    <xf numFmtId="11" fontId="0" fillId="0" borderId="0" xfId="0" applyNumberFormat="1" applyAlignment="1">
      <alignment horizontal="center" wrapText="1"/>
    </xf>
    <xf numFmtId="0" fontId="0" fillId="0" borderId="0" xfId="0" applyAlignment="1">
      <alignment horizontal="right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A02904"/>
      <color rgb="FFB81E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u="none" strike="noStrike" baseline="0">
                <a:effectLst/>
              </a:rPr>
              <a:t>Temperaturerhöhung </a:t>
            </a:r>
            <a:r>
              <a:rPr lang="en-US" sz="1800" b="0" i="0" u="none" strike="noStrike" baseline="0">
                <a:effectLst/>
                <a:latin typeface="Symbol" panose="05050102010706020507" pitchFamily="18" charset="2"/>
              </a:rPr>
              <a:t>D</a:t>
            </a:r>
            <a:r>
              <a:rPr lang="en-US" sz="1800" b="0" i="0" u="none" strike="noStrike" baseline="0">
                <a:effectLst/>
              </a:rPr>
              <a:t>T(r, 0,32a &lt; t &lt; 40a)</a:t>
            </a:r>
            <a:endParaRPr lang="de-DE" sz="18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9.2681755532091431E-2"/>
          <c:y val="8.9346590828262129E-2"/>
          <c:w val="0.86244503789463445"/>
          <c:h val="0.8190063286735860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'Temperaturen, Volumenzuwachs'!$C$14</c:f>
              <c:strCache>
                <c:ptCount val="1"/>
                <c:pt idx="0">
                  <c:v>0,200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Volumenzuwachs'!$D$14:$HF$14</c:f>
              <c:numCache>
                <c:formatCode>0.000E+00</c:formatCode>
                <c:ptCount val="211"/>
                <c:pt idx="0">
                  <c:v>1.4152496753197801</c:v>
                </c:pt>
                <c:pt idx="1">
                  <c:v>1.2105406701874</c:v>
                </c:pt>
                <c:pt idx="2">
                  <c:v>1.02937562643563</c:v>
                </c:pt>
                <c:pt idx="3">
                  <c:v>0.86996692032004197</c:v>
                </c:pt>
                <c:pt idx="4">
                  <c:v>0.730544643089861</c:v>
                </c:pt>
                <c:pt idx="5">
                  <c:v>0.60937004188940602</c:v>
                </c:pt>
                <c:pt idx="6">
                  <c:v>0.50474845207085794</c:v>
                </c:pt>
                <c:pt idx="7">
                  <c:v>0.41504146874086001</c:v>
                </c:pt>
                <c:pt idx="8">
                  <c:v>0.33867811504853301</c:v>
                </c:pt>
                <c:pt idx="9">
                  <c:v>0.274164783043155</c:v>
                </c:pt>
                <c:pt idx="10">
                  <c:v>0.220093749867835</c:v>
                </c:pt>
                <c:pt idx="11">
                  <c:v>0.17515010715424201</c:v>
                </c:pt>
                <c:pt idx="12">
                  <c:v>0.13811698381596599</c:v>
                </c:pt>
                <c:pt idx="13">
                  <c:v>0.10787899060626099</c:v>
                </c:pt>
                <c:pt idx="14" formatCode="0.00E+00">
                  <c:v>8.3423866971527497E-2</c:v>
                </c:pt>
                <c:pt idx="15" formatCode="0.00E+00">
                  <c:v>6.3842364687039105E-2</c:v>
                </c:pt>
                <c:pt idx="16" formatCode="0.00E+00">
                  <c:v>4.8326456035174201E-2</c:v>
                </c:pt>
                <c:pt idx="17" formatCode="0.00E+00">
                  <c:v>3.61660042867505E-2</c:v>
                </c:pt>
                <c:pt idx="18" formatCode="0.00E+00">
                  <c:v>2.6744078427273998E-2</c:v>
                </c:pt>
                <c:pt idx="19" formatCode="0.00E+00">
                  <c:v>1.9531130115607399E-2</c:v>
                </c:pt>
                <c:pt idx="20" formatCode="0.00E+00">
                  <c:v>1.4078276867485799E-2</c:v>
                </c:pt>
                <c:pt idx="21" formatCode="0.00E+00">
                  <c:v>1.0009950090329E-2</c:v>
                </c:pt>
                <c:pt idx="22" formatCode="0.00E+00">
                  <c:v>7.0161692315158404E-3</c:v>
                </c:pt>
                <c:pt idx="23" formatCode="0.00E+00">
                  <c:v>4.8446940898422197E-3</c:v>
                </c:pt>
                <c:pt idx="24" formatCode="0.00E+00">
                  <c:v>3.29328721647843E-3</c:v>
                </c:pt>
                <c:pt idx="25" formatCode="0.00E+00">
                  <c:v>2.2022889596966999E-3</c:v>
                </c:pt>
                <c:pt idx="26" formatCode="0.00E+00">
                  <c:v>1.44767134259376E-3</c:v>
                </c:pt>
                <c:pt idx="27" formatCode="0.00E+00">
                  <c:v>9.3469626268281002E-4</c:v>
                </c:pt>
                <c:pt idx="28" formatCode="0.00E+00">
                  <c:v>5.9226129414883697E-4</c:v>
                </c:pt>
                <c:pt idx="29" formatCode="0.00E+00">
                  <c:v>3.6797540689047101E-4</c:v>
                </c:pt>
                <c:pt idx="30" formatCode="0.00E+00">
                  <c:v>2.2396962569640801E-4</c:v>
                </c:pt>
                <c:pt idx="31" formatCode="0.00E+00">
                  <c:v>1.33415961195428E-4</c:v>
                </c:pt>
                <c:pt idx="32" formatCode="0.00E+00">
                  <c:v>7.7703129153802695E-5</c:v>
                </c:pt>
                <c:pt idx="33" formatCode="0.00E+00">
                  <c:v>4.4200210741422899E-5</c:v>
                </c:pt>
                <c:pt idx="34" formatCode="0.00E+00">
                  <c:v>2.4529387789185602E-5</c:v>
                </c:pt>
                <c:pt idx="35" formatCode="0.00E+00">
                  <c:v>1.3265523319502899E-5</c:v>
                </c:pt>
                <c:pt idx="36" formatCode="0.00E+00">
                  <c:v>6.98252381663176E-6</c:v>
                </c:pt>
                <c:pt idx="37" formatCode="0.00E+00">
                  <c:v>3.57273690709886E-6</c:v>
                </c:pt>
                <c:pt idx="38" formatCode="0.00E+00">
                  <c:v>1.774656985768E-6</c:v>
                </c:pt>
                <c:pt idx="39" formatCode="0.00E+00">
                  <c:v>8.5457376367554102E-7</c:v>
                </c:pt>
                <c:pt idx="40" formatCode="0.00E+00">
                  <c:v>3.9835923232009899E-7</c:v>
                </c:pt>
                <c:pt idx="41" formatCode="0.00E+00">
                  <c:v>1.7948535181583299E-7</c:v>
                </c:pt>
                <c:pt idx="42" formatCode="0.00E+00">
                  <c:v>7.8040358297219696E-8</c:v>
                </c:pt>
                <c:pt idx="43" formatCode="0.00E+00">
                  <c:v>3.2690397997712599E-8</c:v>
                </c:pt>
                <c:pt idx="44" formatCode="0.00E+00">
                  <c:v>1.3169587743492899E-8</c:v>
                </c:pt>
                <c:pt idx="45" formatCode="0.00E+00">
                  <c:v>5.0930693071965402E-9</c:v>
                </c:pt>
                <c:pt idx="46" formatCode="0.00E+00">
                  <c:v>1.8871623208891802E-9</c:v>
                </c:pt>
                <c:pt idx="47" formatCode="0.00E+00">
                  <c:v>6.6863432678153097E-10</c:v>
                </c:pt>
                <c:pt idx="48" formatCode="0.00E+00">
                  <c:v>2.2604978172568101E-10</c:v>
                </c:pt>
                <c:pt idx="49" formatCode="0.00E+00">
                  <c:v>7.2760998171807297E-11</c:v>
                </c:pt>
                <c:pt idx="50" formatCode="0.00E+00">
                  <c:v>2.2246939865278999E-11</c:v>
                </c:pt>
                <c:pt idx="51" formatCode="0.00E+00">
                  <c:v>6.4456931437732602E-12</c:v>
                </c:pt>
                <c:pt idx="52" formatCode="0.00E+00">
                  <c:v>1.7652157258373901E-12</c:v>
                </c:pt>
                <c:pt idx="53" formatCode="0.00E+00">
                  <c:v>4.5572620427051302E-13</c:v>
                </c:pt>
                <c:pt idx="54" formatCode="0.00E+00">
                  <c:v>1.10607148055673E-13</c:v>
                </c:pt>
                <c:pt idx="55" formatCode="0.00E+00">
                  <c:v>2.5163638000339499E-14</c:v>
                </c:pt>
                <c:pt idx="56" formatCode="0.00E+00">
                  <c:v>5.3499931029284396E-15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 formatCode="0.00E+00">
                  <c:v>0</c:v>
                </c:pt>
                <c:pt idx="62" formatCode="0.00E+00">
                  <c:v>0</c:v>
                </c:pt>
                <c:pt idx="63" formatCode="0.00E+00">
                  <c:v>0</c:v>
                </c:pt>
                <c:pt idx="64" formatCode="0.00E+00">
                  <c:v>0</c:v>
                </c:pt>
                <c:pt idx="65" formatCode="0.00E+00">
                  <c:v>0</c:v>
                </c:pt>
                <c:pt idx="66" formatCode="0.00E+00">
                  <c:v>0</c:v>
                </c:pt>
                <c:pt idx="67" formatCode="0.00E+00">
                  <c:v>0</c:v>
                </c:pt>
                <c:pt idx="68" formatCode="0.00E+00">
                  <c:v>0</c:v>
                </c:pt>
                <c:pt idx="69" formatCode="0.00E+00">
                  <c:v>0</c:v>
                </c:pt>
                <c:pt idx="70" formatCode="0.00E+00">
                  <c:v>0</c:v>
                </c:pt>
                <c:pt idx="71" formatCode="0.00E+00">
                  <c:v>0</c:v>
                </c:pt>
                <c:pt idx="72" formatCode="0.00E+00">
                  <c:v>0</c:v>
                </c:pt>
                <c:pt idx="73" formatCode="0.00E+00">
                  <c:v>0</c:v>
                </c:pt>
                <c:pt idx="74" formatCode="0.00E+00">
                  <c:v>0</c:v>
                </c:pt>
                <c:pt idx="75" formatCode="0.00E+00">
                  <c:v>0</c:v>
                </c:pt>
                <c:pt idx="76" formatCode="0.00E+00">
                  <c:v>0</c:v>
                </c:pt>
                <c:pt idx="77" formatCode="0.00E+00">
                  <c:v>0</c:v>
                </c:pt>
                <c:pt idx="78" formatCode="0.00E+00">
                  <c:v>0</c:v>
                </c:pt>
                <c:pt idx="79" formatCode="0.00E+00">
                  <c:v>0</c:v>
                </c:pt>
                <c:pt idx="80" formatCode="0.00E+00">
                  <c:v>0</c:v>
                </c:pt>
                <c:pt idx="81" formatCode="0.00E+00">
                  <c:v>0</c:v>
                </c:pt>
                <c:pt idx="82" formatCode="0.00E+00">
                  <c:v>0</c:v>
                </c:pt>
                <c:pt idx="83" formatCode="0.00E+00">
                  <c:v>0</c:v>
                </c:pt>
                <c:pt idx="84" formatCode="0.00E+00">
                  <c:v>0</c:v>
                </c:pt>
                <c:pt idx="85" formatCode="0.00E+00">
                  <c:v>0</c:v>
                </c:pt>
                <c:pt idx="86" formatCode="0.00E+00">
                  <c:v>0</c:v>
                </c:pt>
                <c:pt idx="87" formatCode="0.00E+00">
                  <c:v>0</c:v>
                </c:pt>
                <c:pt idx="88" formatCode="0.00E+00">
                  <c:v>0</c:v>
                </c:pt>
                <c:pt idx="89" formatCode="0.00E+00">
                  <c:v>0</c:v>
                </c:pt>
                <c:pt idx="90" formatCode="0.00E+00">
                  <c:v>0</c:v>
                </c:pt>
                <c:pt idx="91" formatCode="0.00E+00">
                  <c:v>0</c:v>
                </c:pt>
                <c:pt idx="92" formatCode="0.00E+00">
                  <c:v>0</c:v>
                </c:pt>
                <c:pt idx="93" formatCode="0.00E+00">
                  <c:v>0</c:v>
                </c:pt>
                <c:pt idx="94" formatCode="0.00E+00">
                  <c:v>0</c:v>
                </c:pt>
                <c:pt idx="95" formatCode="0.00E+00">
                  <c:v>0</c:v>
                </c:pt>
                <c:pt idx="96" formatCode="0.00E+00">
                  <c:v>0</c:v>
                </c:pt>
                <c:pt idx="97" formatCode="0.00E+00">
                  <c:v>0</c:v>
                </c:pt>
                <c:pt idx="98" formatCode="0.00E+00">
                  <c:v>0</c:v>
                </c:pt>
                <c:pt idx="99" formatCode="0.00E+00">
                  <c:v>0</c:v>
                </c:pt>
                <c:pt idx="100" formatCode="0.00E+00">
                  <c:v>0</c:v>
                </c:pt>
                <c:pt idx="101" formatCode="0.00E+00">
                  <c:v>0</c:v>
                </c:pt>
                <c:pt idx="102" formatCode="0.00E+00">
                  <c:v>0</c:v>
                </c:pt>
                <c:pt idx="103" formatCode="0.00E+00">
                  <c:v>0</c:v>
                </c:pt>
                <c:pt idx="104" formatCode="0.00E+00">
                  <c:v>0</c:v>
                </c:pt>
                <c:pt idx="105" formatCode="0.00E+00">
                  <c:v>0</c:v>
                </c:pt>
                <c:pt idx="106" formatCode="0.00E+00">
                  <c:v>0</c:v>
                </c:pt>
                <c:pt idx="107" formatCode="0.00E+00">
                  <c:v>0</c:v>
                </c:pt>
                <c:pt idx="108" formatCode="0.00E+00">
                  <c:v>0</c:v>
                </c:pt>
                <c:pt idx="109" formatCode="0.00E+00">
                  <c:v>0</c:v>
                </c:pt>
                <c:pt idx="110" formatCode="0.00E+00">
                  <c:v>0</c:v>
                </c:pt>
                <c:pt idx="111" formatCode="0.00E+00">
                  <c:v>0</c:v>
                </c:pt>
                <c:pt idx="112" formatCode="0.00E+00">
                  <c:v>0</c:v>
                </c:pt>
                <c:pt idx="113" formatCode="0.00E+00">
                  <c:v>0</c:v>
                </c:pt>
                <c:pt idx="114" formatCode="0.00E+00">
                  <c:v>0</c:v>
                </c:pt>
                <c:pt idx="115" formatCode="0.00E+00">
                  <c:v>0</c:v>
                </c:pt>
                <c:pt idx="116" formatCode="0.00E+00">
                  <c:v>0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'Temperaturen, Volumenzuwachs'!$C$17</c:f>
              <c:strCache>
                <c:ptCount val="1"/>
                <c:pt idx="0">
                  <c:v>0,282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Volumenzuwachs'!$D$7:$DX$7</c:f>
              <c:numCache>
                <c:formatCode>0.00</c:formatCode>
                <c:ptCount val="125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</c:numCache>
            </c:numRef>
          </c:xVal>
          <c:yVal>
            <c:numRef>
              <c:f>'Temperaturen, Volumenzuwachs'!$D$17:$DX$17</c:f>
              <c:numCache>
                <c:formatCode>0.000E+00</c:formatCode>
                <c:ptCount val="125"/>
                <c:pt idx="0">
                  <c:v>3.8771683213208998</c:v>
                </c:pt>
                <c:pt idx="1">
                  <c:v>3.4407937913689799</c:v>
                </c:pt>
                <c:pt idx="2">
                  <c:v>3.04057582214373</c:v>
                </c:pt>
                <c:pt idx="3">
                  <c:v>2.6750117843556702</c:v>
                </c:pt>
                <c:pt idx="4">
                  <c:v>2.34252324629596</c:v>
                </c:pt>
                <c:pt idx="5">
                  <c:v>2.0414661006536501</c:v>
                </c:pt>
                <c:pt idx="6">
                  <c:v>1.7701416945948101</c:v>
                </c:pt>
                <c:pt idx="7">
                  <c:v>1.5268088379970399</c:v>
                </c:pt>
                <c:pt idx="8">
                  <c:v>1.3096965361956301</c:v>
                </c:pt>
                <c:pt idx="9">
                  <c:v>1.1170172665051099</c:v>
                </c:pt>
                <c:pt idx="10">
                  <c:v>0.94698059326811301</c:v>
                </c:pt>
                <c:pt idx="11">
                  <c:v>0.79780689544649497</c:v>
                </c:pt>
                <c:pt idx="12">
                  <c:v>0.66774096500882396</c:v>
                </c:pt>
                <c:pt idx="13">
                  <c:v>0.55506522472941899</c:v>
                </c:pt>
                <c:pt idx="14" formatCode="General">
                  <c:v>0.458112311518038</c:v>
                </c:pt>
                <c:pt idx="15" formatCode="General">
                  <c:v>0.37527677686169297</c:v>
                </c:pt>
                <c:pt idx="16" formatCode="General">
                  <c:v>0.305025669918357</c:v>
                </c:pt>
                <c:pt idx="17" formatCode="General">
                  <c:v>0.245907791439409</c:v>
                </c:pt>
                <c:pt idx="18" formatCode="General">
                  <c:v>0.196561437782351</c:v>
                </c:pt>
                <c:pt idx="19" formatCode="General">
                  <c:v>0.155720493119021</c:v>
                </c:pt>
                <c:pt idx="20" formatCode="General">
                  <c:v>0.122218773383723</c:v>
                </c:pt>
                <c:pt idx="21" formatCode="0.00E+00">
                  <c:v>9.4992575916717198E-2</c:v>
                </c:pt>
                <c:pt idx="22" formatCode="0.00E+00">
                  <c:v>7.3081442107852404E-2</c:v>
                </c:pt>
                <c:pt idx="23" formatCode="0.00E+00">
                  <c:v>5.5627194278166897E-2</c:v>
                </c:pt>
                <c:pt idx="24" formatCode="0.00E+00">
                  <c:v>4.1871360003134302E-2</c:v>
                </c:pt>
                <c:pt idx="25" formatCode="0.00E+00">
                  <c:v>3.1151144488743902E-2</c:v>
                </c:pt>
                <c:pt idx="26" formatCode="0.00E+00">
                  <c:v>2.2894152006166499E-2</c:v>
                </c:pt>
                <c:pt idx="27" formatCode="0.00E+00">
                  <c:v>1.66120886387939E-2</c:v>
                </c:pt>
                <c:pt idx="28" formatCode="0.00E+00">
                  <c:v>1.1893699059714701E-2</c:v>
                </c:pt>
                <c:pt idx="29" formatCode="0.00E+00">
                  <c:v>8.3971987452758808E-3</c:v>
                </c:pt>
                <c:pt idx="30" formatCode="0.00E+00">
                  <c:v>5.8424596958964996E-3</c:v>
                </c:pt>
                <c:pt idx="31" formatCode="0.00E+00">
                  <c:v>4.0031929243364104E-3</c:v>
                </c:pt>
                <c:pt idx="32" formatCode="0.00E+00">
                  <c:v>2.6993459949834001E-3</c:v>
                </c:pt>
                <c:pt idx="33" formatCode="0.00E+00">
                  <c:v>1.78990073386897E-3</c:v>
                </c:pt>
                <c:pt idx="34" formatCode="0.00E+00">
                  <c:v>1.1662173609338299E-3</c:v>
                </c:pt>
                <c:pt idx="35" formatCode="0.00E+00">
                  <c:v>7.4602949638530899E-4</c:v>
                </c:pt>
                <c:pt idx="36" formatCode="0.00E+00">
                  <c:v>4.6815258102404002E-4</c:v>
                </c:pt>
                <c:pt idx="37" formatCode="0.00E+00">
                  <c:v>2.8792884588434901E-4</c:v>
                </c:pt>
                <c:pt idx="38" formatCode="0.00E+00">
                  <c:v>1.73397269929547E-4</c:v>
                </c:pt>
                <c:pt idx="39" formatCode="0.00E+00">
                  <c:v>1.02148589216692E-4</c:v>
                </c:pt>
                <c:pt idx="40" formatCode="0.00E+00">
                  <c:v>5.8804295924968701E-5</c:v>
                </c:pt>
                <c:pt idx="41" formatCode="0.00E+00">
                  <c:v>3.3044918495923603E-5</c:v>
                </c:pt>
                <c:pt idx="42" formatCode="0.00E+00">
                  <c:v>1.8106291708695301E-5</c:v>
                </c:pt>
                <c:pt idx="43" formatCode="0.00E+00">
                  <c:v>9.6620794979691597E-6</c:v>
                </c:pt>
                <c:pt idx="44" formatCode="0.00E+00">
                  <c:v>5.0152289233857802E-6</c:v>
                </c:pt>
                <c:pt idx="45" formatCode="0.00E+00">
                  <c:v>2.5288749703978701E-6</c:v>
                </c:pt>
                <c:pt idx="46" formatCode="0.00E+00">
                  <c:v>1.2370611355270901E-6</c:v>
                </c:pt>
                <c:pt idx="47" formatCode="0.00E+00">
                  <c:v>5.8622600047607696E-7</c:v>
                </c:pt>
                <c:pt idx="48" formatCode="0.00E+00">
                  <c:v>2.6872175016281501E-7</c:v>
                </c:pt>
                <c:pt idx="49" formatCode="0.00E+00">
                  <c:v>1.18967287303353E-7</c:v>
                </c:pt>
                <c:pt idx="50" formatCode="0.00E+00">
                  <c:v>5.0784416860691599E-8</c:v>
                </c:pt>
                <c:pt idx="51" formatCode="0.00E+00">
                  <c:v>2.0867442643803501E-8</c:v>
                </c:pt>
                <c:pt idx="52" formatCode="0.00E+00">
                  <c:v>8.2388469248327306E-9</c:v>
                </c:pt>
                <c:pt idx="53" formatCode="0.00E+00">
                  <c:v>3.1196649782981898E-9</c:v>
                </c:pt>
                <c:pt idx="54" formatCode="0.00E+00">
                  <c:v>1.1306839128650401E-9</c:v>
                </c:pt>
                <c:pt idx="55" formatCode="0.00E+00">
                  <c:v>3.9144733994977599E-10</c:v>
                </c:pt>
                <c:pt idx="56" formatCode="0.00E+00">
                  <c:v>1.29172283626857E-10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 formatCode="0.00E+00">
                  <c:v>0</c:v>
                </c:pt>
                <c:pt idx="62" formatCode="0.00E+00">
                  <c:v>0</c:v>
                </c:pt>
                <c:pt idx="63" formatCode="0.00E+00">
                  <c:v>0</c:v>
                </c:pt>
                <c:pt idx="64" formatCode="0.00E+00">
                  <c:v>0</c:v>
                </c:pt>
                <c:pt idx="65" formatCode="0.00E+00">
                  <c:v>0</c:v>
                </c:pt>
                <c:pt idx="66" formatCode="0.00E+00">
                  <c:v>0</c:v>
                </c:pt>
                <c:pt idx="67" formatCode="0.00E+00">
                  <c:v>0</c:v>
                </c:pt>
                <c:pt idx="68" formatCode="0.00E+00">
                  <c:v>0</c:v>
                </c:pt>
                <c:pt idx="69" formatCode="0.00E+00">
                  <c:v>0</c:v>
                </c:pt>
                <c:pt idx="70" formatCode="0.00E+00">
                  <c:v>0</c:v>
                </c:pt>
                <c:pt idx="71" formatCode="0.00E+00">
                  <c:v>0</c:v>
                </c:pt>
                <c:pt idx="72" formatCode="0.00E+00">
                  <c:v>0</c:v>
                </c:pt>
                <c:pt idx="73" formatCode="0.00E+00">
                  <c:v>0</c:v>
                </c:pt>
                <c:pt idx="74" formatCode="0.00E+00">
                  <c:v>0</c:v>
                </c:pt>
                <c:pt idx="75" formatCode="0.00E+00">
                  <c:v>0</c:v>
                </c:pt>
                <c:pt idx="76" formatCode="0.00E+00">
                  <c:v>0</c:v>
                </c:pt>
                <c:pt idx="77" formatCode="0.00E+00">
                  <c:v>0</c:v>
                </c:pt>
                <c:pt idx="78" formatCode="0.00E+00">
                  <c:v>0</c:v>
                </c:pt>
                <c:pt idx="79" formatCode="0.00E+00">
                  <c:v>0</c:v>
                </c:pt>
                <c:pt idx="80" formatCode="0.00E+00">
                  <c:v>0</c:v>
                </c:pt>
                <c:pt idx="81" formatCode="0.00E+00">
                  <c:v>0</c:v>
                </c:pt>
                <c:pt idx="82" formatCode="0.00E+00">
                  <c:v>0</c:v>
                </c:pt>
                <c:pt idx="83" formatCode="0.00E+00">
                  <c:v>0</c:v>
                </c:pt>
                <c:pt idx="84" formatCode="0.00E+00">
                  <c:v>0</c:v>
                </c:pt>
                <c:pt idx="85" formatCode="0.00E+00">
                  <c:v>0</c:v>
                </c:pt>
                <c:pt idx="86" formatCode="0.00E+00">
                  <c:v>0</c:v>
                </c:pt>
                <c:pt idx="87" formatCode="0.00E+00">
                  <c:v>0</c:v>
                </c:pt>
                <c:pt idx="88" formatCode="0.00E+00">
                  <c:v>0</c:v>
                </c:pt>
                <c:pt idx="89" formatCode="0.00E+00">
                  <c:v>0</c:v>
                </c:pt>
                <c:pt idx="90" formatCode="0.00E+00">
                  <c:v>0</c:v>
                </c:pt>
                <c:pt idx="91" formatCode="0.00E+00">
                  <c:v>0</c:v>
                </c:pt>
                <c:pt idx="92" formatCode="0.00E+00">
                  <c:v>0</c:v>
                </c:pt>
                <c:pt idx="93" formatCode="0.00E+00">
                  <c:v>0</c:v>
                </c:pt>
                <c:pt idx="94" formatCode="0.00E+00">
                  <c:v>0</c:v>
                </c:pt>
                <c:pt idx="95" formatCode="0.00E+00">
                  <c:v>0</c:v>
                </c:pt>
                <c:pt idx="96" formatCode="0.00E+00">
                  <c:v>0</c:v>
                </c:pt>
                <c:pt idx="97" formatCode="0.00E+00">
                  <c:v>0</c:v>
                </c:pt>
                <c:pt idx="98" formatCode="0.00E+00">
                  <c:v>0</c:v>
                </c:pt>
                <c:pt idx="99" formatCode="0.00E+00">
                  <c:v>0</c:v>
                </c:pt>
                <c:pt idx="100" formatCode="0.00E+00">
                  <c:v>0</c:v>
                </c:pt>
                <c:pt idx="101" formatCode="0.00E+00">
                  <c:v>0</c:v>
                </c:pt>
                <c:pt idx="102" formatCode="0.00E+00">
                  <c:v>0</c:v>
                </c:pt>
                <c:pt idx="103" formatCode="0.00E+00">
                  <c:v>0</c:v>
                </c:pt>
                <c:pt idx="104" formatCode="0.00E+00">
                  <c:v>0</c:v>
                </c:pt>
                <c:pt idx="105" formatCode="0.00E+00">
                  <c:v>0</c:v>
                </c:pt>
                <c:pt idx="106" formatCode="0.00E+00">
                  <c:v>0</c:v>
                </c:pt>
                <c:pt idx="107" formatCode="0.00E+00">
                  <c:v>0</c:v>
                </c:pt>
                <c:pt idx="108" formatCode="0.00E+00">
                  <c:v>0</c:v>
                </c:pt>
                <c:pt idx="109" formatCode="0.00E+00">
                  <c:v>0</c:v>
                </c:pt>
                <c:pt idx="110" formatCode="0.00E+00">
                  <c:v>0</c:v>
                </c:pt>
                <c:pt idx="111" formatCode="0.00E+00">
                  <c:v>0</c:v>
                </c:pt>
                <c:pt idx="112" formatCode="0.00E+00">
                  <c:v>0</c:v>
                </c:pt>
                <c:pt idx="113" formatCode="0.00E+00">
                  <c:v>0</c:v>
                </c:pt>
                <c:pt idx="114" formatCode="0.00E+00">
                  <c:v>0</c:v>
                </c:pt>
                <c:pt idx="115" formatCode="0.00E+00">
                  <c:v>0</c:v>
                </c:pt>
                <c:pt idx="116" formatCode="0.00E+00">
                  <c:v>0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'Temperaturen, Volumenzuwachs'!$C$20</c:f>
              <c:strCache>
                <c:ptCount val="1"/>
                <c:pt idx="0">
                  <c:v>0,40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Volumenzuwachs'!$D$20:$HF$20</c:f>
              <c:numCache>
                <c:formatCode>0.000E+00</c:formatCode>
                <c:ptCount val="211"/>
                <c:pt idx="0">
                  <c:v>8.4258438259326098</c:v>
                </c:pt>
                <c:pt idx="1">
                  <c:v>7.6804397730027603</c:v>
                </c:pt>
                <c:pt idx="2">
                  <c:v>6.9792941428462001</c:v>
                </c:pt>
                <c:pt idx="3">
                  <c:v>6.3216800208739503</c:v>
                </c:pt>
                <c:pt idx="4">
                  <c:v>5.7067560806914104</c:v>
                </c:pt>
                <c:pt idx="5">
                  <c:v>5.1335679113661996</c:v>
                </c:pt>
                <c:pt idx="6">
                  <c:v>4.6010504578612101</c:v>
                </c:pt>
                <c:pt idx="7">
                  <c:v>4.1080316277807203</c:v>
                </c:pt>
                <c:pt idx="8">
                  <c:v>3.6532371016087</c:v>
                </c:pt>
                <c:pt idx="9">
                  <c:v>3.2352963647484301</c:v>
                </c:pt>
                <c:pt idx="10">
                  <c:v>2.8527499580288</c:v>
                </c:pt>
                <c:pt idx="11">
                  <c:v>2.5040579191757</c:v>
                </c:pt>
                <c:pt idx="12">
                  <c:v>2.1876093614469201</c:v>
                </c:pt>
                <c:pt idx="13">
                  <c:v>1.90173310773241</c:v>
                </c:pt>
                <c:pt idx="14">
                  <c:v>1.64470926962004</c:v>
                </c:pt>
                <c:pt idx="15">
                  <c:v>1.41478163205723</c:v>
                </c:pt>
                <c:pt idx="16">
                  <c:v>1.2101706762790501</c:v>
                </c:pt>
                <c:pt idx="17">
                  <c:v>1.02908704771172</c:v>
                </c:pt>
                <c:pt idx="18">
                  <c:v>0.86974525276967596</c:v>
                </c:pt>
                <c:pt idx="19">
                  <c:v>0.73037735004752502</c:v>
                </c:pt>
                <c:pt idx="20">
                  <c:v>0.60924638854992896</c:v>
                </c:pt>
                <c:pt idx="21">
                  <c:v>0.50465933939339003</c:v>
                </c:pt>
                <c:pt idx="22">
                  <c:v>0.414979268784893</c:v>
                </c:pt>
                <c:pt idx="23">
                  <c:v>0.33863650971894899</c:v>
                </c:pt>
                <c:pt idx="24">
                  <c:v>0.27413860810694102</c:v>
                </c:pt>
                <c:pt idx="25">
                  <c:v>0.22007884594434399</c:v>
                </c:pt>
                <c:pt idx="26">
                  <c:v>0.175143179177422</c:v>
                </c:pt>
                <c:pt idx="27">
                  <c:v>0.13811547022675</c:v>
                </c:pt>
                <c:pt idx="28">
                  <c:v>0.10788094326385</c:v>
                </c:pt>
                <c:pt idx="29">
                  <c:v>8.3427842482932807E-2</c:v>
                </c:pt>
                <c:pt idx="30">
                  <c:v>6.3847327555375602E-2</c:v>
                </c:pt>
                <c:pt idx="31">
                  <c:v>4.8331693730048503E-2</c:v>
                </c:pt>
                <c:pt idx="32">
                  <c:v>3.61710540559015E-2</c:v>
                </c:pt>
                <c:pt idx="33">
                  <c:v>2.6748665408246299E-2</c:v>
                </c:pt>
                <c:pt idx="34">
                  <c:v>1.95351160792607E-2</c:v>
                </c:pt>
                <c:pt idx="35">
                  <c:v>1.4081618739407701E-2</c:v>
                </c:pt>
                <c:pt idx="36">
                  <c:v>1.0012667257266201E-2</c:v>
                </c:pt>
                <c:pt idx="37">
                  <c:v>7.0183185506500897E-3</c:v>
                </c:pt>
                <c:pt idx="38">
                  <c:v>4.8463514791442803E-3</c:v>
                </c:pt>
                <c:pt idx="39">
                  <c:v>3.2945347117315301E-3</c:v>
                </c:pt>
                <c:pt idx="40">
                  <c:v>2.2032061728155701E-3</c:v>
                </c:pt>
                <c:pt idx="41">
                  <c:v>1.44833033925123E-3</c:v>
                </c:pt>
                <c:pt idx="42">
                  <c:v>9.3515898626484904E-4</c:v>
                </c:pt>
                <c:pt idx="43">
                  <c:v>5.9257878828657996E-4</c:v>
                </c:pt>
                <c:pt idx="44">
                  <c:v>3.6818822095978598E-4</c:v>
                </c:pt>
                <c:pt idx="45">
                  <c:v>2.24108918232216E-4</c:v>
                </c:pt>
                <c:pt idx="46">
                  <c:v>1.3350493803448001E-4</c:v>
                </c:pt>
                <c:pt idx="47">
                  <c:v>7.7758560982745903E-5</c:v>
                </c:pt>
                <c:pt idx="48">
                  <c:v>4.4233865253132301E-5</c:v>
                </c:pt>
                <c:pt idx="49">
                  <c:v>2.45492834517604E-5</c:v>
                </c:pt>
                <c:pt idx="50">
                  <c:v>1.3276965172087401E-5</c:v>
                </c:pt>
                <c:pt idx="51">
                  <c:v>6.9889184108742098E-6</c:v>
                </c:pt>
                <c:pt idx="52">
                  <c:v>3.5762061057315999E-6</c:v>
                </c:pt>
                <c:pt idx="53">
                  <c:v>1.77648185218833E-6</c:v>
                </c:pt>
                <c:pt idx="54">
                  <c:v>8.5550330861787998E-7</c:v>
                </c:pt>
                <c:pt idx="55">
                  <c:v>3.9881712530538399E-7</c:v>
                </c:pt>
                <c:pt idx="56">
                  <c:v>1.79703169689551E-7</c:v>
                </c:pt>
                <c:pt idx="57">
                  <c:v>7.8140267311427703E-8</c:v>
                </c:pt>
                <c:pt idx="58">
                  <c:v>3.2734515039222598E-8</c:v>
                </c:pt>
                <c:pt idx="59">
                  <c:v>1.31883104968375E-8</c:v>
                </c:pt>
                <c:pt idx="60" formatCode="0.00E+00">
                  <c:v>5.1006923216690698E-9</c:v>
                </c:pt>
                <c:pt idx="61" formatCode="0.00E+00">
                  <c:v>1.8901344604188499E-9</c:v>
                </c:pt>
                <c:pt idx="62" formatCode="0.00E+00">
                  <c:v>6.6974183510724098E-10</c:v>
                </c:pt>
                <c:pt idx="63" formatCode="0.00E+00">
                  <c:v>2.2644339226827901E-10</c:v>
                </c:pt>
                <c:pt idx="64" formatCode="0.00E+00">
                  <c:v>7.2894132435859599E-11</c:v>
                </c:pt>
                <c:pt idx="65" formatCode="0.00E+00">
                  <c:v>2.2289699199292802E-11</c:v>
                </c:pt>
                <c:pt idx="66" formatCode="0.00E+00">
                  <c:v>6.45870249717526E-12</c:v>
                </c:pt>
                <c:pt idx="67" formatCode="0.00E+00">
                  <c:v>1.7689557892994801E-12</c:v>
                </c:pt>
                <c:pt idx="68" formatCode="0.00E+00">
                  <c:v>4.5673956106537203E-13</c:v>
                </c:pt>
                <c:pt idx="69" formatCode="0.00E+00">
                  <c:v>1.10865202997834E-13</c:v>
                </c:pt>
                <c:pt idx="70" formatCode="0.00E+00">
                  <c:v>2.5225223249937399E-14</c:v>
                </c:pt>
                <c:pt idx="71" formatCode="0.00E+00">
                  <c:v>5.3637254203297897E-15</c:v>
                </c:pt>
                <c:pt idx="72" formatCode="0.00E+00">
                  <c:v>1.0624441042819299E-15</c:v>
                </c:pt>
                <c:pt idx="73" formatCode="0.00E+00">
                  <c:v>1.953910549812E-16</c:v>
                </c:pt>
                <c:pt idx="74" formatCode="0.00E+00">
                  <c:v>3.3246424317370199E-17</c:v>
                </c:pt>
                <c:pt idx="75" formatCode="0.00E+00">
                  <c:v>5.2148036435758803E-18</c:v>
                </c:pt>
                <c:pt idx="76" formatCode="0.00E+00">
                  <c:v>7.5113821494062898E-19</c:v>
                </c:pt>
                <c:pt idx="77" formatCode="0.00E+00">
                  <c:v>9.8957403563399499E-20</c:v>
                </c:pt>
                <c:pt idx="78" formatCode="0.00E+00">
                  <c:v>1.1874046612016699E-20</c:v>
                </c:pt>
                <c:pt idx="79" formatCode="0.00E+00">
                  <c:v>1.29199453990455E-21</c:v>
                </c:pt>
                <c:pt idx="80" formatCode="0.00E+00">
                  <c:v>1.2689176377838501E-22</c:v>
                </c:pt>
                <c:pt idx="81" formatCode="0.00E+00">
                  <c:v>1.11949468729838E-23</c:v>
                </c:pt>
                <c:pt idx="82" formatCode="0.00E+00">
                  <c:v>8.8273984057260806E-25</c:v>
                </c:pt>
                <c:pt idx="83" formatCode="0.00E+00">
                  <c:v>6.1882566366089498E-26</c:v>
                </c:pt>
                <c:pt idx="84" formatCode="0.00E+00">
                  <c:v>3.8355116520932398E-27</c:v>
                </c:pt>
                <c:pt idx="85" formatCode="0.00E+00">
                  <c:v>2.08967524010641E-28</c:v>
                </c:pt>
                <c:pt idx="86" formatCode="0.00E+00">
                  <c:v>9.94711496741742E-30</c:v>
                </c:pt>
                <c:pt idx="87" formatCode="0.00E+00">
                  <c:v>4.1107052260597697E-31</c:v>
                </c:pt>
                <c:pt idx="88" formatCode="0.00E+00">
                  <c:v>1.46502216827044E-32</c:v>
                </c:pt>
                <c:pt idx="89" formatCode="0.00E+00">
                  <c:v>4.4714892725916999E-34</c:v>
                </c:pt>
                <c:pt idx="90" formatCode="0.00E+00">
                  <c:v>1.16029665536292E-35</c:v>
                </c:pt>
                <c:pt idx="91" formatCode="0.00E+00">
                  <c:v>2.5402354331075698E-37</c:v>
                </c:pt>
                <c:pt idx="92" formatCode="0.00E+00">
                  <c:v>4.6546784732046899E-39</c:v>
                </c:pt>
                <c:pt idx="93" formatCode="0.00E+00">
                  <c:v>7.0790503058865995E-41</c:v>
                </c:pt>
                <c:pt idx="94" formatCode="0.00E+00">
                  <c:v>8.8576208837455298E-43</c:v>
                </c:pt>
                <c:pt idx="95" formatCode="0.00E+00">
                  <c:v>9.0349016836400298E-45</c:v>
                </c:pt>
                <c:pt idx="96" formatCode="0.00E+00">
                  <c:v>7.4406919992854495E-47</c:v>
                </c:pt>
                <c:pt idx="97" formatCode="0.00E+00">
                  <c:v>4.8978901096607002E-49</c:v>
                </c:pt>
                <c:pt idx="98" formatCode="0.00E+00">
                  <c:v>2.54991963021144E-51</c:v>
                </c:pt>
                <c:pt idx="99" formatCode="0.00E+00">
                  <c:v>1.03840215423432E-53</c:v>
                </c:pt>
                <c:pt idx="100" formatCode="0.00E+00">
                  <c:v>3.2696401785808301E-56</c:v>
                </c:pt>
                <c:pt idx="101" formatCode="0.00E+00">
                  <c:v>7.8644147663029196E-59</c:v>
                </c:pt>
                <c:pt idx="102" formatCode="0.00E+00">
                  <c:v>1.4267689605142199E-61</c:v>
                </c:pt>
                <c:pt idx="103" formatCode="0.00E+00">
                  <c:v>1.92659611980219E-64</c:v>
                </c:pt>
                <c:pt idx="104" formatCode="0.00E+00">
                  <c:v>1.9095652980541802E-67</c:v>
                </c:pt>
                <c:pt idx="105" formatCode="0.00E+00">
                  <c:v>1.36917001388895E-70</c:v>
                </c:pt>
                <c:pt idx="106" formatCode="0.00E+00">
                  <c:v>6.9941235231109897E-74</c:v>
                </c:pt>
                <c:pt idx="107" formatCode="0.00E+00">
                  <c:v>2.5050940291235902E-77</c:v>
                </c:pt>
                <c:pt idx="108" formatCode="0.00E+00">
                  <c:v>6.1867756537131097E-81</c:v>
                </c:pt>
                <c:pt idx="109" formatCode="0.00E+00">
                  <c:v>1.0352535132068399E-84</c:v>
                </c:pt>
                <c:pt idx="110" formatCode="0.00E+00">
                  <c:v>1.15240453943528E-88</c:v>
                </c:pt>
                <c:pt idx="111" formatCode="0.00E+00">
                  <c:v>8.3713903956545592E-93</c:v>
                </c:pt>
                <c:pt idx="112" formatCode="0.00E+00">
                  <c:v>3.8894662480732298E-97</c:v>
                </c:pt>
                <c:pt idx="113" formatCode="0.00E+00">
                  <c:v>1.1317121112937199E-101</c:v>
                </c:pt>
                <c:pt idx="114" formatCode="0.00E+00">
                  <c:v>2.0172429997809801E-106</c:v>
                </c:pt>
                <c:pt idx="115" formatCode="0.00E+00">
                  <c:v>2.1524258195057799E-111</c:v>
                </c:pt>
                <c:pt idx="116" formatCode="0.00E+00">
                  <c:v>1.3419759205838301E-116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'Temperaturen, Volumenzuwachs'!$C$22</c:f>
              <c:strCache>
                <c:ptCount val="1"/>
                <c:pt idx="0">
                  <c:v>0,50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Volumenzuwachs'!$D$22:$HF$22</c:f>
              <c:numCache>
                <c:formatCode>0.000E+00</c:formatCode>
                <c:ptCount val="211"/>
                <c:pt idx="0">
                  <c:v>12.828599008751301</c:v>
                </c:pt>
                <c:pt idx="1">
                  <c:v>11.855523689271999</c:v>
                </c:pt>
                <c:pt idx="2">
                  <c:v>10.928607961078599</c:v>
                </c:pt>
                <c:pt idx="3">
                  <c:v>10.047684482453</c:v>
                </c:pt>
                <c:pt idx="4">
                  <c:v>9.2124789937712102</c:v>
                </c:pt>
                <c:pt idx="5">
                  <c:v>8.4226072308316091</c:v>
                </c:pt>
                <c:pt idx="6">
                  <c:v>7.6775725439162201</c:v>
                </c:pt>
                <c:pt idx="7">
                  <c:v>6.9767643142005298</c:v>
                </c:pt>
                <c:pt idx="8">
                  <c:v>6.3194572564271301</c:v>
                </c:pt>
                <c:pt idx="9">
                  <c:v>5.7048116917829299</c:v>
                </c:pt>
                <c:pt idx="10">
                  <c:v>5.1318748674367001</c:v>
                </c:pt>
                <c:pt idx="11">
                  <c:v>4.5995833890033104</c:v>
                </c:pt>
                <c:pt idx="12">
                  <c:v>4.1067668191612396</c:v>
                </c:pt>
                <c:pt idx="13">
                  <c:v>3.65215247968924</c:v>
                </c:pt>
                <c:pt idx="14">
                  <c:v>3.2343714753253798</c:v>
                </c:pt>
                <c:pt idx="15">
                  <c:v>2.8519659362138001</c:v>
                </c:pt>
                <c:pt idx="16">
                  <c:v>2.5033974515420301</c:v>
                </c:pt>
                <c:pt idx="17">
                  <c:v>2.1870566406740601</c:v>
                </c:pt>
                <c:pt idx="18">
                  <c:v>1.9012737801883199</c:v>
                </c:pt>
                <c:pt idx="19">
                  <c:v>1.6443303764255199</c:v>
                </c:pt>
                <c:pt idx="20">
                  <c:v>1.41447154427718</c:v>
                </c:pt>
                <c:pt idx="21">
                  <c:v>1.20991902497782</c:v>
                </c:pt>
                <c:pt idx="22">
                  <c:v>1.02888464969213</c:v>
                </c:pt>
                <c:pt idx="23">
                  <c:v>0.86958403288387598</c:v>
                </c:pt>
                <c:pt idx="24">
                  <c:v>0.73025026102101798</c:v>
                </c:pt>
                <c:pt idx="25">
                  <c:v>0.60914732929451598</c:v>
                </c:pt>
                <c:pt idx="26">
                  <c:v>0.50458307279918202</c:v>
                </c:pt>
                <c:pt idx="27">
                  <c:v>0.41492133997416503</c:v>
                </c:pt>
                <c:pt idx="28">
                  <c:v>0.33859316571481601</c:v>
                </c:pt>
                <c:pt idx="29">
                  <c:v>0.27410671981767898</c:v>
                </c:pt>
                <c:pt idx="30">
                  <c:v>0.22005583329054301</c:v>
                </c:pt>
                <c:pt idx="31">
                  <c:v>0.175126940095746</c:v>
                </c:pt>
                <c:pt idx="32">
                  <c:v>0.13810431417364499</c:v>
                </c:pt>
                <c:pt idx="33">
                  <c:v>0.10787352971846501</c:v>
                </c:pt>
                <c:pt idx="34">
                  <c:v>8.3423124814981597E-2</c:v>
                </c:pt>
                <c:pt idx="35">
                  <c:v>6.3844502485396901E-2</c:v>
                </c:pt>
                <c:pt idx="36">
                  <c:v>4.8330156471478897E-2</c:v>
                </c:pt>
                <c:pt idx="37">
                  <c:v>3.6170359095642597E-2</c:v>
                </c:pt>
                <c:pt idx="38">
                  <c:v>2.6748492759828001E-2</c:v>
                </c:pt>
                <c:pt idx="39">
                  <c:v>1.9535242734586601E-2</c:v>
                </c:pt>
                <c:pt idx="40">
                  <c:v>1.4081894954996101E-2</c:v>
                </c:pt>
                <c:pt idx="41">
                  <c:v>1.00129972414292E-2</c:v>
                </c:pt>
                <c:pt idx="42">
                  <c:v>7.0186450706090702E-3</c:v>
                </c:pt>
                <c:pt idx="43">
                  <c:v>4.8466438818546903E-3</c:v>
                </c:pt>
                <c:pt idx="44">
                  <c:v>3.2947798481697101E-3</c:v>
                </c:pt>
                <c:pt idx="45">
                  <c:v>2.2034017305448701E-3</c:v>
                </c:pt>
                <c:pt idx="46">
                  <c:v>1.4484801192113301E-3</c:v>
                </c:pt>
                <c:pt idx="47">
                  <c:v>9.35269703249757E-4</c:v>
                </c:pt>
                <c:pt idx="48">
                  <c:v>5.9265802649279497E-4</c:v>
                </c:pt>
                <c:pt idx="49">
                  <c:v>3.6824323228220701E-4</c:v>
                </c:pt>
                <c:pt idx="50">
                  <c:v>2.24146007936123E-4</c:v>
                </c:pt>
                <c:pt idx="51">
                  <c:v>1.3352923684936999E-4</c:v>
                </c:pt>
                <c:pt idx="52">
                  <c:v>7.7774032078330095E-5</c:v>
                </c:pt>
                <c:pt idx="53">
                  <c:v>4.4243437307331599E-5</c:v>
                </c:pt>
                <c:pt idx="54">
                  <c:v>2.45550362534988E-5</c:v>
                </c:pt>
                <c:pt idx="55">
                  <c:v>1.32803217995252E-5</c:v>
                </c:pt>
                <c:pt idx="56">
                  <c:v>6.99081846476693E-6</c:v>
                </c:pt>
                <c:pt idx="57">
                  <c:v>3.5772486551754301E-6</c:v>
                </c:pt>
                <c:pt idx="58">
                  <c:v>1.7770358014185099E-6</c:v>
                </c:pt>
                <c:pt idx="59">
                  <c:v>8.5578802372267802E-7</c:v>
                </c:pt>
                <c:pt idx="60" formatCode="0.00E+00">
                  <c:v>3.98958507938633E-7</c:v>
                </c:pt>
                <c:pt idx="61" formatCode="0.00E+00">
                  <c:v>1.79770911915998E-7</c:v>
                </c:pt>
                <c:pt idx="62" formatCode="0.00E+00">
                  <c:v>7.8171541768833194E-8</c:v>
                </c:pt>
                <c:pt idx="63" formatCode="0.00E+00">
                  <c:v>3.2748406020371103E-8</c:v>
                </c:pt>
                <c:pt idx="64" formatCode="0.00E+00">
                  <c:v>1.31942369071529E-8</c:v>
                </c:pt>
                <c:pt idx="65" formatCode="0.00E+00">
                  <c:v>5.1031168410002603E-9</c:v>
                </c:pt>
                <c:pt idx="66" formatCode="0.00E+00">
                  <c:v>1.8910838626602301E-9</c:v>
                </c:pt>
                <c:pt idx="67" formatCode="0.00E+00">
                  <c:v>6.7009700505805101E-10</c:v>
                </c:pt>
                <c:pt idx="68" formatCode="0.00E+00">
                  <c:v>2.26570072336241E-10</c:v>
                </c:pt>
                <c:pt idx="69" formatCode="0.00E+00">
                  <c:v>7.2937120110533703E-11</c:v>
                </c:pt>
                <c:pt idx="70" formatCode="0.00E+00">
                  <c:v>2.2303546716679E-11</c:v>
                </c:pt>
                <c:pt idx="71" formatCode="0.00E+00">
                  <c:v>6.4629269496437599E-12</c:v>
                </c:pt>
                <c:pt idx="72" formatCode="0.00E+00">
                  <c:v>1.77017327931766E-12</c:v>
                </c:pt>
                <c:pt idx="73" formatCode="0.00E+00">
                  <c:v>4.5707018056695702E-13</c:v>
                </c:pt>
                <c:pt idx="74" formatCode="0.00E+00">
                  <c:v>1.10949570407423E-13</c:v>
                </c:pt>
                <c:pt idx="75" formatCode="0.00E+00">
                  <c:v>2.5245395784108301E-14</c:v>
                </c:pt>
                <c:pt idx="76" formatCode="0.00E+00">
                  <c:v>5.3682313118574501E-15</c:v>
                </c:pt>
                <c:pt idx="77" formatCode="0.00E+00">
                  <c:v>1.0633813784891301E-15</c:v>
                </c:pt>
                <c:pt idx="78" formatCode="0.00E+00">
                  <c:v>1.9557201503591099E-16</c:v>
                </c:pt>
                <c:pt idx="79" formatCode="0.00E+00">
                  <c:v>3.32787407745607E-17</c:v>
                </c:pt>
                <c:pt idx="80" formatCode="0.00E+00">
                  <c:v>5.2201224218995697E-18</c:v>
                </c:pt>
                <c:pt idx="81" formatCode="0.00E+00">
                  <c:v>7.5194191378976096E-19</c:v>
                </c:pt>
                <c:pt idx="82" formatCode="0.00E+00">
                  <c:v>9.9068457742597799E-20</c:v>
                </c:pt>
                <c:pt idx="83" formatCode="0.00E+00">
                  <c:v>1.18880205999089E-20</c:v>
                </c:pt>
                <c:pt idx="84" formatCode="0.00E+00">
                  <c:v>1.2935887542492501E-21</c:v>
                </c:pt>
                <c:pt idx="85" formatCode="0.00E+00">
                  <c:v>1.27055905951284E-22</c:v>
                </c:pt>
                <c:pt idx="86" formatCode="0.00E+00">
                  <c:v>1.12101261827893E-23</c:v>
                </c:pt>
                <c:pt idx="87" formatCode="0.00E+00">
                  <c:v>8.8399429293676991E-25</c:v>
                </c:pt>
                <c:pt idx="88" formatCode="0.00E+00">
                  <c:v>6.1974724697630698E-26</c:v>
                </c:pt>
                <c:pt idx="89" formatCode="0.00E+00">
                  <c:v>3.8414970429914602E-27</c:v>
                </c:pt>
                <c:pt idx="90" formatCode="0.00E+00">
                  <c:v>2.0930919908366601E-28</c:v>
                </c:pt>
                <c:pt idx="91" formatCode="0.00E+00">
                  <c:v>9.9641547157205496E-30</c:v>
                </c:pt>
                <c:pt idx="92" formatCode="0.00E+00">
                  <c:v>4.1180822926535404E-31</c:v>
                </c:pt>
                <c:pt idx="93" formatCode="0.00E+00">
                  <c:v>1.4677763075998099E-32</c:v>
                </c:pt>
                <c:pt idx="94" formatCode="0.00E+00">
                  <c:v>4.4802945731484297E-34</c:v>
                </c:pt>
                <c:pt idx="95" formatCode="0.00E+00">
                  <c:v>1.1626899155354601E-35</c:v>
                </c:pt>
                <c:pt idx="96" formatCode="0.00E+00">
                  <c:v>2.5457233148739599E-37</c:v>
                </c:pt>
                <c:pt idx="97" formatCode="0.00E+00">
                  <c:v>4.6652105396154498E-39</c:v>
                </c:pt>
                <c:pt idx="98" formatCode="0.00E+00">
                  <c:v>7.0958258744355701E-41</c:v>
                </c:pt>
                <c:pt idx="99" formatCode="0.00E+00">
                  <c:v>8.8796037706166998E-43</c:v>
                </c:pt>
                <c:pt idx="100" formatCode="0.00E+00">
                  <c:v>9.0583842277829602E-45</c:v>
                </c:pt>
                <c:pt idx="101" formatCode="0.00E+00">
                  <c:v>7.4609445308153401E-47</c:v>
                </c:pt>
                <c:pt idx="102" formatCode="0.00E+00">
                  <c:v>4.9118509273837103E-49</c:v>
                </c:pt>
                <c:pt idx="103" formatCode="0.00E+00">
                  <c:v>2.55753089692062E-51</c:v>
                </c:pt>
                <c:pt idx="104" formatCode="0.00E+00">
                  <c:v>1.04164793051079E-53</c:v>
                </c:pt>
                <c:pt idx="105" formatCode="0.00E+00">
                  <c:v>3.2803423145744201E-56</c:v>
                </c:pt>
                <c:pt idx="106" formatCode="0.00E+00">
                  <c:v>7.8913704466658804E-59</c:v>
                </c:pt>
                <c:pt idx="107" formatCode="0.00E+00">
                  <c:v>1.4318898765436699E-61</c:v>
                </c:pt>
                <c:pt idx="108" formatCode="0.00E+00">
                  <c:v>1.9338370156243901E-64</c:v>
                </c:pt>
                <c:pt idx="109" formatCode="0.00E+00">
                  <c:v>1.9170805224683699E-67</c:v>
                </c:pt>
                <c:pt idx="110" formatCode="0.00E+00">
                  <c:v>1.37481248688733E-70</c:v>
                </c:pt>
                <c:pt idx="111" formatCode="0.00E+00">
                  <c:v>7.02430562731226E-74</c:v>
                </c:pt>
                <c:pt idx="112" formatCode="0.00E+00">
                  <c:v>2.51641397436204E-77</c:v>
                </c:pt>
                <c:pt idx="113" formatCode="0.00E+00">
                  <c:v>6.2160501347555402E-81</c:v>
                </c:pt>
                <c:pt idx="114" formatCode="0.00E+00">
                  <c:v>1.04038303655571E-84</c:v>
                </c:pt>
                <c:pt idx="115" formatCode="0.00E+00">
                  <c:v>1.1583837253111101E-88</c:v>
                </c:pt>
                <c:pt idx="116" formatCode="0.00E+00">
                  <c:v>8.4168727782935707E-93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6"/>
          <c:order val="4"/>
          <c:tx>
            <c:strRef>
              <c:f>'Temperaturen, Volumenzuwachs'!$C$24</c:f>
              <c:strCache>
                <c:ptCount val="1"/>
                <c:pt idx="0">
                  <c:v>0,63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Volumenzuwachs'!$D$24:$HF$24</c:f>
              <c:numCache>
                <c:formatCode>0.000E+00</c:formatCode>
                <c:ptCount val="211"/>
                <c:pt idx="0">
                  <c:v>18.373725662933499</c:v>
                </c:pt>
                <c:pt idx="1">
                  <c:v>17.171773446790301</c:v>
                </c:pt>
                <c:pt idx="2">
                  <c:v>16.0153021147472</c:v>
                </c:pt>
                <c:pt idx="3">
                  <c:v>14.904615663052001</c:v>
                </c:pt>
                <c:pt idx="4">
                  <c:v>13.8399341138108</c:v>
                </c:pt>
                <c:pt idx="5">
                  <c:v>12.8213882390243</c:v>
                </c:pt>
                <c:pt idx="6">
                  <c:v>11.8490145520769</c:v>
                </c:pt>
                <c:pt idx="7">
                  <c:v>10.9227506469469</c:v>
                </c:pt>
                <c:pt idx="8">
                  <c:v>10.042430970196101</c:v>
                </c:pt>
                <c:pt idx="9">
                  <c:v>9.2077831144715194</c:v>
                </c:pt>
                <c:pt idx="10">
                  <c:v>8.4184247247944999</c:v>
                </c:pt>
                <c:pt idx="11">
                  <c:v>7.6738611099724201</c:v>
                </c:pt>
                <c:pt idx="12">
                  <c:v>6.9734836507906897</c:v>
                </c:pt>
                <c:pt idx="13">
                  <c:v>6.3165690939515899</c:v>
                </c:pt>
                <c:pt idx="14">
                  <c:v>5.7022798157633696</c:v>
                </c:pt>
                <c:pt idx="15">
                  <c:v>5.12966513211137</c:v>
                </c:pt>
                <c:pt idx="16">
                  <c:v>4.5976637210635198</c:v>
                </c:pt>
                <c:pt idx="17">
                  <c:v>4.1051072114337401</c:v>
                </c:pt>
                <c:pt idx="18">
                  <c:v>3.65072497467572</c:v>
                </c:pt>
                <c:pt idx="19">
                  <c:v>3.2331501386258101</c:v>
                </c:pt>
                <c:pt idx="20">
                  <c:v>2.8509268199828099</c:v>
                </c:pt>
                <c:pt idx="21">
                  <c:v>2.5025185482552401</c:v>
                </c:pt>
                <c:pt idx="22">
                  <c:v>2.1863178276117501</c:v>
                </c:pt>
                <c:pt idx="23">
                  <c:v>1.90065675517475</c:v>
                </c:pt>
                <c:pt idx="24">
                  <c:v>1.6438185854902001</c:v>
                </c:pt>
                <c:pt idx="25">
                  <c:v>1.4140501020263601</c:v>
                </c:pt>
                <c:pt idx="26">
                  <c:v>1.2095746285772799</c:v>
                </c:pt>
                <c:pt idx="27">
                  <c:v>1.0286054874621999</c:v>
                </c:pt>
                <c:pt idx="28">
                  <c:v>0.86935968859145096</c:v>
                </c:pt>
                <c:pt idx="29">
                  <c:v>0.73007161501765505</c:v>
                </c:pt>
                <c:pt idx="30">
                  <c:v>0.60900645769206496</c:v>
                </c:pt>
                <c:pt idx="31">
                  <c:v>0.50447314589209802</c:v>
                </c:pt>
                <c:pt idx="32">
                  <c:v>0.414836521109332</c:v>
                </c:pt>
                <c:pt idx="33">
                  <c:v>0.33852851177435</c:v>
                </c:pt>
                <c:pt idx="34">
                  <c:v>0.27405808441793</c:v>
                </c:pt>
                <c:pt idx="35">
                  <c:v>0.22001977371239101</c:v>
                </c:pt>
                <c:pt idx="36">
                  <c:v>0.17510062884948799</c:v>
                </c:pt>
                <c:pt idx="37">
                  <c:v>0.13808545596938401</c:v>
                </c:pt>
                <c:pt idx="38">
                  <c:v>0.107860284464115</c:v>
                </c:pt>
                <c:pt idx="39">
                  <c:v>8.3414037103708302E-2</c:v>
                </c:pt>
                <c:pt idx="40">
                  <c:v>6.38384378680973E-2</c:v>
                </c:pt>
                <c:pt idx="41">
                  <c:v>4.8326244643699702E-2</c:v>
                </c:pt>
                <c:pt idx="42">
                  <c:v>3.6167943968133998E-2</c:v>
                </c:pt>
                <c:pt idx="43">
                  <c:v>2.67470892334652E-2</c:v>
                </c:pt>
                <c:pt idx="44">
                  <c:v>1.95344998688145E-2</c:v>
                </c:pt>
                <c:pt idx="45">
                  <c:v>1.40815651084989E-2</c:v>
                </c:pt>
                <c:pt idx="46">
                  <c:v>1.0012910677503701E-2</c:v>
                </c:pt>
                <c:pt idx="47">
                  <c:v>7.0186894594677501E-3</c:v>
                </c:pt>
                <c:pt idx="48">
                  <c:v>4.8467480981453804E-3</c:v>
                </c:pt>
                <c:pt idx="49">
                  <c:v>3.2949014532701998E-3</c:v>
                </c:pt>
                <c:pt idx="50">
                  <c:v>2.2035175433089498E-3</c:v>
                </c:pt>
                <c:pt idx="51">
                  <c:v>1.44857931235401E-3</c:v>
                </c:pt>
                <c:pt idx="52">
                  <c:v>9.3534891125545501E-4</c:v>
                </c:pt>
                <c:pt idx="53">
                  <c:v>5.9271801018251195E-4</c:v>
                </c:pt>
                <c:pt idx="54">
                  <c:v>3.68286710312308E-4</c:v>
                </c:pt>
                <c:pt idx="55">
                  <c:v>2.2417633214931199E-4</c:v>
                </c:pt>
                <c:pt idx="56">
                  <c:v>1.33549652779573E-4</c:v>
                </c:pt>
                <c:pt idx="57">
                  <c:v>7.7787325049148194E-5</c:v>
                </c:pt>
                <c:pt idx="58">
                  <c:v>4.4251816398463698E-5</c:v>
                </c:pt>
                <c:pt idx="59">
                  <c:v>2.45601518077195E-5</c:v>
                </c:pt>
                <c:pt idx="60" formatCode="0.00E+00">
                  <c:v>1.32833468196797E-5</c:v>
                </c:pt>
                <c:pt idx="61" formatCode="0.00E+00">
                  <c:v>6.9925506195649196E-6</c:v>
                </c:pt>
                <c:pt idx="62" formatCode="0.00E+00">
                  <c:v>3.57820859526075E-6</c:v>
                </c:pt>
                <c:pt idx="63" formatCode="0.00E+00">
                  <c:v>1.77755030598272E-6</c:v>
                </c:pt>
                <c:pt idx="64" formatCode="0.00E+00">
                  <c:v>8.5605448646955199E-7</c:v>
                </c:pt>
                <c:pt idx="65" formatCode="0.00E+00">
                  <c:v>3.99091717497803E-7</c:v>
                </c:pt>
                <c:pt idx="66" formatCode="0.00E+00">
                  <c:v>1.7983511807243299E-7</c:v>
                </c:pt>
                <c:pt idx="67" formatCode="0.00E+00">
                  <c:v>7.8201340431514598E-8</c:v>
                </c:pt>
                <c:pt idx="68" formatCode="0.00E+00">
                  <c:v>3.2761703847739903E-8</c:v>
                </c:pt>
                <c:pt idx="69" formatCode="0.00E+00">
                  <c:v>1.3199934138076801E-8</c:v>
                </c:pt>
                <c:pt idx="70" formatCode="0.00E+00">
                  <c:v>5.1054563946379596E-9</c:v>
                </c:pt>
                <c:pt idx="71" formatCode="0.00E+00">
                  <c:v>1.8920030984294701E-9</c:v>
                </c:pt>
                <c:pt idx="72" formatCode="0.00E+00">
                  <c:v>6.7044193902748796E-10</c:v>
                </c:pt>
                <c:pt idx="73" formatCode="0.00E+00">
                  <c:v>2.2669344013616599E-10</c:v>
                </c:pt>
                <c:pt idx="74" formatCode="0.00E+00">
                  <c:v>7.2979087943372902E-11</c:v>
                </c:pt>
                <c:pt idx="75" formatCode="0.00E+00">
                  <c:v>2.2317096161091399E-11</c:v>
                </c:pt>
                <c:pt idx="76" formatCode="0.00E+00">
                  <c:v>6.4670689097479697E-12</c:v>
                </c:pt>
                <c:pt idx="77" formatCode="0.00E+00">
                  <c:v>1.7713692082810199E-12</c:v>
                </c:pt>
                <c:pt idx="78" formatCode="0.00E+00">
                  <c:v>4.5739549248929796E-13</c:v>
                </c:pt>
                <c:pt idx="79" formatCode="0.00E+00">
                  <c:v>1.11032710841204E-13</c:v>
                </c:pt>
                <c:pt idx="80" formatCode="0.00E+00">
                  <c:v>2.5265302756927799E-14</c:v>
                </c:pt>
                <c:pt idx="81" formatCode="0.00E+00">
                  <c:v>5.3726835634421398E-15</c:v>
                </c:pt>
                <c:pt idx="82" formatCode="0.00E+00">
                  <c:v>1.06430857560658E-15</c:v>
                </c:pt>
                <c:pt idx="83" formatCode="0.00E+00">
                  <c:v>1.9575122059750401E-16</c:v>
                </c:pt>
                <c:pt idx="84" formatCode="0.00E+00">
                  <c:v>3.33107752021493E-17</c:v>
                </c:pt>
                <c:pt idx="85" formatCode="0.00E+00">
                  <c:v>5.2253995110873E-18</c:v>
                </c:pt>
                <c:pt idx="86" formatCode="0.00E+00">
                  <c:v>7.5273996994424599E-19</c:v>
                </c:pt>
                <c:pt idx="87" formatCode="0.00E+00">
                  <c:v>9.9178815752912804E-20</c:v>
                </c:pt>
                <c:pt idx="88" formatCode="0.00E+00">
                  <c:v>1.19019166769274E-20</c:v>
                </c:pt>
                <c:pt idx="89" formatCode="0.00E+00">
                  <c:v>1.2951751005280001E-21</c:v>
                </c:pt>
                <c:pt idx="90" formatCode="0.00E+00">
                  <c:v>1.27219335164134E-22</c:v>
                </c:pt>
                <c:pt idx="91" formatCode="0.00E+00">
                  <c:v>1.1225247882690401E-23</c:v>
                </c:pt>
                <c:pt idx="92" formatCode="0.00E+00">
                  <c:v>8.8524462267817693E-25</c:v>
                </c:pt>
                <c:pt idx="93" formatCode="0.00E+00">
                  <c:v>6.2066623787036597E-26</c:v>
                </c:pt>
                <c:pt idx="94" formatCode="0.00E+00">
                  <c:v>3.8474682388061603E-27</c:v>
                </c:pt>
                <c:pt idx="95" formatCode="0.00E+00">
                  <c:v>2.0965020481048899E-28</c:v>
                </c:pt>
                <c:pt idx="96" formatCode="0.00E+00">
                  <c:v>9.9811676735791996E-30</c:v>
                </c:pt>
                <c:pt idx="97" formatCode="0.00E+00">
                  <c:v>4.1254504435685102E-31</c:v>
                </c:pt>
                <c:pt idx="98" formatCode="0.00E+00">
                  <c:v>1.47052806315363E-32</c:v>
                </c:pt>
                <c:pt idx="99" formatCode="0.00E+00">
                  <c:v>4.4890951117166797E-34</c:v>
                </c:pt>
                <c:pt idx="100" formatCode="0.00E+00">
                  <c:v>1.16508261974924E-35</c:v>
                </c:pt>
                <c:pt idx="101" formatCode="0.00E+00">
                  <c:v>2.5512115366513801E-37</c:v>
                </c:pt>
                <c:pt idx="102" formatCode="0.00E+00">
                  <c:v>4.6757462267507803E-39</c:v>
                </c:pt>
                <c:pt idx="103" formatCode="0.00E+00">
                  <c:v>7.1126117575393604E-41</c:v>
                </c:pt>
                <c:pt idx="104" formatCode="0.00E+00">
                  <c:v>8.9016059309480397E-43</c:v>
                </c:pt>
                <c:pt idx="105" formatCode="0.00E+00">
                  <c:v>9.0818933288285606E-45</c:v>
                </c:pt>
                <c:pt idx="106" formatCode="0.00E+00">
                  <c:v>7.4812249853461396E-47</c:v>
                </c:pt>
                <c:pt idx="107" formatCode="0.00E+00">
                  <c:v>4.9258343824601497E-49</c:v>
                </c:pt>
                <c:pt idx="108" formatCode="0.00E+00">
                  <c:v>2.56515632347939E-51</c:v>
                </c:pt>
                <c:pt idx="109" formatCode="0.00E+00">
                  <c:v>1.0449005117052601E-53</c:v>
                </c:pt>
                <c:pt idx="110" formatCode="0.00E+00">
                  <c:v>3.2910693979764401E-56</c:v>
                </c:pt>
                <c:pt idx="111" formatCode="0.00E+00">
                  <c:v>7.9183952676723103E-59</c:v>
                </c:pt>
                <c:pt idx="112" formatCode="0.00E+00">
                  <c:v>1.43702512728012E-61</c:v>
                </c:pt>
                <c:pt idx="113" formatCode="0.00E+00">
                  <c:v>1.9410998862905399E-64</c:v>
                </c:pt>
                <c:pt idx="114" formatCode="0.00E+00">
                  <c:v>1.9246203413010599E-67</c:v>
                </c:pt>
                <c:pt idx="115" formatCode="0.00E+00">
                  <c:v>1.3804747846536099E-70</c:v>
                </c:pt>
                <c:pt idx="116" formatCode="0.00E+00">
                  <c:v>7.0546011650776499E-74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8"/>
          <c:order val="5"/>
          <c:tx>
            <c:strRef>
              <c:f>'Temperaturen, Volumenzuwachs'!$C$26</c:f>
              <c:strCache>
                <c:ptCount val="1"/>
                <c:pt idx="0">
                  <c:v>0,80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Volumenzuwachs'!$D$26:$HF$26</c:f>
              <c:numCache>
                <c:formatCode>0.000E+00</c:formatCode>
                <c:ptCount val="211"/>
                <c:pt idx="0">
                  <c:v>25.027910546191201</c:v>
                </c:pt>
                <c:pt idx="1">
                  <c:v>23.6072808731161</c:v>
                </c:pt>
                <c:pt idx="2">
                  <c:v>22.2294677207124</c:v>
                </c:pt>
                <c:pt idx="3">
                  <c:v>20.895112494509402</c:v>
                </c:pt>
                <c:pt idx="4">
                  <c:v>19.604800728524101</c:v>
                </c:pt>
                <c:pt idx="5">
                  <c:v>18.359056473855102</c:v>
                </c:pt>
                <c:pt idx="6">
                  <c:v>17.158336640791099</c:v>
                </c:pt>
                <c:pt idx="7">
                  <c:v>16.0030253441514</c:v>
                </c:pt>
                <c:pt idx="8">
                  <c:v>14.8934283084378</c:v>
                </c:pt>
                <c:pt idx="9">
                  <c:v>13.829767395614599</c:v>
                </c:pt>
                <c:pt idx="10">
                  <c:v>12.812175324505199</c:v>
                </c:pt>
                <c:pt idx="11">
                  <c:v>11.840690656812299</c:v>
                </c:pt>
                <c:pt idx="12">
                  <c:v>10.915253130022201</c:v>
                </c:pt>
                <c:pt idx="13">
                  <c:v>10.0356994222567</c:v>
                </c:pt>
                <c:pt idx="14">
                  <c:v>9.2017594378179108</c:v>
                </c:pt>
                <c:pt idx="15">
                  <c:v>8.4130532047284294</c:v>
                </c:pt>
                <c:pt idx="16">
                  <c:v>7.6690884766389802</c:v>
                </c:pt>
                <c:pt idx="17">
                  <c:v>6.9692591308130698</c:v>
                </c:pt>
                <c:pt idx="18">
                  <c:v>6.3128444512197603</c:v>
                </c:pt>
                <c:pt idx="19">
                  <c:v>5.6990093808171398</c:v>
                </c:pt>
                <c:pt idx="20">
                  <c:v>5.1268058196507402</c:v>
                </c:pt>
                <c:pt idx="21">
                  <c:v>4.5951750352261396</c:v>
                </c:pt>
                <c:pt idx="22">
                  <c:v>4.1029512385988296</c:v>
                </c:pt>
                <c:pt idx="23">
                  <c:v>3.6488663636854701</c:v>
                </c:pt>
                <c:pt idx="24">
                  <c:v>3.2315560684575502</c:v>
                </c:pt>
                <c:pt idx="25">
                  <c:v>2.8495669550559799</c:v>
                </c:pt>
                <c:pt idx="26">
                  <c:v>2.50136498171429</c:v>
                </c:pt>
                <c:pt idx="27">
                  <c:v>2.1853450130865202</c:v>
                </c:pt>
                <c:pt idx="28">
                  <c:v>1.8998414276802</c:v>
                </c:pt>
                <c:pt idx="29">
                  <c:v>1.6431396722845899</c:v>
                </c:pt>
                <c:pt idx="30">
                  <c:v>1.4134886243963001</c:v>
                </c:pt>
                <c:pt idx="31">
                  <c:v>1.20911359565628</c:v>
                </c:pt>
                <c:pt idx="32">
                  <c:v>1.0282297833115901</c:v>
                </c:pt>
                <c:pt idx="33">
                  <c:v>0.869055953875006</c:v>
                </c:pt>
                <c:pt idx="34">
                  <c:v>0.72982812468052305</c:v>
                </c:pt>
                <c:pt idx="35">
                  <c:v>0.60881299610610395</c:v>
                </c:pt>
                <c:pt idx="36">
                  <c:v>0.50432088095231797</c:v>
                </c:pt>
                <c:pt idx="37">
                  <c:v>0.41471787875637001</c:v>
                </c:pt>
                <c:pt idx="38">
                  <c:v>0.33843705237569899</c:v>
                </c:pt>
                <c:pt idx="39">
                  <c:v>0.27398838236571799</c:v>
                </c:pt>
                <c:pt idx="40">
                  <c:v>0.21996730148928101</c:v>
                </c:pt>
                <c:pt idx="41">
                  <c:v>0.17506164667931801</c:v>
                </c:pt>
                <c:pt idx="42">
                  <c:v>0.138056908009283</c:v>
                </c:pt>
                <c:pt idx="43">
                  <c:v>0.107839702314925</c:v>
                </c:pt>
                <c:pt idx="44">
                  <c:v>8.3399451221658996E-2</c:v>
                </c:pt>
                <c:pt idx="45">
                  <c:v>6.3828297259300795E-2</c:v>
                </c:pt>
                <c:pt idx="46">
                  <c:v>4.8319345021444401E-2</c:v>
                </c:pt>
                <c:pt idx="47">
                  <c:v>3.6163364358183098E-2</c:v>
                </c:pt>
                <c:pt idx="48">
                  <c:v>2.67441368315538E-2</c:v>
                </c:pt>
                <c:pt idx="49">
                  <c:v>1.9532662793425699E-2</c:v>
                </c:pt>
                <c:pt idx="50">
                  <c:v>1.40804725559028E-2</c:v>
                </c:pt>
                <c:pt idx="51">
                  <c:v>1.00122998787163E-2</c:v>
                </c:pt>
                <c:pt idx="52">
                  <c:v>7.01837876240972E-3</c:v>
                </c:pt>
                <c:pt idx="53">
                  <c:v>4.8466154533396699E-3</c:v>
                </c:pt>
                <c:pt idx="54">
                  <c:v>3.2948675667527098E-3</c:v>
                </c:pt>
                <c:pt idx="55">
                  <c:v>2.2035329733188498E-3</c:v>
                </c:pt>
                <c:pt idx="56">
                  <c:v>1.44861482286119E-3</c:v>
                </c:pt>
                <c:pt idx="57">
                  <c:v>9.3538845056342196E-4</c:v>
                </c:pt>
                <c:pt idx="58">
                  <c:v>5.9275375130741896E-4</c:v>
                </c:pt>
                <c:pt idx="59">
                  <c:v>3.683156660785E-4</c:v>
                </c:pt>
                <c:pt idx="60" formatCode="0.00E+00">
                  <c:v>2.24198136775698E-4</c:v>
                </c:pt>
                <c:pt idx="61" formatCode="0.00E+00">
                  <c:v>1.33565178635016E-4</c:v>
                </c:pt>
                <c:pt idx="62" formatCode="0.00E+00">
                  <c:v>7.7797874616946603E-5</c:v>
                </c:pt>
                <c:pt idx="63" formatCode="0.00E+00">
                  <c:v>4.4258692747785001E-5</c:v>
                </c:pt>
                <c:pt idx="64" formatCode="0.00E+00">
                  <c:v>2.4564464536071299E-5</c:v>
                </c:pt>
                <c:pt idx="65" formatCode="0.00E+00">
                  <c:v>1.32859540102532E-5</c:v>
                </c:pt>
                <c:pt idx="66" formatCode="0.00E+00">
                  <c:v>6.9940711857225298E-6</c:v>
                </c:pt>
                <c:pt idx="67" formatCode="0.00E+00">
                  <c:v>3.5790644115323999E-6</c:v>
                </c:pt>
                <c:pt idx="68" formatCode="0.00E+00">
                  <c:v>1.77801508323069E-6</c:v>
                </c:pt>
                <c:pt idx="69" formatCode="0.00E+00">
                  <c:v>8.5629793362961503E-7</c:v>
                </c:pt>
                <c:pt idx="70" formatCode="0.00E+00">
                  <c:v>3.9921461852609403E-7</c:v>
                </c:pt>
                <c:pt idx="71" formatCode="0.00E+00">
                  <c:v>1.7989486300383099E-7</c:v>
                </c:pt>
                <c:pt idx="72" formatCode="0.00E+00">
                  <c:v>7.8229276591804504E-8</c:v>
                </c:pt>
                <c:pt idx="73" formatCode="0.00E+00">
                  <c:v>3.2774252826914797E-8</c:v>
                </c:pt>
                <c:pt idx="74" formatCode="0.00E+00">
                  <c:v>1.32053419158326E-8</c:v>
                </c:pt>
                <c:pt idx="75" formatCode="0.00E+00">
                  <c:v>5.1076885873207003E-9</c:v>
                </c:pt>
                <c:pt idx="76" formatCode="0.00E+00">
                  <c:v>1.89288419648675E-9</c:v>
                </c:pt>
                <c:pt idx="77" formatCode="0.00E+00">
                  <c:v>6.7077392452715095E-10</c:v>
                </c:pt>
                <c:pt idx="78" formatCode="0.00E+00">
                  <c:v>2.2681261508318501E-10</c:v>
                </c:pt>
                <c:pt idx="79" formatCode="0.00E+00">
                  <c:v>7.3019763801054303E-11</c:v>
                </c:pt>
                <c:pt idx="80" formatCode="0.00E+00">
                  <c:v>2.23302676595186E-11</c:v>
                </c:pt>
                <c:pt idx="81" formatCode="0.00E+00">
                  <c:v>6.4711061659043899E-12</c:v>
                </c:pt>
                <c:pt idx="82" formatCode="0.00E+00">
                  <c:v>1.7725377387307001E-12</c:v>
                </c:pt>
                <c:pt idx="83" formatCode="0.00E+00">
                  <c:v>4.5771405077745798E-13</c:v>
                </c:pt>
                <c:pt idx="84" formatCode="0.00E+00">
                  <c:v>1.11114287586226E-13</c:v>
                </c:pt>
                <c:pt idx="85" formatCode="0.00E+00">
                  <c:v>2.52848706849692E-14</c:v>
                </c:pt>
                <c:pt idx="86" formatCode="0.00E+00">
                  <c:v>5.3770671901656302E-15</c:v>
                </c:pt>
                <c:pt idx="87" formatCode="0.00E+00">
                  <c:v>1.0652228493835999E-15</c:v>
                </c:pt>
                <c:pt idx="88" formatCode="0.00E+00">
                  <c:v>1.9592816978734299E-16</c:v>
                </c:pt>
                <c:pt idx="89" formatCode="0.00E+00">
                  <c:v>3.3342445731878302E-17</c:v>
                </c:pt>
                <c:pt idx="90" formatCode="0.00E+00">
                  <c:v>5.2306226017524899E-18</c:v>
                </c:pt>
                <c:pt idx="91" formatCode="0.00E+00">
                  <c:v>7.5353068399120497E-19</c:v>
                </c:pt>
                <c:pt idx="92" formatCode="0.00E+00">
                  <c:v>9.9288263027842999E-20</c:v>
                </c:pt>
                <c:pt idx="93" formatCode="0.00E+00">
                  <c:v>1.19157101712116E-20</c:v>
                </c:pt>
                <c:pt idx="94" formatCode="0.00E+00">
                  <c:v>1.2967510065160201E-21</c:v>
                </c:pt>
                <c:pt idx="95" formatCode="0.00E+00">
                  <c:v>1.2738180937948499E-22</c:v>
                </c:pt>
                <c:pt idx="96" formatCode="0.00E+00">
                  <c:v>1.1240291516361E-23</c:v>
                </c:pt>
                <c:pt idx="97" formatCode="0.00E+00">
                  <c:v>8.8648928472178708E-25</c:v>
                </c:pt>
                <c:pt idx="98" formatCode="0.00E+00">
                  <c:v>6.2158159893470899E-26</c:v>
                </c:pt>
                <c:pt idx="99" formatCode="0.00E+00">
                  <c:v>3.8534190818107799E-27</c:v>
                </c:pt>
                <c:pt idx="100" formatCode="0.00E+00">
                  <c:v>2.0999021994383698E-28</c:v>
                </c:pt>
                <c:pt idx="101" formatCode="0.00E+00">
                  <c:v>9.9981392001896703E-30</c:v>
                </c:pt>
                <c:pt idx="102" formatCode="0.00E+00">
                  <c:v>4.1328038867972496E-31</c:v>
                </c:pt>
                <c:pt idx="103" formatCode="0.00E+00">
                  <c:v>1.4732754591795901E-32</c:v>
                </c:pt>
                <c:pt idx="104" formatCode="0.00E+00">
                  <c:v>4.4978851174801099E-34</c:v>
                </c:pt>
                <c:pt idx="105" formatCode="0.00E+00">
                  <c:v>1.16747333528734E-35</c:v>
                </c:pt>
                <c:pt idx="106" formatCode="0.00E+00">
                  <c:v>2.5566970981267001E-37</c:v>
                </c:pt>
                <c:pt idx="107" formatCode="0.00E+00">
                  <c:v>4.6862802773379302E-39</c:v>
                </c:pt>
                <c:pt idx="108" formatCode="0.00E+00">
                  <c:v>7.1294003119360804E-41</c:v>
                </c:pt>
                <c:pt idx="109" formatCode="0.00E+00">
                  <c:v>8.9236182261091007E-43</c:v>
                </c:pt>
                <c:pt idx="110" formatCode="0.00E+00">
                  <c:v>9.1054200836705094E-45</c:v>
                </c:pt>
                <c:pt idx="111" formatCode="0.00E+00">
                  <c:v>7.5015263638417602E-47</c:v>
                </c:pt>
                <c:pt idx="112" formatCode="0.00E+00">
                  <c:v>4.9398360800511299E-49</c:v>
                </c:pt>
                <c:pt idx="113" formatCode="0.00E+00">
                  <c:v>2.5727937291181201E-51</c:v>
                </c:pt>
                <c:pt idx="114" formatCode="0.00E+00">
                  <c:v>1.0481590522224001E-53</c:v>
                </c:pt>
                <c:pt idx="115" formatCode="0.00E+00">
                  <c:v>3.3018188966841802E-56</c:v>
                </c:pt>
                <c:pt idx="116" formatCode="0.00E+00">
                  <c:v>7.9454834458720601E-59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10"/>
          <c:order val="6"/>
          <c:tx>
            <c:strRef>
              <c:f>'Temperaturen, Volumenzuwachs'!$C$28</c:f>
              <c:strCache>
                <c:ptCount val="1"/>
                <c:pt idx="0">
                  <c:v>1,00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Volumenzuwachs'!$D$28:$HF$28</c:f>
              <c:numCache>
                <c:formatCode>0.000E+00</c:formatCode>
                <c:ptCount val="211"/>
                <c:pt idx="0">
                  <c:v>32.708086931747303</c:v>
                </c:pt>
                <c:pt idx="1">
                  <c:v>31.087122929782399</c:v>
                </c:pt>
                <c:pt idx="2">
                  <c:v>29.505014279414102</c:v>
                </c:pt>
                <c:pt idx="3">
                  <c:v>27.9626025970644</c:v>
                </c:pt>
                <c:pt idx="4">
                  <c:v>26.4606998022015</c:v>
                </c:pt>
                <c:pt idx="5">
                  <c:v>25.000083283139599</c:v>
                </c:pt>
                <c:pt idx="6">
                  <c:v>23.581490853872801</c:v>
                </c:pt>
                <c:pt idx="7">
                  <c:v>22.2056155233807</c:v>
                </c:pt>
                <c:pt idx="8">
                  <c:v>20.873100103778199</c:v>
                </c:pt>
                <c:pt idx="9">
                  <c:v>19.584531689615702</c:v>
                </c:pt>
                <c:pt idx="10">
                  <c:v>18.340436045430099</c:v>
                </c:pt>
                <c:pt idx="11">
                  <c:v>17.141271945943899</c:v>
                </c:pt>
                <c:pt idx="12">
                  <c:v>15.9874255185831</c:v>
                </c:pt>
                <c:pt idx="13">
                  <c:v>14.879204644851001</c:v>
                </c:pt>
                <c:pt idx="14">
                  <c:v>13.8168334833433</c:v>
                </c:pt>
                <c:pt idx="15">
                  <c:v>12.800447183362101</c:v>
                </c:pt>
                <c:pt idx="16">
                  <c:v>11.8300868641217</c:v>
                </c:pt>
                <c:pt idx="17">
                  <c:v>10.905694939798201</c:v>
                </c:pt>
                <c:pt idx="18">
                  <c:v>10.027110875490701</c:v>
                </c:pt>
                <c:pt idx="19">
                  <c:v>9.1940674628598202</c:v>
                </c:pt>
                <c:pt idx="20">
                  <c:v>8.4061877067750892</c:v>
                </c:pt>
                <c:pt idx="21">
                  <c:v>7.6629824153939898</c:v>
                </c:pt>
                <c:pt idx="22">
                  <c:v>6.9638485854442402</c:v>
                </c:pt>
                <c:pt idx="23">
                  <c:v>6.3080686718222498</c:v>
                </c:pt>
                <c:pt idx="24">
                  <c:v>5.6948108256879202</c:v>
                </c:pt>
                <c:pt idx="25">
                  <c:v>5.1231301777958</c:v>
                </c:pt>
                <c:pt idx="26">
                  <c:v>4.5919712336537604</c:v>
                </c:pt>
                <c:pt idx="27">
                  <c:v>4.1001714341008402</c:v>
                </c:pt>
                <c:pt idx="28">
                  <c:v>3.6464659189712698</c:v>
                </c:pt>
                <c:pt idx="29">
                  <c:v>3.22949351268162</c:v>
                </c:pt>
                <c:pt idx="30">
                  <c:v>2.8478039289660999</c:v>
                </c:pt>
                <c:pt idx="31">
                  <c:v>2.4998661678413998</c:v>
                </c:pt>
                <c:pt idx="32">
                  <c:v>2.1840780515951002</c:v>
                </c:pt>
                <c:pt idx="33">
                  <c:v>1.89877681869613</c:v>
                </c:pt>
                <c:pt idx="34">
                  <c:v>1.64225066571051</c:v>
                </c:pt>
                <c:pt idx="35">
                  <c:v>1.4127510984089799</c:v>
                </c:pt>
                <c:pt idx="36">
                  <c:v>1.2085059252502801</c:v>
                </c:pt>
                <c:pt idx="37">
                  <c:v>1.02773270040406</c:v>
                </c:pt>
                <c:pt idx="38">
                  <c:v>0.86865240061288196</c:v>
                </c:pt>
                <c:pt idx="39">
                  <c:v>0.72950310168837396</c:v>
                </c:pt>
                <c:pt idx="40">
                  <c:v>0.60855340747756204</c:v>
                </c:pt>
                <c:pt idx="41">
                  <c:v>0.50411537781549798</c:v>
                </c:pt>
                <c:pt idx="42">
                  <c:v>0.41455670323295002</c:v>
                </c:pt>
                <c:pt idx="43">
                  <c:v>0.338311883702341</c:v>
                </c:pt>
                <c:pt idx="44">
                  <c:v>0.27389218685582201</c:v>
                </c:pt>
                <c:pt idx="45">
                  <c:v>0.219894187884139</c:v>
                </c:pt>
                <c:pt idx="46">
                  <c:v>0.17500672827377101</c:v>
                </c:pt>
                <c:pt idx="47">
                  <c:v>0.138016172742532</c:v>
                </c:pt>
                <c:pt idx="48">
                  <c:v>0.107809891798295</c:v>
                </c:pt>
                <c:pt idx="49">
                  <c:v>8.3377949438881493E-2</c:v>
                </c:pt>
                <c:pt idx="50">
                  <c:v>6.3813029429470799E-2</c:v>
                </c:pt>
                <c:pt idx="51">
                  <c:v>4.8308686868619603E-2</c:v>
                </c:pt>
                <c:pt idx="52">
                  <c:v>3.61560617934139E-2</c:v>
                </c:pt>
                <c:pt idx="53">
                  <c:v>2.67392358311597E-2</c:v>
                </c:pt>
                <c:pt idx="54">
                  <c:v>1.95294490590615E-2</c:v>
                </c:pt>
                <c:pt idx="55">
                  <c:v>1.4078420373586E-2</c:v>
                </c:pt>
                <c:pt idx="56">
                  <c:v>1.0011029460087899E-2</c:v>
                </c:pt>
                <c:pt idx="57">
                  <c:v>7.0176212547981096E-3</c:v>
                </c:pt>
                <c:pt idx="58">
                  <c:v>4.8461847463939301E-3</c:v>
                </c:pt>
                <c:pt idx="59">
                  <c:v>3.2946380012215501E-3</c:v>
                </c:pt>
                <c:pt idx="60" formatCode="0.00E+00">
                  <c:v>2.20342206887564E-3</c:v>
                </c:pt>
                <c:pt idx="61" formatCode="0.00E+00">
                  <c:v>1.44857018206679E-3</c:v>
                </c:pt>
                <c:pt idx="62" formatCode="0.00E+00">
                  <c:v>9.3537805936405095E-4</c:v>
                </c:pt>
                <c:pt idx="63" formatCode="0.00E+00">
                  <c:v>5.9275897647817803E-4</c:v>
                </c:pt>
                <c:pt idx="64" formatCode="0.00E+00">
                  <c:v>3.68326340202491E-4</c:v>
                </c:pt>
                <c:pt idx="65" formatCode="0.00E+00">
                  <c:v>2.2420921548705499E-4</c:v>
                </c:pt>
                <c:pt idx="66" formatCode="0.00E+00">
                  <c:v>1.33574547491796E-4</c:v>
                </c:pt>
                <c:pt idx="67" formatCode="0.00E+00">
                  <c:v>7.7804969693324202E-5</c:v>
                </c:pt>
                <c:pt idx="68" formatCode="0.00E+00">
                  <c:v>4.4263676651144403E-5</c:v>
                </c:pt>
                <c:pt idx="69" formatCode="0.00E+00">
                  <c:v>2.4567766129106299E-5</c:v>
                </c:pt>
                <c:pt idx="70" formatCode="0.00E+00">
                  <c:v>1.3288034891937E-5</c:v>
                </c:pt>
                <c:pt idx="71" formatCode="0.00E+00">
                  <c:v>6.9953251931208597E-6</c:v>
                </c:pt>
                <c:pt idx="72" formatCode="0.00E+00">
                  <c:v>3.5797890331788501E-6</c:v>
                </c:pt>
                <c:pt idx="73" formatCode="0.00E+00">
                  <c:v>1.7784171942513601E-6</c:v>
                </c:pt>
                <c:pt idx="74" formatCode="0.00E+00">
                  <c:v>8.5651237121526099E-7</c:v>
                </c:pt>
                <c:pt idx="75" formatCode="0.00E+00">
                  <c:v>3.9932452365688898E-7</c:v>
                </c:pt>
                <c:pt idx="76" formatCode="0.00E+00">
                  <c:v>1.7994898239003801E-7</c:v>
                </c:pt>
                <c:pt idx="77" formatCode="0.00E+00">
                  <c:v>7.8254863548378898E-8</c:v>
                </c:pt>
                <c:pt idx="78" formatCode="0.00E+00">
                  <c:v>3.27858569946086E-8</c:v>
                </c:pt>
                <c:pt idx="79" formatCode="0.00E+00">
                  <c:v>1.32103843735521E-8</c:v>
                </c:pt>
                <c:pt idx="80" formatCode="0.00E+00">
                  <c:v>5.10978522859055E-9</c:v>
                </c:pt>
                <c:pt idx="81" formatCode="0.00E+00">
                  <c:v>1.8937171223648398E-9</c:v>
                </c:pt>
                <c:pt idx="82" formatCode="0.00E+00">
                  <c:v>6.7108954680605296E-10</c:v>
                </c:pt>
                <c:pt idx="83" formatCode="0.00E+00">
                  <c:v>2.2692648855048001E-10</c:v>
                </c:pt>
                <c:pt idx="84" formatCode="0.00E+00">
                  <c:v>7.3058805058410796E-11</c:v>
                </c:pt>
                <c:pt idx="85" formatCode="0.00E+00">
                  <c:v>2.23429606435949E-11</c:v>
                </c:pt>
                <c:pt idx="86" formatCode="0.00E+00">
                  <c:v>6.4750107498723504E-12</c:v>
                </c:pt>
                <c:pt idx="87" formatCode="0.00E+00">
                  <c:v>1.77367151987145E-12</c:v>
                </c:pt>
                <c:pt idx="88" formatCode="0.00E+00">
                  <c:v>4.5802403438588099E-13</c:v>
                </c:pt>
                <c:pt idx="89" formatCode="0.00E+00">
                  <c:v>1.11193876587549E-13</c:v>
                </c:pt>
                <c:pt idx="90" formatCode="0.00E+00">
                  <c:v>2.53040070177108E-14</c:v>
                </c:pt>
                <c:pt idx="91" formatCode="0.00E+00">
                  <c:v>5.3813633176772004E-15</c:v>
                </c:pt>
                <c:pt idx="92" formatCode="0.00E+00">
                  <c:v>1.0661206145645499E-15</c:v>
                </c:pt>
                <c:pt idx="93" formatCode="0.00E+00">
                  <c:v>1.9610223037360799E-16</c:v>
                </c:pt>
                <c:pt idx="94" formatCode="0.00E+00">
                  <c:v>3.3373649224160301E-17</c:v>
                </c:pt>
                <c:pt idx="95" formatCode="0.00E+00">
                  <c:v>5.2357761850225903E-18</c:v>
                </c:pt>
                <c:pt idx="96" formatCode="0.00E+00">
                  <c:v>7.5431191462462096E-19</c:v>
                </c:pt>
                <c:pt idx="97" formatCode="0.00E+00">
                  <c:v>9.9396529183918398E-20</c:v>
                </c:pt>
                <c:pt idx="98" formatCode="0.00E+00">
                  <c:v>1.1929369989860299E-20</c:v>
                </c:pt>
                <c:pt idx="99" formatCode="0.00E+00">
                  <c:v>1.2983132302164399E-21</c:v>
                </c:pt>
                <c:pt idx="100" formatCode="0.00E+00">
                  <c:v>1.2754302350290799E-22</c:v>
                </c:pt>
                <c:pt idx="101" formatCode="0.00E+00">
                  <c:v>1.12552312949665E-23</c:v>
                </c:pt>
                <c:pt idx="102" formatCode="0.00E+00">
                  <c:v>8.8772633096827607E-25</c:v>
                </c:pt>
                <c:pt idx="103" formatCode="0.00E+00">
                  <c:v>6.2249202196781499E-26</c:v>
                </c:pt>
                <c:pt idx="104" formatCode="0.00E+00">
                  <c:v>3.8593418056782301E-27</c:v>
                </c:pt>
                <c:pt idx="105" formatCode="0.00E+00">
                  <c:v>2.10328839242762E-28</c:v>
                </c:pt>
                <c:pt idx="106" formatCode="0.00E+00">
                  <c:v>1.0015050822992E-29</c:v>
                </c:pt>
                <c:pt idx="107" formatCode="0.00E+00">
                  <c:v>4.1401353127830697E-31</c:v>
                </c:pt>
                <c:pt idx="108" formatCode="0.00E+00">
                  <c:v>1.47601600161266E-32</c:v>
                </c:pt>
                <c:pt idx="109" formatCode="0.00E+00">
                  <c:v>4.5066573035525696E-34</c:v>
                </c:pt>
                <c:pt idx="110" formatCode="0.00E+00">
                  <c:v>1.16986025241993E-35</c:v>
                </c:pt>
                <c:pt idx="111" formatCode="0.00E+00">
                  <c:v>2.5621762079716302E-37</c:v>
                </c:pt>
                <c:pt idx="112" formatCode="0.00E+00">
                  <c:v>4.6968060450146302E-39</c:v>
                </c:pt>
                <c:pt idx="113" formatCode="0.00E+00">
                  <c:v>7.1461818696955601E-41</c:v>
                </c:pt>
                <c:pt idx="114" formatCode="0.00E+00">
                  <c:v>8.9456290894874699E-43</c:v>
                </c:pt>
                <c:pt idx="115" formatCode="0.00E+00">
                  <c:v>9.1289532155625895E-45</c:v>
                </c:pt>
                <c:pt idx="116" formatCode="0.00E+00">
                  <c:v>7.5218397936369298E-47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12"/>
          <c:order val="7"/>
          <c:tx>
            <c:strRef>
              <c:f>'Temperaturen, Volumenzuwachs'!$C$30</c:f>
              <c:strCache>
                <c:ptCount val="1"/>
                <c:pt idx="0">
                  <c:v>1,26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Volumenzuwachs'!$D$30:$HF$30</c:f>
              <c:numCache>
                <c:formatCode>0.000E+00</c:formatCode>
                <c:ptCount val="211"/>
                <c:pt idx="0">
                  <c:v>41.296813054703797</c:v>
                </c:pt>
                <c:pt idx="1">
                  <c:v>39.498795137503798</c:v>
                </c:pt>
                <c:pt idx="2">
                  <c:v>37.734999791942002</c:v>
                </c:pt>
                <c:pt idx="3">
                  <c:v>36.0063528114352</c:v>
                </c:pt>
                <c:pt idx="4">
                  <c:v>34.313771043807101</c:v>
                </c:pt>
                <c:pt idx="5">
                  <c:v>32.658158780116203</c:v>
                </c:pt>
                <c:pt idx="6">
                  <c:v>31.040403888783398</c:v>
                </c:pt>
                <c:pt idx="7">
                  <c:v>29.461373697104499</c:v>
                </c:pt>
                <c:pt idx="8">
                  <c:v>27.921910625363701</c:v>
                </c:pt>
                <c:pt idx="9">
                  <c:v>26.422827582128601</c:v>
                </c:pt>
                <c:pt idx="10">
                  <c:v>24.964903133157801</c:v>
                </c:pt>
                <c:pt idx="11">
                  <c:v>23.5488764606038</c:v>
                </c:pt>
                <c:pt idx="12">
                  <c:v>22.1754421338788</c:v>
                </c:pt>
                <c:pt idx="13">
                  <c:v>20.845244718481499</c:v>
                </c:pt>
                <c:pt idx="14">
                  <c:v>19.558873255023599</c:v>
                </c:pt>
                <c:pt idx="15">
                  <c:v>18.316855645488801</c:v>
                </c:pt>
                <c:pt idx="16">
                  <c:v>17.1196529910567</c:v>
                </c:pt>
                <c:pt idx="17">
                  <c:v>15.967653931106501</c:v>
                </c:pt>
                <c:pt idx="18">
                  <c:v>14.8611690398862</c:v>
                </c:pt>
                <c:pt idx="19">
                  <c:v>13.800425343588101</c:v>
                </c:pt>
                <c:pt idx="20">
                  <c:v>12.785561026758099</c:v>
                </c:pt>
                <c:pt idx="21">
                  <c:v>11.8166204030074</c:v>
                </c:pt>
                <c:pt idx="22">
                  <c:v>10.893549230272001</c:v>
                </c:pt>
                <c:pt idx="23">
                  <c:v>10.016190455694399</c:v>
                </c:pt>
                <c:pt idx="24">
                  <c:v>9.1842804789143209</c:v>
                </c:pt>
                <c:pt idx="25">
                  <c:v>8.3974460251423402</c:v>
                </c:pt>
                <c:pt idx="26">
                  <c:v>7.6552017204986003</c:v>
                </c:pt>
                <c:pt idx="27">
                  <c:v>6.9569484614672197</c:v>
                </c:pt>
                <c:pt idx="28">
                  <c:v>6.3019726676810004</c:v>
                </c:pt>
                <c:pt idx="29">
                  <c:v>5.6894465023385496</c:v>
                </c:pt>
                <c:pt idx="30">
                  <c:v>5.1184291371373298</c:v>
                </c:pt>
                <c:pt idx="31">
                  <c:v>4.5878691284784603</c:v>
                </c:pt>
                <c:pt idx="32">
                  <c:v>4.0966079587187503</c:v>
                </c:pt>
                <c:pt idx="33">
                  <c:v>3.6433847803398498</c:v>
                </c:pt>
                <c:pt idx="34">
                  <c:v>3.2268423820893002</c:v>
                </c:pt>
                <c:pt idx="35">
                  <c:v>2.8455343745497501</c:v>
                </c:pt>
                <c:pt idx="36">
                  <c:v>2.4979335684579098</c:v>
                </c:pt>
                <c:pt idx="37">
                  <c:v>2.1824414928122802</c:v>
                </c:pt>
                <c:pt idx="38">
                  <c:v>1.89739897191306</c:v>
                </c:pt>
                <c:pt idx="39">
                  <c:v>1.6410976516567199</c:v>
                </c:pt>
                <c:pt idx="40">
                  <c:v>1.41179233649973</c:v>
                </c:pt>
                <c:pt idx="41">
                  <c:v>1.2077139704851401</c:v>
                </c:pt>
                <c:pt idx="42">
                  <c:v>1.02708306968223</c:v>
                </c:pt>
                <c:pt idx="43">
                  <c:v>0.86812339049494003</c:v>
                </c:pt>
                <c:pt idx="44">
                  <c:v>0.72907559975473801</c:v>
                </c:pt>
                <c:pt idx="45">
                  <c:v>0.60821069951352402</c:v>
                </c:pt>
                <c:pt idx="46">
                  <c:v>0.50384295308812199</c:v>
                </c:pt>
                <c:pt idx="47">
                  <c:v>0.41434206011236302</c:v>
                </c:pt>
                <c:pt idx="48">
                  <c:v>0.33814433781846498</c:v>
                </c:pt>
                <c:pt idx="49">
                  <c:v>0.27376268387109498</c:v>
                </c:pt>
                <c:pt idx="50">
                  <c:v>0.21979512280550201</c:v>
                </c:pt>
                <c:pt idx="51">
                  <c:v>0.17493177302686599</c:v>
                </c:pt>
                <c:pt idx="52">
                  <c:v>0.13796011349331</c:v>
                </c:pt>
                <c:pt idx="53">
                  <c:v>0.107768477239398</c:v>
                </c:pt>
                <c:pt idx="54">
                  <c:v>8.3347750968921996E-2</c:v>
                </c:pt>
                <c:pt idx="55">
                  <c:v>6.3791313852431697E-2</c:v>
                </c:pt>
                <c:pt idx="56">
                  <c:v>4.82933019385283E-2</c:v>
                </c:pt>
                <c:pt idx="57">
                  <c:v>3.6145334636604E-2</c:v>
                </c:pt>
                <c:pt idx="58">
                  <c:v>2.67318840049851E-2</c:v>
                </c:pt>
                <c:pt idx="59">
                  <c:v>1.9524503760911902E-2</c:v>
                </c:pt>
                <c:pt idx="60" formatCode="0.00E+00">
                  <c:v>1.4075161105047199E-2</c:v>
                </c:pt>
                <c:pt idx="61" formatCode="0.00E+00">
                  <c:v>1.00089292837394E-2</c:v>
                </c:pt>
                <c:pt idx="62" formatCode="0.00E+00">
                  <c:v>7.0163016588213898E-3</c:v>
                </c:pt>
                <c:pt idx="63" formatCode="0.00E+00">
                  <c:v>4.84537905585936E-3</c:v>
                </c:pt>
                <c:pt idx="64" formatCode="0.00E+00">
                  <c:v>3.2941622432175301E-3</c:v>
                </c:pt>
                <c:pt idx="65" formatCode="0.00E+00">
                  <c:v>2.2031522079195799E-3</c:v>
                </c:pt>
                <c:pt idx="66" formatCode="0.00E+00">
                  <c:v>1.44842468702889E-3</c:v>
                </c:pt>
                <c:pt idx="67" formatCode="0.00E+00">
                  <c:v>9.3530483659799496E-4</c:v>
                </c:pt>
                <c:pt idx="68" formatCode="0.00E+00">
                  <c:v>5.9272579834372403E-4</c:v>
                </c:pt>
                <c:pt idx="69" formatCode="0.00E+00">
                  <c:v>3.6831400583009201E-4</c:v>
                </c:pt>
                <c:pt idx="70" formatCode="0.00E+00">
                  <c:v>2.24206793984241E-4</c:v>
                </c:pt>
                <c:pt idx="71" formatCode="0.00E+00">
                  <c:v>1.3357616618606499E-4</c:v>
                </c:pt>
                <c:pt idx="72" formatCode="0.00E+00">
                  <c:v>7.7807716026084394E-5</c:v>
                </c:pt>
                <c:pt idx="73" formatCode="0.00E+00">
                  <c:v>4.4266277993830598E-5</c:v>
                </c:pt>
                <c:pt idx="74" formatCode="0.00E+00">
                  <c:v>2.4569794588960799E-5</c:v>
                </c:pt>
                <c:pt idx="75" formatCode="0.00E+00">
                  <c:v>1.3289453018490401E-5</c:v>
                </c:pt>
                <c:pt idx="76" formatCode="0.00E+00">
                  <c:v>6.9962434957625202E-6</c:v>
                </c:pt>
                <c:pt idx="77" formatCode="0.00E+00">
                  <c:v>3.5803484062739799E-6</c:v>
                </c:pt>
                <c:pt idx="78" formatCode="0.00E+00">
                  <c:v>1.7787403614943699E-6</c:v>
                </c:pt>
                <c:pt idx="79" formatCode="0.00E+00">
                  <c:v>8.5669025816558003E-7</c:v>
                </c:pt>
                <c:pt idx="80" formatCode="0.00E+00">
                  <c:v>3.9941805170684501E-7</c:v>
                </c:pt>
                <c:pt idx="81" formatCode="0.00E+00">
                  <c:v>1.79996011225251E-7</c:v>
                </c:pt>
                <c:pt idx="82" formatCode="0.00E+00">
                  <c:v>7.8277488873932202E-8</c:v>
                </c:pt>
                <c:pt idx="83" formatCode="0.00E+00">
                  <c:v>3.2796269751536197E-8</c:v>
                </c:pt>
                <c:pt idx="84" formatCode="0.00E+00">
                  <c:v>1.32149660352037E-8</c:v>
                </c:pt>
                <c:pt idx="85" formatCode="0.00E+00">
                  <c:v>5.1117108396005499E-9</c:v>
                </c:pt>
                <c:pt idx="86" formatCode="0.00E+00">
                  <c:v>1.8944892465406202E-9</c:v>
                </c:pt>
                <c:pt idx="87" formatCode="0.00E+00">
                  <c:v>6.7138450775860404E-10</c:v>
                </c:pt>
                <c:pt idx="88" formatCode="0.00E+00">
                  <c:v>2.2703366504068499E-10</c:v>
                </c:pt>
                <c:pt idx="89" formatCode="0.00E+00">
                  <c:v>7.3095780406219305E-11</c:v>
                </c:pt>
                <c:pt idx="90" formatCode="0.00E+00">
                  <c:v>2.23550485065234E-11</c:v>
                </c:pt>
                <c:pt idx="91" formatCode="0.00E+00">
                  <c:v>6.4787474499280496E-12</c:v>
                </c:pt>
                <c:pt idx="92" formatCode="0.00E+00">
                  <c:v>1.7747612965543999E-12</c:v>
                </c:pt>
                <c:pt idx="93" formatCode="0.00E+00">
                  <c:v>4.5832315034993699E-13</c:v>
                </c:pt>
                <c:pt idx="94" formatCode="0.00E+00">
                  <c:v>1.11270943863025E-13</c:v>
                </c:pt>
                <c:pt idx="95" formatCode="0.00E+00">
                  <c:v>2.5322595205159399E-14</c:v>
                </c:pt>
                <c:pt idx="96" formatCode="0.00E+00">
                  <c:v>5.3855481756586401E-15</c:v>
                </c:pt>
                <c:pt idx="97" formatCode="0.00E+00">
                  <c:v>1.0669973555683899E-15</c:v>
                </c:pt>
                <c:pt idx="98" formatCode="0.00E+00">
                  <c:v>1.9627260601083301E-16</c:v>
                </c:pt>
                <c:pt idx="99" formatCode="0.00E+00">
                  <c:v>3.3404255756765399E-17</c:v>
                </c:pt>
                <c:pt idx="100" formatCode="0.00E+00">
                  <c:v>5.2408407232312597E-18</c:v>
                </c:pt>
                <c:pt idx="101" formatCode="0.00E+00">
                  <c:v>7.5508096405979102E-19</c:v>
                </c:pt>
                <c:pt idx="102" formatCode="0.00E+00">
                  <c:v>9.9503273541055804E-20</c:v>
                </c:pt>
                <c:pt idx="103" formatCode="0.00E+00">
                  <c:v>1.19428569525341E-20</c:v>
                </c:pt>
                <c:pt idx="104" formatCode="0.00E+00">
                  <c:v>1.29985768596646E-21</c:v>
                </c:pt>
                <c:pt idx="105" formatCode="0.00E+00">
                  <c:v>1.2770259300436601E-22</c:v>
                </c:pt>
                <c:pt idx="106" formatCode="0.00E+00">
                  <c:v>1.12700347114723E-23</c:v>
                </c:pt>
                <c:pt idx="107" formatCode="0.00E+00">
                  <c:v>8.8895330551829608E-25</c:v>
                </c:pt>
                <c:pt idx="108" formatCode="0.00E+00">
                  <c:v>6.2339585754368E-26</c:v>
                </c:pt>
                <c:pt idx="109" formatCode="0.00E+00">
                  <c:v>3.8652266168998199E-27</c:v>
                </c:pt>
                <c:pt idx="110" formatCode="0.00E+00">
                  <c:v>2.1066555160578899E-28</c:v>
                </c:pt>
                <c:pt idx="111" formatCode="0.00E+00">
                  <c:v>1.0031879239622299E-29</c:v>
                </c:pt>
                <c:pt idx="112" formatCode="0.00E+00">
                  <c:v>4.1474354989476404E-31</c:v>
                </c:pt>
                <c:pt idx="113" formatCode="0.00E+00">
                  <c:v>1.4787465429326799E-32</c:v>
                </c:pt>
                <c:pt idx="114" formatCode="0.00E+00">
                  <c:v>4.5154024714724696E-34</c:v>
                </c:pt>
                <c:pt idx="115" formatCode="0.00E+00">
                  <c:v>1.17224108599612E-35</c:v>
                </c:pt>
                <c:pt idx="116" formatCode="0.00E+00">
                  <c:v>2.5676440772526898E-37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14"/>
          <c:order val="8"/>
          <c:tx>
            <c:strRef>
              <c:f>'Temperaturen, Volumenzuwachs'!$C$32</c:f>
              <c:strCache>
                <c:ptCount val="1"/>
                <c:pt idx="0">
                  <c:v>1,59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Volumenzuwachs'!$D$32:$HF$32</c:f>
              <c:numCache>
                <c:formatCode>0.000E+00</c:formatCode>
                <c:ptCount val="211"/>
                <c:pt idx="0">
                  <c:v>50.6552456154146</c:v>
                </c:pt>
                <c:pt idx="1">
                  <c:v>48.7057744402099</c:v>
                </c:pt>
                <c:pt idx="2">
                  <c:v>46.785709137758197</c:v>
                </c:pt>
                <c:pt idx="3">
                  <c:v>44.895973860767398</c:v>
                </c:pt>
                <c:pt idx="4">
                  <c:v>43.037498300904701</c:v>
                </c:pt>
                <c:pt idx="5">
                  <c:v>41.211215312327099</c:v>
                </c:pt>
                <c:pt idx="6">
                  <c:v>39.418058302128003</c:v>
                </c:pt>
                <c:pt idx="7">
                  <c:v>37.658958380029198</c:v>
                </c:pt>
                <c:pt idx="8">
                  <c:v>35.934841260960198</c:v>
                </c:pt>
                <c:pt idx="9">
                  <c:v>34.246623915795297</c:v>
                </c:pt>
                <c:pt idx="10">
                  <c:v>32.595210967384801</c:v>
                </c:pt>
                <c:pt idx="11">
                  <c:v>30.981490831394801</c:v>
                </c:pt>
                <c:pt idx="12">
                  <c:v>29.4063316039597</c:v>
                </c:pt>
                <c:pt idx="13">
                  <c:v>27.870576701279798</c:v>
                </c:pt>
                <c:pt idx="14">
                  <c:v>26.375040259656899</c:v>
                </c:pt>
                <c:pt idx="15">
                  <c:v>24.920502308310201</c:v>
                </c:pt>
                <c:pt idx="16">
                  <c:v>23.507703731566298</c:v>
                </c:pt>
                <c:pt idx="17">
                  <c:v>22.137341041698701</c:v>
                </c:pt>
                <c:pt idx="18">
                  <c:v>20.810060988627601</c:v>
                </c:pt>
                <c:pt idx="19">
                  <c:v>19.5264550386288</c:v>
                </c:pt>
                <c:pt idx="20">
                  <c:v>18.2870537590039</c:v>
                </c:pt>
                <c:pt idx="21">
                  <c:v>17.0923211529628</c:v>
                </c:pt>
                <c:pt idx="22">
                  <c:v>15.9426489942625</c:v>
                </c:pt>
                <c:pt idx="23">
                  <c:v>14.838351218023799</c:v>
                </c:pt>
                <c:pt idx="24">
                  <c:v>13.7796584304131</c:v>
                </c:pt>
                <c:pt idx="25">
                  <c:v>12.7667126060773</c:v>
                </c:pt>
                <c:pt idx="26">
                  <c:v>11.799562048271699</c:v>
                </c:pt>
                <c:pt idx="27">
                  <c:v>10.878156691917001</c:v>
                </c:pt>
                <c:pt idx="28">
                  <c:v>10.002343834669199</c:v>
                </c:pt>
                <c:pt idx="29">
                  <c:v>9.1718643848155104</c:v>
                </c:pt>
                <c:pt idx="30">
                  <c:v>8.3863497174230606</c:v>
                </c:pt>
                <c:pt idx="31">
                  <c:v>7.6453192312956704</c:v>
                </c:pt>
                <c:pt idx="32">
                  <c:v>6.9481786986902403</c:v>
                </c:pt>
                <c:pt idx="33">
                  <c:v>6.29421949713225</c:v>
                </c:pt>
                <c:pt idx="34">
                  <c:v>5.6826188077852002</c:v>
                </c:pt>
                <c:pt idx="35">
                  <c:v>5.1124408574361597</c:v>
                </c:pt>
                <c:pt idx="36">
                  <c:v>4.5826392710580102</c:v>
                </c:pt>
                <c:pt idx="37">
                  <c:v>4.0920605889532897</c:v>
                </c:pt>
                <c:pt idx="38">
                  <c:v>3.6394489866008302</c:v>
                </c:pt>
                <c:pt idx="39">
                  <c:v>3.22345221653182</c:v>
                </c:pt>
                <c:pt idx="40">
                  <c:v>2.8426287699781199</c:v>
                </c:pt>
                <c:pt idx="41">
                  <c:v>2.49545623191328</c:v>
                </c:pt>
                <c:pt idx="42">
                  <c:v>2.1803407768293099</c:v>
                </c:pt>
                <c:pt idx="43">
                  <c:v>1.89562772469666</c:v>
                </c:pt>
                <c:pt idx="44">
                  <c:v>1.6396130477270401</c:v>
                </c:pt>
                <c:pt idx="45">
                  <c:v>1.41055568963608</c:v>
                </c:pt>
                <c:pt idx="46">
                  <c:v>1.2066905310602101</c:v>
                </c:pt>
                <c:pt idx="47">
                  <c:v>1.0262418087093499</c:v>
                </c:pt>
                <c:pt idx="48">
                  <c:v>0.86743677290479504</c:v>
                </c:pt>
                <c:pt idx="49">
                  <c:v>0.72851934956805198</c:v>
                </c:pt>
                <c:pt idx="50">
                  <c:v>0.60776355967600504</c:v>
                </c:pt>
                <c:pt idx="51">
                  <c:v>0.50348644277820698</c:v>
                </c:pt>
                <c:pt idx="52">
                  <c:v>0.41406023231817302</c:v>
                </c:pt>
                <c:pt idx="53">
                  <c:v>0.33792353990553098</c:v>
                </c:pt>
                <c:pt idx="54">
                  <c:v>0.27359132372744199</c:v>
                </c:pt>
                <c:pt idx="55">
                  <c:v>0.21966344295794499</c:v>
                </c:pt>
                <c:pt idx="56">
                  <c:v>0.17483163487651501</c:v>
                </c:pt>
                <c:pt idx="57">
                  <c:v>0.137884793526343</c:v>
                </c:pt>
                <c:pt idx="58">
                  <c:v>0.107712476739906</c:v>
                </c:pt>
                <c:pt idx="59">
                  <c:v>8.3306620404834802E-2</c:v>
                </c:pt>
                <c:pt idx="60" formatCode="0.00E+00">
                  <c:v>6.3761492735081499E-2</c:v>
                </c:pt>
                <c:pt idx="61" formatCode="0.00E+00">
                  <c:v>4.8271974584027197E-2</c:v>
                </c:pt>
                <c:pt idx="62" formatCode="0.00E+00">
                  <c:v>3.6130301895778802E-2</c:v>
                </c:pt>
                <c:pt idx="63" formatCode="0.00E+00">
                  <c:v>2.6721450690418199E-2</c:v>
                </c:pt>
                <c:pt idx="64" formatCode="0.00E+00">
                  <c:v>1.9517381195824302E-2</c:v>
                </c:pt>
                <c:pt idx="65" formatCode="0.00E+00">
                  <c:v>1.4070383958634801E-2</c:v>
                </c:pt>
                <c:pt idx="66" formatCode="0.00E+00">
                  <c:v>1.00057856480846E-2</c:v>
                </c:pt>
                <c:pt idx="67" formatCode="0.00E+00">
                  <c:v>7.0142751678957602E-3</c:v>
                </c:pt>
                <c:pt idx="68" formatCode="0.00E+00">
                  <c:v>4.8441017487303503E-3</c:v>
                </c:pt>
                <c:pt idx="69" formatCode="0.00E+00">
                  <c:v>3.2933768298012102E-3</c:v>
                </c:pt>
                <c:pt idx="70" formatCode="0.00E+00">
                  <c:v>2.2026824022279802E-3</c:v>
                </c:pt>
                <c:pt idx="71" formatCode="0.00E+00">
                  <c:v>1.44815232333608E-3</c:v>
                </c:pt>
                <c:pt idx="72" formatCode="0.00E+00">
                  <c:v>9.3515257009546895E-4</c:v>
                </c:pt>
                <c:pt idx="73" formatCode="0.00E+00">
                  <c:v>5.92644304468537E-4</c:v>
                </c:pt>
                <c:pt idx="74" formatCode="0.00E+00">
                  <c:v>3.6827272203107198E-4</c:v>
                </c:pt>
                <c:pt idx="75" formatCode="0.00E+00">
                  <c:v>2.2418738513681899E-4</c:v>
                </c:pt>
                <c:pt idx="76" formatCode="0.00E+00">
                  <c:v>1.33568032055943E-4</c:v>
                </c:pt>
                <c:pt idx="77" formatCode="0.00E+00">
                  <c:v>7.7804989426763504E-5</c:v>
                </c:pt>
                <c:pt idx="78" formatCode="0.00E+00">
                  <c:v>4.4265880594685499E-5</c:v>
                </c:pt>
                <c:pt idx="79" formatCode="0.00E+00">
                  <c:v>2.4570220503454299E-5</c:v>
                </c:pt>
                <c:pt idx="80" formatCode="0.00E+00">
                  <c:v>1.3290036822666999E-5</c:v>
                </c:pt>
                <c:pt idx="81" formatCode="0.00E+00">
                  <c:v>6.99673914347492E-6</c:v>
                </c:pt>
                <c:pt idx="82" formatCode="0.00E+00">
                  <c:v>3.5806997054699199E-6</c:v>
                </c:pt>
                <c:pt idx="83" formatCode="0.00E+00">
                  <c:v>1.7789641133121401E-6</c:v>
                </c:pt>
                <c:pt idx="84" formatCode="0.00E+00">
                  <c:v>8.5682210972836802E-7</c:v>
                </c:pt>
                <c:pt idx="85" formatCode="0.00E+00">
                  <c:v>3.9949094971074798E-7</c:v>
                </c:pt>
                <c:pt idx="86" formatCode="0.00E+00">
                  <c:v>1.8003410665165799E-7</c:v>
                </c:pt>
                <c:pt idx="87" formatCode="0.00E+00">
                  <c:v>7.8296382133057796E-8</c:v>
                </c:pt>
                <c:pt idx="88" formatCode="0.00E+00">
                  <c:v>3.2805180854285699E-8</c:v>
                </c:pt>
                <c:pt idx="89" formatCode="0.00E+00">
                  <c:v>1.32189667756007E-8</c:v>
                </c:pt>
                <c:pt idx="90" formatCode="0.00E+00">
                  <c:v>5.1134207789195603E-9</c:v>
                </c:pt>
                <c:pt idx="91" formatCode="0.00E+00">
                  <c:v>1.8951846767992501E-9</c:v>
                </c:pt>
                <c:pt idx="92" formatCode="0.00E+00">
                  <c:v>6.7165339855353005E-10</c:v>
                </c:pt>
                <c:pt idx="93" formatCode="0.00E+00">
                  <c:v>2.27132388311997E-10</c:v>
                </c:pt>
                <c:pt idx="94" formatCode="0.00E+00">
                  <c:v>7.3130147002933904E-11</c:v>
                </c:pt>
                <c:pt idx="95" formatCode="0.00E+00">
                  <c:v>2.2366371891518002E-11</c:v>
                </c:pt>
                <c:pt idx="96" formatCode="0.00E+00">
                  <c:v>6.4822719429582796E-12</c:v>
                </c:pt>
                <c:pt idx="97" formatCode="0.00E+00">
                  <c:v>1.7757954179701001E-12</c:v>
                </c:pt>
                <c:pt idx="98" formatCode="0.00E+00">
                  <c:v>4.5860851197976898E-13</c:v>
                </c:pt>
                <c:pt idx="99" formatCode="0.00E+00">
                  <c:v>1.11344817117418E-13</c:v>
                </c:pt>
                <c:pt idx="100" formatCode="0.00E+00">
                  <c:v>2.5340488497821999E-14</c:v>
                </c:pt>
                <c:pt idx="101" formatCode="0.00E+00">
                  <c:v>5.38959183243316E-15</c:v>
                </c:pt>
                <c:pt idx="102" formatCode="0.00E+00">
                  <c:v>1.0678473859331E-15</c:v>
                </c:pt>
                <c:pt idx="103" formatCode="0.00E+00">
                  <c:v>1.96438293785835E-16</c:v>
                </c:pt>
                <c:pt idx="104" formatCode="0.00E+00">
                  <c:v>3.3434101693391699E-17</c:v>
                </c:pt>
                <c:pt idx="105" formatCode="0.00E+00">
                  <c:v>5.2457916067849597E-18</c:v>
                </c:pt>
                <c:pt idx="106" formatCode="0.00E+00">
                  <c:v>7.5583443388496199E-19</c:v>
                </c:pt>
                <c:pt idx="107" formatCode="0.00E+00">
                  <c:v>9.9608066904868003E-20</c:v>
                </c:pt>
                <c:pt idx="108" formatCode="0.00E+00">
                  <c:v>1.19561216945959E-20</c:v>
                </c:pt>
                <c:pt idx="109" formatCode="0.00E+00">
                  <c:v>1.30137922559552E-21</c:v>
                </c:pt>
                <c:pt idx="110" formatCode="0.00E+00">
                  <c:v>1.2786003330342799E-22</c:v>
                </c:pt>
                <c:pt idx="111" formatCode="0.00E+00">
                  <c:v>1.1284660796335499E-23</c:v>
                </c:pt>
                <c:pt idx="112" formatCode="0.00E+00">
                  <c:v>8.9016711276398005E-25</c:v>
                </c:pt>
                <c:pt idx="113" formatCode="0.00E+00">
                  <c:v>6.2429102633021404E-26</c:v>
                </c:pt>
                <c:pt idx="114" formatCode="0.00E+00">
                  <c:v>3.8710611676727502E-27</c:v>
                </c:pt>
                <c:pt idx="115" formatCode="0.00E+00">
                  <c:v>2.1099971253076001E-28</c:v>
                </c:pt>
                <c:pt idx="116" formatCode="0.00E+00">
                  <c:v>1.0048595060758401E-29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16"/>
          <c:order val="9"/>
          <c:tx>
            <c:strRef>
              <c:f>'Temperaturen, Volumenzuwachs'!$C$34</c:f>
              <c:strCache>
                <c:ptCount val="1"/>
                <c:pt idx="0">
                  <c:v>2,00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Volumenzuwachs'!$D$34:$HF$34</c:f>
              <c:numCache>
                <c:formatCode>0.000E+00</c:formatCode>
                <c:ptCount val="211"/>
                <c:pt idx="0">
                  <c:v>60.6320540861091</c:v>
                </c:pt>
                <c:pt idx="1">
                  <c:v>58.557203440630502</c:v>
                </c:pt>
                <c:pt idx="2">
                  <c:v>56.507094524559903</c:v>
                </c:pt>
                <c:pt idx="3">
                  <c:v>54.482593592477201</c:v>
                </c:pt>
                <c:pt idx="4">
                  <c:v>52.484581300472598</c:v>
                </c:pt>
                <c:pt idx="5">
                  <c:v>50.513951361517897</c:v>
                </c:pt>
                <c:pt idx="6">
                  <c:v>48.571609017717599</c:v>
                </c:pt>
                <c:pt idx="7">
                  <c:v>46.6584693185535</c:v>
                </c:pt>
                <c:pt idx="8">
                  <c:v>44.775455194493702</c:v>
                </c:pt>
                <c:pt idx="9">
                  <c:v>42.923495315747097</c:v>
                </c:pt>
                <c:pt idx="10">
                  <c:v>41.103521726552898</c:v>
                </c:pt>
                <c:pt idx="11">
                  <c:v>39.316467246206003</c:v>
                </c:pt>
                <c:pt idx="12">
                  <c:v>37.563262629069897</c:v>
                </c:pt>
                <c:pt idx="13">
                  <c:v>35.844833477140803</c:v>
                </c:pt>
                <c:pt idx="14">
                  <c:v>34.1620969003447</c:v>
                </c:pt>
                <c:pt idx="15">
                  <c:v>32.515957921614202</c:v>
                </c:pt>
                <c:pt idx="16">
                  <c:v>30.9073056261606</c:v>
                </c:pt>
                <c:pt idx="17">
                  <c:v>29.337009056845901</c:v>
                </c:pt>
                <c:pt idx="18">
                  <c:v>27.805912860679801</c:v>
                </c:pt>
                <c:pt idx="19">
                  <c:v>26.314832694827501</c:v>
                </c:pt>
                <c:pt idx="20">
                  <c:v>24.864550404359399</c:v>
                </c:pt>
                <c:pt idx="21">
                  <c:v>23.455808988221101</c:v>
                </c:pt>
                <c:pt idx="22">
                  <c:v>22.089307374590302</c:v>
                </c:pt>
                <c:pt idx="23">
                  <c:v>20.765695031716898</c:v>
                </c:pt>
                <c:pt idx="24">
                  <c:v>19.485566446285102</c:v>
                </c:pt>
                <c:pt idx="25">
                  <c:v>18.249455506148401</c:v>
                </c:pt>
                <c:pt idx="26">
                  <c:v>17.0578298315863</c:v>
                </c:pt>
                <c:pt idx="27">
                  <c:v>15.911085104537699</c:v>
                </c:pt>
                <c:pt idx="28">
                  <c:v>14.8095394521541</c:v>
                </c:pt>
                <c:pt idx="29">
                  <c:v>13.7534279472917</c:v>
                </c:pt>
                <c:pt idx="30">
                  <c:v>12.742897294778601</c:v>
                </c:pt>
                <c:pt idx="31">
                  <c:v>11.7780007783662</c:v>
                </c:pt>
                <c:pt idx="32">
                  <c:v>10.8586935485851</c:v>
                </c:pt>
                <c:pt idx="33">
                  <c:v>9.9848283366012307</c:v>
                </c:pt>
                <c:pt idx="34">
                  <c:v>9.1561516829202301</c:v>
                </c:pt>
                <c:pt idx="35">
                  <c:v>8.3723007724313998</c:v>
                </c:pt>
                <c:pt idx="36">
                  <c:v>7.6328009684374303</c:v>
                </c:pt>
                <c:pt idx="37">
                  <c:v>6.9370641377475701</c:v>
                </c:pt>
                <c:pt idx="38">
                  <c:v>6.2843878563297197</c:v>
                </c:pt>
                <c:pt idx="39">
                  <c:v>5.6739555801661403</c:v>
                </c:pt>
                <c:pt idx="40">
                  <c:v>5.1048378585979099</c:v>
                </c:pt>
                <c:pt idx="41">
                  <c:v>4.5759946573738501</c:v>
                </c:pt>
                <c:pt idx="42">
                  <c:v>4.0862788456941299</c:v>
                </c:pt>
                <c:pt idx="43">
                  <c:v>3.6344408856836301</c:v>
                </c:pt>
                <c:pt idx="44">
                  <c:v>3.21913474395916</c:v>
                </c:pt>
                <c:pt idx="45">
                  <c:v>2.8389250233911301</c:v>
                </c:pt>
                <c:pt idx="46">
                  <c:v>2.4922952890513801</c:v>
                </c:pt>
                <c:pt idx="47">
                  <c:v>2.17765753606901</c:v>
                </c:pt>
                <c:pt idx="48">
                  <c:v>1.89336271922002</c:v>
                </c:pt>
                <c:pt idx="49">
                  <c:v>1.6377122352399101</c:v>
                </c:pt>
                <c:pt idx="50">
                  <c:v>1.40897021990817</c:v>
                </c:pt>
                <c:pt idx="51">
                  <c:v>1.20537649388338</c:v>
                </c:pt>
                <c:pt idx="52">
                  <c:v>1.02515996515841</c:v>
                </c:pt>
                <c:pt idx="53">
                  <c:v>0.86655227302691795</c:v>
                </c:pt>
                <c:pt idx="54">
                  <c:v>0.72780143981408796</c:v>
                </c:pt>
                <c:pt idx="55">
                  <c:v>0.60718528351190504</c:v>
                </c:pt>
                <c:pt idx="56">
                  <c:v>0.50302433797143598</c:v>
                </c:pt>
                <c:pt idx="57">
                  <c:v>0.41369402837786201</c:v>
                </c:pt>
                <c:pt idx="58">
                  <c:v>0.33763585906414301</c:v>
                </c:pt>
                <c:pt idx="59">
                  <c:v>0.27336738868631499</c:v>
                </c:pt>
                <c:pt idx="60" formatCode="General">
                  <c:v>0.21949079438209601</c:v>
                </c:pt>
                <c:pt idx="61" formatCode="General">
                  <c:v>0.17469986132149201</c:v>
                </c:pt>
                <c:pt idx="62" formatCode="General">
                  <c:v>0.13778527612004099</c:v>
                </c:pt>
                <c:pt idx="63" formatCode="General">
                  <c:v>0.107638150536173</c:v>
                </c:pt>
                <c:pt idx="64" formatCode="0.00E+00">
                  <c:v>8.3251753886440794E-2</c:v>
                </c:pt>
                <c:pt idx="65" formatCode="0.00E+00">
                  <c:v>6.3721486485906503E-2</c:v>
                </c:pt>
                <c:pt idx="66" formatCode="0.00E+00">
                  <c:v>4.8243179689742899E-2</c:v>
                </c:pt>
                <c:pt idx="67" formatCode="0.00E+00">
                  <c:v>3.6109858184668997E-2</c:v>
                </c:pt>
                <c:pt idx="68" formatCode="0.00E+00">
                  <c:v>2.6707144506443101E-2</c:v>
                </c:pt>
                <c:pt idx="69" formatCode="0.00E+00">
                  <c:v>1.9507522018298099E-2</c:v>
                </c:pt>
                <c:pt idx="70" formatCode="0.00E+00">
                  <c:v>1.4063698858421901E-2</c:v>
                </c:pt>
                <c:pt idx="71" formatCode="0.00E+00">
                  <c:v>1.0001330307671899E-2</c:v>
                </c:pt>
                <c:pt idx="72" formatCode="0.00E+00">
                  <c:v>7.0113599973777203E-3</c:v>
                </c:pt>
                <c:pt idx="73" formatCode="0.00E+00">
                  <c:v>4.8422315034205403E-3</c:v>
                </c:pt>
                <c:pt idx="74" formatCode="0.00E+00">
                  <c:v>3.2922020760922598E-3</c:v>
                </c:pt>
                <c:pt idx="75" formatCode="0.00E+00">
                  <c:v>2.201961181416E-3</c:v>
                </c:pt>
                <c:pt idx="76" formatCode="0.00E+00">
                  <c:v>1.4477204205954599E-3</c:v>
                </c:pt>
                <c:pt idx="77" formatCode="0.00E+00">
                  <c:v>9.3490089773785596E-4</c:v>
                </c:pt>
                <c:pt idx="78" formatCode="0.00E+00">
                  <c:v>5.9250204388497797E-4</c:v>
                </c:pt>
                <c:pt idx="79" formatCode="0.00E+00">
                  <c:v>3.6819502573503198E-4</c:v>
                </c:pt>
                <c:pt idx="80" formatCode="0.00E+00">
                  <c:v>2.24146607966596E-4</c:v>
                </c:pt>
                <c:pt idx="81" formatCode="0.00E+00">
                  <c:v>1.3354762887450599E-4</c:v>
                </c:pt>
                <c:pt idx="82" formatCode="0.00E+00">
                  <c:v>7.7795377292618707E-5</c:v>
                </c:pt>
                <c:pt idx="83" formatCode="0.00E+00">
                  <c:v>4.42617101210683E-5</c:v>
                </c:pt>
                <c:pt idx="84" formatCode="0.00E+00">
                  <c:v>2.4568629876214601E-5</c:v>
                </c:pt>
                <c:pt idx="85" formatCode="0.00E+00">
                  <c:v>1.32895706648732E-5</c:v>
                </c:pt>
                <c:pt idx="86" formatCode="0.00E+00">
                  <c:v>6.9967028409941003E-6</c:v>
                </c:pt>
                <c:pt idx="87" formatCode="0.00E+00">
                  <c:v>3.5807890953455801E-6</c:v>
                </c:pt>
                <c:pt idx="88" formatCode="0.00E+00">
                  <c:v>1.7790627128245299E-6</c:v>
                </c:pt>
                <c:pt idx="89" formatCode="0.00E+00">
                  <c:v>8.5689600073375097E-7</c:v>
                </c:pt>
                <c:pt idx="90" formatCode="0.00E+00">
                  <c:v>3.99537869987344E-7</c:v>
                </c:pt>
                <c:pt idx="91" formatCode="0.00E+00">
                  <c:v>1.8006095127326399E-7</c:v>
                </c:pt>
                <c:pt idx="92" formatCode="0.00E+00">
                  <c:v>7.8310574425497904E-8</c:v>
                </c:pt>
                <c:pt idx="93" formatCode="0.00E+00">
                  <c:v>3.2812200109812197E-8</c:v>
                </c:pt>
                <c:pt idx="94" formatCode="0.00E+00">
                  <c:v>1.32222355015539E-8</c:v>
                </c:pt>
                <c:pt idx="95" formatCode="0.00E+00">
                  <c:v>5.1148588923081603E-9</c:v>
                </c:pt>
                <c:pt idx="96" formatCode="0.00E+00">
                  <c:v>1.8957834208614298E-9</c:v>
                </c:pt>
                <c:pt idx="97" formatCode="0.00E+00">
                  <c:v>6.7188941440260605E-10</c:v>
                </c:pt>
                <c:pt idx="98" formatCode="0.00E+00">
                  <c:v>2.2722044868795799E-10</c:v>
                </c:pt>
                <c:pt idx="99" formatCode="0.00E+00">
                  <c:v>7.3161221801529596E-11</c:v>
                </c:pt>
                <c:pt idx="100" formatCode="0.00E+00">
                  <c:v>2.2376730267708401E-11</c:v>
                </c:pt>
                <c:pt idx="101" formatCode="0.00E+00">
                  <c:v>6.4855284495235897E-12</c:v>
                </c:pt>
                <c:pt idx="102" formatCode="0.00E+00">
                  <c:v>1.7767592207644099E-12</c:v>
                </c:pt>
                <c:pt idx="103" formatCode="0.00E+00">
                  <c:v>4.5887648589488101E-13</c:v>
                </c:pt>
                <c:pt idx="104" formatCode="0.00E+00">
                  <c:v>1.11414650089221E-13</c:v>
                </c:pt>
                <c:pt idx="105" formatCode="0.00E+00">
                  <c:v>2.5357502158092001E-14</c:v>
                </c:pt>
                <c:pt idx="106" formatCode="0.00E+00">
                  <c:v>5.3934566050979999E-15</c:v>
                </c:pt>
                <c:pt idx="107" formatCode="0.00E+00">
                  <c:v>1.06866354602845E-15</c:v>
                </c:pt>
                <c:pt idx="108" formatCode="0.00E+00">
                  <c:v>1.9659803086071799E-16</c:v>
                </c:pt>
                <c:pt idx="109" formatCode="0.00E+00">
                  <c:v>3.3462980970794397E-17</c:v>
                </c:pt>
                <c:pt idx="110" formatCode="0.00E+00">
                  <c:v>5.2505978427363999E-18</c:v>
                </c:pt>
                <c:pt idx="111" formatCode="0.00E+00">
                  <c:v>7.5656804381097003E-19</c:v>
                </c:pt>
                <c:pt idx="112" formatCode="0.00E+00">
                  <c:v>9.9710368656570695E-20</c:v>
                </c:pt>
                <c:pt idx="113" formatCode="0.00E+00">
                  <c:v>1.19691020297681E-20</c:v>
                </c:pt>
                <c:pt idx="114" formatCode="0.00E+00">
                  <c:v>1.3028713631349E-21</c:v>
                </c:pt>
                <c:pt idx="115" formatCode="0.00E+00">
                  <c:v>1.28014733833285E-22</c:v>
                </c:pt>
                <c:pt idx="116" formatCode="0.00E+00">
                  <c:v>1.12990579226299E-23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18"/>
          <c:order val="10"/>
          <c:tx>
            <c:strRef>
              <c:f>'Temperaturen, Volumenzuwachs'!$C$36</c:f>
              <c:strCache>
                <c:ptCount val="1"/>
                <c:pt idx="0">
                  <c:v>2,52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Volumenzuwachs'!$D$36:$HF$36</c:f>
              <c:numCache>
                <c:formatCode>0.000E+00</c:formatCode>
                <c:ptCount val="211"/>
                <c:pt idx="0">
                  <c:v>71.067965768606797</c:v>
                </c:pt>
                <c:pt idx="1">
                  <c:v>68.893169788963604</c:v>
                </c:pt>
                <c:pt idx="2">
                  <c:v>66.738808091765307</c:v>
                </c:pt>
                <c:pt idx="3">
                  <c:v>64.605657081655806</c:v>
                </c:pt>
                <c:pt idx="4">
                  <c:v>62.494512042663899</c:v>
                </c:pt>
                <c:pt idx="5">
                  <c:v>60.406186557930702</c:v>
                </c:pt>
                <c:pt idx="6">
                  <c:v>58.341511800601701</c:v>
                </c:pt>
                <c:pt idx="7">
                  <c:v>56.301335685449097</c:v>
                </c:pt>
                <c:pt idx="8">
                  <c:v>54.286521870511699</c:v>
                </c:pt>
                <c:pt idx="9">
                  <c:v>52.297948597840701</c:v>
                </c:pt>
                <c:pt idx="10">
                  <c:v>50.336507362314698</c:v>
                </c:pt>
                <c:pt idx="11">
                  <c:v>48.403101397477698</c:v>
                </c:pt>
                <c:pt idx="12">
                  <c:v>46.498643967452502</c:v>
                </c:pt>
                <c:pt idx="13">
                  <c:v>44.624056454235003</c:v>
                </c:pt>
                <c:pt idx="14">
                  <c:v>42.780266230078297</c:v>
                </c:pt>
                <c:pt idx="15">
                  <c:v>40.968204305276302</c:v>
                </c:pt>
                <c:pt idx="16">
                  <c:v>39.188802742460702</c:v>
                </c:pt>
                <c:pt idx="17">
                  <c:v>37.442991829568101</c:v>
                </c:pt>
                <c:pt idx="18">
                  <c:v>35.731697004942198</c:v>
                </c:pt>
                <c:pt idx="19">
                  <c:v>34.055835529642103</c:v>
                </c:pt>
                <c:pt idx="20">
                  <c:v>32.416312903889803</c:v>
                </c:pt>
                <c:pt idx="21">
                  <c:v>30.814019026952</c:v>
                </c:pt>
                <c:pt idx="22">
                  <c:v>29.249824102232299</c:v>
                </c:pt>
                <c:pt idx="23">
                  <c:v>27.724574292467999</c:v>
                </c:pt>
                <c:pt idx="24">
                  <c:v>26.239087133281799</c:v>
                </c:pt>
                <c:pt idx="25">
                  <c:v>24.794146717177401</c:v>
                </c:pt>
                <c:pt idx="26">
                  <c:v>23.390498664320699</c:v>
                </c:pt>
                <c:pt idx="27">
                  <c:v>22.028844901126899</c:v>
                </c:pt>
                <c:pt idx="28">
                  <c:v>20.7098382726141</c:v>
                </c:pt>
                <c:pt idx="29">
                  <c:v>19.434077020420599</c:v>
                </c:pt>
                <c:pt idx="30">
                  <c:v>18.202099163210999</c:v>
                </c:pt>
                <c:pt idx="31">
                  <c:v>17.014376823490402</c:v>
                </c:pt>
                <c:pt idx="32">
                  <c:v>15.871310550173201</c:v>
                </c:pt>
                <c:pt idx="33">
                  <c:v>14.773223693146599</c:v>
                </c:pt>
                <c:pt idx="34">
                  <c:v>13.720356892365</c:v>
                </c:pt>
                <c:pt idx="35">
                  <c:v>12.7128627502481</c:v>
                </c:pt>
                <c:pt idx="36">
                  <c:v>11.7508007622472</c:v>
                </c:pt>
                <c:pt idx="37">
                  <c:v>10.834132585785699</c:v>
                </c:pt>
                <c:pt idx="38">
                  <c:v>9.9627177326798204</c:v>
                </c:pt>
                <c:pt idx="39">
                  <c:v>9.13630977393405</c:v>
                </c:pt>
                <c:pt idx="40">
                  <c:v>8.3545531484777804</c:v>
                </c:pt>
                <c:pt idx="41">
                  <c:v>7.6169806686082504</c:v>
                </c:pt>
                <c:pt idx="42">
                  <c:v>6.9230118143703097</c:v>
                </c:pt>
                <c:pt idx="43">
                  <c:v>6.2719519065640199</c:v>
                </c:pt>
                <c:pt idx="44">
                  <c:v>5.6629922432616304</c:v>
                </c:pt>
                <c:pt idx="45">
                  <c:v>5.0952112773964604</c:v>
                </c:pt>
                <c:pt idx="46">
                  <c:v>4.5675769029573603</c:v>
                </c:pt>
                <c:pt idx="47">
                  <c:v>4.0789499044349897</c:v>
                </c:pt>
                <c:pt idx="48">
                  <c:v>3.6280886083457098</c:v>
                </c:pt>
                <c:pt idx="49">
                  <c:v>3.21365475691838</c:v>
                </c:pt>
                <c:pt idx="50">
                  <c:v>2.8342206024902401</c:v>
                </c:pt>
                <c:pt idx="51">
                  <c:v>2.48827719706662</c:v>
                </c:pt>
                <c:pt idx="52">
                  <c:v>2.1742438252385101</c:v>
                </c:pt>
                <c:pt idx="53">
                  <c:v>1.8904785007556499</c:v>
                </c:pt>
                <c:pt idx="54">
                  <c:v>1.635289418205</c:v>
                </c:pt>
                <c:pt idx="55">
                  <c:v>1.40694722228238</c:v>
                </c:pt>
                <c:pt idx="56">
                  <c:v>1.2036979290410601</c:v>
                </c:pt>
                <c:pt idx="57">
                  <c:v>1.0237763073460699</c:v>
                </c:pt>
                <c:pt idx="58">
                  <c:v>0.86541950572771598</c:v>
                </c:pt>
                <c:pt idx="59">
                  <c:v>0.72688069112183096</c:v>
                </c:pt>
                <c:pt idx="60" formatCode="General">
                  <c:v>0.60644245279426501</c:v>
                </c:pt>
                <c:pt idx="61" formatCode="General">
                  <c:v>0.50242971817458704</c:v>
                </c:pt>
                <c:pt idx="62" formatCode="General">
                  <c:v>0.413221928306928</c:v>
                </c:pt>
                <c:pt idx="63" formatCode="General">
                  <c:v>0.33726422986323901</c:v>
                </c:pt>
                <c:pt idx="64" formatCode="General">
                  <c:v>0.27307745853881699</c:v>
                </c:pt>
                <c:pt idx="65" formatCode="General">
                  <c:v>0.21926671515995899</c:v>
                </c:pt>
                <c:pt idx="66" formatCode="General">
                  <c:v>0.174528370538932</c:v>
                </c:pt>
                <c:pt idx="67" formatCode="General">
                  <c:v>0.13765537710231199</c:v>
                </c:pt>
                <c:pt idx="68" formatCode="General">
                  <c:v>0.10754081321190399</c:v>
                </c:pt>
                <c:pt idx="69" formatCode="0.00E+00">
                  <c:v>8.3179638068280701E-2</c:v>
                </c:pt>
                <c:pt idx="70" formatCode="0.00E+00">
                  <c:v>6.3668688937134302E-2</c:v>
                </c:pt>
                <c:pt idx="71" formatCode="0.00E+00">
                  <c:v>4.8205005703300899E-2</c:v>
                </c:pt>
                <c:pt idx="72" formatCode="0.00E+00">
                  <c:v>3.6082617845255099E-2</c:v>
                </c:pt>
                <c:pt idx="73" formatCode="0.00E+00">
                  <c:v>2.6687973284596801E-2</c:v>
                </c:pt>
                <c:pt idx="74" formatCode="0.00E+00">
                  <c:v>1.9494224874738099E-2</c:v>
                </c:pt>
                <c:pt idx="75" formatCode="0.00E+00">
                  <c:v>1.40546166315025E-2</c:v>
                </c:pt>
                <c:pt idx="76" formatCode="0.00E+00">
                  <c:v>9.9952268274418193E-3</c:v>
                </c:pt>
                <c:pt idx="77" formatCode="0.00E+00">
                  <c:v>7.0073281230537401E-3</c:v>
                </c:pt>
                <c:pt idx="78" formatCode="0.00E+00">
                  <c:v>4.8396161194581601E-3</c:v>
                </c:pt>
                <c:pt idx="79" formatCode="0.00E+00">
                  <c:v>3.2905380034488601E-3</c:v>
                </c:pt>
                <c:pt idx="80" formatCode="0.00E+00">
                  <c:v>2.2009239590425299E-3</c:v>
                </c:pt>
                <c:pt idx="81" formatCode="0.00E+00">
                  <c:v>1.44708797821125E-3</c:v>
                </c:pt>
                <c:pt idx="82" formatCode="0.00E+00">
                  <c:v>9.3452426252463902E-4</c:v>
                </c:pt>
                <c:pt idx="83" formatCode="0.00E+00">
                  <c:v>5.9228338726262202E-4</c:v>
                </c:pt>
                <c:pt idx="84" formatCode="0.00E+00">
                  <c:v>3.6807154770117302E-4</c:v>
                </c:pt>
                <c:pt idx="85" formatCode="0.00E+00">
                  <c:v>2.24078961914955E-4</c:v>
                </c:pt>
                <c:pt idx="86" formatCode="0.00E+00">
                  <c:v>1.3351179703079599E-4</c:v>
                </c:pt>
                <c:pt idx="87" formatCode="0.00E+00">
                  <c:v>7.7777105633442597E-5</c:v>
                </c:pt>
                <c:pt idx="88" formatCode="0.00E+00">
                  <c:v>4.4252794037655501E-5</c:v>
                </c:pt>
                <c:pt idx="89" formatCode="0.00E+00">
                  <c:v>2.4564502686952001E-5</c:v>
                </c:pt>
                <c:pt idx="90" formatCode="0.00E+00">
                  <c:v>1.3287783652284799E-5</c:v>
                </c:pt>
                <c:pt idx="91" formatCode="0.00E+00">
                  <c:v>6.9959972742921396E-6</c:v>
                </c:pt>
                <c:pt idx="92" formatCode="0.00E+00">
                  <c:v>3.5805489324760599E-6</c:v>
                </c:pt>
                <c:pt idx="93" formatCode="0.00E+00">
                  <c:v>1.7790038187927499E-6</c:v>
                </c:pt>
                <c:pt idx="94" formatCode="0.00E+00">
                  <c:v>8.5689694441350998E-7</c:v>
                </c:pt>
                <c:pt idx="95" formatCode="0.00E+00">
                  <c:v>3.9955209127175301E-7</c:v>
                </c:pt>
                <c:pt idx="96" formatCode="0.00E+00">
                  <c:v>1.80073632178679E-7</c:v>
                </c:pt>
                <c:pt idx="97" formatCode="0.00E+00">
                  <c:v>7.8318847751805998E-8</c:v>
                </c:pt>
                <c:pt idx="98" formatCode="0.00E+00">
                  <c:v>3.2816836962730497E-8</c:v>
                </c:pt>
                <c:pt idx="99" formatCode="0.00E+00">
                  <c:v>1.3224582239373801E-8</c:v>
                </c:pt>
                <c:pt idx="100" formatCode="0.00E+00">
                  <c:v>5.11595456902936E-9</c:v>
                </c:pt>
                <c:pt idx="101" formatCode="0.00E+00">
                  <c:v>1.8962603373102201E-9</c:v>
                </c:pt>
                <c:pt idx="102" formatCode="0.00E+00">
                  <c:v>6.72083997134792E-10</c:v>
                </c:pt>
                <c:pt idx="103" formatCode="0.00E+00">
                  <c:v>2.2729506687992099E-10</c:v>
                </c:pt>
                <c:pt idx="104" formatCode="0.00E+00">
                  <c:v>7.3188145602644403E-11</c:v>
                </c:pt>
                <c:pt idx="105" formatCode="0.00E+00">
                  <c:v>2.2385871366743101E-11</c:v>
                </c:pt>
                <c:pt idx="106" formatCode="0.00E+00">
                  <c:v>6.4884467927958797E-12</c:v>
                </c:pt>
                <c:pt idx="107" formatCode="0.00E+00">
                  <c:v>1.7776342551695799E-12</c:v>
                </c:pt>
                <c:pt idx="108" formatCode="0.00E+00">
                  <c:v>4.5912250009286798E-13</c:v>
                </c:pt>
                <c:pt idx="109" formatCode="0.00E+00">
                  <c:v>1.11479377806363E-13</c:v>
                </c:pt>
                <c:pt idx="110" formatCode="0.00E+00">
                  <c:v>2.53734036837194E-14</c:v>
                </c:pt>
                <c:pt idx="111" formatCode="0.00E+00">
                  <c:v>5.3970950634865903E-15</c:v>
                </c:pt>
                <c:pt idx="112" formatCode="0.00E+00">
                  <c:v>1.06943682347055E-15</c:v>
                </c:pt>
                <c:pt idx="113" formatCode="0.00E+00">
                  <c:v>1.9675022745951201E-16</c:v>
                </c:pt>
                <c:pt idx="114" formatCode="0.00E+00">
                  <c:v>3.3490634153923099E-17</c:v>
                </c:pt>
                <c:pt idx="115" formatCode="0.00E+00">
                  <c:v>5.2552204071125702E-18</c:v>
                </c:pt>
                <c:pt idx="116" formatCode="0.00E+00">
                  <c:v>7.5727640390877901E-19</c:v>
                </c:pt>
                <c:pt idx="117" formatCode="0.00E+00">
                  <c:v>0</c:v>
                </c:pt>
                <c:pt idx="118" formatCode="0.00E+00">
                  <c:v>0</c:v>
                </c:pt>
                <c:pt idx="119" formatCode="0.00E+00">
                  <c:v>0</c:v>
                </c:pt>
                <c:pt idx="120" formatCode="0.00E+00">
                  <c:v>0</c:v>
                </c:pt>
                <c:pt idx="121" formatCode="0.00E+00">
                  <c:v>0</c:v>
                </c:pt>
                <c:pt idx="122" formatCode="0.00E+00">
                  <c:v>0</c:v>
                </c:pt>
                <c:pt idx="123" formatCode="0.00E+00">
                  <c:v>0</c:v>
                </c:pt>
                <c:pt idx="124" formatCode="0.00E+00">
                  <c:v>0</c:v>
                </c:pt>
                <c:pt idx="125" formatCode="0.00E+00">
                  <c:v>0</c:v>
                </c:pt>
                <c:pt idx="126" formatCode="0.00E+00">
                  <c:v>0</c:v>
                </c:pt>
                <c:pt idx="127" formatCode="0.00E+00">
                  <c:v>0</c:v>
                </c:pt>
                <c:pt idx="128" formatCode="0.00E+00">
                  <c:v>0</c:v>
                </c:pt>
                <c:pt idx="129" formatCode="0.00E+00">
                  <c:v>0</c:v>
                </c:pt>
                <c:pt idx="130" formatCode="0.00E+00">
                  <c:v>0</c:v>
                </c:pt>
                <c:pt idx="131" formatCode="0.00E+00">
                  <c:v>0</c:v>
                </c:pt>
                <c:pt idx="132" formatCode="0.00E+00">
                  <c:v>0</c:v>
                </c:pt>
                <c:pt idx="133" formatCode="0.00E+00">
                  <c:v>0</c:v>
                </c:pt>
                <c:pt idx="134" formatCode="0.00E+00">
                  <c:v>0</c:v>
                </c:pt>
                <c:pt idx="135" formatCode="0.00E+00">
                  <c:v>0</c:v>
                </c:pt>
                <c:pt idx="136" formatCode="0.00E+00">
                  <c:v>0</c:v>
                </c:pt>
                <c:pt idx="137" formatCode="0.00E+00">
                  <c:v>0</c:v>
                </c:pt>
                <c:pt idx="138" formatCode="0.00E+00">
                  <c:v>0</c:v>
                </c:pt>
                <c:pt idx="139" formatCode="0.00E+00">
                  <c:v>0</c:v>
                </c:pt>
                <c:pt idx="140" formatCode="0.00E+00">
                  <c:v>0</c:v>
                </c:pt>
                <c:pt idx="141" formatCode="0.00E+00">
                  <c:v>0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20"/>
          <c:order val="11"/>
          <c:tx>
            <c:strRef>
              <c:f>'Temperaturen, Volumenzuwachs'!$C$38</c:f>
              <c:strCache>
                <c:ptCount val="1"/>
                <c:pt idx="0">
                  <c:v>3,17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Volumenzuwachs'!$D$38:$HF$38</c:f>
              <c:numCache>
                <c:formatCode>0.000E+00</c:formatCode>
                <c:ptCount val="211"/>
                <c:pt idx="0">
                  <c:v>81.796335379074193</c:v>
                </c:pt>
                <c:pt idx="1">
                  <c:v>79.545876287991405</c:v>
                </c:pt>
                <c:pt idx="2">
                  <c:v>77.312003544193502</c:v>
                </c:pt>
                <c:pt idx="3">
                  <c:v>75.095389585594901</c:v>
                </c:pt>
                <c:pt idx="4">
                  <c:v>72.896727117706902</c:v>
                </c:pt>
                <c:pt idx="5">
                  <c:v>70.716729046487899</c:v>
                </c:pt>
                <c:pt idx="6">
                  <c:v>68.556128329362807</c:v>
                </c:pt>
                <c:pt idx="7">
                  <c:v>66.415677735968103</c:v>
                </c:pt>
                <c:pt idx="8">
                  <c:v>64.296149509726106</c:v>
                </c:pt>
                <c:pt idx="9">
                  <c:v>62.1983349209099</c:v>
                </c:pt>
                <c:pt idx="10">
                  <c:v>60.123043701447102</c:v>
                </c:pt>
                <c:pt idx="11">
                  <c:v>58.071103351326698</c:v>
                </c:pt>
                <c:pt idx="12">
                  <c:v>56.043358306136199</c:v>
                </c:pt>
                <c:pt idx="13">
                  <c:v>54.040668954976098</c:v>
                </c:pt>
                <c:pt idx="14">
                  <c:v>52.063910497784597</c:v>
                </c:pt>
                <c:pt idx="15">
                  <c:v>50.113971630982697</c:v>
                </c:pt>
                <c:pt idx="16">
                  <c:v>48.191753050324202</c:v>
                </c:pt>
                <c:pt idx="17">
                  <c:v>46.298165759931997</c:v>
                </c:pt>
                <c:pt idx="18">
                  <c:v>44.434129176742502</c:v>
                </c:pt>
                <c:pt idx="19">
                  <c:v>42.600569019977399</c:v>
                </c:pt>
                <c:pt idx="20">
                  <c:v>40.798414975853397</c:v>
                </c:pt>
                <c:pt idx="21">
                  <c:v>39.028598128532799</c:v>
                </c:pt>
                <c:pt idx="22">
                  <c:v>37.292048149359502</c:v>
                </c:pt>
                <c:pt idx="23">
                  <c:v>35.589690237711999</c:v>
                </c:pt>
                <c:pt idx="24">
                  <c:v>33.922441808416004</c:v>
                </c:pt>
                <c:pt idx="25">
                  <c:v>32.291208922501397</c:v>
                </c:pt>
                <c:pt idx="26">
                  <c:v>30.6968824604491</c:v>
                </c:pt>
                <c:pt idx="27">
                  <c:v>29.1403340395449</c:v>
                </c:pt>
                <c:pt idx="28">
                  <c:v>27.622411680069199</c:v>
                </c:pt>
                <c:pt idx="29">
                  <c:v>26.143935228401801</c:v>
                </c:pt>
                <c:pt idx="30">
                  <c:v>24.7056915489574</c:v>
                </c:pt>
                <c:pt idx="31">
                  <c:v>23.308429501115299</c:v>
                </c:pt>
                <c:pt idx="32">
                  <c:v>21.9528547219867</c:v>
                </c:pt>
                <c:pt idx="33">
                  <c:v>20.6396242408061</c:v>
                </c:pt>
                <c:pt idx="34">
                  <c:v>19.369340956667099</c:v>
                </c:pt>
                <c:pt idx="35">
                  <c:v>18.142548016169702</c:v>
                </c:pt>
                <c:pt idx="36">
                  <c:v>16.9597231348368</c:v>
                </c:pt>
                <c:pt idx="37">
                  <c:v>15.8212729115074</c:v>
                </c:pt>
                <c:pt idx="38">
                  <c:v>14.7275271918196</c:v>
                </c:pt>
                <c:pt idx="39">
                  <c:v>13.678733543213299</c:v>
                </c:pt>
                <c:pt idx="40">
                  <c:v>12.6750519101449</c:v>
                </c:pt>
                <c:pt idx="41">
                  <c:v>11.716549524322099</c:v>
                </c:pt>
                <c:pt idx="42">
                  <c:v>10.803196150146601</c:v>
                </c:pt>
                <c:pt idx="43">
                  <c:v>9.9348597504814204</c:v>
                </c:pt>
                <c:pt idx="44">
                  <c:v>9.1113026616924095</c:v>
                </c:pt>
                <c:pt idx="45">
                  <c:v>8.3321783696280303</c:v>
                </c:pt>
                <c:pt idx="46">
                  <c:v>7.5970289794444898</c:v>
                </c:pt>
                <c:pt idx="47">
                  <c:v>6.9052834716996196</c:v>
                </c:pt>
                <c:pt idx="48">
                  <c:v>6.2562568346491298</c:v>
                </c:pt>
                <c:pt idx="49">
                  <c:v>5.6491501579207997</c:v>
                </c:pt>
                <c:pt idx="50">
                  <c:v>5.0830517654753997</c:v>
                </c:pt>
                <c:pt idx="51">
                  <c:v>4.55693945578364</c:v>
                </c:pt>
                <c:pt idx="52">
                  <c:v>4.0696839043095796</c:v>
                </c:pt>
                <c:pt idx="53">
                  <c:v>3.6200532676132098</c:v>
                </c:pt>
                <c:pt idx="54">
                  <c:v>3.2067190096828999</c:v>
                </c:pt>
                <c:pt idx="55">
                  <c:v>2.8282629495999201</c:v>
                </c:pt>
                <c:pt idx="56">
                  <c:v>2.4831855055675098</c:v>
                </c:pt>
                <c:pt idx="57">
                  <c:v>2.1699150840880699</c:v>
                </c:pt>
                <c:pt idx="58">
                  <c:v>1.88681853517497</c:v>
                </c:pt>
                <c:pt idx="59">
                  <c:v>1.6322125656248201</c:v>
                </c:pt>
                <c:pt idx="60" formatCode="General">
                  <c:v>1.4043759733860699</c:v>
                </c:pt>
                <c:pt idx="61" formatCode="General">
                  <c:v>1.2015625379143</c:v>
                </c:pt>
                <c:pt idx="62" formatCode="General">
                  <c:v>1.02201437519269</c:v>
                </c:pt>
                <c:pt idx="63" formatCode="General">
                  <c:v>0.86397554299021695</c:v>
                </c:pt>
                <c:pt idx="64" formatCode="General">
                  <c:v>0.72570566313958995</c:v>
                </c:pt>
                <c:pt idx="65" formatCode="General">
                  <c:v>0.605493314331355</c:v>
                </c:pt>
                <c:pt idx="66" formatCode="General">
                  <c:v>0.50166894224228797</c:v>
                </c:pt>
                <c:pt idx="67" formatCode="General">
                  <c:v>0.41261703468716299</c:v>
                </c:pt>
                <c:pt idx="68" formatCode="General">
                  <c:v>0.33678731860475303</c:v>
                </c:pt>
                <c:pt idx="69" formatCode="General">
                  <c:v>0.27270475344849698</c:v>
                </c:pt>
                <c:pt idx="70" formatCode="General">
                  <c:v>0.21897812195180999</c:v>
                </c:pt>
                <c:pt idx="71" formatCode="General">
                  <c:v>0.17430705384169601</c:v>
                </c:pt>
                <c:pt idx="72" formatCode="General">
                  <c:v>0.13748735997641501</c:v>
                </c:pt>
                <c:pt idx="73" formatCode="General">
                  <c:v>0.107414602204153</c:v>
                </c:pt>
                <c:pt idx="74" formatCode="0.00E+00">
                  <c:v>8.3085876158363603E-2</c:v>
                </c:pt>
                <c:pt idx="75" formatCode="0.00E+00">
                  <c:v>6.3599838025997002E-2</c:v>
                </c:pt>
                <c:pt idx="76" formatCode="0.00E+00">
                  <c:v>4.8155059583652599E-2</c:v>
                </c:pt>
                <c:pt idx="77" formatCode="0.00E+00">
                  <c:v>3.6046845902977999E-2</c:v>
                </c:pt>
                <c:pt idx="78" formatCode="0.00E+00">
                  <c:v>2.6662694529862599E-2</c:v>
                </c:pt>
                <c:pt idx="79" formatCode="0.00E+00">
                  <c:v>1.94766113142038E-2</c:v>
                </c:pt>
                <c:pt idx="80" formatCode="0.00E+00">
                  <c:v>1.4042524485757201E-2</c:v>
                </c:pt>
                <c:pt idx="81" formatCode="0.00E+00">
                  <c:v>9.9870536843269207E-3</c:v>
                </c:pt>
                <c:pt idx="82" formatCode="0.00E+00">
                  <c:v>7.00189380600075E-3</c:v>
                </c:pt>
                <c:pt idx="83" formatCode="0.00E+00">
                  <c:v>4.8360648436665604E-3</c:v>
                </c:pt>
                <c:pt idx="84" formatCode="0.00E+00">
                  <c:v>3.2882592892835901E-3</c:v>
                </c:pt>
                <c:pt idx="85" formatCode="0.00E+00">
                  <c:v>2.1994897642379201E-3</c:v>
                </c:pt>
                <c:pt idx="86" formatCode="0.00E+00">
                  <c:v>1.4462035868550501E-3</c:v>
                </c:pt>
                <c:pt idx="87" formatCode="0.00E+00">
                  <c:v>9.3399061468401202E-4</c:v>
                </c:pt>
                <c:pt idx="88" formatCode="0.00E+00">
                  <c:v>5.9196873181940001E-4</c:v>
                </c:pt>
                <c:pt idx="89" formatCode="0.00E+00">
                  <c:v>3.67890535084636E-4</c:v>
                </c:pt>
                <c:pt idx="90" formatCode="0.00E+00">
                  <c:v>2.2397754608319701E-4</c:v>
                </c:pt>
                <c:pt idx="91" formatCode="0.00E+00">
                  <c:v>1.3345657199475601E-4</c:v>
                </c:pt>
                <c:pt idx="92" formatCode="0.00E+00">
                  <c:v>7.7747948231822299E-5</c:v>
                </c:pt>
                <c:pt idx="93" formatCode="0.00E+00">
                  <c:v>4.4237911728579302E-5</c:v>
                </c:pt>
                <c:pt idx="94" formatCode="0.00E+00">
                  <c:v>2.4557186180652999E-5</c:v>
                </c:pt>
                <c:pt idx="95" formatCode="0.00E+00">
                  <c:v>1.3284335703584501E-5</c:v>
                </c:pt>
                <c:pt idx="96" formatCode="0.00E+00">
                  <c:v>6.9944500364898198E-6</c:v>
                </c:pt>
                <c:pt idx="97" formatCode="0.00E+00">
                  <c:v>3.5798942755877298E-6</c:v>
                </c:pt>
                <c:pt idx="98" formatCode="0.00E+00">
                  <c:v>1.7787468147225299E-6</c:v>
                </c:pt>
                <c:pt idx="99" formatCode="0.00E+00">
                  <c:v>8.5680611704508603E-7</c:v>
                </c:pt>
                <c:pt idx="100" formatCode="0.00E+00">
                  <c:v>3.9952517051258102E-7</c:v>
                </c:pt>
                <c:pt idx="101" formatCode="0.00E+00">
                  <c:v>1.8006848983389599E-7</c:v>
                </c:pt>
                <c:pt idx="102" formatCode="0.00E+00">
                  <c:v>7.8319671747350603E-8</c:v>
                </c:pt>
                <c:pt idx="103" formatCode="0.00E+00">
                  <c:v>3.28184749820681E-8</c:v>
                </c:pt>
                <c:pt idx="104" formatCode="0.00E+00">
                  <c:v>1.3225768242164901E-8</c:v>
                </c:pt>
                <c:pt idx="105" formatCode="0.00E+00">
                  <c:v>5.1166190603364901E-9</c:v>
                </c:pt>
                <c:pt idx="106" formatCode="0.00E+00">
                  <c:v>1.8965838231811498E-9</c:v>
                </c:pt>
                <c:pt idx="107" formatCode="0.00E+00">
                  <c:v>6.7222638792003099E-10</c:v>
                </c:pt>
                <c:pt idx="108" formatCode="0.00E+00">
                  <c:v>2.2735274856343899E-10</c:v>
                </c:pt>
                <c:pt idx="109" formatCode="0.00E+00">
                  <c:v>7.3209838046191195E-11</c:v>
                </c:pt>
                <c:pt idx="110" formatCode="0.00E+00">
                  <c:v>2.2393477952999999E-11</c:v>
                </c:pt>
                <c:pt idx="111" formatCode="0.00E+00">
                  <c:v>6.4909387141524204E-12</c:v>
                </c:pt>
                <c:pt idx="112" formatCode="0.00E+00">
                  <c:v>1.7783973152945401E-12</c:v>
                </c:pt>
                <c:pt idx="113" formatCode="0.00E+00">
                  <c:v>4.5934080338657305E-13</c:v>
                </c:pt>
                <c:pt idx="114" formatCode="0.00E+00">
                  <c:v>1.11537660490927E-13</c:v>
                </c:pt>
                <c:pt idx="115" formatCode="0.00E+00">
                  <c:v>2.5387900548199E-14</c:v>
                </c:pt>
                <c:pt idx="116" formatCode="0.00E+00">
                  <c:v>5.4004475265861098E-15</c:v>
                </c:pt>
                <c:pt idx="117" formatCode="0.00E+00">
                  <c:v>1.07015587690853E-15</c:v>
                </c:pt>
                <c:pt idx="118" formatCode="0.00E+00">
                  <c:v>1.9689288277706201E-16</c:v>
                </c:pt>
                <c:pt idx="119" formatCode="0.00E+00">
                  <c:v>3.3516734698863199E-17</c:v>
                </c:pt>
                <c:pt idx="120" formatCode="0.00E+00">
                  <c:v>5.2596101764552899E-18</c:v>
                </c:pt>
                <c:pt idx="121" formatCode="0.00E+00">
                  <c:v>7.5795272862034104E-19</c:v>
                </c:pt>
                <c:pt idx="122" formatCode="0.00E+00">
                  <c:v>9.99045975925079E-20</c:v>
                </c:pt>
                <c:pt idx="123" formatCode="0.00E+00">
                  <c:v>1.1993875885222701E-20</c:v>
                </c:pt>
                <c:pt idx="124" formatCode="0.00E+00">
                  <c:v>1.30573263365414E-21</c:v>
                </c:pt>
                <c:pt idx="125" formatCode="0.00E+00">
                  <c:v>1.28312639332448E-22</c:v>
                </c:pt>
                <c:pt idx="126" formatCode="0.00E+00">
                  <c:v>1.13268882329564E-23</c:v>
                </c:pt>
                <c:pt idx="127" formatCode="0.00E+00">
                  <c:v>8.9368518229230399E-25</c:v>
                </c:pt>
                <c:pt idx="128" formatCode="0.00E+00">
                  <c:v>6.2689473700410195E-26</c:v>
                </c:pt>
                <c:pt idx="129" formatCode="0.00E+00">
                  <c:v>3.8880862866791702E-27</c:v>
                </c:pt>
                <c:pt idx="130" formatCode="0.00E+00">
                  <c:v>2.1197764745834601E-28</c:v>
                </c:pt>
                <c:pt idx="131" formatCode="0.00E+00">
                  <c:v>1.00976455384092E-29</c:v>
                </c:pt>
                <c:pt idx="132" formatCode="0.00E+00">
                  <c:v>4.1760406456654698E-31</c:v>
                </c:pt>
                <c:pt idx="133" formatCode="0.00E+00">
                  <c:v>1.48947200900064E-32</c:v>
                </c:pt>
                <c:pt idx="134" formatCode="0.00E+00">
                  <c:v>4.5498302773348701E-34</c:v>
                </c:pt>
                <c:pt idx="135" formatCode="0.00E+00">
                  <c:v>1.1816333252788301E-35</c:v>
                </c:pt>
                <c:pt idx="136" formatCode="0.00E+00">
                  <c:v>2.5892558301817399E-37</c:v>
                </c:pt>
                <c:pt idx="137" formatCode="0.00E+00">
                  <c:v>4.7489261531274399E-39</c:v>
                </c:pt>
                <c:pt idx="138" formatCode="0.00E+00">
                  <c:v>7.2294249219338998E-41</c:v>
                </c:pt>
                <c:pt idx="139" formatCode="0.00E+00">
                  <c:v>9.0549915092207103E-43</c:v>
                </c:pt>
                <c:pt idx="140" formatCode="0.00E+00">
                  <c:v>9.2460601238425097E-45</c:v>
                </c:pt>
                <c:pt idx="141" formatCode="0.00E+00">
                  <c:v>7.62307209587381E-47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22"/>
          <c:order val="12"/>
          <c:tx>
            <c:strRef>
              <c:f>'Temperaturen, Volumenzuwachs'!$C$40</c:f>
              <c:strCache>
                <c:ptCount val="1"/>
                <c:pt idx="0">
                  <c:v>3,99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Volumenzuwachs'!$D$40:$HF$40</c:f>
              <c:numCache>
                <c:formatCode>0.000E+00</c:formatCode>
                <c:ptCount val="211"/>
                <c:pt idx="0">
                  <c:v>92.640388537649301</c:v>
                </c:pt>
                <c:pt idx="1">
                  <c:v>90.337328353147797</c:v>
                </c:pt>
                <c:pt idx="2">
                  <c:v>88.047498810790003</c:v>
                </c:pt>
                <c:pt idx="3">
                  <c:v>85.771466188964197</c:v>
                </c:pt>
                <c:pt idx="4">
                  <c:v>83.5098164346891</c:v>
                </c:pt>
                <c:pt idx="5">
                  <c:v>81.263155407364493</c:v>
                </c:pt>
                <c:pt idx="6">
                  <c:v>79.032109076634995</c:v>
                </c:pt>
                <c:pt idx="7">
                  <c:v>76.817323668235701</c:v>
                </c:pt>
                <c:pt idx="8">
                  <c:v>74.619465751237996</c:v>
                </c:pt>
                <c:pt idx="9">
                  <c:v>72.439222259648304</c:v>
                </c:pt>
                <c:pt idx="10">
                  <c:v>70.277300440846602</c:v>
                </c:pt>
                <c:pt idx="11">
                  <c:v>68.134427722876595</c:v>
                </c:pt>
                <c:pt idx="12">
                  <c:v>66.011351492133002</c:v>
                </c:pt>
                <c:pt idx="13">
                  <c:v>63.908838772527901</c:v>
                </c:pt>
                <c:pt idx="14">
                  <c:v>61.827675796773903</c:v>
                </c:pt>
                <c:pt idx="15">
                  <c:v>59.768667460000401</c:v>
                </c:pt>
                <c:pt idx="16">
                  <c:v>57.732636645528203</c:v>
                </c:pt>
                <c:pt idx="17">
                  <c:v>55.7204234122852</c:v>
                </c:pt>
                <c:pt idx="18">
                  <c:v>53.732884033053701</c:v>
                </c:pt>
                <c:pt idx="19">
                  <c:v>51.770889872522403</c:v>
                </c:pt>
                <c:pt idx="20">
                  <c:v>49.835326093979702</c:v>
                </c:pt>
                <c:pt idx="21">
                  <c:v>47.927090183451497</c:v>
                </c:pt>
                <c:pt idx="22">
                  <c:v>46.047090280174501</c:v>
                </c:pt>
                <c:pt idx="23">
                  <c:v>44.196243302524103</c:v>
                </c:pt>
                <c:pt idx="24">
                  <c:v>42.375472858903798</c:v>
                </c:pt>
                <c:pt idx="25">
                  <c:v>40.585706933681799</c:v>
                </c:pt>
                <c:pt idx="26">
                  <c:v>38.8278753390451</c:v>
                </c:pt>
                <c:pt idx="27">
                  <c:v>37.102906924665596</c:v>
                </c:pt>
                <c:pt idx="28">
                  <c:v>35.411726538355602</c:v>
                </c:pt>
                <c:pt idx="29">
                  <c:v>33.755251732483501</c:v>
                </c:pt>
                <c:pt idx="30">
                  <c:v>32.134389212757299</c:v>
                </c:pt>
                <c:pt idx="31">
                  <c:v>30.550031028330299</c:v>
                </c:pt>
                <c:pt idx="32">
                  <c:v>29.0030505046476</c:v>
                </c:pt>
                <c:pt idx="33">
                  <c:v>27.494297923557401</c:v>
                </c:pt>
                <c:pt idx="34">
                  <c:v>26.024595958548701</c:v>
                </c:pt>
                <c:pt idx="35">
                  <c:v>24.594734876817299</c:v>
                </c:pt>
                <c:pt idx="36">
                  <c:v>23.205467524096001</c:v>
                </c:pt>
                <c:pt idx="37">
                  <c:v>21.857504112859299</c:v>
                </c:pt>
                <c:pt idx="38">
                  <c:v>20.551506839580998</c:v>
                </c:pt>
                <c:pt idx="39">
                  <c:v>19.2880843621952</c:v>
                </c:pt>
                <c:pt idx="40">
                  <c:v>18.067786174716399</c:v>
                </c:pt>
                <c:pt idx="41">
                  <c:v>16.891096922081999</c:v>
                </c:pt>
                <c:pt idx="42">
                  <c:v>15.7584307046045</c:v>
                </c:pt>
                <c:pt idx="43">
                  <c:v>14.6701254278678</c:v>
                </c:pt>
                <c:pt idx="44">
                  <c:v>13.626437260379699</c:v>
                </c:pt>
                <c:pt idx="45">
                  <c:v>12.627535267569</c:v>
                </c:pt>
                <c:pt idx="46">
                  <c:v>11.6734962968661</c:v>
                </c:pt>
                <c:pt idx="47">
                  <c:v>10.7643001940241</c:v>
                </c:pt>
                <c:pt idx="48">
                  <c:v>9.8998254358142805</c:v>
                </c:pt>
                <c:pt idx="49">
                  <c:v>9.0798452681081692</c:v>
                </c:pt>
                <c:pt idx="50">
                  <c:v>8.3040244411314603</c:v>
                </c:pt>
                <c:pt idx="51">
                  <c:v>7.5719166349713998</c:v>
                </c:pt>
                <c:pt idx="52">
                  <c:v>6.8829626680001796</c:v>
                </c:pt>
                <c:pt idx="53">
                  <c:v>6.2364895784484498</c:v>
                </c:pt>
                <c:pt idx="54">
                  <c:v>5.6317106646703996</c:v>
                </c:pt>
                <c:pt idx="55">
                  <c:v>5.0677265624393799</c:v>
                </c:pt>
                <c:pt idx="56">
                  <c:v>4.5435274276964401</c:v>
                </c:pt>
                <c:pt idx="57">
                  <c:v>4.0579962803949901</c:v>
                </c:pt>
                <c:pt idx="58">
                  <c:v>3.60991354936208</c:v>
                </c:pt>
                <c:pt idx="59">
                  <c:v>3.1979628394418298</c:v>
                </c:pt>
                <c:pt idx="60" formatCode="General">
                  <c:v>2.82073792071734</c:v>
                </c:pt>
                <c:pt idx="61" formatCode="General">
                  <c:v>2.47675091556505</c:v>
                </c:pt>
                <c:pt idx="62" formatCode="General">
                  <c:v>2.1644416330613701</c:v>
                </c:pt>
                <c:pt idx="63" formatCode="General">
                  <c:v>1.88218797236438</c:v>
                </c:pt>
                <c:pt idx="64" formatCode="General">
                  <c:v>1.6283172878164001</c:v>
                </c:pt>
                <c:pt idx="65" formatCode="General">
                  <c:v>1.4011185794896901</c:v>
                </c:pt>
                <c:pt idx="66" formatCode="General">
                  <c:v>1.19885534469987</c:v>
                </c:pt>
                <c:pt idx="67" formatCode="General">
                  <c:v>1.01977889972986</c:v>
                </c:pt>
                <c:pt idx="68" formatCode="General">
                  <c:v>0.86214195781289904</c:v>
                </c:pt>
                <c:pt idx="69" formatCode="General">
                  <c:v>0.72421223052817596</c:v>
                </c:pt>
                <c:pt idx="70" formatCode="General">
                  <c:v>0.60428580635750295</c:v>
                </c:pt>
                <c:pt idx="71" formatCode="General">
                  <c:v>0.500700053342091</c:v>
                </c:pt>
                <c:pt idx="72" formatCode="General">
                  <c:v>0.41184579350964301</c:v>
                </c:pt>
                <c:pt idx="73" formatCode="General">
                  <c:v>0.33617850572001001</c:v>
                </c:pt>
                <c:pt idx="74" formatCode="General">
                  <c:v>0.27222833119380702</c:v>
                </c:pt>
                <c:pt idx="75" formatCode="General">
                  <c:v>0.218608682250192</c:v>
                </c:pt>
                <c:pt idx="76" formatCode="General">
                  <c:v>0.17402328925678301</c:v>
                </c:pt>
                <c:pt idx="77" formatCode="General">
                  <c:v>0.13727156258583201</c:v>
                </c:pt>
                <c:pt idx="78" formatCode="General">
                  <c:v>0.107252194101745</c:v>
                </c:pt>
                <c:pt idx="79" formatCode="0.00E+00">
                  <c:v>8.2964974558258395E-2</c:v>
                </c:pt>
                <c:pt idx="80" formatCode="0.00E+00">
                  <c:v>6.3510857066382098E-2</c:v>
                </c:pt>
                <c:pt idx="81" formatCode="0.00E+00">
                  <c:v>4.8090350044879403E-2</c:v>
                </c:pt>
                <c:pt idx="82" formatCode="0.00E+00">
                  <c:v>3.6000373193152302E-2</c:v>
                </c:pt>
                <c:pt idx="83" formatCode="0.00E+00">
                  <c:v>2.6629754480235499E-2</c:v>
                </c:pt>
                <c:pt idx="84" formatCode="0.00E+00">
                  <c:v>1.9453582592617799E-2</c:v>
                </c:pt>
                <c:pt idx="85" formatCode="0.00E+00">
                  <c:v>1.40266558011899E-2</c:v>
                </c:pt>
                <c:pt idx="86" formatCode="0.00E+00">
                  <c:v>9.9762834360025403E-3</c:v>
                </c:pt>
                <c:pt idx="87" formatCode="0.00E+00">
                  <c:v>6.9946994372521599E-3</c:v>
                </c:pt>
                <c:pt idx="88" formatCode="0.00E+00">
                  <c:v>4.83133889775989E-3</c:v>
                </c:pt>
                <c:pt idx="89" formatCode="0.00E+00">
                  <c:v>3.2852090291914699E-3</c:v>
                </c:pt>
                <c:pt idx="90" formatCode="0.00E+00">
                  <c:v>2.1975572021312498E-3</c:v>
                </c:pt>
                <c:pt idx="91" formatCode="0.00E+00">
                  <c:v>1.4450028578986099E-3</c:v>
                </c:pt>
                <c:pt idx="92" formatCode="0.00E+00">
                  <c:v>9.3325980557044496E-4</c:v>
                </c:pt>
                <c:pt idx="93" formatCode="0.00E+00">
                  <c:v>5.9153351683860099E-4</c:v>
                </c:pt>
                <c:pt idx="94" formatCode="0.00E+00">
                  <c:v>3.67637259933813E-4</c:v>
                </c:pt>
                <c:pt idx="95" formatCode="0.00E+00">
                  <c:v>2.2383371119691299E-4</c:v>
                </c:pt>
                <c:pt idx="96" formatCode="0.00E+00">
                  <c:v>1.33376983964459E-4</c:v>
                </c:pt>
                <c:pt idx="97" formatCode="0.00E+00">
                  <c:v>7.7705113913477896E-5</c:v>
                </c:pt>
                <c:pt idx="98" formatCode="0.00E+00">
                  <c:v>4.4215532567832197E-5</c:v>
                </c:pt>
                <c:pt idx="99" formatCode="0.00E+00">
                  <c:v>2.4545861685784801E-5</c:v>
                </c:pt>
                <c:pt idx="100" formatCode="0.00E+00">
                  <c:v>1.3278800229078599E-5</c:v>
                </c:pt>
                <c:pt idx="101" formatCode="0.00E+00">
                  <c:v>6.9918448313212502E-6</c:v>
                </c:pt>
                <c:pt idx="102" formatCode="0.00E+00">
                  <c:v>3.5787185439226998E-6</c:v>
                </c:pt>
                <c:pt idx="103" formatCode="0.00E+00">
                  <c:v>1.7782407291791801E-6</c:v>
                </c:pt>
                <c:pt idx="104" formatCode="0.00E+00">
                  <c:v>8.5659989246887404E-7</c:v>
                </c:pt>
                <c:pt idx="105" formatCode="0.00E+00">
                  <c:v>3.9944650909542301E-7</c:v>
                </c:pt>
                <c:pt idx="106" formatCode="0.00E+00">
                  <c:v>1.8004092975898101E-7</c:v>
                </c:pt>
                <c:pt idx="107" formatCode="0.00E+00">
                  <c:v>7.8311124801846101E-8</c:v>
                </c:pt>
                <c:pt idx="108" formatCode="0.00E+00">
                  <c:v>3.2816340038325703E-8</c:v>
                </c:pt>
                <c:pt idx="109" formatCode="0.00E+00">
                  <c:v>1.32254936457004E-8</c:v>
                </c:pt>
                <c:pt idx="110" formatCode="0.00E+00">
                  <c:v>5.1167408839227097E-9</c:v>
                </c:pt>
                <c:pt idx="111" formatCode="0.00E+00">
                  <c:v>1.8967141751003699E-9</c:v>
                </c:pt>
                <c:pt idx="112" formatCode="0.00E+00">
                  <c:v>6.7230306853431999E-10</c:v>
                </c:pt>
                <c:pt idx="113" formatCode="0.00E+00">
                  <c:v>2.2738910265194699E-10</c:v>
                </c:pt>
                <c:pt idx="114" formatCode="0.00E+00">
                  <c:v>7.3224941348062101E-11</c:v>
                </c:pt>
                <c:pt idx="115" formatCode="0.00E+00">
                  <c:v>2.2399151280010999E-11</c:v>
                </c:pt>
                <c:pt idx="116" formatCode="0.00E+00">
                  <c:v>6.4928932644083502E-12</c:v>
                </c:pt>
                <c:pt idx="117" formatCode="0.00E+00">
                  <c:v>1.7790192257466199E-12</c:v>
                </c:pt>
                <c:pt idx="118" formatCode="0.00E+00">
                  <c:v>4.5952416430010599E-13</c:v>
                </c:pt>
                <c:pt idx="119" formatCode="0.00E+00">
                  <c:v>1.1158781332564399E-13</c:v>
                </c:pt>
                <c:pt idx="120" formatCode="0.00E+00">
                  <c:v>2.5400624846771799E-14</c:v>
                </c:pt>
                <c:pt idx="121" formatCode="0.00E+00">
                  <c:v>5.4034389261470198E-15</c:v>
                </c:pt>
                <c:pt idx="122" formatCode="0.00E+00">
                  <c:v>1.0708064392776101E-15</c:v>
                </c:pt>
                <c:pt idx="123" formatCode="0.00E+00">
                  <c:v>1.9702347957521199E-16</c:v>
                </c:pt>
                <c:pt idx="124" formatCode="0.00E+00">
                  <c:v>3.3540871729599798E-17</c:v>
                </c:pt>
                <c:pt idx="125" formatCode="0.00E+00">
                  <c:v>5.26370533376005E-18</c:v>
                </c:pt>
                <c:pt idx="126" formatCode="0.00E+00">
                  <c:v>7.5858847800816504E-19</c:v>
                </c:pt>
                <c:pt idx="127" formatCode="0.00E+00">
                  <c:v>9.9994588582910095E-20</c:v>
                </c:pt>
                <c:pt idx="128" formatCode="0.00E+00">
                  <c:v>1.2005446628191901E-20</c:v>
                </c:pt>
                <c:pt idx="129" formatCode="0.00E+00">
                  <c:v>1.30707852466737E-21</c:v>
                </c:pt>
                <c:pt idx="130" formatCode="0.00E+00">
                  <c:v>1.2845365575238301E-22</c:v>
                </c:pt>
                <c:pt idx="131" formatCode="0.00E+00">
                  <c:v>1.13401363074775E-23</c:v>
                </c:pt>
                <c:pt idx="132" formatCode="0.00E+00">
                  <c:v>8.9479578197932103E-25</c:v>
                </c:pt>
                <c:pt idx="133" formatCode="0.00E+00">
                  <c:v>6.2772128231433595E-26</c:v>
                </c:pt>
                <c:pt idx="134" formatCode="0.00E+00">
                  <c:v>3.8935180911753298E-27</c:v>
                </c:pt>
                <c:pt idx="135" formatCode="0.00E+00">
                  <c:v>2.1229107118432202E-28</c:v>
                </c:pt>
                <c:pt idx="136" formatCode="0.00E+00">
                  <c:v>1.0113430579549301E-29</c:v>
                </c:pt>
                <c:pt idx="137" formatCode="0.00E+00">
                  <c:v>4.1829362273537301E-31</c:v>
                </c:pt>
                <c:pt idx="138" formatCode="0.00E+00">
                  <c:v>1.4920677245541899E-32</c:v>
                </c:pt>
                <c:pt idx="139" formatCode="0.00E+00">
                  <c:v>4.5581923318248699E-34</c:v>
                </c:pt>
                <c:pt idx="140" formatCode="0.00E+00">
                  <c:v>1.1839220867001601E-35</c:v>
                </c:pt>
                <c:pt idx="141" formatCode="0.00E+00">
                  <c:v>2.59453819826737E-37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24"/>
          <c:order val="13"/>
          <c:tx>
            <c:strRef>
              <c:f>'Temperaturen, Volumenzuwachs'!$C$42</c:f>
              <c:strCache>
                <c:ptCount val="1"/>
                <c:pt idx="0">
                  <c:v>5,02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Volumenzuwachs'!$D$42:$HF$42</c:f>
              <c:numCache>
                <c:formatCode>0.000E+00</c:formatCode>
                <c:ptCount val="211"/>
                <c:pt idx="0">
                  <c:v>103.40781595829</c:v>
                </c:pt>
                <c:pt idx="1">
                  <c:v>101.07423045118701</c:v>
                </c:pt>
                <c:pt idx="2">
                  <c:v>98.751000813175594</c:v>
                </c:pt>
                <c:pt idx="3">
                  <c:v>96.438592225133704</c:v>
                </c:pt>
                <c:pt idx="4">
                  <c:v>94.137487786025005</c:v>
                </c:pt>
                <c:pt idx="5">
                  <c:v>91.848188919868903</c:v>
                </c:pt>
                <c:pt idx="6">
                  <c:v>89.571215761987503</c:v>
                </c:pt>
                <c:pt idx="7">
                  <c:v>87.307107520451197</c:v>
                </c:pt>
                <c:pt idx="8">
                  <c:v>85.056422808272899</c:v>
                </c:pt>
                <c:pt idx="9">
                  <c:v>82.819739941508203</c:v>
                </c:pt>
                <c:pt idx="10">
                  <c:v>80.597657198010694</c:v>
                </c:pt>
                <c:pt idx="11">
                  <c:v>78.390793031162303</c:v>
                </c:pt>
                <c:pt idx="12">
                  <c:v>76.199786232456304</c:v>
                </c:pt>
                <c:pt idx="13">
                  <c:v>74.025296036355797</c:v>
                </c:pt>
                <c:pt idx="14">
                  <c:v>71.868002160380499</c:v>
                </c:pt>
                <c:pt idx="15">
                  <c:v>69.728604772904902</c:v>
                </c:pt>
                <c:pt idx="16">
                  <c:v>67.607824380668305</c:v>
                </c:pt>
                <c:pt idx="17">
                  <c:v>65.506401627526202</c:v>
                </c:pt>
                <c:pt idx="18">
                  <c:v>63.425096995503303</c:v>
                </c:pt>
                <c:pt idx="19">
                  <c:v>61.364690398754099</c:v>
                </c:pt>
                <c:pt idx="20">
                  <c:v>59.325980660608899</c:v>
                </c:pt>
                <c:pt idx="21">
                  <c:v>57.309784863485604</c:v>
                </c:pt>
                <c:pt idx="22">
                  <c:v>55.316937561091301</c:v>
                </c:pt>
                <c:pt idx="23">
                  <c:v>53.348289842039101</c:v>
                </c:pt>
                <c:pt idx="24">
                  <c:v>51.404708233776297</c:v>
                </c:pt>
                <c:pt idx="25">
                  <c:v>49.487073435570601</c:v>
                </c:pt>
                <c:pt idx="26">
                  <c:v>47.596278869258903</c:v>
                </c:pt>
                <c:pt idx="27">
                  <c:v>45.733229036535299</c:v>
                </c:pt>
                <c:pt idx="28">
                  <c:v>43.898837671771098</c:v>
                </c:pt>
                <c:pt idx="29">
                  <c:v>42.094025679734003</c:v>
                </c:pt>
                <c:pt idx="30">
                  <c:v>40.319718848138997</c:v>
                </c:pt>
                <c:pt idx="31">
                  <c:v>38.576845325732101</c:v>
                </c:pt>
                <c:pt idx="32">
                  <c:v>36.866332857619199</c:v>
                </c:pt>
                <c:pt idx="33">
                  <c:v>35.189105770822103</c:v>
                </c:pt>
                <c:pt idx="34">
                  <c:v>33.546081704619603</c:v>
                </c:pt>
                <c:pt idx="35">
                  <c:v>31.9381680820604</c:v>
                </c:pt>
                <c:pt idx="36">
                  <c:v>30.3662583213621</c:v>
                </c:pt>
                <c:pt idx="37">
                  <c:v>28.831227788368999</c:v>
                </c:pt>
                <c:pt idx="38">
                  <c:v>27.333929494332601</c:v>
                </c:pt>
                <c:pt idx="39">
                  <c:v>25.875189546609199</c:v>
                </c:pt>
                <c:pt idx="40">
                  <c:v>24.455802363701899</c:v>
                </c:pt>
                <c:pt idx="41">
                  <c:v>23.076525670306498</c:v>
                </c:pt>
                <c:pt idx="42">
                  <c:v>21.7380752927047</c:v>
                </c:pt>
                <c:pt idx="43">
                  <c:v>20.4411197797934</c:v>
                </c:pt>
                <c:pt idx="44">
                  <c:v>19.186274880975699</c:v>
                </c:pt>
                <c:pt idx="45">
                  <c:v>17.974097917024601</c:v>
                </c:pt>
                <c:pt idx="46">
                  <c:v>16.805082087320699</c:v>
                </c:pt>
                <c:pt idx="47">
                  <c:v>15.679650762270899</c:v>
                </c:pt>
                <c:pt idx="48">
                  <c:v>14.598151816660501</c:v>
                </c:pt>
                <c:pt idx="49">
                  <c:v>13.5608520660602</c:v>
                </c:pt>
                <c:pt idx="50">
                  <c:v>12.5679318747443</c:v>
                </c:pt>
                <c:pt idx="51">
                  <c:v>11.6194800097681</c:v>
                </c:pt>
                <c:pt idx="52">
                  <c:v>10.715488821319999</c:v>
                </c:pt>
                <c:pt idx="53">
                  <c:v>9.8558498344976595</c:v>
                </c:pt>
                <c:pt idx="54">
                  <c:v>9.0403498415991397</c:v>
                </c:pt>
                <c:pt idx="55">
                  <c:v>8.2686675868547095</c:v>
                </c:pt>
                <c:pt idx="56">
                  <c:v>7.5403711369016504</c:v>
                </c:pt>
                <c:pt idx="57">
                  <c:v>6.85491602995529</c:v>
                </c:pt>
                <c:pt idx="58">
                  <c:v>6.2116442942835501</c:v>
                </c:pt>
                <c:pt idx="59">
                  <c:v>5.6097844219796897</c:v>
                </c:pt>
                <c:pt idx="60" formatCode="General">
                  <c:v>5.0484523769060097</c:v>
                </c:pt>
                <c:pt idx="61" formatCode="General">
                  <c:v>4.5266537058444403</c:v>
                </c:pt>
                <c:pt idx="62" formatCode="General">
                  <c:v>4.0432868091849796</c:v>
                </c:pt>
                <c:pt idx="63" formatCode="General">
                  <c:v>3.5971474118294999</c:v>
                </c:pt>
                <c:pt idx="64" formatCode="General">
                  <c:v>3.1869342563933198</c:v>
                </c:pt>
                <c:pt idx="65" formatCode="General">
                  <c:v>2.8112560193668998</c:v>
                </c:pt>
                <c:pt idx="66" formatCode="General">
                  <c:v>2.46863942689252</c:v>
                </c:pt>
                <c:pt idx="67" formatCode="General">
                  <c:v>2.15753852059609</c:v>
                </c:pt>
                <c:pt idx="68" formatCode="General">
                  <c:v>1.8763449960176399</c:v>
                </c:pt>
                <c:pt idx="69" formatCode="General">
                  <c:v>1.6233995072877501</c:v>
                </c:pt>
                <c:pt idx="70" formatCode="General">
                  <c:v>1.3970038026317499</c:v>
                </c:pt>
                <c:pt idx="71" formatCode="General">
                  <c:v>1.19543352702262</c:v>
                </c:pt>
                <c:pt idx="72" formatCode="General">
                  <c:v>1.01695150193381</c:v>
                </c:pt>
                <c:pt idx="73" formatCode="General">
                  <c:v>0.85982126884051902</c:v>
                </c:pt>
                <c:pt idx="74" formatCode="General">
                  <c:v>0.72232066409228801</c:v>
                </c:pt>
                <c:pt idx="75" formatCode="General">
                  <c:v>0.60275517922658095</c:v>
                </c:pt>
                <c:pt idx="76" formatCode="General">
                  <c:v>0.49947085382003198</c:v>
                </c:pt>
                <c:pt idx="77" formatCode="General">
                  <c:v>0.41086644853133197</c:v>
                </c:pt>
                <c:pt idx="78" formatCode="General">
                  <c:v>0.33540465478829301</c:v>
                </c:pt>
                <c:pt idx="79" formatCode="General">
                  <c:v>0.27162211500892902</c:v>
                </c:pt>
                <c:pt idx="80" formatCode="General">
                  <c:v>0.21813805333608999</c:v>
                </c:pt>
                <c:pt idx="81" formatCode="General">
                  <c:v>0.17366135118323001</c:v>
                </c:pt>
                <c:pt idx="82" formatCode="General">
                  <c:v>0.13699594354108399</c:v>
                </c:pt>
                <c:pt idx="83" formatCode="General">
                  <c:v>0.107044459612646</c:v>
                </c:pt>
                <c:pt idx="84" formatCode="0.00E+00">
                  <c:v>8.2810083114398303E-2</c:v>
                </c:pt>
                <c:pt idx="85" formatCode="0.00E+00">
                  <c:v>6.3396661316375197E-2</c:v>
                </c:pt>
                <c:pt idx="86" formatCode="0.00E+00">
                  <c:v>4.80071451328484E-2</c:v>
                </c:pt>
                <c:pt idx="87" formatCode="0.00E+00">
                  <c:v>3.5940492729362498E-2</c:v>
                </c:pt>
                <c:pt idx="88" formatCode="0.00E+00">
                  <c:v>2.6587213627412499E-2</c:v>
                </c:pt>
                <c:pt idx="89" formatCode="0.00E+00">
                  <c:v>1.94237668314142E-2</c:v>
                </c:pt>
                <c:pt idx="90" formatCode="0.00E+00">
                  <c:v>1.4006053142142301E-2</c:v>
                </c:pt>
                <c:pt idx="91" formatCode="0.00E+00">
                  <c:v>9.9622571922045201E-3</c:v>
                </c:pt>
                <c:pt idx="92" formatCode="0.00E+00">
                  <c:v>6.9852981753340199E-3</c:v>
                </c:pt>
                <c:pt idx="93" formatCode="0.00E+00">
                  <c:v>4.8251398499009101E-3</c:v>
                </c:pt>
                <c:pt idx="94" formatCode="0.00E+00">
                  <c:v>3.28119107287467E-3</c:v>
                </c:pt>
                <c:pt idx="95" formatCode="0.00E+00">
                  <c:v>2.1949994866384001E-3</c:v>
                </c:pt>
                <c:pt idx="96" formatCode="0.00E+00">
                  <c:v>1.4434052600283099E-3</c:v>
                </c:pt>
                <c:pt idx="97" formatCode="0.00E+00">
                  <c:v>9.3228160962800202E-4</c:v>
                </c:pt>
                <c:pt idx="98" formatCode="0.00E+00">
                  <c:v>5.9094701028199897E-4</c:v>
                </c:pt>
                <c:pt idx="99" formatCode="0.00E+00">
                  <c:v>3.6729328961544001E-4</c:v>
                </c:pt>
                <c:pt idx="100" formatCode="0.00E+00">
                  <c:v>2.2363663001900399E-4</c:v>
                </c:pt>
                <c:pt idx="101" formatCode="0.00E+00">
                  <c:v>1.3326681039230301E-4</c:v>
                </c:pt>
                <c:pt idx="102" formatCode="0.00E+00">
                  <c:v>7.7645107208838994E-5</c:v>
                </c:pt>
                <c:pt idx="103" formatCode="0.00E+00">
                  <c:v>4.4183739320438102E-5</c:v>
                </c:pt>
                <c:pt idx="104" formatCode="0.00E+00">
                  <c:v>2.4529503545926701E-5</c:v>
                </c:pt>
                <c:pt idx="105" formatCode="0.00E+00">
                  <c:v>1.3270642680622901E-5</c:v>
                </c:pt>
                <c:pt idx="106" formatCode="0.00E+00">
                  <c:v>6.9879105721814601E-6</c:v>
                </c:pt>
                <c:pt idx="107" formatCode="0.00E+00">
                  <c:v>3.57688813369918E-6</c:v>
                </c:pt>
                <c:pt idx="108" formatCode="0.00E+00">
                  <c:v>1.7774216555078501E-6</c:v>
                </c:pt>
                <c:pt idx="109" formatCode="0.00E+00">
                  <c:v>8.5624864352361704E-7</c:v>
                </c:pt>
                <c:pt idx="110" formatCode="0.00E+00">
                  <c:v>3.99302814047511E-7</c:v>
                </c:pt>
                <c:pt idx="111" formatCode="0.00E+00">
                  <c:v>1.79985188484833E-7</c:v>
                </c:pt>
                <c:pt idx="112" formatCode="0.00E+00">
                  <c:v>7.82907959773947E-8</c:v>
                </c:pt>
                <c:pt idx="113" formatCode="0.00E+00">
                  <c:v>3.2809460713875603E-8</c:v>
                </c:pt>
                <c:pt idx="114" formatCode="0.00E+00">
                  <c:v>1.32233821040045E-8</c:v>
                </c:pt>
                <c:pt idx="115" formatCode="0.00E+00">
                  <c:v>5.1161801012058503E-9</c:v>
                </c:pt>
                <c:pt idx="116" formatCode="0.00E+00">
                  <c:v>1.8966015475007498E-9</c:v>
                </c:pt>
                <c:pt idx="117" formatCode="0.00E+00">
                  <c:v>6.7229706494125105E-10</c:v>
                </c:pt>
                <c:pt idx="118" formatCode="0.00E+00">
                  <c:v>2.2739861468957599E-10</c:v>
                </c:pt>
                <c:pt idx="119" formatCode="0.00E+00">
                  <c:v>7.3231750111481694E-11</c:v>
                </c:pt>
                <c:pt idx="120" formatCode="0.00E+00">
                  <c:v>2.2402390443713499E-11</c:v>
                </c:pt>
                <c:pt idx="121" formatCode="0.00E+00">
                  <c:v>6.4941710496494497E-12</c:v>
                </c:pt>
                <c:pt idx="122" formatCode="0.00E+00">
                  <c:v>1.7794633261025101E-12</c:v>
                </c:pt>
                <c:pt idx="123" formatCode="0.00E+00">
                  <c:v>4.5966349484165099E-13</c:v>
                </c:pt>
                <c:pt idx="124" formatCode="0.00E+00">
                  <c:v>1.1162771866512701E-13</c:v>
                </c:pt>
                <c:pt idx="125" formatCode="0.00E+00">
                  <c:v>2.5411114097694201E-14</c:v>
                </c:pt>
                <c:pt idx="126" formatCode="0.00E+00">
                  <c:v>5.4059748835470197E-15</c:v>
                </c:pt>
                <c:pt idx="127" formatCode="0.00E+00">
                  <c:v>1.0713705711071199E-15</c:v>
                </c:pt>
                <c:pt idx="128" formatCode="0.00E+00">
                  <c:v>1.9713885225033301E-16</c:v>
                </c:pt>
                <c:pt idx="129" formatCode="0.00E+00">
                  <c:v>3.3562528472968898E-17</c:v>
                </c:pt>
                <c:pt idx="130" formatCode="0.00E+00">
                  <c:v>5.2674281194544501E-18</c:v>
                </c:pt>
                <c:pt idx="131" formatCode="0.00E+00">
                  <c:v>7.5917290828802403E-19</c:v>
                </c:pt>
                <c:pt idx="132" formatCode="0.00E+00">
                  <c:v>1.00078113333505E-19</c:v>
                </c:pt>
                <c:pt idx="133" formatCode="0.00E+00">
                  <c:v>1.20162756308976E-20</c:v>
                </c:pt>
                <c:pt idx="134" formatCode="0.00E+00">
                  <c:v>1.30834729923042E-21</c:v>
                </c:pt>
                <c:pt idx="135" formatCode="0.00E+00">
                  <c:v>1.2858743929459099E-22</c:v>
                </c:pt>
                <c:pt idx="136" formatCode="0.00E+00">
                  <c:v>1.1352775379603899E-23</c:v>
                </c:pt>
                <c:pt idx="137" formatCode="0.00E+00">
                  <c:v>8.9586058421160195E-25</c:v>
                </c:pt>
                <c:pt idx="138" formatCode="0.00E+00">
                  <c:v>6.28517233431735E-26</c:v>
                </c:pt>
                <c:pt idx="139" formatCode="0.00E+00">
                  <c:v>3.8987693625401903E-27</c:v>
                </c:pt>
                <c:pt idx="140" formatCode="0.00E+00">
                  <c:v>2.1259514047592201E-28</c:v>
                </c:pt>
                <c:pt idx="141" formatCode="0.00E+00">
                  <c:v>1.01287926467426E-29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26"/>
          <c:order val="14"/>
          <c:tx>
            <c:strRef>
              <c:f>'Temperaturen, Volumenzuwachs'!$C$44</c:f>
              <c:strCache>
                <c:ptCount val="1"/>
                <c:pt idx="0">
                  <c:v>6,32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Volumenzuwachs'!$D$44:$HF$44</c:f>
              <c:numCache>
                <c:formatCode>0.000E+00</c:formatCode>
                <c:ptCount val="211"/>
                <c:pt idx="0">
                  <c:v>113.88337183288699</c:v>
                </c:pt>
                <c:pt idx="1">
                  <c:v>111.540771867798</c:v>
                </c:pt>
                <c:pt idx="2">
                  <c:v>109.206098130847</c:v>
                </c:pt>
                <c:pt idx="3">
                  <c:v>106.87972367216599</c:v>
                </c:pt>
                <c:pt idx="4">
                  <c:v>104.562037141232</c:v>
                </c:pt>
                <c:pt idx="5">
                  <c:v>102.25344325699299</c:v>
                </c:pt>
                <c:pt idx="6">
                  <c:v>99.954363273562706</c:v>
                </c:pt>
                <c:pt idx="7">
                  <c:v>97.665235439018005</c:v>
                </c:pt>
                <c:pt idx="8">
                  <c:v>95.386515444541999</c:v>
                </c:pt>
                <c:pt idx="9">
                  <c:v>93.118676860864994</c:v>
                </c:pt>
                <c:pt idx="10">
                  <c:v>90.862211558646806</c:v>
                </c:pt>
                <c:pt idx="11">
                  <c:v>88.617630109102606</c:v>
                </c:pt>
                <c:pt idx="12">
                  <c:v>86.3854621608223</c:v>
                </c:pt>
                <c:pt idx="13">
                  <c:v>84.166256788359902</c:v>
                </c:pt>
                <c:pt idx="14">
                  <c:v>81.960582807771999</c:v>
                </c:pt>
                <c:pt idx="15">
                  <c:v>79.769029053874107</c:v>
                </c:pt>
                <c:pt idx="16">
                  <c:v>77.592204613551203</c:v>
                </c:pt>
                <c:pt idx="17">
                  <c:v>75.4307390090121</c:v>
                </c:pt>
                <c:pt idx="18">
                  <c:v>73.285282324416201</c:v>
                </c:pt>
                <c:pt idx="19">
                  <c:v>71.156505268829306</c:v>
                </c:pt>
                <c:pt idx="20">
                  <c:v>69.045099167984404</c:v>
                </c:pt>
                <c:pt idx="21">
                  <c:v>66.951775876840202</c:v>
                </c:pt>
                <c:pt idx="22">
                  <c:v>64.877267604444398</c:v>
                </c:pt>
                <c:pt idx="23">
                  <c:v>62.822326642138002</c:v>
                </c:pt>
                <c:pt idx="24">
                  <c:v>60.787724985669101</c:v>
                </c:pt>
                <c:pt idx="25">
                  <c:v>58.774253841348298</c:v>
                </c:pt>
                <c:pt idx="26">
                  <c:v>56.7827230059698</c:v>
                </c:pt>
                <c:pt idx="27">
                  <c:v>54.813960109851998</c:v>
                </c:pt>
                <c:pt idx="28">
                  <c:v>52.868809712045199</c:v>
                </c:pt>
                <c:pt idx="29">
                  <c:v>50.948132236504399</c:v>
                </c:pt>
                <c:pt idx="30">
                  <c:v>49.052802737867999</c:v>
                </c:pt>
                <c:pt idx="31">
                  <c:v>47.183709485422703</c:v>
                </c:pt>
                <c:pt idx="32">
                  <c:v>45.3417523538903</c:v>
                </c:pt>
                <c:pt idx="33">
                  <c:v>43.527841009875402</c:v>
                </c:pt>
                <c:pt idx="34">
                  <c:v>41.742892883166697</c:v>
                </c:pt>
                <c:pt idx="35">
                  <c:v>39.987830912634003</c:v>
                </c:pt>
                <c:pt idx="36">
                  <c:v>38.263581057214097</c:v>
                </c:pt>
                <c:pt idx="37">
                  <c:v>36.571069563471497</c:v>
                </c:pt>
                <c:pt idx="38">
                  <c:v>34.911219982470399</c:v>
                </c:pt>
                <c:pt idx="39">
                  <c:v>33.284949930255401</c:v>
                </c:pt>
                <c:pt idx="40">
                  <c:v>31.693167588047402</c:v>
                </c:pt>
                <c:pt idx="41">
                  <c:v>30.1367679405733</c:v>
                </c:pt>
                <c:pt idx="42">
                  <c:v>28.616628753394401</c:v>
                </c:pt>
                <c:pt idx="43">
                  <c:v>27.1336062931695</c:v>
                </c:pt>
                <c:pt idx="44">
                  <c:v>25.688530798116801</c:v>
                </c:pt>
                <c:pt idx="45">
                  <c:v>24.282201709755199</c:v>
                </c:pt>
                <c:pt idx="46">
                  <c:v>22.9153826812367</c:v>
                </c:pt>
                <c:pt idx="47">
                  <c:v>21.588796382262199</c:v>
                </c:pt>
                <c:pt idx="48">
                  <c:v>20.303119125520599</c:v>
                </c:pt>
                <c:pt idx="49">
                  <c:v>19.0589753455303</c:v>
                </c:pt>
                <c:pt idx="50">
                  <c:v>17.8569319656727</c:v>
                </c:pt>
                <c:pt idx="51">
                  <c:v>16.6974926964966</c:v>
                </c:pt>
                <c:pt idx="52">
                  <c:v>15.581092313818701</c:v>
                </c:pt>
                <c:pt idx="53">
                  <c:v>14.508090972111701</c:v>
                </c:pt>
                <c:pt idx="54">
                  <c:v>13.478768615085601</c:v>
                </c:pt>
                <c:pt idx="55">
                  <c:v>12.493319551743699</c:v>
                </c:pt>
                <c:pt idx="56">
                  <c:v>11.5518472724413</c:v>
                </c:pt>
                <c:pt idx="57">
                  <c:v>10.654359585007899</c:v>
                </c:pt>
                <c:pt idx="58">
                  <c:v>9.8007641560934999</c:v>
                </c:pt>
                <c:pt idx="59">
                  <c:v>8.9908645469165105</c:v>
                </c:pt>
                <c:pt idx="60" formatCode="General">
                  <c:v>8.2243568355172894</c:v>
                </c:pt>
                <c:pt idx="61" formatCode="General">
                  <c:v>7.5008269190793104</c:v>
                </c:pt>
                <c:pt idx="62" formatCode="General">
                  <c:v>6.8197485896325398</c:v>
                </c:pt>
                <c:pt idx="63" formatCode="General">
                  <c:v>6.1804824742043598</c:v>
                </c:pt>
                <c:pt idx="64" formatCode="General">
                  <c:v>5.5822759259725601</c:v>
                </c:pt>
                <c:pt idx="65" formatCode="General">
                  <c:v>5.0242639459548704</c:v>
                </c:pt>
                <c:pt idx="66" formatCode="General">
                  <c:v>4.5054712050314096</c:v>
                </c:pt>
                <c:pt idx="67" formatCode="General">
                  <c:v>4.0248152234860504</c:v>
                </c:pt>
                <c:pt idx="68" formatCode="General">
                  <c:v>3.5811107496860002</c:v>
                </c:pt>
                <c:pt idx="69" formatCode="General">
                  <c:v>3.1730753609998601</c:v>
                </c:pt>
                <c:pt idx="70" formatCode="General">
                  <c:v>2.7993362886961002</c:v>
                </c:pt>
                <c:pt idx="71" formatCode="General">
                  <c:v>2.45843844460197</c:v>
                </c:pt>
                <c:pt idx="72" formatCode="General">
                  <c:v>2.1488536011128399</c:v>
                </c:pt>
                <c:pt idx="73" formatCode="General">
                  <c:v>1.8689906482477101</c:v>
                </c:pt>
                <c:pt idx="74" formatCode="General">
                  <c:v>1.61720682252668</c:v>
                </c:pt>
                <c:pt idx="75" formatCode="General">
                  <c:v>1.3918197733311699</c:v>
                </c:pt>
                <c:pt idx="76" formatCode="General">
                  <c:v>1.1911203040669101</c:v>
                </c:pt>
                <c:pt idx="77" formatCode="General">
                  <c:v>1.01338559897364</c:v>
                </c:pt>
                <c:pt idx="78" formatCode="General">
                  <c:v>0.85689272298667496</c:v>
                </c:pt>
                <c:pt idx="79" formatCode="General">
                  <c:v>0.71993216286856399</c:v>
                </c:pt>
                <c:pt idx="80" formatCode="General">
                  <c:v>0.60082116409154196</c:v>
                </c:pt>
                <c:pt idx="81" formatCode="General">
                  <c:v>0.49791661077463001</c:v>
                </c:pt>
                <c:pt idx="82" formatCode="General">
                  <c:v>0.409627196320063</c:v>
                </c:pt>
                <c:pt idx="83" formatCode="General">
                  <c:v>0.33442464096831098</c:v>
                </c:pt>
                <c:pt idx="84" formatCode="General">
                  <c:v>0.27085372970483101</c:v>
                </c:pt>
                <c:pt idx="85" formatCode="General">
                  <c:v>0.21754096982617899</c:v>
                </c:pt>
                <c:pt idx="86" formatCode="General">
                  <c:v>0.17320170159237699</c:v>
                </c:pt>
                <c:pt idx="87" formatCode="General">
                  <c:v>0.136645536870209</c:v>
                </c:pt>
                <c:pt idx="88" formatCode="General">
                  <c:v>0.106780048147052</c:v>
                </c:pt>
                <c:pt idx="89" formatCode="0.00E+00">
                  <c:v>8.2612681960863105E-2</c:v>
                </c:pt>
                <c:pt idx="90" formatCode="0.00E+00">
                  <c:v>6.3250924464741301E-2</c:v>
                </c:pt>
                <c:pt idx="91" formatCode="0.00E+00">
                  <c:v>4.7900800067672597E-2</c:v>
                </c:pt>
                <c:pt idx="92" formatCode="0.00E+00">
                  <c:v>3.58638342773877E-2</c:v>
                </c:pt>
                <c:pt idx="93" formatCode="0.00E+00">
                  <c:v>2.6532656461943801E-2</c:v>
                </c:pt>
                <c:pt idx="94" formatCode="0.00E+00">
                  <c:v>1.9385454905931701E-2</c:v>
                </c:pt>
                <c:pt idx="95" formatCode="0.00E+00">
                  <c:v>1.3979523327183999E-2</c:v>
                </c:pt>
                <c:pt idx="96" formatCode="0.00E+00">
                  <c:v>9.9441535682335408E-3</c:v>
                </c:pt>
                <c:pt idx="97" formatCode="0.00E+00">
                  <c:v>6.9731328070319802E-3</c:v>
                </c:pt>
                <c:pt idx="98" formatCode="0.00E+00">
                  <c:v>4.8170954410481697E-3</c:v>
                </c:pt>
                <c:pt idx="99" formatCode="0.00E+00">
                  <c:v>3.2759606724297799E-3</c:v>
                </c:pt>
                <c:pt idx="100" formatCode="0.00E+00">
                  <c:v>2.1916583730421202E-3</c:v>
                </c:pt>
                <c:pt idx="101" formatCode="0.00E+00">
                  <c:v>1.44131025119254E-3</c:v>
                </c:pt>
                <c:pt idx="102" formatCode="0.00E+00">
                  <c:v>9.3099330329180201E-4</c:v>
                </c:pt>
                <c:pt idx="103" formatCode="0.00E+00">
                  <c:v>5.9017082215468602E-4</c:v>
                </c:pt>
                <c:pt idx="104" formatCode="0.00E+00">
                  <c:v>3.6683559208630699E-4</c:v>
                </c:pt>
                <c:pt idx="105" formatCode="0.00E+00">
                  <c:v>2.2337277002523E-4</c:v>
                </c:pt>
                <c:pt idx="106" formatCode="0.00E+00">
                  <c:v>1.3311827193082299E-4</c:v>
                </c:pt>
                <c:pt idx="107" formatCode="0.00E+00">
                  <c:v>7.7563557005781697E-5</c:v>
                </c:pt>
                <c:pt idx="108" formatCode="0.00E+00">
                  <c:v>4.4140133866125E-5</c:v>
                </c:pt>
                <c:pt idx="109" formatCode="0.00E+00">
                  <c:v>2.4506828531236199E-5</c:v>
                </c:pt>
                <c:pt idx="110" formatCode="0.00E+00">
                  <c:v>1.32591941075974E-5</c:v>
                </c:pt>
                <c:pt idx="111" formatCode="0.00E+00">
                  <c:v>6.9823079325832004E-6</c:v>
                </c:pt>
                <c:pt idx="112" formatCode="0.00E+00">
                  <c:v>3.5742357708054999E-6</c:v>
                </c:pt>
                <c:pt idx="113" formatCode="0.00E+00">
                  <c:v>1.77620956345615E-6</c:v>
                </c:pt>
                <c:pt idx="114" formatCode="0.00E+00">
                  <c:v>8.5571525993697503E-7</c:v>
                </c:pt>
                <c:pt idx="115" formatCode="0.00E+00">
                  <c:v>3.9907743130857299E-7</c:v>
                </c:pt>
                <c:pt idx="116" formatCode="0.00E+00">
                  <c:v>1.79894043739065E-7</c:v>
                </c:pt>
                <c:pt idx="117" formatCode="0.00E+00">
                  <c:v>7.8255663473398195E-8</c:v>
                </c:pt>
                <c:pt idx="118" formatCode="0.00E+00">
                  <c:v>3.2796619215081498E-8</c:v>
                </c:pt>
                <c:pt idx="119" formatCode="0.00E+00">
                  <c:v>1.3218961726781499E-8</c:v>
                </c:pt>
                <c:pt idx="120" formatCode="0.00E+00">
                  <c:v>5.1147612128593703E-9</c:v>
                </c:pt>
                <c:pt idx="121" formatCode="0.00E+00">
                  <c:v>1.8961834163519299E-9</c:v>
                </c:pt>
                <c:pt idx="122" formatCode="0.00E+00">
                  <c:v>6.7218708171751404E-10</c:v>
                </c:pt>
                <c:pt idx="123" formatCode="0.00E+00">
                  <c:v>2.2737436504607E-10</c:v>
                </c:pt>
                <c:pt idx="124" formatCode="0.00E+00">
                  <c:v>7.3228123994536503E-11</c:v>
                </c:pt>
                <c:pt idx="125" formatCode="0.00E+00">
                  <c:v>2.2402566679253199E-11</c:v>
                </c:pt>
                <c:pt idx="126" formatCode="0.00E+00">
                  <c:v>6.4945970642262102E-12</c:v>
                </c:pt>
                <c:pt idx="127" formatCode="0.00E+00">
                  <c:v>1.7796835823397E-12</c:v>
                </c:pt>
                <c:pt idx="128" formatCode="0.00E+00">
                  <c:v>4.5974738144673402E-13</c:v>
                </c:pt>
                <c:pt idx="129" formatCode="0.00E+00">
                  <c:v>1.11654716535725E-13</c:v>
                </c:pt>
                <c:pt idx="130" formatCode="0.00E+00">
                  <c:v>2.5418787284660099E-14</c:v>
                </c:pt>
                <c:pt idx="131" formatCode="0.00E+00">
                  <c:v>5.4079368120867902E-15</c:v>
                </c:pt>
                <c:pt idx="132" formatCode="0.00E+00">
                  <c:v>1.07182572794499E-15</c:v>
                </c:pt>
                <c:pt idx="133" formatCode="0.00E+00">
                  <c:v>1.9723502198967699E-16</c:v>
                </c:pt>
                <c:pt idx="134" formatCode="0.00E+00">
                  <c:v>3.3581055303374503E-17</c:v>
                </c:pt>
                <c:pt idx="135" formatCode="0.00E+00">
                  <c:v>5.2706807687041399E-18</c:v>
                </c:pt>
                <c:pt idx="136" formatCode="0.00E+00">
                  <c:v>7.5969250958725701E-19</c:v>
                </c:pt>
                <c:pt idx="137" formatCode="0.00E+00">
                  <c:v>1.00153464466928E-19</c:v>
                </c:pt>
                <c:pt idx="138" formatCode="0.00E+00">
                  <c:v>1.2026166378256201E-20</c:v>
                </c:pt>
                <c:pt idx="139" formatCode="0.00E+00">
                  <c:v>1.3095184484266799E-21</c:v>
                </c:pt>
                <c:pt idx="140" formatCode="0.00E+00">
                  <c:v>1.28712058114318E-22</c:v>
                </c:pt>
                <c:pt idx="141" formatCode="0.00E+00">
                  <c:v>1.13646419965857E-23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28"/>
          <c:order val="15"/>
          <c:tx>
            <c:strRef>
              <c:f>'Temperaturen, Volumenzuwachs'!$C$46</c:f>
              <c:strCache>
                <c:ptCount val="1"/>
                <c:pt idx="0">
                  <c:v>7,96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Volumenzuwachs'!$D$46:$HF$46</c:f>
              <c:numCache>
                <c:formatCode>0.000E+00</c:formatCode>
                <c:ptCount val="211"/>
                <c:pt idx="0">
                  <c:v>123.820185901274</c:v>
                </c:pt>
                <c:pt idx="1">
                  <c:v>121.490035752742</c:v>
                </c:pt>
                <c:pt idx="2">
                  <c:v>119.165780493318</c:v>
                </c:pt>
                <c:pt idx="3">
                  <c:v>116.84771169200199</c:v>
                </c:pt>
                <c:pt idx="4">
                  <c:v>114.53613401039</c:v>
                </c:pt>
                <c:pt idx="5">
                  <c:v>112.231365672704</c:v>
                </c:pt>
                <c:pt idx="6">
                  <c:v>109.933738941062</c:v>
                </c:pt>
                <c:pt idx="7">
                  <c:v>107.643600594685</c:v>
                </c:pt>
                <c:pt idx="8">
                  <c:v>105.361312411518</c:v>
                </c:pt>
                <c:pt idx="9">
                  <c:v>103.087251650528</c:v>
                </c:pt>
                <c:pt idx="10">
                  <c:v>100.821811532776</c:v>
                </c:pt>
                <c:pt idx="11">
                  <c:v>98.5654017190448</c:v>
                </c:pt>
                <c:pt idx="12">
                  <c:v>96.318448781613895</c:v>
                </c:pt>
                <c:pt idx="13">
                  <c:v>94.081396667471196</c:v>
                </c:pt>
                <c:pt idx="14">
                  <c:v>91.854707149939799</c:v>
                </c:pt>
                <c:pt idx="15">
                  <c:v>89.638860265413896</c:v>
                </c:pt>
                <c:pt idx="16">
                  <c:v>87.434354731539401</c:v>
                </c:pt>
                <c:pt idx="17">
                  <c:v>85.241708342826897</c:v>
                </c:pt>
                <c:pt idx="18">
                  <c:v>83.061458339303499</c:v>
                </c:pt>
                <c:pt idx="19">
                  <c:v>80.894161743416404</c:v>
                </c:pt>
                <c:pt idx="20">
                  <c:v>78.740395659979001</c:v>
                </c:pt>
                <c:pt idx="21">
                  <c:v>76.600757533521303</c:v>
                </c:pt>
                <c:pt idx="22">
                  <c:v>74.475865356947494</c:v>
                </c:pt>
                <c:pt idx="23">
                  <c:v>72.366357824942298</c:v>
                </c:pt>
                <c:pt idx="24">
                  <c:v>70.272894425086804</c:v>
                </c:pt>
                <c:pt idx="25">
                  <c:v>68.196155459155307</c:v>
                </c:pt>
                <c:pt idx="26">
                  <c:v>66.136841986575206</c:v>
                </c:pt>
                <c:pt idx="27">
                  <c:v>64.095675681536704</c:v>
                </c:pt>
                <c:pt idx="28">
                  <c:v>62.073398594756902</c:v>
                </c:pt>
                <c:pt idx="29">
                  <c:v>60.070772810424003</c:v>
                </c:pt>
                <c:pt idx="30">
                  <c:v>58.088579988401698</c:v>
                </c:pt>
                <c:pt idx="31">
                  <c:v>56.127620781346003</c:v>
                </c:pt>
                <c:pt idx="32">
                  <c:v>54.1887141160108</c:v>
                </c:pt>
                <c:pt idx="33">
                  <c:v>52.272696327686504</c:v>
                </c:pt>
                <c:pt idx="34">
                  <c:v>50.380420136460302</c:v>
                </c:pt>
                <c:pt idx="35">
                  <c:v>48.512753453802901</c:v>
                </c:pt>
                <c:pt idx="36">
                  <c:v>46.670578007911601</c:v>
                </c:pt>
                <c:pt idx="37">
                  <c:v>44.854787776276901</c:v>
                </c:pt>
                <c:pt idx="38">
                  <c:v>43.066287214115498</c:v>
                </c:pt>
                <c:pt idx="39">
                  <c:v>41.305989267654603</c:v>
                </c:pt>
                <c:pt idx="40">
                  <c:v>39.574813161770102</c:v>
                </c:pt>
                <c:pt idx="41">
                  <c:v>37.873681952217702</c:v>
                </c:pt>
                <c:pt idx="42">
                  <c:v>36.203519833660103</c:v>
                </c:pt>
                <c:pt idx="43">
                  <c:v>34.565249195925396</c:v>
                </c:pt>
                <c:pt idx="44">
                  <c:v>32.959787422468203</c:v>
                </c:pt>
                <c:pt idx="45">
                  <c:v>31.3880434267931</c:v>
                </c:pt>
                <c:pt idx="46">
                  <c:v>29.850913924890399</c:v>
                </c:pt>
                <c:pt idx="47">
                  <c:v>28.349279444164001</c:v>
                </c:pt>
                <c:pt idx="48">
                  <c:v>26.8840000723815</c:v>
                </c:pt>
                <c:pt idx="49">
                  <c:v>25.455910953493301</c:v>
                </c:pt>
                <c:pt idx="50">
                  <c:v>24.0658175409705</c:v>
                </c:pt>
                <c:pt idx="51">
                  <c:v>22.714490623536101</c:v>
                </c:pt>
                <c:pt idx="52">
                  <c:v>21.402661142838099</c:v>
                </c:pt>
                <c:pt idx="53">
                  <c:v>20.1310148275717</c:v>
                </c:pt>
                <c:pt idx="54">
                  <c:v>18.900186674485699</c:v>
                </c:pt>
                <c:pt idx="55">
                  <c:v>17.710755311660801</c:v>
                </c:pt>
                <c:pt idx="56">
                  <c:v>16.563237286728398</c:v>
                </c:pt>
                <c:pt idx="57">
                  <c:v>15.458081328197601</c:v>
                </c:pt>
                <c:pt idx="58">
                  <c:v>14.395662635048399</c:v>
                </c:pt>
                <c:pt idx="59" formatCode="General">
                  <c:v>13.3762772562169</c:v>
                </c:pt>
                <c:pt idx="60" formatCode="General">
                  <c:v>12.400136628029699</c:v>
                </c:pt>
                <c:pt idx="61" formatCode="General">
                  <c:v>11.4673623439545</c:v>
                </c:pt>
                <c:pt idx="62" formatCode="General">
                  <c:v>10.577981236649499</c:v>
                </c:pt>
                <c:pt idx="63" formatCode="General">
                  <c:v>9.7319208574723497</c:v>
                </c:pt>
                <c:pt idx="64" formatCode="General">
                  <c:v>8.9290054427308991</c:v>
                </c:pt>
                <c:pt idx="65" formatCode="General">
                  <c:v>8.1689524589818294</c:v>
                </c:pt>
                <c:pt idx="66" formatCode="General">
                  <c:v>7.4513698212587602</c:v>
                </c:pt>
                <c:pt idx="67" formatCode="General">
                  <c:v>6.7757538779813196</c:v>
                </c:pt>
                <c:pt idx="68" formatCode="General">
                  <c:v>6.1414882541721303</c:v>
                </c:pt>
                <c:pt idx="69" formatCode="General">
                  <c:v>5.54784364022521</c:v>
                </c:pt>
                <c:pt idx="70" formatCode="General">
                  <c:v>4.9939786065761496</c:v>
                </c:pt>
                <c:pt idx="71" formatCode="General">
                  <c:v>4.4789415150113898</c:v>
                </c:pt>
                <c:pt idx="72" formatCode="General">
                  <c:v>4.00167358486277</c:v>
                </c:pt>
                <c:pt idx="73" formatCode="General">
                  <c:v>3.5610131568759398</c:v>
                </c:pt>
                <c:pt idx="74" formatCode="General">
                  <c:v>3.1557011791188501</c:v>
                </c:pt>
                <c:pt idx="75" formatCode="General">
                  <c:v>2.7843879180175</c:v>
                </c:pt>
                <c:pt idx="76" formatCode="General">
                  <c:v>2.4456408737022799</c:v>
                </c:pt>
                <c:pt idx="77" formatCode="General">
                  <c:v>2.1379538526912398</c:v>
                </c:pt>
                <c:pt idx="78" formatCode="General">
                  <c:v>1.85975712304735</c:v>
                </c:pt>
                <c:pt idx="79" formatCode="General">
                  <c:v>1.6094285481997099</c:v>
                </c:pt>
                <c:pt idx="80" formatCode="General">
                  <c:v>1.38530556644276</c:v>
                </c:pt>
                <c:pt idx="81" formatCode="General">
                  <c:v>1.18569785469073</c:v>
                </c:pt>
                <c:pt idx="82" formatCode="General">
                  <c:v>1.0089004884558399</c:v>
                </c:pt>
                <c:pt idx="83" formatCode="General">
                  <c:v>0.85320738641295901</c:v>
                </c:pt>
                <c:pt idx="84" formatCode="General">
                  <c:v>0.71692480852636598</c:v>
                </c:pt>
                <c:pt idx="85" formatCode="General">
                  <c:v>0.59838466274734903</c:v>
                </c:pt>
                <c:pt idx="86" formatCode="General">
                  <c:v>0.49595736786169298</c:v>
                </c:pt>
                <c:pt idx="87" formatCode="General">
                  <c:v>0.40806402013667398</c:v>
                </c:pt>
                <c:pt idx="88" formatCode="General">
                  <c:v>0.33318761971248001</c:v>
                </c:pt>
                <c:pt idx="89" formatCode="General">
                  <c:v>0.26988312961769101</c:v>
                </c:pt>
                <c:pt idx="90" formatCode="General">
                  <c:v>0.21678616589354599</c:v>
                </c:pt>
                <c:pt idx="91" formatCode="General">
                  <c:v>0.17262015118177201</c:v>
                </c:pt>
                <c:pt idx="92" formatCode="General">
                  <c:v>0.13620180538923701</c:v>
                </c:pt>
                <c:pt idx="93" formatCode="General">
                  <c:v>0.106444894337771</c:v>
                </c:pt>
                <c:pt idx="94" formatCode="0.00E+00">
                  <c:v>8.2362208840654899E-2</c:v>
                </c:pt>
                <c:pt idx="95" formatCode="0.00E+00">
                  <c:v>6.3065800240625094E-2</c:v>
                </c:pt>
                <c:pt idx="96" formatCode="0.00E+00">
                  <c:v>4.77655516447738E-2</c:v>
                </c:pt>
                <c:pt idx="97" formatCode="0.00E+00">
                  <c:v>3.5766214311297201E-2</c:v>
                </c:pt>
                <c:pt idx="98" formatCode="0.00E+00">
                  <c:v>2.6463083324895501E-2</c:v>
                </c:pt>
                <c:pt idx="99" formatCode="0.00E+00">
                  <c:v>1.93365234990759E-2</c:v>
                </c:pt>
                <c:pt idx="100" formatCode="0.00E+00">
                  <c:v>1.3945583419121201E-2</c:v>
                </c:pt>
                <c:pt idx="101" formatCode="0.00E+00">
                  <c:v>9.9209513067888104E-3</c:v>
                </c:pt>
                <c:pt idx="102" formatCode="0.00E+00">
                  <c:v>6.9575102587282698E-3</c:v>
                </c:pt>
                <c:pt idx="103" formatCode="0.00E+00">
                  <c:v>4.8067424699980198E-3</c:v>
                </c:pt>
                <c:pt idx="104" formatCode="0.00E+00">
                  <c:v>3.2692131738377302E-3</c:v>
                </c:pt>
                <c:pt idx="105" formatCode="0.00E+00">
                  <c:v>2.1873368107792899E-3</c:v>
                </c:pt>
                <c:pt idx="106" formatCode="0.00E+00">
                  <c:v>1.4385925883127499E-3</c:v>
                </c:pt>
                <c:pt idx="107" formatCode="0.00E+00">
                  <c:v>9.2931672535654102E-4</c:v>
                </c:pt>
                <c:pt idx="108" formatCode="0.00E+00">
                  <c:v>5.8915709715301001E-4</c:v>
                </c:pt>
                <c:pt idx="109" formatCode="0.00E+00">
                  <c:v>3.6623544678154798E-4</c:v>
                </c:pt>
                <c:pt idx="110" formatCode="0.00E+00">
                  <c:v>2.2302525073540001E-4</c:v>
                </c:pt>
                <c:pt idx="111" formatCode="0.00E+00">
                  <c:v>1.32921661432807E-4</c:v>
                </c:pt>
                <c:pt idx="112" formatCode="0.00E+00">
                  <c:v>7.7455007235248705E-5</c:v>
                </c:pt>
                <c:pt idx="113" formatCode="0.00E+00">
                  <c:v>4.4081721904574002E-5</c:v>
                </c:pt>
                <c:pt idx="114" formatCode="0.00E+00">
                  <c:v>2.4476233904312302E-5</c:v>
                </c:pt>
                <c:pt idx="115" formatCode="0.00E+00">
                  <c:v>1.3243618748097801E-5</c:v>
                </c:pt>
                <c:pt idx="116" formatCode="0.00E+00">
                  <c:v>6.9746128460348998E-6</c:v>
                </c:pt>
                <c:pt idx="117" formatCode="0.00E+00">
                  <c:v>3.5705523476773398E-6</c:v>
                </c:pt>
                <c:pt idx="118" formatCode="0.00E+00">
                  <c:v>1.77450437996368E-6</c:v>
                </c:pt>
                <c:pt idx="119" formatCode="0.00E+00">
                  <c:v>8.5495332478765102E-7</c:v>
                </c:pt>
                <c:pt idx="120" formatCode="0.00E+00">
                  <c:v>3.98749524666235E-7</c:v>
                </c:pt>
                <c:pt idx="121" formatCode="0.00E+00">
                  <c:v>1.79758457231733E-7</c:v>
                </c:pt>
                <c:pt idx="122" formatCode="0.00E+00">
                  <c:v>7.8201944699302602E-8</c:v>
                </c:pt>
                <c:pt idx="123" formatCode="0.00E+00">
                  <c:v>3.2776290766888802E-8</c:v>
                </c:pt>
                <c:pt idx="124" formatCode="0.00E+00">
                  <c:v>1.3211641525360799E-8</c:v>
                </c:pt>
                <c:pt idx="125" formatCode="0.00E+00">
                  <c:v>5.1122643736046398E-9</c:v>
                </c:pt>
                <c:pt idx="126" formatCode="0.00E+00">
                  <c:v>1.8953814405201799E-9</c:v>
                </c:pt>
                <c:pt idx="127" formatCode="0.00E+00">
                  <c:v>6.7194643012423297E-10</c:v>
                </c:pt>
                <c:pt idx="128" formatCode="0.00E+00">
                  <c:v>2.27307679683476E-10</c:v>
                </c:pt>
                <c:pt idx="129" formatCode="0.00E+00">
                  <c:v>7.3211379407730494E-11</c:v>
                </c:pt>
                <c:pt idx="130" formatCode="0.00E+00">
                  <c:v>2.2398891465001899E-11</c:v>
                </c:pt>
                <c:pt idx="131" formatCode="0.00E+00">
                  <c:v>6.4939517912912196E-12</c:v>
                </c:pt>
                <c:pt idx="132" formatCode="0.00E+00">
                  <c:v>1.77962224030103E-12</c:v>
                </c:pt>
                <c:pt idx="133" formatCode="0.00E+00">
                  <c:v>4.59761501829089E-13</c:v>
                </c:pt>
                <c:pt idx="134" formatCode="0.00E+00">
                  <c:v>1.11665468421879E-13</c:v>
                </c:pt>
                <c:pt idx="135" formatCode="0.00E+00">
                  <c:v>2.54229150378429E-14</c:v>
                </c:pt>
                <c:pt idx="136" formatCode="0.00E+00">
                  <c:v>5.4091758177155504E-15</c:v>
                </c:pt>
                <c:pt idx="137" formatCode="0.00E+00">
                  <c:v>1.0721435983788E-15</c:v>
                </c:pt>
                <c:pt idx="138" formatCode="0.00E+00">
                  <c:v>1.9730699127315099E-16</c:v>
                </c:pt>
                <c:pt idx="139" formatCode="0.00E+00">
                  <c:v>3.3595636123035897E-17</c:v>
                </c:pt>
                <c:pt idx="140" formatCode="0.00E+00">
                  <c:v>5.2733404418211097E-18</c:v>
                </c:pt>
                <c:pt idx="141" formatCode="0.00E+00">
                  <c:v>7.6013030403075103E-19</c:v>
                </c:pt>
                <c:pt idx="142" formatCode="0.00E+00">
                  <c:v>0</c:v>
                </c:pt>
                <c:pt idx="143" formatCode="0.00E+00">
                  <c:v>0</c:v>
                </c:pt>
                <c:pt idx="144" formatCode="0.00E+00">
                  <c:v>0</c:v>
                </c:pt>
                <c:pt idx="145" formatCode="0.00E+00">
                  <c:v>0</c:v>
                </c:pt>
                <c:pt idx="146" formatCode="0.00E+00">
                  <c:v>0</c:v>
                </c:pt>
                <c:pt idx="147" formatCode="0.00E+00">
                  <c:v>0</c:v>
                </c:pt>
                <c:pt idx="148" formatCode="0.00E+00">
                  <c:v>0</c:v>
                </c:pt>
                <c:pt idx="149" formatCode="0.00E+00">
                  <c:v>0</c:v>
                </c:pt>
                <c:pt idx="150" formatCode="0.00E+00">
                  <c:v>0</c:v>
                </c:pt>
                <c:pt idx="151" formatCode="0.00E+00">
                  <c:v>0</c:v>
                </c:pt>
                <c:pt idx="152" formatCode="0.00E+00">
                  <c:v>0</c:v>
                </c:pt>
                <c:pt idx="153" formatCode="0.00E+00">
                  <c:v>0</c:v>
                </c:pt>
                <c:pt idx="154" formatCode="0.00E+00">
                  <c:v>0</c:v>
                </c:pt>
                <c:pt idx="155" formatCode="0.00E+00">
                  <c:v>0</c:v>
                </c:pt>
                <c:pt idx="156" formatCode="0.00E+00">
                  <c:v>0</c:v>
                </c:pt>
                <c:pt idx="157" formatCode="0.00E+00">
                  <c:v>0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30"/>
          <c:order val="16"/>
          <c:tx>
            <c:strRef>
              <c:f>'Temperaturen, Volumenzuwachs'!$C$48</c:f>
              <c:strCache>
                <c:ptCount val="1"/>
                <c:pt idx="0">
                  <c:v>10,02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Volumenzuwachs'!$D$48:$HF$48</c:f>
              <c:numCache>
                <c:formatCode>0.000E+00</c:formatCode>
                <c:ptCount val="211"/>
                <c:pt idx="0">
                  <c:v>132.930734614784</c:v>
                </c:pt>
                <c:pt idx="1">
                  <c:v>130.634991880992</c:v>
                </c:pt>
                <c:pt idx="2">
                  <c:v>128.343461800532</c:v>
                </c:pt>
                <c:pt idx="3">
                  <c:v>126.05636543268299</c:v>
                </c:pt>
                <c:pt idx="4">
                  <c:v>123.77393446602601</c:v>
                </c:pt>
                <c:pt idx="5">
                  <c:v>121.496411651447</c:v>
                </c:pt>
                <c:pt idx="6">
                  <c:v>119.224051245455</c:v>
                </c:pt>
                <c:pt idx="7">
                  <c:v>116.95711946326399</c:v>
                </c:pt>
                <c:pt idx="8">
                  <c:v>114.695894940955</c:v>
                </c:pt>
                <c:pt idx="9">
                  <c:v>112.44066920592</c:v>
                </c:pt>
                <c:pt idx="10">
                  <c:v>110.19174715461899</c:v>
                </c:pt>
                <c:pt idx="11">
                  <c:v>107.949447536573</c:v>
                </c:pt>
                <c:pt idx="12">
                  <c:v>105.71410344328601</c:v>
                </c:pt>
                <c:pt idx="13">
                  <c:v>103.486062800656</c:v>
                </c:pt>
                <c:pt idx="14">
                  <c:v>101.265688863196</c:v>
                </c:pt>
                <c:pt idx="15">
                  <c:v>99.053360708185494</c:v>
                </c:pt>
                <c:pt idx="16">
                  <c:v>96.849473727621003</c:v>
                </c:pt>
                <c:pt idx="17">
                  <c:v>94.654440115601105</c:v>
                </c:pt>
                <c:pt idx="18">
                  <c:v>92.468689348468899</c:v>
                </c:pt>
                <c:pt idx="19">
                  <c:v>90.292668654773394</c:v>
                </c:pt>
                <c:pt idx="20">
                  <c:v>88.126843471771807</c:v>
                </c:pt>
                <c:pt idx="21">
                  <c:v>85.971697884867595</c:v>
                </c:pt>
                <c:pt idx="22">
                  <c:v>83.8277350460137</c:v>
                </c:pt>
                <c:pt idx="23">
                  <c:v>81.695477566733302</c:v>
                </c:pt>
                <c:pt idx="24">
                  <c:v>79.575467881008194</c:v>
                </c:pt>
                <c:pt idx="25">
                  <c:v>77.468268572862698</c:v>
                </c:pt>
                <c:pt idx="26">
                  <c:v>75.374462663031593</c:v>
                </c:pt>
                <c:pt idx="27">
                  <c:v>73.294653848642497</c:v>
                </c:pt>
                <c:pt idx="28">
                  <c:v>71.2294666893673</c:v>
                </c:pt>
                <c:pt idx="29">
                  <c:v>69.179546733013794</c:v>
                </c:pt>
                <c:pt idx="30">
                  <c:v>67.145560573028604</c:v>
                </c:pt>
                <c:pt idx="31">
                  <c:v>65.128195829882003</c:v>
                </c:pt>
                <c:pt idx="32">
                  <c:v>63.128161047801797</c:v>
                </c:pt>
                <c:pt idx="33">
                  <c:v>61.146185497822302</c:v>
                </c:pt>
                <c:pt idx="34">
                  <c:v>59.183018877631604</c:v>
                </c:pt>
                <c:pt idx="35">
                  <c:v>57.239430898228797</c:v>
                </c:pt>
                <c:pt idx="36">
                  <c:v>55.316210746966703</c:v>
                </c:pt>
                <c:pt idx="37">
                  <c:v>53.414166416157201</c:v>
                </c:pt>
                <c:pt idx="38">
                  <c:v>51.5341238860685</c:v>
                </c:pt>
                <c:pt idx="39">
                  <c:v>49.676926150861497</c:v>
                </c:pt>
                <c:pt idx="40">
                  <c:v>47.843432075814597</c:v>
                </c:pt>
                <c:pt idx="41">
                  <c:v>46.0345150740809</c:v>
                </c:pt>
                <c:pt idx="42">
                  <c:v>44.251061591236898</c:v>
                </c:pt>
                <c:pt idx="43">
                  <c:v>42.4939693860346</c:v>
                </c:pt>
                <c:pt idx="44">
                  <c:v>40.764145596077398</c:v>
                </c:pt>
                <c:pt idx="45">
                  <c:v>39.062504577638002</c:v>
                </c:pt>
                <c:pt idx="46">
                  <c:v>37.389965509537099</c:v>
                </c:pt>
                <c:pt idx="47">
                  <c:v>35.747449751944202</c:v>
                </c:pt>
                <c:pt idx="48">
                  <c:v>34.135877952158502</c:v>
                </c:pt>
                <c:pt idx="49">
                  <c:v>32.556166890940901</c:v>
                </c:pt>
                <c:pt idx="50">
                  <c:v>31.009226064726299</c:v>
                </c:pt>
                <c:pt idx="51">
                  <c:v>29.4959540013088</c:v>
                </c:pt>
                <c:pt idx="52">
                  <c:v>28.017234308998098</c:v>
                </c:pt>
                <c:pt idx="53">
                  <c:v>26.573931462276501</c:v>
                </c:pt>
                <c:pt idx="54">
                  <c:v>25.166886330276199</c:v>
                </c:pt>
                <c:pt idx="55">
                  <c:v>23.7969114581926</c:v>
                </c:pt>
                <c:pt idx="56">
                  <c:v>22.4647861159564</c:v>
                </c:pt>
                <c:pt idx="57">
                  <c:v>21.171251133161601</c:v>
                </c:pt>
                <c:pt idx="58">
                  <c:v>19.917003544202299</c:v>
                </c:pt>
                <c:pt idx="59" formatCode="General">
                  <c:v>18.7026910735038</c:v>
                </c:pt>
                <c:pt idx="60" formatCode="General">
                  <c:v>17.5289064957195</c:v>
                </c:pt>
                <c:pt idx="61" formatCode="General">
                  <c:v>16.3961819130446</c:v>
                </c:pt>
                <c:pt idx="62" formatCode="General">
                  <c:v>15.3049829973559</c:v>
                </c:pt>
                <c:pt idx="63" formatCode="General">
                  <c:v>14.2557032519112</c:v>
                </c:pt>
                <c:pt idx="64" formatCode="General">
                  <c:v>13.2486583538685</c:v>
                </c:pt>
                <c:pt idx="65" formatCode="General">
                  <c:v>12.2840806453905</c:v>
                </c:pt>
                <c:pt idx="66" formatCode="General">
                  <c:v>11.3621138474851</c:v>
                </c:pt>
                <c:pt idx="67" formatCode="General">
                  <c:v>10.482808076448199</c:v>
                </c:pt>
                <c:pt idx="68" formatCode="General">
                  <c:v>9.6461152480582193</c:v>
                </c:pt>
                <c:pt idx="69" formatCode="General">
                  <c:v>8.8518849589099098</c:v>
                </c:pt>
                <c:pt idx="70" formatCode="General">
                  <c:v>8.0998609374341193</c:v>
                </c:pt>
                <c:pt idx="71" formatCode="General">
                  <c:v>7.3896781588617397</c:v>
                </c:pt>
                <c:pt idx="72" formatCode="General">
                  <c:v>6.72086071841135</c:v>
                </c:pt>
                <c:pt idx="73" formatCode="General">
                  <c:v>6.0928205550104799</c:v>
                </c:pt>
                <c:pt idx="74" formatCode="General">
                  <c:v>5.5048571136359303</c:v>
                </c:pt>
                <c:pt idx="75" formatCode="General">
                  <c:v>4.9561580276259098</c:v>
                </c:pt>
                <c:pt idx="76" formatCode="General">
                  <c:v>4.4458008928607304</c:v>
                </c:pt>
                <c:pt idx="77" formatCode="General">
                  <c:v>3.9727561933676601</c:v>
                </c:pt>
                <c:pt idx="78" formatCode="General">
                  <c:v>3.5358914225871199</c:v>
                </c:pt>
                <c:pt idx="79" formatCode="General">
                  <c:v>3.1339764262375498</c:v>
                </c:pt>
                <c:pt idx="80" formatCode="General">
                  <c:v>2.7656899715388299</c:v>
                </c:pt>
                <c:pt idx="81" formatCode="General">
                  <c:v>2.4296275237258298</c:v>
                </c:pt>
                <c:pt idx="82" formatCode="General">
                  <c:v>2.12431018467118</c:v>
                </c:pt>
                <c:pt idx="83" formatCode="General">
                  <c:v>1.8481947205562399</c:v>
                </c:pt>
                <c:pt idx="84" formatCode="General">
                  <c:v>1.59968457655174</c:v>
                </c:pt>
                <c:pt idx="85" formatCode="General">
                  <c:v>1.3771417472212599</c:v>
                </c:pt>
                <c:pt idx="86" formatCode="General">
                  <c:v>1.1788993428066501</c:v>
                </c:pt>
                <c:pt idx="87" formatCode="General">
                  <c:v>1.0032746647839701</c:v>
                </c:pt>
                <c:pt idx="88" formatCode="General">
                  <c:v>0.84858258026661604</c:v>
                </c:pt>
                <c:pt idx="89" formatCode="General">
                  <c:v>0.71314896519794801</c:v>
                </c:pt>
                <c:pt idx="90" formatCode="General">
                  <c:v>0.59532397202465304</c:v>
                </c:pt>
                <c:pt idx="91" formatCode="General">
                  <c:v>0.49349486979825902</c:v>
                </c:pt>
                <c:pt idx="92" formatCode="General">
                  <c:v>0.40609820438618999</c:v>
                </c:pt>
                <c:pt idx="93" formatCode="General">
                  <c:v>0.33163103442096498</c:v>
                </c:pt>
                <c:pt idx="94" formatCode="General">
                  <c:v>0.26866101520184599</c:v>
                </c:pt>
                <c:pt idx="95" formatCode="General">
                  <c:v>0.21583512803115601</c:v>
                </c:pt>
                <c:pt idx="96" formatCode="General">
                  <c:v>0.171886886024646</c:v>
                </c:pt>
                <c:pt idx="97" formatCode="General">
                  <c:v>0.135641888417914</c:v>
                </c:pt>
                <c:pt idx="98" formatCode="General">
                  <c:v>0.106021642458426</c:v>
                </c:pt>
                <c:pt idx="99" formatCode="0.00E+00">
                  <c:v>8.2045623336916798E-2</c:v>
                </c:pt>
                <c:pt idx="100" formatCode="0.00E+00">
                  <c:v>6.2831596102353393E-2</c:v>
                </c:pt>
                <c:pt idx="101" formatCode="0.00E+00">
                  <c:v>4.7594276673111197E-2</c:v>
                </c:pt>
                <c:pt idx="102" formatCode="0.00E+00">
                  <c:v>3.5642459316665598E-2</c:v>
                </c:pt>
                <c:pt idx="103" formatCode="0.00E+00">
                  <c:v>2.6374782761914701E-2</c:v>
                </c:pt>
                <c:pt idx="104" formatCode="0.00E+00">
                  <c:v>1.927434408354E-2</c:v>
                </c:pt>
                <c:pt idx="105" formatCode="0.00E+00">
                  <c:v>1.3902396701671701E-2</c:v>
                </c:pt>
                <c:pt idx="106" formatCode="0.00E+00">
                  <c:v>9.8913848779550607E-3</c:v>
                </c:pt>
                <c:pt idx="107" formatCode="0.00E+00">
                  <c:v>6.9375712582817103E-3</c:v>
                </c:pt>
                <c:pt idx="108" formatCode="0.00E+00">
                  <c:v>4.7935063821208596E-3</c:v>
                </c:pt>
                <c:pt idx="109" formatCode="0.00E+00">
                  <c:v>3.2605705046957001E-3</c:v>
                </c:pt>
                <c:pt idx="110" formatCode="0.00E+00">
                  <c:v>2.1817901481326302E-3</c:v>
                </c:pt>
                <c:pt idx="111" formatCode="0.00E+00">
                  <c:v>1.43509670243475E-3</c:v>
                </c:pt>
                <c:pt idx="112" formatCode="0.00E+00">
                  <c:v>9.2715474543301698E-4</c:v>
                </c:pt>
                <c:pt idx="113" formatCode="0.00E+00">
                  <c:v>5.8784633969645396E-4</c:v>
                </c:pt>
                <c:pt idx="114" formatCode="0.00E+00">
                  <c:v>3.6545713181181702E-4</c:v>
                </c:pt>
                <c:pt idx="115" formatCode="0.00E+00">
                  <c:v>2.22573067805514E-4</c:v>
                </c:pt>
                <c:pt idx="116" formatCode="0.00E+00">
                  <c:v>1.3266489533827599E-4</c:v>
                </c:pt>
                <c:pt idx="117" formatCode="0.00E+00">
                  <c:v>7.7312663386340104E-5</c:v>
                </c:pt>
                <c:pt idx="118" formatCode="0.00E+00">
                  <c:v>4.4004773126270097E-5</c:v>
                </c:pt>
                <c:pt idx="119" formatCode="0.00E+00">
                  <c:v>2.44357222000748E-5</c:v>
                </c:pt>
                <c:pt idx="120" formatCode="0.00E+00">
                  <c:v>1.3222874613728E-5</c:v>
                </c:pt>
                <c:pt idx="121" formatCode="0.00E+00">
                  <c:v>6.9642964120484296E-6</c:v>
                </c:pt>
                <c:pt idx="122" formatCode="0.00E+00">
                  <c:v>3.5655769693434998E-6</c:v>
                </c:pt>
                <c:pt idx="123" formatCode="0.00E+00">
                  <c:v>1.77218120417794E-6</c:v>
                </c:pt>
                <c:pt idx="124" formatCode="0.00E+00">
                  <c:v>8.5390488544375E-7</c:v>
                </c:pt>
                <c:pt idx="125" formatCode="0.00E+00">
                  <c:v>3.9829307092457301E-7</c:v>
                </c:pt>
                <c:pt idx="126" formatCode="0.00E+00">
                  <c:v>1.7956713699525E-7</c:v>
                </c:pt>
                <c:pt idx="127" formatCode="0.00E+00">
                  <c:v>7.8124912381651703E-8</c:v>
                </c:pt>
                <c:pt idx="128" formatCode="0.00E+00">
                  <c:v>3.27465691984697E-8</c:v>
                </c:pt>
                <c:pt idx="129" formatCode="0.00E+00">
                  <c:v>1.3200682462150099E-8</c:v>
                </c:pt>
                <c:pt idx="130" formatCode="0.00E+00">
                  <c:v>5.1084145834910797E-9</c:v>
                </c:pt>
                <c:pt idx="131" formatCode="0.00E+00">
                  <c:v>1.89409759649113E-9</c:v>
                </c:pt>
                <c:pt idx="132" formatCode="0.00E+00">
                  <c:v>6.7154170678667795E-10</c:v>
                </c:pt>
                <c:pt idx="133" formatCode="0.00E+00">
                  <c:v>2.27187699284838E-10</c:v>
                </c:pt>
                <c:pt idx="134" formatCode="0.00E+00">
                  <c:v>7.3178155778420901E-11</c:v>
                </c:pt>
                <c:pt idx="135" formatCode="0.00E+00">
                  <c:v>2.2390377103268201E-11</c:v>
                </c:pt>
                <c:pt idx="136" formatCode="0.00E+00">
                  <c:v>6.4919601953020704E-12</c:v>
                </c:pt>
                <c:pt idx="137" formatCode="0.00E+00">
                  <c:v>1.7792069210557501E-12</c:v>
                </c:pt>
                <c:pt idx="138" formatCode="0.00E+00">
                  <c:v>4.5968790258769503E-13</c:v>
                </c:pt>
                <c:pt idx="139" formatCode="0.00E+00">
                  <c:v>1.11655788403964E-13</c:v>
                </c:pt>
                <c:pt idx="140" formatCode="0.00E+00">
                  <c:v>2.5422582641580801E-14</c:v>
                </c:pt>
                <c:pt idx="141" formatCode="0.00E+00">
                  <c:v>5.4095051273156798E-15</c:v>
                </c:pt>
                <c:pt idx="142" formatCode="0.00E+00">
                  <c:v>1.07228866058608E-15</c:v>
                </c:pt>
                <c:pt idx="143" formatCode="0.00E+00">
                  <c:v>1.97348488433112E-16</c:v>
                </c:pt>
                <c:pt idx="144" formatCode="0.00E+00">
                  <c:v>3.36052465458003E-17</c:v>
                </c:pt>
                <c:pt idx="145" formatCode="0.00E+00">
                  <c:v>5.2752529149383702E-18</c:v>
                </c:pt>
                <c:pt idx="146" formatCode="0.00E+00">
                  <c:v>7.6046497167234902E-19</c:v>
                </c:pt>
                <c:pt idx="147" formatCode="0.00E+00">
                  <c:v>1.00270512345855E-19</c:v>
                </c:pt>
                <c:pt idx="148" formatCode="0.00E+00">
                  <c:v>1.20420816155413E-20</c:v>
                </c:pt>
                <c:pt idx="149" formatCode="0.00E+00">
                  <c:v>1.3114581086853399E-21</c:v>
                </c:pt>
                <c:pt idx="150" formatCode="0.00E+00">
                  <c:v>1.28923460154719E-22</c:v>
                </c:pt>
                <c:pt idx="151" formatCode="0.00E+00">
                  <c:v>1.13851826811689E-23</c:v>
                </c:pt>
                <c:pt idx="152" formatCode="0.00E+00">
                  <c:v>8.9863985351382892E-25</c:v>
                </c:pt>
                <c:pt idx="153" formatCode="0.00E+00">
                  <c:v>6.3062716080141304E-26</c:v>
                </c:pt>
                <c:pt idx="154" formatCode="0.00E+00">
                  <c:v>3.9128791041014801E-27</c:v>
                </c:pt>
                <c:pt idx="155" formatCode="0.00E+00">
                  <c:v>2.1342191790301E-28</c:v>
                </c:pt>
                <c:pt idx="156" formatCode="0.00E+00">
                  <c:v>1.017100337783E-29</c:v>
                </c:pt>
                <c:pt idx="157" formatCode="0.00E+00">
                  <c:v>4.2083304193422196E-31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32"/>
          <c:order val="17"/>
          <c:tx>
            <c:strRef>
              <c:f>'Temperaturen, Volumenzuwachs'!$C$50</c:f>
              <c:strCache>
                <c:ptCount val="1"/>
                <c:pt idx="0">
                  <c:v>12,62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Volumenzuwachs'!$D$50:$HF$50</c:f>
              <c:numCache>
                <c:formatCode>0.000E+00</c:formatCode>
                <c:ptCount val="211"/>
                <c:pt idx="0">
                  <c:v>140.87892033862499</c:v>
                </c:pt>
                <c:pt idx="1">
                  <c:v>138.640524807145</c:v>
                </c:pt>
                <c:pt idx="2">
                  <c:v>136.40496237612501</c:v>
                </c:pt>
                <c:pt idx="3">
                  <c:v>134.172394135811</c:v>
                </c:pt>
                <c:pt idx="4">
                  <c:v>131.942989515992</c:v>
                </c:pt>
                <c:pt idx="5">
                  <c:v>129.716926662849</c:v>
                </c:pt>
                <c:pt idx="6">
                  <c:v>127.49439282813699</c:v>
                </c:pt>
                <c:pt idx="7">
                  <c:v>125.27558477061901</c:v>
                </c:pt>
                <c:pt idx="8">
                  <c:v>123.060709169614</c:v>
                </c:pt>
                <c:pt idx="9">
                  <c:v>120.849983050433</c:v>
                </c:pt>
                <c:pt idx="10">
                  <c:v>118.64363422139699</c:v>
                </c:pt>
                <c:pt idx="11">
                  <c:v>116.441901722046</c:v>
                </c:pt>
                <c:pt idx="12">
                  <c:v>114.24503628202901</c:v>
                </c:pt>
                <c:pt idx="13">
                  <c:v>112.053300790055</c:v>
                </c:pt>
                <c:pt idx="14">
                  <c:v>109.866970772164</c:v>
                </c:pt>
                <c:pt idx="15">
                  <c:v>107.686334878433</c:v>
                </c:pt>
                <c:pt idx="16">
                  <c:v>105.51169537705699</c:v>
                </c:pt>
                <c:pt idx="17">
                  <c:v>103.34336865462301</c:v>
                </c:pt>
                <c:pt idx="18">
                  <c:v>101.181685721151</c:v>
                </c:pt>
                <c:pt idx="19">
                  <c:v>99.026992718320997</c:v>
                </c:pt>
                <c:pt idx="20">
                  <c:v>96.879651429065802</c:v>
                </c:pt>
                <c:pt idx="21">
                  <c:v>94.740039786468799</c:v>
                </c:pt>
                <c:pt idx="22">
                  <c:v>92.608552379657596</c:v>
                </c:pt>
                <c:pt idx="23">
                  <c:v>90.485600954105095</c:v>
                </c:pt>
                <c:pt idx="24">
                  <c:v>88.371614903449498</c:v>
                </c:pt>
                <c:pt idx="25">
                  <c:v>86.267041749628703</c:v>
                </c:pt>
                <c:pt idx="26">
                  <c:v>84.1723476077822</c:v>
                </c:pt>
                <c:pt idx="27">
                  <c:v>82.088017632014001</c:v>
                </c:pt>
                <c:pt idx="28">
                  <c:v>80.014556437723201</c:v>
                </c:pt>
                <c:pt idx="29">
                  <c:v>77.952488495805497</c:v>
                </c:pt>
                <c:pt idx="30">
                  <c:v>75.902358493600303</c:v>
                </c:pt>
                <c:pt idx="31">
                  <c:v>73.864731657014801</c:v>
                </c:pt>
                <c:pt idx="32">
                  <c:v>71.840194027785401</c:v>
                </c:pt>
                <c:pt idx="33">
                  <c:v>69.8293526893615</c:v>
                </c:pt>
                <c:pt idx="34">
                  <c:v>67.832835934393998</c:v>
                </c:pt>
                <c:pt idx="35">
                  <c:v>65.851293366308497</c:v>
                </c:pt>
                <c:pt idx="36">
                  <c:v>63.885395926924303</c:v>
                </c:pt>
                <c:pt idx="37">
                  <c:v>61.935835841565897</c:v>
                </c:pt>
                <c:pt idx="38">
                  <c:v>60.003326472598602</c:v>
                </c:pt>
                <c:pt idx="39">
                  <c:v>58.088602071815302</c:v>
                </c:pt>
                <c:pt idx="40">
                  <c:v>56.192417421617698</c:v>
                </c:pt>
                <c:pt idx="41">
                  <c:v>54.315547354474802</c:v>
                </c:pt>
                <c:pt idx="42">
                  <c:v>52.458786139721198</c:v>
                </c:pt>
                <c:pt idx="43">
                  <c:v>50.622946726386701</c:v>
                </c:pt>
                <c:pt idx="44">
                  <c:v>48.808859830444298</c:v>
                </c:pt>
                <c:pt idx="45">
                  <c:v>47.017372854630999</c:v>
                </c:pt>
                <c:pt idx="46">
                  <c:v>45.249348628868198</c:v>
                </c:pt>
                <c:pt idx="47">
                  <c:v>43.505663959291297</c:v>
                </c:pt>
                <c:pt idx="48">
                  <c:v>41.787207974014201</c:v>
                </c:pt>
                <c:pt idx="49">
                  <c:v>40.094880254036603</c:v>
                </c:pt>
                <c:pt idx="50">
                  <c:v>38.4295887381586</c:v>
                </c:pt>
                <c:pt idx="51">
                  <c:v>36.792247391436398</c:v>
                </c:pt>
                <c:pt idx="52">
                  <c:v>35.183773627614997</c:v>
                </c:pt>
                <c:pt idx="53">
                  <c:v>33.605085477139603</c:v>
                </c:pt>
                <c:pt idx="54">
                  <c:v>32.057098493818302</c:v>
                </c:pt>
                <c:pt idx="55">
                  <c:v>30.5407223949361</c:v>
                </c:pt>
                <c:pt idx="56">
                  <c:v>29.056857431846598</c:v>
                </c:pt>
                <c:pt idx="57">
                  <c:v>27.606390490444799</c:v>
                </c:pt>
                <c:pt idx="58">
                  <c:v>26.190190923921001</c:v>
                </c:pt>
                <c:pt idx="59" formatCode="General">
                  <c:v>24.8091061234698</c:v>
                </c:pt>
                <c:pt idx="60" formatCode="General">
                  <c:v>23.463956836391599</c:v>
                </c:pt>
                <c:pt idx="61" formatCode="General">
                  <c:v>22.155532245227899</c:v>
                </c:pt>
                <c:pt idx="62" formatCode="General">
                  <c:v>20.884584826227499</c:v>
                </c:pt>
                <c:pt idx="63" formatCode="General">
                  <c:v>19.651825010406899</c:v>
                </c:pt>
                <c:pt idx="64" formatCode="General">
                  <c:v>18.457915676388101</c:v>
                </c:pt>
                <c:pt idx="65" formatCode="General">
                  <c:v>17.303466509237001</c:v>
                </c:pt>
                <c:pt idx="66" formatCode="General">
                  <c:v>16.189028266793201</c:v>
                </c:pt>
                <c:pt idx="67" formatCode="General">
                  <c:v>15.115087000611799</c:v>
                </c:pt>
                <c:pt idx="68" formatCode="General">
                  <c:v>14.0820582857069</c:v>
                </c:pt>
                <c:pt idx="69" formatCode="General">
                  <c:v>13.0902815198803</c:v>
                </c:pt>
                <c:pt idx="70" formatCode="General">
                  <c:v>12.1400143600146</c:v>
                </c:pt>
                <c:pt idx="71" formatCode="General">
                  <c:v>11.231427369189699</c:v>
                </c:pt>
                <c:pt idx="72" formatCode="General">
                  <c:v>10.364598954318099</c:v>
                </c:pt>
                <c:pt idx="73" formatCode="General">
                  <c:v>9.5395106794056197</c:v>
                </c:pt>
                <c:pt idx="74" formatCode="General">
                  <c:v>8.7560430439326797</c:v>
                </c:pt>
                <c:pt idx="75" formatCode="General">
                  <c:v>8.0139718191684004</c:v>
                </c:pt>
                <c:pt idx="76" formatCode="General">
                  <c:v>7.3129650371199899</c:v>
                </c:pt>
                <c:pt idx="77" formatCode="General">
                  <c:v>6.6525807270239801</c:v>
                </c:pt>
                <c:pt idx="78" formatCode="General">
                  <c:v>6.0322654925118204</c:v>
                </c:pt>
                <c:pt idx="79" formatCode="General">
                  <c:v>5.4513540185574296</c:v>
                </c:pt>
                <c:pt idx="80" formatCode="General">
                  <c:v>4.9090695907823099</c:v>
                </c:pt>
                <c:pt idx="81" formatCode="General">
                  <c:v>4.4045257004359204</c:v>
                </c:pt>
                <c:pt idx="82" formatCode="General">
                  <c:v>3.9367287962181101</c:v>
                </c:pt>
                <c:pt idx="83" formatCode="General">
                  <c:v>3.5045822289677799</c:v>
                </c:pt>
                <c:pt idx="84" formatCode="General">
                  <c:v>3.1068914170993698</c:v>
                </c:pt>
                <c:pt idx="85" formatCode="General">
                  <c:v>2.74237023962168</c:v>
                </c:pt>
                <c:pt idx="86" formatCode="General">
                  <c:v>2.4096486398443102</c:v>
                </c:pt>
                <c:pt idx="87" formatCode="General">
                  <c:v>2.1072813968249502</c:v>
                </c:pt>
                <c:pt idx="88" formatCode="General">
                  <c:v>1.8337579937470001</c:v>
                </c:pt>
                <c:pt idx="89" formatCode="General">
                  <c:v>1.58751348340747</c:v>
                </c:pt>
                <c:pt idx="90" formatCode="General">
                  <c:v>1.3669402216612001</c:v>
                </c:pt>
                <c:pt idx="91" formatCode="General">
                  <c:v>1.17040031097285</c:v>
                </c:pt>
                <c:pt idx="92" formatCode="General">
                  <c:v>0.99623856926042698</c:v>
                </c:pt>
                <c:pt idx="93" formatCode="General">
                  <c:v>0.84279581514977697</c:v>
                </c:pt>
                <c:pt idx="94" formatCode="General">
                  <c:v>0.70842224082067795</c:v>
                </c:pt>
                <c:pt idx="95" formatCode="General">
                  <c:v>0.59149062902272898</c:v>
                </c:pt>
                <c:pt idx="96" formatCode="General">
                  <c:v>0.49040916270602702</c:v>
                </c:pt>
                <c:pt idx="97" formatCode="General">
                  <c:v>0.403633575027394</c:v>
                </c:pt>
                <c:pt idx="98" formatCode="General">
                  <c:v>0.32967839500623097</c:v>
                </c:pt>
                <c:pt idx="99" formatCode="General">
                  <c:v>0.26712706025399702</c:v>
                </c:pt>
                <c:pt idx="100" formatCode="General">
                  <c:v>0.214640693046972</c:v>
                </c:pt>
                <c:pt idx="101" formatCode="General">
                  <c:v>0.17096536917628699</c:v>
                </c:pt>
                <c:pt idx="102" formatCode="General">
                  <c:v>0.13493774964404201</c:v>
                </c:pt>
                <c:pt idx="103" formatCode="General">
                  <c:v>0.105488992053843</c:v>
                </c:pt>
                <c:pt idx="104" formatCode="0.00E+00">
                  <c:v>8.1646909692438902E-2</c:v>
                </c:pt>
                <c:pt idx="105" formatCode="0.00E+00">
                  <c:v>6.2536399655658104E-2</c:v>
                </c:pt>
                <c:pt idx="106" formatCode="0.00E+00">
                  <c:v>4.7378214494537801E-2</c:v>
                </c:pt>
                <c:pt idx="107" formatCode="0.00E+00">
                  <c:v>3.5486202161332303E-2</c:v>
                </c:pt>
                <c:pt idx="108" formatCode="0.00E+00">
                  <c:v>2.6263183958405201E-2</c:v>
                </c:pt>
                <c:pt idx="109" formatCode="0.00E+00">
                  <c:v>1.9195677379898399E-2</c:v>
                </c:pt>
                <c:pt idx="110" formatCode="0.00E+00">
                  <c:v>1.38476982201006E-2</c:v>
                </c:pt>
                <c:pt idx="111" formatCode="0.00E+00">
                  <c:v>9.8538926938232102E-3</c:v>
                </c:pt>
                <c:pt idx="112" formatCode="0.00E+00">
                  <c:v>6.91225485227319E-3</c:v>
                </c:pt>
                <c:pt idx="113" formatCode="0.00E+00">
                  <c:v>4.7766773325789904E-3</c:v>
                </c:pt>
                <c:pt idx="114" formatCode="0.00E+00">
                  <c:v>3.2495652867404602E-3</c:v>
                </c:pt>
                <c:pt idx="115" formatCode="0.00E+00">
                  <c:v>2.17471576475382E-3</c:v>
                </c:pt>
                <c:pt idx="116" formatCode="0.00E+00">
                  <c:v>1.4306300522190301E-3</c:v>
                </c:pt>
                <c:pt idx="117" formatCode="0.00E+00">
                  <c:v>9.2438708107679495E-4</c:v>
                </c:pt>
                <c:pt idx="118" formatCode="0.00E+00">
                  <c:v>5.8616483192159901E-4</c:v>
                </c:pt>
                <c:pt idx="119" formatCode="0.00E+00">
                  <c:v>3.64456362015942E-4</c:v>
                </c:pt>
                <c:pt idx="120" formatCode="0.00E+00">
                  <c:v>2.2199016788547899E-4</c:v>
                </c:pt>
                <c:pt idx="121" formatCode="0.00E+00">
                  <c:v>1.32332977666131E-4</c:v>
                </c:pt>
                <c:pt idx="122" formatCode="0.00E+00">
                  <c:v>7.71280890307677E-5</c:v>
                </c:pt>
                <c:pt idx="123" formatCode="0.00E+00">
                  <c:v>4.3904653481771603E-5</c:v>
                </c:pt>
                <c:pt idx="124" formatCode="0.00E+00">
                  <c:v>2.4382810826585501E-5</c:v>
                </c:pt>
                <c:pt idx="125" formatCode="0.00E+00">
                  <c:v>1.31956660345121E-5</c:v>
                </c:pt>
                <c:pt idx="126" formatCode="0.00E+00">
                  <c:v>6.9507006608935203E-6</c:v>
                </c:pt>
                <c:pt idx="127" formatCode="0.00E+00">
                  <c:v>3.5589849276380799E-6</c:v>
                </c:pt>
                <c:pt idx="128" formatCode="0.00E+00">
                  <c:v>1.7690845170312801E-6</c:v>
                </c:pt>
                <c:pt idx="129" formatCode="0.00E+00">
                  <c:v>8.5249775184672599E-7</c:v>
                </c:pt>
                <c:pt idx="130" formatCode="0.00E+00">
                  <c:v>3.97675640141584E-7</c:v>
                </c:pt>
                <c:pt idx="131" formatCode="0.00E+00">
                  <c:v>1.7930600532418399E-7</c:v>
                </c:pt>
                <c:pt idx="132" formatCode="0.00E+00">
                  <c:v>7.8018670687516301E-8</c:v>
                </c:pt>
                <c:pt idx="133" formatCode="0.00E+00">
                  <c:v>3.2705076224129601E-8</c:v>
                </c:pt>
                <c:pt idx="134" formatCode="0.00E+00">
                  <c:v>1.31851621098268E-8</c:v>
                </c:pt>
                <c:pt idx="135" formatCode="0.00E+00">
                  <c:v>5.1028684764105904E-9</c:v>
                </c:pt>
                <c:pt idx="136" formatCode="0.00E+00">
                  <c:v>1.89220944798644E-9</c:v>
                </c:pt>
                <c:pt idx="137" formatCode="0.00E+00">
                  <c:v>6.7093117470754899E-10</c:v>
                </c:pt>
                <c:pt idx="138" formatCode="0.00E+00">
                  <c:v>2.27000850706617E-10</c:v>
                </c:pt>
                <c:pt idx="139" formatCode="0.00E+00">
                  <c:v>7.3124251315263198E-11</c:v>
                </c:pt>
                <c:pt idx="140" formatCode="0.00E+00">
                  <c:v>2.23757882589119E-11</c:v>
                </c:pt>
                <c:pt idx="141" formatCode="0.00E+00">
                  <c:v>6.4882781755557099E-12</c:v>
                </c:pt>
                <c:pt idx="142" formatCode="0.00E+00">
                  <c:v>1.77834704270357E-12</c:v>
                </c:pt>
                <c:pt idx="143" formatCode="0.00E+00">
                  <c:v>4.5950410843849802E-13</c:v>
                </c:pt>
                <c:pt idx="144" formatCode="0.00E+00">
                  <c:v>1.11620434743696E-13</c:v>
                </c:pt>
                <c:pt idx="145" formatCode="0.00E+00">
                  <c:v>2.5416644336330199E-14</c:v>
                </c:pt>
                <c:pt idx="146" formatCode="0.00E+00">
                  <c:v>5.40869072695111E-15</c:v>
                </c:pt>
                <c:pt idx="147" formatCode="0.00E+00">
                  <c:v>1.07221639614286E-15</c:v>
                </c:pt>
                <c:pt idx="148" formatCode="0.00E+00">
                  <c:v>1.97351651305327E-16</c:v>
                </c:pt>
                <c:pt idx="149" formatCode="0.00E+00">
                  <c:v>3.3608602069619102E-17</c:v>
                </c:pt>
                <c:pt idx="150" formatCode="0.00E+00">
                  <c:v>5.2762247542584903E-18</c:v>
                </c:pt>
                <c:pt idx="151" formatCode="0.00E+00">
                  <c:v>7.6066976555772099E-19</c:v>
                </c:pt>
                <c:pt idx="152" formatCode="0.00E+00">
                  <c:v>1.00306131285342E-19</c:v>
                </c:pt>
                <c:pt idx="153" formatCode="0.00E+00">
                  <c:v>1.2047406210655999E-20</c:v>
                </c:pt>
                <c:pt idx="154" formatCode="0.00E+00">
                  <c:v>1.3121535400576299E-21</c:v>
                </c:pt>
                <c:pt idx="155" formatCode="0.00E+00">
                  <c:v>1.2900335619825201E-22</c:v>
                </c:pt>
                <c:pt idx="156" formatCode="0.00E+00">
                  <c:v>1.13932737404739E-23</c:v>
                </c:pt>
                <c:pt idx="157" formatCode="0.00E+00">
                  <c:v>8.9936172596790306E-25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34"/>
          <c:order val="18"/>
          <c:tx>
            <c:strRef>
              <c:f>'Temperaturen, Volumenzuwachs'!$C$52</c:f>
              <c:strCache>
                <c:ptCount val="1"/>
                <c:pt idx="0">
                  <c:v>15,88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Volumenzuwachs'!$D$52:$HF$52</c:f>
              <c:numCache>
                <c:formatCode>0.000E+00</c:formatCode>
                <c:ptCount val="211"/>
                <c:pt idx="0">
                  <c:v>147.275553720407</c:v>
                </c:pt>
                <c:pt idx="1">
                  <c:v>145.11878237501901</c:v>
                </c:pt>
                <c:pt idx="2">
                  <c:v>142.96372633435101</c:v>
                </c:pt>
                <c:pt idx="3">
                  <c:v>140.81049648117599</c:v>
                </c:pt>
                <c:pt idx="4">
                  <c:v>138.65920998687099</c:v>
                </c:pt>
                <c:pt idx="5">
                  <c:v>136.509990624446</c:v>
                </c:pt>
                <c:pt idx="6">
                  <c:v>134.36296909400301</c:v>
                </c:pt>
                <c:pt idx="7">
                  <c:v>132.21828336082899</c:v>
                </c:pt>
                <c:pt idx="8">
                  <c:v>130.07607900629</c:v>
                </c:pt>
                <c:pt idx="9">
                  <c:v>127.936509591654</c:v>
                </c:pt>
                <c:pt idx="10">
                  <c:v>125.79973703492701</c:v>
                </c:pt>
                <c:pt idx="11">
                  <c:v>123.665932000735</c:v>
                </c:pt>
                <c:pt idx="12">
                  <c:v>121.53527430324</c:v>
                </c:pt>
                <c:pt idx="13">
                  <c:v>119.40795332199301</c:v>
                </c:pt>
                <c:pt idx="14">
                  <c:v>117.28416843057499</c:v>
                </c:pt>
                <c:pt idx="15">
                  <c:v>115.164129437775</c:v>
                </c:pt>
                <c:pt idx="16">
                  <c:v>113.04805704099201</c:v>
                </c:pt>
                <c:pt idx="17">
                  <c:v>110.936183291407</c:v>
                </c:pt>
                <c:pt idx="18">
                  <c:v>108.82875207039601</c:v>
                </c:pt>
                <c:pt idx="19">
                  <c:v>106.726019576498</c:v>
                </c:pt>
                <c:pt idx="20">
                  <c:v>104.62825482215</c:v>
                </c:pt>
                <c:pt idx="21">
                  <c:v>102.535740139194</c:v>
                </c:pt>
                <c:pt idx="22">
                  <c:v>100.448771692059</c:v>
                </c:pt>
                <c:pt idx="23">
                  <c:v>98.367659997278693</c:v>
                </c:pt>
                <c:pt idx="24">
                  <c:v>96.292730447851596</c:v>
                </c:pt>
                <c:pt idx="25">
                  <c:v>94.224323840692904</c:v>
                </c:pt>
                <c:pt idx="26">
                  <c:v>92.162796905221199</c:v>
                </c:pt>
                <c:pt idx="27">
                  <c:v>90.108522830849196</c:v>
                </c:pt>
                <c:pt idx="28">
                  <c:v>88.0618917908768</c:v>
                </c:pt>
                <c:pt idx="29">
                  <c:v>86.023311459983802</c:v>
                </c:pt>
                <c:pt idx="30">
                  <c:v>83.993207522202397</c:v>
                </c:pt>
                <c:pt idx="31">
                  <c:v>81.972024165903704</c:v>
                </c:pt>
                <c:pt idx="32">
                  <c:v>79.960224561971003</c:v>
                </c:pt>
                <c:pt idx="33">
                  <c:v>77.958291320940106</c:v>
                </c:pt>
                <c:pt idx="34">
                  <c:v>75.9667269244826</c:v>
                </c:pt>
                <c:pt idx="35">
                  <c:v>73.986054126168398</c:v>
                </c:pt>
                <c:pt idx="36">
                  <c:v>72.016816315997005</c:v>
                </c:pt>
                <c:pt idx="37">
                  <c:v>70.059577842707199</c:v>
                </c:pt>
                <c:pt idx="38">
                  <c:v>68.114924287388206</c:v>
                </c:pt>
                <c:pt idx="39">
                  <c:v>66.183462681402304</c:v>
                </c:pt>
                <c:pt idx="40">
                  <c:v>64.2658216611146</c:v>
                </c:pt>
                <c:pt idx="41">
                  <c:v>62.3626515513904</c:v>
                </c:pt>
                <c:pt idx="42">
                  <c:v>60.474624369290503</c:v>
                </c:pt>
                <c:pt idx="43">
                  <c:v>58.602433738862302</c:v>
                </c:pt>
                <c:pt idx="44">
                  <c:v>56.7467947073985</c:v>
                </c:pt>
                <c:pt idx="45">
                  <c:v>54.908443453027999</c:v>
                </c:pt>
                <c:pt idx="46">
                  <c:v>53.088136873021902</c:v>
                </c:pt>
                <c:pt idx="47">
                  <c:v>51.286652041745199</c:v>
                </c:pt>
                <c:pt idx="48">
                  <c:v>49.504785526791402</c:v>
                </c:pt>
                <c:pt idx="49">
                  <c:v>47.743352551492301</c:v>
                </c:pt>
                <c:pt idx="50">
                  <c:v>46.003185991738</c:v>
                </c:pt>
                <c:pt idx="51">
                  <c:v>44.285135194872502</c:v>
                </c:pt>
                <c:pt idx="52">
                  <c:v>42.590064608375698</c:v>
                </c:pt>
                <c:pt idx="53">
                  <c:v>40.918852206121997</c:v>
                </c:pt>
                <c:pt idx="54">
                  <c:v>39.272387700241197</c:v>
                </c:pt>
                <c:pt idx="55">
                  <c:v>37.651570527023097</c:v>
                </c:pt>
                <c:pt idx="56">
                  <c:v>36.057307595931</c:v>
                </c:pt>
                <c:pt idx="57">
                  <c:v>34.490510791646599</c:v>
                </c:pt>
                <c:pt idx="58">
                  <c:v>32.952094220186602</c:v>
                </c:pt>
                <c:pt idx="59" formatCode="General">
                  <c:v>31.442971191555301</c:v>
                </c:pt>
                <c:pt idx="60" formatCode="General">
                  <c:v>29.964050933086501</c:v>
                </c:pt>
                <c:pt idx="61" formatCode="General">
                  <c:v>28.516235029799098</c:v>
                </c:pt>
                <c:pt idx="62" formatCode="General">
                  <c:v>27.100413590437</c:v>
                </c:pt>
                <c:pt idx="63" formatCode="General">
                  <c:v>25.7174611408179</c:v>
                </c:pt>
                <c:pt idx="64" formatCode="General">
                  <c:v>24.368232249353099</c:v>
                </c:pt>
                <c:pt idx="65" formatCode="General">
                  <c:v>23.053556893343</c:v>
                </c:pt>
                <c:pt idx="66" formatCode="General">
                  <c:v>21.774235578826801</c:v>
                </c:pt>
                <c:pt idx="67" formatCode="General">
                  <c:v>20.5310342314135</c:v>
                </c:pt>
                <c:pt idx="68" formatCode="General">
                  <c:v>19.324678880485799</c:v>
                </c:pt>
                <c:pt idx="69" formatCode="General">
                  <c:v>18.1558501650746</c:v>
                </c:pt>
                <c:pt idx="70" formatCode="General">
                  <c:v>17.0251776948054</c:v>
                </c:pt>
                <c:pt idx="71" formatCode="General">
                  <c:v>15.933234306562801</c:v>
                </c:pt>
                <c:pt idx="72" formatCode="General">
                  <c:v>14.880530263244401</c:v>
                </c:pt>
                <c:pt idx="73" formatCode="General">
                  <c:v>13.867507448081501</c:v>
                </c:pt>
                <c:pt idx="74" formatCode="General">
                  <c:v>12.8945336146957</c:v>
                </c:pt>
                <c:pt idx="75" formatCode="General">
                  <c:v>11.961896759750999</c:v>
                </c:pt>
                <c:pt idx="76" formatCode="General">
                  <c:v>11.069799691662</c:v>
                </c:pt>
                <c:pt idx="77" formatCode="General">
                  <c:v>10.218354874803801</c:v>
                </c:pt>
                <c:pt idx="78" formatCode="General">
                  <c:v>9.4075796342320501</c:v>
                </c:pt>
                <c:pt idx="79" formatCode="General">
                  <c:v>8.6373918105003398</c:v>
                </c:pt>
                <c:pt idx="80" formatCode="General">
                  <c:v>7.90760595767295</c:v>
                </c:pt>
                <c:pt idx="81" formatCode="General">
                  <c:v>7.2179301797401196</c:v>
                </c:pt>
                <c:pt idx="82" formatCode="General">
                  <c:v>6.5679637010782796</c:v>
                </c:pt>
                <c:pt idx="83" formatCode="General">
                  <c:v>5.9571952650651401</c:v>
                </c:pt>
                <c:pt idx="84" formatCode="General">
                  <c:v>5.3850024511847998</c:v>
                </c:pt>
                <c:pt idx="85" formatCode="General">
                  <c:v>4.8506519946786701</c:v>
                </c:pt>
                <c:pt idx="86" formatCode="General">
                  <c:v>4.3533011837894602</c:v>
                </c:pt>
                <c:pt idx="87" formatCode="General">
                  <c:v>3.8920003977350102</c:v>
                </c:pt>
                <c:pt idx="88" formatCode="General">
                  <c:v>3.4656968336309202</c:v>
                </c:pt>
                <c:pt idx="89" formatCode="General">
                  <c:v>3.07323945263862</c:v>
                </c:pt>
                <c:pt idx="90" formatCode="General">
                  <c:v>2.7133851547383401</c:v>
                </c:pt>
                <c:pt idx="91" formatCode="General">
                  <c:v>2.3848061679272501</c:v>
                </c:pt>
                <c:pt idx="92" formatCode="General">
                  <c:v>2.08609861167389</c:v>
                </c:pt>
                <c:pt idx="93" formatCode="General">
                  <c:v>1.8157921666253001</c:v>
                </c:pt>
                <c:pt idx="94" formatCode="General">
                  <c:v>1.5723607535217099</c:v>
                </c:pt>
                <c:pt idx="95" formatCode="General">
                  <c:v>1.35423409484172</c:v>
                </c:pt>
                <c:pt idx="96" formatCode="General">
                  <c:v>1.15981000383985</c:v>
                </c:pt>
                <c:pt idx="97" formatCode="General">
                  <c:v>0.987467218432307</c:v>
                </c:pt>
                <c:pt idx="98" formatCode="General">
                  <c:v>0.83557857301566896</c:v>
                </c:pt>
                <c:pt idx="99" formatCode="General">
                  <c:v>0.70252428099114705</c:v>
                </c:pt>
                <c:pt idx="100" formatCode="General">
                  <c:v>0.58670508573241598</c:v>
                </c:pt>
                <c:pt idx="101" formatCode="General">
                  <c:v>0.48655502912026399</c:v>
                </c:pt>
                <c:pt idx="102" formatCode="General">
                  <c:v>0.400553585564699</c:v>
                </c:pt>
                <c:pt idx="103" formatCode="General">
                  <c:v>0.327236916408706</c:v>
                </c:pt>
                <c:pt idx="104" formatCode="General">
                  <c:v>0.26520801521401499</c:v>
                </c:pt>
                <c:pt idx="105" formatCode="General">
                  <c:v>0.213145538746425</c:v>
                </c:pt>
                <c:pt idx="106" formatCode="General">
                  <c:v>0.169811151149069</c:v>
                </c:pt>
                <c:pt idx="107" formatCode="General">
                  <c:v>0.134055248988172</c:v>
                </c:pt>
                <c:pt idx="108" formatCode="General">
                  <c:v>0.104820981269672</c:v>
                </c:pt>
                <c:pt idx="109" formatCode="0.00E+00">
                  <c:v>8.1146529396817296E-2</c:v>
                </c:pt>
                <c:pt idx="110" formatCode="0.00E+00">
                  <c:v>6.2165665220144398E-2</c:v>
                </c:pt>
                <c:pt idx="111" formatCode="0.00E+00">
                  <c:v>4.7106658388063702E-2</c:v>
                </c:pt>
                <c:pt idx="112" formatCode="0.00E+00">
                  <c:v>3.5289654556304298E-2</c:v>
                </c:pt>
                <c:pt idx="113" formatCode="0.00E+00">
                  <c:v>2.6122691093124699E-2</c:v>
                </c:pt>
                <c:pt idx="114" formatCode="0.00E+00">
                  <c:v>1.90965543598915E-2</c:v>
                </c:pt>
                <c:pt idx="115" formatCode="0.00E+00">
                  <c:v>1.3778710472853801E-2</c:v>
                </c:pt>
                <c:pt idx="116" formatCode="0.00E+00">
                  <c:v>9.8065582332104804E-3</c:v>
                </c:pt>
                <c:pt idx="117" formatCode="0.00E+00">
                  <c:v>6.8802579061666E-3</c:v>
                </c:pt>
                <c:pt idx="118" formatCode="0.00E+00">
                  <c:v>4.7553827611136997E-3</c:v>
                </c:pt>
                <c:pt idx="119" formatCode="0.00E+00">
                  <c:v>3.2356225662978398E-3</c:v>
                </c:pt>
                <c:pt idx="120" formatCode="0.00E+00">
                  <c:v>2.1657411076376602E-3</c:v>
                </c:pt>
                <c:pt idx="121" formatCode="0.00E+00">
                  <c:v>1.42495542778268E-3</c:v>
                </c:pt>
                <c:pt idx="122" formatCode="0.00E+00">
                  <c:v>9.2086543844402998E-4</c:v>
                </c:pt>
                <c:pt idx="123" formatCode="0.00E+00">
                  <c:v>5.8402162461494798E-4</c:v>
                </c:pt>
                <c:pt idx="124" formatCode="0.00E+00">
                  <c:v>3.6317846311976001E-4</c:v>
                </c:pt>
                <c:pt idx="125" formatCode="0.00E+00">
                  <c:v>2.21244363994701E-4</c:v>
                </c:pt>
                <c:pt idx="126" formatCode="0.00E+00">
                  <c:v>1.31907369825495E-4</c:v>
                </c:pt>
                <c:pt idx="127" formatCode="0.00E+00">
                  <c:v>7.6890848050744298E-5</c:v>
                </c:pt>
                <c:pt idx="128" formatCode="0.00E+00">
                  <c:v>4.3775626921163901E-5</c:v>
                </c:pt>
                <c:pt idx="129" formatCode="0.00E+00">
                  <c:v>2.43144249408344E-5</c:v>
                </c:pt>
                <c:pt idx="130" formatCode="0.00E+00">
                  <c:v>1.31603872866261E-5</c:v>
                </c:pt>
                <c:pt idx="131" formatCode="0.00E+00">
                  <c:v>6.9330096965977299E-6</c:v>
                </c:pt>
                <c:pt idx="132" formatCode="0.00E+00">
                  <c:v>3.5503733495742499E-6</c:v>
                </c:pt>
                <c:pt idx="133" formatCode="0.00E+00">
                  <c:v>1.76502125582618E-6</c:v>
                </c:pt>
                <c:pt idx="134" formatCode="0.00E+00">
                  <c:v>8.5064225842492904E-7</c:v>
                </c:pt>
                <c:pt idx="135" formatCode="0.00E+00">
                  <c:v>3.96856930743209E-7</c:v>
                </c:pt>
                <c:pt idx="136" formatCode="0.00E+00">
                  <c:v>1.7895755854408901E-7</c:v>
                </c:pt>
                <c:pt idx="137" formatCode="0.00E+00">
                  <c:v>7.7875885325635406E-8</c:v>
                </c:pt>
                <c:pt idx="138" formatCode="0.00E+00">
                  <c:v>3.2648851876904099E-8</c:v>
                </c:pt>
                <c:pt idx="139" formatCode="0.00E+00">
                  <c:v>1.31639318938205E-8</c:v>
                </c:pt>
                <c:pt idx="140" formatCode="0.00E+00">
                  <c:v>5.0951983091516697E-9</c:v>
                </c:pt>
                <c:pt idx="141" formatCode="0.00E+00">
                  <c:v>1.8895644039527901E-9</c:v>
                </c:pt>
                <c:pt idx="142" formatCode="0.00E+00">
                  <c:v>6.7006279498494097E-10</c:v>
                </c:pt>
                <c:pt idx="143" formatCode="0.00E+00">
                  <c:v>2.26730203432947E-10</c:v>
                </c:pt>
                <c:pt idx="144" formatCode="0.00E+00">
                  <c:v>7.3044422750316903E-11</c:v>
                </c:pt>
                <c:pt idx="145" formatCode="0.00E+00">
                  <c:v>2.23535827865379E-11</c:v>
                </c:pt>
                <c:pt idx="146" formatCode="0.00E+00">
                  <c:v>6.4824760033873298E-12</c:v>
                </c:pt>
                <c:pt idx="147" formatCode="0.00E+00">
                  <c:v>1.77692943979297E-12</c:v>
                </c:pt>
                <c:pt idx="148" formatCode="0.00E+00">
                  <c:v>4.5918203034289198E-13</c:v>
                </c:pt>
                <c:pt idx="149" formatCode="0.00E+00">
                  <c:v>1.11552854111494E-13</c:v>
                </c:pt>
                <c:pt idx="150" formatCode="0.00E+00">
                  <c:v>2.5403667172054599E-14</c:v>
                </c:pt>
                <c:pt idx="151" formatCode="0.00E+00">
                  <c:v>5.4064398468519397E-15</c:v>
                </c:pt>
                <c:pt idx="152" formatCode="0.00E+00">
                  <c:v>1.07187109064906E-15</c:v>
                </c:pt>
                <c:pt idx="153" formatCode="0.00E+00">
                  <c:v>1.97306637300914E-16</c:v>
                </c:pt>
                <c:pt idx="154" formatCode="0.00E+00">
                  <c:v>3.3604094131213799E-17</c:v>
                </c:pt>
                <c:pt idx="155" formatCode="0.00E+00">
                  <c:v>5.2760136513346599E-18</c:v>
                </c:pt>
                <c:pt idx="156" formatCode="0.00E+00">
                  <c:v>7.6071117060471904E-19</c:v>
                </c:pt>
                <c:pt idx="157" formatCode="0.00E+00">
                  <c:v>1.0032111326671401E-19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36"/>
          <c:order val="19"/>
          <c:tx>
            <c:strRef>
              <c:f>'Temperaturen, Volumenzuwachs'!$C$54</c:f>
              <c:strCache>
                <c:ptCount val="1"/>
                <c:pt idx="0">
                  <c:v>19,99</c:v>
                </c:pt>
              </c:strCache>
            </c:strRef>
          </c:tx>
          <c:spPr>
            <a:ln w="1905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Volumenzuwachs'!$D$54:$HF$54</c:f>
              <c:numCache>
                <c:formatCode>0.000E+00</c:formatCode>
                <c:ptCount val="211"/>
                <c:pt idx="0">
                  <c:v>151.680755059229</c:v>
                </c:pt>
                <c:pt idx="1">
                  <c:v>149.631338659221</c:v>
                </c:pt>
                <c:pt idx="2">
                  <c:v>147.58274717648101</c:v>
                </c:pt>
                <c:pt idx="3">
                  <c:v>145.53505017157099</c:v>
                </c:pt>
                <c:pt idx="4">
                  <c:v>143.48832170816399</c:v>
                </c:pt>
                <c:pt idx="5">
                  <c:v>141.44264060167299</c:v>
                </c:pt>
                <c:pt idx="6">
                  <c:v>139.39809067928499</c:v>
                </c:pt>
                <c:pt idx="7">
                  <c:v>137.354761051748</c:v>
                </c:pt>
                <c:pt idx="8">
                  <c:v>135.31274639722699</c:v>
                </c:pt>
                <c:pt idx="9">
                  <c:v>133.272147257548</c:v>
                </c:pt>
                <c:pt idx="10">
                  <c:v>131.233070347129</c:v>
                </c:pt>
                <c:pt idx="11">
                  <c:v>129.195628874867</c:v>
                </c:pt>
                <c:pt idx="12">
                  <c:v>127.15994287923699</c:v>
                </c:pt>
                <c:pt idx="13">
                  <c:v>125.126139576827</c:v>
                </c:pt>
                <c:pt idx="14">
                  <c:v>123.094353724491</c:v>
                </c:pt>
                <c:pt idx="15">
                  <c:v>121.064727995273</c:v>
                </c:pt>
                <c:pt idx="16">
                  <c:v>119.037413368198</c:v>
                </c:pt>
                <c:pt idx="17">
                  <c:v>117.01256953198499</c:v>
                </c:pt>
                <c:pt idx="18">
                  <c:v>114.99036530265801</c:v>
                </c:pt>
                <c:pt idx="19">
                  <c:v>112.970979054981</c:v>
                </c:pt>
                <c:pt idx="20">
                  <c:v>110.95459916755399</c:v>
                </c:pt>
                <c:pt idx="21">
                  <c:v>108.941424481322</c:v>
                </c:pt>
                <c:pt idx="22">
                  <c:v>106.931664771142</c:v>
                </c:pt>
                <c:pt idx="23">
                  <c:v>104.925541229972</c:v>
                </c:pt>
                <c:pt idx="24">
                  <c:v>102.923286965073</c:v>
                </c:pt>
                <c:pt idx="25">
                  <c:v>100.925147505536</c:v>
                </c:pt>
                <c:pt idx="26">
                  <c:v>98.931381320259405</c:v>
                </c:pt>
                <c:pt idx="27">
                  <c:v>96.942260345340301</c:v>
                </c:pt>
                <c:pt idx="28">
                  <c:v>94.958070519686601</c:v>
                </c:pt>
                <c:pt idx="29">
                  <c:v>92.979112327425497</c:v>
                </c:pt>
                <c:pt idx="30">
                  <c:v>91.005701345492795</c:v>
                </c:pt>
                <c:pt idx="31">
                  <c:v>89.038168794540397</c:v>
                </c:pt>
                <c:pt idx="32">
                  <c:v>87.076862091044504</c:v>
                </c:pt>
                <c:pt idx="33">
                  <c:v>85.122145398223097</c:v>
                </c:pt>
                <c:pt idx="34">
                  <c:v>83.1744001730695</c:v>
                </c:pt>
                <c:pt idx="35">
                  <c:v>81.234025706489703</c:v>
                </c:pt>
                <c:pt idx="36">
                  <c:v>79.301439653185696</c:v>
                </c:pt>
                <c:pt idx="37">
                  <c:v>77.377078547558597</c:v>
                </c:pt>
                <c:pt idx="38">
                  <c:v>75.461398301514095</c:v>
                </c:pt>
                <c:pt idx="39">
                  <c:v>73.554874679637194</c:v>
                </c:pt>
                <c:pt idx="40">
                  <c:v>71.658003746763796</c:v>
                </c:pt>
                <c:pt idx="41">
                  <c:v>69.771302282514597</c:v>
                </c:pt>
                <c:pt idx="42">
                  <c:v>67.895308156874805</c:v>
                </c:pt>
                <c:pt idx="43">
                  <c:v>66.030580660398797</c:v>
                </c:pt>
                <c:pt idx="44">
                  <c:v>64.177700782099194</c:v>
                </c:pt>
                <c:pt idx="45">
                  <c:v>62.337271427542497</c:v>
                </c:pt>
                <c:pt idx="46">
                  <c:v>60.509917569130899</c:v>
                </c:pt>
                <c:pt idx="47">
                  <c:v>58.696286319990698</c:v>
                </c:pt>
                <c:pt idx="48">
                  <c:v>56.8970469223406</c:v>
                </c:pt>
                <c:pt idx="49">
                  <c:v>55.112890640658698</c:v>
                </c:pt>
                <c:pt idx="50">
                  <c:v>53.344530549435198</c:v>
                </c:pt>
                <c:pt idx="51">
                  <c:v>51.592701204783502</c:v>
                </c:pt>
                <c:pt idx="52">
                  <c:v>49.858158188701402</c:v>
                </c:pt>
                <c:pt idx="53">
                  <c:v>48.1416775143406</c:v>
                </c:pt>
                <c:pt idx="54">
                  <c:v>46.444054880264098</c:v>
                </c:pt>
                <c:pt idx="55">
                  <c:v>44.7661047613677</c:v>
                </c:pt>
                <c:pt idx="56">
                  <c:v>43.108659323931498</c:v>
                </c:pt>
                <c:pt idx="57">
                  <c:v>41.472567152162803</c:v>
                </c:pt>
                <c:pt idx="58">
                  <c:v>39.858691773623697</c:v>
                </c:pt>
                <c:pt idx="59" formatCode="General">
                  <c:v>38.267909971118002</c:v>
                </c:pt>
                <c:pt idx="60" formatCode="General">
                  <c:v>36.701109868972999</c:v>
                </c:pt>
                <c:pt idx="61" formatCode="General">
                  <c:v>35.1591887822225</c:v>
                </c:pt>
                <c:pt idx="62" formatCode="General">
                  <c:v>33.643050817990698</c:v>
                </c:pt>
                <c:pt idx="63" formatCode="General">
                  <c:v>32.153604219443402</c:v>
                </c:pt>
                <c:pt idx="64" formatCode="General">
                  <c:v>30.6917584440308</c:v>
                </c:pt>
                <c:pt idx="65" formatCode="General">
                  <c:v>29.2584209693843</c:v>
                </c:pt>
                <c:pt idx="66" formatCode="General">
                  <c:v>27.854493822337002</c:v>
                </c:pt>
                <c:pt idx="67" formatCode="General">
                  <c:v>26.4808698288358</c:v>
                </c:pt>
                <c:pt idx="68" formatCode="General">
                  <c:v>25.138428585413699</c:v>
                </c:pt>
                <c:pt idx="69" formatCode="General">
                  <c:v>23.828032156083601</c:v>
                </c:pt>
                <c:pt idx="70" formatCode="General">
                  <c:v>22.550520502218902</c:v>
                </c:pt>
                <c:pt idx="71" formatCode="General">
                  <c:v>21.306706657129499</c:v>
                </c:pt>
                <c:pt idx="72" formatCode="General">
                  <c:v>20.097371661668799</c:v>
                </c:pt>
                <c:pt idx="73" formatCode="General">
                  <c:v>18.923259282166601</c:v>
                </c:pt>
                <c:pt idx="74" formatCode="General">
                  <c:v>17.785070537872802</c:v>
                </c:pt>
                <c:pt idx="75" formatCode="General">
                  <c:v>16.683458070263502</c:v>
                </c:pt>
                <c:pt idx="76" formatCode="General">
                  <c:v>15.6190203937829</c:v>
                </c:pt>
                <c:pt idx="77" formatCode="General">
                  <c:v>14.592296073423601</c:v>
                </c:pt>
                <c:pt idx="78" formatCode="General">
                  <c:v>13.6037578817044</c:v>
                </c:pt>
                <c:pt idx="79" formatCode="General">
                  <c:v>12.6538069943993</c:v>
                </c:pt>
                <c:pt idx="80" formatCode="General">
                  <c:v>11.742767291186601</c:v>
                </c:pt>
                <c:pt idx="81" formatCode="General">
                  <c:v>10.8708798341288</c:v>
                </c:pt>
                <c:pt idx="82" formatCode="General">
                  <c:v>10.0382976030536</c:v>
                </c:pt>
                <c:pt idx="83" formatCode="General">
                  <c:v>9.24508057266595</c:v>
                </c:pt>
                <c:pt idx="84" formatCode="General">
                  <c:v>8.4911912210182408</c:v>
                </c:pt>
                <c:pt idx="85" formatCode="General">
                  <c:v>7.7764905627251997</c:v>
                </c:pt>
                <c:pt idx="86" formatCode="General">
                  <c:v>7.1007348026854</c:v>
                </c:pt>
                <c:pt idx="87" formatCode="General">
                  <c:v>6.46357270679216</c:v>
                </c:pt>
                <c:pt idx="88" formatCode="General">
                  <c:v>5.8645437848866697</c:v>
                </c:pt>
                <c:pt idx="89" formatCode="General">
                  <c:v>5.3030773777430698</c:v>
                </c:pt>
                <c:pt idx="90" formatCode="General">
                  <c:v>4.7784927339124499</c:v>
                </c:pt>
                <c:pt idx="91" formatCode="General">
                  <c:v>4.2900001535593404</c:v>
                </c:pt>
                <c:pt idx="92" formatCode="General">
                  <c:v>3.8367032648181301</c:v>
                </c:pt>
                <c:pt idx="93" formatCode="General">
                  <c:v>3.4176024835651999</c:v>
                </c:pt>
                <c:pt idx="94" formatCode="General">
                  <c:v>3.0315996898187199</c:v>
                </c:pt>
                <c:pt idx="95" formatCode="General">
                  <c:v>2.67750413332138</c:v>
                </c:pt>
                <c:pt idx="96" formatCode="General">
                  <c:v>2.3540395574345001</c:v>
                </c:pt>
                <c:pt idx="97" formatCode="General">
                  <c:v>2.0598525046190299</c:v>
                </c:pt>
                <c:pt idx="98" formatCode="General">
                  <c:v>1.7935217389915199</c:v>
                </c:pt>
                <c:pt idx="99" formatCode="General">
                  <c:v>1.55356869237588</c:v>
                </c:pt>
                <c:pt idx="100" formatCode="General">
                  <c:v>1.3384688107311</c:v>
                </c:pt>
                <c:pt idx="101" formatCode="General">
                  <c:v>1.14666364877913</c:v>
                </c:pt>
                <c:pt idx="102" formatCode="General">
                  <c:v>0.97657353316842199</c:v>
                </c:pt>
                <c:pt idx="103" formatCode="General">
                  <c:v>0.82661058976615198</c:v>
                </c:pt>
                <c:pt idx="104" formatCode="General">
                  <c:v>0.69519190990660396</c:v>
                </c:pt>
                <c:pt idx="105" formatCode="General">
                  <c:v>0.580752614859114</c:v>
                </c:pt>
                <c:pt idx="106" formatCode="General">
                  <c:v>0.48175856857166499</c:v>
                </c:pt>
                <c:pt idx="107" formatCode="General">
                  <c:v>0.39671848690296402</c:v>
                </c:pt>
                <c:pt idx="108" formatCode="General">
                  <c:v>0.32419519785959</c:v>
                </c:pt>
                <c:pt idx="109" formatCode="General">
                  <c:v>0.262815822283746</c:v>
                </c:pt>
                <c:pt idx="110" formatCode="General">
                  <c:v>0.21128066809339999</c:v>
                </c:pt>
                <c:pt idx="111" formatCode="General">
                  <c:v>0.16837066322775701</c:v>
                </c:pt>
                <c:pt idx="112" formatCode="General">
                  <c:v>0.13295319209314199</c:v>
                </c:pt>
                <c:pt idx="113" formatCode="General">
                  <c:v>0.103986246253283</c:v>
                </c:pt>
                <c:pt idx="114" formatCode="0.00E+00">
                  <c:v>8.0520850623814005E-2</c:v>
                </c:pt>
                <c:pt idx="115" formatCode="0.00E+00">
                  <c:v>6.1701779381397398E-2</c:v>
                </c:pt>
                <c:pt idx="116" formatCode="0.00E+00">
                  <c:v>4.6766628759346097E-2</c:v>
                </c:pt>
                <c:pt idx="117" formatCode="0.00E+00">
                  <c:v>3.5043364295768598E-2</c:v>
                </c:pt>
                <c:pt idx="118" formatCode="0.00E+00">
                  <c:v>2.5946505359280302E-2</c:v>
                </c:pt>
                <c:pt idx="119" formatCode="0.00E+00">
                  <c:v>1.8972147526378502E-2</c:v>
                </c:pt>
                <c:pt idx="120" formatCode="0.00E+00">
                  <c:v>1.36920516260901E-2</c:v>
                </c:pt>
                <c:pt idx="121" formatCode="0.00E+00">
                  <c:v>9.7470455500759702E-3</c:v>
                </c:pt>
                <c:pt idx="122" formatCode="0.00E+00">
                  <c:v>6.8399904799627403E-3</c:v>
                </c:pt>
                <c:pt idx="123" formatCode="0.00E+00">
                  <c:v>4.7285570038338503E-3</c:v>
                </c:pt>
                <c:pt idx="124" formatCode="0.00E+00">
                  <c:v>3.2180394619807798E-3</c:v>
                </c:pt>
                <c:pt idx="125" formatCode="0.00E+00">
                  <c:v>2.1544102945703302E-3</c:v>
                </c:pt>
                <c:pt idx="126" formatCode="0.00E+00">
                  <c:v>1.4177822905724999E-3</c:v>
                </c:pt>
                <c:pt idx="127" formatCode="0.00E+00">
                  <c:v>9.1640801850372499E-4</c:v>
                </c:pt>
                <c:pt idx="128" formatCode="0.00E+00">
                  <c:v>5.8130511990715501E-4</c:v>
                </c:pt>
                <c:pt idx="129" formatCode="0.00E+00">
                  <c:v>3.61556289209055E-4</c:v>
                </c:pt>
                <c:pt idx="130" formatCode="0.00E+00">
                  <c:v>2.2029609328470299E-4</c:v>
                </c:pt>
                <c:pt idx="131" formatCode="0.00E+00">
                  <c:v>1.3136526598141901E-4</c:v>
                </c:pt>
                <c:pt idx="132" formatCode="0.00E+00">
                  <c:v>7.6588091680091801E-5</c:v>
                </c:pt>
                <c:pt idx="133" formatCode="0.00E+00">
                  <c:v>4.3610625715281601E-5</c:v>
                </c:pt>
                <c:pt idx="134" formatCode="0.00E+00">
                  <c:v>2.4226772913665001E-5</c:v>
                </c:pt>
                <c:pt idx="135" formatCode="0.00E+00">
                  <c:v>1.31150568376458E-5</c:v>
                </c:pt>
                <c:pt idx="136" formatCode="0.00E+00">
                  <c:v>6.9102159284879E-6</c:v>
                </c:pt>
                <c:pt idx="137" formatCode="0.00E+00">
                  <c:v>3.5392443511033702E-6</c:v>
                </c:pt>
                <c:pt idx="138" formatCode="0.00E+00">
                  <c:v>1.75975266089881E-6</c:v>
                </c:pt>
                <c:pt idx="139" formatCode="0.00E+00">
                  <c:v>8.4822744100939698E-7</c:v>
                </c:pt>
                <c:pt idx="140" formatCode="0.00E+00">
                  <c:v>3.9578703525836598E-7</c:v>
                </c:pt>
                <c:pt idx="141" formatCode="0.00E+00">
                  <c:v>1.7850010705786199E-7</c:v>
                </c:pt>
                <c:pt idx="142" formatCode="0.00E+00">
                  <c:v>7.7687462369425301E-8</c:v>
                </c:pt>
                <c:pt idx="143" formatCode="0.00E+00">
                  <c:v>3.2574223810178801E-8</c:v>
                </c:pt>
                <c:pt idx="144" formatCode="0.00E+00">
                  <c:v>1.3135565969722E-8</c:v>
                </c:pt>
                <c:pt idx="145" formatCode="0.00E+00">
                  <c:v>5.0848727753835704E-9</c:v>
                </c:pt>
                <c:pt idx="146" formatCode="0.00E+00">
                  <c:v>1.88597282314066E-9</c:v>
                </c:pt>
                <c:pt idx="147" formatCode="0.00E+00">
                  <c:v>6.6887185829717002E-10</c:v>
                </c:pt>
                <c:pt idx="148" formatCode="0.00E+00">
                  <c:v>2.2635469364134401E-10</c:v>
                </c:pt>
                <c:pt idx="149" formatCode="0.00E+00">
                  <c:v>7.2932143426753506E-11</c:v>
                </c:pt>
                <c:pt idx="150" formatCode="0.00E+00">
                  <c:v>2.23218401193427E-11</c:v>
                </c:pt>
                <c:pt idx="151" formatCode="0.00E+00">
                  <c:v>6.4740182427431099E-12</c:v>
                </c:pt>
                <c:pt idx="152" formatCode="0.00E+00">
                  <c:v>1.77481304372791E-12</c:v>
                </c:pt>
                <c:pt idx="153" formatCode="0.00E+00">
                  <c:v>4.5868663744494505E-13</c:v>
                </c:pt>
                <c:pt idx="154" formatCode="0.00E+00">
                  <c:v>1.11444870003259E-13</c:v>
                </c:pt>
                <c:pt idx="155" formatCode="0.00E+00">
                  <c:v>2.5381862508295801E-14</c:v>
                </c:pt>
                <c:pt idx="156" formatCode="0.00E+00">
                  <c:v>5.4023868927643197E-15</c:v>
                </c:pt>
                <c:pt idx="157" formatCode="0.00E+00">
                  <c:v>1.07118314291091E-15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38"/>
          <c:order val="20"/>
          <c:tx>
            <c:strRef>
              <c:f>'Temperaturen, Volumenzuwachs'!$C$56</c:f>
              <c:strCache>
                <c:ptCount val="1"/>
                <c:pt idx="0">
                  <c:v>25,17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Volumenzuwachs'!$D$56:$HF$56</c:f>
              <c:numCache>
                <c:formatCode>0.000E+00</c:formatCode>
                <c:ptCount val="211"/>
                <c:pt idx="0">
                  <c:v>153.618293229665</c:v>
                </c:pt>
                <c:pt idx="1">
                  <c:v>151.70316090847999</c:v>
                </c:pt>
                <c:pt idx="2">
                  <c:v>149.788162725462</c:v>
                </c:pt>
                <c:pt idx="3">
                  <c:v>147.87333497190301</c:v>
                </c:pt>
                <c:pt idx="4">
                  <c:v>145.95871692769899</c:v>
                </c:pt>
                <c:pt idx="5">
                  <c:v>144.044351049234</c:v>
                </c:pt>
                <c:pt idx="6">
                  <c:v>142.13028316704501</c:v>
                </c:pt>
                <c:pt idx="7">
                  <c:v>140.21656269366699</c:v>
                </c:pt>
                <c:pt idx="8">
                  <c:v>138.30324284203201</c:v>
                </c:pt>
                <c:pt idx="9">
                  <c:v>136.39038085481499</c:v>
                </c:pt>
                <c:pt idx="10">
                  <c:v>134.47803824511499</c:v>
                </c:pt>
                <c:pt idx="11">
                  <c:v>132.566281048853</c:v>
                </c:pt>
                <c:pt idx="12">
                  <c:v>130.65518008927901</c:v>
                </c:pt>
                <c:pt idx="13">
                  <c:v>128.74481125394399</c:v>
                </c:pt>
                <c:pt idx="14">
                  <c:v>126.835255784522</c:v>
                </c:pt>
                <c:pt idx="15">
                  <c:v>124.926600579819</c:v>
                </c:pt>
                <c:pt idx="16">
                  <c:v>123.018938512307</c:v>
                </c:pt>
                <c:pt idx="17">
                  <c:v>121.11236875850101</c:v>
                </c:pt>
                <c:pt idx="18">
                  <c:v>119.206997143462</c:v>
                </c:pt>
                <c:pt idx="19">
                  <c:v>117.30293649968</c:v>
                </c:pt>
                <c:pt idx="20">
                  <c:v>115.400307040569</c:v>
                </c:pt>
                <c:pt idx="21">
                  <c:v>113.499236748744</c:v>
                </c:pt>
                <c:pt idx="22">
                  <c:v>111.59986177920899</c:v>
                </c:pt>
                <c:pt idx="23">
                  <c:v>109.70232687753401</c:v>
                </c:pt>
                <c:pt idx="24">
                  <c:v>107.80678581302899</c:v>
                </c:pt>
                <c:pt idx="25">
                  <c:v>105.91340182684399</c:v>
                </c:pt>
                <c:pt idx="26">
                  <c:v>104.02234809485</c:v>
                </c:pt>
                <c:pt idx="27">
                  <c:v>102.133808205061</c:v>
                </c:pt>
                <c:pt idx="28">
                  <c:v>100.24797664923901</c:v>
                </c:pt>
                <c:pt idx="29">
                  <c:v>98.365059328229293</c:v>
                </c:pt>
                <c:pt idx="30">
                  <c:v>96.485274070410199</c:v>
                </c:pt>
                <c:pt idx="31">
                  <c:v>94.608851162539096</c:v>
                </c:pt>
                <c:pt idx="32">
                  <c:v>92.736033892064498</c:v>
                </c:pt>
                <c:pt idx="33">
                  <c:v>90.867079099840197</c:v>
                </c:pt>
                <c:pt idx="34">
                  <c:v>89.002257741957706</c:v>
                </c:pt>
                <c:pt idx="35">
                  <c:v>87.141855459208799</c:v>
                </c:pt>
                <c:pt idx="36">
                  <c:v>85.286173152453699</c:v>
                </c:pt>
                <c:pt idx="37">
                  <c:v>83.435527561918903</c:v>
                </c:pt>
                <c:pt idx="38">
                  <c:v>81.590251848168606</c:v>
                </c:pt>
                <c:pt idx="39">
                  <c:v>79.750696172202495</c:v>
                </c:pt>
                <c:pt idx="40">
                  <c:v>77.917228271801903</c:v>
                </c:pt>
                <c:pt idx="41">
                  <c:v>76.090234030908903</c:v>
                </c:pt>
                <c:pt idx="42">
                  <c:v>74.270118038446597</c:v>
                </c:pt>
                <c:pt idx="43">
                  <c:v>72.457304132595198</c:v>
                </c:pt>
                <c:pt idx="44">
                  <c:v>70.652235926117697</c:v>
                </c:pt>
                <c:pt idx="45">
                  <c:v>68.855377307883401</c:v>
                </c:pt>
                <c:pt idx="46">
                  <c:v>67.067212915266396</c:v>
                </c:pt>
                <c:pt idx="47">
                  <c:v>65.288248571602495</c:v>
                </c:pt>
                <c:pt idx="48">
                  <c:v>63.519011682375499</c:v>
                </c:pt>
                <c:pt idx="49">
                  <c:v>61.760051583262701</c:v>
                </c:pt>
                <c:pt idx="50">
                  <c:v>60.011939832623803</c:v>
                </c:pt>
                <c:pt idx="51">
                  <c:v>58.275270440445098</c:v>
                </c:pt>
                <c:pt idx="52">
                  <c:v>56.550660025179397</c:v>
                </c:pt>
                <c:pt idx="53">
                  <c:v>54.838747889340901</c:v>
                </c:pt>
                <c:pt idx="54">
                  <c:v>53.140196004136499</c:v>
                </c:pt>
                <c:pt idx="55">
                  <c:v>51.455688892849302</c:v>
                </c:pt>
                <c:pt idx="56">
                  <c:v>49.785933402139797</c:v>
                </c:pt>
                <c:pt idx="57">
                  <c:v>48.131658349911902</c:v>
                </c:pt>
                <c:pt idx="58">
                  <c:v>46.4936140379126</c:v>
                </c:pt>
                <c:pt idx="59" formatCode="General">
                  <c:v>44.872571616810298</c:v>
                </c:pt>
                <c:pt idx="60" formatCode="General">
                  <c:v>43.269322291142103</c:v>
                </c:pt>
                <c:pt idx="61" formatCode="General">
                  <c:v>41.684676351257103</c:v>
                </c:pt>
                <c:pt idx="62" formatCode="General">
                  <c:v>40.119462019218602</c:v>
                </c:pt>
                <c:pt idx="63" formatCode="General">
                  <c:v>38.574524095599401</c:v>
                </c:pt>
                <c:pt idx="64" formatCode="General">
                  <c:v>37.050722394220102</c:v>
                </c:pt>
                <c:pt idx="65" formatCode="General">
                  <c:v>35.548929952176302</c:v>
                </c:pt>
                <c:pt idx="66" formatCode="General">
                  <c:v>34.070031002993296</c:v>
                </c:pt>
                <c:pt idx="67" formatCode="General">
                  <c:v>32.6149187014788</c:v>
                </c:pt>
                <c:pt idx="68" formatCode="General">
                  <c:v>31.184492589823702</c:v>
                </c:pt>
                <c:pt idx="69" formatCode="General">
                  <c:v>29.779655795796</c:v>
                </c:pt>
                <c:pt idx="70" formatCode="General">
                  <c:v>28.401311955428799</c:v>
                </c:pt>
                <c:pt idx="71" formatCode="General">
                  <c:v>27.0503618546383</c:v>
                </c:pt>
                <c:pt idx="72" formatCode="General">
                  <c:v>25.727699786439501</c:v>
                </c:pt>
                <c:pt idx="73" formatCode="General">
                  <c:v>24.434209623256699</c:v>
                </c:pt>
                <c:pt idx="74" formatCode="General">
                  <c:v>23.170760606960101</c:v>
                </c:pt>
                <c:pt idx="75" formatCode="General">
                  <c:v>21.9382028629087</c:v>
                </c:pt>
                <c:pt idx="76" formatCode="General">
                  <c:v>20.737362648382401</c:v>
                </c:pt>
                <c:pt idx="77" formatCode="General">
                  <c:v>19.569037350372898</c:v>
                </c:pt>
                <c:pt idx="78" formatCode="General">
                  <c:v>18.433990252658401</c:v>
                </c:pt>
                <c:pt idx="79" formatCode="General">
                  <c:v>17.332945097942801</c:v>
                </c:pt>
                <c:pt idx="80" formatCode="General">
                  <c:v>16.266580476073699</c:v>
                </c:pt>
                <c:pt idx="81" formatCode="General">
                  <c:v>15.2355240765527</c:v>
                </c:pt>
                <c:pt idx="82" formatCode="General">
                  <c:v>14.2403468494817</c:v>
                </c:pt>
                <c:pt idx="83" formatCode="General">
                  <c:v>13.281557126315001</c:v>
                </c:pt>
                <c:pt idx="84" formatCode="General">
                  <c:v>12.359594758692401</c:v>
                </c:pt>
                <c:pt idx="85" formatCode="General">
                  <c:v>11.474825340592201</c:v>
                </c:pt>
                <c:pt idx="86" formatCode="General">
                  <c:v>10.627534585949901</c:v>
                </c:pt>
                <c:pt idx="87" formatCode="General">
                  <c:v>9.8179229402584696</c:v>
                </c:pt>
                <c:pt idx="88" formatCode="General">
                  <c:v>9.0461005106605601</c:v>
                </c:pt>
                <c:pt idx="89" formatCode="General">
                  <c:v>8.3120824041085797</c:v>
                </c:pt>
                <c:pt idx="90" formatCode="General">
                  <c:v>7.6157845672267701</c:v>
                </c:pt>
                <c:pt idx="91" formatCode="General">
                  <c:v>6.9570202242150403</c:v>
                </c:pt>
                <c:pt idx="92" formatCode="General">
                  <c:v>6.3354970102060602</c:v>
                </c:pt>
                <c:pt idx="93" formatCode="General">
                  <c:v>5.7508148966322503</c:v>
                </c:pt>
                <c:pt idx="94" formatCode="General">
                  <c:v>5.2024650020846801</c:v>
                </c:pt>
                <c:pt idx="95" formatCode="General">
                  <c:v>4.68982937657987</c:v>
                </c:pt>
                <c:pt idx="96" formatCode="General">
                  <c:v>4.2121818388536401</c:v>
                </c:pt>
                <c:pt idx="97" formatCode="General">
                  <c:v>3.76868993508086</c:v>
                </c:pt>
                <c:pt idx="98" formatCode="General">
                  <c:v>3.3584180731544602</c:v>
                </c:pt>
                <c:pt idx="99" formatCode="General">
                  <c:v>2.9803318693057301</c:v>
                </c:pt>
                <c:pt idx="100" formatCode="General">
                  <c:v>2.6333037234799201</c:v>
                </c:pt>
                <c:pt idx="101" formatCode="General">
                  <c:v>2.3161196166855298</c:v>
                </c:pt>
                <c:pt idx="102" formatCode="General">
                  <c:v>2.0274870978435202</c:v>
                </c:pt>
                <c:pt idx="103" formatCode="General">
                  <c:v>1.76604439995522</c:v>
                </c:pt>
                <c:pt idx="104" formatCode="General">
                  <c:v>1.5303705963273899</c:v>
                </c:pt>
                <c:pt idx="105" formatCode="General">
                  <c:v>1.31899667793833</c:v>
                </c:pt>
                <c:pt idx="106" formatCode="General">
                  <c:v>1.13041740375181</c:v>
                </c:pt>
                <c:pt idx="107" formatCode="General">
                  <c:v>0.96310374796464904</c:v>
                </c:pt>
                <c:pt idx="108" formatCode="General">
                  <c:v>0.81551574298952201</c:v>
                </c:pt>
                <c:pt idx="109" formatCode="General">
                  <c:v>0.68611549566156305</c:v>
                </c:pt>
                <c:pt idx="110" formatCode="General">
                  <c:v>0.57338013795008203</c:v>
                </c:pt>
                <c:pt idx="111" formatCode="General">
                  <c:v>0.47581446352425799</c:v>
                </c:pt>
                <c:pt idx="112" formatCode="General">
                  <c:v>0.39196299889024899</c:v>
                </c:pt>
                <c:pt idx="113" formatCode="General">
                  <c:v>0.32042126329269599</c:v>
                </c:pt>
                <c:pt idx="114" formatCode="General">
                  <c:v>0.25984598566122402</c:v>
                </c:pt>
                <c:pt idx="115" formatCode="General">
                  <c:v>0.20896406971361001</c:v>
                </c:pt>
                <c:pt idx="116" formatCode="General">
                  <c:v>0.16658012960058499</c:v>
                </c:pt>
                <c:pt idx="117" formatCode="General">
                  <c:v>0.13158245741963501</c:v>
                </c:pt>
                <c:pt idx="118" formatCode="General">
                  <c:v>0.102947329281646</c:v>
                </c:pt>
                <c:pt idx="119" formatCode="0.00E+00">
                  <c:v>7.9741606670715906E-2</c:v>
                </c:pt>
                <c:pt idx="120" formatCode="0.00E+00">
                  <c:v>6.1123642482172398E-2</c:v>
                </c:pt>
                <c:pt idx="121" formatCode="0.00E+00">
                  <c:v>4.6342553946732902E-2</c:v>
                </c:pt>
                <c:pt idx="122" formatCode="0.00E+00">
                  <c:v>3.4735975077215202E-2</c:v>
                </c:pt>
                <c:pt idx="123" formatCode="0.00E+00">
                  <c:v>2.57264467375268E-2</c:v>
                </c:pt>
                <c:pt idx="124" formatCode="0.00E+00">
                  <c:v>1.88166405449194E-2</c:v>
                </c:pt>
                <c:pt idx="125" formatCode="0.00E+00">
                  <c:v>1.3583641557648801E-2</c:v>
                </c:pt>
                <c:pt idx="126" formatCode="0.00E+00">
                  <c:v>9.6725325919157501E-3</c:v>
                </c:pt>
                <c:pt idx="127" formatCode="0.00E+00">
                  <c:v>6.7895292506611202E-3</c:v>
                </c:pt>
                <c:pt idx="128" formatCode="0.00E+00">
                  <c:v>4.6949092909824202E-3</c:v>
                </c:pt>
                <c:pt idx="129" formatCode="0.00E+00">
                  <c:v>3.19596355018088E-3</c:v>
                </c:pt>
                <c:pt idx="130" formatCode="0.00E+00">
                  <c:v>2.1401697729999799E-3</c:v>
                </c:pt>
                <c:pt idx="131" formatCode="0.00E+00">
                  <c:v>1.4087574324592E-3</c:v>
                </c:pt>
                <c:pt idx="132" formatCode="0.00E+00">
                  <c:v>9.1079354888849305E-4</c:v>
                </c:pt>
                <c:pt idx="133" formatCode="0.00E+00">
                  <c:v>5.7787933365501898E-4</c:v>
                </c:pt>
                <c:pt idx="134" formatCode="0.00E+00">
                  <c:v>3.5950793030143101E-4</c:v>
                </c:pt>
                <c:pt idx="135" formatCode="0.00E+00">
                  <c:v>2.1909704121164401E-4</c:v>
                </c:pt>
                <c:pt idx="136" formatCode="0.00E+00">
                  <c:v>1.3067878581678001E-4</c:v>
                </c:pt>
                <c:pt idx="137" formatCode="0.00E+00">
                  <c:v>7.6204095920818696E-5</c:v>
                </c:pt>
                <c:pt idx="138" formatCode="0.00E+00">
                  <c:v>4.3400991819661601E-5</c:v>
                </c:pt>
                <c:pt idx="139" formatCode="0.00E+00">
                  <c:v>2.4115205389189999E-5</c:v>
                </c:pt>
                <c:pt idx="140" formatCode="0.00E+00">
                  <c:v>1.3057242573475299E-5</c:v>
                </c:pt>
                <c:pt idx="141" formatCode="0.00E+00">
                  <c:v>6.8810814961569297E-6</c:v>
                </c:pt>
                <c:pt idx="142" formatCode="0.00E+00">
                  <c:v>3.5249857092573598E-6</c:v>
                </c:pt>
                <c:pt idx="143" formatCode="0.00E+00">
                  <c:v>1.7529848823811E-6</c:v>
                </c:pt>
                <c:pt idx="144" formatCode="0.00E+00">
                  <c:v>8.4511661490939002E-7</c:v>
                </c:pt>
                <c:pt idx="145" formatCode="0.00E+00">
                  <c:v>3.9440442681291001E-7</c:v>
                </c:pt>
                <c:pt idx="146" formatCode="0.00E+00">
                  <c:v>1.7790688984042501E-7</c:v>
                </c:pt>
                <c:pt idx="147" formatCode="0.00E+00">
                  <c:v>7.7442172726325102E-8</c:v>
                </c:pt>
                <c:pt idx="148" formatCode="0.00E+00">
                  <c:v>3.2476653976599797E-8</c:v>
                </c:pt>
                <c:pt idx="149" formatCode="0.00E+00">
                  <c:v>1.3098301062652201E-8</c:v>
                </c:pt>
                <c:pt idx="150" formatCode="0.00E+00">
                  <c:v>5.0712343596105101E-9</c:v>
                </c:pt>
                <c:pt idx="151" formatCode="0.00E+00">
                  <c:v>1.88119985167274E-9</c:v>
                </c:pt>
                <c:pt idx="152" formatCode="0.00E+00">
                  <c:v>6.6727817344235401E-10</c:v>
                </c:pt>
                <c:pt idx="153" formatCode="0.00E+00">
                  <c:v>2.2584820072535E-10</c:v>
                </c:pt>
                <c:pt idx="154" formatCode="0.00E+00">
                  <c:v>7.2779314659450703E-11</c:v>
                </c:pt>
                <c:pt idx="155" formatCode="0.00E+00">
                  <c:v>2.2278175618998199E-11</c:v>
                </c:pt>
                <c:pt idx="156" formatCode="0.00E+00">
                  <c:v>6.4622396786560502E-12</c:v>
                </c:pt>
                <c:pt idx="157" formatCode="0.00E+00">
                  <c:v>1.77182249140963E-12</c:v>
                </c:pt>
                <c:pt idx="158" formatCode="0.00E+00">
                  <c:v>0</c:v>
                </c:pt>
                <c:pt idx="159" formatCode="0.00E+00">
                  <c:v>0</c:v>
                </c:pt>
                <c:pt idx="160" formatCode="0.00E+00">
                  <c:v>0</c:v>
                </c:pt>
                <c:pt idx="161" formatCode="0.00E+00">
                  <c:v>0</c:v>
                </c:pt>
                <c:pt idx="162" formatCode="0.00E+00">
                  <c:v>0</c:v>
                </c:pt>
                <c:pt idx="163" formatCode="0.00E+00">
                  <c:v>0</c:v>
                </c:pt>
                <c:pt idx="164" formatCode="0.00E+00">
                  <c:v>0</c:v>
                </c:pt>
                <c:pt idx="165" formatCode="0.00E+00">
                  <c:v>0</c:v>
                </c:pt>
                <c:pt idx="166" formatCode="0.00E+00">
                  <c:v>0</c:v>
                </c:pt>
                <c:pt idx="167" formatCode="0.00E+00">
                  <c:v>0</c:v>
                </c:pt>
                <c:pt idx="168" formatCode="0.00E+00">
                  <c:v>0</c:v>
                </c:pt>
                <c:pt idx="169" formatCode="0.00E+00">
                  <c:v>0</c:v>
                </c:pt>
                <c:pt idx="170" formatCode="0.00E+00">
                  <c:v>0</c:v>
                </c:pt>
                <c:pt idx="171" formatCode="0.00E+00">
                  <c:v>0</c:v>
                </c:pt>
                <c:pt idx="172" formatCode="0.00E+00">
                  <c:v>0</c:v>
                </c:pt>
                <c:pt idx="173" formatCode="0.00E+00">
                  <c:v>0</c:v>
                </c:pt>
                <c:pt idx="174" formatCode="0.00E+00">
                  <c:v>0</c:v>
                </c:pt>
                <c:pt idx="175" formatCode="0.00E+00">
                  <c:v>0</c:v>
                </c:pt>
                <c:pt idx="176" formatCode="0.00E+00">
                  <c:v>0</c:v>
                </c:pt>
                <c:pt idx="177" formatCode="0.00E+00">
                  <c:v>0</c:v>
                </c:pt>
                <c:pt idx="178" formatCode="0.00E+00">
                  <c:v>0</c:v>
                </c:pt>
                <c:pt idx="179" formatCode="0.00E+00">
                  <c:v>0</c:v>
                </c:pt>
                <c:pt idx="180" formatCode="0.00E+00">
                  <c:v>0</c:v>
                </c:pt>
                <c:pt idx="181" formatCode="0.00E+00">
                  <c:v>0</c:v>
                </c:pt>
                <c:pt idx="182" formatCode="0.00E+00">
                  <c:v>0</c:v>
                </c:pt>
                <c:pt idx="183" formatCode="0.00E+00">
                  <c:v>0</c:v>
                </c:pt>
                <c:pt idx="184" formatCode="0.00E+00">
                  <c:v>0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40"/>
          <c:order val="21"/>
          <c:tx>
            <c:strRef>
              <c:f>'Temperaturen, Volumenzuwachs'!$C$58</c:f>
              <c:strCache>
                <c:ptCount val="1"/>
                <c:pt idx="0">
                  <c:v>31,7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Volumenzuwachs'!$D$58:$HF$58</c:f>
              <c:numCache>
                <c:formatCode>0.000E+00</c:formatCode>
                <c:ptCount val="211"/>
                <c:pt idx="0">
                  <c:v>152.60829277861899</c:v>
                </c:pt>
                <c:pt idx="1">
                  <c:v>150.854785014529</c:v>
                </c:pt>
                <c:pt idx="2">
                  <c:v>149.10089813001099</c:v>
                </c:pt>
                <c:pt idx="3">
                  <c:v>147.346642473711</c:v>
                </c:pt>
                <c:pt idx="4">
                  <c:v>145.59203013476699</c:v>
                </c:pt>
                <c:pt idx="5">
                  <c:v>143.83707507606599</c:v>
                </c:pt>
                <c:pt idx="6">
                  <c:v>142.08179327541299</c:v>
                </c:pt>
                <c:pt idx="7">
                  <c:v>140.326202874985</c:v>
                </c:pt>
                <c:pt idx="8">
                  <c:v>138.57032433945199</c:v>
                </c:pt>
                <c:pt idx="9">
                  <c:v>136.814180623167</c:v>
                </c:pt>
                <c:pt idx="10">
                  <c:v>135.057797346808</c:v>
                </c:pt>
                <c:pt idx="11">
                  <c:v>133.30120298390401</c:v>
                </c:pt>
                <c:pt idx="12">
                  <c:v>131.544429057645</c:v>
                </c:pt>
                <c:pt idx="13">
                  <c:v>129.78751034841099</c:v>
                </c:pt>
                <c:pt idx="14">
                  <c:v>128.03048511243901</c:v>
                </c:pt>
                <c:pt idx="15">
                  <c:v>126.273395312067</c:v>
                </c:pt>
                <c:pt idx="16">
                  <c:v>124.516286857982</c:v>
                </c:pt>
                <c:pt idx="17">
                  <c:v>122.759209863907</c:v>
                </c:pt>
                <c:pt idx="18">
                  <c:v>121.002218914151</c:v>
                </c:pt>
                <c:pt idx="19">
                  <c:v>119.245373344451</c:v>
                </c:pt>
                <c:pt idx="20">
                  <c:v>117.488737536515</c:v>
                </c:pt>
                <c:pt idx="21">
                  <c:v>115.732381226659</c:v>
                </c:pt>
                <c:pt idx="22">
                  <c:v>113.97637982894599</c:v>
                </c:pt>
                <c:pt idx="23">
                  <c:v>112.220814773161</c:v>
                </c:pt>
                <c:pt idx="24">
                  <c:v>110.465773857979</c:v>
                </c:pt>
                <c:pt idx="25">
                  <c:v>108.711351619627</c:v>
                </c:pt>
                <c:pt idx="26">
                  <c:v>106.95764971630901</c:v>
                </c:pt>
                <c:pt idx="27">
                  <c:v>105.204777328622</c:v>
                </c:pt>
                <c:pt idx="28">
                  <c:v>103.45285157612901</c:v>
                </c:pt>
                <c:pt idx="29">
                  <c:v>101.70199795022199</c:v>
                </c:pt>
                <c:pt idx="30">
                  <c:v>99.952350763296707</c:v>
                </c:pt>
                <c:pt idx="31">
                  <c:v>98.204053614236003</c:v>
                </c:pt>
                <c:pt idx="32">
                  <c:v>96.457259870063297</c:v>
                </c:pt>
                <c:pt idx="33">
                  <c:v>94.7121331635568</c:v>
                </c:pt>
                <c:pt idx="34">
                  <c:v>92.968847906491902</c:v>
                </c:pt>
                <c:pt idx="35">
                  <c:v>91.227589818057695</c:v>
                </c:pt>
                <c:pt idx="36">
                  <c:v>89.488556467849904</c:v>
                </c:pt>
                <c:pt idx="37">
                  <c:v>87.751957832690096</c:v>
                </c:pt>
                <c:pt idx="38">
                  <c:v>86.018016866347693</c:v>
                </c:pt>
                <c:pt idx="39">
                  <c:v>84.286970081050896</c:v>
                </c:pt>
                <c:pt idx="40">
                  <c:v>82.559068139463307</c:v>
                </c:pt>
                <c:pt idx="41">
                  <c:v>80.834576455574606</c:v>
                </c:pt>
                <c:pt idx="42">
                  <c:v>79.113775802703103</c:v>
                </c:pt>
                <c:pt idx="43">
                  <c:v>77.396962926532296</c:v>
                </c:pt>
                <c:pt idx="44">
                  <c:v>75.684451160812003</c:v>
                </c:pt>
                <c:pt idx="45">
                  <c:v>73.976571043028201</c:v>
                </c:pt>
                <c:pt idx="46">
                  <c:v>72.273670927003906</c:v>
                </c:pt>
                <c:pt idx="47">
                  <c:v>70.576117589019205</c:v>
                </c:pt>
                <c:pt idx="48">
                  <c:v>68.884296823639204</c:v>
                </c:pt>
                <c:pt idx="49">
                  <c:v>67.198614025016298</c:v>
                </c:pt>
                <c:pt idx="50">
                  <c:v>65.519494748976498</c:v>
                </c:pt>
                <c:pt idx="51">
                  <c:v>63.847385250726099</c:v>
                </c:pt>
                <c:pt idx="52">
                  <c:v>62.182752992505897</c:v>
                </c:pt>
                <c:pt idx="53">
                  <c:v>60.526087114995597</c:v>
                </c:pt>
                <c:pt idx="54">
                  <c:v>58.877898865716702</c:v>
                </c:pt>
                <c:pt idx="55">
                  <c:v>57.2387219771134</c:v>
                </c:pt>
                <c:pt idx="56">
                  <c:v>55.609112986401897</c:v>
                </c:pt>
                <c:pt idx="57">
                  <c:v>53.989651488676401</c:v>
                </c:pt>
                <c:pt idx="58">
                  <c:v>52.380940314154401</c:v>
                </c:pt>
                <c:pt idx="59" formatCode="General">
                  <c:v>50.783605619830098</c:v>
                </c:pt>
                <c:pt idx="60" formatCode="General">
                  <c:v>49.198296885203803</c:v>
                </c:pt>
                <c:pt idx="61" formatCode="General">
                  <c:v>47.625686801161699</c:v>
                </c:pt>
                <c:pt idx="62" formatCode="General">
                  <c:v>46.066471040518401</c:v>
                </c:pt>
                <c:pt idx="63" formatCode="General">
                  <c:v>44.5213678982022</c:v>
                </c:pt>
                <c:pt idx="64" formatCode="General">
                  <c:v>42.9911177885865</c:v>
                </c:pt>
                <c:pt idx="65" formatCode="General">
                  <c:v>41.4764825870542</c:v>
                </c:pt>
                <c:pt idx="66" formatCode="General">
                  <c:v>39.978244802552602</c:v>
                </c:pt>
                <c:pt idx="67" formatCode="General">
                  <c:v>38.497206567662403</c:v>
                </c:pt>
                <c:pt idx="68" formatCode="General">
                  <c:v>37.034188432600402</c:v>
                </c:pt>
                <c:pt idx="69" formatCode="General">
                  <c:v>35.590027949609798</c:v>
                </c:pt>
                <c:pt idx="70" formatCode="General">
                  <c:v>34.1655780344066</c:v>
                </c:pt>
                <c:pt idx="71" formatCode="General">
                  <c:v>32.7617050917518</c:v>
                </c:pt>
                <c:pt idx="72" formatCode="General">
                  <c:v>31.3792868928624</c:v>
                </c:pt>
                <c:pt idx="73" formatCode="General">
                  <c:v>30.0192101932596</c:v>
                </c:pt>
                <c:pt idx="74" formatCode="General">
                  <c:v>28.682368080850299</c:v>
                </c:pt>
                <c:pt idx="75" formatCode="General">
                  <c:v>27.369657045502599</c:v>
                </c:pt>
                <c:pt idx="76" formatCode="General">
                  <c:v>26.081973763309001</c:v>
                </c:pt>
                <c:pt idx="77" formatCode="General">
                  <c:v>24.820211590879101</c:v>
                </c:pt>
                <c:pt idx="78" formatCode="General">
                  <c:v>23.585256767736801</c:v>
                </c:pt>
                <c:pt idx="79" formatCode="General">
                  <c:v>22.3779843279533</c:v>
                </c:pt>
                <c:pt idx="80" formatCode="General">
                  <c:v>21.199253725721</c:v>
                </c:pt>
                <c:pt idx="81" formatCode="General">
                  <c:v>20.0499041836106</c:v>
                </c:pt>
                <c:pt idx="82" formatCode="General">
                  <c:v>18.930749776793501</c:v>
                </c:pt>
                <c:pt idx="83" formatCode="General">
                  <c:v>17.842574271435399</c:v>
                </c:pt>
                <c:pt idx="84" formatCode="General">
                  <c:v>16.7861257412819</c:v>
                </c:pt>
                <c:pt idx="85" formatCode="General">
                  <c:v>15.7621109917563</c:v>
                </c:pt>
                <c:pt idx="86" formatCode="General">
                  <c:v>14.771189828043299</c:v>
                </c:pt>
                <c:pt idx="87" formatCode="General">
                  <c:v>13.8139692096857</c:v>
                </c:pt>
                <c:pt idx="88" formatCode="General">
                  <c:v>12.8909973415068</c:v>
                </c:pt>
                <c:pt idx="89" formatCode="General">
                  <c:v>12.002757757709601</c:v>
                </c:pt>
                <c:pt idx="90" formatCode="General">
                  <c:v>11.1496634631322</c:v>
                </c:pt>
                <c:pt idx="91" formatCode="General">
                  <c:v>10.3320512027391</c:v>
                </c:pt>
                <c:pt idx="92" formatCode="General">
                  <c:v>9.5501759370473405</c:v>
                </c:pt>
                <c:pt idx="93" formatCode="General">
                  <c:v>8.8042056074549109</c:v>
                </c:pt>
                <c:pt idx="94" formatCode="General">
                  <c:v>8.0942162808313096</c:v>
                </c:pt>
                <c:pt idx="95" formatCode="General">
                  <c:v>7.4201877671480698</c:v>
                </c:pt>
                <c:pt idx="96" formatCode="General">
                  <c:v>6.7819998070325598</c:v>
                </c:pt>
                <c:pt idx="97" formatCode="General">
                  <c:v>6.1794289276327703</c:v>
                </c:pt>
                <c:pt idx="98" formatCode="General">
                  <c:v>5.6121460647866597</c:v>
                </c:pt>
                <c:pt idx="99" formatCode="General">
                  <c:v>5.0797150468977499</c:v>
                </c:pt>
                <c:pt idx="100" formatCode="General">
                  <c:v>4.5815920308478599</c:v>
                </c:pt>
                <c:pt idx="101" formatCode="General">
                  <c:v>4.1171259724794202</c:v>
                </c:pt>
                <c:pt idx="102" formatCode="General">
                  <c:v>3.68556020344902</c:v>
                </c:pt>
                <c:pt idx="103" formatCode="General">
                  <c:v>3.2860351724551702</c:v>
                </c:pt>
                <c:pt idx="104" formatCode="General">
                  <c:v>2.9175923919231699</c:v>
                </c:pt>
                <c:pt idx="105" formatCode="General">
                  <c:v>2.5791796112399701</c:v>
                </c:pt>
                <c:pt idx="106" formatCode="General">
                  <c:v>2.2696572147473799</c:v>
                </c:pt>
                <c:pt idx="107" formatCode="General">
                  <c:v>1.9878058172363</c:v>
                </c:pt>
                <c:pt idx="108" formatCode="General">
                  <c:v>1.73233500210566</c:v>
                </c:pt>
                <c:pt idx="109" formatCode="General">
                  <c:v>1.5018931182837401</c:v>
                </c:pt>
                <c:pt idx="110" formatCode="General">
                  <c:v>1.29507802224635</c:v>
                </c:pt>
                <c:pt idx="111" formatCode="General">
                  <c:v>1.1104486219462599</c:v>
                </c:pt>
                <c:pt idx="112" formatCode="General">
                  <c:v>0.94653705126704901</c:v>
                </c:pt>
                <c:pt idx="113" formatCode="General">
                  <c:v>0.80186127791186801</c:v>
                </c:pt>
                <c:pt idx="114" formatCode="General">
                  <c:v>0.67493792567248501</c:v>
                </c:pt>
                <c:pt idx="115" formatCode="General">
                  <c:v>0.56429507504246301</c:v>
                </c:pt>
                <c:pt idx="116" formatCode="General">
                  <c:v>0.468484795325528</c:v>
                </c:pt>
                <c:pt idx="117" formatCode="General">
                  <c:v>0.38609515779501702</c:v>
                </c:pt>
                <c:pt idx="118" formatCode="General">
                  <c:v>0.31576148391682701</c:v>
                </c:pt>
                <c:pt idx="119" formatCode="General">
                  <c:v>0.25617659569441797</c:v>
                </c:pt>
                <c:pt idx="120" formatCode="General">
                  <c:v>0.20609985699799299</c:v>
                </c:pt>
                <c:pt idx="121" formatCode="General">
                  <c:v>0.16436482503823099</c:v>
                </c:pt>
                <c:pt idx="122" formatCode="General">
                  <c:v>0.12988536920351301</c:v>
                </c:pt>
                <c:pt idx="123" formatCode="General">
                  <c:v>0.101660159080269</c:v>
                </c:pt>
                <c:pt idx="124" formatCode="0.00E+00">
                  <c:v>7.8775472937581706E-2</c:v>
                </c:pt>
                <c:pt idx="125" formatCode="0.00E+00">
                  <c:v>6.0406330194096303E-2</c:v>
                </c:pt>
                <c:pt idx="126" formatCode="0.00E+00">
                  <c:v>4.5816004005972397E-2</c:v>
                </c:pt>
                <c:pt idx="127" formatCode="0.00E+00">
                  <c:v>3.4354020554654002E-2</c:v>
                </c:pt>
                <c:pt idx="128" formatCode="0.00E+00">
                  <c:v>2.5452797299562301E-2</c:v>
                </c:pt>
                <c:pt idx="129" formatCode="0.00E+00">
                  <c:v>1.8623110992825799E-2</c:v>
                </c:pt>
                <c:pt idx="130" formatCode="0.00E+00">
                  <c:v>1.3448615588470599E-2</c:v>
                </c:pt>
                <c:pt idx="131" formatCode="0.00E+00">
                  <c:v>9.5796488040886408E-3</c:v>
                </c:pt>
                <c:pt idx="132" formatCode="0.00E+00">
                  <c:v>6.7265731642240298E-3</c:v>
                </c:pt>
                <c:pt idx="133" formatCode="0.00E+00">
                  <c:v>4.6528927845582001E-3</c:v>
                </c:pt>
                <c:pt idx="134" formatCode="0.00E+00">
                  <c:v>3.1683716410205501E-3</c:v>
                </c:pt>
                <c:pt idx="135" formatCode="0.00E+00">
                  <c:v>2.1223540434639802E-3</c:v>
                </c:pt>
                <c:pt idx="136" formatCode="0.00E+00">
                  <c:v>1.39745555760836E-3</c:v>
                </c:pt>
                <c:pt idx="137" formatCode="0.00E+00">
                  <c:v>9.0375519456603896E-4</c:v>
                </c:pt>
                <c:pt idx="138" formatCode="0.00E+00">
                  <c:v>5.7358003946764505E-4</c:v>
                </c:pt>
                <c:pt idx="139" formatCode="0.00E+00">
                  <c:v>3.5693432271232702E-4</c:v>
                </c:pt>
                <c:pt idx="140" formatCode="0.00E+00">
                  <c:v>2.17588693394755E-4</c:v>
                </c:pt>
                <c:pt idx="141" formatCode="0.00E+00">
                  <c:v>1.2981411710067601E-4</c:v>
                </c:pt>
                <c:pt idx="142" formatCode="0.00E+00">
                  <c:v>7.5719765979009006E-5</c:v>
                </c:pt>
                <c:pt idx="143" formatCode="0.00E+00">
                  <c:v>4.3136197561496298E-5</c:v>
                </c:pt>
                <c:pt idx="144" formatCode="0.00E+00">
                  <c:v>2.39740619190745E-5</c:v>
                </c:pt>
                <c:pt idx="145" formatCode="0.00E+00">
                  <c:v>1.29839798499271E-5</c:v>
                </c:pt>
                <c:pt idx="146" formatCode="0.00E+00">
                  <c:v>6.8440957065110697E-6</c:v>
                </c:pt>
                <c:pt idx="147" formatCode="0.00E+00">
                  <c:v>3.5068493997302298E-6</c:v>
                </c:pt>
                <c:pt idx="148" formatCode="0.00E+00">
                  <c:v>1.7443584864562199E-6</c:v>
                </c:pt>
                <c:pt idx="149" formatCode="0.00E+00">
                  <c:v>8.4114240661446901E-7</c:v>
                </c:pt>
                <c:pt idx="150" formatCode="0.00E+00">
                  <c:v>3.9263368455258599E-7</c:v>
                </c:pt>
                <c:pt idx="151" formatCode="0.00E+00">
                  <c:v>1.7714506896895701E-7</c:v>
                </c:pt>
                <c:pt idx="152" formatCode="0.00E+00">
                  <c:v>7.7126223648626398E-8</c:v>
                </c:pt>
                <c:pt idx="153" formatCode="0.00E+00">
                  <c:v>3.2350562873536902E-8</c:v>
                </c:pt>
                <c:pt idx="154" formatCode="0.00E+00">
                  <c:v>1.30499672001098E-8</c:v>
                </c:pt>
                <c:pt idx="155" formatCode="0.00E+00">
                  <c:v>5.0534731539099596E-9</c:v>
                </c:pt>
                <c:pt idx="156" formatCode="0.00E+00">
                  <c:v>1.8749559480488499E-9</c:v>
                </c:pt>
                <c:pt idx="157" formatCode="0.00E+00">
                  <c:v>6.6518279139604295E-10</c:v>
                </c:pt>
                <c:pt idx="158" formatCode="0.00E+00">
                  <c:v>2.2517846736132701E-10</c:v>
                </c:pt>
                <c:pt idx="159" formatCode="0.00E+00">
                  <c:v>7.2575927032356906E-11</c:v>
                </c:pt>
                <c:pt idx="160" formatCode="0.00E+00">
                  <c:v>2.22196397402022E-11</c:v>
                </c:pt>
                <c:pt idx="161" formatCode="0.00E+00">
                  <c:v>6.44631688932785E-12</c:v>
                </c:pt>
                <c:pt idx="162" formatCode="0.00E+00">
                  <c:v>1.76774055467315E-12</c:v>
                </c:pt>
                <c:pt idx="163" formatCode="0.00E+00">
                  <c:v>4.5699118017143103E-13</c:v>
                </c:pt>
                <c:pt idx="164" formatCode="0.00E+00">
                  <c:v>1.1106454212026E-13</c:v>
                </c:pt>
                <c:pt idx="165" formatCode="0.00E+00">
                  <c:v>2.5302324759062099E-14</c:v>
                </c:pt>
                <c:pt idx="166" formatCode="0.00E+00">
                  <c:v>5.3869426735409199E-15</c:v>
                </c:pt>
                <c:pt idx="167" formatCode="0.00E+00">
                  <c:v>1.0684112410894001E-15</c:v>
                </c:pt>
                <c:pt idx="168" formatCode="0.00E+00">
                  <c:v>1.9674363545670299E-16</c:v>
                </c:pt>
                <c:pt idx="169" formatCode="0.00E+00">
                  <c:v>3.3520673928278E-17</c:v>
                </c:pt>
                <c:pt idx="170" formatCode="0.00E+00">
                  <c:v>5.26485860352254E-18</c:v>
                </c:pt>
                <c:pt idx="171" formatCode="0.00E+00">
                  <c:v>7.5938114013054904E-19</c:v>
                </c:pt>
                <c:pt idx="172" formatCode="0.00E+00">
                  <c:v>1.0018225186307801E-19</c:v>
                </c:pt>
                <c:pt idx="173" formatCode="0.00E+00">
                  <c:v>1.20380540344781E-20</c:v>
                </c:pt>
                <c:pt idx="174" formatCode="0.00E+00">
                  <c:v>1.3117374862840001E-21</c:v>
                </c:pt>
                <c:pt idx="175" formatCode="0.00E+00">
                  <c:v>1.2902185628743299E-22</c:v>
                </c:pt>
                <c:pt idx="176" formatCode="0.00E+00">
                  <c:v>1.1400178040198799E-23</c:v>
                </c:pt>
                <c:pt idx="177" formatCode="0.00E+00">
                  <c:v>9.0032542333669206E-25</c:v>
                </c:pt>
                <c:pt idx="178" formatCode="0.00E+00">
                  <c:v>6.3216591899768497E-26</c:v>
                </c:pt>
                <c:pt idx="179" formatCode="0.00E+00">
                  <c:v>3.9246616664133103E-27</c:v>
                </c:pt>
                <c:pt idx="180" formatCode="0.00E+00">
                  <c:v>2.1418817303441901E-28</c:v>
                </c:pt>
                <c:pt idx="181" formatCode="0.00E+00">
                  <c:v>1.02135027271929E-29</c:v>
                </c:pt>
                <c:pt idx="182" formatCode="0.00E+00">
                  <c:v>4.2284329178174902E-31</c:v>
                </c:pt>
                <c:pt idx="183" formatCode="0.00E+00">
                  <c:v>1.5097988994765599E-32</c:v>
                </c:pt>
                <c:pt idx="184" formatCode="0.00E+00">
                  <c:v>4.6170738780282704E-34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42"/>
          <c:order val="22"/>
          <c:tx>
            <c:strRef>
              <c:f>'Temperaturen, Volumenzuwachs'!$C$60</c:f>
              <c:strCache>
                <c:ptCount val="1"/>
                <c:pt idx="0">
                  <c:v>39,9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Volumenzuwachs'!$D$60:$HF$60</c:f>
              <c:numCache>
                <c:formatCode>0.000E+00</c:formatCode>
                <c:ptCount val="211"/>
                <c:pt idx="0">
                  <c:v>148.225170588016</c:v>
                </c:pt>
                <c:pt idx="1">
                  <c:v>146.65955743994101</c:v>
                </c:pt>
                <c:pt idx="2">
                  <c:v>145.09321156025501</c:v>
                </c:pt>
                <c:pt idx="3">
                  <c:v>143.52612406419499</c:v>
                </c:pt>
                <c:pt idx="4">
                  <c:v>141.95828681706001</c:v>
                </c:pt>
                <c:pt idx="5">
                  <c:v>140.38969252037501</c:v>
                </c:pt>
                <c:pt idx="6">
                  <c:v>138.82033480406901</c:v>
                </c:pt>
                <c:pt idx="7">
                  <c:v>137.25020832498501</c:v>
                </c:pt>
                <c:pt idx="8">
                  <c:v>135.67930887207899</c:v>
                </c:pt>
                <c:pt idx="9">
                  <c:v>134.10763347864301</c:v>
                </c:pt>
                <c:pt idx="10">
                  <c:v>132.53518054193799</c:v>
                </c:pt>
                <c:pt idx="11">
                  <c:v>130.961949950616</c:v>
                </c:pt>
                <c:pt idx="12">
                  <c:v>129.387943220312</c:v>
                </c:pt>
                <c:pt idx="13">
                  <c:v>127.81316363783201</c:v>
                </c:pt>
                <c:pt idx="14">
                  <c:v>126.23761641434</c:v>
                </c:pt>
                <c:pt idx="15">
                  <c:v>124.661308847985</c:v>
                </c:pt>
                <c:pt idx="16">
                  <c:v>123.084250496408</c:v>
                </c:pt>
                <c:pt idx="17">
                  <c:v>121.506453359578</c:v>
                </c:pt>
                <c:pt idx="18">
                  <c:v>119.92793207342299</c:v>
                </c:pt>
                <c:pt idx="19">
                  <c:v>118.348704114727</c:v>
                </c:pt>
                <c:pt idx="20">
                  <c:v>116.768790017759</c:v>
                </c:pt>
                <c:pt idx="21">
                  <c:v>115.188213603137</c:v>
                </c:pt>
                <c:pt idx="22">
                  <c:v>113.607002219389</c:v>
                </c:pt>
                <c:pt idx="23">
                  <c:v>112.025186997719</c:v>
                </c:pt>
                <c:pt idx="24">
                  <c:v>110.442803120446</c:v>
                </c:pt>
                <c:pt idx="25">
                  <c:v>108.859890103609</c:v>
                </c:pt>
                <c:pt idx="26">
                  <c:v>107.276492094208</c:v>
                </c:pt>
                <c:pt idx="27">
                  <c:v>105.69265818254399</c:v>
                </c:pt>
                <c:pt idx="28">
                  <c:v>104.108442730105</c:v>
                </c:pt>
                <c:pt idx="29">
                  <c:v>102.52390571343101</c:v>
                </c:pt>
                <c:pt idx="30">
                  <c:v>100.93911308435</c:v>
                </c:pt>
                <c:pt idx="31">
                  <c:v>99.354137146978104</c:v>
                </c:pt>
                <c:pt idx="32">
                  <c:v>97.769056951787405</c:v>
                </c:pt>
                <c:pt idx="33">
                  <c:v>96.183958707071497</c:v>
                </c:pt>
                <c:pt idx="34">
                  <c:v>94.598936208013896</c:v>
                </c:pt>
                <c:pt idx="35">
                  <c:v>93.014091283557406</c:v>
                </c:pt>
                <c:pt idx="36">
                  <c:v>91.429534261175803</c:v>
                </c:pt>
                <c:pt idx="37">
                  <c:v>89.845384449577196</c:v>
                </c:pt>
                <c:pt idx="38">
                  <c:v>88.261770639273905</c:v>
                </c:pt>
                <c:pt idx="39">
                  <c:v>86.678831620851</c:v>
                </c:pt>
                <c:pt idx="40">
                  <c:v>85.096716720647706</c:v>
                </c:pt>
                <c:pt idx="41">
                  <c:v>83.515586353431601</c:v>
                </c:pt>
                <c:pt idx="42">
                  <c:v>81.9356125915006</c:v>
                </c:pt>
                <c:pt idx="43">
                  <c:v>80.356979749481098</c:v>
                </c:pt>
                <c:pt idx="44">
                  <c:v>78.779884983907095</c:v>
                </c:pt>
                <c:pt idx="45">
                  <c:v>77.204538906464705</c:v>
                </c:pt>
                <c:pt idx="46">
                  <c:v>75.631166209561798</c:v>
                </c:pt>
                <c:pt idx="47">
                  <c:v>74.060006302637802</c:v>
                </c:pt>
                <c:pt idx="48">
                  <c:v>72.491313957361697</c:v>
                </c:pt>
                <c:pt idx="49">
                  <c:v>70.9253599595731</c:v>
                </c:pt>
                <c:pt idx="50">
                  <c:v>69.362431765502706</c:v>
                </c:pt>
                <c:pt idx="51">
                  <c:v>67.802834159465704</c:v>
                </c:pt>
                <c:pt idx="52">
                  <c:v>66.246889909849898</c:v>
                </c:pt>
                <c:pt idx="53">
                  <c:v>64.694940419818096</c:v>
                </c:pt>
                <c:pt idx="54">
                  <c:v>63.147346368720498</c:v>
                </c:pt>
                <c:pt idx="55">
                  <c:v>61.604488339750198</c:v>
                </c:pt>
                <c:pt idx="56">
                  <c:v>60.0667674288946</c:v>
                </c:pt>
                <c:pt idx="57">
                  <c:v>58.534605829716497</c:v>
                </c:pt>
                <c:pt idx="58">
                  <c:v>57.0084473879608</c:v>
                </c:pt>
                <c:pt idx="59" formatCode="General">
                  <c:v>55.488758119413703</c:v>
                </c:pt>
                <c:pt idx="60" formatCode="General">
                  <c:v>53.976026683851202</c:v>
                </c:pt>
                <c:pt idx="61" formatCode="General">
                  <c:v>52.470764807302402</c:v>
                </c:pt>
                <c:pt idx="62" formatCode="General">
                  <c:v>50.973507644223197</c:v>
                </c:pt>
                <c:pt idx="63" formatCode="General">
                  <c:v>49.484814070539599</c:v>
                </c:pt>
                <c:pt idx="64" formatCode="General">
                  <c:v>48.005266897865901</c:v>
                </c:pt>
                <c:pt idx="65" formatCode="General">
                  <c:v>46.535472998564202</c:v>
                </c:pt>
                <c:pt idx="66" formatCode="General">
                  <c:v>45.076063330668902</c:v>
                </c:pt>
                <c:pt idx="67" formatCode="General">
                  <c:v>43.627692851082898</c:v>
                </c:pt>
                <c:pt idx="68" formatCode="General">
                  <c:v>42.191040304864899</c:v>
                </c:pt>
                <c:pt idx="69" formatCode="General">
                  <c:v>40.766807877881497</c:v>
                </c:pt>
                <c:pt idx="70" formatCode="General">
                  <c:v>39.355720699611801</c:v>
                </c:pt>
                <c:pt idx="71" formatCode="General">
                  <c:v>37.958526182482302</c:v>
                </c:pt>
                <c:pt idx="72" formatCode="General">
                  <c:v>36.575993183794502</c:v>
                </c:pt>
                <c:pt idx="73" formatCode="General">
                  <c:v>35.208910976109102</c:v>
                </c:pt>
                <c:pt idx="74" formatCode="General">
                  <c:v>33.858088011890999</c:v>
                </c:pt>
                <c:pt idx="75" formatCode="General">
                  <c:v>32.524350468324798</c:v>
                </c:pt>
                <c:pt idx="76" formatCode="General">
                  <c:v>31.2085405585118</c:v>
                </c:pt>
                <c:pt idx="77" formatCode="General">
                  <c:v>29.911514595779</c:v>
                </c:pt>
                <c:pt idx="78" formatCode="General">
                  <c:v>28.634140798607099</c:v>
                </c:pt>
                <c:pt idx="79" formatCode="General">
                  <c:v>27.377296824753198</c:v>
                </c:pt>
                <c:pt idx="80" formatCode="General">
                  <c:v>26.141867024496499</c:v>
                </c:pt>
                <c:pt idx="81" formatCode="General">
                  <c:v>24.928739404732902</c:v>
                </c:pt>
                <c:pt idx="82" formatCode="General">
                  <c:v>23.7388022976832</c:v>
                </c:pt>
                <c:pt idx="83" formatCode="General">
                  <c:v>22.572940730588101</c:v>
                </c:pt>
                <c:pt idx="84" formatCode="General">
                  <c:v>21.432032495710899</c:v>
                </c:pt>
                <c:pt idx="85" formatCode="General">
                  <c:v>20.316943923440402</c:v>
                </c:pt>
                <c:pt idx="86" formatCode="General">
                  <c:v>19.228525365229601</c:v>
                </c:pt>
                <c:pt idx="87" formatCode="General">
                  <c:v>18.1676063975722</c:v>
                </c:pt>
                <c:pt idx="88" formatCode="General">
                  <c:v>17.1349907630925</c:v>
                </c:pt>
                <c:pt idx="89" formatCode="General">
                  <c:v>16.131451070566499</c:v>
                </c:pt>
                <c:pt idx="90" formatCode="General">
                  <c:v>15.1577232810571</c:v>
                </c:pt>
                <c:pt idx="91" formatCode="General">
                  <c:v>14.2145010144237</c:v>
                </c:pt>
                <c:pt idx="92" formatCode="General">
                  <c:v>13.302429716653201</c:v>
                </c:pt>
                <c:pt idx="93" formatCode="General">
                  <c:v>12.422100735792901</c:v>
                </c:pt>
                <c:pt idx="94" formatCode="General">
                  <c:v>11.5740453614531</c:v>
                </c:pt>
                <c:pt idx="95" formatCode="General">
                  <c:v>10.7587288901523</c:v>
                </c:pt>
                <c:pt idx="96" formatCode="General">
                  <c:v>9.9765447860984509</c:v>
                </c:pt>
                <c:pt idx="97" formatCode="General">
                  <c:v>9.2278090139047908</c:v>
                </c:pt>
                <c:pt idx="98" formatCode="General">
                  <c:v>8.5127546263294196</c:v>
                </c:pt>
                <c:pt idx="99" formatCode="General">
                  <c:v>7.8315266959002603</c:v>
                </c:pt>
                <c:pt idx="100" formatCode="General">
                  <c:v>7.1841776841413498</c:v>
                </c:pt>
                <c:pt idx="101" formatCode="General">
                  <c:v>6.5706633456978203</c:v>
                </c:pt>
                <c:pt idx="102" formatCode="General">
                  <c:v>5.99083926668869</c:v>
                </c:pt>
                <c:pt idx="103" formatCode="General">
                  <c:v>5.4444581367857996</c:v>
                </c:pt>
                <c:pt idx="104" formatCode="General">
                  <c:v>4.9311678525203204</c:v>
                </c:pt>
                <c:pt idx="105" formatCode="General">
                  <c:v>4.4505105448632296</c:v>
                </c:pt>
                <c:pt idx="106" formatCode="General">
                  <c:v>4.0019226169515898</c:v>
                </c:pt>
                <c:pt idx="107" formatCode="General">
                  <c:v>3.5847358677210002</c:v>
                </c:pt>
                <c:pt idx="108" formatCode="General">
                  <c:v>3.19817976400229</c:v>
                </c:pt>
                <c:pt idx="109" formatCode="General">
                  <c:v>2.84138490727792</c:v>
                </c:pt>
                <c:pt idx="110" formatCode="General">
                  <c:v>2.51338772180168</c:v>
                </c:pt>
                <c:pt idx="111" formatCode="General">
                  <c:v>2.2131363683201801</c:v>
                </c:pt>
                <c:pt idx="112" formatCode="General">
                  <c:v>1.93949786248925</c:v>
                </c:pt>
                <c:pt idx="113" formatCode="General">
                  <c:v>1.6912663497011</c:v>
                </c:pt>
                <c:pt idx="114" formatCode="General">
                  <c:v>1.46717245903744</c:v>
                </c:pt>
                <c:pt idx="115" formatCode="General">
                  <c:v>1.2658936292135099</c:v>
                </c:pt>
                <c:pt idx="116" formatCode="General">
                  <c:v>1.0860652696073201</c:v>
                </c:pt>
                <c:pt idx="117" formatCode="General">
                  <c:v>0.92629259084511895</c:v>
                </c:pt>
                <c:pt idx="118" formatCode="General">
                  <c:v>0.78516291311592701</c:v>
                </c:pt>
                <c:pt idx="119" formatCode="General">
                  <c:v>0.66125823765966896</c:v>
                </c:pt>
                <c:pt idx="120" formatCode="General">
                  <c:v>0.55316784897126503</c:v>
                </c:pt>
                <c:pt idx="121" formatCode="General">
                  <c:v>0.459500703392762</c:v>
                </c:pt>
                <c:pt idx="122" formatCode="General">
                  <c:v>0.378897355001793</c:v>
                </c:pt>
                <c:pt idx="123" formatCode="General">
                  <c:v>0.31004117291585798</c:v>
                </c:pt>
                <c:pt idx="124" formatCode="General">
                  <c:v>0.25166861589558798</c:v>
                </c:pt>
                <c:pt idx="125" formatCode="General">
                  <c:v>0.202578350659118</c:v>
                </c:pt>
                <c:pt idx="126" formatCode="General">
                  <c:v>0.16163902939883601</c:v>
                </c:pt>
                <c:pt idx="127" formatCode="General">
                  <c:v>0.127795578935117</c:v>
                </c:pt>
                <c:pt idx="128" formatCode="General">
                  <c:v>0.100073897577489</c:v>
                </c:pt>
                <c:pt idx="129" formatCode="0.00E+00">
                  <c:v>7.7583904452429395E-2</c:v>
                </c:pt>
                <c:pt idx="130" formatCode="0.00E+00">
                  <c:v>5.9520937747692799E-2</c:v>
                </c:pt>
                <c:pt idx="131" formatCode="0.00E+00">
                  <c:v>4.5165550648234097E-2</c:v>
                </c:pt>
                <c:pt idx="132" formatCode="0.00E+00">
                  <c:v>3.3881804146548997E-2</c:v>
                </c:pt>
                <c:pt idx="133" formatCode="0.00E+00">
                  <c:v>2.5114201826346501E-2</c:v>
                </c:pt>
                <c:pt idx="134" formatCode="0.00E+00">
                  <c:v>1.8383450727346699E-2</c:v>
                </c:pt>
                <c:pt idx="135" formatCode="0.00E+00">
                  <c:v>1.32812624298853E-2</c:v>
                </c:pt>
                <c:pt idx="136" formatCode="0.00E+00">
                  <c:v>9.4644279975698003E-3</c:v>
                </c:pt>
                <c:pt idx="137" formatCode="0.00E+00">
                  <c:v>6.6484084900993497E-3</c:v>
                </c:pt>
                <c:pt idx="138" formatCode="0.00E+00">
                  <c:v>4.6006792637571202E-3</c:v>
                </c:pt>
                <c:pt idx="139" formatCode="0.00E+00">
                  <c:v>3.1340518526366502E-3</c:v>
                </c:pt>
                <c:pt idx="140" formatCode="0.00E+00">
                  <c:v>2.1001732486814599E-3</c:v>
                </c:pt>
                <c:pt idx="141" formatCode="0.00E+00">
                  <c:v>1.38337088113625E-3</c:v>
                </c:pt>
                <c:pt idx="142" formatCode="0.00E+00">
                  <c:v>8.9497499837622901E-4</c:v>
                </c:pt>
                <c:pt idx="143" formatCode="0.00E+00">
                  <c:v>5.6821117358708199E-4</c:v>
                </c:pt>
                <c:pt idx="144" formatCode="0.00E+00">
                  <c:v>3.5371697817352798E-4</c:v>
                </c:pt>
                <c:pt idx="145" formatCode="0.00E+00">
                  <c:v>2.15700935274275E-4</c:v>
                </c:pt>
                <c:pt idx="146" formatCode="0.00E+00">
                  <c:v>1.2873067322977501E-4</c:v>
                </c:pt>
                <c:pt idx="147" formatCode="0.00E+00">
                  <c:v>7.51121421634422E-5</c:v>
                </c:pt>
                <c:pt idx="148" formatCode="0.00E+00">
                  <c:v>4.2803563360236597E-5</c:v>
                </c:pt>
                <c:pt idx="149" formatCode="0.00E+00">
                  <c:v>2.3796514017857701E-5</c:v>
                </c:pt>
                <c:pt idx="150" formatCode="0.00E+00">
                  <c:v>1.2891686654007001E-5</c:v>
                </c:pt>
                <c:pt idx="151" formatCode="0.00E+00">
                  <c:v>6.7974304922415903E-6</c:v>
                </c:pt>
                <c:pt idx="152" formatCode="0.00E+00">
                  <c:v>3.4839289101900402E-6</c:v>
                </c:pt>
                <c:pt idx="153" formatCode="0.00E+00">
                  <c:v>1.73343725862694E-6</c:v>
                </c:pt>
                <c:pt idx="154" formatCode="0.00E+00">
                  <c:v>8.3610140602848195E-7</c:v>
                </c:pt>
                <c:pt idx="155" formatCode="0.00E+00">
                  <c:v>3.9038302517115798E-7</c:v>
                </c:pt>
                <c:pt idx="156" formatCode="0.00E+00">
                  <c:v>1.76174630013134E-7</c:v>
                </c:pt>
                <c:pt idx="157" formatCode="0.00E+00">
                  <c:v>7.6722786725985199E-8</c:v>
                </c:pt>
                <c:pt idx="158" formatCode="0.00E+00">
                  <c:v>3.2189134617573602E-8</c:v>
                </c:pt>
                <c:pt idx="159" formatCode="0.00E+00">
                  <c:v>1.29879103957435E-8</c:v>
                </c:pt>
                <c:pt idx="160" formatCode="0.00E+00">
                  <c:v>5.0305974550891299E-9</c:v>
                </c:pt>
                <c:pt idx="161" formatCode="0.00E+00">
                  <c:v>1.8668861822630701E-9</c:v>
                </c:pt>
                <c:pt idx="162" formatCode="0.00E+00">
                  <c:v>6.62464285548542E-10</c:v>
                </c:pt>
                <c:pt idx="163" formatCode="0.00E+00">
                  <c:v>2.2430586700789601E-10</c:v>
                </c:pt>
                <c:pt idx="164" formatCode="0.00E+00">
                  <c:v>7.2309671978451801E-11</c:v>
                </c:pt>
                <c:pt idx="165" formatCode="0.00E+00">
                  <c:v>2.21426018647913E-11</c:v>
                </c:pt>
                <c:pt idx="166" formatCode="0.00E+00">
                  <c:v>6.4252353541898297E-12</c:v>
                </c:pt>
                <c:pt idx="167" formatCode="0.00E+00">
                  <c:v>1.7622993448986399E-12</c:v>
                </c:pt>
                <c:pt idx="168" formatCode="0.00E+00">
                  <c:v>4.5567043621088402E-13</c:v>
                </c:pt>
                <c:pt idx="169" formatCode="0.00E+00">
                  <c:v>1.10763982439349E-13</c:v>
                </c:pt>
                <c:pt idx="170" formatCode="0.00E+00">
                  <c:v>2.5238409095337899E-14</c:v>
                </c:pt>
                <c:pt idx="171" formatCode="0.00E+00">
                  <c:v>5.3742856702564697E-15</c:v>
                </c:pt>
                <c:pt idx="172" formatCode="0.00E+00">
                  <c:v>1.0660859423938399E-15</c:v>
                </c:pt>
                <c:pt idx="173" formatCode="0.00E+00">
                  <c:v>1.9634889921758E-16</c:v>
                </c:pt>
                <c:pt idx="174" formatCode="0.00E+00">
                  <c:v>3.3459024457390798E-17</c:v>
                </c:pt>
                <c:pt idx="175" formatCode="0.00E+00">
                  <c:v>5.2560422794053297E-18</c:v>
                </c:pt>
                <c:pt idx="176" formatCode="0.00E+00">
                  <c:v>7.5823269889768699E-19</c:v>
                </c:pt>
                <c:pt idx="177" formatCode="0.00E+00">
                  <c:v>1.00046782304951E-19</c:v>
                </c:pt>
                <c:pt idx="178" formatCode="0.00E+00">
                  <c:v>1.2023680764265201E-20</c:v>
                </c:pt>
                <c:pt idx="179" formatCode="0.00E+00">
                  <c:v>1.31037675714144E-21</c:v>
                </c:pt>
                <c:pt idx="180" formatCode="0.00E+00">
                  <c:v>1.2890805111762499E-22</c:v>
                </c:pt>
                <c:pt idx="181" formatCode="0.00E+00">
                  <c:v>1.13918802656316E-23</c:v>
                </c:pt>
                <c:pt idx="182" formatCode="0.00E+00">
                  <c:v>8.9980819269152699E-25</c:v>
                </c:pt>
                <c:pt idx="183" formatCode="0.00E+00">
                  <c:v>6.3189934517058105E-26</c:v>
                </c:pt>
                <c:pt idx="184" formatCode="0.00E+00">
                  <c:v>3.9236052839372901E-27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968912"/>
        <c:axId val="416969472"/>
      </c:scatterChart>
      <c:valAx>
        <c:axId val="416968912"/>
        <c:scaling>
          <c:orientation val="minMax"/>
          <c:max val="19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R [m]</a:t>
                </a:r>
              </a:p>
            </c:rich>
          </c:tx>
          <c:layout>
            <c:manualLayout>
              <c:xMode val="edge"/>
              <c:yMode val="edge"/>
              <c:x val="0.70060811428422198"/>
              <c:y val="0.922884660023136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16969472"/>
        <c:crosses val="autoZero"/>
        <c:crossBetween val="midCat"/>
        <c:majorUnit val="30"/>
        <c:minorUnit val="5"/>
      </c:valAx>
      <c:valAx>
        <c:axId val="416969472"/>
        <c:scaling>
          <c:orientation val="minMax"/>
          <c:max val="1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latin typeface="Symbol" panose="05050102010706020507" pitchFamily="18" charset="2"/>
                  </a:rPr>
                  <a:t>D</a:t>
                </a:r>
                <a:r>
                  <a:rPr lang="en-US" sz="1600"/>
                  <a:t>T [K]</a:t>
                </a:r>
              </a:p>
            </c:rich>
          </c:tx>
          <c:layout>
            <c:manualLayout>
              <c:xMode val="edge"/>
              <c:yMode val="edge"/>
              <c:x val="1.4920467938739369E-2"/>
              <c:y val="0.103061366223190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16968912"/>
        <c:crosses val="autoZero"/>
        <c:crossBetween val="midCat"/>
        <c:min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634635222835967"/>
          <c:y val="0.10882535631303522"/>
          <c:w val="0.41936185215654015"/>
          <c:h val="0.6472882769214118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Temperaturerhöhung </a:t>
            </a:r>
            <a:r>
              <a:rPr lang="en-US" sz="1800" b="0" i="0" baseline="0">
                <a:effectLst/>
                <a:latin typeface="Symbol" panose="05050102010706020507" pitchFamily="18" charset="2"/>
              </a:rPr>
              <a:t>D</a:t>
            </a:r>
            <a:r>
              <a:rPr lang="en-US" sz="1800" b="0" i="0" baseline="0">
                <a:effectLst/>
              </a:rPr>
              <a:t>T(260,72 m &lt; r &lt; 1400 m, t)</a:t>
            </a:r>
            <a:endParaRPr lang="de-D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607102992587344"/>
          <c:y val="0.12423142401177897"/>
          <c:w val="0.84506812504268158"/>
          <c:h val="0.78187442804977114"/>
        </c:manualLayout>
      </c:layout>
      <c:scatterChart>
        <c:scatterStyle val="smoothMarker"/>
        <c:varyColors val="0"/>
        <c:ser>
          <c:idx val="8"/>
          <c:order val="43"/>
          <c:tx>
            <c:strRef>
              <c:f>'Temperaturen, Volumenzuwachs'!$EI$7</c:f>
              <c:strCache>
                <c:ptCount val="1"/>
                <c:pt idx="0">
                  <c:v>260,72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Volumenzuwachs'!$EJ$8:$EJ$108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2.5892558301817399E-37</c:v>
                </c:pt>
                <c:pt idx="31">
                  <c:v>2.6577358940199302E-33</c:v>
                </c:pt>
                <c:pt idx="32">
                  <c:v>1.0113430579549301E-29</c:v>
                </c:pt>
                <c:pt idx="33">
                  <c:v>1.5892033883767199E-26</c:v>
                </c:pt>
                <c:pt idx="34">
                  <c:v>1.1352775379603899E-23</c:v>
                </c:pt>
                <c:pt idx="35">
                  <c:v>4.0167066266164302E-21</c:v>
                </c:pt>
                <c:pt idx="36">
                  <c:v>7.5969250958725701E-19</c:v>
                </c:pt>
                <c:pt idx="37">
                  <c:v>8.2214695384183102E-17</c:v>
                </c:pt>
                <c:pt idx="38">
                  <c:v>5.4091758177155504E-15</c:v>
                </c:pt>
                <c:pt idx="39">
                  <c:v>2.2837053382204801E-13</c:v>
                </c:pt>
                <c:pt idx="40">
                  <c:v>6.4919601953020704E-12</c:v>
                </c:pt>
                <c:pt idx="41">
                  <c:v>1.2970515787485501E-10</c:v>
                </c:pt>
                <c:pt idx="42">
                  <c:v>1.89220944798644E-9</c:v>
                </c:pt>
                <c:pt idx="43">
                  <c:v>2.0853675981878801E-8</c:v>
                </c:pt>
                <c:pt idx="44">
                  <c:v>1.7895755854408901E-7</c:v>
                </c:pt>
                <c:pt idx="45">
                  <c:v>1.22851346457683E-6</c:v>
                </c:pt>
                <c:pt idx="46">
                  <c:v>6.9102159284879E-6</c:v>
                </c:pt>
                <c:pt idx="47">
                  <c:v>3.2535193608684402E-5</c:v>
                </c:pt>
                <c:pt idx="48">
                  <c:v>1.3067878581678001E-4</c:v>
                </c:pt>
                <c:pt idx="49">
                  <c:v>4.5537294806350498E-4</c:v>
                </c:pt>
                <c:pt idx="50">
                  <c:v>1.39745555760836E-3</c:v>
                </c:pt>
                <c:pt idx="51">
                  <c:v>3.8271855101758498E-3</c:v>
                </c:pt>
                <c:pt idx="52">
                  <c:v>9.4644279975698003E-3</c:v>
                </c:pt>
                <c:pt idx="53">
                  <c:v>2.1354720194542699E-2</c:v>
                </c:pt>
                <c:pt idx="54">
                  <c:v>4.4366863337814602E-2</c:v>
                </c:pt>
                <c:pt idx="55">
                  <c:v>8.5564387344490997E-2</c:v>
                </c:pt>
                <c:pt idx="56" formatCode="General">
                  <c:v>0.154266949913514</c:v>
                </c:pt>
                <c:pt idx="57" formatCode="General">
                  <c:v>0.26163133279136003</c:v>
                </c:pt>
                <c:pt idx="58" formatCode="General">
                  <c:v>0.41965266661355899</c:v>
                </c:pt>
                <c:pt idx="59" formatCode="General">
                  <c:v>0.63960368308765303</c:v>
                </c:pt>
                <c:pt idx="60" formatCode="General">
                  <c:v>0.93006781173941599</c:v>
                </c:pt>
                <c:pt idx="61" formatCode="General">
                  <c:v>1.29484969123641</c:v>
                </c:pt>
                <c:pt idx="62" formatCode="General">
                  <c:v>1.7311350313050899</c:v>
                </c:pt>
                <c:pt idx="63" formatCode="General">
                  <c:v>2.2282982757265399</c:v>
                </c:pt>
                <c:pt idx="64" formatCode="General">
                  <c:v>2.76770731566423</c:v>
                </c:pt>
                <c:pt idx="65" formatCode="General">
                  <c:v>3.3237456358162798</c:v>
                </c:pt>
                <c:pt idx="66" formatCode="General">
                  <c:v>3.8660723050366501</c:v>
                </c:pt>
                <c:pt idx="67" formatCode="General">
                  <c:v>4.3628942537241402</c:v>
                </c:pt>
                <c:pt idx="68" formatCode="General">
                  <c:v>4.7847780782502598</c:v>
                </c:pt>
                <c:pt idx="69" formatCode="General">
                  <c:v>5.1083423849490099</c:v>
                </c:pt>
                <c:pt idx="70" formatCode="General">
                  <c:v>5.31911396435095</c:v>
                </c:pt>
                <c:pt idx="71" formatCode="General">
                  <c:v>5.41295137718829</c:v>
                </c:pt>
                <c:pt idx="72" formatCode="General">
                  <c:v>5.3957403586741002</c:v>
                </c:pt>
                <c:pt idx="73" formatCode="General">
                  <c:v>5.2814817536245897</c:v>
                </c:pt>
                <c:pt idx="74" formatCode="General">
                  <c:v>5.0892975562142304</c:v>
                </c:pt>
                <c:pt idx="75" formatCode="General">
                  <c:v>4.840127563867</c:v>
                </c:pt>
                <c:pt idx="76" formatCode="General">
                  <c:v>4.55388020518392</c:v>
                </c:pt>
                <c:pt idx="77" formatCode="General">
                  <c:v>4.2475450689257404</c:v>
                </c:pt>
                <c:pt idx="78" formatCode="General">
                  <c:v>3.9343928468476399</c:v>
                </c:pt>
                <c:pt idx="79" formatCode="General">
                  <c:v>3.6240522071667001</c:v>
                </c:pt>
                <c:pt idx="80" formatCode="General">
                  <c:v>3.3230880501808802</c:v>
                </c:pt>
                <c:pt idx="81" formatCode="General">
                  <c:v>3.03572833652066</c:v>
                </c:pt>
                <c:pt idx="82" formatCode="General">
                  <c:v>2.7645190302994198</c:v>
                </c:pt>
                <c:pt idx="83" formatCode="General">
                  <c:v>2.5108267917128</c:v>
                </c:pt>
                <c:pt idx="84" formatCode="General">
                  <c:v>2.2751964585551301</c:v>
                </c:pt>
                <c:pt idx="85" formatCode="General">
                  <c:v>2.05760062298654</c:v>
                </c:pt>
                <c:pt idx="86" formatCode="General">
                  <c:v>1.8576164454495401</c:v>
                </c:pt>
                <c:pt idx="87" formatCode="General">
                  <c:v>1.6745537392029299</c:v>
                </c:pt>
                <c:pt idx="88" formatCode="General">
                  <c:v>1.5075491651909301</c:v>
                </c:pt>
                <c:pt idx="89" formatCode="General">
                  <c:v>1.35563585638794</c:v>
                </c:pt>
                <c:pt idx="90" formatCode="General">
                  <c:v>1.2177947261954001</c:v>
                </c:pt>
                <c:pt idx="91" formatCode="General">
                  <c:v>1.0929919219387501</c:v>
                </c:pt>
                <c:pt idx="92" formatCode="General">
                  <c:v>0.98020573137642497</c:v>
                </c:pt>
                <c:pt idx="93" formatCode="General">
                  <c:v>0.87844545035200094</c:v>
                </c:pt>
                <c:pt idx="94" formatCode="General">
                  <c:v>0.78676413738717099</c:v>
                </c:pt>
                <c:pt idx="95" formatCode="General">
                  <c:v>0.70426674395230104</c:v>
                </c:pt>
                <c:pt idx="96" formatCode="General">
                  <c:v>0.63011477476131605</c:v>
                </c:pt>
                <c:pt idx="97" formatCode="General">
                  <c:v>0.56352837348717</c:v>
                </c:pt>
                <c:pt idx="98" formatCode="General">
                  <c:v>0.50378652729294005</c:v>
                </c:pt>
                <c:pt idx="99" formatCode="General">
                  <c:v>0.45022592536293199</c:v>
                </c:pt>
                <c:pt idx="100" formatCode="General">
                  <c:v>0.40223888249628797</c:v>
                </c:pt>
              </c:numCache>
            </c:numRef>
          </c:yVal>
          <c:smooth val="1"/>
        </c:ser>
        <c:ser>
          <c:idx val="12"/>
          <c:order val="44"/>
          <c:tx>
            <c:strRef>
              <c:f>'Temperaturen, Volumenzuwachs'!$EN$7</c:f>
              <c:strCache>
                <c:ptCount val="1"/>
                <c:pt idx="0">
                  <c:v>292,53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Volumenzuwachs'!$EN$8:$EN$108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9.2460601238425097E-45</c:v>
                </c:pt>
                <c:pt idx="31">
                  <c:v>6.0072704221355998E-40</c:v>
                </c:pt>
                <c:pt idx="32">
                  <c:v>1.1839220867001601E-35</c:v>
                </c:pt>
                <c:pt idx="33">
                  <c:v>8.0578076413554697E-32</c:v>
                </c:pt>
                <c:pt idx="34">
                  <c:v>2.1259514047592201E-28</c:v>
                </c:pt>
                <c:pt idx="35">
                  <c:v>2.4102700879557499E-25</c:v>
                </c:pt>
                <c:pt idx="36">
                  <c:v>1.28712058114318E-22</c:v>
                </c:pt>
                <c:pt idx="37">
                  <c:v>3.5134996081753502E-20</c:v>
                </c:pt>
                <c:pt idx="38">
                  <c:v>5.2733404418211097E-18</c:v>
                </c:pt>
                <c:pt idx="39">
                  <c:v>4.64373041423056E-16</c:v>
                </c:pt>
                <c:pt idx="40">
                  <c:v>2.5422582641580801E-14</c:v>
                </c:pt>
                <c:pt idx="41">
                  <c:v>9.1104420413002306E-13</c:v>
                </c:pt>
                <c:pt idx="42">
                  <c:v>2.23757882589119E-11</c:v>
                </c:pt>
                <c:pt idx="43">
                  <c:v>3.9238208690489198E-10</c:v>
                </c:pt>
                <c:pt idx="44">
                  <c:v>5.0951983091516697E-9</c:v>
                </c:pt>
                <c:pt idx="45">
                  <c:v>5.06091769520949E-8</c:v>
                </c:pt>
                <c:pt idx="46">
                  <c:v>3.9578703525836598E-7</c:v>
                </c:pt>
                <c:pt idx="47">
                  <c:v>2.5004868540943599E-6</c:v>
                </c:pt>
                <c:pt idx="48">
                  <c:v>1.3057242573475299E-5</c:v>
                </c:pt>
                <c:pt idx="49">
                  <c:v>5.75139764006744E-5</c:v>
                </c:pt>
                <c:pt idx="50">
                  <c:v>2.17588693394755E-4</c:v>
                </c:pt>
                <c:pt idx="51">
                  <c:v>7.1846393155463695E-4</c:v>
                </c:pt>
                <c:pt idx="52">
                  <c:v>2.1001732486814599E-3</c:v>
                </c:pt>
                <c:pt idx="53">
                  <c:v>5.5037127319759703E-3</c:v>
                </c:pt>
                <c:pt idx="54">
                  <c:v>1.30750120372664E-2</c:v>
                </c:pt>
                <c:pt idx="55">
                  <c:v>2.8436797535392699E-2</c:v>
                </c:pt>
                <c:pt idx="56">
                  <c:v>5.71120181855043E-2</c:v>
                </c:pt>
                <c:pt idx="57" formatCode="General">
                  <c:v>0.106728419765847</c:v>
                </c:pt>
                <c:pt idx="58" formatCode="General">
                  <c:v>0.18682045642112899</c:v>
                </c:pt>
                <c:pt idx="59" formatCode="General">
                  <c:v>0.30809015544873197</c:v>
                </c:pt>
                <c:pt idx="60" formatCode="General">
                  <c:v>0.48109197143357602</c:v>
                </c:pt>
                <c:pt idx="61" formatCode="General">
                  <c:v>0.71444790100484801</c:v>
                </c:pt>
                <c:pt idx="62" formatCode="General">
                  <c:v>1.0128451904545099</c:v>
                </c:pt>
                <c:pt idx="63" formatCode="General">
                  <c:v>1.37518318140658</c:v>
                </c:pt>
                <c:pt idx="64" formatCode="General">
                  <c:v>1.79328581149848</c:v>
                </c:pt>
                <c:pt idx="65" formatCode="General">
                  <c:v>2.25155953734102</c:v>
                </c:pt>
                <c:pt idx="66" formatCode="General">
                  <c:v>2.72784475656825</c:v>
                </c:pt>
                <c:pt idx="67" formatCode="General">
                  <c:v>3.1954926711243399</c:v>
                </c:pt>
                <c:pt idx="68" formatCode="General">
                  <c:v>3.6264324317659602</c:v>
                </c:pt>
                <c:pt idx="69" formatCode="General">
                  <c:v>3.9947328595111098</c:v>
                </c:pt>
                <c:pt idx="70" formatCode="General">
                  <c:v>4.2799835677462603</c:v>
                </c:pt>
                <c:pt idx="71" formatCode="General">
                  <c:v>4.4697942777547697</c:v>
                </c:pt>
                <c:pt idx="72" formatCode="General">
                  <c:v>4.5608790077301</c:v>
                </c:pt>
                <c:pt idx="73" formatCode="General">
                  <c:v>4.5585323288730804</c:v>
                </c:pt>
                <c:pt idx="74" formatCode="General">
                  <c:v>4.4747233142540397</c:v>
                </c:pt>
                <c:pt idx="75" formatCode="General">
                  <c:v>4.3253847537142098</c:v>
                </c:pt>
                <c:pt idx="76" formatCode="General">
                  <c:v>4.1276265040613698</c:v>
                </c:pt>
                <c:pt idx="77" formatCode="General">
                  <c:v>3.8974986919171899</c:v>
                </c:pt>
                <c:pt idx="78" formatCode="General">
                  <c:v>3.6486352318714999</c:v>
                </c:pt>
                <c:pt idx="79" formatCode="General">
                  <c:v>3.3917682835051299</c:v>
                </c:pt>
                <c:pt idx="80" formatCode="General">
                  <c:v>3.1348674804990799</c:v>
                </c:pt>
                <c:pt idx="81" formatCode="General">
                  <c:v>2.8835904142273998</c:v>
                </c:pt>
                <c:pt idx="82" formatCode="General">
                  <c:v>2.6417985960363701</c:v>
                </c:pt>
                <c:pt idx="83" formatCode="General">
                  <c:v>2.41200944475941</c:v>
                </c:pt>
                <c:pt idx="84" formatCode="General">
                  <c:v>2.19574831068749</c:v>
                </c:pt>
                <c:pt idx="85" formatCode="General">
                  <c:v>1.99381120889656</c:v>
                </c:pt>
                <c:pt idx="86" formatCode="General">
                  <c:v>1.8064605193721901</c:v>
                </c:pt>
                <c:pt idx="87" formatCode="General">
                  <c:v>1.6335725037716</c:v>
                </c:pt>
                <c:pt idx="88" formatCode="General">
                  <c:v>1.4747496243828899</c:v>
                </c:pt>
                <c:pt idx="89" formatCode="General">
                  <c:v>1.3294063745098299</c:v>
                </c:pt>
                <c:pt idx="90" formatCode="General">
                  <c:v>1.1968347334424101</c:v>
                </c:pt>
                <c:pt idx="91" formatCode="General">
                  <c:v>1.0762537667518299</c:v>
                </c:pt>
                <c:pt idx="92" formatCode="General">
                  <c:v>0.96684683416443395</c:v>
                </c:pt>
                <c:pt idx="93" formatCode="General">
                  <c:v>0.86778910893287398</c:v>
                </c:pt>
                <c:pt idx="94" formatCode="General">
                  <c:v>0.77826754176701796</c:v>
                </c:pt>
                <c:pt idx="95" formatCode="General">
                  <c:v>0.69749495972419295</c:v>
                </c:pt>
                <c:pt idx="96" formatCode="General">
                  <c:v>0.62471964121979895</c:v>
                </c:pt>
                <c:pt idx="97" formatCode="General">
                  <c:v>0.55923143013579701</c:v>
                </c:pt>
                <c:pt idx="98" formatCode="General">
                  <c:v>0.50036522937086103</c:v>
                </c:pt>
                <c:pt idx="99" formatCode="General">
                  <c:v>0.44750253571140802</c:v>
                </c:pt>
                <c:pt idx="100" formatCode="General">
                  <c:v>0.40007153490080199</c:v>
                </c:pt>
              </c:numCache>
            </c:numRef>
          </c:yVal>
          <c:smooth val="1"/>
        </c:ser>
        <c:ser>
          <c:idx val="16"/>
          <c:order val="45"/>
          <c:tx>
            <c:strRef>
              <c:f>'Temperaturen, Volumenzuwachs'!$ER$7</c:f>
              <c:strCache>
                <c:ptCount val="1"/>
                <c:pt idx="0">
                  <c:v>320,75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Volumenzuwachs'!$ER$8:$ER$108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3.36052465458003E-17</c:v>
                </c:pt>
                <c:pt idx="41">
                  <c:v>2.43030306839118E-15</c:v>
                </c:pt>
                <c:pt idx="42">
                  <c:v>1.11620434743696E-13</c:v>
                </c:pt>
                <c:pt idx="43">
                  <c:v>3.4200888168450601E-12</c:v>
                </c:pt>
                <c:pt idx="44">
                  <c:v>7.3044422750316903E-11</c:v>
                </c:pt>
                <c:pt idx="45">
                  <c:v>1.1307218967271201E-9</c:v>
                </c:pt>
                <c:pt idx="46">
                  <c:v>1.3135565969722E-8</c:v>
                </c:pt>
                <c:pt idx="47">
                  <c:v>1.18117241878307E-7</c:v>
                </c:pt>
                <c:pt idx="48">
                  <c:v>8.4511661490939002E-7</c:v>
                </c:pt>
                <c:pt idx="49">
                  <c:v>4.9306534695540702E-6</c:v>
                </c:pt>
                <c:pt idx="50">
                  <c:v>2.39740619190745E-5</c:v>
                </c:pt>
                <c:pt idx="51">
                  <c:v>9.9046056283926006E-5</c:v>
                </c:pt>
                <c:pt idx="52">
                  <c:v>3.5371697817352798E-4</c:v>
                </c:pt>
                <c:pt idx="53">
                  <c:v>1.1087076594856499E-3</c:v>
                </c:pt>
                <c:pt idx="54">
                  <c:v>3.0915936752169602E-3</c:v>
                </c:pt>
                <c:pt idx="55">
                  <c:v>7.7613029061002602E-3</c:v>
                </c:pt>
                <c:pt idx="56">
                  <c:v>1.77274809649428E-2</c:v>
                </c:pt>
                <c:pt idx="57">
                  <c:v>3.7183135603838999E-2</c:v>
                </c:pt>
                <c:pt idx="58">
                  <c:v>7.2204986082655201E-2</c:v>
                </c:pt>
                <c:pt idx="59" formatCode="General">
                  <c:v>0.13073927854838299</c:v>
                </c:pt>
                <c:pt idx="60" formatCode="General">
                  <c:v>0.22210813603422799</c:v>
                </c:pt>
                <c:pt idx="61" formatCode="General">
                  <c:v>0.35595349170699098</c:v>
                </c:pt>
                <c:pt idx="62" formatCode="General">
                  <c:v>0.54067083076701405</c:v>
                </c:pt>
                <c:pt idx="63" formatCode="General">
                  <c:v>0.78154224337170997</c:v>
                </c:pt>
                <c:pt idx="64" formatCode="General">
                  <c:v>1.0789156594217799</c:v>
                </c:pt>
                <c:pt idx="65" formatCode="General">
                  <c:v>1.4268523587372099</c:v>
                </c:pt>
                <c:pt idx="66" formatCode="General">
                  <c:v>1.81264536758614</c:v>
                </c:pt>
                <c:pt idx="67" formatCode="General">
                  <c:v>2.2174828304303702</c:v>
                </c:pt>
                <c:pt idx="68" formatCode="General">
                  <c:v>2.6183040980939798</c:v>
                </c:pt>
                <c:pt idx="69" formatCode="General">
                  <c:v>2.9906136403174601</c:v>
                </c:pt>
                <c:pt idx="70" formatCode="General">
                  <c:v>3.3117491954933298</c:v>
                </c:pt>
                <c:pt idx="71" formatCode="General">
                  <c:v>3.5639315532668601</c:v>
                </c:pt>
                <c:pt idx="72" formatCode="General">
                  <c:v>3.7364282809566101</c:v>
                </c:pt>
                <c:pt idx="73" formatCode="General">
                  <c:v>3.82637012114066</c:v>
                </c:pt>
                <c:pt idx="74" formatCode="General">
                  <c:v>3.8381201642170102</c:v>
                </c:pt>
                <c:pt idx="75" formatCode="General">
                  <c:v>3.7814930871171799</c:v>
                </c:pt>
                <c:pt idx="76" formatCode="General">
                  <c:v>3.66940564622579</c:v>
                </c:pt>
                <c:pt idx="77" formatCode="General">
                  <c:v>3.5156024334482798</c:v>
                </c:pt>
                <c:pt idx="78" formatCode="General">
                  <c:v>3.3329364473641299</c:v>
                </c:pt>
                <c:pt idx="79" formatCode="General">
                  <c:v>3.1323929076543799</c:v>
                </c:pt>
                <c:pt idx="80" formatCode="General">
                  <c:v>2.9227734461616599</c:v>
                </c:pt>
                <c:pt idx="81" formatCode="General">
                  <c:v>2.7108116971707101</c:v>
                </c:pt>
                <c:pt idx="82" formatCode="General">
                  <c:v>2.50148482890804</c:v>
                </c:pt>
                <c:pt idx="83" formatCode="General">
                  <c:v>2.29836078350999</c:v>
                </c:pt>
                <c:pt idx="84" formatCode="General">
                  <c:v>2.10390653862938</c:v>
                </c:pt>
                <c:pt idx="85" formatCode="General">
                  <c:v>1.91973890568482</c:v>
                </c:pt>
                <c:pt idx="86" formatCode="General">
                  <c:v>1.7468232182532699</c:v>
                </c:pt>
                <c:pt idx="87" formatCode="General">
                  <c:v>1.5856303286248801</c:v>
                </c:pt>
                <c:pt idx="88" formatCode="General">
                  <c:v>1.43626089254309</c:v>
                </c:pt>
                <c:pt idx="89" formatCode="General">
                  <c:v>1.2985436876390799</c:v>
                </c:pt>
                <c:pt idx="90" formatCode="General">
                  <c:v>1.1721130746706401</c:v>
                </c:pt>
                <c:pt idx="91" formatCode="General">
                  <c:v>1.0564696188276901</c:v>
                </c:pt>
                <c:pt idx="92" formatCode="General">
                  <c:v>0.95102711472576995</c:v>
                </c:pt>
                <c:pt idx="93" formatCode="General">
                  <c:v>0.85514866707883797</c:v>
                </c:pt>
                <c:pt idx="94" formatCode="General">
                  <c:v>0.76817400380363299</c:v>
                </c:pt>
                <c:pt idx="95" formatCode="General">
                  <c:v>0.68943980697864904</c:v>
                </c:pt>
                <c:pt idx="96" formatCode="General">
                  <c:v>0.61829452151694098</c:v>
                </c:pt>
                <c:pt idx="97" formatCode="General">
                  <c:v>0.55410882991535404</c:v>
                </c:pt>
                <c:pt idx="98" formatCode="General">
                  <c:v>0.49628275544148398</c:v>
                </c:pt>
                <c:pt idx="99" formatCode="General">
                  <c:v>0.44425016872950002</c:v>
                </c:pt>
                <c:pt idx="100" formatCode="General">
                  <c:v>0.39748131815119497</c:v>
                </c:pt>
              </c:numCache>
            </c:numRef>
          </c:yVal>
          <c:smooth val="1"/>
        </c:ser>
        <c:ser>
          <c:idx val="20"/>
          <c:order val="46"/>
          <c:tx>
            <c:strRef>
              <c:f>'Temperaturen, Volumenzuwachs'!$EV$7</c:f>
              <c:strCache>
                <c:ptCount val="1"/>
                <c:pt idx="0">
                  <c:v>351,69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Volumenzuwachs'!$EV$8:$EV$108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1.20420816155413E-20</c:v>
                </c:pt>
                <c:pt idx="41">
                  <c:v>2.0251307290350702E-18</c:v>
                </c:pt>
                <c:pt idx="42">
                  <c:v>1.97351651305327E-16</c:v>
                </c:pt>
                <c:pt idx="43">
                  <c:v>1.18244519902499E-14</c:v>
                </c:pt>
                <c:pt idx="44">
                  <c:v>4.5918203034289198E-13</c:v>
                </c:pt>
                <c:pt idx="45">
                  <c:v>1.2113278529623E-11</c:v>
                </c:pt>
                <c:pt idx="46">
                  <c:v>2.2635469364134401E-10</c:v>
                </c:pt>
                <c:pt idx="47">
                  <c:v>3.1099663313727498E-9</c:v>
                </c:pt>
                <c:pt idx="48">
                  <c:v>3.2476653976599797E-8</c:v>
                </c:pt>
                <c:pt idx="49">
                  <c:v>2.6549819607073001E-7</c:v>
                </c:pt>
                <c:pt idx="50">
                  <c:v>1.7443584864562199E-6</c:v>
                </c:pt>
                <c:pt idx="51">
                  <c:v>9.4283922219995097E-6</c:v>
                </c:pt>
                <c:pt idx="52">
                  <c:v>4.2803563360236597E-5</c:v>
                </c:pt>
                <c:pt idx="53">
                  <c:v>1.6625061719056301E-4</c:v>
                </c:pt>
                <c:pt idx="54">
                  <c:v>5.6154214000853997E-4</c:v>
                </c:pt>
                <c:pt idx="55">
                  <c:v>1.67347869223403E-3</c:v>
                </c:pt>
                <c:pt idx="56">
                  <c:v>4.45689151706393E-3</c:v>
                </c:pt>
                <c:pt idx="57">
                  <c:v>1.07280431018821E-2</c:v>
                </c:pt>
                <c:pt idx="58">
                  <c:v>2.3572323703334098E-2</c:v>
                </c:pt>
                <c:pt idx="59">
                  <c:v>4.7694614998767197E-2</c:v>
                </c:pt>
                <c:pt idx="60">
                  <c:v>8.9545250230912102E-2</c:v>
                </c:pt>
                <c:pt idx="61">
                  <c:v>0.15704461851617299</c:v>
                </c:pt>
                <c:pt idx="62">
                  <c:v>0.25878467762251101</c:v>
                </c:pt>
                <c:pt idx="63">
                  <c:v>0.40270570048794502</c:v>
                </c:pt>
                <c:pt idx="64">
                  <c:v>0.59440631457706306</c:v>
                </c:pt>
                <c:pt idx="65">
                  <c:v>0.83540029942732796</c:v>
                </c:pt>
                <c:pt idx="66">
                  <c:v>1.1217339093643801</c:v>
                </c:pt>
                <c:pt idx="67">
                  <c:v>1.4433793178995</c:v>
                </c:pt>
                <c:pt idx="68">
                  <c:v>1.7847009084188901</c:v>
                </c:pt>
                <c:pt idx="69">
                  <c:v>2.12606179317795</c:v>
                </c:pt>
                <c:pt idx="70">
                  <c:v>2.4463466086028598</c:v>
                </c:pt>
                <c:pt idx="71">
                  <c:v>2.7259052251792402</c:v>
                </c:pt>
                <c:pt idx="72">
                  <c:v>2.9492656286458998</c:v>
                </c:pt>
                <c:pt idx="73">
                  <c:v>3.1069960174038602</c:v>
                </c:pt>
                <c:pt idx="74">
                  <c:v>3.1963283363929298</c:v>
                </c:pt>
                <c:pt idx="75">
                  <c:v>3.2205179127768799</c:v>
                </c:pt>
                <c:pt idx="76">
                  <c:v>3.1872714896436598</c:v>
                </c:pt>
                <c:pt idx="77">
                  <c:v>3.1067879165805898</c:v>
                </c:pt>
                <c:pt idx="78">
                  <c:v>2.9899490002004501</c:v>
                </c:pt>
                <c:pt idx="79">
                  <c:v>2.8470077086938801</c:v>
                </c:pt>
                <c:pt idx="80">
                  <c:v>2.6868649631707102</c:v>
                </c:pt>
                <c:pt idx="81">
                  <c:v>2.5168288766809201</c:v>
                </c:pt>
                <c:pt idx="82">
                  <c:v>2.3426715398615898</c:v>
                </c:pt>
                <c:pt idx="83">
                  <c:v>2.1688193607542199</c:v>
                </c:pt>
                <c:pt idx="84">
                  <c:v>1.99857533553755</c:v>
                </c:pt>
                <c:pt idx="85">
                  <c:v>1.83432744459166</c:v>
                </c:pt>
                <c:pt idx="86">
                  <c:v>1.67772946790035</c:v>
                </c:pt>
                <c:pt idx="87">
                  <c:v>1.52985348090299</c:v>
                </c:pt>
                <c:pt idx="88">
                  <c:v>1.39131685224739</c:v>
                </c:pt>
                <c:pt idx="89">
                  <c:v>1.2623870230016101</c:v>
                </c:pt>
                <c:pt idx="90">
                  <c:v>1.14306714500614</c:v>
                </c:pt>
                <c:pt idx="91">
                  <c:v>1.0331653835860699</c:v>
                </c:pt>
                <c:pt idx="92">
                  <c:v>0.93235041754720904</c:v>
                </c:pt>
                <c:pt idx="93">
                  <c:v>0.84019539491607398</c:v>
                </c:pt>
                <c:pt idx="94">
                  <c:v>0.75621232914982195</c:v>
                </c:pt>
                <c:pt idx="95">
                  <c:v>0.67987865529393199</c:v>
                </c:pt>
                <c:pt idx="96">
                  <c:v>0.61065741629154802</c:v>
                </c:pt>
                <c:pt idx="97">
                  <c:v>0.54801232163522695</c:v>
                </c:pt>
                <c:pt idx="98">
                  <c:v>0.49141871667827902</c:v>
                </c:pt>
                <c:pt idx="99">
                  <c:v>0.44037132206261798</c:v>
                </c:pt>
                <c:pt idx="100">
                  <c:v>0.39438944828637401</c:v>
                </c:pt>
              </c:numCache>
            </c:numRef>
          </c:yVal>
          <c:smooth val="1"/>
        </c:ser>
        <c:ser>
          <c:idx val="24"/>
          <c:order val="47"/>
          <c:tx>
            <c:strRef>
              <c:f>'Temperaturen, Volumenzuwachs'!$EZ$7</c:f>
              <c:strCache>
                <c:ptCount val="1"/>
                <c:pt idx="0">
                  <c:v>385,62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Volumenzuwachs'!$EZ$8:$EZ$108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8.9863985351382892E-25</c:v>
                </c:pt>
                <c:pt idx="41">
                  <c:v>4.16739752201477E-22</c:v>
                </c:pt>
                <c:pt idx="42">
                  <c:v>1.00306131285342E-19</c:v>
                </c:pt>
                <c:pt idx="43">
                  <c:v>1.3455539065840699E-17</c:v>
                </c:pt>
                <c:pt idx="44">
                  <c:v>1.07187109064906E-15</c:v>
                </c:pt>
                <c:pt idx="45">
                  <c:v>5.3654094084002502E-14</c:v>
                </c:pt>
                <c:pt idx="46">
                  <c:v>1.77481304372791E-12</c:v>
                </c:pt>
                <c:pt idx="47">
                  <c:v>4.05762241858571E-11</c:v>
                </c:pt>
                <c:pt idx="48">
                  <c:v>6.6727817344235401E-10</c:v>
                </c:pt>
                <c:pt idx="49">
                  <c:v>8.1790370746630097E-9</c:v>
                </c:pt>
                <c:pt idx="50">
                  <c:v>7.7126223648626398E-8</c:v>
                </c:pt>
                <c:pt idx="51">
                  <c:v>5.7548487565125496E-7</c:v>
                </c:pt>
                <c:pt idx="52">
                  <c:v>3.4839289101900402E-6</c:v>
                </c:pt>
                <c:pt idx="53">
                  <c:v>1.7497163778811001E-5</c:v>
                </c:pt>
                <c:pt idx="54">
                  <c:v>7.43539686733183E-5</c:v>
                </c:pt>
                <c:pt idx="55">
                  <c:v>2.72071549348157E-4</c:v>
                </c:pt>
                <c:pt idx="56">
                  <c:v>8.7064126203467197E-4</c:v>
                </c:pt>
                <c:pt idx="57">
                  <c:v>2.47017397156856E-3</c:v>
                </c:pt>
                <c:pt idx="58">
                  <c:v>6.2893228836999396E-3</c:v>
                </c:pt>
                <c:pt idx="59">
                  <c:v>1.45243653920778E-2</c:v>
                </c:pt>
                <c:pt idx="60">
                  <c:v>3.07096128874822E-2</c:v>
                </c:pt>
                <c:pt idx="61">
                  <c:v>5.9937658347674602E-2</c:v>
                </c:pt>
                <c:pt idx="62" formatCode="General">
                  <c:v>0.10876515654156201</c:v>
                </c:pt>
                <c:pt idx="63" formatCode="General">
                  <c:v>0.18465616004569099</c:v>
                </c:pt>
                <c:pt idx="64" formatCode="General">
                  <c:v>0.29491236635025803</c:v>
                </c:pt>
                <c:pt idx="65" formatCode="General">
                  <c:v>0.44519232177774598</c:v>
                </c:pt>
                <c:pt idx="66" formatCode="General">
                  <c:v>0.63788779828378095</c:v>
                </c:pt>
                <c:pt idx="67" formatCode="General">
                  <c:v>0.87074849148982902</c:v>
                </c:pt>
                <c:pt idx="68" formatCode="General">
                  <c:v>1.13617202287172</c:v>
                </c:pt>
                <c:pt idx="69" formatCode="General">
                  <c:v>1.4214734150436099</c:v>
                </c:pt>
                <c:pt idx="70" formatCode="General">
                  <c:v>1.71022392330761</c:v>
                </c:pt>
                <c:pt idx="71" formatCode="General">
                  <c:v>1.9844567772492301</c:v>
                </c:pt>
                <c:pt idx="72" formatCode="General">
                  <c:v>2.2272686107988799</c:v>
                </c:pt>
                <c:pt idx="73" formatCode="General">
                  <c:v>2.4252021138495801</c:v>
                </c:pt>
                <c:pt idx="74" formatCode="General">
                  <c:v>2.5698471824720399</c:v>
                </c:pt>
                <c:pt idx="75" formatCode="General">
                  <c:v>2.6583409936632001</c:v>
                </c:pt>
                <c:pt idx="76" formatCode="General">
                  <c:v>2.6927929637104402</c:v>
                </c:pt>
                <c:pt idx="77" formatCode="General">
                  <c:v>2.6789676594712102</c:v>
                </c:pt>
                <c:pt idx="78" formatCode="General">
                  <c:v>2.6247051606160698</c:v>
                </c:pt>
                <c:pt idx="79" formatCode="General">
                  <c:v>2.5385068592950901</c:v>
                </c:pt>
                <c:pt idx="80" formatCode="General">
                  <c:v>2.4285285247894</c:v>
                </c:pt>
                <c:pt idx="81" formatCode="General">
                  <c:v>2.3020168184354901</c:v>
                </c:pt>
                <c:pt idx="82" formatCode="General">
                  <c:v>2.1650919687061401</c:v>
                </c:pt>
                <c:pt idx="83" formatCode="General">
                  <c:v>2.02274172292671</c:v>
                </c:pt>
                <c:pt idx="84" formatCode="General">
                  <c:v>1.8789175764794701</c:v>
                </c:pt>
                <c:pt idx="85" formatCode="General">
                  <c:v>1.73666785239016</c:v>
                </c:pt>
                <c:pt idx="86" formatCode="General">
                  <c:v>1.5982759520826499</c:v>
                </c:pt>
                <c:pt idx="87" formatCode="General">
                  <c:v>1.4653905754113501</c:v>
                </c:pt>
                <c:pt idx="88" formatCode="General">
                  <c:v>1.33914291183755</c:v>
                </c:pt>
                <c:pt idx="89" formatCode="General">
                  <c:v>1.2202492175767701</c:v>
                </c:pt>
                <c:pt idx="90" formatCode="General">
                  <c:v>1.1090987562143499</c:v>
                </c:pt>
                <c:pt idx="91" formatCode="General">
                  <c:v>1.0058278988118201</c:v>
                </c:pt>
                <c:pt idx="92" formatCode="General">
                  <c:v>0.91038161685898</c:v>
                </c:pt>
                <c:pt idx="93" formatCode="General">
                  <c:v>0.822563802206151</c:v>
                </c:pt>
                <c:pt idx="94" formatCode="General">
                  <c:v>0.74207789514344102</c:v>
                </c:pt>
                <c:pt idx="95" formatCode="General">
                  <c:v>0.66855925178755504</c:v>
                </c:pt>
                <c:pt idx="96" formatCode="General">
                  <c:v>0.60160057487609198</c:v>
                </c:pt>
                <c:pt idx="97" formatCode="General">
                  <c:v>0.54077159569879696</c:v>
                </c:pt>
                <c:pt idx="98" formatCode="General">
                  <c:v>0.48563404789124998</c:v>
                </c:pt>
                <c:pt idx="99" formatCode="General">
                  <c:v>0.43575282821960698</c:v>
                </c:pt>
                <c:pt idx="100" formatCode="General">
                  <c:v>0.39070410258288202</c:v>
                </c:pt>
              </c:numCache>
            </c:numRef>
          </c:yVal>
          <c:smooth val="1"/>
        </c:ser>
        <c:ser>
          <c:idx val="28"/>
          <c:order val="48"/>
          <c:tx>
            <c:strRef>
              <c:f>'Temperaturen, Volumenzuwachs'!$FD$7</c:f>
              <c:strCache>
                <c:ptCount val="1"/>
                <c:pt idx="0">
                  <c:v>422,82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Volumenzuwachs'!$FD$8:$FD$108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1.017100337783E-29</c:v>
                </c:pt>
                <c:pt idx="41">
                  <c:v>1.59655865597492E-26</c:v>
                </c:pt>
                <c:pt idx="42">
                  <c:v>1.13932737404739E-23</c:v>
                </c:pt>
                <c:pt idx="43">
                  <c:v>4.0266754975053602E-21</c:v>
                </c:pt>
                <c:pt idx="44">
                  <c:v>7.6071117060471904E-19</c:v>
                </c:pt>
                <c:pt idx="45">
                  <c:v>8.2223648007049004E-17</c:v>
                </c:pt>
                <c:pt idx="46">
                  <c:v>5.4023868927643197E-15</c:v>
                </c:pt>
                <c:pt idx="47">
                  <c:v>2.2773138359421599E-13</c:v>
                </c:pt>
                <c:pt idx="48">
                  <c:v>6.4622396786560502E-12</c:v>
                </c:pt>
                <c:pt idx="49">
                  <c:v>1.28841482222635E-10</c:v>
                </c:pt>
                <c:pt idx="50">
                  <c:v>1.8749559480488499E-9</c:v>
                </c:pt>
                <c:pt idx="51">
                  <c:v>2.0602453218162101E-8</c:v>
                </c:pt>
                <c:pt idx="52">
                  <c:v>1.76174630013134E-7</c:v>
                </c:pt>
                <c:pt idx="53">
                  <c:v>1.2042475653416401E-6</c:v>
                </c:pt>
                <c:pt idx="54">
                  <c:v>6.7388977677246096E-6</c:v>
                </c:pt>
                <c:pt idx="55">
                  <c:v>3.1532143930022498E-5</c:v>
                </c:pt>
                <c:pt idx="56">
                  <c:v>1.2570727686815199E-4</c:v>
                </c:pt>
                <c:pt idx="57">
                  <c:v>4.3413881591578202E-4</c:v>
                </c:pt>
                <c:pt idx="58">
                  <c:v>1.3180805958851001E-3</c:v>
                </c:pt>
                <c:pt idx="59">
                  <c:v>3.5639829610380901E-3</c:v>
                </c:pt>
                <c:pt idx="60">
                  <c:v>8.6810775205761401E-3</c:v>
                </c:pt>
                <c:pt idx="61">
                  <c:v>1.9240625696962201E-2</c:v>
                </c:pt>
                <c:pt idx="62">
                  <c:v>3.9147020262187603E-2</c:v>
                </c:pt>
                <c:pt idx="63">
                  <c:v>7.3681962532402404E-2</c:v>
                </c:pt>
                <c:pt idx="64" formatCode="General">
                  <c:v>0.12916175953655801</c:v>
                </c:pt>
                <c:pt idx="65" formatCode="General">
                  <c:v>0.21211731470713399</c:v>
                </c:pt>
                <c:pt idx="66" formatCode="General">
                  <c:v>0.32804294709631299</c:v>
                </c:pt>
                <c:pt idx="67" formatCode="General">
                  <c:v>0.47992831041337602</c:v>
                </c:pt>
                <c:pt idx="68" formatCode="General">
                  <c:v>0.66692847551934598</c:v>
                </c:pt>
                <c:pt idx="69" formatCode="General">
                  <c:v>0.88357790817076398</c:v>
                </c:pt>
                <c:pt idx="70" formatCode="General">
                  <c:v>1.1198729924461099</c:v>
                </c:pt>
                <c:pt idx="71" formatCode="General">
                  <c:v>1.3623368157393501</c:v>
                </c:pt>
                <c:pt idx="72" formatCode="General">
                  <c:v>1.59589473229933</c:v>
                </c:pt>
                <c:pt idx="73" formatCode="General">
                  <c:v>1.8061280809803699</c:v>
                </c:pt>
                <c:pt idx="74" formatCode="General">
                  <c:v>1.9813423038695299</c:v>
                </c:pt>
                <c:pt idx="75" formatCode="General">
                  <c:v>2.1139486377367001</c:v>
                </c:pt>
                <c:pt idx="76" formatCode="General">
                  <c:v>2.2008978644678701</c:v>
                </c:pt>
                <c:pt idx="77" formatCode="General">
                  <c:v>2.2432192876828601</c:v>
                </c:pt>
                <c:pt idx="78" formatCode="General">
                  <c:v>2.2449715455137</c:v>
                </c:pt>
                <c:pt idx="79" formatCode="General">
                  <c:v>2.2120062102823201</c:v>
                </c:pt>
                <c:pt idx="80" formatCode="General">
                  <c:v>2.1508733418319701</c:v>
                </c:pt>
                <c:pt idx="81" formatCode="General">
                  <c:v>2.0680359655201301</c:v>
                </c:pt>
                <c:pt idx="82" formatCode="General">
                  <c:v>1.96940636307725</c:v>
                </c:pt>
                <c:pt idx="83" formatCode="General">
                  <c:v>1.86013055579374</c:v>
                </c:pt>
                <c:pt idx="84" formatCode="General">
                  <c:v>1.7445299611379601</c:v>
                </c:pt>
                <c:pt idx="85" formatCode="General">
                  <c:v>1.6261292672710499</c:v>
                </c:pt>
                <c:pt idx="86" formatCode="General">
                  <c:v>1.50772644622639</c:v>
                </c:pt>
                <c:pt idx="87" formatCode="General">
                  <c:v>1.3914804239271901</c:v>
                </c:pt>
                <c:pt idx="88" formatCode="General">
                  <c:v>1.2790031242244599</c:v>
                </c:pt>
                <c:pt idx="89" formatCode="General">
                  <c:v>1.17144855671273</c:v>
                </c:pt>
                <c:pt idx="90" formatCode="General">
                  <c:v>1.0695949495703301</c:v>
                </c:pt>
                <c:pt idx="91" formatCode="General">
                  <c:v>0.97391795661057901</c:v>
                </c:pt>
                <c:pt idx="92" formatCode="General">
                  <c:v>0.88465425343613902</c:v>
                </c:pt>
                <c:pt idx="93" formatCode="General">
                  <c:v>0.80185564416581201</c:v>
                </c:pt>
                <c:pt idx="94" formatCode="General">
                  <c:v>0.72543428101377605</c:v>
                </c:pt>
                <c:pt idx="95" formatCode="General">
                  <c:v>0.65519985740150799</c:v>
                </c:pt>
                <c:pt idx="96" formatCode="General">
                  <c:v>0.59088974462802102</c:v>
                </c:pt>
                <c:pt idx="97" formatCode="General">
                  <c:v>0.53219305492013702</c:v>
                </c:pt>
                <c:pt idx="98" formatCode="General">
                  <c:v>0.47876956717261998</c:v>
                </c:pt>
                <c:pt idx="99" formatCode="General">
                  <c:v>0.43026437180353999</c:v>
                </c:pt>
                <c:pt idx="100" formatCode="General">
                  <c:v>0.386318995495124</c:v>
                </c:pt>
              </c:numCache>
            </c:numRef>
          </c:yVal>
          <c:smooth val="1"/>
        </c:ser>
        <c:ser>
          <c:idx val="32"/>
          <c:order val="49"/>
          <c:tx>
            <c:strRef>
              <c:f>'Temperaturen, Volumenzuwachs'!$FH$7</c:f>
              <c:strCache>
                <c:ptCount val="1"/>
                <c:pt idx="0">
                  <c:v>463,60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Volumenzuwachs'!$FH$8:$FH$108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2.22196397402022E-11</c:v>
                </c:pt>
                <c:pt idx="51">
                  <c:v>3.8862296431246502E-10</c:v>
                </c:pt>
                <c:pt idx="52">
                  <c:v>5.0305974550891299E-9</c:v>
                </c:pt>
                <c:pt idx="53">
                  <c:v>4.9779883850849299E-8</c:v>
                </c:pt>
                <c:pt idx="54">
                  <c:v>3.8754178744691101E-7</c:v>
                </c:pt>
                <c:pt idx="55">
                  <c:v>2.4350574463721001E-6</c:v>
                </c:pt>
                <c:pt idx="56">
                  <c:v>1.2632134896759201E-5</c:v>
                </c:pt>
                <c:pt idx="57">
                  <c:v>5.5202365608540402E-5</c:v>
                </c:pt>
                <c:pt idx="58">
                  <c:v>2.06866609235392E-4</c:v>
                </c:pt>
                <c:pt idx="59">
                  <c:v>6.7533429099144999E-4</c:v>
                </c:pt>
                <c:pt idx="60">
                  <c:v>1.9475347044863899E-3</c:v>
                </c:pt>
                <c:pt idx="61">
                  <c:v>5.0224290388939802E-3</c:v>
                </c:pt>
                <c:pt idx="62">
                  <c:v>1.1708101272730901E-2</c:v>
                </c:pt>
                <c:pt idx="63">
                  <c:v>2.49064657936416E-2</c:v>
                </c:pt>
                <c:pt idx="64">
                  <c:v>4.8751857631349101E-2</c:v>
                </c:pt>
                <c:pt idx="65">
                  <c:v>8.8445659779518501E-2</c:v>
                </c:pt>
                <c:pt idx="66" formatCode="General">
                  <c:v>0.14966904486848101</c:v>
                </c:pt>
                <c:pt idx="67" formatCode="General">
                  <c:v>0.23756887275715299</c:v>
                </c:pt>
                <c:pt idx="68" formatCode="General">
                  <c:v>0.35547251132694901</c:v>
                </c:pt>
                <c:pt idx="69" formatCode="General">
                  <c:v>0.50363918996079304</c:v>
                </c:pt>
                <c:pt idx="70" formatCode="General">
                  <c:v>0.67842961726913498</c:v>
                </c:pt>
                <c:pt idx="71" formatCode="General">
                  <c:v>0.87222051294818903</c:v>
                </c:pt>
                <c:pt idx="72" formatCode="General">
                  <c:v>1.0742009573731099</c:v>
                </c:pt>
                <c:pt idx="73" formatCode="General">
                  <c:v>1.2719174220973199</c:v>
                </c:pt>
                <c:pt idx="74" formatCode="General">
                  <c:v>1.4531853302262701</c:v>
                </c:pt>
                <c:pt idx="75" formatCode="General">
                  <c:v>1.6078639032764299</c:v>
                </c:pt>
                <c:pt idx="76" formatCode="General">
                  <c:v>1.7290558265784799</c:v>
                </c:pt>
                <c:pt idx="77" formatCode="General">
                  <c:v>1.8135157745315</c:v>
                </c:pt>
                <c:pt idx="78" formatCode="General">
                  <c:v>1.8613269422280401</c:v>
                </c:pt>
                <c:pt idx="79" formatCode="General">
                  <c:v>1.8751078837710999</c:v>
                </c:pt>
                <c:pt idx="80" formatCode="General">
                  <c:v>1.8590704274163501</c:v>
                </c:pt>
                <c:pt idx="81" formatCode="General">
                  <c:v>1.81817680960688</c:v>
                </c:pt>
                <c:pt idx="82" formatCode="General">
                  <c:v>1.7575148767545501</c:v>
                </c:pt>
                <c:pt idx="83" formatCode="General">
                  <c:v>1.6819002310772999</c:v>
                </c:pt>
                <c:pt idx="84" formatCode="General">
                  <c:v>1.5956580290145601</c:v>
                </c:pt>
                <c:pt idx="85" formatCode="General">
                  <c:v>1.5025269452229899</c:v>
                </c:pt>
                <c:pt idx="86" formatCode="General">
                  <c:v>1.4056393260284901</c:v>
                </c:pt>
                <c:pt idx="87" formatCode="General">
                  <c:v>1.3075463755757599</c:v>
                </c:pt>
                <c:pt idx="88" formatCode="General">
                  <c:v>1.210268346853</c:v>
                </c:pt>
                <c:pt idx="89" formatCode="General">
                  <c:v>1.11535686309634</c:v>
                </c:pt>
                <c:pt idx="90" formatCode="General">
                  <c:v>1.0239610712839999</c:v>
                </c:pt>
                <c:pt idx="91" formatCode="General">
                  <c:v>0.93689239324775098</c:v>
                </c:pt>
                <c:pt idx="92" formatCode="General">
                  <c:v>0.85468475323311899</c:v>
                </c:pt>
                <c:pt idx="93" formatCode="General">
                  <c:v>0.77764861921876605</c:v>
                </c:pt>
                <c:pt idx="94" formatCode="General">
                  <c:v>0.70591818153803199</c:v>
                </c:pt>
                <c:pt idx="95" formatCode="General">
                  <c:v>0.63949163534417797</c:v>
                </c:pt>
                <c:pt idx="96" formatCode="General">
                  <c:v>0.57826492970183396</c:v>
                </c:pt>
                <c:pt idx="97" formatCode="General">
                  <c:v>0.52205956853985003</c:v>
                </c:pt>
                <c:pt idx="98" formatCode="General">
                  <c:v>0.47064515212987301</c:v>
                </c:pt>
                <c:pt idx="99" formatCode="General">
                  <c:v>0.423757372611689</c:v>
                </c:pt>
                <c:pt idx="100" formatCode="General">
                  <c:v>0.381112152648311</c:v>
                </c:pt>
              </c:numCache>
            </c:numRef>
          </c:yVal>
          <c:smooth val="1"/>
        </c:ser>
        <c:ser>
          <c:idx val="36"/>
          <c:order val="50"/>
          <c:tx>
            <c:strRef>
              <c:f>'Temperaturen, Volumenzuwachs'!$FL$7</c:f>
              <c:strCache>
                <c:ptCount val="1"/>
                <c:pt idx="0">
                  <c:v>508,33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Volumenzuwachs'!$FL$8:$FL$108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1.1106454212026E-13</c:v>
                </c:pt>
                <c:pt idx="51">
                  <c:v>3.3950947224752999E-12</c:v>
                </c:pt>
                <c:pt idx="52">
                  <c:v>7.2309671978451801E-11</c:v>
                </c:pt>
                <c:pt idx="53">
                  <c:v>1.11564370279552E-9</c:v>
                </c:pt>
                <c:pt idx="54">
                  <c:v>1.29089102553363E-8</c:v>
                </c:pt>
                <c:pt idx="55">
                  <c:v>1.15523765953495E-7</c:v>
                </c:pt>
                <c:pt idx="56">
                  <c:v>8.2179355212736297E-7</c:v>
                </c:pt>
                <c:pt idx="57">
                  <c:v>4.7612617745803201E-6</c:v>
                </c:pt>
                <c:pt idx="58">
                  <c:v>2.2956932718266099E-5</c:v>
                </c:pt>
                <c:pt idx="59">
                  <c:v>9.3893064324293495E-5</c:v>
                </c:pt>
                <c:pt idx="60">
                  <c:v>3.3129777756564602E-4</c:v>
                </c:pt>
                <c:pt idx="61">
                  <c:v>1.02364242659106E-3</c:v>
                </c:pt>
                <c:pt idx="62">
                  <c:v>2.8062992192570899E-3</c:v>
                </c:pt>
                <c:pt idx="63">
                  <c:v>6.9055833483331703E-3</c:v>
                </c:pt>
                <c:pt idx="64">
                  <c:v>1.5408520174920899E-2</c:v>
                </c:pt>
                <c:pt idx="65">
                  <c:v>3.1454870425182399E-2</c:v>
                </c:pt>
                <c:pt idx="66">
                  <c:v>5.9207771175594101E-2</c:v>
                </c:pt>
                <c:pt idx="67" formatCode="General">
                  <c:v>0.103471322817455</c:v>
                </c:pt>
                <c:pt idx="68" formatCode="General">
                  <c:v>0.16890799366770801</c:v>
                </c:pt>
                <c:pt idx="69" formatCode="General">
                  <c:v>0.25895321218130801</c:v>
                </c:pt>
                <c:pt idx="70" formatCode="General">
                  <c:v>0.37467918331757</c:v>
                </c:pt>
                <c:pt idx="71" formatCode="General">
                  <c:v>0.51395387095530998</c:v>
                </c:pt>
                <c:pt idx="72" formatCode="General">
                  <c:v>0.67121427674176604</c:v>
                </c:pt>
                <c:pt idx="73" formatCode="General">
                  <c:v>0.83801123321105397</c:v>
                </c:pt>
                <c:pt idx="74" formatCode="General">
                  <c:v>1.00423543847285</c:v>
                </c:pt>
                <c:pt idx="75" formatCode="General">
                  <c:v>1.1597015061907301</c:v>
                </c:pt>
                <c:pt idx="76" formatCode="General">
                  <c:v>1.29565327241646</c:v>
                </c:pt>
                <c:pt idx="77" formatCode="General">
                  <c:v>1.40581168299452</c:v>
                </c:pt>
                <c:pt idx="78" formatCode="General">
                  <c:v>1.48678250004319</c:v>
                </c:pt>
                <c:pt idx="79" formatCode="General">
                  <c:v>1.5378730643726899</c:v>
                </c:pt>
                <c:pt idx="80" formatCode="General">
                  <c:v>1.5605276861676201</c:v>
                </c:pt>
                <c:pt idx="81" formatCode="General">
                  <c:v>1.55762893597105</c:v>
                </c:pt>
                <c:pt idx="82" formatCode="General">
                  <c:v>1.53285089910615</c:v>
                </c:pt>
                <c:pt idx="83" formatCode="General">
                  <c:v>1.4901545349348599</c:v>
                </c:pt>
                <c:pt idx="84" formatCode="General">
                  <c:v>1.4334388514408201</c:v>
                </c:pt>
                <c:pt idx="85" formatCode="General">
                  <c:v>1.3663232988886</c:v>
                </c:pt>
                <c:pt idx="86" formatCode="General">
                  <c:v>1.2920276612783099</c:v>
                </c:pt>
                <c:pt idx="87" formatCode="General">
                  <c:v>1.2133198577705</c:v>
                </c:pt>
                <c:pt idx="88" formatCode="General">
                  <c:v>1.1325090551582999</c:v>
                </c:pt>
                <c:pt idx="89" formatCode="General">
                  <c:v>1.0514675513343299</c:v>
                </c:pt>
                <c:pt idx="90" formatCode="General">
                  <c:v>0.97166951516073297</c:v>
                </c:pt>
                <c:pt idx="91" formatCode="General">
                  <c:v>0.89423816465112205</c:v>
                </c:pt>
                <c:pt idx="92" formatCode="General">
                  <c:v>0.81999561902222096</c:v>
                </c:pt>
                <c:pt idx="93" formatCode="General">
                  <c:v>0.74951165550482601</c:v>
                </c:pt>
                <c:pt idx="94" formatCode="General">
                  <c:v>0.68314907128346503</c:v>
                </c:pt>
                <c:pt idx="95" formatCode="General">
                  <c:v>0.62110440329488803</c:v>
                </c:pt>
                <c:pt idx="96" formatCode="General">
                  <c:v>0.56344348677536704</c:v>
                </c:pt>
                <c:pt idx="97" formatCode="General">
                  <c:v>0.51013181585946499</c:v>
                </c:pt>
                <c:pt idx="98" formatCode="General">
                  <c:v>0.46105997065131499</c:v>
                </c:pt>
                <c:pt idx="99" formatCode="General">
                  <c:v>0.41606454641511897</c:v>
                </c:pt>
                <c:pt idx="100" formatCode="General">
                  <c:v>0.37494510169780698</c:v>
                </c:pt>
              </c:numCache>
            </c:numRef>
          </c:yVal>
          <c:smooth val="1"/>
        </c:ser>
        <c:ser>
          <c:idx val="40"/>
          <c:order val="51"/>
          <c:tx>
            <c:strRef>
              <c:f>'Temperaturen, Volumenzuwachs'!$FP$7</c:f>
              <c:strCache>
                <c:ptCount val="1"/>
                <c:pt idx="0">
                  <c:v>557,36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Volumenzuwachs'!$FP$8:$FP$108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1.9674363545670299E-16</c:v>
                </c:pt>
                <c:pt idx="51">
                  <c:v>1.1763118661479799E-14</c:v>
                </c:pt>
                <c:pt idx="52">
                  <c:v>4.5567043621088402E-13</c:v>
                </c:pt>
                <c:pt idx="53">
                  <c:v>1.1985427867956401E-11</c:v>
                </c:pt>
                <c:pt idx="54">
                  <c:v>2.2318204575249901E-10</c:v>
                </c:pt>
                <c:pt idx="55">
                  <c:v>3.0534944605872899E-9</c:v>
                </c:pt>
                <c:pt idx="56">
                  <c:v>3.1725592991641302E-8</c:v>
                </c:pt>
                <c:pt idx="57">
                  <c:v>2.5777598173300098E-7</c:v>
                </c:pt>
                <c:pt idx="58">
                  <c:v>1.68117089724539E-6</c:v>
                </c:pt>
                <c:pt idx="59">
                  <c:v>9.0064953418610903E-6</c:v>
                </c:pt>
                <c:pt idx="60">
                  <c:v>4.0454521718001099E-5</c:v>
                </c:pt>
                <c:pt idx="61">
                  <c:v>1.5513602821497701E-4</c:v>
                </c:pt>
                <c:pt idx="62">
                  <c:v>5.1610881256829904E-4</c:v>
                </c:pt>
                <c:pt idx="63">
                  <c:v>1.5107060279119201E-3</c:v>
                </c:pt>
                <c:pt idx="64">
                  <c:v>3.93933102482828E-3</c:v>
                </c:pt>
                <c:pt idx="65">
                  <c:v>9.2514673206669194E-3</c:v>
                </c:pt>
                <c:pt idx="66">
                  <c:v>1.97565169212628E-2</c:v>
                </c:pt>
                <c:pt idx="67">
                  <c:v>3.8688715353129698E-2</c:v>
                </c:pt>
                <c:pt idx="68">
                  <c:v>6.9994088237256002E-2</c:v>
                </c:pt>
                <c:pt idx="69" formatCode="General">
                  <c:v>0.117761979271835</c:v>
                </c:pt>
                <c:pt idx="70" formatCode="General">
                  <c:v>0.18534483677553501</c:v>
                </c:pt>
                <c:pt idx="71" formatCode="General">
                  <c:v>0.274358707443568</c:v>
                </c:pt>
                <c:pt idx="72" formatCode="General">
                  <c:v>0.38386485347100202</c:v>
                </c:pt>
                <c:pt idx="73" formatCode="General">
                  <c:v>0.51003424705694</c:v>
                </c:pt>
                <c:pt idx="74" formatCode="General">
                  <c:v>0.64646739604904002</c:v>
                </c:pt>
                <c:pt idx="75" formatCode="General">
                  <c:v>0.78512325377430603</c:v>
                </c:pt>
                <c:pt idx="76" formatCode="General">
                  <c:v>0.91759746344024995</c:v>
                </c:pt>
                <c:pt idx="77" formatCode="General">
                  <c:v>1.0363820510933699</c:v>
                </c:pt>
                <c:pt idx="78" formatCode="General">
                  <c:v>1.1357834282524699</c:v>
                </c:pt>
                <c:pt idx="79" formatCode="General">
                  <c:v>1.2123388892100599</c:v>
                </c:pt>
                <c:pt idx="80" formatCode="General">
                  <c:v>1.26476134735686</c:v>
                </c:pt>
                <c:pt idx="81" formatCode="General">
                  <c:v>1.2935684578644999</c:v>
                </c:pt>
                <c:pt idx="82" formatCode="General">
                  <c:v>1.30058070353705</c:v>
                </c:pt>
                <c:pt idx="83" formatCode="General">
                  <c:v>1.28842868469297</c:v>
                </c:pt>
                <c:pt idx="84" formatCode="General">
                  <c:v>1.26014293053472</c:v>
                </c:pt>
                <c:pt idx="85" formatCode="General">
                  <c:v>1.21884685572652</c:v>
                </c:pt>
                <c:pt idx="86" formatCode="General">
                  <c:v>1.16754537029724</c:v>
                </c:pt>
                <c:pt idx="87" formatCode="General">
                  <c:v>1.10899173103849</c:v>
                </c:pt>
                <c:pt idx="88" formatCode="General">
                  <c:v>1.0456142190653499</c:v>
                </c:pt>
                <c:pt idx="89" formatCode="General">
                  <c:v>0.979486355904166</c:v>
                </c:pt>
                <c:pt idx="90" formatCode="General">
                  <c:v>0.91232723920065395</c:v>
                </c:pt>
                <c:pt idx="91" formatCode="General">
                  <c:v>0.84552141569037198</c:v>
                </c:pt>
                <c:pt idx="92" formatCode="General">
                  <c:v>0.78015026273844301</c:v>
                </c:pt>
                <c:pt idx="93" formatCode="General">
                  <c:v>0.71702902538423297</c:v>
                </c:pt>
                <c:pt idx="94" formatCode="General">
                  <c:v>0.65674542820261705</c:v>
                </c:pt>
                <c:pt idx="95" formatCode="General">
                  <c:v>0.59969716880997304</c:v>
                </c:pt>
                <c:pt idx="96" formatCode="General">
                  <c:v>0.54612664631790198</c:v>
                </c:pt>
                <c:pt idx="97" formatCode="General">
                  <c:v>0.49615203848127398</c:v>
                </c:pt>
                <c:pt idx="98" formatCode="General">
                  <c:v>0.44979437214707102</c:v>
                </c:pt>
                <c:pt idx="99" formatCode="General">
                  <c:v>0.40700058498120101</c:v>
                </c:pt>
                <c:pt idx="100" formatCode="General">
                  <c:v>0.36766279723366102</c:v>
                </c:pt>
              </c:numCache>
            </c:numRef>
          </c:yVal>
          <c:smooth val="1"/>
        </c:ser>
        <c:ser>
          <c:idx val="44"/>
          <c:order val="52"/>
          <c:tx>
            <c:strRef>
              <c:f>'Temperaturen, Volumenzuwachs'!$FT$7</c:f>
              <c:strCache>
                <c:ptCount val="1"/>
                <c:pt idx="0">
                  <c:v>611,13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Volumenzuwachs'!$FT$8:$FT$108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1.0018225186307801E-19</c:v>
                </c:pt>
                <c:pt idx="51">
                  <c:v>1.34128721944253E-17</c:v>
                </c:pt>
                <c:pt idx="52">
                  <c:v>1.0660859423938399E-15</c:v>
                </c:pt>
                <c:pt idx="53">
                  <c:v>5.3225027633219497E-14</c:v>
                </c:pt>
                <c:pt idx="54">
                  <c:v>1.7551703678109201E-12</c:v>
                </c:pt>
                <c:pt idx="55">
                  <c:v>3.9978814875948798E-11</c:v>
                </c:pt>
                <c:pt idx="56">
                  <c:v>6.5453526834586896E-10</c:v>
                </c:pt>
                <c:pt idx="57">
                  <c:v>7.9799439358516899E-9</c:v>
                </c:pt>
                <c:pt idx="58">
                  <c:v>7.4763617691711795E-8</c:v>
                </c:pt>
                <c:pt idx="59">
                  <c:v>5.5352079059195999E-7</c:v>
                </c:pt>
                <c:pt idx="60">
                  <c:v>3.31963586834008E-6</c:v>
                </c:pt>
                <c:pt idx="61">
                  <c:v>1.6485161298356601E-5</c:v>
                </c:pt>
                <c:pt idx="62">
                  <c:v>6.9115822049016997E-5</c:v>
                </c:pt>
                <c:pt idx="63">
                  <c:v>2.4888330552682599E-4</c:v>
                </c:pt>
                <c:pt idx="64">
                  <c:v>7.8148756941943704E-4</c:v>
                </c:pt>
                <c:pt idx="65">
                  <c:v>2.16843909863901E-3</c:v>
                </c:pt>
                <c:pt idx="66">
                  <c:v>5.3798108266372097E-3</c:v>
                </c:pt>
                <c:pt idx="67">
                  <c:v>1.20577090799029E-2</c:v>
                </c:pt>
                <c:pt idx="68">
                  <c:v>2.4637146245592E-2</c:v>
                </c:pt>
                <c:pt idx="69">
                  <c:v>4.6263233333562498E-2</c:v>
                </c:pt>
                <c:pt idx="70">
                  <c:v>8.0409999779544397E-2</c:v>
                </c:pt>
                <c:pt idx="71" formatCode="General">
                  <c:v>0.13019948598432299</c:v>
                </c:pt>
                <c:pt idx="72" formatCode="General">
                  <c:v>0.197554449261691</c:v>
                </c:pt>
                <c:pt idx="73" formatCode="General">
                  <c:v>0.28243285584986799</c:v>
                </c:pt>
                <c:pt idx="74" formatCode="General">
                  <c:v>0.38241920043168698</c:v>
                </c:pt>
                <c:pt idx="75" formatCode="General">
                  <c:v>0.49285340120148602</c:v>
                </c:pt>
                <c:pt idx="76" formatCode="General">
                  <c:v>0.60749274660201902</c:v>
                </c:pt>
                <c:pt idx="77" formatCode="General">
                  <c:v>0.71951119225294602</c:v>
                </c:pt>
                <c:pt idx="78" formatCode="General">
                  <c:v>0.82253629741770695</c:v>
                </c:pt>
                <c:pt idx="79" formatCode="General">
                  <c:v>0.91145144766495101</c:v>
                </c:pt>
                <c:pt idx="80" formatCode="General">
                  <c:v>0.98281943570705899</c:v>
                </c:pt>
                <c:pt idx="81" formatCode="General">
                  <c:v>1.03493397827112</c:v>
                </c:pt>
                <c:pt idx="82" formatCode="General">
                  <c:v>1.0676063887135601</c:v>
                </c:pt>
                <c:pt idx="83" formatCode="General">
                  <c:v>1.0818208823067901</c:v>
                </c:pt>
                <c:pt idx="84" formatCode="General">
                  <c:v>1.0793650080272901</c:v>
                </c:pt>
                <c:pt idx="85" formatCode="General">
                  <c:v>1.0624977566499101</c:v>
                </c:pt>
                <c:pt idx="86" formatCode="General">
                  <c:v>1.03368157600279</c:v>
                </c:pt>
                <c:pt idx="87" formatCode="General">
                  <c:v>0.99538263473530697</c:v>
                </c:pt>
                <c:pt idx="88" formatCode="General">
                  <c:v>0.94993306976301894</c:v>
                </c:pt>
                <c:pt idx="89" formatCode="General">
                  <c:v>0.89944482525943903</c:v>
                </c:pt>
                <c:pt idx="90" formatCode="General">
                  <c:v>0.845763832185494</c:v>
                </c:pt>
                <c:pt idx="91" formatCode="General">
                  <c:v>0.79045401317624897</c:v>
                </c:pt>
                <c:pt idx="92" formatCode="General">
                  <c:v>0.73480206504971302</c:v>
                </c:pt>
                <c:pt idx="93" formatCode="General">
                  <c:v>0.67983568514924997</c:v>
                </c:pt>
                <c:pt idx="94" formatCode="General">
                  <c:v>0.62634958809404895</c:v>
                </c:pt>
                <c:pt idx="95" formatCode="General">
                  <c:v>0.57493515685489005</c:v>
                </c:pt>
                <c:pt idx="96" formatCode="General">
                  <c:v>0.52601082257251597</c:v>
                </c:pt>
                <c:pt idx="97" formatCode="General">
                  <c:v>0.47985126060803801</c:v>
                </c:pt>
                <c:pt idx="98" formatCode="General">
                  <c:v>0.436614245422834</c:v>
                </c:pt>
                <c:pt idx="99" formatCode="General">
                  <c:v>0.39636455780721702</c:v>
                </c:pt>
                <c:pt idx="100" formatCode="General">
                  <c:v>0.359094722836101</c:v>
                </c:pt>
              </c:numCache>
            </c:numRef>
          </c:yVal>
          <c:smooth val="1"/>
        </c:ser>
        <c:ser>
          <c:idx val="48"/>
          <c:order val="53"/>
          <c:tx>
            <c:strRef>
              <c:f>'Temperaturen, Volumenzuwachs'!$FX$7</c:f>
              <c:strCache>
                <c:ptCount val="1"/>
                <c:pt idx="0">
                  <c:v>670,09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Volumenzuwachs'!$FX$8:$FX$108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1.1400178040198799E-23</c:v>
                </c:pt>
                <c:pt idx="51">
                  <c:v>4.0218000809538903E-21</c:v>
                </c:pt>
                <c:pt idx="52">
                  <c:v>7.5823269889768699E-19</c:v>
                </c:pt>
                <c:pt idx="53">
                  <c:v>8.1762319434659095E-17</c:v>
                </c:pt>
                <c:pt idx="54">
                  <c:v>5.3572433313269102E-15</c:v>
                </c:pt>
                <c:pt idx="55">
                  <c:v>2.2509018164642899E-13</c:v>
                </c:pt>
                <c:pt idx="56">
                  <c:v>6.36235776483563E-12</c:v>
                </c:pt>
                <c:pt idx="57">
                  <c:v>1.26255441249816E-10</c:v>
                </c:pt>
                <c:pt idx="58">
                  <c:v>1.82694753627687E-9</c:v>
                </c:pt>
                <c:pt idx="59">
                  <c:v>1.9938218761134499E-8</c:v>
                </c:pt>
                <c:pt idx="60">
                  <c:v>1.69095385592168E-7</c:v>
                </c:pt>
                <c:pt idx="61">
                  <c:v>1.1444477306995299E-6</c:v>
                </c:pt>
                <c:pt idx="62">
                  <c:v>6.3284800074475702E-6</c:v>
                </c:pt>
                <c:pt idx="63">
                  <c:v>2.9193560355249299E-5</c:v>
                </c:pt>
                <c:pt idx="64">
                  <c:v>1.14433285487094E-4</c:v>
                </c:pt>
                <c:pt idx="65">
                  <c:v>3.8739112038018602E-4</c:v>
                </c:pt>
                <c:pt idx="66">
                  <c:v>1.1489392950949501E-3</c:v>
                </c:pt>
                <c:pt idx="67">
                  <c:v>3.0232354990197101E-3</c:v>
                </c:pt>
                <c:pt idx="68">
                  <c:v>7.1367523908312603E-3</c:v>
                </c:pt>
                <c:pt idx="69">
                  <c:v>1.5263137020318901E-2</c:v>
                </c:pt>
                <c:pt idx="70">
                  <c:v>2.9831783091799E-2</c:v>
                </c:pt>
                <c:pt idx="71">
                  <c:v>5.3700865301515598E-2</c:v>
                </c:pt>
                <c:pt idx="72">
                  <c:v>8.9659784548717494E-2</c:v>
                </c:pt>
                <c:pt idx="73" formatCode="General">
                  <c:v>0.13974006059092201</c:v>
                </c:pt>
                <c:pt idx="74" formatCode="General">
                  <c:v>0.204527580679183</c:v>
                </c:pt>
                <c:pt idx="75" formatCode="General">
                  <c:v>0.28271663433972599</c:v>
                </c:pt>
                <c:pt idx="76" formatCode="General">
                  <c:v>0.37108661894745698</c:v>
                </c:pt>
                <c:pt idx="77" formatCode="General">
                  <c:v>0.46493315063949803</c:v>
                </c:pt>
                <c:pt idx="78" formatCode="General">
                  <c:v>0.55881879878659502</c:v>
                </c:pt>
                <c:pt idx="79" formatCode="General">
                  <c:v>0.64740873172837399</c:v>
                </c:pt>
                <c:pt idx="80" formatCode="General">
                  <c:v>0.72616524417684902</c:v>
                </c:pt>
                <c:pt idx="81" formatCode="General">
                  <c:v>0.791769425851097</c:v>
                </c:pt>
                <c:pt idx="82" formatCode="General">
                  <c:v>0.84225433618326895</c:v>
                </c:pt>
                <c:pt idx="83" formatCode="General">
                  <c:v>0.87691521374263304</c:v>
                </c:pt>
                <c:pt idx="84" formatCode="General">
                  <c:v>0.89608954111011996</c:v>
                </c:pt>
                <c:pt idx="85" formatCode="General">
                  <c:v>0.900887827601494</c:v>
                </c:pt>
                <c:pt idx="86" formatCode="General">
                  <c:v>0.89292930769082202</c:v>
                </c:pt>
                <c:pt idx="87" formatCode="General">
                  <c:v>0.87411194817106597</c:v>
                </c:pt>
                <c:pt idx="88" formatCode="General">
                  <c:v>0.84642873863359702</c:v>
                </c:pt>
                <c:pt idx="89" formatCode="General">
                  <c:v>0.81183165451925199</c:v>
                </c:pt>
                <c:pt idx="90" formatCode="General">
                  <c:v>0.77213890070617397</c:v>
                </c:pt>
                <c:pt idx="91" formatCode="General">
                  <c:v>0.72897836558489304</c:v>
                </c:pt>
                <c:pt idx="92" formatCode="General">
                  <c:v>0.68375946982598101</c:v>
                </c:pt>
                <c:pt idx="93" formatCode="General">
                  <c:v>0.63766598086714199</c:v>
                </c:pt>
                <c:pt idx="94" formatCode="General">
                  <c:v>0.59166333643117597</c:v>
                </c:pt>
                <c:pt idx="95" formatCode="General">
                  <c:v>0.54651521728394703</c:v>
                </c:pt>
                <c:pt idx="96" formatCode="General">
                  <c:v>0.50280530925451505</c:v>
                </c:pt>
                <c:pt idx="97" formatCode="General">
                  <c:v>0.46096127543916399</c:v>
                </c:pt>
                <c:pt idx="98" formatCode="General">
                  <c:v>0.421278867136196</c:v>
                </c:pt>
                <c:pt idx="99" formatCode="General">
                  <c:v>0.38394482438871003</c:v>
                </c:pt>
                <c:pt idx="100" formatCode="General">
                  <c:v>0.34905776612837203</c:v>
                </c:pt>
              </c:numCache>
            </c:numRef>
          </c:yVal>
          <c:smooth val="1"/>
        </c:ser>
        <c:ser>
          <c:idx val="52"/>
          <c:order val="54"/>
          <c:tx>
            <c:strRef>
              <c:f>'Temperaturen, Volumenzuwachs'!$GB$7</c:f>
              <c:strCache>
                <c:ptCount val="1"/>
                <c:pt idx="0">
                  <c:v>734,73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Volumenzuwachs'!$GB$8:$GB$108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2.1418817303441901E-28</c:v>
                </c:pt>
                <c:pt idx="51">
                  <c:v>2.4213708215690699E-25</c:v>
                </c:pt>
                <c:pt idx="52">
                  <c:v>1.2890805111762499E-22</c:v>
                </c:pt>
                <c:pt idx="53">
                  <c:v>3.5069818885951199E-20</c:v>
                </c:pt>
                <c:pt idx="54">
                  <c:v>5.2435837188614501E-18</c:v>
                </c:pt>
                <c:pt idx="55">
                  <c:v>4.5974119270267299E-16</c:v>
                </c:pt>
                <c:pt idx="56">
                  <c:v>2.5041110627162499E-14</c:v>
                </c:pt>
                <c:pt idx="57">
                  <c:v>8.9198892685652096E-13</c:v>
                </c:pt>
                <c:pt idx="58">
                  <c:v>2.1751177724455599E-11</c:v>
                </c:pt>
                <c:pt idx="59">
                  <c:v>3.7816239331836501E-10</c:v>
                </c:pt>
                <c:pt idx="60">
                  <c:v>4.8600104040046901E-9</c:v>
                </c:pt>
                <c:pt idx="61">
                  <c:v>4.7675382235772598E-8</c:v>
                </c:pt>
                <c:pt idx="62">
                  <c:v>3.6729313058825297E-7</c:v>
                </c:pt>
                <c:pt idx="63">
                  <c:v>2.27903187812745E-6</c:v>
                </c:pt>
                <c:pt idx="64">
                  <c:v>1.1646786272304299E-5</c:v>
                </c:pt>
                <c:pt idx="65">
                  <c:v>4.9998182776420197E-5</c:v>
                </c:pt>
                <c:pt idx="66">
                  <c:v>1.8347010113285001E-4</c:v>
                </c:pt>
                <c:pt idx="67">
                  <c:v>5.8440954346804404E-4</c:v>
                </c:pt>
                <c:pt idx="68">
                  <c:v>1.63794315642994E-3</c:v>
                </c:pt>
                <c:pt idx="69">
                  <c:v>4.0879578318401303E-3</c:v>
                </c:pt>
                <c:pt idx="70">
                  <c:v>9.1819988944576297E-3</c:v>
                </c:pt>
                <c:pt idx="71">
                  <c:v>1.8736061459890999E-2</c:v>
                </c:pt>
                <c:pt idx="72">
                  <c:v>3.50261157183238E-2</c:v>
                </c:pt>
                <c:pt idx="73">
                  <c:v>6.0450098004920599E-2</c:v>
                </c:pt>
                <c:pt idx="74">
                  <c:v>9.6993488157668201E-2</c:v>
                </c:pt>
                <c:pt idx="75" formatCode="General">
                  <c:v>0.14563705447643899</c:v>
                </c:pt>
                <c:pt idx="76" formatCode="General">
                  <c:v>0.20590696402574499</c:v>
                </c:pt>
                <c:pt idx="77" formatCode="General">
                  <c:v>0.27573978600259302</c:v>
                </c:pt>
                <c:pt idx="78" formatCode="General">
                  <c:v>0.351722431123977</c:v>
                </c:pt>
                <c:pt idx="79" formatCode="General">
                  <c:v>0.42962690699455502</c:v>
                </c:pt>
                <c:pt idx="80" formatCode="General">
                  <c:v>0.50506509080533502</c:v>
                </c:pt>
                <c:pt idx="81" formatCode="General">
                  <c:v>0.57407994816937402</c:v>
                </c:pt>
                <c:pt idx="82" formatCode="General">
                  <c:v>0.63355276193459398</c:v>
                </c:pt>
                <c:pt idx="83" formatCode="General">
                  <c:v>0.68139250035339505</c:v>
                </c:pt>
                <c:pt idx="84" formatCode="General">
                  <c:v>0.716539293026489</c:v>
                </c:pt>
                <c:pt idx="85" formatCode="General">
                  <c:v>0.73884278178203999</c:v>
                </c:pt>
                <c:pt idx="86" formatCode="General">
                  <c:v>0.74887576477434303</c:v>
                </c:pt>
                <c:pt idx="87" formatCode="General">
                  <c:v>0.74772955546370901</c:v>
                </c:pt>
                <c:pt idx="88" formatCode="General">
                  <c:v>0.736821166656077</c:v>
                </c:pt>
                <c:pt idx="89" formatCode="General">
                  <c:v>0.71772878599654899</c:v>
                </c:pt>
                <c:pt idx="90" formatCode="General">
                  <c:v>0.69206214953742795</c:v>
                </c:pt>
                <c:pt idx="91" formatCode="General">
                  <c:v>0.66136798601173596</c:v>
                </c:pt>
                <c:pt idx="92" formatCode="General">
                  <c:v>0.62706696978821796</c:v>
                </c:pt>
                <c:pt idx="93" formatCode="General">
                  <c:v>0.59041684414553797</c:v>
                </c:pt>
                <c:pt idx="94" formatCode="General">
                  <c:v>0.55249591065415504</c:v>
                </c:pt>
                <c:pt idx="95" formatCode="General">
                  <c:v>0.51420140847395102</c:v>
                </c:pt>
                <c:pt idx="96" formatCode="General">
                  <c:v>0.47625804920860498</c:v>
                </c:pt>
                <c:pt idx="97" formatCode="General">
                  <c:v>0.43923287050437299</c:v>
                </c:pt>
                <c:pt idx="98" formatCode="General">
                  <c:v>0.40355346463753</c:v>
                </c:pt>
                <c:pt idx="99" formatCode="General">
                  <c:v>0.36952743887302503</c:v>
                </c:pt>
                <c:pt idx="100" formatCode="General">
                  <c:v>0.33736163362557497</c:v>
                </c:pt>
              </c:numCache>
            </c:numRef>
          </c:yVal>
          <c:smooth val="1"/>
        </c:ser>
        <c:ser>
          <c:idx val="56"/>
          <c:order val="55"/>
          <c:tx>
            <c:strRef>
              <c:f>'Temperaturen, Volumenzuwachs'!$GF$7</c:f>
              <c:strCache>
                <c:ptCount val="1"/>
                <c:pt idx="0">
                  <c:v>805,60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Volumenzuwachs'!$GF$8:$GF$108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4.6170738780282704E-34</c:v>
                </c:pt>
                <c:pt idx="51">
                  <c:v>2.1162719368677801E-30</c:v>
                </c:pt>
                <c:pt idx="52">
                  <c:v>3.9236052839372901E-27</c:v>
                </c:pt>
                <c:pt idx="53">
                  <c:v>3.2462693847543999E-24</c:v>
                </c:pt>
                <c:pt idx="54">
                  <c:v>1.30824722089939E-21</c:v>
                </c:pt>
                <c:pt idx="55">
                  <c:v>2.77631986940287E-19</c:v>
                </c:pt>
                <c:pt idx="56">
                  <c:v>3.32573720820301E-17</c:v>
                </c:pt>
                <c:pt idx="57">
                  <c:v>2.3922372662158501E-15</c:v>
                </c:pt>
                <c:pt idx="58">
                  <c:v>1.09176046379164E-13</c:v>
                </c:pt>
                <c:pt idx="59">
                  <c:v>3.31995102392056E-12</c:v>
                </c:pt>
                <c:pt idx="60">
                  <c:v>7.0264834541719495E-11</c:v>
                </c:pt>
                <c:pt idx="61">
                  <c:v>1.07587942034618E-9</c:v>
                </c:pt>
                <c:pt idx="62">
                  <c:v>1.23351499234644E-8</c:v>
                </c:pt>
                <c:pt idx="63">
                  <c:v>1.09177655168107E-7</c:v>
                </c:pt>
                <c:pt idx="64">
                  <c:v>7.6644194384399504E-7</c:v>
                </c:pt>
                <c:pt idx="65">
                  <c:v>4.3710122751023096E-6</c:v>
                </c:pt>
                <c:pt idx="66">
                  <c:v>2.06842611398422E-5</c:v>
                </c:pt>
                <c:pt idx="67">
                  <c:v>8.2752011813149806E-5</c:v>
                </c:pt>
                <c:pt idx="68">
                  <c:v>2.84557723891566E-4</c:v>
                </c:pt>
                <c:pt idx="69">
                  <c:v>8.5338937771852104E-4</c:v>
                </c:pt>
                <c:pt idx="70">
                  <c:v>2.2610244271989398E-3</c:v>
                </c:pt>
                <c:pt idx="71">
                  <c:v>5.3530985825573103E-3</c:v>
                </c:pt>
                <c:pt idx="72">
                  <c:v>1.1441122663418899E-2</c:v>
                </c:pt>
                <c:pt idx="73">
                  <c:v>2.22776238372034E-2</c:v>
                </c:pt>
                <c:pt idx="74">
                  <c:v>3.9848901147186103E-2</c:v>
                </c:pt>
                <c:pt idx="75">
                  <c:v>6.5983364464467606E-2</c:v>
                </c:pt>
                <c:pt idx="76" formatCode="General">
                  <c:v>0.10186437301236401</c:v>
                </c:pt>
                <c:pt idx="77" formatCode="General">
                  <c:v>0.14760481263000799</c:v>
                </c:pt>
                <c:pt idx="78" formatCode="General">
                  <c:v>0.20203973907480199</c:v>
                </c:pt>
                <c:pt idx="79" formatCode="General">
                  <c:v>0.26281596132019602</c:v>
                </c:pt>
                <c:pt idx="80" formatCode="General">
                  <c:v>0.32674449201961703</c:v>
                </c:pt>
                <c:pt idx="81" formatCode="General">
                  <c:v>0.390294462550131</c:v>
                </c:pt>
                <c:pt idx="82" formatCode="General">
                  <c:v>0.45008401838422601</c:v>
                </c:pt>
                <c:pt idx="83" formatCode="General">
                  <c:v>0.50326005933626505</c:v>
                </c:pt>
                <c:pt idx="84" formatCode="General">
                  <c:v>0.54772023206687104</c:v>
                </c:pt>
                <c:pt idx="85" formatCode="General">
                  <c:v>0.582183504616679</c:v>
                </c:pt>
                <c:pt idx="86" formatCode="General">
                  <c:v>0.60614490308265701</c:v>
                </c:pt>
                <c:pt idx="87" formatCode="General">
                  <c:v>0.61975777612225902</c:v>
                </c:pt>
                <c:pt idx="88" formatCode="General">
                  <c:v>0.62368212499487996</c:v>
                </c:pt>
                <c:pt idx="89" formatCode="General">
                  <c:v>0.61892780315014595</c:v>
                </c:pt>
                <c:pt idx="90" formatCode="General">
                  <c:v>0.60671121728966504</c:v>
                </c:pt>
                <c:pt idx="91" formatCode="General">
                  <c:v>0.58833555438692098</c:v>
                </c:pt>
                <c:pt idx="92" formatCode="General">
                  <c:v>0.56509815087663595</c:v>
                </c:pt>
                <c:pt idx="93" formatCode="General">
                  <c:v>0.53822436323548095</c:v>
                </c:pt>
                <c:pt idx="94" formatCode="General">
                  <c:v>0.50882483637230802</c:v>
                </c:pt>
                <c:pt idx="95" formatCode="General">
                  <c:v>0.47787194270563099</c:v>
                </c:pt>
                <c:pt idx="96" formatCode="General">
                  <c:v>0.44619094546334898</c:v>
                </c:pt>
                <c:pt idx="97" formatCode="General">
                  <c:v>0.41446176506952198</c:v>
                </c:pt>
                <c:pt idx="98" formatCode="General">
                  <c:v>0.383227829636832</c:v>
                </c:pt>
                <c:pt idx="99" formatCode="General">
                  <c:v>0.35290918742135902</c:v>
                </c:pt>
                <c:pt idx="100" formatCode="General">
                  <c:v>0.32381773835447297</c:v>
                </c:pt>
              </c:numCache>
            </c:numRef>
          </c:yVal>
          <c:smooth val="1"/>
        </c:ser>
        <c:ser>
          <c:idx val="58"/>
          <c:order val="56"/>
          <c:tx>
            <c:strRef>
              <c:f>'Temperaturen, Volumenzuwachs'!$GJ$7</c:f>
              <c:strCache>
                <c:ptCount val="1"/>
                <c:pt idx="0">
                  <c:v>883,32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Volumenzuwachs'!$GJ$8:$GJ$108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4.4508896082618598E-13</c:v>
                </c:pt>
                <c:pt idx="61">
                  <c:v>1.16295571693573E-11</c:v>
                </c:pt>
                <c:pt idx="62">
                  <c:v>2.1482618455493E-10</c:v>
                </c:pt>
                <c:pt idx="63">
                  <c:v>2.9109063314763799E-9</c:v>
                </c:pt>
                <c:pt idx="64">
                  <c:v>2.9894646096951203E-8</c:v>
                </c:pt>
                <c:pt idx="65">
                  <c:v>2.39540033927796E-7</c:v>
                </c:pt>
                <c:pt idx="66">
                  <c:v>1.53651427961129E-6</c:v>
                </c:pt>
                <c:pt idx="67">
                  <c:v>8.0711700710916205E-6</c:v>
                </c:pt>
                <c:pt idx="68">
                  <c:v>3.5424141465420702E-5</c:v>
                </c:pt>
                <c:pt idx="69">
                  <c:v>1.3223002854117799E-4</c:v>
                </c:pt>
                <c:pt idx="70">
                  <c:v>4.2642036541638302E-4</c:v>
                </c:pt>
                <c:pt idx="71">
                  <c:v>1.2046199374524599E-3</c:v>
                </c:pt>
                <c:pt idx="72">
                  <c:v>3.01800395067059E-3</c:v>
                </c:pt>
                <c:pt idx="73">
                  <c:v>6.7800008684615401E-3</c:v>
                </c:pt>
                <c:pt idx="74">
                  <c:v>1.37939441352176E-2</c:v>
                </c:pt>
                <c:pt idx="75">
                  <c:v>2.5645977169628301E-2</c:v>
                </c:pt>
                <c:pt idx="76">
                  <c:v>4.3937694690212498E-2</c:v>
                </c:pt>
                <c:pt idx="77">
                  <c:v>6.9905443250983204E-2</c:v>
                </c:pt>
                <c:pt idx="78" formatCode="General">
                  <c:v>0.104040999583559</c:v>
                </c:pt>
                <c:pt idx="79" formatCode="General">
                  <c:v>0.145847491300134</c:v>
                </c:pt>
                <c:pt idx="80" formatCode="General">
                  <c:v>0.193818364913212</c:v>
                </c:pt>
                <c:pt idx="81" formatCode="General">
                  <c:v>0.245641294298857</c:v>
                </c:pt>
                <c:pt idx="82" formatCode="General">
                  <c:v>0.29855145665389199</c:v>
                </c:pt>
                <c:pt idx="83" formatCode="General">
                  <c:v>0.34972555827642099</c:v>
                </c:pt>
                <c:pt idx="84" formatCode="General">
                  <c:v>0.39662263281898802</c:v>
                </c:pt>
                <c:pt idx="85" formatCode="General">
                  <c:v>0.43721819642031201</c:v>
                </c:pt>
                <c:pt idx="86" formatCode="General">
                  <c:v>0.47011965258335497</c:v>
                </c:pt>
                <c:pt idx="87" formatCode="General">
                  <c:v>0.49457889625726997</c:v>
                </c:pt>
                <c:pt idx="88" formatCode="General">
                  <c:v>0.51043090597470697</c:v>
                </c:pt>
                <c:pt idx="89" formatCode="General">
                  <c:v>0.51798880071345499</c:v>
                </c:pt>
                <c:pt idx="90" formatCode="General">
                  <c:v>0.51792133747813496</c:v>
                </c:pt>
                <c:pt idx="91" formatCode="General">
                  <c:v>0.51113190443710399</c:v>
                </c:pt>
                <c:pt idx="92" formatCode="General">
                  <c:v>0.498651047550697</c:v>
                </c:pt>
                <c:pt idx="93" formatCode="General">
                  <c:v>0.48154865218760801</c:v>
                </c:pt>
                <c:pt idx="94" formatCode="General">
                  <c:v>0.46086751932707498</c:v>
                </c:pt>
                <c:pt idx="95" formatCode="General">
                  <c:v>0.43757720639757403</c:v>
                </c:pt>
                <c:pt idx="96" formatCode="General">
                  <c:v>0.412545395518715</c:v>
                </c:pt>
                <c:pt idx="97" formatCode="General">
                  <c:v>0.386523381459627</c:v>
                </c:pt>
                <c:pt idx="98" formatCode="General">
                  <c:v>0.36014222586975198</c:v>
                </c:pt>
                <c:pt idx="99" formatCode="General">
                  <c:v>0.33391644626318101</c:v>
                </c:pt>
                <c:pt idx="100" formatCode="General">
                  <c:v>0.30825260779934599</c:v>
                </c:pt>
              </c:numCache>
            </c:numRef>
          </c:yVal>
          <c:smooth val="1"/>
        </c:ser>
        <c:ser>
          <c:idx val="0"/>
          <c:order val="57"/>
          <c:tx>
            <c:strRef>
              <c:f>'Temperaturen, Volumenzuwachs'!$GN$7</c:f>
              <c:strCache>
                <c:ptCount val="1"/>
                <c:pt idx="0">
                  <c:v>968,53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Volumenzuwachs'!$GN$8:$GN$108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1.0461893685589001E-15</c:v>
                </c:pt>
                <c:pt idx="61">
                  <c:v>5.1928974496458599E-14</c:v>
                </c:pt>
                <c:pt idx="62">
                  <c:v>1.70048378166308E-12</c:v>
                </c:pt>
                <c:pt idx="63">
                  <c:v>3.8407528861838499E-11</c:v>
                </c:pt>
                <c:pt idx="64">
                  <c:v>6.2244523490652696E-10</c:v>
                </c:pt>
                <c:pt idx="65">
                  <c:v>7.4964707705556501E-9</c:v>
                </c:pt>
                <c:pt idx="66">
                  <c:v>6.9213045880842205E-8</c:v>
                </c:pt>
                <c:pt idx="67">
                  <c:v>5.0356667389663197E-7</c:v>
                </c:pt>
                <c:pt idx="68">
                  <c:v>2.95835637984076E-6</c:v>
                </c:pt>
                <c:pt idx="69">
                  <c:v>1.4339390057318401E-5</c:v>
                </c:pt>
                <c:pt idx="70">
                  <c:v>5.8448731757012698E-5</c:v>
                </c:pt>
                <c:pt idx="71">
                  <c:v>2.0375440444484499E-4</c:v>
                </c:pt>
                <c:pt idx="72">
                  <c:v>6.1662093314972396E-4</c:v>
                </c:pt>
                <c:pt idx="73">
                  <c:v>1.64166932187811E-3</c:v>
                </c:pt>
                <c:pt idx="74">
                  <c:v>3.89117718699561E-3</c:v>
                </c:pt>
                <c:pt idx="75">
                  <c:v>8.2999056576065298E-3</c:v>
                </c:pt>
                <c:pt idx="76">
                  <c:v>1.6088667532428099E-2</c:v>
                </c:pt>
                <c:pt idx="77">
                  <c:v>2.8598714630825198E-2</c:v>
                </c:pt>
                <c:pt idx="78">
                  <c:v>4.7011460888099703E-2</c:v>
                </c:pt>
                <c:pt idx="79">
                  <c:v>7.2029189841975802E-2</c:v>
                </c:pt>
                <c:pt idx="80" formatCode="General">
                  <c:v>0.10362418112309001</c:v>
                </c:pt>
                <c:pt idx="81" formatCode="General">
                  <c:v>0.14094376600257899</c:v>
                </c:pt>
                <c:pt idx="82" formatCode="General">
                  <c:v>0.18239855259058199</c:v>
                </c:pt>
                <c:pt idx="83" formatCode="General">
                  <c:v>0.225895807694353</c:v>
                </c:pt>
                <c:pt idx="84" formatCode="General">
                  <c:v>0.26914178281729201</c:v>
                </c:pt>
                <c:pt idx="85" formatCode="General">
                  <c:v>0.30993500110664501</c:v>
                </c:pt>
                <c:pt idx="86" formatCode="General">
                  <c:v>0.34639577317415399</c:v>
                </c:pt>
                <c:pt idx="87" formatCode="General">
                  <c:v>0.37710771774972002</c:v>
                </c:pt>
                <c:pt idx="88" formatCode="General">
                  <c:v>0.40117228435414698</c:v>
                </c:pt>
                <c:pt idx="89" formatCode="General">
                  <c:v>0.41819260414215897</c:v>
                </c:pt>
                <c:pt idx="90" formatCode="General">
                  <c:v>0.42820911177854298</c:v>
                </c:pt>
                <c:pt idx="91" formatCode="General">
                  <c:v>0.431609029643436</c:v>
                </c:pt>
                <c:pt idx="92" formatCode="General">
                  <c:v>0.42902787614924398</c:v>
                </c:pt>
                <c:pt idx="93" formatCode="General">
                  <c:v>0.42125591243240301</c:v>
                </c:pt>
                <c:pt idx="94" formatCode="General">
                  <c:v>0.409157336678446</c:v>
                </c:pt>
                <c:pt idx="95" formatCode="General">
                  <c:v>0.39360583409619299</c:v>
                </c:pt>
                <c:pt idx="96" formatCode="General">
                  <c:v>0.375437049438127</c:v>
                </c:pt>
                <c:pt idx="97" formatCode="General">
                  <c:v>0.35541661643994499</c:v>
                </c:pt>
                <c:pt idx="98" formatCode="General">
                  <c:v>0.33422135241262702</c:v>
                </c:pt>
                <c:pt idx="99" formatCode="General">
                  <c:v>0.31243085983094498</c:v>
                </c:pt>
                <c:pt idx="100" formatCode="General">
                  <c:v>0.29052684003113499</c:v>
                </c:pt>
              </c:numCache>
            </c:numRef>
          </c:yVal>
          <c:smooth val="1"/>
        </c:ser>
        <c:ser>
          <c:idx val="4"/>
          <c:order val="58"/>
          <c:tx>
            <c:strRef>
              <c:f>'Temperaturen, Volumenzuwachs'!$GR$7</c:f>
              <c:strCache>
                <c:ptCount val="1"/>
                <c:pt idx="0">
                  <c:v>1061,96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Volumenzuwachs'!$GR$8:$GR$108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7.4722104870269901E-19</c:v>
                </c:pt>
                <c:pt idx="61">
                  <c:v>8.0164961925345102E-17</c:v>
                </c:pt>
                <c:pt idx="62">
                  <c:v>5.2205265774806397E-15</c:v>
                </c:pt>
                <c:pt idx="63">
                  <c:v>2.1773500854629499E-13</c:v>
                </c:pt>
                <c:pt idx="64">
                  <c:v>6.1000136157074797E-12</c:v>
                </c:pt>
                <c:pt idx="65">
                  <c:v>1.19760887558194E-10</c:v>
                </c:pt>
                <c:pt idx="66">
                  <c:v>1.71083272437084E-9</c:v>
                </c:pt>
                <c:pt idx="67">
                  <c:v>1.8386031490568201E-8</c:v>
                </c:pt>
                <c:pt idx="68">
                  <c:v>1.5310383540204401E-7</c:v>
                </c:pt>
                <c:pt idx="69">
                  <c:v>1.01405211241541E-6</c:v>
                </c:pt>
                <c:pt idx="70">
                  <c:v>5.4671522451754699E-6</c:v>
                </c:pt>
                <c:pt idx="71">
                  <c:v>2.4489621347282601E-5</c:v>
                </c:pt>
                <c:pt idx="72">
                  <c:v>9.2811051715480602E-5</c:v>
                </c:pt>
                <c:pt idx="73">
                  <c:v>3.0241719080389002E-4</c:v>
                </c:pt>
                <c:pt idx="74">
                  <c:v>8.5947930818520198E-4</c:v>
                </c:pt>
                <c:pt idx="75">
                  <c:v>2.15812765869334E-3</c:v>
                </c:pt>
                <c:pt idx="76">
                  <c:v>4.8438098749328997E-3</c:v>
                </c:pt>
                <c:pt idx="77">
                  <c:v>9.8215560235676395E-3</c:v>
                </c:pt>
                <c:pt idx="78">
                  <c:v>1.81680885064672E-2</c:v>
                </c:pt>
                <c:pt idx="79">
                  <c:v>3.0940098803192199E-2</c:v>
                </c:pt>
                <c:pt idx="80">
                  <c:v>4.8921166369146597E-2</c:v>
                </c:pt>
                <c:pt idx="81">
                  <c:v>7.2387020016445203E-2</c:v>
                </c:pt>
                <c:pt idx="82" formatCode="General">
                  <c:v>0.100968741977313</c:v>
                </c:pt>
                <c:pt idx="83" formatCode="General">
                  <c:v>0.13365624442717899</c:v>
                </c:pt>
                <c:pt idx="84" formatCode="General">
                  <c:v>0.16893295938303199</c:v>
                </c:pt>
                <c:pt idx="85" formatCode="General">
                  <c:v>0.20499394400547599</c:v>
                </c:pt>
                <c:pt idx="86" formatCode="General">
                  <c:v>0.239986590784317</c:v>
                </c:pt>
                <c:pt idx="87" formatCode="General">
                  <c:v>0.27222253393971901</c:v>
                </c:pt>
                <c:pt idx="88" formatCode="General">
                  <c:v>0.30032982953506399</c:v>
                </c:pt>
                <c:pt idx="89" formatCode="General">
                  <c:v>0.32333555511229101</c:v>
                </c:pt>
                <c:pt idx="90" formatCode="General">
                  <c:v>0.34068473389363602</c:v>
                </c:pt>
                <c:pt idx="91" formatCode="General">
                  <c:v>0.35221031968257399</c:v>
                </c:pt>
                <c:pt idx="92" formatCode="General">
                  <c:v>0.358071802229531</c:v>
                </c:pt>
                <c:pt idx="93" formatCode="General">
                  <c:v>0.35867872100531301</c:v>
                </c:pt>
                <c:pt idx="94" formatCode="General">
                  <c:v>0.35461194484241199</c:v>
                </c:pt>
                <c:pt idx="95" formatCode="General">
                  <c:v>0.34655148991269003</c:v>
                </c:pt>
                <c:pt idx="96" formatCode="General">
                  <c:v>0.33521586343564602</c:v>
                </c:pt>
                <c:pt idx="97" formatCode="General">
                  <c:v>0.32131490767033799</c:v>
                </c:pt>
                <c:pt idx="98" formatCode="General">
                  <c:v>0.30551600642346199</c:v>
                </c:pt>
                <c:pt idx="99" formatCode="General">
                  <c:v>0.28842222867553402</c:v>
                </c:pt>
                <c:pt idx="100" formatCode="General">
                  <c:v>0.27056035121973399</c:v>
                </c:pt>
              </c:numCache>
            </c:numRef>
          </c:yVal>
          <c:smooth val="1"/>
        </c:ser>
        <c:ser>
          <c:idx val="59"/>
          <c:order val="59"/>
          <c:tx>
            <c:strRef>
              <c:f>'Temperaturen, Volumenzuwachs'!$GV$7</c:f>
              <c:strCache>
                <c:ptCount val="1"/>
                <c:pt idx="0">
                  <c:v>1164,40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Volumenzuwachs'!$GV$8:$GV$108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1.2752660632990301E-22</c:v>
                </c:pt>
                <c:pt idx="61">
                  <c:v>3.4538021525784003E-20</c:v>
                </c:pt>
                <c:pt idx="62">
                  <c:v>5.1364057545148903E-18</c:v>
                </c:pt>
                <c:pt idx="63">
                  <c:v>4.4745170285460303E-16</c:v>
                </c:pt>
                <c:pt idx="64">
                  <c:v>2.41834375337244E-14</c:v>
                </c:pt>
                <c:pt idx="65">
                  <c:v>8.5342505779174996E-13</c:v>
                </c:pt>
                <c:pt idx="66">
                  <c:v>2.0578008511556801E-11</c:v>
                </c:pt>
                <c:pt idx="67">
                  <c:v>3.5296725032039701E-10</c:v>
                </c:pt>
                <c:pt idx="68">
                  <c:v>4.4635866319774302E-9</c:v>
                </c:pt>
                <c:pt idx="69">
                  <c:v>4.2954851360638702E-8</c:v>
                </c:pt>
                <c:pt idx="70">
                  <c:v>3.2352393896198201E-7</c:v>
                </c:pt>
                <c:pt idx="71">
                  <c:v>1.9550446686421998E-6</c:v>
                </c:pt>
                <c:pt idx="72">
                  <c:v>9.6898806109096608E-6</c:v>
                </c:pt>
                <c:pt idx="73">
                  <c:v>4.0166491293314097E-5</c:v>
                </c:pt>
                <c:pt idx="74">
                  <c:v>1.4168518532894101E-4</c:v>
                </c:pt>
                <c:pt idx="75">
                  <c:v>4.3194062863946802E-4</c:v>
                </c:pt>
                <c:pt idx="76">
                  <c:v>1.1539935061401999E-3</c:v>
                </c:pt>
                <c:pt idx="77">
                  <c:v>2.7360990740455901E-3</c:v>
                </c:pt>
                <c:pt idx="78">
                  <c:v>5.8237755374996097E-3</c:v>
                </c:pt>
                <c:pt idx="79">
                  <c:v>1.12465848817811E-2</c:v>
                </c:pt>
                <c:pt idx="80">
                  <c:v>1.9899332612506902E-2</c:v>
                </c:pt>
                <c:pt idx="81">
                  <c:v>3.2554440712745401E-2</c:v>
                </c:pt>
                <c:pt idx="82">
                  <c:v>4.9658774913582102E-2</c:v>
                </c:pt>
                <c:pt idx="83">
                  <c:v>7.1181264000907102E-2</c:v>
                </c:pt>
                <c:pt idx="84">
                  <c:v>9.6559626139294905E-2</c:v>
                </c:pt>
                <c:pt idx="85" formatCode="General">
                  <c:v>0.1247575764726</c:v>
                </c:pt>
                <c:pt idx="86" formatCode="General">
                  <c:v>0.15440851534913</c:v>
                </c:pt>
                <c:pt idx="87" formatCode="General">
                  <c:v>0.18400221547854401</c:v>
                </c:pt>
                <c:pt idx="88" formatCode="General">
                  <c:v>0.21206993608304101</c:v>
                </c:pt>
                <c:pt idx="89" formatCode="General">
                  <c:v>0.23733486339183199</c:v>
                </c:pt>
                <c:pt idx="90" formatCode="General">
                  <c:v>0.25881084446244301</c:v>
                </c:pt>
                <c:pt idx="91" formatCode="General">
                  <c:v>0.27584697939245301</c:v>
                </c:pt>
                <c:pt idx="92" formatCode="General">
                  <c:v>0.28812573890952098</c:v>
                </c:pt>
                <c:pt idx="93" formatCode="General">
                  <c:v>0.29562735111467298</c:v>
                </c:pt>
                <c:pt idx="94" formatCode="General">
                  <c:v>0.29857417632121802</c:v>
                </c:pt>
                <c:pt idx="95" formatCode="General">
                  <c:v>0.29736711276297501</c:v>
                </c:pt>
                <c:pt idx="96" formatCode="General">
                  <c:v>0.29252312731969399</c:v>
                </c:pt>
                <c:pt idx="97" formatCode="General">
                  <c:v>0.28461981220319699</c:v>
                </c:pt>
                <c:pt idx="98" formatCode="General">
                  <c:v>0.27425005224867499</c:v>
                </c:pt>
                <c:pt idx="99" formatCode="General">
                  <c:v>0.26198772814990401</c:v>
                </c:pt>
                <c:pt idx="100" formatCode="General">
                  <c:v>0.24836392403772001</c:v>
                </c:pt>
              </c:numCache>
            </c:numRef>
          </c:yVal>
          <c:smooth val="1"/>
        </c:ser>
        <c:ser>
          <c:idx val="60"/>
          <c:order val="60"/>
          <c:tx>
            <c:strRef>
              <c:f>'Temperaturen, Volumenzuwachs'!$GZ$7</c:f>
              <c:strCache>
                <c:ptCount val="1"/>
                <c:pt idx="0">
                  <c:v>1276,73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Volumenzuwachs'!$GZ$8:$GZ$108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3.8955220746545703E-27</c:v>
                </c:pt>
                <c:pt idx="61">
                  <c:v>3.21009793908793E-24</c:v>
                </c:pt>
                <c:pt idx="62">
                  <c:v>1.2875451413068E-21</c:v>
                </c:pt>
                <c:pt idx="63">
                  <c:v>2.7169803186046699E-19</c:v>
                </c:pt>
                <c:pt idx="64">
                  <c:v>3.2326651384583897E-17</c:v>
                </c:pt>
                <c:pt idx="65">
                  <c:v>2.3064019387350499E-15</c:v>
                </c:pt>
                <c:pt idx="66">
                  <c:v>1.0422996600672801E-13</c:v>
                </c:pt>
                <c:pt idx="67">
                  <c:v>3.1323177235362599E-12</c:v>
                </c:pt>
                <c:pt idx="68">
                  <c:v>6.5360877796388805E-11</c:v>
                </c:pt>
                <c:pt idx="69">
                  <c:v>9.8400160687757005E-10</c:v>
                </c:pt>
                <c:pt idx="70">
                  <c:v>1.1057531573298699E-8</c:v>
                </c:pt>
                <c:pt idx="71">
                  <c:v>9.5583283128323398E-8</c:v>
                </c:pt>
                <c:pt idx="72">
                  <c:v>6.5275714874544596E-7</c:v>
                </c:pt>
                <c:pt idx="73">
                  <c:v>3.6060722414424799E-6</c:v>
                </c:pt>
                <c:pt idx="74">
                  <c:v>1.6456713729191399E-5</c:v>
                </c:pt>
                <c:pt idx="75">
                  <c:v>6.3210441813399803E-5</c:v>
                </c:pt>
                <c:pt idx="76">
                  <c:v>2.0778940750855999E-4</c:v>
                </c:pt>
                <c:pt idx="77">
                  <c:v>5.9343120986859901E-4</c:v>
                </c:pt>
                <c:pt idx="78">
                  <c:v>1.49259422680379E-3</c:v>
                </c:pt>
                <c:pt idx="79">
                  <c:v>3.3476264642472498E-3</c:v>
                </c:pt>
                <c:pt idx="80">
                  <c:v>6.7720595794191901E-3</c:v>
                </c:pt>
                <c:pt idx="81">
                  <c:v>1.24875599258526E-2</c:v>
                </c:pt>
                <c:pt idx="82">
                  <c:v>2.1195526385700301E-2</c:v>
                </c:pt>
                <c:pt idx="83">
                  <c:v>3.3413693486202697E-2</c:v>
                </c:pt>
                <c:pt idx="84">
                  <c:v>4.9328011289511899E-2</c:v>
                </c:pt>
                <c:pt idx="85">
                  <c:v>6.8706772015490802E-2</c:v>
                </c:pt>
                <c:pt idx="86">
                  <c:v>9.0900823869772704E-2</c:v>
                </c:pt>
                <c:pt idx="87" formatCode="General">
                  <c:v>0.114924536359911</c:v>
                </c:pt>
                <c:pt idx="88" formatCode="General">
                  <c:v>0.139590382304174</c:v>
                </c:pt>
                <c:pt idx="89" formatCode="General">
                  <c:v>0.16366167539163301</c:v>
                </c:pt>
                <c:pt idx="90" formatCode="General">
                  <c:v>0.18599179255020501</c:v>
                </c:pt>
                <c:pt idx="91" formatCode="General">
                  <c:v>0.20562894422241201</c:v>
                </c:pt>
                <c:pt idx="92" formatCode="General">
                  <c:v>0.22187784292700599</c:v>
                </c:pt>
                <c:pt idx="93" formatCode="General">
                  <c:v>0.23431978462820199</c:v>
                </c:pt>
                <c:pt idx="94" formatCode="General">
                  <c:v>0.24279910860503501</c:v>
                </c:pt>
                <c:pt idx="95" formatCode="General">
                  <c:v>0.24738674902043301</c:v>
                </c:pt>
                <c:pt idx="96" formatCode="General">
                  <c:v>0.24833151278592799</c:v>
                </c:pt>
                <c:pt idx="97" formatCode="General">
                  <c:v>0.24600794093342401</c:v>
                </c:pt>
                <c:pt idx="98" formatCode="General">
                  <c:v>0.240867129800411</c:v>
                </c:pt>
                <c:pt idx="99" formatCode="General">
                  <c:v>0.23339440597567301</c:v>
                </c:pt>
                <c:pt idx="100" formatCode="General">
                  <c:v>0.22407566195188</c:v>
                </c:pt>
              </c:numCache>
            </c:numRef>
          </c:yVal>
          <c:smooth val="1"/>
        </c:ser>
        <c:ser>
          <c:idx val="61"/>
          <c:order val="61"/>
          <c:tx>
            <c:strRef>
              <c:f>'Temperaturen, Volumenzuwachs'!$HD$7</c:f>
              <c:strCache>
                <c:ptCount val="1"/>
                <c:pt idx="0">
                  <c:v>1399,89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Volumenzuwachs'!$HD$8:$HD$108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1.50464462991635E-32</c:v>
                </c:pt>
                <c:pt idx="61">
                  <c:v>4.7224660869361899E-29</c:v>
                </c:pt>
                <c:pt idx="62">
                  <c:v>6.2401100310331802E-26</c:v>
                </c:pt>
                <c:pt idx="63">
                  <c:v>3.8121824703585902E-23</c:v>
                </c:pt>
                <c:pt idx="64">
                  <c:v>1.17036446420003E-20</c:v>
                </c:pt>
                <c:pt idx="65">
                  <c:v>1.9447310873712102E-18</c:v>
                </c:pt>
                <c:pt idx="66">
                  <c:v>1.86834444745567E-16</c:v>
                </c:pt>
                <c:pt idx="67">
                  <c:v>1.1005347710249301E-14</c:v>
                </c:pt>
                <c:pt idx="68">
                  <c:v>4.1874676799889502E-13</c:v>
                </c:pt>
                <c:pt idx="69">
                  <c:v>1.0779907152264599E-11</c:v>
                </c:pt>
                <c:pt idx="70">
                  <c:v>1.95634020662973E-10</c:v>
                </c:pt>
                <c:pt idx="71">
                  <c:v>2.5957885197569502E-9</c:v>
                </c:pt>
                <c:pt idx="72">
                  <c:v>2.6008885611477599E-8</c:v>
                </c:pt>
                <c:pt idx="73">
                  <c:v>2.0250677160809101E-7</c:v>
                </c:pt>
                <c:pt idx="74">
                  <c:v>1.2567670444384499E-6</c:v>
                </c:pt>
                <c:pt idx="75">
                  <c:v>6.3587089821901E-6</c:v>
                </c:pt>
                <c:pt idx="76">
                  <c:v>2.6761869269726899E-5</c:v>
                </c:pt>
                <c:pt idx="77">
                  <c:v>9.5392903844057796E-5</c:v>
                </c:pt>
                <c:pt idx="78">
                  <c:v>2.9269066616041201E-4</c:v>
                </c:pt>
                <c:pt idx="79">
                  <c:v>7.8447542285078702E-4</c:v>
                </c:pt>
                <c:pt idx="80">
                  <c:v>1.8614711404553101E-3</c:v>
                </c:pt>
                <c:pt idx="81">
                  <c:v>3.9590469959106499E-3</c:v>
                </c:pt>
                <c:pt idx="82">
                  <c:v>7.63324252993403E-3</c:v>
                </c:pt>
                <c:pt idx="83">
                  <c:v>1.34817467377889E-2</c:v>
                </c:pt>
                <c:pt idx="84">
                  <c:v>2.20222103095833E-2</c:v>
                </c:pt>
                <c:pt idx="85">
                  <c:v>3.3561744419090302E-2</c:v>
                </c:pt>
                <c:pt idx="86">
                  <c:v>4.8098056075837302E-2</c:v>
                </c:pt>
                <c:pt idx="87">
                  <c:v>6.5281578137265997E-2</c:v>
                </c:pt>
                <c:pt idx="88">
                  <c:v>8.4446560610094396E-2</c:v>
                </c:pt>
                <c:pt idx="89" formatCode="General">
                  <c:v>0.104698306195924</c:v>
                </c:pt>
                <c:pt idx="90" formatCode="General">
                  <c:v>0.12503123397633001</c:v>
                </c:pt>
                <c:pt idx="91" formatCode="General">
                  <c:v>0.144450200586003</c:v>
                </c:pt>
                <c:pt idx="92" formatCode="General">
                  <c:v>0.16207307314570199</c:v>
                </c:pt>
                <c:pt idx="93" formatCode="General">
                  <c:v>0.177201801537819</c:v>
                </c:pt>
                <c:pt idx="94" formatCode="General">
                  <c:v>0.189358491231195</c:v>
                </c:pt>
                <c:pt idx="95" formatCode="General">
                  <c:v>0.19828998517037</c:v>
                </c:pt>
                <c:pt idx="96" formatCode="General">
                  <c:v>0.20394846573818701</c:v>
                </c:pt>
                <c:pt idx="97" formatCode="General">
                  <c:v>0.20645687159186599</c:v>
                </c:pt>
                <c:pt idx="98" formatCode="General">
                  <c:v>0.20606727919065601</c:v>
                </c:pt>
                <c:pt idx="99" formatCode="General">
                  <c:v>0.20311869740747501</c:v>
                </c:pt>
                <c:pt idx="100" formatCode="General">
                  <c:v>0.19799868084997199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46800"/>
        <c:axId val="430147360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'Temperaturen, Volumenzuwachs'!$E$7</c15:sqref>
                        </c15:formulaRef>
                      </c:ext>
                    </c:extLst>
                    <c:strCache>
                      <c:ptCount val="1"/>
                      <c:pt idx="0">
                        <c:v>11,92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'Temperaturen, Volumenzuwachs'!$E$8:$E$108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4.8312401523634203E-2</c:v>
                      </c:pt>
                      <c:pt idx="1">
                        <c:v>9.4970386948729599E-2</c:v>
                      </c:pt>
                      <c:pt idx="2">
                        <c:v>0.17513252930792</c:v>
                      </c:pt>
                      <c:pt idx="3">
                        <c:v>0.30501783434678897</c:v>
                      </c:pt>
                      <c:pt idx="4">
                        <c:v>0.50474638141671402</c:v>
                      </c:pt>
                      <c:pt idx="5">
                        <c:v>0.797874780891905</c:v>
                      </c:pt>
                      <c:pt idx="6">
                        <c:v>1.2105406701874</c:v>
                      </c:pt>
                      <c:pt idx="7">
                        <c:v>1.77031408307911</c:v>
                      </c:pt>
                      <c:pt idx="8">
                        <c:v>2.5048934594799599</c:v>
                      </c:pt>
                      <c:pt idx="9">
                        <c:v>3.4407937913689799</c:v>
                      </c:pt>
                      <c:pt idx="10">
                        <c:v>4.6021576343367796</c:v>
                      </c:pt>
                      <c:pt idx="11">
                        <c:v>6.0097853949685502</c:v>
                      </c:pt>
                      <c:pt idx="12">
                        <c:v>7.6804397730027603</c:v>
                      </c:pt>
                      <c:pt idx="13">
                        <c:v>9.6264393264947401</c:v>
                      </c:pt>
                      <c:pt idx="14">
                        <c:v>11.855523689271999</c:v>
                      </c:pt>
                      <c:pt idx="15">
                        <c:v>14.370950674628</c:v>
                      </c:pt>
                      <c:pt idx="16">
                        <c:v>17.171773446790301</c:v>
                      </c:pt>
                      <c:pt idx="17">
                        <c:v>20.253242582841899</c:v>
                      </c:pt>
                      <c:pt idx="18">
                        <c:v>23.6072808731161</c:v>
                      </c:pt>
                      <c:pt idx="19">
                        <c:v>27.222985720997801</c:v>
                      </c:pt>
                      <c:pt idx="20">
                        <c:v>31.087122929782399</c:v>
                      </c:pt>
                      <c:pt idx="21">
                        <c:v>35.184584937086299</c:v>
                      </c:pt>
                      <c:pt idx="22">
                        <c:v>39.498795137503798</c:v>
                      </c:pt>
                      <c:pt idx="23">
                        <c:v>44.0120472429291</c:v>
                      </c:pt>
                      <c:pt idx="24">
                        <c:v>48.7057744402099</c:v>
                      </c:pt>
                      <c:pt idx="25">
                        <c:v>53.560747431344801</c:v>
                      </c:pt>
                      <c:pt idx="26">
                        <c:v>58.557203440630502</c:v>
                      </c:pt>
                      <c:pt idx="27">
                        <c:v>63.674910175945499</c:v>
                      </c:pt>
                      <c:pt idx="28">
                        <c:v>68.893169788963604</c:v>
                      </c:pt>
                      <c:pt idx="29">
                        <c:v>74.190768333389101</c:v>
                      </c:pt>
                      <c:pt idx="30">
                        <c:v>79.545876287991405</c:v>
                      </c:pt>
                      <c:pt idx="31">
                        <c:v>84.9359055782583</c:v>
                      </c:pt>
                      <c:pt idx="32">
                        <c:v>90.337328353147797</c:v>
                      </c:pt>
                      <c:pt idx="33">
                        <c:v>95.7254626827945</c:v>
                      </c:pt>
                      <c:pt idx="34">
                        <c:v>101.07423045118701</c:v>
                      </c:pt>
                      <c:pt idx="35">
                        <c:v>106.355893124006</c:v>
                      </c:pt>
                      <c:pt idx="36">
                        <c:v>111.540771867798</c:v>
                      </c:pt>
                      <c:pt idx="37">
                        <c:v>116.596959770658</c:v>
                      </c:pt>
                      <c:pt idx="38">
                        <c:v>121.490035752742</c:v>
                      </c:pt>
                      <c:pt idx="39">
                        <c:v>126.182792240029</c:v>
                      </c:pt>
                      <c:pt idx="40">
                        <c:v>130.634991880992</c:v>
                      </c:pt>
                      <c:pt idx="41">
                        <c:v>134.80317256844199</c:v>
                      </c:pt>
                      <c:pt idx="42">
                        <c:v>138.640524807145</c:v>
                      </c:pt>
                      <c:pt idx="43">
                        <c:v>142.09687100022501</c:v>
                      </c:pt>
                      <c:pt idx="44">
                        <c:v>145.11878237501901</c:v>
                      </c:pt>
                      <c:pt idx="45">
                        <c:v>147.64987574892999</c:v>
                      </c:pt>
                      <c:pt idx="46">
                        <c:v>149.631338659221</c:v>
                      </c:pt>
                      <c:pt idx="47">
                        <c:v>151.002736780882</c:v>
                      </c:pt>
                      <c:pt idx="48">
                        <c:v>151.70316090847999</c:v>
                      </c:pt>
                      <c:pt idx="49">
                        <c:v>151.67277051951299</c:v>
                      </c:pt>
                      <c:pt idx="50">
                        <c:v>150.854785014529</c:v>
                      </c:pt>
                      <c:pt idx="51">
                        <c:v>149.197959594194</c:v>
                      </c:pt>
                      <c:pt idx="52">
                        <c:v>146.65955743994101</c:v>
                      </c:pt>
                      <c:pt idx="53">
                        <c:v>143.20879033383</c:v>
                      </c:pt>
                      <c:pt idx="54">
                        <c:v>138.83064338089099</c:v>
                      </c:pt>
                      <c:pt idx="55">
                        <c:v>133.529924591238</c:v>
                      </c:pt>
                      <c:pt idx="56">
                        <c:v>127.335287681826</c:v>
                      </c:pt>
                      <c:pt idx="57">
                        <c:v>120.302871543794</c:v>
                      </c:pt>
                      <c:pt idx="58">
                        <c:v>112.51909321737099</c:v>
                      </c:pt>
                      <c:pt idx="59">
                        <c:v>104.102041246</c:v>
                      </c:pt>
                      <c:pt idx="60">
                        <c:v>95.200869518440101</c:v>
                      </c:pt>
                      <c:pt idx="61">
                        <c:v>85.992621746640097</c:v>
                      </c:pt>
                      <c:pt idx="62">
                        <c:v>76.676059629304902</c:v>
                      </c:pt>
                      <c:pt idx="63">
                        <c:v>67.462352948199396</c:v>
                      </c:pt>
                      <c:pt idx="64">
                        <c:v>58.562926180646699</c:v>
                      </c:pt>
                      <c:pt idx="65">
                        <c:v>50.175314842726102</c:v>
                      </c:pt>
                      <c:pt idx="66">
                        <c:v>42.468483900291702</c:v>
                      </c:pt>
                      <c:pt idx="67">
                        <c:v>35.569560728034702</c:v>
                      </c:pt>
                      <c:pt idx="68">
                        <c:v>29.554155961279601</c:v>
                      </c:pt>
                      <c:pt idx="69">
                        <c:v>24.4422129147536</c:v>
                      </c:pt>
                      <c:pt idx="70">
                        <c:v>20.200546588855701</c:v>
                      </c:pt>
                      <c:pt idx="71">
                        <c:v>16.751975406171098</c:v>
                      </c:pt>
                      <c:pt idx="72">
                        <c:v>13.9894894572023</c:v>
                      </c:pt>
                      <c:pt idx="73">
                        <c:v>11.792683408695799</c:v>
                      </c:pt>
                      <c:pt idx="74">
                        <c:v>10.043174626585801</c:v>
                      </c:pt>
                      <c:pt idx="75">
                        <c:v>8.6361897123270293</c:v>
                      </c:pt>
                      <c:pt idx="76">
                        <c:v>7.4868148750494701</c:v>
                      </c:pt>
                      <c:pt idx="77">
                        <c:v>6.5310592914701999</c:v>
                      </c:pt>
                      <c:pt idx="78">
                        <c:v>5.7232084697645798</c:v>
                      </c:pt>
                      <c:pt idx="79">
                        <c:v>5.0314736556746098</c:v>
                      </c:pt>
                      <c:pt idx="80">
                        <c:v>4.43364209360226</c:v>
                      </c:pt>
                      <c:pt idx="81">
                        <c:v>3.9136706419437002</c:v>
                      </c:pt>
                      <c:pt idx="82">
                        <c:v>3.4594222768768299</c:v>
                      </c:pt>
                      <c:pt idx="83">
                        <c:v>3.0613145054300102</c:v>
                      </c:pt>
                      <c:pt idx="84">
                        <c:v>2.7115444718461799</c:v>
                      </c:pt>
                      <c:pt idx="85">
                        <c:v>2.4036301325986602</c:v>
                      </c:pt>
                      <c:pt idx="86">
                        <c:v>2.1321157350225199</c:v>
                      </c:pt>
                      <c:pt idx="87">
                        <c:v>1.8923665146542199</c:v>
                      </c:pt>
                      <c:pt idx="88">
                        <c:v>1.6804170450239699</c:v>
                      </c:pt>
                      <c:pt idx="89">
                        <c:v>1.49285510982034</c:v>
                      </c:pt>
                      <c:pt idx="90">
                        <c:v>1.3267306264159899</c:v>
                      </c:pt>
                      <c:pt idx="91">
                        <c:v>1.1794829353449601</c:v>
                      </c:pt>
                      <c:pt idx="92">
                        <c:v>1.04888191901621</c:v>
                      </c:pt>
                      <c:pt idx="93">
                        <c:v>0.93297975092004604</c:v>
                      </c:pt>
                      <c:pt idx="94">
                        <c:v>0.83007095644638895</c:v>
                      </c:pt>
                      <c:pt idx="95">
                        <c:v>0.73865906655576397</c:v>
                      </c:pt>
                      <c:pt idx="96">
                        <c:v>0.65742856646026504</c:v>
                      </c:pt>
                      <c:pt idx="97">
                        <c:v>0.58522114352439003</c:v>
                      </c:pt>
                      <c:pt idx="98">
                        <c:v>0.52101545959099205</c:v>
                      </c:pt>
                      <c:pt idx="99">
                        <c:v>0.46390983736448099</c:v>
                      </c:pt>
                      <c:pt idx="100">
                        <c:v>0.41310737464425201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Volumenzuwachs'!$F$7</c15:sqref>
                        </c15:formulaRef>
                      </c:ext>
                    </c:extLst>
                    <c:strCache>
                      <c:ptCount val="1"/>
                      <c:pt idx="0">
                        <c:v>12,20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Volumenzuwachs'!$F$8:$F$108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3.6154568473100702E-2</c:v>
                      </c:pt>
                      <c:pt idx="1">
                        <c:v>7.3061900295716103E-2</c:v>
                      </c:pt>
                      <c:pt idx="2">
                        <c:v>0.138101021085447</c:v>
                      </c:pt>
                      <c:pt idx="3">
                        <c:v>0.24589567395768999</c:v>
                      </c:pt>
                      <c:pt idx="4">
                        <c:v>0.41503682028877198</c:v>
                      </c:pt>
                      <c:pt idx="5">
                        <c:v>0.66778764079754205</c:v>
                      </c:pt>
                      <c:pt idx="6">
                        <c:v>1.02937562643563</c:v>
                      </c:pt>
                      <c:pt idx="7">
                        <c:v>1.5269459236796199</c:v>
                      </c:pt>
                      <c:pt idx="8">
                        <c:v>2.1883012924555598</c:v>
                      </c:pt>
                      <c:pt idx="9">
                        <c:v>3.04057582214373</c:v>
                      </c:pt>
                      <c:pt idx="10">
                        <c:v>4.10898251231961</c:v>
                      </c:pt>
                      <c:pt idx="11">
                        <c:v>5.4157462836024903</c:v>
                      </c:pt>
                      <c:pt idx="12">
                        <c:v>6.9792941428462001</c:v>
                      </c:pt>
                      <c:pt idx="13">
                        <c:v>8.8137327809719999</c:v>
                      </c:pt>
                      <c:pt idx="14">
                        <c:v>10.928607961078599</c:v>
                      </c:pt>
                      <c:pt idx="15">
                        <c:v>13.328913563098901</c:v>
                      </c:pt>
                      <c:pt idx="16">
                        <c:v>16.0153021147472</c:v>
                      </c:pt>
                      <c:pt idx="17">
                        <c:v>18.9844420525143</c:v>
                      </c:pt>
                      <c:pt idx="18">
                        <c:v>22.2294677207124</c:v>
                      </c:pt>
                      <c:pt idx="19">
                        <c:v>25.7404738055317</c:v>
                      </c:pt>
                      <c:pt idx="20">
                        <c:v>29.505014279414102</c:v>
                      </c:pt>
                      <c:pt idx="21">
                        <c:v>33.508575216630803</c:v>
                      </c:pt>
                      <c:pt idx="22">
                        <c:v>37.734999791942002</c:v>
                      </c:pt>
                      <c:pt idx="23">
                        <c:v>42.166851635385598</c:v>
                      </c:pt>
                      <c:pt idx="24">
                        <c:v>46.785709137758197</c:v>
                      </c:pt>
                      <c:pt idx="25">
                        <c:v>51.572388211695902</c:v>
                      </c:pt>
                      <c:pt idx="26">
                        <c:v>56.507094524559903</c:v>
                      </c:pt>
                      <c:pt idx="27">
                        <c:v>61.569508540814503</c:v>
                      </c:pt>
                      <c:pt idx="28">
                        <c:v>66.738808091765307</c:v>
                      </c:pt>
                      <c:pt idx="29">
                        <c:v>71.993633878998807</c:v>
                      </c:pt>
                      <c:pt idx="30">
                        <c:v>77.312003544193502</c:v>
                      </c:pt>
                      <c:pt idx="31">
                        <c:v>82.671179902626093</c:v>
                      </c:pt>
                      <c:pt idx="32">
                        <c:v>88.047498810790003</c:v>
                      </c:pt>
                      <c:pt idx="33">
                        <c:v>93.416162063348693</c:v>
                      </c:pt>
                      <c:pt idx="34">
                        <c:v>98.751000813175594</c:v>
                      </c:pt>
                      <c:pt idx="35">
                        <c:v>104.024215387507</c:v>
                      </c:pt>
                      <c:pt idx="36">
                        <c:v>109.206098130847</c:v>
                      </c:pt>
                      <c:pt idx="37">
                        <c:v>114.26474713357401</c:v>
                      </c:pt>
                      <c:pt idx="38">
                        <c:v>119.165780493318</c:v>
                      </c:pt>
                      <c:pt idx="39">
                        <c:v>123.872063188976</c:v>
                      </c:pt>
                      <c:pt idx="40">
                        <c:v>128.343461800532</c:v>
                      </c:pt>
                      <c:pt idx="41">
                        <c:v>132.536646238516</c:v>
                      </c:pt>
                      <c:pt idx="42">
                        <c:v>136.40496237612501</c:v>
                      </c:pt>
                      <c:pt idx="43">
                        <c:v>139.89840496570901</c:v>
                      </c:pt>
                      <c:pt idx="44">
                        <c:v>142.96372633435101</c:v>
                      </c:pt>
                      <c:pt idx="45">
                        <c:v>145.54472281281099</c:v>
                      </c:pt>
                      <c:pt idx="46">
                        <c:v>147.58274717648101</c:v>
                      </c:pt>
                      <c:pt idx="47">
                        <c:v>149.01750080904799</c:v>
                      </c:pt>
                      <c:pt idx="48">
                        <c:v>149.788162725462</c:v>
                      </c:pt>
                      <c:pt idx="49">
                        <c:v>149.834912463113</c:v>
                      </c:pt>
                      <c:pt idx="50">
                        <c:v>149.10089813001099</c:v>
                      </c:pt>
                      <c:pt idx="51">
                        <c:v>147.53468705267201</c:v>
                      </c:pt>
                      <c:pt idx="52">
                        <c:v>145.09321156025501</c:v>
                      </c:pt>
                      <c:pt idx="53">
                        <c:v>141.74518340030701</c:v>
                      </c:pt>
                      <c:pt idx="54">
                        <c:v>137.474894390765</c:v>
                      </c:pt>
                      <c:pt idx="55">
                        <c:v>132.286246646748</c:v>
                      </c:pt>
                      <c:pt idx="56">
                        <c:v>126.206763954612</c:v>
                      </c:pt>
                      <c:pt idx="57">
                        <c:v>119.29123146576001</c:v>
                      </c:pt>
                      <c:pt idx="58">
                        <c:v>111.62450451787601</c:v>
                      </c:pt>
                      <c:pt idx="59">
                        <c:v>103.32293718367799</c:v>
                      </c:pt>
                      <c:pt idx="60">
                        <c:v>94.533833443827405</c:v>
                      </c:pt>
                      <c:pt idx="61">
                        <c:v>85.432352068275407</c:v>
                      </c:pt>
                      <c:pt idx="62">
                        <c:v>76.215436314981602</c:v>
                      </c:pt>
                      <c:pt idx="63">
                        <c:v>67.092620927012604</c:v>
                      </c:pt>
                      <c:pt idx="64">
                        <c:v>58.274000856588799</c:v>
                      </c:pt>
                      <c:pt idx="65">
                        <c:v>49.9562005954594</c:v>
                      </c:pt>
                      <c:pt idx="66">
                        <c:v>42.307779296577401</c:v>
                      </c:pt>
                      <c:pt idx="67">
                        <c:v>35.456006928131998</c:v>
                      </c:pt>
                      <c:pt idx="68">
                        <c:v>29.4771714035044</c:v>
                      </c:pt>
                      <c:pt idx="69">
                        <c:v>24.3923521753762</c:v>
                      </c:pt>
                      <c:pt idx="70">
                        <c:v>20.169827832422001</c:v>
                      </c:pt>
                      <c:pt idx="71">
                        <c:v>16.734040012770699</c:v>
                      </c:pt>
                      <c:pt idx="72">
                        <c:v>13.9795863456901</c:v>
                      </c:pt>
                      <c:pt idx="73">
                        <c:v>11.787502445220801</c:v>
                      </c:pt>
                      <c:pt idx="74">
                        <c:v>10.0405793043395</c:v>
                      </c:pt>
                      <c:pt idx="75">
                        <c:v>8.6349111572455399</c:v>
                      </c:pt>
                      <c:pt idx="76">
                        <c:v>7.4861640526967301</c:v>
                      </c:pt>
                      <c:pt idx="77">
                        <c:v>6.5306954342249304</c:v>
                      </c:pt>
                      <c:pt idx="78">
                        <c:v>5.7229775936519998</c:v>
                      </c:pt>
                      <c:pt idx="79">
                        <c:v>5.0313107794630003</c:v>
                      </c:pt>
                      <c:pt idx="80">
                        <c:v>4.4335199734824302</c:v>
                      </c:pt>
                      <c:pt idx="81">
                        <c:v>3.9135765835648302</c:v>
                      </c:pt>
                      <c:pt idx="82">
                        <c:v>3.4593490671476399</c:v>
                      </c:pt>
                      <c:pt idx="83">
                        <c:v>3.0612572680983998</c:v>
                      </c:pt>
                      <c:pt idx="84">
                        <c:v>2.71149960879174</c:v>
                      </c:pt>
                      <c:pt idx="85">
                        <c:v>2.4035949033606201</c:v>
                      </c:pt>
                      <c:pt idx="86">
                        <c:v>2.13208802896941</c:v>
                      </c:pt>
                      <c:pt idx="87">
                        <c:v>1.8923446974103699</c:v>
                      </c:pt>
                      <c:pt idx="88">
                        <c:v>1.6803998462508201</c:v>
                      </c:pt>
                      <c:pt idx="89">
                        <c:v>1.4928415391657299</c:v>
                      </c:pt>
                      <c:pt idx="90">
                        <c:v>1.3267199098769999</c:v>
                      </c:pt>
                      <c:pt idx="91">
                        <c:v>1.1794744667321</c:v>
                      </c:pt>
                      <c:pt idx="92">
                        <c:v>1.0488752227197899</c:v>
                      </c:pt>
                      <c:pt idx="93">
                        <c:v>0.93297445320990102</c:v>
                      </c:pt>
                      <c:pt idx="94">
                        <c:v>0.83006676326067597</c:v>
                      </c:pt>
                      <c:pt idx="95">
                        <c:v>0.73865574625364905</c:v>
                      </c:pt>
                      <c:pt idx="96">
                        <c:v>0.65742593639056401</c:v>
                      </c:pt>
                      <c:pt idx="97">
                        <c:v>0.58521905954013298</c:v>
                      </c:pt>
                      <c:pt idx="98">
                        <c:v>0.52101380784639895</c:v>
                      </c:pt>
                      <c:pt idx="99">
                        <c:v>0.463908527885739</c:v>
                      </c:pt>
                      <c:pt idx="100">
                        <c:v>0.41310633628249099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Volumenzuwachs'!$G$7</c15:sqref>
                        </c15:formulaRef>
                      </c:ext>
                    </c:extLst>
                    <c:strCache>
                      <c:ptCount val="1"/>
                      <c:pt idx="0">
                        <c:v>12,48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Volumenzuwachs'!$G$8:$G$108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2.67349226071175E-2</c:v>
                      </c:pt>
                      <c:pt idx="1">
                        <c:v>5.5610391774727201E-2</c:v>
                      </c:pt>
                      <c:pt idx="2">
                        <c:v>0.107864840016173</c:v>
                      </c:pt>
                      <c:pt idx="3">
                        <c:v>0.19654702449101599</c:v>
                      </c:pt>
                      <c:pt idx="4">
                        <c:v>0.338671870541562</c:v>
                      </c:pt>
                      <c:pt idx="5">
                        <c:v>0.55509547125725101</c:v>
                      </c:pt>
                      <c:pt idx="6">
                        <c:v>0.86996692032004197</c:v>
                      </c:pt>
                      <c:pt idx="7">
                        <c:v>1.30980407141674</c:v>
                      </c:pt>
                      <c:pt idx="8">
                        <c:v>1.90230135865437</c:v>
                      </c:pt>
                      <c:pt idx="9">
                        <c:v>2.6750117843556702</c:v>
                      </c:pt>
                      <c:pt idx="10">
                        <c:v>3.6540490870591098</c:v>
                      </c:pt>
                      <c:pt idx="11">
                        <c:v>4.8629350108963401</c:v>
                      </c:pt>
                      <c:pt idx="12">
                        <c:v>6.3216800208739503</c:v>
                      </c:pt>
                      <c:pt idx="13">
                        <c:v>8.0461439750755606</c:v>
                      </c:pt>
                      <c:pt idx="14">
                        <c:v>10.047684482453</c:v>
                      </c:pt>
                      <c:pt idx="15">
                        <c:v>12.333070141509999</c:v>
                      </c:pt>
                      <c:pt idx="16">
                        <c:v>14.904615663052001</c:v>
                      </c:pt>
                      <c:pt idx="17">
                        <c:v>17.760485722258299</c:v>
                      </c:pt>
                      <c:pt idx="18">
                        <c:v>20.895112494509402</c:v>
                      </c:pt>
                      <c:pt idx="19">
                        <c:v>24.299675833984001</c:v>
                      </c:pt>
                      <c:pt idx="20">
                        <c:v>27.9626025970644</c:v>
                      </c:pt>
                      <c:pt idx="21">
                        <c:v>31.870050713920399</c:v>
                      </c:pt>
                      <c:pt idx="22">
                        <c:v>36.0063528114352</c:v>
                      </c:pt>
                      <c:pt idx="23">
                        <c:v>40.354402550390397</c:v>
                      </c:pt>
                      <c:pt idx="24">
                        <c:v>44.895973860767398</c:v>
                      </c:pt>
                      <c:pt idx="25">
                        <c:v>49.611968772195297</c:v>
                      </c:pt>
                      <c:pt idx="26">
                        <c:v>54.482593592477201</c:v>
                      </c:pt>
                      <c:pt idx="27">
                        <c:v>59.487465965681203</c:v>
                      </c:pt>
                      <c:pt idx="28">
                        <c:v>64.605657081655806</c:v>
                      </c:pt>
                      <c:pt idx="29">
                        <c:v>69.815674265130298</c:v>
                      </c:pt>
                      <c:pt idx="30">
                        <c:v>75.095389585594901</c:v>
                      </c:pt>
                      <c:pt idx="31">
                        <c:v>80.421920213557996</c:v>
                      </c:pt>
                      <c:pt idx="32">
                        <c:v>85.771466188964197</c:v>
                      </c:pt>
                      <c:pt idx="33">
                        <c:v>91.119111219704493</c:v>
                      </c:pt>
                      <c:pt idx="34">
                        <c:v>96.438592225133704</c:v>
                      </c:pt>
                      <c:pt idx="35">
                        <c:v>101.702043696982</c:v>
                      </c:pt>
                      <c:pt idx="36">
                        <c:v>106.87972367216599</c:v>
                      </c:pt>
                      <c:pt idx="37">
                        <c:v>111.939729295921</c:v>
                      </c:pt>
                      <c:pt idx="38">
                        <c:v>116.84771169200199</c:v>
                      </c:pt>
                      <c:pt idx="39">
                        <c:v>121.56660223666501</c:v>
                      </c:pt>
                      <c:pt idx="40">
                        <c:v>126.05636543268299</c:v>
                      </c:pt>
                      <c:pt idx="41">
                        <c:v>130.273797457157</c:v>
                      </c:pt>
                      <c:pt idx="42">
                        <c:v>134.172394135811</c:v>
                      </c:pt>
                      <c:pt idx="43">
                        <c:v>137.70231754015199</c:v>
                      </c:pt>
                      <c:pt idx="44">
                        <c:v>140.81049648117599</c:v>
                      </c:pt>
                      <c:pt idx="45">
                        <c:v>143.44090261140701</c:v>
                      </c:pt>
                      <c:pt idx="46">
                        <c:v>145.53505017157099</c:v>
                      </c:pt>
                      <c:pt idx="47">
                        <c:v>147.03277288119</c:v>
                      </c:pt>
                      <c:pt idx="48">
                        <c:v>147.87333497190301</c:v>
                      </c:pt>
                      <c:pt idx="49">
                        <c:v>147.996933364646</c:v>
                      </c:pt>
                      <c:pt idx="50">
                        <c:v>147.346642473711</c:v>
                      </c:pt>
                      <c:pt idx="51">
                        <c:v>145.87083956336801</c:v>
                      </c:pt>
                      <c:pt idx="52">
                        <c:v>143.52612406419499</c:v>
                      </c:pt>
                      <c:pt idx="53">
                        <c:v>140.28070570528701</c:v>
                      </c:pt>
                      <c:pt idx="54">
                        <c:v>136.118181010277</c:v>
                      </c:pt>
                      <c:pt idx="55">
                        <c:v>131.04154407992999</c:v>
                      </c:pt>
                      <c:pt idx="56">
                        <c:v>125.077186450884</c:v>
                      </c:pt>
                      <c:pt idx="57">
                        <c:v>118.278536935717</c:v>
                      </c:pt>
                      <c:pt idx="58">
                        <c:v>110.72888622565</c:v>
                      </c:pt>
                      <c:pt idx="59">
                        <c:v>102.54285059379799</c:v>
                      </c:pt>
                      <c:pt idx="60">
                        <c:v>93.865880393708593</c:v>
                      </c:pt>
                      <c:pt idx="61">
                        <c:v>84.871245383616298</c:v>
                      </c:pt>
                      <c:pt idx="62">
                        <c:v>75.754066051642596</c:v>
                      </c:pt>
                      <c:pt idx="63">
                        <c:v>66.722237659381094</c:v>
                      </c:pt>
                      <c:pt idx="64">
                        <c:v>57.984521272628697</c:v>
                      </c:pt>
                      <c:pt idx="65">
                        <c:v>49.736626309132703</c:v>
                      </c:pt>
                      <c:pt idx="66">
                        <c:v>42.146702611625798</c:v>
                      </c:pt>
                      <c:pt idx="67">
                        <c:v>35.342160014936297</c:v>
                      </c:pt>
                      <c:pt idx="68">
                        <c:v>29.3999619127</c:v>
                      </c:pt>
                      <c:pt idx="69">
                        <c:v>24.342323092790501</c:v>
                      </c:pt>
                      <c:pt idx="70">
                        <c:v>20.1389858778236</c:v>
                      </c:pt>
                      <c:pt idx="71">
                        <c:v>16.716016057622198</c:v>
                      </c:pt>
                      <c:pt idx="72">
                        <c:v>13.9696202835942</c:v>
                      </c:pt>
                      <c:pt idx="73">
                        <c:v>11.7822768658023</c:v>
                      </c:pt>
                      <c:pt idx="74">
                        <c:v>10.0379521733448</c:v>
                      </c:pt>
                      <c:pt idx="75">
                        <c:v>8.6336096222939798</c:v>
                      </c:pt>
                      <c:pt idx="76">
                        <c:v>7.4854963403408803</c:v>
                      </c:pt>
                      <c:pt idx="77">
                        <c:v>6.5303189456133204</c:v>
                      </c:pt>
                      <c:pt idx="78">
                        <c:v>5.7227371314880404</c:v>
                      </c:pt>
                      <c:pt idx="79">
                        <c:v>5.0311405483142897</c:v>
                      </c:pt>
                      <c:pt idx="80">
                        <c:v>4.4333921672593597</c:v>
                      </c:pt>
                      <c:pt idx="81">
                        <c:v>3.9134781063555502</c:v>
                      </c:pt>
                      <c:pt idx="82">
                        <c:v>3.4592724107298798</c:v>
                      </c:pt>
                      <c:pt idx="83">
                        <c:v>3.0611973348765402</c:v>
                      </c:pt>
                      <c:pt idx="84">
                        <c:v>2.71145263245872</c:v>
                      </c:pt>
                      <c:pt idx="85">
                        <c:v>2.4035580145642301</c:v>
                      </c:pt>
                      <c:pt idx="86">
                        <c:v>2.1320590177054699</c:v>
                      </c:pt>
                      <c:pt idx="87">
                        <c:v>1.8923218523385099</c:v>
                      </c:pt>
                      <c:pt idx="88">
                        <c:v>1.6803818372056001</c:v>
                      </c:pt>
                      <c:pt idx="89">
                        <c:v>1.4928273291510099</c:v>
                      </c:pt>
                      <c:pt idx="90">
                        <c:v>1.3267086884334101</c:v>
                      </c:pt>
                      <c:pt idx="91">
                        <c:v>1.17946559911645</c:v>
                      </c:pt>
                      <c:pt idx="92">
                        <c:v>1.04886821091842</c:v>
                      </c:pt>
                      <c:pt idx="93">
                        <c:v>0.93296890588704695</c:v>
                      </c:pt>
                      <c:pt idx="94">
                        <c:v>0.83006237250141701</c:v>
                      </c:pt>
                      <c:pt idx="95">
                        <c:v>0.73865226950433205</c:v>
                      </c:pt>
                      <c:pt idx="96">
                        <c:v>0.65742318239488795</c:v>
                      </c:pt>
                      <c:pt idx="97">
                        <c:v>0.58521687735986105</c:v>
                      </c:pt>
                      <c:pt idx="98">
                        <c:v>0.52101207827195795</c:v>
                      </c:pt>
                      <c:pt idx="99">
                        <c:v>0.463907156704154</c:v>
                      </c:pt>
                      <c:pt idx="100">
                        <c:v>0.41310524899261802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Volumenzuwachs'!$I$7</c15:sqref>
                        </c15:formulaRef>
                      </c:ext>
                    </c:extLst>
                    <c:strCache>
                      <c:ptCount val="1"/>
                      <c:pt idx="0">
                        <c:v>13,07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Volumenzuwachs'!$I$8:$I$108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1.40726861966625E-2</c:v>
                      </c:pt>
                      <c:pt idx="1">
                        <c:v>3.11394905482319E-2</c:v>
                      </c:pt>
                      <c:pt idx="2">
                        <c:v>6.3831920233350797E-2</c:v>
                      </c:pt>
                      <c:pt idx="3">
                        <c:v>0.12220374932226501</c:v>
                      </c:pt>
                      <c:pt idx="4">
                        <c:v>0.22008640595241899</c:v>
                      </c:pt>
                      <c:pt idx="5">
                        <c:v>0.375285392917038</c:v>
                      </c:pt>
                      <c:pt idx="6">
                        <c:v>0.60937004188940602</c:v>
                      </c:pt>
                      <c:pt idx="7">
                        <c:v>0.94704356596337003</c:v>
                      </c:pt>
                      <c:pt idx="8">
                        <c:v>1.41515439351768</c:v>
                      </c:pt>
                      <c:pt idx="9">
                        <c:v>2.0414661006536501</c:v>
                      </c:pt>
                      <c:pt idx="10">
                        <c:v>2.8533311567472599</c:v>
                      </c:pt>
                      <c:pt idx="11">
                        <c:v>3.87641199697218</c:v>
                      </c:pt>
                      <c:pt idx="12">
                        <c:v>5.1335679113661996</c:v>
                      </c:pt>
                      <c:pt idx="13">
                        <c:v>6.6439878233883203</c:v>
                      </c:pt>
                      <c:pt idx="14">
                        <c:v>8.4226072308316091</c:v>
                      </c:pt>
                      <c:pt idx="15">
                        <c:v>10.4798101352422</c:v>
                      </c:pt>
                      <c:pt idx="16">
                        <c:v>12.8213882390243</c:v>
                      </c:pt>
                      <c:pt idx="17">
                        <c:v>15.4487115847292</c:v>
                      </c:pt>
                      <c:pt idx="18">
                        <c:v>18.359056473855102</c:v>
                      </c:pt>
                      <c:pt idx="19">
                        <c:v>21.5460359829368</c:v>
                      </c:pt>
                      <c:pt idx="20">
                        <c:v>25.000083283139599</c:v>
                      </c:pt>
                      <c:pt idx="21">
                        <c:v>28.708945963961099</c:v>
                      </c:pt>
                      <c:pt idx="22">
                        <c:v>32.658158780116203</c:v>
                      </c:pt>
                      <c:pt idx="23">
                        <c:v>36.831471332000902</c:v>
                      </c:pt>
                      <c:pt idx="24">
                        <c:v>41.211215312327099</c:v>
                      </c:pt>
                      <c:pt idx="25">
                        <c:v>45.7786026820065</c:v>
                      </c:pt>
                      <c:pt idx="26">
                        <c:v>50.513951361517897</c:v>
                      </c:pt>
                      <c:pt idx="27">
                        <c:v>55.396838824657998</c:v>
                      </c:pt>
                      <c:pt idx="28">
                        <c:v>60.406186557930702</c:v>
                      </c:pt>
                      <c:pt idx="29">
                        <c:v>65.520279948881097</c:v>
                      </c:pt>
                      <c:pt idx="30">
                        <c:v>70.716729046487899</c:v>
                      </c:pt>
                      <c:pt idx="31">
                        <c:v>75.972376036482302</c:v>
                      </c:pt>
                      <c:pt idx="32">
                        <c:v>81.263155407364493</c:v>
                      </c:pt>
                      <c:pt idx="33">
                        <c:v>86.563912832775401</c:v>
                      </c:pt>
                      <c:pt idx="34">
                        <c:v>91.848188919868903</c:v>
                      </c:pt>
                      <c:pt idx="35">
                        <c:v>97.087974306983895</c:v>
                      </c:pt>
                      <c:pt idx="36">
                        <c:v>102.25344325699299</c:v>
                      </c:pt>
                      <c:pt idx="37">
                        <c:v>107.31267399409801</c:v>
                      </c:pt>
                      <c:pt idx="38">
                        <c:v>112.231365672704</c:v>
                      </c:pt>
                      <c:pt idx="39">
                        <c:v>116.97256414098101</c:v>
                      </c:pt>
                      <c:pt idx="40">
                        <c:v>121.496411651447</c:v>
                      </c:pt>
                      <c:pt idx="41">
                        <c:v>125.75993943916301</c:v>
                      </c:pt>
                      <c:pt idx="42">
                        <c:v>129.716926662849</c:v>
                      </c:pt>
                      <c:pt idx="43">
                        <c:v>133.31785455439399</c:v>
                      </c:pt>
                      <c:pt idx="44">
                        <c:v>136.509990624446</c:v>
                      </c:pt>
                      <c:pt idx="45">
                        <c:v>139.23764416375499</c:v>
                      </c:pt>
                      <c:pt idx="46">
                        <c:v>141.44264060167299</c:v>
                      </c:pt>
                      <c:pt idx="47">
                        <c:v>143.06506780554599</c:v>
                      </c:pt>
                      <c:pt idx="48">
                        <c:v>144.044351049234</c:v>
                      </c:pt>
                      <c:pt idx="49">
                        <c:v>144.32071363979699</c:v>
                      </c:pt>
                      <c:pt idx="50">
                        <c:v>143.83707507606599</c:v>
                      </c:pt>
                      <c:pt idx="51">
                        <c:v>142.54142563270699</c:v>
                      </c:pt>
                      <c:pt idx="52">
                        <c:v>140.38969252037501</c:v>
                      </c:pt>
                      <c:pt idx="53">
                        <c:v>137.34907520344001</c:v>
                      </c:pt>
                      <c:pt idx="54">
                        <c:v>133.40177331579301</c:v>
                      </c:pt>
                      <c:pt idx="55">
                        <c:v>128.54895827553901</c:v>
                      </c:pt>
                      <c:pt idx="56">
                        <c:v>122.814749836502</c:v>
                      </c:pt>
                      <c:pt idx="57">
                        <c:v>116.249855966582</c:v>
                      </c:pt>
                      <c:pt idx="58">
                        <c:v>108.93442880662801</c:v>
                      </c:pt>
                      <c:pt idx="59">
                        <c:v>100.97959855318901</c:v>
                      </c:pt>
                      <c:pt idx="60">
                        <c:v>92.527096588443598</c:v>
                      </c:pt>
                      <c:pt idx="61">
                        <c:v>83.746401810909205</c:v>
                      </c:pt>
                      <c:pt idx="62">
                        <c:v>74.828975498132905</c:v>
                      </c:pt>
                      <c:pt idx="63">
                        <c:v>65.979419899988102</c:v>
                      </c:pt>
                      <c:pt idx="64">
                        <c:v>57.403814496793103</c:v>
                      </c:pt>
                      <c:pt idx="65">
                        <c:v>49.296025708293598</c:v>
                      </c:pt>
                      <c:pt idx="66">
                        <c:v>41.8233736312785</c:v>
                      </c:pt>
                      <c:pt idx="67">
                        <c:v>35.113539125776299</c:v>
                      </c:pt>
                      <c:pt idx="68">
                        <c:v>29.244830762439701</c:v>
                      </c:pt>
                      <c:pt idx="69">
                        <c:v>24.2417313568114</c:v>
                      </c:pt>
                      <c:pt idx="70">
                        <c:v>20.076911058434501</c:v>
                      </c:pt>
                      <c:pt idx="71">
                        <c:v>16.679686829743599</c:v>
                      </c:pt>
                      <c:pt idx="72">
                        <c:v>13.949487982559001</c:v>
                      </c:pt>
                      <c:pt idx="73">
                        <c:v>11.7716836937691</c:v>
                      </c:pt>
                      <c:pt idx="74">
                        <c:v>10.032596580037801</c:v>
                      </c:pt>
                      <c:pt idx="75">
                        <c:v>8.6309333008169702</c:v>
                      </c:pt>
                      <c:pt idx="76">
                        <c:v>7.4841070537347303</c:v>
                      </c:pt>
                      <c:pt idx="77">
                        <c:v>6.5295256772885004</c:v>
                      </c:pt>
                      <c:pt idx="78">
                        <c:v>5.7222256260268098</c:v>
                      </c:pt>
                      <c:pt idx="79">
                        <c:v>5.0307766211323104</c:v>
                      </c:pt>
                      <c:pt idx="80">
                        <c:v>4.4331184136158104</c:v>
                      </c:pt>
                      <c:pt idx="81">
                        <c:v>3.9132670537045802</c:v>
                      </c:pt>
                      <c:pt idx="82">
                        <c:v>3.4591081011682898</c:v>
                      </c:pt>
                      <c:pt idx="83">
                        <c:v>3.0610688670802402</c:v>
                      </c:pt>
                      <c:pt idx="84">
                        <c:v>2.7113519372454902</c:v>
                      </c:pt>
                      <c:pt idx="85">
                        <c:v>2.4034789420181699</c:v>
                      </c:pt>
                      <c:pt idx="86">
                        <c:v>2.1319968307784798</c:v>
                      </c:pt>
                      <c:pt idx="87">
                        <c:v>1.8922728827980999</c:v>
                      </c:pt>
                      <c:pt idx="88">
                        <c:v>1.6803432338447499</c:v>
                      </c:pt>
                      <c:pt idx="89">
                        <c:v>1.49279686915964</c:v>
                      </c:pt>
                      <c:pt idx="90">
                        <c:v>1.32668463457755</c:v>
                      </c:pt>
                      <c:pt idx="91">
                        <c:v>1.1794465908077001</c:v>
                      </c:pt>
                      <c:pt idx="92">
                        <c:v>1.0488531806481201</c:v>
                      </c:pt>
                      <c:pt idx="93">
                        <c:v>0.93295701481163396</c:v>
                      </c:pt>
                      <c:pt idx="94">
                        <c:v>0.83005296059143097</c:v>
                      </c:pt>
                      <c:pt idx="95">
                        <c:v>0.73864481683392202</c:v>
                      </c:pt>
                      <c:pt idx="96">
                        <c:v>0.65741727899578695</c:v>
                      </c:pt>
                      <c:pt idx="97">
                        <c:v>0.58521219968716498</c:v>
                      </c:pt>
                      <c:pt idx="98">
                        <c:v>0.521008370792585</c:v>
                      </c:pt>
                      <c:pt idx="99">
                        <c:v>0.46390421746648403</c:v>
                      </c:pt>
                      <c:pt idx="100">
                        <c:v>0.41310291829840701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Volumenzuwachs'!$J$7</c15:sqref>
                        </c15:formulaRef>
                      </c:ext>
                    </c:extLst>
                    <c:strCache>
                      <c:ptCount val="1"/>
                      <c:pt idx="0">
                        <c:v>13,38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Volumenzuwachs'!$J$8:$J$108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1.0005687632922E-2</c:v>
                      </c:pt>
                      <c:pt idx="1">
                        <c:v>2.2884728496927399E-2</c:v>
                      </c:pt>
                      <c:pt idx="2">
                        <c:v>4.8317734369433901E-2</c:v>
                      </c:pt>
                      <c:pt idx="3">
                        <c:v>9.4978465930574102E-2</c:v>
                      </c:pt>
                      <c:pt idx="4">
                        <c:v>0.17514291265037399</c:v>
                      </c:pt>
                      <c:pt idx="5">
                        <c:v>0.30502774608446898</c:v>
                      </c:pt>
                      <c:pt idx="6">
                        <c:v>0.50474845207085794</c:v>
                      </c:pt>
                      <c:pt idx="7">
                        <c:v>0.79785361397628995</c:v>
                      </c:pt>
                      <c:pt idx="8">
                        <c:v>1.2104679189031899</c:v>
                      </c:pt>
                      <c:pt idx="9">
                        <c:v>1.7701416945948101</c:v>
                      </c:pt>
                      <c:pt idx="10">
                        <c:v>2.5045447150718898</c:v>
                      </c:pt>
                      <c:pt idx="11">
                        <c:v>3.4401517371597299</c:v>
                      </c:pt>
                      <c:pt idx="12">
                        <c:v>4.6010504578612101</c:v>
                      </c:pt>
                      <c:pt idx="13">
                        <c:v>6.0079682562076604</c:v>
                      </c:pt>
                      <c:pt idx="14">
                        <c:v>7.6775725439162201</c:v>
                      </c:pt>
                      <c:pt idx="15">
                        <c:v>9.6220596295432301</c:v>
                      </c:pt>
                      <c:pt idx="16">
                        <c:v>11.8490145520769</c:v>
                      </c:pt>
                      <c:pt idx="17">
                        <c:v>14.361502034039299</c:v>
                      </c:pt>
                      <c:pt idx="18">
                        <c:v>17.158336640791099</c:v>
                      </c:pt>
                      <c:pt idx="19">
                        <c:v>20.234476862946401</c:v>
                      </c:pt>
                      <c:pt idx="20">
                        <c:v>23.581490853872801</c:v>
                      </c:pt>
                      <c:pt idx="21">
                        <c:v>27.188048558344299</c:v>
                      </c:pt>
                      <c:pt idx="22">
                        <c:v>31.040403888783398</c:v>
                      </c:pt>
                      <c:pt idx="23">
                        <c:v>35.122839875731898</c:v>
                      </c:pt>
                      <c:pt idx="24">
                        <c:v>39.418058302128003</c:v>
                      </c:pt>
                      <c:pt idx="25">
                        <c:v>43.907502649866203</c:v>
                      </c:pt>
                      <c:pt idx="26">
                        <c:v>48.571609017717599</c:v>
                      </c:pt>
                      <c:pt idx="27">
                        <c:v>53.389984029239201</c:v>
                      </c:pt>
                      <c:pt idx="28">
                        <c:v>58.341511800601701</c:v>
                      </c:pt>
                      <c:pt idx="29">
                        <c:v>63.404394016866398</c:v>
                      </c:pt>
                      <c:pt idx="30">
                        <c:v>68.556128329362807</c:v>
                      </c:pt>
                      <c:pt idx="31">
                        <c:v>73.773430886902503</c:v>
                      </c:pt>
                      <c:pt idx="32">
                        <c:v>79.032109076634995</c:v>
                      </c:pt>
                      <c:pt idx="33">
                        <c:v>84.306890674616795</c:v>
                      </c:pt>
                      <c:pt idx="34">
                        <c:v>89.571215761987503</c:v>
                      </c:pt>
                      <c:pt idx="35">
                        <c:v>94.796998096866602</c:v>
                      </c:pt>
                      <c:pt idx="36">
                        <c:v>99.954363273562706</c:v>
                      </c:pt>
                      <c:pt idx="37">
                        <c:v>105.011372065321</c:v>
                      </c:pt>
                      <c:pt idx="38">
                        <c:v>109.933738941062</c:v>
                      </c:pt>
                      <c:pt idx="39">
                        <c:v>114.684557967906</c:v>
                      </c:pt>
                      <c:pt idx="40">
                        <c:v>119.224051245455</c:v>
                      </c:pt>
                      <c:pt idx="41">
                        <c:v>123.509358730046</c:v>
                      </c:pt>
                      <c:pt idx="42">
                        <c:v>127.49439282813699</c:v>
                      </c:pt>
                      <c:pt idx="43">
                        <c:v>131.12978643952999</c:v>
                      </c:pt>
                      <c:pt idx="44">
                        <c:v>134.36296909400301</c:v>
                      </c:pt>
                      <c:pt idx="45">
                        <c:v>137.13841219205699</c:v>
                      </c:pt>
                      <c:pt idx="46">
                        <c:v>139.39809067928499</c:v>
                      </c:pt>
                      <c:pt idx="47">
                        <c:v>141.082214034434</c:v>
                      </c:pt>
                      <c:pt idx="48">
                        <c:v>142.13028316704501</c:v>
                      </c:pt>
                      <c:pt idx="49">
                        <c:v>142.48253020971299</c:v>
                      </c:pt>
                      <c:pt idx="50">
                        <c:v>142.08179327541299</c:v>
                      </c:pt>
                      <c:pt idx="51">
                        <c:v>140.875865558653</c:v>
                      </c:pt>
                      <c:pt idx="52">
                        <c:v>138.82033480406901</c:v>
                      </c:pt>
                      <c:pt idx="53">
                        <c:v>135.88189208862499</c:v>
                      </c:pt>
                      <c:pt idx="54">
                        <c:v>132.042035307448</c:v>
                      </c:pt>
                      <c:pt idx="55">
                        <c:v>127.30102105818</c:v>
                      </c:pt>
                      <c:pt idx="56">
                        <c:v>121.681829393424</c:v>
                      </c:pt>
                      <c:pt idx="57">
                        <c:v>115.233803584032</c:v>
                      </c:pt>
                      <c:pt idx="58">
                        <c:v>108.035521646278</c:v>
                      </c:pt>
                      <c:pt idx="59">
                        <c:v>100.196365244768</c:v>
                      </c:pt>
                      <c:pt idx="60">
                        <c:v>91.856200125771295</c:v>
                      </c:pt>
                      <c:pt idx="61">
                        <c:v>83.182603012577999</c:v>
                      </c:pt>
                      <c:pt idx="62">
                        <c:v>74.365198384589306</c:v>
                      </c:pt>
                      <c:pt idx="63">
                        <c:v>65.6069345840191</c:v>
                      </c:pt>
                      <c:pt idx="64">
                        <c:v>57.112543009620197</c:v>
                      </c:pt>
                      <c:pt idx="65">
                        <c:v>49.074961788301799</c:v>
                      </c:pt>
                      <c:pt idx="66">
                        <c:v>41.661090246842001</c:v>
                      </c:pt>
                      <c:pt idx="67">
                        <c:v>34.9987401244395</c:v>
                      </c:pt>
                      <c:pt idx="68">
                        <c:v>29.166889480664299</c:v>
                      </c:pt>
                      <c:pt idx="69">
                        <c:v>24.1911536970653</c:v>
                      </c:pt>
                      <c:pt idx="70">
                        <c:v>20.0456669718006</c:v>
                      </c:pt>
                      <c:pt idx="71">
                        <c:v>16.6613733169219</c:v>
                      </c:pt>
                      <c:pt idx="72">
                        <c:v>13.939315766950701</c:v>
                      </c:pt>
                      <c:pt idx="73">
                        <c:v>11.766311787495299</c:v>
                      </c:pt>
                      <c:pt idx="74">
                        <c:v>10.0298649954685</c:v>
                      </c:pt>
                      <c:pt idx="75">
                        <c:v>8.62955623290933</c:v>
                      </c:pt>
                      <c:pt idx="76">
                        <c:v>7.4833837899882596</c:v>
                      </c:pt>
                      <c:pt idx="77">
                        <c:v>6.5291076284931098</c:v>
                      </c:pt>
                      <c:pt idx="78">
                        <c:v>5.7219536174287597</c:v>
                      </c:pt>
                      <c:pt idx="79">
                        <c:v>5.0305821836828599</c:v>
                      </c:pt>
                      <c:pt idx="80">
                        <c:v>4.4329718927252699</c:v>
                      </c:pt>
                      <c:pt idx="81">
                        <c:v>3.9131540324877898</c:v>
                      </c:pt>
                      <c:pt idx="82">
                        <c:v>3.4590201002598802</c:v>
                      </c:pt>
                      <c:pt idx="83">
                        <c:v>3.0610000604582899</c:v>
                      </c:pt>
                      <c:pt idx="84">
                        <c:v>2.7112980050854101</c:v>
                      </c:pt>
                      <c:pt idx="85">
                        <c:v>2.4034365907627699</c:v>
                      </c:pt>
                      <c:pt idx="86">
                        <c:v>2.13196352336367</c:v>
                      </c:pt>
                      <c:pt idx="87">
                        <c:v>1.89224665456949</c:v>
                      </c:pt>
                      <c:pt idx="88">
                        <c:v>1.68032255772584</c:v>
                      </c:pt>
                      <c:pt idx="89">
                        <c:v>1.4927805546306701</c:v>
                      </c:pt>
                      <c:pt idx="90">
                        <c:v>1.3266717511853601</c:v>
                      </c:pt>
                      <c:pt idx="91">
                        <c:v>1.17943640982561</c:v>
                      </c:pt>
                      <c:pt idx="92">
                        <c:v>1.04884513031997</c:v>
                      </c:pt>
                      <c:pt idx="93">
                        <c:v>0.932950645852611</c:v>
                      </c:pt>
                      <c:pt idx="94">
                        <c:v>0.83004791948861001</c:v>
                      </c:pt>
                      <c:pt idx="95">
                        <c:v>0.73864082511343698</c:v>
                      </c:pt>
                      <c:pt idx="96">
                        <c:v>0.65741411707691499</c:v>
                      </c:pt>
                      <c:pt idx="97">
                        <c:v>0.58520969427756497</c:v>
                      </c:pt>
                      <c:pt idx="98">
                        <c:v>0.52100638502716901</c:v>
                      </c:pt>
                      <c:pt idx="99">
                        <c:v>0.46390264317855701</c:v>
                      </c:pt>
                      <c:pt idx="100">
                        <c:v>0.41310166995236602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Volumenzuwachs'!$K$7</c15:sqref>
                        </c15:formulaRef>
                      </c:ext>
                    </c:extLst>
                    <c:strCache>
                      <c:ptCount val="1"/>
                      <c:pt idx="0">
                        <c:v>13,69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Volumenzuwachs'!$K$8:$K$108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7.0129735077316003E-3</c:v>
                      </c:pt>
                      <c:pt idx="1">
                        <c:v>1.66046103089116E-2</c:v>
                      </c:pt>
                      <c:pt idx="2">
                        <c:v>3.6158849720603098E-2</c:v>
                      </c:pt>
                      <c:pt idx="3">
                        <c:v>7.3068672505113105E-2</c:v>
                      </c:pt>
                      <c:pt idx="4">
                        <c:v>0.13811022150977501</c:v>
                      </c:pt>
                      <c:pt idx="5">
                        <c:v>0.24590542461440901</c:v>
                      </c:pt>
                      <c:pt idx="6">
                        <c:v>0.41504146874086001</c:v>
                      </c:pt>
                      <c:pt idx="7">
                        <c:v>0.66777470023188601</c:v>
                      </c:pt>
                      <c:pt idx="8">
                        <c:v>1.0293212955342199</c:v>
                      </c:pt>
                      <c:pt idx="9">
                        <c:v>1.5268088379970399</c:v>
                      </c:pt>
                      <c:pt idx="10">
                        <c:v>2.1880141294562798</c:v>
                      </c:pt>
                      <c:pt idx="11">
                        <c:v>3.0400343490761199</c:v>
                      </c:pt>
                      <c:pt idx="12">
                        <c:v>4.1080316277807203</c:v>
                      </c:pt>
                      <c:pt idx="13">
                        <c:v>5.4141625585911601</c:v>
                      </c:pt>
                      <c:pt idx="14">
                        <c:v>6.9767643142005298</c:v>
                      </c:pt>
                      <c:pt idx="15">
                        <c:v>8.8098275883309807</c:v>
                      </c:pt>
                      <c:pt idx="16">
                        <c:v>10.9227506469469</c:v>
                      </c:pt>
                      <c:pt idx="17">
                        <c:v>13.320342273426601</c:v>
                      </c:pt>
                      <c:pt idx="18">
                        <c:v>16.0030253441514</c:v>
                      </c:pt>
                      <c:pt idx="19">
                        <c:v>18.967186173811299</c:v>
                      </c:pt>
                      <c:pt idx="20">
                        <c:v>22.2056155233807</c:v>
                      </c:pt>
                      <c:pt idx="21">
                        <c:v>25.707992843448999</c:v>
                      </c:pt>
                      <c:pt idx="22">
                        <c:v>29.461373697104499</c:v>
                      </c:pt>
                      <c:pt idx="23">
                        <c:v>33.450649588966201</c:v>
                      </c:pt>
                      <c:pt idx="24">
                        <c:v>37.658958380029198</c:v>
                      </c:pt>
                      <c:pt idx="25">
                        <c:v>42.068031338597599</c:v>
                      </c:pt>
                      <c:pt idx="26">
                        <c:v>46.6584693185535</c:v>
                      </c:pt>
                      <c:pt idx="27">
                        <c:v>51.409945499502697</c:v>
                      </c:pt>
                      <c:pt idx="28">
                        <c:v>56.301335685449097</c:v>
                      </c:pt>
                      <c:pt idx="29">
                        <c:v>61.310779554385697</c:v>
                      </c:pt>
                      <c:pt idx="30">
                        <c:v>66.415677735968103</c:v>
                      </c:pt>
                      <c:pt idx="31">
                        <c:v>71.592630426357701</c:v>
                      </c:pt>
                      <c:pt idx="32">
                        <c:v>76.817323668235701</c:v>
                      </c:pt>
                      <c:pt idx="33">
                        <c:v>82.064369642498306</c:v>
                      </c:pt>
                      <c:pt idx="34">
                        <c:v>87.307107520451197</c:v>
                      </c:pt>
                      <c:pt idx="35">
                        <c:v>92.517371770379299</c:v>
                      </c:pt>
                      <c:pt idx="36">
                        <c:v>97.665235439018005</c:v>
                      </c:pt>
                      <c:pt idx="37">
                        <c:v>102.71873696045</c:v>
                      </c:pt>
                      <c:pt idx="38">
                        <c:v>107.643600594685</c:v>
                      </c:pt>
                      <c:pt idx="39">
                        <c:v>112.402962767714</c:v>
                      </c:pt>
                      <c:pt idx="40">
                        <c:v>116.95711946326399</c:v>
                      </c:pt>
                      <c:pt idx="41">
                        <c:v>121.26331347208</c:v>
                      </c:pt>
                      <c:pt idx="42">
                        <c:v>125.27558477061901</c:v>
                      </c:pt>
                      <c:pt idx="43">
                        <c:v>128.94471255281999</c:v>
                      </c:pt>
                      <c:pt idx="44">
                        <c:v>132.21828336082899</c:v>
                      </c:pt>
                      <c:pt idx="45">
                        <c:v>135.040926101694</c:v>
                      </c:pt>
                      <c:pt idx="46">
                        <c:v>137.354761051748</c:v>
                      </c:pt>
                      <c:pt idx="47">
                        <c:v>139.10011552818699</c:v>
                      </c:pt>
                      <c:pt idx="48">
                        <c:v>140.21656269366699</c:v>
                      </c:pt>
                      <c:pt idx="49">
                        <c:v>140.64434047652901</c:v>
                      </c:pt>
                      <c:pt idx="50">
                        <c:v>140.326202874985</c:v>
                      </c:pt>
                      <c:pt idx="51">
                        <c:v>139.209743510057</c:v>
                      </c:pt>
                      <c:pt idx="52">
                        <c:v>137.25020832498501</c:v>
                      </c:pt>
                      <c:pt idx="53">
                        <c:v>134.41377774335399</c:v>
                      </c:pt>
                      <c:pt idx="54">
                        <c:v>130.68124562782199</c:v>
                      </c:pt>
                      <c:pt idx="55">
                        <c:v>126.051951332009</c:v>
                      </c:pt>
                      <c:pt idx="56">
                        <c:v>120.547732551989</c:v>
                      </c:pt>
                      <c:pt idx="57">
                        <c:v>114.216564880091</c:v>
                      </c:pt>
                      <c:pt idx="58">
                        <c:v>107.135448822707</c:v>
                      </c:pt>
                      <c:pt idx="59">
                        <c:v>99.412013673536904</c:v>
                      </c:pt>
                      <c:pt idx="60">
                        <c:v>91.184255240409101</c:v>
                      </c:pt>
                      <c:pt idx="61">
                        <c:v>82.617843346921504</c:v>
                      </c:pt>
                      <c:pt idx="62">
                        <c:v>73.900560630039195</c:v>
                      </c:pt>
                      <c:pt idx="63">
                        <c:v>65.233696326256506</c:v>
                      </c:pt>
                      <c:pt idx="64">
                        <c:v>56.820628625888403</c:v>
                      </c:pt>
                      <c:pt idx="65">
                        <c:v>48.853362575087097</c:v>
                      </c:pt>
                      <c:pt idx="66">
                        <c:v>41.498372564131301</c:v>
                      </c:pt>
                      <c:pt idx="67">
                        <c:v>34.883597925174897</c:v>
                      </c:pt>
                      <c:pt idx="68">
                        <c:v>29.088683992694701</c:v>
                      </c:pt>
                      <c:pt idx="69">
                        <c:v>24.140377658112101</c:v>
                      </c:pt>
                      <c:pt idx="70">
                        <c:v>20.014277224806101</c:v>
                      </c:pt>
                      <c:pt idx="71">
                        <c:v>16.642954747800101</c:v>
                      </c:pt>
                      <c:pt idx="72">
                        <c:v>13.9290686364686</c:v>
                      </c:pt>
                      <c:pt idx="73">
                        <c:v>11.760886629712999</c:v>
                      </c:pt>
                      <c:pt idx="74">
                        <c:v>10.027095351462</c:v>
                      </c:pt>
                      <c:pt idx="75">
                        <c:v>8.6281516177420308</c:v>
                      </c:pt>
                      <c:pt idx="76">
                        <c:v>7.4826402537640098</c:v>
                      </c:pt>
                      <c:pt idx="77">
                        <c:v>6.5286744075251297</c:v>
                      </c:pt>
                      <c:pt idx="78">
                        <c:v>5.72167009015714</c:v>
                      </c:pt>
                      <c:pt idx="79">
                        <c:v>5.0303789069073597</c:v>
                      </c:pt>
                      <c:pt idx="80">
                        <c:v>4.4328185375853</c:v>
                      </c:pt>
                      <c:pt idx="81">
                        <c:v>3.9130356999517502</c:v>
                      </c:pt>
                      <c:pt idx="82">
                        <c:v>3.4589279564008302</c:v>
                      </c:pt>
                      <c:pt idx="83">
                        <c:v>3.0609280132772798</c:v>
                      </c:pt>
                      <c:pt idx="84">
                        <c:v>2.7112415326369499</c:v>
                      </c:pt>
                      <c:pt idx="85">
                        <c:v>2.40339224458386</c:v>
                      </c:pt>
                      <c:pt idx="86">
                        <c:v>2.13192864695616</c:v>
                      </c:pt>
                      <c:pt idx="87">
                        <c:v>1.89221919077343</c:v>
                      </c:pt>
                      <c:pt idx="88">
                        <c:v>1.6803009075553701</c:v>
                      </c:pt>
                      <c:pt idx="89">
                        <c:v>1.4927634715004201</c:v>
                      </c:pt>
                      <c:pt idx="90">
                        <c:v>1.3266582608209001</c:v>
                      </c:pt>
                      <c:pt idx="91">
                        <c:v>1.17942574917748</c:v>
                      </c:pt>
                      <c:pt idx="92">
                        <c:v>1.048836700701</c:v>
                      </c:pt>
                      <c:pt idx="93">
                        <c:v>0.93294397681458496</c:v>
                      </c:pt>
                      <c:pt idx="94">
                        <c:v>0.83004264086580304</c:v>
                      </c:pt>
                      <c:pt idx="95">
                        <c:v>0.73863664531350604</c:v>
                      </c:pt>
                      <c:pt idx="96">
                        <c:v>0.65741080617466596</c:v>
                      </c:pt>
                      <c:pt idx="97">
                        <c:v>0.58520707081658996</c:v>
                      </c:pt>
                      <c:pt idx="98">
                        <c:v>0.52100430569428002</c:v>
                      </c:pt>
                      <c:pt idx="99">
                        <c:v>0.46390099471090102</c:v>
                      </c:pt>
                      <c:pt idx="100">
                        <c:v>0.41310036278432999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Volumenzuwachs'!$M$7</c15:sqref>
                        </c15:formulaRef>
                      </c:ext>
                    </c:extLst>
                    <c:strCache>
                      <c:ptCount val="1"/>
                      <c:pt idx="0">
                        <c:v>14,33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Volumenzuwachs'!$M$8:$M$108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3.2915817843506999E-3</c:v>
                      </c:pt>
                      <c:pt idx="1">
                        <c:v>8.39274217393054E-3</c:v>
                      </c:pt>
                      <c:pt idx="2">
                        <c:v>1.95265585887981E-2</c:v>
                      </c:pt>
                      <c:pt idx="3">
                        <c:v>4.1861771111417999E-2</c:v>
                      </c:pt>
                      <c:pt idx="4">
                        <c:v>8.3418419612302105E-2</c:v>
                      </c:pt>
                      <c:pt idx="5">
                        <c:v>0.15571373587443199</c:v>
                      </c:pt>
                      <c:pt idx="6">
                        <c:v>0.274164783043155</c:v>
                      </c:pt>
                      <c:pt idx="7">
                        <c:v>0.45812794676802199</c:v>
                      </c:pt>
                      <c:pt idx="8">
                        <c:v>0.73051699087081301</c:v>
                      </c:pt>
                      <c:pt idx="9">
                        <c:v>1.1170172665051099</c:v>
                      </c:pt>
                      <c:pt idx="10">
                        <c:v>1.64498250778616</c:v>
                      </c:pt>
                      <c:pt idx="11">
                        <c:v>2.3421463444380599</c:v>
                      </c:pt>
                      <c:pt idx="12">
                        <c:v>3.2352963647484301</c:v>
                      </c:pt>
                      <c:pt idx="13">
                        <c:v>4.34904648037132</c:v>
                      </c:pt>
                      <c:pt idx="14">
                        <c:v>5.7048116917829299</c:v>
                      </c:pt>
                      <c:pt idx="15">
                        <c:v>7.3200484658851197</c:v>
                      </c:pt>
                      <c:pt idx="16">
                        <c:v>9.2077831144715194</c:v>
                      </c:pt>
                      <c:pt idx="17">
                        <c:v>11.3764163024591</c:v>
                      </c:pt>
                      <c:pt idx="18">
                        <c:v>13.829767395614599</c:v>
                      </c:pt>
                      <c:pt idx="19">
                        <c:v>16.567308323476801</c:v>
                      </c:pt>
                      <c:pt idx="20">
                        <c:v>19.584531689615702</c:v>
                      </c:pt>
                      <c:pt idx="21">
                        <c:v>22.8733997899879</c:v>
                      </c:pt>
                      <c:pt idx="22">
                        <c:v>26.422827582128601</c:v>
                      </c:pt>
                      <c:pt idx="23">
                        <c:v>30.2191613256872</c:v>
                      </c:pt>
                      <c:pt idx="24">
                        <c:v>34.246623915795297</c:v>
                      </c:pt>
                      <c:pt idx="25">
                        <c:v>38.487706716789504</c:v>
                      </c:pt>
                      <c:pt idx="26">
                        <c:v>42.923495315747097</c:v>
                      </c:pt>
                      <c:pt idx="27">
                        <c:v>47.533922769754199</c:v>
                      </c:pt>
                      <c:pt idx="28">
                        <c:v>52.297948597840701</c:v>
                      </c:pt>
                      <c:pt idx="29">
                        <c:v>57.193665111915699</c:v>
                      </c:pt>
                      <c:pt idx="30">
                        <c:v>62.1983349209099</c:v>
                      </c:pt>
                      <c:pt idx="31">
                        <c:v>67.288364840724199</c:v>
                      </c:pt>
                      <c:pt idx="32">
                        <c:v>72.439222259648304</c:v>
                      </c:pt>
                      <c:pt idx="33">
                        <c:v>77.625300484681503</c:v>
                      </c:pt>
                      <c:pt idx="34">
                        <c:v>82.819739941508203</c:v>
                      </c:pt>
                      <c:pt idx="35">
                        <c:v>87.994212505140794</c:v>
                      </c:pt>
                      <c:pt idx="36">
                        <c:v>93.118676860864994</c:v>
                      </c:pt>
                      <c:pt idx="37">
                        <c:v>98.161113778175107</c:v>
                      </c:pt>
                      <c:pt idx="38">
                        <c:v>103.087251650528</c:v>
                      </c:pt>
                      <c:pt idx="39">
                        <c:v>107.86029472401</c:v>
                      </c:pt>
                      <c:pt idx="40">
                        <c:v>112.44066920592</c:v>
                      </c:pt>
                      <c:pt idx="41">
                        <c:v>116.785805985225</c:v>
                      </c:pt>
                      <c:pt idx="42">
                        <c:v>120.849983050433</c:v>
                      </c:pt>
                      <c:pt idx="43">
                        <c:v>124.584255839265</c:v>
                      </c:pt>
                      <c:pt idx="44">
                        <c:v>127.936509591654</c:v>
                      </c:pt>
                      <c:pt idx="45">
                        <c:v>130.85167406300101</c:v>
                      </c:pt>
                      <c:pt idx="46">
                        <c:v>133.272147257548</c:v>
                      </c:pt>
                      <c:pt idx="47">
                        <c:v>135.13848047085699</c:v>
                      </c:pt>
                      <c:pt idx="48">
                        <c:v>136.39038085481499</c:v>
                      </c:pt>
                      <c:pt idx="49">
                        <c:v>136.96808848851799</c:v>
                      </c:pt>
                      <c:pt idx="50">
                        <c:v>136.814180623167</c:v>
                      </c:pt>
                      <c:pt idx="51">
                        <c:v>135.875843941146</c:v>
                      </c:pt>
                      <c:pt idx="52">
                        <c:v>134.10763347864301</c:v>
                      </c:pt>
                      <c:pt idx="53">
                        <c:v>131.47470126115201</c:v>
                      </c:pt>
                      <c:pt idx="54">
                        <c:v>127.95642590484699</c:v>
                      </c:pt>
                      <c:pt idx="55">
                        <c:v>123.550304683107</c:v>
                      </c:pt>
                      <c:pt idx="56">
                        <c:v>118.275882255064</c:v>
                      </c:pt>
                      <c:pt idx="57">
                        <c:v>112.178389501567</c:v>
                      </c:pt>
                      <c:pt idx="58">
                        <c:v>105.33166127704099</c:v>
                      </c:pt>
                      <c:pt idx="59">
                        <c:v>97.839810062883402</c:v>
                      </c:pt>
                      <c:pt idx="60">
                        <c:v>89.837078245880804</c:v>
                      </c:pt>
                      <c:pt idx="61">
                        <c:v>81.485306959127897</c:v>
                      </c:pt>
                      <c:pt idx="62">
                        <c:v>72.968579234270294</c:v>
                      </c:pt>
                      <c:pt idx="63">
                        <c:v>64.484849666708698</c:v>
                      </c:pt>
                      <c:pt idx="64">
                        <c:v>56.234773798456999</c:v>
                      </c:pt>
                      <c:pt idx="65">
                        <c:v>48.4084753256722</c:v>
                      </c:pt>
                      <c:pt idx="66">
                        <c:v>41.171565513981101</c:v>
                      </c:pt>
                      <c:pt idx="67">
                        <c:v>34.6522283888633</c:v>
                      </c:pt>
                      <c:pt idx="68">
                        <c:v>28.931436714818801</c:v>
                      </c:pt>
                      <c:pt idx="69">
                        <c:v>24.038196936172401</c:v>
                      </c:pt>
                      <c:pt idx="70">
                        <c:v>19.951035620543799</c:v>
                      </c:pt>
                      <c:pt idx="71">
                        <c:v>16.605783936746501</c:v>
                      </c:pt>
                      <c:pt idx="72">
                        <c:v>13.908336174517601</c:v>
                      </c:pt>
                      <c:pt idx="73">
                        <c:v>11.7498668249213</c:v>
                      </c:pt>
                      <c:pt idx="74">
                        <c:v>10.021434825611999</c:v>
                      </c:pt>
                      <c:pt idx="75">
                        <c:v>8.6252545799668603</c:v>
                      </c:pt>
                      <c:pt idx="76">
                        <c:v>7.4810885347432201</c:v>
                      </c:pt>
                      <c:pt idx="77">
                        <c:v>6.5277595711293204</c:v>
                      </c:pt>
                      <c:pt idx="78">
                        <c:v>5.7210662898699303</c:v>
                      </c:pt>
                      <c:pt idx="79">
                        <c:v>5.0299441532553697</c:v>
                      </c:pt>
                      <c:pt idx="80">
                        <c:v>4.4324900233581497</c:v>
                      </c:pt>
                      <c:pt idx="81">
                        <c:v>3.9127820894072101</c:v>
                      </c:pt>
                      <c:pt idx="82">
                        <c:v>3.4587304506813599</c:v>
                      </c:pt>
                      <c:pt idx="83">
                        <c:v>3.0607735798856299</c:v>
                      </c:pt>
                      <c:pt idx="84">
                        <c:v>2.7111204828689002</c:v>
                      </c:pt>
                      <c:pt idx="85">
                        <c:v>2.4032971873174098</c:v>
                      </c:pt>
                      <c:pt idx="86">
                        <c:v>2.1318538881584801</c:v>
                      </c:pt>
                      <c:pt idx="87">
                        <c:v>1.8921603209956901</c:v>
                      </c:pt>
                      <c:pt idx="88">
                        <c:v>1.6802544994041799</c:v>
                      </c:pt>
                      <c:pt idx="89">
                        <c:v>1.4927268529300399</c:v>
                      </c:pt>
                      <c:pt idx="90">
                        <c:v>1.32662934347113</c:v>
                      </c:pt>
                      <c:pt idx="91">
                        <c:v>1.1794028974420701</c:v>
                      </c:pt>
                      <c:pt idx="92">
                        <c:v>1.04881863128122</c:v>
                      </c:pt>
                      <c:pt idx="93">
                        <c:v>0.93292968129109399</c:v>
                      </c:pt>
                      <c:pt idx="94">
                        <c:v>0.83003132577512795</c:v>
                      </c:pt>
                      <c:pt idx="95">
                        <c:v>0.73862768561529102</c:v>
                      </c:pt>
                      <c:pt idx="96">
                        <c:v>0.65740370901344003</c:v>
                      </c:pt>
                      <c:pt idx="97">
                        <c:v>0.58520144723114098</c:v>
                      </c:pt>
                      <c:pt idx="98">
                        <c:v>0.52099984848476399</c:v>
                      </c:pt>
                      <c:pt idx="99">
                        <c:v>0.463897461091624</c:v>
                      </c:pt>
                      <c:pt idx="100">
                        <c:v>0.41309756076575399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Volumenzuwachs'!$N$7</c15:sqref>
                        </c15:formulaRef>
                      </c:ext>
                    </c:extLst>
                    <c:strCache>
                      <c:ptCount val="1"/>
                      <c:pt idx="0">
                        <c:v>14,67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Volumenzuwachs'!$N$8:$N$108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2.2010762141034998E-3</c:v>
                      </c:pt>
                      <c:pt idx="1">
                        <c:v>5.8391129178210904E-3</c:v>
                      </c:pt>
                      <c:pt idx="2">
                        <c:v>1.40747149600625E-2</c:v>
                      </c:pt>
                      <c:pt idx="3">
                        <c:v>3.1143133418853299E-2</c:v>
                      </c:pt>
                      <c:pt idx="4">
                        <c:v>6.3837654933194807E-2</c:v>
                      </c:pt>
                      <c:pt idx="5">
                        <c:v>0.122211346363353</c:v>
                      </c:pt>
                      <c:pt idx="6">
                        <c:v>0.220093749867835</c:v>
                      </c:pt>
                      <c:pt idx="7">
                        <c:v>0.37528644471744399</c:v>
                      </c:pt>
                      <c:pt idx="8">
                        <c:v>0.60935162136213095</c:v>
                      </c:pt>
                      <c:pt idx="9">
                        <c:v>0.94698059326811301</c:v>
                      </c:pt>
                      <c:pt idx="10">
                        <c:v>1.4150031942109</c:v>
                      </c:pt>
                      <c:pt idx="11">
                        <c:v>2.0411553436699199</c:v>
                      </c:pt>
                      <c:pt idx="12">
                        <c:v>2.8527499580288</c:v>
                      </c:pt>
                      <c:pt idx="13">
                        <c:v>3.8753946799485801</c:v>
                      </c:pt>
                      <c:pt idx="14">
                        <c:v>5.1318748674367001</c:v>
                      </c:pt>
                      <c:pt idx="15">
                        <c:v>6.6412818593846401</c:v>
                      </c:pt>
                      <c:pt idx="16">
                        <c:v>8.4184247247944999</c:v>
                      </c:pt>
                      <c:pt idx="17">
                        <c:v>10.4735262455917</c:v>
                      </c:pt>
                      <c:pt idx="18">
                        <c:v>12.812175324505199</c:v>
                      </c:pt>
                      <c:pt idx="19">
                        <c:v>15.4354898929904</c:v>
                      </c:pt>
                      <c:pt idx="20">
                        <c:v>18.340436045430099</c:v>
                      </c:pt>
                      <c:pt idx="21">
                        <c:v>21.520248595814099</c:v>
                      </c:pt>
                      <c:pt idx="22">
                        <c:v>24.964903133157801</c:v>
                      </c:pt>
                      <c:pt idx="23">
                        <c:v>28.661597641322299</c:v>
                      </c:pt>
                      <c:pt idx="24">
                        <c:v>32.595210967384801</c:v>
                      </c:pt>
                      <c:pt idx="25">
                        <c:v>36.7487145210604</c:v>
                      </c:pt>
                      <c:pt idx="26">
                        <c:v>41.103521726552898</c:v>
                      </c:pt>
                      <c:pt idx="27">
                        <c:v>45.639766508327199</c:v>
                      </c:pt>
                      <c:pt idx="28">
                        <c:v>50.336507362314698</c:v>
                      </c:pt>
                      <c:pt idx="29">
                        <c:v>55.171857434182797</c:v>
                      </c:pt>
                      <c:pt idx="30">
                        <c:v>60.123043701447102</c:v>
                      </c:pt>
                      <c:pt idx="31">
                        <c:v>65.166400092662997</c:v>
                      </c:pt>
                      <c:pt idx="32">
                        <c:v>70.277300440846602</c:v>
                      </c:pt>
                      <c:pt idx="33">
                        <c:v>75.430037811774994</c:v>
                      </c:pt>
                      <c:pt idx="34">
                        <c:v>80.597657198010694</c:v>
                      </c:pt>
                      <c:pt idx="35">
                        <c:v>85.7517490258289</c:v>
                      </c:pt>
                      <c:pt idx="36">
                        <c:v>90.862211558646806</c:v>
                      </c:pt>
                      <c:pt idx="37">
                        <c:v>95.8969912496147</c:v>
                      </c:pt>
                      <c:pt idx="38">
                        <c:v>100.821811532776</c:v>
                      </c:pt>
                      <c:pt idx="39">
                        <c:v>105.59990256622299</c:v>
                      </c:pt>
                      <c:pt idx="40">
                        <c:v>110.19174715461899</c:v>
                      </c:pt>
                      <c:pt idx="41">
                        <c:v>114.554861561911</c:v>
                      </c:pt>
                      <c:pt idx="42">
                        <c:v>118.64363422139699</c:v>
                      </c:pt>
                      <c:pt idx="43">
                        <c:v>122.40925044606701</c:v>
                      </c:pt>
                      <c:pt idx="44">
                        <c:v>125.79973703492701</c:v>
                      </c:pt>
                      <c:pt idx="45">
                        <c:v>128.76016692665601</c:v>
                      </c:pt>
                      <c:pt idx="46">
                        <c:v>131.233070347129</c:v>
                      </c:pt>
                      <c:pt idx="47">
                        <c:v>133.15910455044701</c:v>
                      </c:pt>
                      <c:pt idx="48">
                        <c:v>134.47803824511499</c:v>
                      </c:pt>
                      <c:pt idx="49">
                        <c:v>135.130107692335</c:v>
                      </c:pt>
                      <c:pt idx="50">
                        <c:v>135.057797346808</c:v>
                      </c:pt>
                      <c:pt idx="51">
                        <c:v>134.20808636983799</c:v>
                      </c:pt>
                      <c:pt idx="52">
                        <c:v>132.53518054193799</c:v>
                      </c:pt>
                      <c:pt idx="53">
                        <c:v>130.00371399546401</c:v>
                      </c:pt>
                      <c:pt idx="54">
                        <c:v>126.592353979829</c:v>
                      </c:pt>
                      <c:pt idx="55">
                        <c:v>122.297672767987</c:v>
                      </c:pt>
                      <c:pt idx="56">
                        <c:v>117.13806415502</c:v>
                      </c:pt>
                      <c:pt idx="57">
                        <c:v>111.15738177767101</c:v>
                      </c:pt>
                      <c:pt idx="58">
                        <c:v>104.42787210213601</c:v>
                      </c:pt>
                      <c:pt idx="59">
                        <c:v>97.051882881447</c:v>
                      </c:pt>
                      <c:pt idx="60">
                        <c:v>89.161772688902204</c:v>
                      </c:pt>
                      <c:pt idx="61">
                        <c:v>80.917460492809795</c:v>
                      </c:pt>
                      <c:pt idx="62">
                        <c:v>72.501171150621602</c:v>
                      </c:pt>
                      <c:pt idx="63">
                        <c:v>64.109183285067601</c:v>
                      </c:pt>
                      <c:pt idx="64">
                        <c:v>55.940782551964297</c:v>
                      </c:pt>
                      <c:pt idx="65">
                        <c:v>48.185143944506898</c:v>
                      </c:pt>
                      <c:pt idx="66">
                        <c:v>41.007440143430202</c:v>
                      </c:pt>
                      <c:pt idx="67">
                        <c:v>34.535971938925499</c:v>
                      </c:pt>
                      <c:pt idx="68">
                        <c:v>28.852371996156698</c:v>
                      </c:pt>
                      <c:pt idx="69">
                        <c:v>23.986774641689099</c:v>
                      </c:pt>
                      <c:pt idx="70">
                        <c:v>19.919170537029199</c:v>
                      </c:pt>
                      <c:pt idx="71">
                        <c:v>16.587021942925901</c:v>
                      </c:pt>
                      <c:pt idx="72">
                        <c:v>13.897843742673899</c:v>
                      </c:pt>
                      <c:pt idx="73">
                        <c:v>11.7442670357769</c:v>
                      </c:pt>
                      <c:pt idx="74">
                        <c:v>10.018540211435999</c:v>
                      </c:pt>
                      <c:pt idx="75">
                        <c:v>8.62375942449472</c:v>
                      </c:pt>
                      <c:pt idx="76">
                        <c:v>7.4802783252632903</c:v>
                      </c:pt>
                      <c:pt idx="77">
                        <c:v>6.5272764320616803</c:v>
                      </c:pt>
                      <c:pt idx="78">
                        <c:v>5.7207448574033402</c:v>
                      </c:pt>
                      <c:pt idx="79">
                        <c:v>5.02971178563328</c:v>
                      </c:pt>
                      <c:pt idx="80">
                        <c:v>4.4323141752099096</c:v>
                      </c:pt>
                      <c:pt idx="81">
                        <c:v>3.9126462757281</c:v>
                      </c:pt>
                      <c:pt idx="82">
                        <c:v>3.4586246709005102</c:v>
                      </c:pt>
                      <c:pt idx="83">
                        <c:v>3.06069086672994</c:v>
                      </c:pt>
                      <c:pt idx="84">
                        <c:v>2.7110556492198401</c:v>
                      </c:pt>
                      <c:pt idx="85">
                        <c:v>2.40324627490625</c:v>
                      </c:pt>
                      <c:pt idx="86">
                        <c:v>2.1318138474118098</c:v>
                      </c:pt>
                      <c:pt idx="87">
                        <c:v>1.89212879029797</c:v>
                      </c:pt>
                      <c:pt idx="88">
                        <c:v>1.68022964309622</c:v>
                      </c:pt>
                      <c:pt idx="89">
                        <c:v>1.49270723989647</c:v>
                      </c:pt>
                      <c:pt idx="90">
                        <c:v>1.32661385520551</c:v>
                      </c:pt>
                      <c:pt idx="91">
                        <c:v>1.1793906579246201</c:v>
                      </c:pt>
                      <c:pt idx="92">
                        <c:v>1.04880895318283</c:v>
                      </c:pt>
                      <c:pt idx="93">
                        <c:v>0.93292202450481299</c:v>
                      </c:pt>
                      <c:pt idx="94">
                        <c:v>0.83002526532245002</c:v>
                      </c:pt>
                      <c:pt idx="95">
                        <c:v>0.73862288672403498</c:v>
                      </c:pt>
                      <c:pt idx="96">
                        <c:v>0.65739990770908296</c:v>
                      </c:pt>
                      <c:pt idx="97">
                        <c:v>0.58519843518468095</c:v>
                      </c:pt>
                      <c:pt idx="98">
                        <c:v>0.52099746115853995</c:v>
                      </c:pt>
                      <c:pt idx="99">
                        <c:v>0.46389556844825403</c:v>
                      </c:pt>
                      <c:pt idx="100">
                        <c:v>0.41309605997439403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1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Volumenzuwachs'!$O$7</c15:sqref>
                        </c15:formulaRef>
                      </c:ext>
                    </c:extLst>
                    <c:strCache>
                      <c:ptCount val="1"/>
                      <c:pt idx="0">
                        <c:v>15,01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Volumenzuwachs'!$O$8:$O$108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1.44682493290909E-3</c:v>
                      </c:pt>
                      <c:pt idx="1">
                        <c:v>4.0007258602614299E-3</c:v>
                      </c:pt>
                      <c:pt idx="2">
                        <c:v>1.0007221959714501E-2</c:v>
                      </c:pt>
                      <c:pt idx="3">
                        <c:v>2.2887602871088101E-2</c:v>
                      </c:pt>
                      <c:pt idx="4">
                        <c:v>4.8322470767993897E-2</c:v>
                      </c:pt>
                      <c:pt idx="5">
                        <c:v>9.4985119272234395E-2</c:v>
                      </c:pt>
                      <c:pt idx="6">
                        <c:v>0.17515010715424201</c:v>
                      </c:pt>
                      <c:pt idx="7">
                        <c:v>0.305030937643816</c:v>
                      </c:pt>
                      <c:pt idx="8">
                        <c:v>0.50473709915836695</c:v>
                      </c:pt>
                      <c:pt idx="9">
                        <c:v>0.79780689544649497</c:v>
                      </c:pt>
                      <c:pt idx="10">
                        <c:v>1.21034859813249</c:v>
                      </c:pt>
                      <c:pt idx="11">
                        <c:v>1.7698876927913201</c:v>
                      </c:pt>
                      <c:pt idx="12">
                        <c:v>2.5040579191757</c:v>
                      </c:pt>
                      <c:pt idx="13">
                        <c:v>3.4392835267895898</c:v>
                      </c:pt>
                      <c:pt idx="14">
                        <c:v>4.5995833890033104</c:v>
                      </c:pt>
                      <c:pt idx="15">
                        <c:v>6.0055932849518303</c:v>
                      </c:pt>
                      <c:pt idx="16">
                        <c:v>7.6738611099724201</c:v>
                      </c:pt>
                      <c:pt idx="17">
                        <c:v>9.6164298452114991</c:v>
                      </c:pt>
                      <c:pt idx="18">
                        <c:v>11.840690656812299</c:v>
                      </c:pt>
                      <c:pt idx="19">
                        <c:v>14.349466177226599</c:v>
                      </c:pt>
                      <c:pt idx="20">
                        <c:v>17.141271945943899</c:v>
                      </c:pt>
                      <c:pt idx="21">
                        <c:v>20.210700606228801</c:v>
                      </c:pt>
                      <c:pt idx="22">
                        <c:v>23.5488764606038</c:v>
                      </c:pt>
                      <c:pt idx="23">
                        <c:v>27.143934986283899</c:v>
                      </c:pt>
                      <c:pt idx="24">
                        <c:v>30.981490831394801</c:v>
                      </c:pt>
                      <c:pt idx="25">
                        <c:v>35.045067089202902</c:v>
                      </c:pt>
                      <c:pt idx="26">
                        <c:v>39.316467246206003</c:v>
                      </c:pt>
                      <c:pt idx="27">
                        <c:v>43.776078547316999</c:v>
                      </c:pt>
                      <c:pt idx="28">
                        <c:v>48.403101397477698</c:v>
                      </c:pt>
                      <c:pt idx="29">
                        <c:v>53.175703846407799</c:v>
                      </c:pt>
                      <c:pt idx="30">
                        <c:v>58.071103351326698</c:v>
                      </c:pt>
                      <c:pt idx="31">
                        <c:v>63.065580125129898</c:v>
                      </c:pt>
                      <c:pt idx="32">
                        <c:v>68.134427722876595</c:v>
                      </c:pt>
                      <c:pt idx="33">
                        <c:v>73.251847359893105</c:v>
                      </c:pt>
                      <c:pt idx="34">
                        <c:v>78.390793031162303</c:v>
                      </c:pt>
                      <c:pt idx="35">
                        <c:v>83.522775027760801</c:v>
                      </c:pt>
                      <c:pt idx="36">
                        <c:v>88.617630109102606</c:v>
                      </c:pt>
                      <c:pt idx="37">
                        <c:v>93.643267553567398</c:v>
                      </c:pt>
                      <c:pt idx="38">
                        <c:v>98.5654017190448</c:v>
                      </c:pt>
                      <c:pt idx="39">
                        <c:v>103.34728372592301</c:v>
                      </c:pt>
                      <c:pt idx="40">
                        <c:v>107.949447536573</c:v>
                      </c:pt>
                      <c:pt idx="41">
                        <c:v>112.329489131624</c:v>
                      </c:pt>
                      <c:pt idx="42">
                        <c:v>116.441901722046</c:v>
                      </c:pt>
                      <c:pt idx="43">
                        <c:v>120.237994977749</c:v>
                      </c:pt>
                      <c:pt idx="44">
                        <c:v>123.665932000735</c:v>
                      </c:pt>
                      <c:pt idx="45">
                        <c:v>126.670923995416</c:v>
                      </c:pt>
                      <c:pt idx="46">
                        <c:v>129.195628874867</c:v>
                      </c:pt>
                      <c:pt idx="47">
                        <c:v>131.18080571771301</c:v>
                      </c:pt>
                      <c:pt idx="48">
                        <c:v>132.566281048853</c:v>
                      </c:pt>
                      <c:pt idx="49">
                        <c:v>133.292283937051</c:v>
                      </c:pt>
                      <c:pt idx="50">
                        <c:v>133.30120298390401</c:v>
                      </c:pt>
                      <c:pt idx="51">
                        <c:v>132.539807025117</c:v>
                      </c:pt>
                      <c:pt idx="52">
                        <c:v>130.961949950616</c:v>
                      </c:pt>
                      <c:pt idx="53">
                        <c:v>128.53174543718899</c:v>
                      </c:pt>
                      <c:pt idx="54">
                        <c:v>125.22714676862201</c:v>
                      </c:pt>
                      <c:pt idx="55">
                        <c:v>121.043798465694</c:v>
                      </c:pt>
                      <c:pt idx="56">
                        <c:v>115.998940437039</c:v>
                      </c:pt>
                      <c:pt idx="57">
                        <c:v>110.135045671604</c:v>
                      </c:pt>
                      <c:pt idx="58">
                        <c:v>103.522768369771</c:v>
                      </c:pt>
                      <c:pt idx="59">
                        <c:v>96.262687143221996</c:v>
                      </c:pt>
                      <c:pt idx="60">
                        <c:v>88.485271787289307</c:v>
                      </c:pt>
                      <c:pt idx="61">
                        <c:v>80.348513632792304</c:v>
                      </c:pt>
                      <c:pt idx="62">
                        <c:v>72.032773495685106</c:v>
                      </c:pt>
                      <c:pt idx="63">
                        <c:v>63.732647952876498</c:v>
                      </c:pt>
                      <c:pt idx="64">
                        <c:v>55.646046753855501</c:v>
                      </c:pt>
                      <c:pt idx="65">
                        <c:v>47.961190532831502</c:v>
                      </c:pt>
                      <c:pt idx="66">
                        <c:v>40.842808424991901</c:v>
                      </c:pt>
                      <c:pt idx="67">
                        <c:v>34.419314027028499</c:v>
                      </c:pt>
                      <c:pt idx="68">
                        <c:v>28.772997181230199</c:v>
                      </c:pt>
                      <c:pt idx="69">
                        <c:v>23.935118718159298</c:v>
                      </c:pt>
                      <c:pt idx="70">
                        <c:v>19.887133319146201</c:v>
                      </c:pt>
                      <c:pt idx="71">
                        <c:v>16.568135372202299</c:v>
                      </c:pt>
                      <c:pt idx="72">
                        <c:v>13.8872621822998</c:v>
                      </c:pt>
                      <c:pt idx="73">
                        <c:v>11.7386037010846</c:v>
                      </c:pt>
                      <c:pt idx="74">
                        <c:v>10.015600065812301</c:v>
                      </c:pt>
                      <c:pt idx="75">
                        <c:v>8.6222312505152097</c:v>
                      </c:pt>
                      <c:pt idx="76">
                        <c:v>7.4794437857745999</c:v>
                      </c:pt>
                      <c:pt idx="77">
                        <c:v>6.5267750703782896</c:v>
                      </c:pt>
                      <c:pt idx="78">
                        <c:v>5.7204095849395102</c:v>
                      </c:pt>
                      <c:pt idx="79">
                        <c:v>5.0294687953273698</c:v>
                      </c:pt>
                      <c:pt idx="80">
                        <c:v>4.4321301132433</c:v>
                      </c:pt>
                      <c:pt idx="81">
                        <c:v>3.91250407826226</c:v>
                      </c:pt>
                      <c:pt idx="82">
                        <c:v>3.4585139114485601</c:v>
                      </c:pt>
                      <c:pt idx="83">
                        <c:v>3.06060425843636</c:v>
                      </c:pt>
                      <c:pt idx="84">
                        <c:v>2.7109877620830201</c:v>
                      </c:pt>
                      <c:pt idx="85">
                        <c:v>2.4031929644996</c:v>
                      </c:pt>
                      <c:pt idx="86">
                        <c:v>2.13177192062517</c:v>
                      </c:pt>
                      <c:pt idx="87">
                        <c:v>1.8920957743372899</c:v>
                      </c:pt>
                      <c:pt idx="88">
                        <c:v>1.68020361587441</c:v>
                      </c:pt>
                      <c:pt idx="89">
                        <c:v>1.49268670291076</c:v>
                      </c:pt>
                      <c:pt idx="90">
                        <c:v>1.3265976372774499</c:v>
                      </c:pt>
                      <c:pt idx="91">
                        <c:v>1.17937784177836</c:v>
                      </c:pt>
                      <c:pt idx="92">
                        <c:v>1.0487988191174</c:v>
                      </c:pt>
                      <c:pt idx="93">
                        <c:v>0.93291400697377003</c:v>
                      </c:pt>
                      <c:pt idx="94">
                        <c:v>0.83001891932939498</c:v>
                      </c:pt>
                      <c:pt idx="95">
                        <c:v>0.73861786172717603</c:v>
                      </c:pt>
                      <c:pt idx="96">
                        <c:v>0.65739592729872998</c:v>
                      </c:pt>
                      <c:pt idx="97">
                        <c:v>0.58519528121762598</c:v>
                      </c:pt>
                      <c:pt idx="98">
                        <c:v>0.52099496134563295</c:v>
                      </c:pt>
                      <c:pt idx="99">
                        <c:v>0.46389358662578201</c:v>
                      </c:pt>
                      <c:pt idx="100">
                        <c:v>0.41309448846681501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3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Volumenzuwachs'!$Q$7</c15:sqref>
                        </c15:formulaRef>
                      </c:ext>
                    </c:extLst>
                    <c:strCache>
                      <c:ptCount val="1"/>
                      <c:pt idx="0">
                        <c:v>15,71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Volumenzuwachs'!$Q$8:$Q$108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5.9187251970027198E-4</c:v>
                      </c:pt>
                      <c:pt idx="1">
                        <c:v>1.78863453985978E-3</c:v>
                      </c:pt>
                      <c:pt idx="2">
                        <c:v>4.8431752019340198E-3</c:v>
                      </c:pt>
                      <c:pt idx="3">
                        <c:v>1.18895811434186E-2</c:v>
                      </c:pt>
                      <c:pt idx="4">
                        <c:v>2.6741388943459302E-2</c:v>
                      </c:pt>
                      <c:pt idx="5">
                        <c:v>5.5620791279052902E-2</c:v>
                      </c:pt>
                      <c:pt idx="6">
                        <c:v>0.10787899060626099</c:v>
                      </c:pt>
                      <c:pt idx="7">
                        <c:v>0.196561414218274</c:v>
                      </c:pt>
                      <c:pt idx="8">
                        <c:v>0.33867586299008801</c:v>
                      </c:pt>
                      <c:pt idx="9">
                        <c:v>0.55506522472941899</c:v>
                      </c:pt>
                      <c:pt idx="10">
                        <c:v>0.86985629339645498</c:v>
                      </c:pt>
                      <c:pt idx="11">
                        <c:v>1.30953171280737</c:v>
                      </c:pt>
                      <c:pt idx="12">
                        <c:v>1.90173310773241</c:v>
                      </c:pt>
                      <c:pt idx="13">
                        <c:v>2.6739374342739199</c:v>
                      </c:pt>
                      <c:pt idx="14">
                        <c:v>3.65215247968924</c:v>
                      </c:pt>
                      <c:pt idx="15">
                        <c:v>4.8597563378280899</c:v>
                      </c:pt>
                      <c:pt idx="16">
                        <c:v>6.3165690939515899</c:v>
                      </c:pt>
                      <c:pt idx="17">
                        <c:v>8.0382031005374106</c:v>
                      </c:pt>
                      <c:pt idx="18">
                        <c:v>10.0356994222567</c:v>
                      </c:pt>
                      <c:pt idx="19">
                        <c:v>12.315427472101099</c:v>
                      </c:pt>
                      <c:pt idx="20">
                        <c:v>14.879204644851001</c:v>
                      </c:pt>
                      <c:pt idx="21">
                        <c:v>17.724582572999701</c:v>
                      </c:pt>
                      <c:pt idx="22">
                        <c:v>20.845244718481499</c:v>
                      </c:pt>
                      <c:pt idx="23">
                        <c:v>24.231464001517999</c:v>
                      </c:pt>
                      <c:pt idx="24">
                        <c:v>27.870576701279798</c:v>
                      </c:pt>
                      <c:pt idx="25">
                        <c:v>31.747437964786499</c:v>
                      </c:pt>
                      <c:pt idx="26">
                        <c:v>35.844833477140803</c:v>
                      </c:pt>
                      <c:pt idx="27">
                        <c:v>40.143830234240198</c:v>
                      </c:pt>
                      <c:pt idx="28">
                        <c:v>44.624056454235003</c:v>
                      </c:pt>
                      <c:pt idx="29">
                        <c:v>49.2639062573611</c:v>
                      </c:pt>
                      <c:pt idx="30">
                        <c:v>54.040668954976098</c:v>
                      </c:pt>
                      <c:pt idx="31">
                        <c:v>58.9305857626427</c:v>
                      </c:pt>
                      <c:pt idx="32">
                        <c:v>63.908838772527901</c:v>
                      </c:pt>
                      <c:pt idx="33">
                        <c:v>68.949478351121698</c:v>
                      </c:pt>
                      <c:pt idx="34">
                        <c:v>74.025296036355797</c:v>
                      </c:pt>
                      <c:pt idx="35">
                        <c:v>79.107650735636</c:v>
                      </c:pt>
                      <c:pt idx="36">
                        <c:v>84.166256788359902</c:v>
                      </c:pt>
                      <c:pt idx="37">
                        <c:v>89.168943442215706</c:v>
                      </c:pt>
                      <c:pt idx="38">
                        <c:v>94.081396667471196</c:v>
                      </c:pt>
                      <c:pt idx="39">
                        <c:v>98.866896141646293</c:v>
                      </c:pt>
                      <c:pt idx="40">
                        <c:v>103.486062800656</c:v>
                      </c:pt>
                      <c:pt idx="41">
                        <c:v>107.896635667175</c:v>
                      </c:pt>
                      <c:pt idx="42">
                        <c:v>112.053300790055</c:v>
                      </c:pt>
                      <c:pt idx="43">
                        <c:v>115.907600060278</c:v>
                      </c:pt>
                      <c:pt idx="44">
                        <c:v>119.40795332199301</c:v>
                      </c:pt>
                      <c:pt idx="45">
                        <c:v>122.499833355931</c:v>
                      </c:pt>
                      <c:pt idx="46">
                        <c:v>125.126139576827</c:v>
                      </c:pt>
                      <c:pt idx="47">
                        <c:v>127.227822004174</c:v>
                      </c:pt>
                      <c:pt idx="48">
                        <c:v>128.74481125394399</c:v>
                      </c:pt>
                      <c:pt idx="49">
                        <c:v>129.617311564869</c:v>
                      </c:pt>
                      <c:pt idx="50">
                        <c:v>129.78751034841099</c:v>
                      </c:pt>
                      <c:pt idx="51">
                        <c:v>129.20174707084499</c:v>
                      </c:pt>
                      <c:pt idx="52">
                        <c:v>127.81316363783201</c:v>
                      </c:pt>
                      <c:pt idx="53">
                        <c:v>125.584824827972</c:v>
                      </c:pt>
                      <c:pt idx="54">
                        <c:v>122.49324788430501</c:v>
                      </c:pt>
                      <c:pt idx="55">
                        <c:v>118.532213227187</c:v>
                      </c:pt>
                      <c:pt idx="56">
                        <c:v>113.716643539446</c:v>
                      </c:pt>
                      <c:pt idx="57">
                        <c:v>108.08623985513699</c:v>
                      </c:pt>
                      <c:pt idx="58">
                        <c:v>101.70845968302</c:v>
                      </c:pt>
                      <c:pt idx="59">
                        <c:v>94.680329493646894</c:v>
                      </c:pt>
                      <c:pt idx="60">
                        <c:v>87.1285259139364</c:v>
                      </c:pt>
                      <c:pt idx="61">
                        <c:v>79.2071677641311</c:v>
                      </c:pt>
                      <c:pt idx="62">
                        <c:v>71.0928692713007</c:v>
                      </c:pt>
                      <c:pt idx="63">
                        <c:v>62.976843735191103</c:v>
                      </c:pt>
                      <c:pt idx="64">
                        <c:v>55.05423004104</c:v>
                      </c:pt>
                      <c:pt idx="65">
                        <c:v>47.511322168367599</c:v>
                      </c:pt>
                      <c:pt idx="66">
                        <c:v>40.511946387405203</c:v>
                      </c:pt>
                      <c:pt idx="67">
                        <c:v>34.184729272178899</c:v>
                      </c:pt>
                      <c:pt idx="68">
                        <c:v>28.613266264281801</c:v>
                      </c:pt>
                      <c:pt idx="69">
                        <c:v>23.831066689183601</c:v>
                      </c:pt>
                      <c:pt idx="70">
                        <c:v>19.822512879576799</c:v>
                      </c:pt>
                      <c:pt idx="71">
                        <c:v>16.529966611059901</c:v>
                      </c:pt>
                      <c:pt idx="72">
                        <c:v>13.865815695141301</c:v>
                      </c:pt>
                      <c:pt idx="73">
                        <c:v>11.7270747938481</c:v>
                      </c:pt>
                      <c:pt idx="74">
                        <c:v>10.009574743084601</c:v>
                      </c:pt>
                      <c:pt idx="75">
                        <c:v>8.6190696601471508</c:v>
                      </c:pt>
                      <c:pt idx="76">
                        <c:v>7.4776971240564798</c:v>
                      </c:pt>
                      <c:pt idx="77">
                        <c:v>6.5257142243535498</c:v>
                      </c:pt>
                      <c:pt idx="78">
                        <c:v>5.7196948901382303</c:v>
                      </c:pt>
                      <c:pt idx="79">
                        <c:v>5.02894892591413</c:v>
                      </c:pt>
                      <c:pt idx="80">
                        <c:v>4.4317357844961203</c:v>
                      </c:pt>
                      <c:pt idx="81">
                        <c:v>3.9121993165508901</c:v>
                      </c:pt>
                      <c:pt idx="82">
                        <c:v>3.4582765052376399</c:v>
                      </c:pt>
                      <c:pt idx="83">
                        <c:v>3.0604186145422498</c:v>
                      </c:pt>
                      <c:pt idx="84">
                        <c:v>2.7108422456713601</c:v>
                      </c:pt>
                      <c:pt idx="85">
                        <c:v>2.40307869283318</c:v>
                      </c:pt>
                      <c:pt idx="86">
                        <c:v>2.13168204956167</c:v>
                      </c:pt>
                      <c:pt idx="87">
                        <c:v>1.89202500359301</c:v>
                      </c:pt>
                      <c:pt idx="88">
                        <c:v>1.68014782553807</c:v>
                      </c:pt>
                      <c:pt idx="89">
                        <c:v>1.4926426809833799</c:v>
                      </c:pt>
                      <c:pt idx="90">
                        <c:v>1.32656287335516</c:v>
                      </c:pt>
                      <c:pt idx="91">
                        <c:v>1.1793503696830601</c:v>
                      </c:pt>
                      <c:pt idx="92">
                        <c:v>1.0487770961647001</c:v>
                      </c:pt>
                      <c:pt idx="93">
                        <c:v>0.93289682090549197</c:v>
                      </c:pt>
                      <c:pt idx="94">
                        <c:v>0.83000531628476004</c:v>
                      </c:pt>
                      <c:pt idx="95">
                        <c:v>0.73860709030865601</c:v>
                      </c:pt>
                      <c:pt idx="96">
                        <c:v>0.65738739501155596</c:v>
                      </c:pt>
                      <c:pt idx="97">
                        <c:v>0.58518852046222203</c:v>
                      </c:pt>
                      <c:pt idx="98">
                        <c:v>0.52098960281175</c:v>
                      </c:pt>
                      <c:pt idx="99">
                        <c:v>0.46388933843919999</c:v>
                      </c:pt>
                      <c:pt idx="100">
                        <c:v>0.41309111981880497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4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Volumenzuwachs'!$R$7</c15:sqref>
                        </c15:formulaRef>
                      </c:ext>
                    </c:extLst>
                    <c:strCache>
                      <c:ptCount val="1"/>
                      <c:pt idx="0">
                        <c:v>16,08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Volumenzuwachs'!$R$8:$R$108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3.67719915227799E-4</c:v>
                      </c:pt>
                      <c:pt idx="1">
                        <c:v>1.16533655374442E-3</c:v>
                      </c:pt>
                      <c:pt idx="2">
                        <c:v>3.29218388129286E-3</c:v>
                      </c:pt>
                      <c:pt idx="3">
                        <c:v>8.3940280350192596E-3</c:v>
                      </c:pt>
                      <c:pt idx="4">
                        <c:v>1.9528981782786201E-2</c:v>
                      </c:pt>
                      <c:pt idx="5">
                        <c:v>4.1865747876105502E-2</c:v>
                      </c:pt>
                      <c:pt idx="6">
                        <c:v>8.3423866971527497E-2</c:v>
                      </c:pt>
                      <c:pt idx="7" formatCode="General">
                        <c:v>0.15571908620366401</c:v>
                      </c:pt>
                      <c:pt idx="8" formatCode="General">
                        <c:v>0.27416518652050298</c:v>
                      </c:pt>
                      <c:pt idx="9" formatCode="General">
                        <c:v>0.458112311518038</c:v>
                      </c:pt>
                      <c:pt idx="10" formatCode="0.000E+00">
                        <c:v>0.73046345618067898</c:v>
                      </c:pt>
                      <c:pt idx="11" formatCode="0.000E+00">
                        <c:v>1.1168866565775499</c:v>
                      </c:pt>
                      <c:pt idx="12" formatCode="0.000E+00">
                        <c:v>1.64470926962004</c:v>
                      </c:pt>
                      <c:pt idx="13" formatCode="0.000E+00">
                        <c:v>2.3416264304272998</c:v>
                      </c:pt>
                      <c:pt idx="14" formatCode="0.000E+00">
                        <c:v>3.2343714753253798</c:v>
                      </c:pt>
                      <c:pt idx="15" formatCode="0.000E+00">
                        <c:v>4.3474840317031802</c:v>
                      </c:pt>
                      <c:pt idx="16" formatCode="0.000E+00">
                        <c:v>5.7022798157633696</c:v>
                      </c:pt>
                      <c:pt idx="17" formatCode="0.000E+00">
                        <c:v>7.31608528243052</c:v>
                      </c:pt>
                      <c:pt idx="18" formatCode="0.000E+00">
                        <c:v>9.2017594378179108</c:v>
                      </c:pt>
                      <c:pt idx="19" formatCode="0.000E+00">
                        <c:v>11.3674908526599</c:v>
                      </c:pt>
                      <c:pt idx="20" formatCode="0.000E+00">
                        <c:v>13.8168334833433</c:v>
                      </c:pt>
                      <c:pt idx="21" formatCode="0.000E+00">
                        <c:v>16.5489308610046</c:v>
                      </c:pt>
                      <c:pt idx="22" formatCode="0.000E+00">
                        <c:v>19.558873255023599</c:v>
                      </c:pt>
                      <c:pt idx="23" formatCode="0.000E+00">
                        <c:v>22.8381343381891</c:v>
                      </c:pt>
                      <c:pt idx="24" formatCode="0.000E+00">
                        <c:v>26.375040259656899</c:v>
                      </c:pt>
                      <c:pt idx="25" formatCode="0.000E+00">
                        <c:v>30.155232713023</c:v>
                      </c:pt>
                      <c:pt idx="26" formatCode="0.000E+00">
                        <c:v>34.1620969003447</c:v>
                      </c:pt>
                      <c:pt idx="27" formatCode="0.000E+00">
                        <c:v>38.377134103828098</c:v>
                      </c:pt>
                      <c:pt idx="28" formatCode="0.000E+00">
                        <c:v>42.780266230078297</c:v>
                      </c:pt>
                      <c:pt idx="29" formatCode="0.000E+00">
                        <c:v>47.350065909064803</c:v>
                      </c:pt>
                      <c:pt idx="30" formatCode="0.000E+00">
                        <c:v>52.063910497784597</c:v>
                      </c:pt>
                      <c:pt idx="31" formatCode="0.000E+00">
                        <c:v>56.898061808853598</c:v>
                      </c:pt>
                      <c:pt idx="32" formatCode="0.000E+00">
                        <c:v>61.827675796773903</c:v>
                      </c:pt>
                      <c:pt idx="33" formatCode="0.000E+00">
                        <c:v>66.826748063141807</c:v>
                      </c:pt>
                      <c:pt idx="34" formatCode="0.000E+00">
                        <c:v>71.868002160380499</c:v>
                      </c:pt>
                      <c:pt idx="35" formatCode="0.000E+00">
                        <c:v>76.922728537218106</c:v>
                      </c:pt>
                      <c:pt idx="36" formatCode="0.000E+00">
                        <c:v>81.960582807771999</c:v>
                      </c:pt>
                      <c:pt idx="37" formatCode="0.000E+00">
                        <c:v>86.949353042410905</c:v>
                      </c:pt>
                      <c:pt idx="38" formatCode="0.000E+00">
                        <c:v>91.854707149939799</c:v>
                      </c:pt>
                      <c:pt idx="39" formatCode="0.000E+00">
                        <c:v>96.639933301100896</c:v>
                      </c:pt>
                      <c:pt idx="40" formatCode="0.000E+00">
                        <c:v>101.265688863196</c:v>
                      </c:pt>
                      <c:pt idx="41" formatCode="0.000E+00">
                        <c:v>105.689776576897</c:v>
                      </c:pt>
                      <c:pt idx="42" formatCode="0.000E+00">
                        <c:v>109.866970772164</c:v>
                      </c:pt>
                      <c:pt idx="43" formatCode="0.000E+00">
                        <c:v>113.748921296151</c:v>
                      </c:pt>
                      <c:pt idx="44" formatCode="0.000E+00">
                        <c:v>117.28416843057499</c:v>
                      </c:pt>
                      <c:pt idx="45" formatCode="0.000E+00">
                        <c:v>120.41830820006599</c:v>
                      </c:pt>
                      <c:pt idx="46" formatCode="0.000E+00">
                        <c:v>123.094353724491</c:v>
                      </c:pt>
                      <c:pt idx="47" formatCode="0.000E+00">
                        <c:v>125.253344004944</c:v>
                      </c:pt>
                      <c:pt idx="48" formatCode="0.000E+00">
                        <c:v>126.835255784522</c:v>
                      </c:pt>
                      <c:pt idx="49" formatCode="0.000E+00">
                        <c:v>127.780275512565</c:v>
                      </c:pt>
                      <c:pt idx="50" formatCode="0.000E+00">
                        <c:v>128.03048511243901</c:v>
                      </c:pt>
                      <c:pt idx="51" formatCode="0.000E+00">
                        <c:v>127.532004858053</c:v>
                      </c:pt>
                      <c:pt idx="52" formatCode="0.000E+00">
                        <c:v>126.23761641434</c:v>
                      </c:pt>
                      <c:pt idx="53" formatCode="0.000E+00">
                        <c:v>124.109855968109</c:v>
                      </c:pt>
                      <c:pt idx="54" formatCode="0.000E+00">
                        <c:v>121.124518530263</c:v>
                      </c:pt>
                      <c:pt idx="55" formatCode="0.000E+00">
                        <c:v>117.274448000533</c:v>
                      </c:pt>
                      <c:pt idx="56" formatCode="0.000E+00">
                        <c:v>112.573403525963</c:v>
                      </c:pt>
                      <c:pt idx="57" formatCode="0.000E+00">
                        <c:v>107.059694603921</c:v>
                      </c:pt>
                      <c:pt idx="58" formatCode="0.000E+00">
                        <c:v>100.799174045953</c:v>
                      </c:pt>
                      <c:pt idx="59" formatCode="0.000E+00">
                        <c:v>93.887085002651006</c:v>
                      </c:pt>
                      <c:pt idx="60" formatCode="0.000E+00">
                        <c:v>86.448199337567402</c:v>
                      </c:pt>
                      <c:pt idx="61" formatCode="0.000E+00">
                        <c:v>78.634690572616407</c:v>
                      </c:pt>
                      <c:pt idx="62" formatCode="0.000E+00">
                        <c:v>70.621289916002397</c:v>
                      </c:pt>
                      <c:pt idx="63" formatCode="0.000E+00">
                        <c:v>62.597508930992603</c:v>
                      </c:pt>
                      <c:pt idx="64" formatCode="0.000E+00">
                        <c:v>54.757091025321898</c:v>
                      </c:pt>
                      <c:pt idx="65" formatCode="0.000E+00">
                        <c:v>47.285357373697899</c:v>
                      </c:pt>
                      <c:pt idx="66" formatCode="0.000E+00">
                        <c:v>40.345674456730698</c:v>
                      </c:pt>
                      <c:pt idx="67" formatCode="0.000E+00">
                        <c:v>34.066768616480999</c:v>
                      </c:pt>
                      <c:pt idx="68" formatCode="0.000E+00">
                        <c:v>28.532883405655198</c:v>
                      </c:pt>
                      <c:pt idx="69" formatCode="0.000E+00">
                        <c:v>23.778649937040601</c:v>
                      </c:pt>
                      <c:pt idx="70" formatCode="0.000E+00">
                        <c:v>19.789914082504499</c:v>
                      </c:pt>
                      <c:pt idx="71" formatCode="0.000E+00">
                        <c:v>16.5106728872845</c:v>
                      </c:pt>
                      <c:pt idx="72" formatCode="0.000E+00">
                        <c:v>13.8549423373699</c:v>
                      </c:pt>
                      <c:pt idx="73" formatCode="0.000E+00">
                        <c:v>11.721203094046601</c:v>
                      </c:pt>
                      <c:pt idx="74" formatCode="0.000E+00">
                        <c:v>10.006485105782</c:v>
                      </c:pt>
                      <c:pt idx="75" formatCode="0.000E+00">
                        <c:v>8.6174329708981006</c:v>
                      </c:pt>
                      <c:pt idx="76" formatCode="0.000E+00">
                        <c:v>7.4767825711679201</c:v>
                      </c:pt>
                      <c:pt idx="77" formatCode="0.000E+00">
                        <c:v>6.52515291107275</c:v>
                      </c:pt>
                      <c:pt idx="78" formatCode="0.000E+00">
                        <c:v>5.7193140753558103</c:v>
                      </c:pt>
                      <c:pt idx="79" formatCode="0.000E+00">
                        <c:v>5.0286709767911004</c:v>
                      </c:pt>
                      <c:pt idx="80" formatCode="0.000E+00">
                        <c:v>4.4315246898559302</c:v>
                      </c:pt>
                      <c:pt idx="81" formatCode="0.000E+00">
                        <c:v>3.9120361086730999</c:v>
                      </c:pt>
                      <c:pt idx="82" formatCode="0.000E+00">
                        <c:v>3.45814935629235</c:v>
                      </c:pt>
                      <c:pt idx="83" formatCode="0.000E+00">
                        <c:v>3.06031918605068</c:v>
                      </c:pt>
                      <c:pt idx="84" formatCode="0.000E+00">
                        <c:v>2.71076430834849</c:v>
                      </c:pt>
                      <c:pt idx="85" formatCode="0.000E+00">
                        <c:v>2.4030174896185601</c:v>
                      </c:pt>
                      <c:pt idx="86" formatCode="0.000E+00">
                        <c:v>2.13163391496118</c:v>
                      </c:pt>
                      <c:pt idx="87" formatCode="0.000E+00">
                        <c:v>1.8919870989119101</c:v>
                      </c:pt>
                      <c:pt idx="88" formatCode="0.000E+00">
                        <c:v>1.6801179442393599</c:v>
                      </c:pt>
                      <c:pt idx="89" formatCode="0.000E+00">
                        <c:v>1.4926191027759601</c:v>
                      </c:pt>
                      <c:pt idx="90" formatCode="0.000E+00">
                        <c:v>1.32654425370146</c:v>
                      </c:pt>
                      <c:pt idx="91" formatCode="0.000E+00">
                        <c:v>1.17933565551927</c:v>
                      </c:pt>
                      <c:pt idx="92" formatCode="0.000E+00">
                        <c:v>1.04876546124152</c:v>
                      </c:pt>
                      <c:pt idx="93" formatCode="0.000E+00">
                        <c:v>0.93288761594432301</c:v>
                      </c:pt>
                      <c:pt idx="94" formatCode="0.000E+00">
                        <c:v>0.82999803040114595</c:v>
                      </c:pt>
                      <c:pt idx="95" formatCode="0.000E+00">
                        <c:v>0.73860132105532506</c:v>
                      </c:pt>
                      <c:pt idx="96" formatCode="0.000E+00">
                        <c:v>0.65738282504830003</c:v>
                      </c:pt>
                      <c:pt idx="97" formatCode="0.000E+00">
                        <c:v>0.58518489934200102</c:v>
                      </c:pt>
                      <c:pt idx="98" formatCode="0.000E+00">
                        <c:v>0.52098673273094798</c:v>
                      </c:pt>
                      <c:pt idx="99" formatCode="0.000E+00">
                        <c:v>0.463887063068814</c:v>
                      </c:pt>
                      <c:pt idx="100" formatCode="0.000E+00">
                        <c:v>0.41308931553651201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5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Volumenzuwachs'!$S$7</c15:sqref>
                        </c15:formulaRef>
                      </c:ext>
                    </c:extLst>
                    <c:strCache>
                      <c:ptCount val="1"/>
                      <c:pt idx="0">
                        <c:v>16,46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Volumenzuwachs'!$S$8:$S$108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2.2380531048852201E-4</c:v>
                      </c:pt>
                      <c:pt idx="1">
                        <c:v>7.4542911707431805E-4</c:v>
                      </c:pt>
                      <c:pt idx="2">
                        <c:v>2.2015021545133701E-3</c:v>
                      </c:pt>
                      <c:pt idx="3">
                        <c:v>5.8400650054291903E-3</c:v>
                      </c:pt>
                      <c:pt idx="4">
                        <c:v>1.40765916782052E-2</c:v>
                      </c:pt>
                      <c:pt idx="5">
                        <c:v>3.1146365629457499E-2</c:v>
                      </c:pt>
                      <c:pt idx="6">
                        <c:v>6.3842364687039105E-2</c:v>
                      </c:pt>
                      <c:pt idx="7" formatCode="General">
                        <c:v>0.122216560092073</c:v>
                      </c:pt>
                      <c:pt idx="8" formatCode="General">
                        <c:v>0.22009589293429799</c:v>
                      </c:pt>
                      <c:pt idx="9" formatCode="General">
                        <c:v>0.37527677686169297</c:v>
                      </c:pt>
                      <c:pt idx="10" formatCode="0.000E+00">
                        <c:v>0.60931221187934903</c:v>
                      </c:pt>
                      <c:pt idx="11" formatCode="0.000E+00">
                        <c:v>0.94687838135380198</c:v>
                      </c:pt>
                      <c:pt idx="12" formatCode="0.000E+00">
                        <c:v>1.41478163205723</c:v>
                      </c:pt>
                      <c:pt idx="13" formatCode="0.000E+00">
                        <c:v>2.0407230746308</c:v>
                      </c:pt>
                      <c:pt idx="14" formatCode="0.000E+00">
                        <c:v>2.8519659362138001</c:v>
                      </c:pt>
                      <c:pt idx="15" formatCode="0.000E+00">
                        <c:v>3.8740490878715699</c:v>
                      </c:pt>
                      <c:pt idx="16" formatCode="0.000E+00">
                        <c:v>5.12966513211137</c:v>
                      </c:pt>
                      <c:pt idx="17" formatCode="0.000E+00">
                        <c:v>6.6377830022004103</c:v>
                      </c:pt>
                      <c:pt idx="18" formatCode="0.000E+00">
                        <c:v>8.4130532047284294</c:v>
                      </c:pt>
                      <c:pt idx="19" formatCode="0.000E+00">
                        <c:v>10.465496367458501</c:v>
                      </c:pt>
                      <c:pt idx="20" formatCode="0.000E+00">
                        <c:v>12.800447183362101</c:v>
                      </c:pt>
                      <c:pt idx="21" formatCode="0.000E+00">
                        <c:v>15.418707712741</c:v>
                      </c:pt>
                      <c:pt idx="22" formatCode="0.000E+00">
                        <c:v>18.316855645488801</c:v>
                      </c:pt>
                      <c:pt idx="23" formatCode="0.000E+00">
                        <c:v>21.487652587124099</c:v>
                      </c:pt>
                      <c:pt idx="24" formatCode="0.000E+00">
                        <c:v>24.920502308310201</c:v>
                      </c:pt>
                      <c:pt idx="25" formatCode="0.000E+00">
                        <c:v>28.6019168894221</c:v>
                      </c:pt>
                      <c:pt idx="26" formatCode="0.000E+00">
                        <c:v>32.515957921614202</c:v>
                      </c:pt>
                      <c:pt idx="27" formatCode="0.000E+00">
                        <c:v>36.644629047761498</c:v>
                      </c:pt>
                      <c:pt idx="28" formatCode="0.000E+00">
                        <c:v>40.968204305276302</c:v>
                      </c:pt>
                      <c:pt idx="29" formatCode="0.000E+00">
                        <c:v>45.465483553978999</c:v>
                      </c:pt>
                      <c:pt idx="30" formatCode="0.000E+00">
                        <c:v>50.113971630982697</c:v>
                      </c:pt>
                      <c:pt idx="31" formatCode="0.000E+00">
                        <c:v>54.8899818690792</c:v>
                      </c:pt>
                      <c:pt idx="32" formatCode="0.000E+00">
                        <c:v>59.768667460000401</c:v>
                      </c:pt>
                      <c:pt idx="33" formatCode="0.000E+00">
                        <c:v>64.723986107072804</c:v>
                      </c:pt>
                      <c:pt idx="34" formatCode="0.000E+00">
                        <c:v>69.728604772904902</c:v>
                      </c:pt>
                      <c:pt idx="35" formatCode="0.000E+00">
                        <c:v>74.753752354436799</c:v>
                      </c:pt>
                      <c:pt idx="36" formatCode="0.000E+00">
                        <c:v>79.769029053874107</c:v>
                      </c:pt>
                      <c:pt idx="37" formatCode="0.000E+00">
                        <c:v>84.7421822765222</c:v>
                      </c:pt>
                      <c:pt idx="38" formatCode="0.000E+00">
                        <c:v>89.638860265413896</c:v>
                      </c:pt>
                      <c:pt idx="39" formatCode="0.000E+00">
                        <c:v>94.422356542693905</c:v>
                      </c:pt>
                      <c:pt idx="40" formatCode="0.000E+00">
                        <c:v>99.053360708185494</c:v>
                      </c:pt>
                      <c:pt idx="41" formatCode="0.000E+00">
                        <c:v>103.489734355849</c:v>
                      </c:pt>
                      <c:pt idx="42" formatCode="0.000E+00">
                        <c:v>107.686334878433</c:v>
                      </c:pt>
                      <c:pt idx="43" formatCode="0.000E+00">
                        <c:v>111.59491475078801</c:v>
                      </c:pt>
                      <c:pt idx="44" formatCode="0.000E+00">
                        <c:v>115.164129437775</c:v>
                      </c:pt>
                      <c:pt idx="45" formatCode="0.000E+00">
                        <c:v>118.339693160911</c:v>
                      </c:pt>
                      <c:pt idx="46" formatCode="0.000E+00">
                        <c:v>121.064727995273</c:v>
                      </c:pt>
                      <c:pt idx="47" formatCode="0.000E+00">
                        <c:v>123.280357522599</c:v>
                      </c:pt>
                      <c:pt idx="48" formatCode="0.000E+00">
                        <c:v>124.926600579819</c:v>
                      </c:pt>
                      <c:pt idx="49" formatCode="0.000E+00">
                        <c:v>125.94362215036</c:v>
                      </c:pt>
                      <c:pt idx="50" formatCode="0.000E+00">
                        <c:v>126.273395312067</c:v>
                      </c:pt>
                      <c:pt idx="51" formatCode="0.000E+00">
                        <c:v>125.86181804593799</c:v>
                      </c:pt>
                      <c:pt idx="52" formatCode="0.000E+00">
                        <c:v>124.661308847985</c:v>
                      </c:pt>
                      <c:pt idx="53" formatCode="0.000E+00">
                        <c:v>122.633872453148</c:v>
                      </c:pt>
                      <c:pt idx="54" formatCode="0.000E+00">
                        <c:v>119.754578727824</c:v>
                      </c:pt>
                      <c:pt idx="55" formatCode="0.000E+00">
                        <c:v>116.01533195503499</c:v>
                      </c:pt>
                      <c:pt idx="56" formatCode="0.000E+00">
                        <c:v>111.42872433112601</c:v>
                      </c:pt>
                      <c:pt idx="57" formatCode="0.000E+00">
                        <c:v>106.03166995411701</c:v>
                      </c:pt>
                      <c:pt idx="58" formatCode="0.000E+00">
                        <c:v>99.888412518069202</c:v>
                      </c:pt>
                      <c:pt idx="59" formatCode="0.000E+00">
                        <c:v>93.092406800274802</c:v>
                      </c:pt>
                      <c:pt idx="60" formatCode="0.000E+00">
                        <c:v>85.766514190479896</c:v>
                      </c:pt>
                      <c:pt idx="61" formatCode="0.000E+00">
                        <c:v>78.060956588837001</c:v>
                      </c:pt>
                      <c:pt idx="62" formatCode="0.000E+00">
                        <c:v>70.148575374029903</c:v>
                      </c:pt>
                      <c:pt idx="63" formatCode="0.000E+00">
                        <c:v>62.217173288900199</c:v>
                      </c:pt>
                      <c:pt idx="64" formatCode="0.000E+00">
                        <c:v>54.459091203745203</c:v>
                      </c:pt>
                      <c:pt idx="65" formatCode="0.000E+00">
                        <c:v>47.058670813479502</c:v>
                      </c:pt>
                      <c:pt idx="66" formatCode="0.000E+00">
                        <c:v>40.178812907219601</c:v>
                      </c:pt>
                      <c:pt idx="67" formatCode="0.000E+00">
                        <c:v>33.948338830455199</c:v>
                      </c:pt>
                      <c:pt idx="68" formatCode="0.000E+00">
                        <c:v>28.4521369005863</c:v>
                      </c:pt>
                      <c:pt idx="69" formatCode="0.000E+00">
                        <c:v>23.725958231641499</c:v>
                      </c:pt>
                      <c:pt idx="70" formatCode="0.000E+00">
                        <c:v>19.757111975365099</c:v>
                      </c:pt>
                      <c:pt idx="71" formatCode="0.000E+00">
                        <c:v>16.491231500239198</c:v>
                      </c:pt>
                      <c:pt idx="72" formatCode="0.000E+00">
                        <c:v>13.843962973914399</c:v>
                      </c:pt>
                      <c:pt idx="73" formatCode="0.000E+00">
                        <c:v>11.7152555826266</c:v>
                      </c:pt>
                      <c:pt idx="74" formatCode="0.000E+00">
                        <c:v>10.0033410079073</c:v>
                      </c:pt>
                      <c:pt idx="75" formatCode="0.000E+00">
                        <c:v>8.6157567108415201</c:v>
                      </c:pt>
                      <c:pt idx="76" formatCode="0.000E+00">
                        <c:v>7.47583882197699</c:v>
                      </c:pt>
                      <c:pt idx="77" formatCode="0.000E+00">
                        <c:v>6.5245697135117897</c:v>
                      </c:pt>
                      <c:pt idx="78" formatCode="0.000E+00">
                        <c:v>5.71891663278568</c:v>
                      </c:pt>
                      <c:pt idx="79" formatCode="0.000E+00">
                        <c:v>5.0283802627157401</c:v>
                      </c:pt>
                      <c:pt idx="80" formatCode="0.000E+00">
                        <c:v>4.4313037239433504</c:v>
                      </c:pt>
                      <c:pt idx="81" formatCode="0.000E+00">
                        <c:v>3.9118652283931898</c:v>
                      </c:pt>
                      <c:pt idx="82" formatCode="0.000E+00">
                        <c:v>3.45801622224797</c:v>
                      </c:pt>
                      <c:pt idx="83" formatCode="0.000E+00">
                        <c:v>3.0602150758125699</c:v>
                      </c:pt>
                      <c:pt idx="84" formatCode="0.000E+00">
                        <c:v>2.71068270079311</c:v>
                      </c:pt>
                      <c:pt idx="85" formatCode="0.000E+00">
                        <c:v>2.4029534039888998</c:v>
                      </c:pt>
                      <c:pt idx="86" formatCode="0.000E+00">
                        <c:v>2.13158351327206</c:v>
                      </c:pt>
                      <c:pt idx="87" formatCode="0.000E+00">
                        <c:v>1.89194740885655</c:v>
                      </c:pt>
                      <c:pt idx="88" formatCode="0.000E+00">
                        <c:v>1.68008665540891</c:v>
                      </c:pt>
                      <c:pt idx="89" formatCode="0.000E+00">
                        <c:v>1.49259441388787</c:v>
                      </c:pt>
                      <c:pt idx="90" formatCode="0.000E+00">
                        <c:v>1.3265247569106999</c:v>
                      </c:pt>
                      <c:pt idx="91" formatCode="0.000E+00">
                        <c:v>1.1793202481741101</c:v>
                      </c:pt>
                      <c:pt idx="92" formatCode="0.000E+00">
                        <c:v>1.04875327818213</c:v>
                      </c:pt>
                      <c:pt idx="93" formatCode="0.000E+00">
                        <c:v>0.932877977313468</c:v>
                      </c:pt>
                      <c:pt idx="94" formatCode="0.000E+00">
                        <c:v>0.82999040125207502</c:v>
                      </c:pt>
                      <c:pt idx="95" formatCode="0.000E+00">
                        <c:v>0.73859527998472696</c:v>
                      </c:pt>
                      <c:pt idx="96" formatCode="0.000E+00">
                        <c:v>0.657378039767888</c:v>
                      </c:pt>
                      <c:pt idx="97" formatCode="0.000E+00">
                        <c:v>0.58518110760709097</c:v>
                      </c:pt>
                      <c:pt idx="98" formatCode="0.000E+00">
                        <c:v>0.52098372741975296</c:v>
                      </c:pt>
                      <c:pt idx="99" formatCode="0.000E+00">
                        <c:v>0.46388468048769799</c:v>
                      </c:pt>
                      <c:pt idx="100" formatCode="0.000E+00">
                        <c:v>0.41308742623914302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7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Volumenzuwachs'!$U$7</c15:sqref>
                        </c15:formulaRef>
                      </c:ext>
                    </c:extLst>
                    <c:strCache>
                      <c:ptCount val="1"/>
                      <c:pt idx="0">
                        <c:v>17,23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Volumenzuwachs'!$U$8:$U$108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7.76396506920814E-5</c:v>
                      </c:pt>
                      <c:pt idx="1">
                        <c:v>2.8766710621310702E-4</c:v>
                      </c:pt>
                      <c:pt idx="2">
                        <c:v>9.3431854609306504E-4</c:v>
                      </c:pt>
                      <c:pt idx="3">
                        <c:v>2.6980572582717302E-3</c:v>
                      </c:pt>
                      <c:pt idx="4">
                        <c:v>7.0151869681106703E-3</c:v>
                      </c:pt>
                      <c:pt idx="5">
                        <c:v>1.6608872221630901E-2</c:v>
                      </c:pt>
                      <c:pt idx="6">
                        <c:v>3.61660042867505E-2</c:v>
                      </c:pt>
                      <c:pt idx="7">
                        <c:v>7.3078754343244595E-2</c:v>
                      </c:pt>
                      <c:pt idx="8" formatCode="General">
                        <c:v>0.13812067657319399</c:v>
                      </c:pt>
                      <c:pt idx="9" formatCode="General">
                        <c:v>0.245907791439409</c:v>
                      </c:pt>
                      <c:pt idx="10" formatCode="0.000E+00">
                        <c:v>0.41501582435161799</c:v>
                      </c:pt>
                      <c:pt idx="11" formatCode="0.000E+00">
                        <c:v>0.66768105905339603</c:v>
                      </c:pt>
                      <c:pt idx="12" formatCode="0.000E+00">
                        <c:v>1.02908704771172</c:v>
                      </c:pt>
                      <c:pt idx="13" formatCode="0.000E+00">
                        <c:v>1.5263112213437</c:v>
                      </c:pt>
                      <c:pt idx="14" formatCode="0.000E+00">
                        <c:v>2.1870566406740601</c:v>
                      </c:pt>
                      <c:pt idx="15" formatCode="0.000E+00">
                        <c:v>3.03831590846272</c:v>
                      </c:pt>
                      <c:pt idx="16" formatCode="0.000E+00">
                        <c:v>4.1051072114337401</c:v>
                      </c:pt>
                      <c:pt idx="17" formatCode="0.000E+00">
                        <c:v>5.4093938980096103</c:v>
                      </c:pt>
                      <c:pt idx="18" formatCode="0.000E+00">
                        <c:v>6.9692591308130698</c:v>
                      </c:pt>
                      <c:pt idx="19" formatCode="0.000E+00">
                        <c:v>8.7983656763657194</c:v>
                      </c:pt>
                      <c:pt idx="20" formatCode="0.000E+00">
                        <c:v>10.905694939798201</c:v>
                      </c:pt>
                      <c:pt idx="21" formatCode="0.000E+00">
                        <c:v>13.2955328252963</c:v>
                      </c:pt>
                      <c:pt idx="22" formatCode="0.000E+00">
                        <c:v>15.967653931106501</c:v>
                      </c:pt>
                      <c:pt idx="23" formatCode="0.000E+00">
                        <c:v>18.917648969643999</c:v>
                      </c:pt>
                      <c:pt idx="24" formatCode="0.000E+00">
                        <c:v>22.137341041698701</c:v>
                      </c:pt>
                      <c:pt idx="25" formatCode="0.000E+00">
                        <c:v>25.61524206755</c:v>
                      </c:pt>
                      <c:pt idx="26" formatCode="0.000E+00">
                        <c:v>29.337009056845901</c:v>
                      </c:pt>
                      <c:pt idx="27" formatCode="0.000E+00">
                        <c:v>33.285869207664099</c:v>
                      </c:pt>
                      <c:pt idx="28" formatCode="0.000E+00">
                        <c:v>37.442991829568101</c:v>
                      </c:pt>
                      <c:pt idx="29" formatCode="0.000E+00">
                        <c:v>41.787793040867903</c:v>
                      </c:pt>
                      <c:pt idx="30" formatCode="0.000E+00">
                        <c:v>46.298165759931997</c:v>
                      </c:pt>
                      <c:pt idx="31" formatCode="0.000E+00">
                        <c:v>50.9506326393157</c:v>
                      </c:pt>
                      <c:pt idx="32" formatCode="0.000E+00">
                        <c:v>55.7204234122852</c:v>
                      </c:pt>
                      <c:pt idx="33" formatCode="0.000E+00">
                        <c:v>60.581480868457099</c:v>
                      </c:pt>
                      <c:pt idx="34" formatCode="0.000E+00">
                        <c:v>65.506401627526202</c:v>
                      </c:pt>
                      <c:pt idx="35" formatCode="0.000E+00">
                        <c:v>70.466319322705402</c:v>
                      </c:pt>
                      <c:pt idx="36" formatCode="0.000E+00">
                        <c:v>75.4307390090121</c:v>
                      </c:pt>
                      <c:pt idx="37" formatCode="0.000E+00">
                        <c:v>80.367332821536905</c:v>
                      </c:pt>
                      <c:pt idx="38" formatCode="0.000E+00">
                        <c:v>85.241708342826897</c:v>
                      </c:pt>
                      <c:pt idx="39" formatCode="0.000E+00">
                        <c:v>90.017162985476702</c:v>
                      </c:pt>
                      <c:pt idx="40" formatCode="0.000E+00">
                        <c:v>94.654440115601105</c:v>
                      </c:pt>
                      <c:pt idx="41" formatCode="0.000E+00">
                        <c:v>99.111505761598394</c:v>
                      </c:pt>
                      <c:pt idx="42" formatCode="0.000E+00">
                        <c:v>103.34336865462301</c:v>
                      </c:pt>
                      <c:pt idx="43" formatCode="0.000E+00">
                        <c:v>107.301971057099</c:v>
                      </c:pt>
                      <c:pt idx="44" formatCode="0.000E+00">
                        <c:v>110.936183291407</c:v>
                      </c:pt>
                      <c:pt idx="45" formatCode="0.000E+00">
                        <c:v>114.191940894783</c:v>
                      </c:pt>
                      <c:pt idx="46" formatCode="0.000E+00">
                        <c:v>117.01256953198499</c:v>
                      </c:pt>
                      <c:pt idx="47" formatCode="0.000E+00">
                        <c:v>119.33934858326801</c:v>
                      </c:pt>
                      <c:pt idx="48" formatCode="0.000E+00">
                        <c:v>121.11236875850101</c:v>
                      </c:pt>
                      <c:pt idx="49" formatCode="0.000E+00">
                        <c:v>122.271740834155</c:v>
                      </c:pt>
                      <c:pt idx="50" formatCode="0.000E+00">
                        <c:v>122.759209863907</c:v>
                      </c:pt>
                      <c:pt idx="51" formatCode="0.000E+00">
                        <c:v>122.520219672908</c:v>
                      </c:pt>
                      <c:pt idx="52" formatCode="0.000E+00">
                        <c:v>121.506453359578</c:v>
                      </c:pt>
                      <c:pt idx="53" formatCode="0.000E+00">
                        <c:v>119.678843887493</c:v>
                      </c:pt>
                      <c:pt idx="54" formatCode="0.000E+00">
                        <c:v>117.011001786566</c:v>
                      </c:pt>
                      <c:pt idx="55" formatCode="0.000E+00">
                        <c:v>113.492942469732</c:v>
                      </c:pt>
                      <c:pt idx="56" formatCode="0.000E+00">
                        <c:v>109.134913582439</c:v>
                      </c:pt>
                      <c:pt idx="57" formatCode="0.000E+00">
                        <c:v>103.971026355354</c:v>
                      </c:pt>
                      <c:pt idx="58" formatCode="0.000E+00">
                        <c:v>98.062292411182298</c:v>
                      </c:pt>
                      <c:pt idx="59" formatCode="0.000E+00">
                        <c:v>91.498573934503</c:v>
                      </c:pt>
                      <c:pt idx="60" formatCode="0.000E+00">
                        <c:v>84.398893430154402</c:v>
                      </c:pt>
                      <c:pt idx="61" formatCode="0.000E+00">
                        <c:v>76.909549658757896</c:v>
                      </c:pt>
                      <c:pt idx="62" formatCode="0.000E+00">
                        <c:v>69.199582875064294</c:v>
                      </c:pt>
                      <c:pt idx="63" formatCode="0.000E+00">
                        <c:v>61.453355816009299</c:v>
                      </c:pt>
                      <c:pt idx="64" formatCode="0.000E+00">
                        <c:v>53.860381945518803</c:v>
                      </c:pt>
                      <c:pt idx="65" formatCode="0.000E+00">
                        <c:v>46.603022838611899</c:v>
                      </c:pt>
                      <c:pt idx="66" formatCode="0.000E+00">
                        <c:v>39.843229139902803</c:v>
                      </c:pt>
                      <c:pt idx="67" formatCode="0.000E+00">
                        <c:v>33.7099969954972</c:v>
                      </c:pt>
                      <c:pt idx="68" formatCode="0.000E+00">
                        <c:v>28.2894934993551</c:v>
                      </c:pt>
                      <c:pt idx="69" formatCode="0.000E+00">
                        <c:v>23.6197039319621</c:v>
                      </c:pt>
                      <c:pt idx="70" formatCode="0.000E+00">
                        <c:v>19.690862995549001</c:v>
                      </c:pt>
                      <c:pt idx="71" formatCode="0.000E+00">
                        <c:v>16.4518798620296</c:v>
                      </c:pt>
                      <c:pt idx="72" formatCode="0.000E+00">
                        <c:v>13.821667261979</c:v>
                      </c:pt>
                      <c:pt idx="73" formatCode="0.000E+00">
                        <c:v>11.703119305559101</c:v>
                      </c:pt>
                      <c:pt idx="74" formatCode="0.000E+00">
                        <c:v>9.9968793504581495</c:v>
                      </c:pt>
                      <c:pt idx="75" formatCode="0.000E+00">
                        <c:v>8.6122780704328399</c:v>
                      </c:pt>
                      <c:pt idx="76" formatCode="0.000E+00">
                        <c:v>7.4738582274323999</c:v>
                      </c:pt>
                      <c:pt idx="77" formatCode="0.000E+00">
                        <c:v>6.5233335190577497</c:v>
                      </c:pt>
                      <c:pt idx="78" formatCode="0.000E+00">
                        <c:v>5.7180687062939004</c:v>
                      </c:pt>
                      <c:pt idx="79" formatCode="0.000E+00">
                        <c:v>5.02775811251216</c:v>
                      </c:pt>
                      <c:pt idx="80" formatCode="0.000E+00">
                        <c:v>4.43083030019889</c:v>
                      </c:pt>
                      <c:pt idx="81" formatCode="0.000E+00">
                        <c:v>3.9114989903592301</c:v>
                      </c:pt>
                      <c:pt idx="82" formatCode="0.000E+00">
                        <c:v>3.4577308594401801</c:v>
                      </c:pt>
                      <c:pt idx="83" formatCode="0.000E+00">
                        <c:v>3.0599919186145899</c:v>
                      </c:pt>
                      <c:pt idx="84" formatCode="0.000E+00">
                        <c:v>2.7105077759851302</c:v>
                      </c:pt>
                      <c:pt idx="85" formatCode="0.000E+00">
                        <c:v>2.4028160364385398</c:v>
                      </c:pt>
                      <c:pt idx="86" formatCode="0.000E+00">
                        <c:v>2.13147547673023</c:v>
                      </c:pt>
                      <c:pt idx="87" formatCode="0.000E+00">
                        <c:v>1.89186233245408</c:v>
                      </c:pt>
                      <c:pt idx="88" formatCode="0.000E+00">
                        <c:v>1.68001958694561</c:v>
                      </c:pt>
                      <c:pt idx="89" formatCode="0.000E+00">
                        <c:v>1.49254149240772</c:v>
                      </c:pt>
                      <c:pt idx="90" formatCode="0.000E+00">
                        <c:v>1.3264829647482901</c:v>
                      </c:pt>
                      <c:pt idx="91" formatCode="0.000E+00">
                        <c:v>1.1792872218194499</c:v>
                      </c:pt>
                      <c:pt idx="92" formatCode="0.000E+00">
                        <c:v>1.0487271631731501</c:v>
                      </c:pt>
                      <c:pt idx="93" formatCode="0.000E+00">
                        <c:v>0.932857316375026</c:v>
                      </c:pt>
                      <c:pt idx="94" formatCode="0.000E+00">
                        <c:v>0.82997404771966998</c:v>
                      </c:pt>
                      <c:pt idx="95" formatCode="0.000E+00">
                        <c:v>0.73858233057186196</c:v>
                      </c:pt>
                      <c:pt idx="96" formatCode="0.000E+00">
                        <c:v>0.65736778220535697</c:v>
                      </c:pt>
                      <c:pt idx="97" formatCode="0.000E+00">
                        <c:v>0.58517297976431204</c:v>
                      </c:pt>
                      <c:pt idx="98" formatCode="0.000E+00">
                        <c:v>0.52097728532272203</c:v>
                      </c:pt>
                      <c:pt idx="99" formatCode="0.000E+00">
                        <c:v>0.463879573251542</c:v>
                      </c:pt>
                      <c:pt idx="100" formatCode="0.000E+00">
                        <c:v>0.41308337638904502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8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Volumenzuwachs'!$V$7</c15:sqref>
                        </c15:formulaRef>
                      </c:ext>
                    </c:extLst>
                    <c:strCache>
                      <c:ptCount val="1"/>
                      <c:pt idx="0">
                        <c:v>17,63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Volumenzuwachs'!$V$8:$V$108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4.4162152099802901E-5</c:v>
                      </c:pt>
                      <c:pt idx="1">
                        <c:v>1.7323011247102001E-4</c:v>
                      </c:pt>
                      <c:pt idx="2">
                        <c:v>5.9200733879559799E-4</c:v>
                      </c:pt>
                      <c:pt idx="3">
                        <c:v>1.78898286880898E-3</c:v>
                      </c:pt>
                      <c:pt idx="4">
                        <c:v>4.8439643528910203E-3</c:v>
                      </c:pt>
                      <c:pt idx="5">
                        <c:v>1.18911477164356E-2</c:v>
                      </c:pt>
                      <c:pt idx="6">
                        <c:v>2.6744078427273998E-2</c:v>
                      </c:pt>
                      <c:pt idx="7">
                        <c:v>5.5624613509971103E-2</c:v>
                      </c:pt>
                      <c:pt idx="8" formatCode="General">
                        <c:v>0.107882819215944</c:v>
                      </c:pt>
                      <c:pt idx="9" formatCode="General">
                        <c:v>0.196561437782351</c:v>
                      </c:pt>
                      <c:pt idx="10" formatCode="0.000E+00">
                        <c:v>0.33866291626096001</c:v>
                      </c:pt>
                      <c:pt idx="11" formatCode="0.000E+00">
                        <c:v>0.55502055512646797</c:v>
                      </c:pt>
                      <c:pt idx="12" formatCode="0.000E+00">
                        <c:v>0.86974525276967596</c:v>
                      </c:pt>
                      <c:pt idx="13" formatCode="0.000E+00">
                        <c:v>1.30929480657144</c:v>
                      </c:pt>
                      <c:pt idx="14" formatCode="0.000E+00">
                        <c:v>1.9012737801883199</c:v>
                      </c:pt>
                      <c:pt idx="15" formatCode="0.000E+00">
                        <c:v>2.6731059168820499</c:v>
                      </c:pt>
                      <c:pt idx="16" formatCode="0.000E+00">
                        <c:v>3.65072497467572</c:v>
                      </c:pt>
                      <c:pt idx="17" formatCode="0.000E+00">
                        <c:v>4.8574087494633504</c:v>
                      </c:pt>
                      <c:pt idx="18" formatCode="0.000E+00">
                        <c:v>6.3128444512197603</c:v>
                      </c:pt>
                      <c:pt idx="19" formatCode="0.000E+00">
                        <c:v>8.0324717353748305</c:v>
                      </c:pt>
                      <c:pt idx="20" formatCode="0.000E+00">
                        <c:v>10.027110875490701</c:v>
                      </c:pt>
                      <c:pt idx="21" formatCode="0.000E+00">
                        <c:v>12.3028529940536</c:v>
                      </c:pt>
                      <c:pt idx="22" formatCode="0.000E+00">
                        <c:v>14.8611690398862</c:v>
                      </c:pt>
                      <c:pt idx="23" formatCode="0.000E+00">
                        <c:v>17.699184009163901</c:v>
                      </c:pt>
                      <c:pt idx="24" formatCode="0.000E+00">
                        <c:v>20.810060988627601</c:v>
                      </c:pt>
                      <c:pt idx="25" formatCode="0.000E+00">
                        <c:v>24.183443586861902</c:v>
                      </c:pt>
                      <c:pt idx="26" formatCode="0.000E+00">
                        <c:v>27.805912860679801</c:v>
                      </c:pt>
                      <c:pt idx="27" formatCode="0.000E+00">
                        <c:v>31.661423964829801</c:v>
                      </c:pt>
                      <c:pt idx="28" formatCode="0.000E+00">
                        <c:v>35.731697004942198</c:v>
                      </c:pt>
                      <c:pt idx="29" formatCode="0.000E+00">
                        <c:v>39.996545017334498</c:v>
                      </c:pt>
                      <c:pt idx="30" formatCode="0.000E+00">
                        <c:v>44.434129176742502</c:v>
                      </c:pt>
                      <c:pt idx="31" formatCode="0.000E+00">
                        <c:v>49.021137043420502</c:v>
                      </c:pt>
                      <c:pt idx="32" formatCode="0.000E+00">
                        <c:v>53.732884033053701</c:v>
                      </c:pt>
                      <c:pt idx="33" formatCode="0.000E+00">
                        <c:v>58.543341483217098</c:v>
                      </c:pt>
                      <c:pt idx="34" formatCode="0.000E+00">
                        <c:v>63.425096995503303</c:v>
                      </c:pt>
                      <c:pt idx="35" formatCode="0.000E+00">
                        <c:v>68.349254432202201</c:v>
                      </c:pt>
                      <c:pt idx="36" formatCode="0.000E+00">
                        <c:v>73.285282324416201</c:v>
                      </c:pt>
                      <c:pt idx="37" formatCode="0.000E+00">
                        <c:v>78.200820764266794</c:v>
                      </c:pt>
                      <c:pt idx="38" formatCode="0.000E+00">
                        <c:v>83.061458339303499</c:v>
                      </c:pt>
                      <c:pt idx="39" formatCode="0.000E+00">
                        <c:v>87.830492524594703</c:v>
                      </c:pt>
                      <c:pt idx="40" formatCode="0.000E+00">
                        <c:v>92.468689348468899</c:v>
                      </c:pt>
                      <c:pt idx="41" formatCode="0.000E+00">
                        <c:v>96.934061227852098</c:v>
                      </c:pt>
                      <c:pt idx="42" formatCode="0.000E+00">
                        <c:v>101.181685721151</c:v>
                      </c:pt>
                      <c:pt idx="43" formatCode="0.000E+00">
                        <c:v>105.16359260291</c:v>
                      </c:pt>
                      <c:pt idx="44" formatCode="0.000E+00">
                        <c:v>108.82875207039601</c:v>
                      </c:pt>
                      <c:pt idx="45" formatCode="0.000E+00">
                        <c:v>112.12320286791299</c:v>
                      </c:pt>
                      <c:pt idx="46" formatCode="0.000E+00">
                        <c:v>114.99036530265801</c:v>
                      </c:pt>
                      <c:pt idx="47" formatCode="0.000E+00">
                        <c:v>117.371589925744</c:v>
                      </c:pt>
                      <c:pt idx="48" formatCode="0.000E+00">
                        <c:v>119.206997143462</c:v>
                      </c:pt>
                      <c:pt idx="49" formatCode="0.000E+00">
                        <c:v>120.436664886862</c:v>
                      </c:pt>
                      <c:pt idx="50" formatCode="0.000E+00">
                        <c:v>121.002218914151</c:v>
                      </c:pt>
                      <c:pt idx="51" formatCode="0.000E+00">
                        <c:v>120.848871063266</c:v>
                      </c:pt>
                      <c:pt idx="52" formatCode="0.000E+00">
                        <c:v>119.92793207342299</c:v>
                      </c:pt>
                      <c:pt idx="53" formatCode="0.000E+00">
                        <c:v>118.199794449732</c:v>
                      </c:pt>
                      <c:pt idx="54" formatCode="0.000E+00">
                        <c:v>115.63733437760401</c:v>
                      </c:pt>
                      <c:pt idx="55" formatCode="0.000E+00">
                        <c:v>112.22961784298801</c:v>
                      </c:pt>
                      <c:pt idx="56" formatCode="0.000E+00">
                        <c:v>107.985714687201</c:v>
                      </c:pt>
                      <c:pt idx="57" formatCode="0.000E+00">
                        <c:v>102.938328428511</c:v>
                      </c:pt>
                      <c:pt idx="58" formatCode="0.000E+00">
                        <c:v>97.1468474410391</c:v>
                      </c:pt>
                      <c:pt idx="59" formatCode="0.000E+00">
                        <c:v>90.699329336682894</c:v>
                      </c:pt>
                      <c:pt idx="60" formatCode="0.000E+00">
                        <c:v>83.712867792347694</c:v>
                      </c:pt>
                      <c:pt idx="61" formatCode="0.000E+00">
                        <c:v>76.331789570369196</c:v>
                      </c:pt>
                      <c:pt idx="62" formatCode="0.000E+00">
                        <c:v>68.723223093211004</c:v>
                      </c:pt>
                      <c:pt idx="63" formatCode="0.000E+00">
                        <c:v>61.069799330970199</c:v>
                      </c:pt>
                      <c:pt idx="64" formatCode="0.000E+00">
                        <c:v>53.559606275502702</c:v>
                      </c:pt>
                      <c:pt idx="65" formatCode="0.000E+00">
                        <c:v>46.3740042654197</c:v>
                      </c:pt>
                      <c:pt idx="66" formatCode="0.000E+00">
                        <c:v>39.674458935959599</c:v>
                      </c:pt>
                      <c:pt idx="67" formatCode="0.000E+00">
                        <c:v>33.590045747710299</c:v>
                      </c:pt>
                      <c:pt idx="68" formatCode="0.000E+00">
                        <c:v>28.207565426827902</c:v>
                      </c:pt>
                      <c:pt idx="69" formatCode="0.000E+00">
                        <c:v>23.566117162220301</c:v>
                      </c:pt>
                      <c:pt idx="70" formatCode="0.000E+00">
                        <c:v>19.657397798964801</c:v>
                      </c:pt>
                      <c:pt idx="71" formatCode="0.000E+00">
                        <c:v>16.4319559810775</c:v>
                      </c:pt>
                      <c:pt idx="72" formatCode="0.000E+00">
                        <c:v>13.8103409085723</c:v>
                      </c:pt>
                      <c:pt idx="73" formatCode="0.000E+00">
                        <c:v>11.6969232422604</c:v>
                      </c:pt>
                      <c:pt idx="74" formatCode="0.000E+00">
                        <c:v>9.9935564628788907</c:v>
                      </c:pt>
                      <c:pt idx="75" formatCode="0.000E+00">
                        <c:v>8.6104717717155896</c:v>
                      </c:pt>
                      <c:pt idx="76" formatCode="0.000E+00">
                        <c:v>7.47281846764837</c:v>
                      </c:pt>
                      <c:pt idx="77" formatCode="0.000E+00">
                        <c:v>6.5226783272097197</c:v>
                      </c:pt>
                      <c:pt idx="78" formatCode="0.000E+00">
                        <c:v>5.7176165504094296</c:v>
                      </c:pt>
                      <c:pt idx="79" formatCode="0.000E+00">
                        <c:v>5.0274253912148597</c:v>
                      </c:pt>
                      <c:pt idx="80" formatCode="0.000E+00">
                        <c:v>4.4305768478825804</c:v>
                      </c:pt>
                      <c:pt idx="81" formatCode="0.000E+00">
                        <c:v>3.9113028593421499</c:v>
                      </c:pt>
                      <c:pt idx="82" formatCode="0.000E+00">
                        <c:v>3.4575780272956802</c:v>
                      </c:pt>
                      <c:pt idx="83" formatCode="0.000E+00">
                        <c:v>3.05987239955877</c:v>
                      </c:pt>
                      <c:pt idx="84" formatCode="0.000E+00">
                        <c:v>2.7104140885604302</c:v>
                      </c:pt>
                      <c:pt idx="85" formatCode="0.000E+00">
                        <c:v>2.40274246375213</c:v>
                      </c:pt>
                      <c:pt idx="86" formatCode="0.000E+00">
                        <c:v>2.1314176131479199</c:v>
                      </c:pt>
                      <c:pt idx="87" formatCode="0.000E+00">
                        <c:v>1.89181676595362</c:v>
                      </c:pt>
                      <c:pt idx="88" formatCode="0.000E+00">
                        <c:v>1.67998366526859</c:v>
                      </c:pt>
                      <c:pt idx="89" formatCode="0.000E+00">
                        <c:v>1.49251314771698</c:v>
                      </c:pt>
                      <c:pt idx="90" formatCode="0.000E+00">
                        <c:v>1.3264605808407199</c:v>
                      </c:pt>
                      <c:pt idx="91" formatCode="0.000E+00">
                        <c:v>1.1792695328362099</c:v>
                      </c:pt>
                      <c:pt idx="92" formatCode="0.000E+00">
                        <c:v>1.0487131758874599</c:v>
                      </c:pt>
                      <c:pt idx="93" formatCode="0.000E+00">
                        <c:v>0.93284625028423696</c:v>
                      </c:pt>
                      <c:pt idx="94" formatCode="0.000E+00">
                        <c:v>0.82996528867831598</c:v>
                      </c:pt>
                      <c:pt idx="95" formatCode="0.000E+00">
                        <c:v>0.73857539478397505</c:v>
                      </c:pt>
                      <c:pt idx="96" formatCode="0.000E+00">
                        <c:v>0.65736228818148901</c:v>
                      </c:pt>
                      <c:pt idx="97" formatCode="0.000E+00">
                        <c:v>0.58516862642784495</c:v>
                      </c:pt>
                      <c:pt idx="98" formatCode="0.000E+00">
                        <c:v>0.520973834880888</c:v>
                      </c:pt>
                      <c:pt idx="99" formatCode="0.000E+00">
                        <c:v>0.46387683776967098</c:v>
                      </c:pt>
                      <c:pt idx="100" formatCode="0.000E+00">
                        <c:v>0.41308120725070102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9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Volumenzuwachs'!$W$7</c15:sqref>
                        </c15:formulaRef>
                      </c:ext>
                    </c:extLst>
                    <c:strCache>
                      <c:ptCount val="1"/>
                      <c:pt idx="0">
                        <c:v>18,04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Volumenzuwachs'!$W$8:$W$108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2.4507141380421199E-5</c:v>
                      </c:pt>
                      <c:pt idx="1">
                        <c:v>1.02044294422673E-4</c:v>
                      </c:pt>
                      <c:pt idx="2">
                        <c:v>3.6780820795574801E-4</c:v>
                      </c:pt>
                      <c:pt idx="3">
                        <c:v>1.1655767251764601E-3</c:v>
                      </c:pt>
                      <c:pt idx="4">
                        <c:v>3.2927550419785201E-3</c:v>
                      </c:pt>
                      <c:pt idx="5">
                        <c:v>8.3952172365778198E-3</c:v>
                      </c:pt>
                      <c:pt idx="6">
                        <c:v>1.9531130115607399E-2</c:v>
                      </c:pt>
                      <c:pt idx="7">
                        <c:v>4.1869006228508303E-2</c:v>
                      </c:pt>
                      <c:pt idx="8">
                        <c:v>8.3427573189581397E-2</c:v>
                      </c:pt>
                      <c:pt idx="9" formatCode="General">
                        <c:v>0.155720493119021</c:v>
                      </c:pt>
                      <c:pt idx="10" formatCode="0.000E+00">
                        <c:v>0.27415718593155097</c:v>
                      </c:pt>
                      <c:pt idx="11" formatCode="0.000E+00">
                        <c:v>0.45807971910937501</c:v>
                      </c:pt>
                      <c:pt idx="12" formatCode="0.000E+00">
                        <c:v>0.73037735004752502</c:v>
                      </c:pt>
                      <c:pt idx="13" formatCode="0.000E+00">
                        <c:v>1.11669619792203</c:v>
                      </c:pt>
                      <c:pt idx="14" formatCode="0.000E+00">
                        <c:v>1.6443303764255199</c:v>
                      </c:pt>
                      <c:pt idx="15" formatCode="0.000E+00">
                        <c:v>2.3409266203081098</c:v>
                      </c:pt>
                      <c:pt idx="16" formatCode="0.000E+00">
                        <c:v>3.2331501386258101</c:v>
                      </c:pt>
                      <c:pt idx="17" formatCode="0.000E+00">
                        <c:v>4.3454473366547397</c:v>
                      </c:pt>
                      <c:pt idx="18" formatCode="0.000E+00">
                        <c:v>5.6990093808171398</c:v>
                      </c:pt>
                      <c:pt idx="19" formatCode="0.000E+00">
                        <c:v>7.3109996740264398</c:v>
                      </c:pt>
                      <c:pt idx="20" formatCode="0.000E+00">
                        <c:v>9.1940674628598202</c:v>
                      </c:pt>
                      <c:pt idx="21" formatCode="0.000E+00">
                        <c:v>11.3561355128535</c:v>
                      </c:pt>
                      <c:pt idx="22" formatCode="0.000E+00">
                        <c:v>13.800425343588101</c:v>
                      </c:pt>
                      <c:pt idx="23" formatCode="0.000E+00">
                        <c:v>16.525669457989601</c:v>
                      </c:pt>
                      <c:pt idx="24" formatCode="0.000E+00">
                        <c:v>19.5264550386288</c:v>
                      </c:pt>
                      <c:pt idx="25" formatCode="0.000E+00">
                        <c:v>22.793645502964001</c:v>
                      </c:pt>
                      <c:pt idx="26" formatCode="0.000E+00">
                        <c:v>26.314832694827501</c:v>
                      </c:pt>
                      <c:pt idx="27" formatCode="0.000E+00">
                        <c:v>30.074781188629199</c:v>
                      </c:pt>
                      <c:pt idx="28" formatCode="0.000E+00">
                        <c:v>34.055835529642103</c:v>
                      </c:pt>
                      <c:pt idx="29" formatCode="0.000E+00">
                        <c:v>38.238270098320001</c:v>
                      </c:pt>
                      <c:pt idx="30" formatCode="0.000E+00">
                        <c:v>42.600569019977399</c:v>
                      </c:pt>
                      <c:pt idx="31" formatCode="0.000E+00">
                        <c:v>47.119629872757997</c:v>
                      </c:pt>
                      <c:pt idx="32" formatCode="0.000E+00">
                        <c:v>51.770889872522403</c:v>
                      </c:pt>
                      <c:pt idx="33" formatCode="0.000E+00">
                        <c:v>56.528376896230199</c:v>
                      </c:pt>
                      <c:pt idx="34" formatCode="0.000E+00">
                        <c:v>61.364690398754099</c:v>
                      </c:pt>
                      <c:pt idx="35" formatCode="0.000E+00">
                        <c:v>66.250919270849394</c:v>
                      </c:pt>
                      <c:pt idx="36" formatCode="0.000E+00">
                        <c:v>71.156505268829306</c:v>
                      </c:pt>
                      <c:pt idx="37" formatCode="0.000E+00">
                        <c:v>76.049062092485698</c:v>
                      </c:pt>
                      <c:pt idx="38" formatCode="0.000E+00">
                        <c:v>80.894161743416404</c:v>
                      </c:pt>
                      <c:pt idx="39" formatCode="0.000E+00">
                        <c:v>85.655101677336603</c:v>
                      </c:pt>
                      <c:pt idx="40" formatCode="0.000E+00">
                        <c:v>90.292668654773394</c:v>
                      </c:pt>
                      <c:pt idx="41" formatCode="0.000E+00">
                        <c:v>94.764918241835701</c:v>
                      </c:pt>
                      <c:pt idx="42" formatCode="0.000E+00">
                        <c:v>99.026992718320997</c:v>
                      </c:pt>
                      <c:pt idx="43" formatCode="0.000E+00">
                        <c:v>103.03100475476199</c:v>
                      </c:pt>
                      <c:pt idx="44" formatCode="0.000E+00">
                        <c:v>106.726019576498</c:v>
                      </c:pt>
                      <c:pt idx="45" formatCode="0.000E+00">
                        <c:v>110.058174269849</c:v>
                      </c:pt>
                      <c:pt idx="46" formatCode="0.000E+00">
                        <c:v>112.970979054981</c:v>
                      </c:pt>
                      <c:pt idx="47" formatCode="0.000E+00">
                        <c:v>115.405851162574</c:v>
                      </c:pt>
                      <c:pt idx="48" formatCode="0.000E+00">
                        <c:v>117.30293649968</c:v>
                      </c:pt>
                      <c:pt idx="49" formatCode="0.000E+00">
                        <c:v>118.602276269095</c:v>
                      </c:pt>
                      <c:pt idx="50" formatCode="0.000E+00">
                        <c:v>119.245373344451</c:v>
                      </c:pt>
                      <c:pt idx="51" formatCode="0.000E+00">
                        <c:v>119.177204228976</c:v>
                      </c:pt>
                      <c:pt idx="52" formatCode="0.000E+00">
                        <c:v>118.348704114727</c:v>
                      </c:pt>
                      <c:pt idx="53" formatCode="0.000E+00">
                        <c:v>116.719721911387</c:v>
                      </c:pt>
                      <c:pt idx="54" formatCode="0.000E+00">
                        <c:v>114.262396243316</c:v>
                      </c:pt>
                      <c:pt idx="55" formatCode="0.000E+00">
                        <c:v>110.964840226897</c:v>
                      </c:pt>
                      <c:pt idx="56" formatCode="0.000E+00">
                        <c:v>106.83494207707901</c:v>
                      </c:pt>
                      <c:pt idx="57" formatCode="0.000E+00">
                        <c:v>101.90399324870501</c:v>
                      </c:pt>
                      <c:pt idx="58" formatCode="0.000E+00">
                        <c:v>96.229753857894096</c:v>
                      </c:pt>
                      <c:pt idx="59" formatCode="0.000E+00">
                        <c:v>89.898471184123494</c:v>
                      </c:pt>
                      <c:pt idx="60" formatCode="0.000E+00">
                        <c:v>83.025303532240301</c:v>
                      </c:pt>
                      <c:pt idx="61" formatCode="0.000E+00">
                        <c:v>75.752598381638606</c:v>
                      </c:pt>
                      <c:pt idx="62" formatCode="0.000E+00">
                        <c:v>68.245564435726806</c:v>
                      </c:pt>
                      <c:pt idx="63" formatCode="0.000E+00">
                        <c:v>60.685092650564698</c:v>
                      </c:pt>
                      <c:pt idx="64" formatCode="0.000E+00">
                        <c:v>53.257837279039798</c:v>
                      </c:pt>
                      <c:pt idx="65" formatCode="0.000E+00">
                        <c:v>46.144149554943297</c:v>
                      </c:pt>
                      <c:pt idx="66" formatCode="0.000E+00">
                        <c:v>39.505003088628797</c:v>
                      </c:pt>
                      <c:pt idx="67" formatCode="0.000E+00">
                        <c:v>33.469546924220197</c:v>
                      </c:pt>
                      <c:pt idx="68" formatCode="0.000E+00">
                        <c:v>28.1252113134185</c:v>
                      </c:pt>
                      <c:pt idx="69" formatCode="0.000E+00">
                        <c:v>23.512207053099999</c:v>
                      </c:pt>
                      <c:pt idx="70" formatCode="0.000E+00">
                        <c:v>19.623692615724799</c:v>
                      </c:pt>
                      <c:pt idx="71" formatCode="0.000E+00">
                        <c:v>16.411857154391299</c:v>
                      </c:pt>
                      <c:pt idx="72" formatCode="0.000E+00">
                        <c:v>13.798888521816201</c:v>
                      </c:pt>
                      <c:pt idx="73" formatCode="0.000E+00">
                        <c:v>11.690636758398</c:v>
                      </c:pt>
                      <c:pt idx="74" formatCode="0.000E+00">
                        <c:v>9.9901684483644608</c:v>
                      </c:pt>
                      <c:pt idx="75" formatCode="0.000E+00">
                        <c:v>8.6086180576275293</c:v>
                      </c:pt>
                      <c:pt idx="76" formatCode="0.000E+00">
                        <c:v>7.4717436767627401</c:v>
                      </c:pt>
                      <c:pt idx="77" formatCode="0.000E+00">
                        <c:v>6.52199685664573</c:v>
                      </c:pt>
                      <c:pt idx="78" formatCode="0.000E+00">
                        <c:v>5.7171444193399896</c:v>
                      </c:pt>
                      <c:pt idx="79" formatCode="0.000E+00">
                        <c:v>5.0270773319475301</c:v>
                      </c:pt>
                      <c:pt idx="80" formatCode="0.000E+00">
                        <c:v>4.43031153324611</c:v>
                      </c:pt>
                      <c:pt idx="81" formatCode="0.000E+00">
                        <c:v>3.91109750777738</c:v>
                      </c:pt>
                      <c:pt idx="82" formatCode="0.000E+00">
                        <c:v>3.45741800202426</c:v>
                      </c:pt>
                      <c:pt idx="83" formatCode="0.000E+00">
                        <c:v>3.0597472535729402</c:v>
                      </c:pt>
                      <c:pt idx="84" formatCode="0.000E+00">
                        <c:v>2.7103159897806801</c:v>
                      </c:pt>
                      <c:pt idx="85" formatCode="0.000E+00">
                        <c:v>2.40266542650724</c:v>
                      </c:pt>
                      <c:pt idx="86" formatCode="0.000E+00">
                        <c:v>2.1313570245359301</c:v>
                      </c:pt>
                      <c:pt idx="87" formatCode="0.000E+00">
                        <c:v>1.8917690533924501</c:v>
                      </c:pt>
                      <c:pt idx="88" formatCode="0.000E+00">
                        <c:v>1.6799460516718501</c:v>
                      </c:pt>
                      <c:pt idx="89" formatCode="0.000E+00">
                        <c:v>1.4924834679115799</c:v>
                      </c:pt>
                      <c:pt idx="90" formatCode="0.000E+00">
                        <c:v>1.3264371425372701</c:v>
                      </c:pt>
                      <c:pt idx="91" formatCode="0.000E+00">
                        <c:v>1.1792510105763001</c:v>
                      </c:pt>
                      <c:pt idx="92" formatCode="0.000E+00">
                        <c:v>1.04869852967637</c:v>
                      </c:pt>
                      <c:pt idx="93" formatCode="0.000E+00">
                        <c:v>0.93283466286477301</c:v>
                      </c:pt>
                      <c:pt idx="94" formatCode="0.000E+00">
                        <c:v>0.82995611698215799</c:v>
                      </c:pt>
                      <c:pt idx="95" formatCode="0.000E+00">
                        <c:v>0.73856813222951301</c:v>
                      </c:pt>
                      <c:pt idx="96" formatCode="0.000E+00">
                        <c:v>0.65735653531095495</c:v>
                      </c:pt>
                      <c:pt idx="97" formatCode="0.000E+00">
                        <c:v>0.585164067983028</c:v>
                      </c:pt>
                      <c:pt idx="98" formatCode="0.000E+00">
                        <c:v>0.52097022186774899</c:v>
                      </c:pt>
                      <c:pt idx="99" formatCode="0.000E+00">
                        <c:v>0.46387397340047998</c:v>
                      </c:pt>
                      <c:pt idx="100" formatCode="0.000E+00">
                        <c:v>0.41307893590786399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1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Volumenzuwachs'!$Y$7</c15:sqref>
                        </c15:formulaRef>
                      </c:ext>
                    </c:extLst>
                    <c:strCache>
                      <c:ptCount val="1"/>
                      <c:pt idx="0">
                        <c:v>18,89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Volumenzuwachs'!$Y$8:$Y$108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6.9755110053177504E-6</c:v>
                      </c:pt>
                      <c:pt idx="1">
                        <c:v>3.30071972237201E-5</c:v>
                      </c:pt>
                      <c:pt idx="2">
                        <c:v>1.3334812585353499E-4</c:v>
                      </c:pt>
                      <c:pt idx="3">
                        <c:v>4.6785947690122499E-4</c:v>
                      </c:pt>
                      <c:pt idx="4">
                        <c:v>1.44740405775242E-3</c:v>
                      </c:pt>
                      <c:pt idx="5">
                        <c:v>4.0020691026002898E-3</c:v>
                      </c:pt>
                      <c:pt idx="6">
                        <c:v>1.0009950090329E-2</c:v>
                      </c:pt>
                      <c:pt idx="7">
                        <c:v>2.28924001514061E-2</c:v>
                      </c:pt>
                      <c:pt idx="8">
                        <c:v>4.8329495489775297E-2</c:v>
                      </c:pt>
                      <c:pt idx="9">
                        <c:v>9.4992575916717198E-2</c:v>
                      </c:pt>
                      <c:pt idx="10" formatCode="0.000E+00">
                        <c:v>0.175151413477626</c:v>
                      </c:pt>
                      <c:pt idx="11" formatCode="0.000E+00">
                        <c:v>0.30500975493123</c:v>
                      </c:pt>
                      <c:pt idx="12" formatCode="0.000E+00">
                        <c:v>0.50465933939339003</c:v>
                      </c:pt>
                      <c:pt idx="13" formatCode="0.000E+00">
                        <c:v>0.79760868072878</c:v>
                      </c:pt>
                      <c:pt idx="14" formatCode="0.000E+00">
                        <c:v>1.20991902497782</c:v>
                      </c:pt>
                      <c:pt idx="15" formatCode="0.000E+00">
                        <c:v>1.7690451424604099</c:v>
                      </c:pt>
                      <c:pt idx="16" formatCode="0.000E+00">
                        <c:v>2.5025185482552401</c:v>
                      </c:pt>
                      <c:pt idx="17" formatCode="0.000E+00">
                        <c:v>3.4366204626210699</c:v>
                      </c:pt>
                      <c:pt idx="18" formatCode="0.000E+00">
                        <c:v>4.5951750352261396</c:v>
                      </c:pt>
                      <c:pt idx="19" formatCode="0.000E+00">
                        <c:v>5.9985590071794999</c:v>
                      </c:pt>
                      <c:pt idx="20" formatCode="0.000E+00">
                        <c:v>7.6629824153939898</c:v>
                      </c:pt>
                      <c:pt idx="21" formatCode="0.000E+00">
                        <c:v>9.6000549892065692</c:v>
                      </c:pt>
                      <c:pt idx="22" formatCode="0.000E+00">
                        <c:v>11.8166204030074</c:v>
                      </c:pt>
                      <c:pt idx="23" formatCode="0.000E+00">
                        <c:v>14.3148182058512</c:v>
                      </c:pt>
                      <c:pt idx="24" formatCode="0.000E+00">
                        <c:v>17.0923211529628</c:v>
                      </c:pt>
                      <c:pt idx="25" formatCode="0.000E+00">
                        <c:v>20.1426922702674</c:v>
                      </c:pt>
                      <c:pt idx="26" formatCode="0.000E+00">
                        <c:v>23.455808988221101</c:v>
                      </c:pt>
                      <c:pt idx="27" formatCode="0.000E+00">
                        <c:v>27.018308696013001</c:v>
                      </c:pt>
                      <c:pt idx="28" formatCode="0.000E+00">
                        <c:v>30.814019026952</c:v>
                      </c:pt>
                      <c:pt idx="29" formatCode="0.000E+00">
                        <c:v>34.824345534204703</c:v>
                      </c:pt>
                      <c:pt idx="30" formatCode="0.000E+00">
                        <c:v>39.028598128532799</c:v>
                      </c:pt>
                      <c:pt idx="31" formatCode="0.000E+00">
                        <c:v>43.404245165416697</c:v>
                      </c:pt>
                      <c:pt idx="32" formatCode="0.000E+00">
                        <c:v>47.927090183451497</c:v>
                      </c:pt>
                      <c:pt idx="33" formatCode="0.000E+00">
                        <c:v>52.571371050744297</c:v>
                      </c:pt>
                      <c:pt idx="34" formatCode="0.000E+00">
                        <c:v>57.309784863485604</c:v>
                      </c:pt>
                      <c:pt idx="35" formatCode="0.000E+00">
                        <c:v>62.113444631389299</c:v>
                      </c:pt>
                      <c:pt idx="36" formatCode="0.000E+00">
                        <c:v>66.951775876840202</c:v>
                      </c:pt>
                      <c:pt idx="37" formatCode="0.000E+00">
                        <c:v>71.792363063789693</c:v>
                      </c:pt>
                      <c:pt idx="38" formatCode="0.000E+00">
                        <c:v>76.600757533521303</c:v>
                      </c:pt>
                      <c:pt idx="39" formatCode="0.000E+00">
                        <c:v>81.3402606026483</c:v>
                      </c:pt>
                      <c:pt idx="40" formatCode="0.000E+00">
                        <c:v>85.971697884867595</c:v>
                      </c:pt>
                      <c:pt idx="41" formatCode="0.000E+00">
                        <c:v>90.453203903191806</c:v>
                      </c:pt>
                      <c:pt idx="42" formatCode="0.000E+00">
                        <c:v>94.740039786468799</c:v>
                      </c:pt>
                      <c:pt idx="43" formatCode="0.000E+00">
                        <c:v>98.784471352305701</c:v>
                      </c:pt>
                      <c:pt idx="44" formatCode="0.000E+00">
                        <c:v>102.535740139194</c:v>
                      </c:pt>
                      <c:pt idx="45" formatCode="0.000E+00">
                        <c:v>105.94016581024199</c:v>
                      </c:pt>
                      <c:pt idx="46" formatCode="0.000E+00">
                        <c:v>108.941424481322</c:v>
                      </c:pt>
                      <c:pt idx="47" formatCode="0.000E+00">
                        <c:v>111.481053361116</c:v>
                      </c:pt>
                      <c:pt idx="48" formatCode="0.000E+00">
                        <c:v>113.499236748744</c:v>
                      </c:pt>
                      <c:pt idx="49" formatCode="0.000E+00">
                        <c:v>114.935930641981</c:v>
                      </c:pt>
                      <c:pt idx="50" formatCode="0.000E+00">
                        <c:v>115.732381226659</c:v>
                      </c:pt>
                      <c:pt idx="51" formatCode="0.000E+00">
                        <c:v>115.833084107453</c:v>
                      </c:pt>
                      <c:pt idx="52" formatCode="0.000E+00">
                        <c:v>115.188213603137</c:v>
                      </c:pt>
                      <c:pt idx="53" formatCode="0.000E+00">
                        <c:v>113.75652177667899</c:v>
                      </c:pt>
                      <c:pt idx="54" formatCode="0.000E+00">
                        <c:v>111.508662197259</c:v>
                      </c:pt>
                      <c:pt idx="55" formatCode="0.000E+00">
                        <c:v>108.430831578012</c:v>
                      </c:pt>
                      <c:pt idx="56" formatCode="0.000E+00">
                        <c:v>104.528543006121</c:v>
                      </c:pt>
                      <c:pt idx="57" formatCode="0.000E+00">
                        <c:v>99.830250254759406</c:v>
                      </c:pt>
                      <c:pt idx="58" formatCode="0.000E+00">
                        <c:v>94.390441279194903</c:v>
                      </c:pt>
                      <c:pt idx="59" formatCode="0.000E+00">
                        <c:v>88.291724665079101</c:v>
                      </c:pt>
                      <c:pt idx="60" formatCode="0.000E+00">
                        <c:v>81.645367446127594</c:v>
                      </c:pt>
                      <c:pt idx="61" formatCode="0.000E+00">
                        <c:v>74.589735641224294</c:v>
                      </c:pt>
                      <c:pt idx="62" formatCode="0.000E+00">
                        <c:v>67.286173681553393</c:v>
                      </c:pt>
                      <c:pt idx="63" formatCode="0.000E+00">
                        <c:v>59.912066476111697</c:v>
                      </c:pt>
                      <c:pt idx="64" formatCode="0.000E+00">
                        <c:v>52.6511746652859</c:v>
                      </c:pt>
                      <c:pt idx="65" formatCode="0.000E+00">
                        <c:v>45.681806340481401</c:v>
                      </c:pt>
                      <c:pt idx="66" formatCode="0.000E+00">
                        <c:v>39.163928768061403</c:v>
                      </c:pt>
                      <c:pt idx="67" formatCode="0.000E+00">
                        <c:v>33.226819874165201</c:v>
                      </c:pt>
                      <c:pt idx="68" formatCode="0.000E+00">
                        <c:v>27.9591557717428</c:v>
                      </c:pt>
                      <c:pt idx="69" formatCode="0.000E+00">
                        <c:v>23.403362971148699</c:v>
                      </c:pt>
                      <c:pt idx="70" formatCode="0.000E+00">
                        <c:v>19.555521337446901</c:v>
                      </c:pt>
                      <c:pt idx="71" formatCode="0.000E+00">
                        <c:v>16.3711041045201</c:v>
                      </c:pt>
                      <c:pt idx="72" formatCode="0.000E+00">
                        <c:v>13.775583149842401</c:v>
                      </c:pt>
                      <c:pt idx="73" formatCode="0.000E+00">
                        <c:v>11.6777760760519</c:v>
                      </c:pt>
                      <c:pt idx="74" formatCode="0.000E+00">
                        <c:v>9.9831850009119698</c:v>
                      </c:pt>
                      <c:pt idx="75" formatCode="0.000E+00">
                        <c:v>8.6047595165635808</c:v>
                      </c:pt>
                      <c:pt idx="76" formatCode="0.000E+00">
                        <c:v>7.4694823996473199</c:v>
                      </c:pt>
                      <c:pt idx="77" formatCode="0.000E+00">
                        <c:v>6.5205501038961797</c:v>
                      </c:pt>
                      <c:pt idx="78" formatCode="0.000E+00">
                        <c:v>5.7161364402658004</c:v>
                      </c:pt>
                      <c:pt idx="79" formatCode="0.000E+00">
                        <c:v>5.0263322846155303</c:v>
                      </c:pt>
                      <c:pt idx="80" formatCode="0.000E+00">
                        <c:v>4.4297430611418704</c:v>
                      </c:pt>
                      <c:pt idx="81" formatCode="0.000E+00">
                        <c:v>3.9106573887953702</c:v>
                      </c:pt>
                      <c:pt idx="82" formatCode="0.000E+00">
                        <c:v>3.4570750031881499</c:v>
                      </c:pt>
                      <c:pt idx="83" formatCode="0.000E+00">
                        <c:v>3.0594790096882298</c:v>
                      </c:pt>
                      <c:pt idx="84" formatCode="0.000E+00">
                        <c:v>2.71010571824272</c:v>
                      </c:pt>
                      <c:pt idx="85" formatCode="0.000E+00">
                        <c:v>2.4025002985714901</c:v>
                      </c:pt>
                      <c:pt idx="86" formatCode="0.000E+00">
                        <c:v>2.1312271531973299</c:v>
                      </c:pt>
                      <c:pt idx="87" formatCode="0.000E+00">
                        <c:v>1.89166678127623</c:v>
                      </c:pt>
                      <c:pt idx="88" formatCode="0.000E+00">
                        <c:v>1.67986542637689</c:v>
                      </c:pt>
                      <c:pt idx="89" formatCode="0.000E+00">
                        <c:v>1.4924198485634199</c:v>
                      </c:pt>
                      <c:pt idx="90" formatCode="0.000E+00">
                        <c:v>1.32638690181728</c:v>
                      </c:pt>
                      <c:pt idx="91" formatCode="0.000E+00">
                        <c:v>1.17921130742322</c:v>
                      </c:pt>
                      <c:pt idx="92" formatCode="0.000E+00">
                        <c:v>1.0486671348921</c:v>
                      </c:pt>
                      <c:pt idx="93" formatCode="0.000E+00">
                        <c:v>0.932809824671743</c:v>
                      </c:pt>
                      <c:pt idx="94" formatCode="0.000E+00">
                        <c:v>0.82993645696626495</c:v>
                      </c:pt>
                      <c:pt idx="95" formatCode="0.000E+00">
                        <c:v>0.73855256453003004</c:v>
                      </c:pt>
                      <c:pt idx="96" formatCode="0.000E+00">
                        <c:v>0.657344203684052</c:v>
                      </c:pt>
                      <c:pt idx="97" formatCode="0.000E+00">
                        <c:v>0.58515429666531704</c:v>
                      </c:pt>
                      <c:pt idx="98" formatCode="0.000E+00">
                        <c:v>0.52096247713284005</c:v>
                      </c:pt>
                      <c:pt idx="99" formatCode="0.000E+00">
                        <c:v>0.46386783342652199</c:v>
                      </c:pt>
                      <c:pt idx="100" formatCode="0.000E+00">
                        <c:v>0.41307406712183597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2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Volumenzuwachs'!$Z$7</c15:sqref>
                        </c15:formulaRef>
                      </c:ext>
                    </c:extLst>
                    <c:strCache>
                      <c:ptCount val="1"/>
                      <c:pt idx="0">
                        <c:v>19,33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Volumenzuwachs'!$Z$8:$Z$108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3.5689638724604499E-6</c:v>
                      </c:pt>
                      <c:pt idx="1">
                        <c:v>1.8084469009235601E-5</c:v>
                      </c:pt>
                      <c:pt idx="2">
                        <c:v>7.7661399321708906E-5</c:v>
                      </c:pt>
                      <c:pt idx="3">
                        <c:v>2.8773695339774999E-4</c:v>
                      </c:pt>
                      <c:pt idx="4">
                        <c:v>9.3451236943253E-4</c:v>
                      </c:pt>
                      <c:pt idx="5">
                        <c:v>2.6985251180886298E-3</c:v>
                      </c:pt>
                      <c:pt idx="6">
                        <c:v>7.0161692315158404E-3</c:v>
                      </c:pt>
                      <c:pt idx="7">
                        <c:v>1.6610642845580101E-2</c:v>
                      </c:pt>
                      <c:pt idx="8">
                        <c:v>3.6168624515530302E-2</c:v>
                      </c:pt>
                      <c:pt idx="9">
                        <c:v>7.3081442107852404E-2</c:v>
                      </c:pt>
                      <c:pt idx="10" formatCode="0.000E+00">
                        <c:v>0.13812050524561301</c:v>
                      </c:pt>
                      <c:pt idx="11" formatCode="0.000E+00">
                        <c:v>0.245897334616308</c:v>
                      </c:pt>
                      <c:pt idx="12" formatCode="0.000E+00">
                        <c:v>0.414979268784893</c:v>
                      </c:pt>
                      <c:pt idx="13" formatCode="0.000E+00">
                        <c:v>0.66758822088379299</c:v>
                      </c:pt>
                      <c:pt idx="14" formatCode="0.000E+00">
                        <c:v>1.02888464969213</c:v>
                      </c:pt>
                      <c:pt idx="15" formatCode="0.000E+00">
                        <c:v>1.52591071979632</c:v>
                      </c:pt>
                      <c:pt idx="16" formatCode="0.000E+00">
                        <c:v>2.1863178276117501</c:v>
                      </c:pt>
                      <c:pt idx="17" formatCode="0.000E+00">
                        <c:v>3.0370254527182698</c:v>
                      </c:pt>
                      <c:pt idx="18" formatCode="0.000E+00">
                        <c:v>4.1029512385988296</c:v>
                      </c:pt>
                      <c:pt idx="19" formatCode="0.000E+00">
                        <c:v>5.4059236385353397</c:v>
                      </c:pt>
                      <c:pt idx="20" formatCode="0.000E+00">
                        <c:v>6.9638485854442402</c:v>
                      </c:pt>
                      <c:pt idx="21" formatCode="0.000E+00">
                        <c:v>8.7901601558248394</c:v>
                      </c:pt>
                      <c:pt idx="22" formatCode="0.000E+00">
                        <c:v>10.893549230272001</c:v>
                      </c:pt>
                      <c:pt idx="23" formatCode="0.000E+00">
                        <c:v>13.277937613410501</c:v>
                      </c:pt>
                      <c:pt idx="24" formatCode="0.000E+00">
                        <c:v>15.9426489942625</c:v>
                      </c:pt>
                      <c:pt idx="25" formatCode="0.000E+00">
                        <c:v>18.8827215047036</c:v>
                      </c:pt>
                      <c:pt idx="26" formatCode="0.000E+00">
                        <c:v>22.089307374590302</c:v>
                      </c:pt>
                      <c:pt idx="27" formatCode="0.000E+00">
                        <c:v>25.550110869268</c:v>
                      </c:pt>
                      <c:pt idx="28" formatCode="0.000E+00">
                        <c:v>29.249824102232299</c:v>
                      </c:pt>
                      <c:pt idx="29" formatCode="0.000E+00">
                        <c:v>33.170529671933799</c:v>
                      </c:pt>
                      <c:pt idx="30" formatCode="0.000E+00">
                        <c:v>37.292048149359502</c:v>
                      </c:pt>
                      <c:pt idx="31" formatCode="0.000E+00">
                        <c:v>41.592216504768302</c:v>
                      </c:pt>
                      <c:pt idx="32" formatCode="0.000E+00">
                        <c:v>46.047090280174501</c:v>
                      </c:pt>
                      <c:pt idx="33" formatCode="0.000E+00">
                        <c:v>50.6310676449596</c:v>
                      </c:pt>
                      <c:pt idx="34" formatCode="0.000E+00">
                        <c:v>55.316937561091301</c:v>
                      </c:pt>
                      <c:pt idx="35" formatCode="0.000E+00">
                        <c:v>60.075857381364003</c:v>
                      </c:pt>
                      <c:pt idx="36" formatCode="0.000E+00">
                        <c:v>64.877267604444398</c:v>
                      </c:pt>
                      <c:pt idx="37" formatCode="0.000E+00">
                        <c:v>69.688753517340899</c:v>
                      </c:pt>
                      <c:pt idx="38" formatCode="0.000E+00">
                        <c:v>74.475865356947494</c:v>
                      </c:pt>
                      <c:pt idx="39" formatCode="0.000E+00">
                        <c:v>79.201910677562694</c:v>
                      </c:pt>
                      <c:pt idx="40" formatCode="0.000E+00">
                        <c:v>83.8277350460137</c:v>
                      </c:pt>
                      <c:pt idx="41" formatCode="0.000E+00">
                        <c:v>88.311510184644703</c:v>
                      </c:pt>
                      <c:pt idx="42" formatCode="0.000E+00">
                        <c:v>92.608552379657596</c:v>
                      </c:pt>
                      <c:pt idx="43" formatCode="0.000E+00">
                        <c:v>96.671198438076402</c:v>
                      </c:pt>
                      <c:pt idx="44" formatCode="0.000E+00">
                        <c:v>100.448771692059</c:v>
                      </c:pt>
                      <c:pt idx="45" formatCode="0.000E+00">
                        <c:v>103.887676370875</c:v>
                      </c:pt>
                      <c:pt idx="46" formatCode="0.000E+00">
                        <c:v>106.931664771142</c:v>
                      </c:pt>
                      <c:pt idx="47" formatCode="0.000E+00">
                        <c:v>109.522327500228</c:v>
                      </c:pt>
                      <c:pt idx="48" formatCode="0.000E+00">
                        <c:v>111.59986177920899</c:v>
                      </c:pt>
                      <c:pt idx="49" formatCode="0.000E+00">
                        <c:v>113.10417511147401</c:v>
                      </c:pt>
                      <c:pt idx="50" formatCode="0.000E+00">
                        <c:v>113.97637982894599</c:v>
                      </c:pt>
                      <c:pt idx="51" formatCode="0.000E+00">
                        <c:v>114.160725898341</c:v>
                      </c:pt>
                      <c:pt idx="52" formatCode="0.000E+00">
                        <c:v>113.607002219389</c:v>
                      </c:pt>
                      <c:pt idx="53" formatCode="0.000E+00">
                        <c:v>112.27340749222699</c:v>
                      </c:pt>
                      <c:pt idx="54" formatCode="0.000E+00">
                        <c:v>110.129847657951</c:v>
                      </c:pt>
                      <c:pt idx="55" formatCode="0.000E+00">
                        <c:v>107.161555732609</c:v>
                      </c:pt>
                      <c:pt idx="56" formatCode="0.000E+00">
                        <c:v>103.37285109958999</c:v>
                      </c:pt>
                      <c:pt idx="57" formatCode="0.000E+00">
                        <c:v>98.790761661469006</c:v>
                      </c:pt>
                      <c:pt idx="58" formatCode="0.000E+00">
                        <c:v>93.468131157237195</c:v>
                      </c:pt>
                      <c:pt idx="59" formatCode="0.000E+00">
                        <c:v>87.485739427026004</c:v>
                      </c:pt>
                      <c:pt idx="60" formatCode="0.000E+00">
                        <c:v>80.952897144456699</c:v>
                      </c:pt>
                      <c:pt idx="61" formatCode="0.000E+00">
                        <c:v>74.005967612080596</c:v>
                      </c:pt>
                      <c:pt idx="62" formatCode="0.000E+00">
                        <c:v>66.804350097880501</c:v>
                      </c:pt>
                      <c:pt idx="63" formatCode="0.000E+00">
                        <c:v>59.523662811726197</c:v>
                      </c:pt>
                      <c:pt idx="64" formatCode="0.000E+00">
                        <c:v>52.346205822729999</c:v>
                      </c:pt>
                      <c:pt idx="65" formatCode="0.000E+00">
                        <c:v>45.449252488118603</c:v>
                      </c:pt>
                      <c:pt idx="66" formatCode="0.000E+00">
                        <c:v>38.992255098168798</c:v>
                      </c:pt>
                      <c:pt idx="67" formatCode="0.000E+00">
                        <c:v>33.104546299995398</c:v>
                      </c:pt>
                      <c:pt idx="68" formatCode="0.000E+00">
                        <c:v>27.875418079683801</c:v>
                      </c:pt>
                      <c:pt idx="69" formatCode="0.000E+00">
                        <c:v>23.348400730414198</c:v>
                      </c:pt>
                      <c:pt idx="70" formatCode="0.000E+00">
                        <c:v>19.521033709047298</c:v>
                      </c:pt>
                      <c:pt idx="71" formatCode="0.000E+00">
                        <c:v>16.350433788353001</c:v>
                      </c:pt>
                      <c:pt idx="72" formatCode="0.000E+00">
                        <c:v>13.763718300273901</c:v>
                      </c:pt>
                      <c:pt idx="73" formatCode="0.000E+00">
                        <c:v>11.6711931908103</c:v>
                      </c:pt>
                      <c:pt idx="74" formatCode="0.000E+00">
                        <c:v>9.9795832061614806</c:v>
                      </c:pt>
                      <c:pt idx="75" formatCode="0.000E+00">
                        <c:v>8.6027500001088892</c:v>
                      </c:pt>
                      <c:pt idx="76" formatCode="0.000E+00">
                        <c:v>7.4682924199782601</c:v>
                      </c:pt>
                      <c:pt idx="77" formatCode="0.000E+00">
                        <c:v>6.51978218815246</c:v>
                      </c:pt>
                      <c:pt idx="78" formatCode="0.000E+00">
                        <c:v>5.7155985850985402</c:v>
                      </c:pt>
                      <c:pt idx="79" formatCode="0.000E+00">
                        <c:v>5.0259337532500297</c:v>
                      </c:pt>
                      <c:pt idx="80" formatCode="0.000E+00">
                        <c:v>4.4294387092189398</c:v>
                      </c:pt>
                      <c:pt idx="81" formatCode="0.000E+00">
                        <c:v>3.9104216925061301</c:v>
                      </c:pt>
                      <c:pt idx="82" formatCode="0.000E+00">
                        <c:v>3.4568913047452998</c:v>
                      </c:pt>
                      <c:pt idx="83" formatCode="0.000E+00">
                        <c:v>3.0593353445827902</c:v>
                      </c:pt>
                      <c:pt idx="84" formatCode="0.000E+00">
                        <c:v>2.7099931007025102</c:v>
                      </c:pt>
                      <c:pt idx="85" formatCode="0.000E+00">
                        <c:v>2.4024118584868202</c:v>
                      </c:pt>
                      <c:pt idx="86" formatCode="0.000E+00">
                        <c:v>2.13115759560577</c:v>
                      </c:pt>
                      <c:pt idx="87" formatCode="0.000E+00">
                        <c:v>1.8916120052195</c:v>
                      </c:pt>
                      <c:pt idx="88" formatCode="0.000E+00">
                        <c:v>1.6798222439675601</c:v>
                      </c:pt>
                      <c:pt idx="89" formatCode="0.000E+00">
                        <c:v>1.49238577429324</c:v>
                      </c:pt>
                      <c:pt idx="90" formatCode="0.000E+00">
                        <c:v>1.3263599929888601</c:v>
                      </c:pt>
                      <c:pt idx="91" formatCode="0.000E+00">
                        <c:v>1.1791900424255799</c:v>
                      </c:pt>
                      <c:pt idx="92" formatCode="0.000E+00">
                        <c:v>1.04865031980623</c:v>
                      </c:pt>
                      <c:pt idx="93" formatCode="0.000E+00">
                        <c:v>0.93279652127052803</c:v>
                      </c:pt>
                      <c:pt idx="94" formatCode="0.000E+00">
                        <c:v>0.82992592698650502</c:v>
                      </c:pt>
                      <c:pt idx="95" formatCode="0.000E+00">
                        <c:v>0.73854422639388395</c:v>
                      </c:pt>
                      <c:pt idx="96" formatCode="0.000E+00">
                        <c:v>0.657337598792475</c:v>
                      </c:pt>
                      <c:pt idx="97" formatCode="0.000E+00">
                        <c:v>0.58514906308205095</c:v>
                      </c:pt>
                      <c:pt idx="98" formatCode="0.000E+00">
                        <c:v>0.520958328995068</c:v>
                      </c:pt>
                      <c:pt idx="99" formatCode="0.000E+00">
                        <c:v>0.46386454480656703</c:v>
                      </c:pt>
                      <c:pt idx="100" formatCode="0.000E+00">
                        <c:v>0.41307145935756501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3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Volumenzuwachs'!$AA$7</c15:sqref>
                        </c15:formulaRef>
                      </c:ext>
                    </c:extLst>
                    <c:strCache>
                      <c:ptCount val="1"/>
                      <c:pt idx="0">
                        <c:v>19,78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Volumenzuwachs'!$AA$8:$AA$108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1.7726872249338801E-6</c:v>
                      </c:pt>
                      <c:pt idx="1">
                        <c:v>9.6497943199591392E-6</c:v>
                      </c:pt>
                      <c:pt idx="2">
                        <c:v>4.41751605845322E-5</c:v>
                      </c:pt>
                      <c:pt idx="3">
                        <c:v>1.73274460463128E-4</c:v>
                      </c:pt>
                      <c:pt idx="4">
                        <c:v>5.9213734875252302E-4</c:v>
                      </c:pt>
                      <c:pt idx="5">
                        <c:v>1.7893133148258701E-3</c:v>
                      </c:pt>
                      <c:pt idx="6">
                        <c:v>4.8446940898422197E-3</c:v>
                      </c:pt>
                      <c:pt idx="7">
                        <c:v>1.18925357905136E-2</c:v>
                      </c:pt>
                      <c:pt idx="8">
                        <c:v>2.6746277805475799E-2</c:v>
                      </c:pt>
                      <c:pt idx="9">
                        <c:v>5.5627194278166897E-2</c:v>
                      </c:pt>
                      <c:pt idx="10" formatCode="0.000E+00">
                        <c:v>0.107883722401117</c:v>
                      </c:pt>
                      <c:pt idx="11" formatCode="0.000E+00">
                        <c:v>0.19655500077172</c:v>
                      </c:pt>
                      <c:pt idx="12" formatCode="0.000E+00">
                        <c:v>0.33863650971894899</c:v>
                      </c:pt>
                      <c:pt idx="13" formatCode="0.000E+00">
                        <c:v>0.55494927609934497</c:v>
                      </c:pt>
                      <c:pt idx="14" formatCode="0.000E+00">
                        <c:v>0.86958403288387598</c:v>
                      </c:pt>
                      <c:pt idx="15" formatCode="0.000E+00">
                        <c:v>1.30896721821477</c:v>
                      </c:pt>
                      <c:pt idx="16" formatCode="0.000E+00">
                        <c:v>1.90065675517475</c:v>
                      </c:pt>
                      <c:pt idx="17" formatCode="0.000E+00">
                        <c:v>2.6720095276969702</c:v>
                      </c:pt>
                      <c:pt idx="18" formatCode="0.000E+00">
                        <c:v>3.6488663636854701</c:v>
                      </c:pt>
                      <c:pt idx="19" formatCode="0.000E+00">
                        <c:v>4.8543792221550701</c:v>
                      </c:pt>
                      <c:pt idx="20" formatCode="0.000E+00">
                        <c:v>6.3080686718222498</c:v>
                      </c:pt>
                      <c:pt idx="21" formatCode="0.000E+00">
                        <c:v>8.0251578742255596</c:v>
                      </c:pt>
                      <c:pt idx="22" formatCode="0.000E+00">
                        <c:v>10.016190455694399</c:v>
                      </c:pt>
                      <c:pt idx="23" formatCode="0.000E+00">
                        <c:v>12.286909070428001</c:v>
                      </c:pt>
                      <c:pt idx="24" formatCode="0.000E+00">
                        <c:v>14.838351218023799</c:v>
                      </c:pt>
                      <c:pt idx="25" formatCode="0.000E+00">
                        <c:v>17.667108681142299</c:v>
                      </c:pt>
                      <c:pt idx="26" formatCode="0.000E+00">
                        <c:v>20.765695031716898</c:v>
                      </c:pt>
                      <c:pt idx="27" formatCode="0.000E+00">
                        <c:v>24.122969653051999</c:v>
                      </c:pt>
                      <c:pt idx="28" formatCode="0.000E+00">
                        <c:v>27.724574292467999</c:v>
                      </c:pt>
                      <c:pt idx="29" formatCode="0.000E+00">
                        <c:v>31.553347325818201</c:v>
                      </c:pt>
                      <c:pt idx="30" formatCode="0.000E+00">
                        <c:v>35.589690237711999</c:v>
                      </c:pt>
                      <c:pt idx="31" formatCode="0.000E+00">
                        <c:v>39.811869368590997</c:v>
                      </c:pt>
                      <c:pt idx="32" formatCode="0.000E+00">
                        <c:v>44.196243302524103</c:v>
                      </c:pt>
                      <c:pt idx="33" formatCode="0.000E+00">
                        <c:v>48.717412178266599</c:v>
                      </c:pt>
                      <c:pt idx="34" formatCode="0.000E+00">
                        <c:v>53.348289842039101</c:v>
                      </c:pt>
                      <c:pt idx="35" formatCode="0.000E+00">
                        <c:v>58.060103295724602</c:v>
                      </c:pt>
                      <c:pt idx="36" formatCode="0.000E+00">
                        <c:v>62.822326642138002</c:v>
                      </c:pt>
                      <c:pt idx="37" formatCode="0.000E+00">
                        <c:v>67.602558986842993</c:v>
                      </c:pt>
                      <c:pt idx="38" formatCode="0.000E+00">
                        <c:v>72.366357824942298</c:v>
                      </c:pt>
                      <c:pt idx="39" formatCode="0.000E+00">
                        <c:v>77.077041595580198</c:v>
                      </c:pt>
                      <c:pt idx="40" formatCode="0.000E+00">
                        <c:v>81.695477566733302</c:v>
                      </c:pt>
                      <c:pt idx="41" formatCode="0.000E+00">
                        <c:v>86.179874216715206</c:v>
                      </c:pt>
                      <c:pt idx="42" formatCode="0.000E+00">
                        <c:v>90.485600954105095</c:v>
                      </c:pt>
                      <c:pt idx="43" formatCode="0.000E+00">
                        <c:v>94.565062445987806</c:v>
                      </c:pt>
                      <c:pt idx="44" formatCode="0.000E+00">
                        <c:v>98.367659997278693</c:v>
                      </c:pt>
                      <c:pt idx="45" formatCode="0.000E+00">
                        <c:v>101.839878208561</c:v>
                      </c:pt>
                      <c:pt idx="46" formatCode="0.000E+00">
                        <c:v>104.925541229972</c:v>
                      </c:pt>
                      <c:pt idx="47" formatCode="0.000E+00">
                        <c:v>107.566288781976</c:v>
                      </c:pt>
                      <c:pt idx="48" formatCode="0.000E+00">
                        <c:v>109.70232687753401</c:v>
                      </c:pt>
                      <c:pt idx="49" formatCode="0.000E+00">
                        <c:v>111.273510611116</c:v>
                      </c:pt>
                      <c:pt idx="50" formatCode="0.000E+00">
                        <c:v>112.220814773161</c:v>
                      </c:pt>
                      <c:pt idx="51" formatCode="0.000E+00">
                        <c:v>112.48824019907001</c:v>
                      </c:pt>
                      <c:pt idx="52" formatCode="0.000E+00">
                        <c:v>112.025186997719</c:v>
                      </c:pt>
                      <c:pt idx="53" formatCode="0.000E+00">
                        <c:v>110.789297147971</c:v>
                      </c:pt>
                      <c:pt idx="54" formatCode="0.000E+00">
                        <c:v>108.749725479719</c:v>
                      </c:pt>
                      <c:pt idx="55" formatCode="0.000E+00">
                        <c:v>105.890737543634</c:v>
                      </c:pt>
                      <c:pt idx="56" formatCode="0.000E+00">
                        <c:v>102.215454793188</c:v>
                      </c:pt>
                      <c:pt idx="57" formatCode="0.000E+00">
                        <c:v>97.749474405326296</c:v>
                      </c:pt>
                      <c:pt idx="58" formatCode="0.000E+00">
                        <c:v>92.543990267011395</c:v>
                      </c:pt>
                      <c:pt idx="59" formatCode="0.000E+00">
                        <c:v>86.677946945231</c:v>
                      </c:pt>
                      <c:pt idx="60" formatCode="0.000E+00">
                        <c:v>80.258691287475301</c:v>
                      </c:pt>
                      <c:pt idx="61" formatCode="0.000E+00">
                        <c:v>73.420575517704606</c:v>
                      </c:pt>
                      <c:pt idx="62" formatCode="0.000E+00">
                        <c:v>66.321044633572001</c:v>
                      </c:pt>
                      <c:pt idx="63" formatCode="0.000E+00">
                        <c:v>59.133940565903401</c:v>
                      </c:pt>
                      <c:pt idx="64" formatCode="0.000E+00">
                        <c:v>52.040093149433098</c:v>
                      </c:pt>
                      <c:pt idx="65" formatCode="0.000E+00">
                        <c:v>45.2157317446786</c:v>
                      </c:pt>
                      <c:pt idx="66" formatCode="0.000E+00">
                        <c:v>38.8197853353388</c:v>
                      </c:pt>
                      <c:pt idx="67" formatCode="0.000E+00">
                        <c:v>32.981634402475002</c:v>
                      </c:pt>
                      <c:pt idx="68" formatCode="0.000E+00">
                        <c:v>27.791181772462899</c:v>
                      </c:pt>
                      <c:pt idx="69" formatCode="0.000E+00">
                        <c:v>23.293058574524299</c:v>
                      </c:pt>
                      <c:pt idx="70" formatCode="0.000E+00">
                        <c:v>19.4862629942068</c:v>
                      </c:pt>
                      <c:pt idx="71" formatCode="0.000E+00">
                        <c:v>16.329556313926702</c:v>
                      </c:pt>
                      <c:pt idx="72" formatCode="0.000E+00">
                        <c:v>13.751703667814001</c:v>
                      </c:pt>
                      <c:pt idx="73" formatCode="0.000E+00">
                        <c:v>11.664502495418899</c:v>
                      </c:pt>
                      <c:pt idx="74" formatCode="0.000E+00">
                        <c:v>9.9759035485913596</c:v>
                      </c:pt>
                      <c:pt idx="75" formatCode="0.000E+00">
                        <c:v>8.6006836800138604</c:v>
                      </c:pt>
                      <c:pt idx="76" formatCode="0.000E+00">
                        <c:v>7.4670604152497404</c:v>
                      </c:pt>
                      <c:pt idx="77" formatCode="0.000E+00">
                        <c:v>6.5189827211710298</c:v>
                      </c:pt>
                      <c:pt idx="78" formatCode="0.000E+00">
                        <c:v>5.7150367362697603</c:v>
                      </c:pt>
                      <c:pt idx="79" formatCode="0.000E+00">
                        <c:v>5.0255167941058296</c:v>
                      </c:pt>
                      <c:pt idx="80" formatCode="0.000E+00">
                        <c:v>4.4291201035758103</c:v>
                      </c:pt>
                      <c:pt idx="81" formatCode="0.000E+00">
                        <c:v>3.9101749159846499</c:v>
                      </c:pt>
                      <c:pt idx="82" formatCode="0.000E+00">
                        <c:v>3.4566989619020401</c:v>
                      </c:pt>
                      <c:pt idx="83" formatCode="0.000E+00">
                        <c:v>3.0591849169452199</c:v>
                      </c:pt>
                      <c:pt idx="84" formatCode="0.000E+00">
                        <c:v>2.7098751813095898</c:v>
                      </c:pt>
                      <c:pt idx="85" formatCode="0.000E+00">
                        <c:v>2.4023192543218199</c:v>
                      </c:pt>
                      <c:pt idx="86" formatCode="0.000E+00">
                        <c:v>2.13108476267641</c:v>
                      </c:pt>
                      <c:pt idx="87" formatCode="0.000E+00">
                        <c:v>1.8915546496428399</c:v>
                      </c:pt>
                      <c:pt idx="88" formatCode="0.000E+00">
                        <c:v>1.6797770278566</c:v>
                      </c:pt>
                      <c:pt idx="89" formatCode="0.000E+00">
                        <c:v>1.4923500951694599</c:v>
                      </c:pt>
                      <c:pt idx="90" formatCode="0.000E+00">
                        <c:v>1.3263318167162601</c:v>
                      </c:pt>
                      <c:pt idx="91" formatCode="0.000E+00">
                        <c:v>1.17916777576478</c:v>
                      </c:pt>
                      <c:pt idx="92" formatCode="0.000E+00">
                        <c:v>1.0486327126291</c:v>
                      </c:pt>
                      <c:pt idx="93" formatCode="0.000E+00">
                        <c:v>0.93278259117412099</c:v>
                      </c:pt>
                      <c:pt idx="94" formatCode="0.000E+00">
                        <c:v>0.82991490094381504</c:v>
                      </c:pt>
                      <c:pt idx="95" formatCode="0.000E+00">
                        <c:v>0.73853549543914099</c:v>
                      </c:pt>
                      <c:pt idx="96" formatCode="0.000E+00">
                        <c:v>0.65733068272853001</c:v>
                      </c:pt>
                      <c:pt idx="97" formatCode="0.000E+00">
                        <c:v>0.58514358292586299</c:v>
                      </c:pt>
                      <c:pt idx="98" formatCode="0.000E+00">
                        <c:v>0.52095398541924998</c:v>
                      </c:pt>
                      <c:pt idx="99" formatCode="0.000E+00">
                        <c:v>0.46386110124136598</c:v>
                      </c:pt>
                      <c:pt idx="100" formatCode="0.000E+00">
                        <c:v>0.413068728724789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5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Volumenzuwachs'!$AC$7</c15:sqref>
                        </c15:formulaRef>
                      </c:ext>
                    </c:extLst>
                    <c:strCache>
                      <c:ptCount val="1"/>
                      <c:pt idx="0">
                        <c:v>20,72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Volumenzuwachs'!$AC$8:$AC$108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3.9787140811487601E-7</c:v>
                      </c:pt>
                      <c:pt idx="1">
                        <c:v>2.5253043667879699E-6</c:v>
                      </c:pt>
                      <c:pt idx="2">
                        <c:v>1.3257169927593799E-5</c:v>
                      </c:pt>
                      <c:pt idx="3">
                        <c:v>5.8757461833661198E-5</c:v>
                      </c:pt>
                      <c:pt idx="4">
                        <c:v>2.2391683484779601E-4</c:v>
                      </c:pt>
                      <c:pt idx="5">
                        <c:v>7.4574700904243005E-4</c:v>
                      </c:pt>
                      <c:pt idx="6">
                        <c:v>2.2022889596966999E-3</c:v>
                      </c:pt>
                      <c:pt idx="7">
                        <c:v>5.8417574545539296E-3</c:v>
                      </c:pt>
                      <c:pt idx="8">
                        <c:v>1.40797208310355E-2</c:v>
                      </c:pt>
                      <c:pt idx="9">
                        <c:v>3.1151144488743902E-2</c:v>
                      </c:pt>
                      <c:pt idx="10" formatCode="0.000E+00">
                        <c:v>6.3847578364716606E-2</c:v>
                      </c:pt>
                      <c:pt idx="11" formatCode="0.000E+00">
                        <c:v>0.122217209755276</c:v>
                      </c:pt>
                      <c:pt idx="12" formatCode="0.000E+00">
                        <c:v>0.22007884594434399</c:v>
                      </c:pt>
                      <c:pt idx="13" formatCode="0.000E+00">
                        <c:v>0.37521347832056101</c:v>
                      </c:pt>
                      <c:pt idx="14" formatCode="0.000E+00">
                        <c:v>0.60914732929451598</c:v>
                      </c:pt>
                      <c:pt idx="15" formatCode="0.000E+00">
                        <c:v>0.94651308986511196</c:v>
                      </c:pt>
                      <c:pt idx="16" formatCode="0.000E+00">
                        <c:v>1.4140501020263601</c:v>
                      </c:pt>
                      <c:pt idx="17" formatCode="0.000E+00">
                        <c:v>2.0393605913061799</c:v>
                      </c:pt>
                      <c:pt idx="18" formatCode="0.000E+00">
                        <c:v>2.8495669550559799</c:v>
                      </c:pt>
                      <c:pt idx="19" formatCode="0.000E+00">
                        <c:v>3.8700134004284199</c:v>
                      </c:pt>
                      <c:pt idx="20" formatCode="0.000E+00">
                        <c:v>5.1231301777958</c:v>
                      </c:pt>
                      <c:pt idx="21" formatCode="0.000E+00">
                        <c:v>6.6275402038363804</c:v>
                      </c:pt>
                      <c:pt idx="22" formatCode="0.000E+00">
                        <c:v>8.3974460251423402</c:v>
                      </c:pt>
                      <c:pt idx="23" formatCode="0.000E+00">
                        <c:v>10.442297578235401</c:v>
                      </c:pt>
                      <c:pt idx="24" formatCode="0.000E+00">
                        <c:v>12.7667126060773</c:v>
                      </c:pt>
                      <c:pt idx="25" formatCode="0.000E+00">
                        <c:v>15.370603442494099</c:v>
                      </c:pt>
                      <c:pt idx="26" formatCode="0.000E+00">
                        <c:v>18.249455506148401</c:v>
                      </c:pt>
                      <c:pt idx="27" formatCode="0.000E+00">
                        <c:v>21.394702312687901</c:v>
                      </c:pt>
                      <c:pt idx="28" formatCode="0.000E+00">
                        <c:v>24.794146717177401</c:v>
                      </c:pt>
                      <c:pt idx="29" formatCode="0.000E+00">
                        <c:v>28.432386148227302</c:v>
                      </c:pt>
                      <c:pt idx="30" formatCode="0.000E+00">
                        <c:v>32.291208922501397</c:v>
                      </c:pt>
                      <c:pt idx="31" formatCode="0.000E+00">
                        <c:v>36.349937999727899</c:v>
                      </c:pt>
                      <c:pt idx="32" formatCode="0.000E+00">
                        <c:v>40.585706933681799</c:v>
                      </c:pt>
                      <c:pt idx="33" formatCode="0.000E+00">
                        <c:v>44.973659898120601</c:v>
                      </c:pt>
                      <c:pt idx="34" formatCode="0.000E+00">
                        <c:v>49.487073435570601</c:v>
                      </c:pt>
                      <c:pt idx="35" formatCode="0.000E+00">
                        <c:v>54.097402115496301</c:v>
                      </c:pt>
                      <c:pt idx="36" formatCode="0.000E+00">
                        <c:v>58.774253841348298</c:v>
                      </c:pt>
                      <c:pt idx="37" formatCode="0.000E+00">
                        <c:v>63.485303414273702</c:v>
                      </c:pt>
                      <c:pt idx="38" formatCode="0.000E+00">
                        <c:v>68.196155459155307</c:v>
                      </c:pt>
                      <c:pt idx="39" formatCode="0.000E+00">
                        <c:v>72.870170246616297</c:v>
                      </c:pt>
                      <c:pt idx="40" formatCode="0.000E+00">
                        <c:v>77.468268572862698</c:v>
                      </c:pt>
                      <c:pt idx="41" formatCode="0.000E+00">
                        <c:v>81.948734916147501</c:v>
                      </c:pt>
                      <c:pt idx="42" formatCode="0.000E+00">
                        <c:v>86.267041749628703</c:v>
                      </c:pt>
                      <c:pt idx="43" formatCode="0.000E+00">
                        <c:v>90.375722262547001</c:v>
                      </c:pt>
                      <c:pt idx="44" formatCode="0.000E+00">
                        <c:v>94.224323840692904</c:v>
                      </c:pt>
                      <c:pt idx="45" formatCode="0.000E+00">
                        <c:v>97.759480373397807</c:v>
                      </c:pt>
                      <c:pt idx="46" formatCode="0.000E+00">
                        <c:v>100.925147505536</c:v>
                      </c:pt>
                      <c:pt idx="47" formatCode="0.000E+00">
                        <c:v>103.663050823161</c:v>
                      </c:pt>
                      <c:pt idx="48" formatCode="0.000E+00">
                        <c:v>105.91340182684399</c:v>
                      </c:pt>
                      <c:pt idx="49" formatCode="0.000E+00">
                        <c:v>107.615939196935</c:v>
                      </c:pt>
                      <c:pt idx="50" formatCode="0.000E+00">
                        <c:v>108.711351619627</c:v>
                      </c:pt>
                      <c:pt idx="51" formatCode="0.000E+00">
                        <c:v>109.14313115097001</c:v>
                      </c:pt>
                      <c:pt idx="52" formatCode="0.000E+00">
                        <c:v>108.859890103609</c:v>
                      </c:pt>
                      <c:pt idx="53" formatCode="0.000E+00">
                        <c:v>107.818146782044</c:v>
                      </c:pt>
                      <c:pt idx="54" formatCode="0.000E+00">
                        <c:v>105.985543125898</c:v>
                      </c:pt>
                      <c:pt idx="55" formatCode="0.000E+00">
                        <c:v>103.34439815706099</c:v>
                      </c:pt>
                      <c:pt idx="56" formatCode="0.000E+00">
                        <c:v>99.895424404107899</c:v>
                      </c:pt>
                      <c:pt idx="57" formatCode="0.000E+00">
                        <c:v>95.661342524528905</c:v>
                      </c:pt>
                      <c:pt idx="58" formatCode="0.000E+00">
                        <c:v>90.690029150629798</c:v>
                      </c:pt>
                      <c:pt idx="59" formatCode="0.000E+00">
                        <c:v>85.056737915428798</c:v>
                      </c:pt>
                      <c:pt idx="60" formatCode="0.000E+00">
                        <c:v>78.864864635453301</c:v>
                      </c:pt>
                      <c:pt idx="61" formatCode="0.000E+00">
                        <c:v>72.244713131476004</c:v>
                      </c:pt>
                      <c:pt idx="62" formatCode="0.000E+00">
                        <c:v>65.349791214232894</c:v>
                      </c:pt>
                      <c:pt idx="63" formatCode="0.000E+00">
                        <c:v>58.350358058428597</c:v>
                      </c:pt>
                      <c:pt idx="64" formatCode="0.000E+00">
                        <c:v>51.424272501896702</c:v>
                      </c:pt>
                      <c:pt idx="65" formatCode="0.000E+00">
                        <c:v>44.7456465765977</c:v>
                      </c:pt>
                      <c:pt idx="66" formatCode="0.000E+00">
                        <c:v>38.472336190678298</c:v>
                      </c:pt>
                      <c:pt idx="67" formatCode="0.000E+00">
                        <c:v>32.733795527029798</c:v>
                      </c:pt>
                      <c:pt idx="68" formatCode="0.000E+00">
                        <c:v>27.621132935717199</c:v>
                      </c:pt>
                      <c:pt idx="69" formatCode="0.000E+00">
                        <c:v>23.181171624284001</c:v>
                      </c:pt>
                      <c:pt idx="70" formatCode="0.000E+00">
                        <c:v>19.415824222235301</c:v>
                      </c:pt>
                      <c:pt idx="71" formatCode="0.000E+00">
                        <c:v>16.287143833234801</c:v>
                      </c:pt>
                      <c:pt idx="72" formatCode="0.000E+00">
                        <c:v>13.7271983891623</c:v>
                      </c:pt>
                      <c:pt idx="73" formatCode="0.000E+00">
                        <c:v>11.6507780980701</c:v>
                      </c:pt>
                      <c:pt idx="74" formatCode="0.000E+00">
                        <c:v>9.9682962767840397</c:v>
                      </c:pt>
                      <c:pt idx="75" formatCode="0.000E+00">
                        <c:v>8.5963700202659492</c:v>
                      </c:pt>
                      <c:pt idx="76" formatCode="0.000E+00">
                        <c:v>7.4644624188456303</c:v>
                      </c:pt>
                      <c:pt idx="77" formatCode="0.000E+00">
                        <c:v>6.5172831650051499</c:v>
                      </c:pt>
                      <c:pt idx="78" formatCode="0.000E+00">
                        <c:v>5.7138365069189998</c:v>
                      </c:pt>
                      <c:pt idx="79" formatCode="0.000E+00">
                        <c:v>5.0246240926419601</c:v>
                      </c:pt>
                      <c:pt idx="80" formatCode="0.000E+00">
                        <c:v>4.4284374219952598</c:v>
                      </c:pt>
                      <c:pt idx="81" formatCode="0.000E+00">
                        <c:v>3.9096460152605799</c:v>
                      </c:pt>
                      <c:pt idx="82" formatCode="0.000E+00">
                        <c:v>3.4562866986193201</c:v>
                      </c:pt>
                      <c:pt idx="83" formatCode="0.000E+00">
                        <c:v>3.0588624872693599</c:v>
                      </c:pt>
                      <c:pt idx="84" formatCode="0.000E+00">
                        <c:v>2.70962242784152</c:v>
                      </c:pt>
                      <c:pt idx="85" formatCode="0.000E+00">
                        <c:v>2.4021207610024402</c:v>
                      </c:pt>
                      <c:pt idx="86" formatCode="0.000E+00">
                        <c:v>2.1309286471275199</c:v>
                      </c:pt>
                      <c:pt idx="87" formatCode="0.000E+00">
                        <c:v>1.891431708661</c:v>
                      </c:pt>
                      <c:pt idx="88" formatCode="0.000E+00">
                        <c:v>1.6796801071516101</c:v>
                      </c:pt>
                      <c:pt idx="89" formatCode="0.000E+00">
                        <c:v>1.49227361662764</c:v>
                      </c:pt>
                      <c:pt idx="90" formatCode="0.000E+00">
                        <c:v>1.32627142035398</c:v>
                      </c:pt>
                      <c:pt idx="91" formatCode="0.000E+00">
                        <c:v>1.17912004658752</c:v>
                      </c:pt>
                      <c:pt idx="92" formatCode="0.000E+00">
                        <c:v>1.0485949710542</c:v>
                      </c:pt>
                      <c:pt idx="93" formatCode="0.000E+00">
                        <c:v>0.93275273145790305</c:v>
                      </c:pt>
                      <c:pt idx="94" formatCode="0.000E+00">
                        <c:v>0.82989126612108</c:v>
                      </c:pt>
                      <c:pt idx="95" formatCode="0.000E+00">
                        <c:v>0.73851678019846201</c:v>
                      </c:pt>
                      <c:pt idx="96" formatCode="0.000E+00">
                        <c:v>0.65731585776724899</c:v>
                      </c:pt>
                      <c:pt idx="97" formatCode="0.000E+00">
                        <c:v>0.58513183589003304</c:v>
                      </c:pt>
                      <c:pt idx="98" formatCode="0.000E+00">
                        <c:v>0.52094467469498096</c:v>
                      </c:pt>
                      <c:pt idx="99" formatCode="0.000E+00">
                        <c:v>0.46385371973509099</c:v>
                      </c:pt>
                      <c:pt idx="100" formatCode="0.000E+00">
                        <c:v>0.41306287542811698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6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Volumenzuwachs'!$AD$7</c15:sqref>
                        </c15:formulaRef>
                      </c:ext>
                    </c:extLst>
                    <c:strCache>
                      <c:ptCount val="1"/>
                      <c:pt idx="0">
                        <c:v>21,20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Volumenzuwachs'!$AD$8:$AD$108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1.79254608108518E-7</c:v>
                      </c:pt>
                      <c:pt idx="1">
                        <c:v>1.2352223272034701E-6</c:v>
                      </c:pt>
                      <c:pt idx="2">
                        <c:v>6.9778937477975196E-6</c:v>
                      </c:pt>
                      <c:pt idx="3">
                        <c:v>3.3017061802574498E-5</c:v>
                      </c:pt>
                      <c:pt idx="4">
                        <c:v>1.33382653683118E-4</c:v>
                      </c:pt>
                      <c:pt idx="5">
                        <c:v>4.67962919067014E-4</c:v>
                      </c:pt>
                      <c:pt idx="6">
                        <c:v>1.44767134259376E-3</c:v>
                      </c:pt>
                      <c:pt idx="7">
                        <c:v>4.0026651095073302E-3</c:v>
                      </c:pt>
                      <c:pt idx="8">
                        <c:v>1.0011082596656199E-2</c:v>
                      </c:pt>
                      <c:pt idx="9">
                        <c:v>2.2894152006166499E-2</c:v>
                      </c:pt>
                      <c:pt idx="10" formatCode="0.000E+00">
                        <c:v>4.8331344140397803E-2</c:v>
                      </c:pt>
                      <c:pt idx="11" formatCode="0.000E+00">
                        <c:v>9.4992329396370603E-2</c:v>
                      </c:pt>
                      <c:pt idx="12" formatCode="0.000E+00">
                        <c:v>0.175143179177422</c:v>
                      </c:pt>
                      <c:pt idx="13" formatCode="0.000E+00">
                        <c:v>0.30498044054140699</c:v>
                      </c:pt>
                      <c:pt idx="14" formatCode="0.000E+00">
                        <c:v>0.50458307279918202</c:v>
                      </c:pt>
                      <c:pt idx="15" formatCode="0.000E+00">
                        <c:v>0.79743843286622196</c:v>
                      </c:pt>
                      <c:pt idx="16" formatCode="0.000E+00">
                        <c:v>1.2095746285772799</c:v>
                      </c:pt>
                      <c:pt idx="17" formatCode="0.000E+00">
                        <c:v>1.7683968189828401</c:v>
                      </c:pt>
                      <c:pt idx="18" formatCode="0.000E+00">
                        <c:v>2.50136498171429</c:v>
                      </c:pt>
                      <c:pt idx="19" formatCode="0.000E+00">
                        <c:v>3.4346603877493802</c:v>
                      </c:pt>
                      <c:pt idx="20" formatCode="0.000E+00">
                        <c:v>4.5919712336537604</c:v>
                      </c:pt>
                      <c:pt idx="21" formatCode="0.000E+00">
                        <c:v>5.9934935244652099</c:v>
                      </c:pt>
                      <c:pt idx="22" formatCode="0.000E+00">
                        <c:v>7.6552017204986003</c:v>
                      </c:pt>
                      <c:pt idx="23" formatCode="0.000E+00">
                        <c:v>9.5884036945800304</c:v>
                      </c:pt>
                      <c:pt idx="24" formatCode="0.000E+00">
                        <c:v>11.799562048271699</c:v>
                      </c:pt>
                      <c:pt idx="25" formatCode="0.000E+00">
                        <c:v>14.2903414840611</c:v>
                      </c:pt>
                      <c:pt idx="26" formatCode="0.000E+00">
                        <c:v>17.0578298315863</c:v>
                      </c:pt>
                      <c:pt idx="27" formatCode="0.000E+00">
                        <c:v>20.094876938802201</c:v>
                      </c:pt>
                      <c:pt idx="28" formatCode="0.000E+00">
                        <c:v>23.390498664320699</c:v>
                      </c:pt>
                      <c:pt idx="29" formatCode="0.000E+00">
                        <c:v>26.930300260597502</c:v>
                      </c:pt>
                      <c:pt idx="30" formatCode="0.000E+00">
                        <c:v>30.6968824604491</c:v>
                      </c:pt>
                      <c:pt idx="31" formatCode="0.000E+00">
                        <c:v>34.670203022505198</c:v>
                      </c:pt>
                      <c:pt idx="32" formatCode="0.000E+00">
                        <c:v>38.8278753390451</c:v>
                      </c:pt>
                      <c:pt idx="33" formatCode="0.000E+00">
                        <c:v>43.145393412121898</c:v>
                      </c:pt>
                      <c:pt idx="34" formatCode="0.000E+00">
                        <c:v>47.596278869258903</c:v>
                      </c:pt>
                      <c:pt idx="35" formatCode="0.000E+00">
                        <c:v>52.152150774777603</c:v>
                      </c:pt>
                      <c:pt idx="36" formatCode="0.000E+00">
                        <c:v>56.7827230059698</c:v>
                      </c:pt>
                      <c:pt idx="37" formatCode="0.000E+00">
                        <c:v>61.455737193255203</c:v>
                      </c:pt>
                      <c:pt idx="38" formatCode="0.000E+00">
                        <c:v>66.136841986575206</c:v>
                      </c:pt>
                      <c:pt idx="39" formatCode="0.000E+00">
                        <c:v>70.789432017556706</c:v>
                      </c:pt>
                      <c:pt idx="40" formatCode="0.000E+00">
                        <c:v>75.374462663031593</c:v>
                      </c:pt>
                      <c:pt idx="41" formatCode="0.000E+00">
                        <c:v>79.850259824218895</c:v>
                      </c:pt>
                      <c:pt idx="42" formatCode="0.000E+00">
                        <c:v>84.1723476077822</c:v>
                      </c:pt>
                      <c:pt idx="43" formatCode="0.000E+00">
                        <c:v>88.2933211512821</c:v>
                      </c:pt>
                      <c:pt idx="44" formatCode="0.000E+00">
                        <c:v>92.162796905221199</c:v>
                      </c:pt>
                      <c:pt idx="45" formatCode="0.000E+00">
                        <c:v>95.727478370081997</c:v>
                      </c:pt>
                      <c:pt idx="46" formatCode="0.000E+00">
                        <c:v>98.931381320259405</c:v>
                      </c:pt>
                      <c:pt idx="47" formatCode="0.000E+00">
                        <c:v>101.71626842537501</c:v>
                      </c:pt>
                      <c:pt idx="48" formatCode="0.000E+00">
                        <c:v>104.02234809485</c:v>
                      </c:pt>
                      <c:pt idx="49" formatCode="0.000E+00">
                        <c:v>105.78929512993</c:v>
                      </c:pt>
                      <c:pt idx="50" formatCode="0.000E+00">
                        <c:v>106.95764971630901</c:v>
                      </c:pt>
                      <c:pt idx="51" formatCode="0.000E+00">
                        <c:v>107.470644276513</c:v>
                      </c:pt>
                      <c:pt idx="52" formatCode="0.000E+00">
                        <c:v>107.276492094208</c:v>
                      </c:pt>
                      <c:pt idx="53" formatCode="0.000E+00">
                        <c:v>106.331144462843</c:v>
                      </c:pt>
                      <c:pt idx="54" formatCode="0.000E+00">
                        <c:v>104.60148144923301</c:v>
                      </c:pt>
                      <c:pt idx="55" formatCode="0.000E+00">
                        <c:v>102.06884287650099</c:v>
                      </c:pt>
                      <c:pt idx="56" formatCode="0.000E+00">
                        <c:v>98.732730091935693</c:v>
                      </c:pt>
                      <c:pt idx="57" formatCode="0.000E+00">
                        <c:v>94.614417710378703</c:v>
                      </c:pt>
                      <c:pt idx="58" formatCode="0.000E+00">
                        <c:v>89.760114637890894</c:v>
                      </c:pt>
                      <c:pt idx="59" formatCode="0.000E+00">
                        <c:v>84.243218437193804</c:v>
                      </c:pt>
                      <c:pt idx="60" formatCode="0.000E+00">
                        <c:v>78.165137217045299</c:v>
                      </c:pt>
                      <c:pt idx="61" formatCode="0.000E+00">
                        <c:v>71.654136875487495</c:v>
                      </c:pt>
                      <c:pt idx="62" formatCode="0.000E+00">
                        <c:v>64.861741619823107</c:v>
                      </c:pt>
                      <c:pt idx="63" formatCode="0.000E+00">
                        <c:v>57.956403388649598</c:v>
                      </c:pt>
                      <c:pt idx="64" formatCode="0.000E+00">
                        <c:v>51.114479453439699</c:v>
                      </c:pt>
                      <c:pt idx="65" formatCode="0.000E+00">
                        <c:v>44.509007703096103</c:v>
                      </c:pt>
                      <c:pt idx="66" formatCode="0.000E+00">
                        <c:v>38.297293502900402</c:v>
                      </c:pt>
                      <c:pt idx="67" formatCode="0.000E+00">
                        <c:v>32.608816214094098</c:v>
                      </c:pt>
                      <c:pt idx="68" formatCode="0.000E+00">
                        <c:v>27.535278307735201</c:v>
                      </c:pt>
                      <c:pt idx="69" formatCode="0.000E+00">
                        <c:v>23.1245938296668</c:v>
                      </c:pt>
                      <c:pt idx="70" formatCode="0.000E+00">
                        <c:v>19.380130892768701</c:v>
                      </c:pt>
                      <c:pt idx="71" formatCode="0.000E+00">
                        <c:v>16.265589845248599</c:v>
                      </c:pt>
                      <c:pt idx="72" formatCode="0.000E+00">
                        <c:v>13.714693685206701</c:v>
                      </c:pt>
                      <c:pt idx="73" formatCode="0.000E+00">
                        <c:v>11.643734062646001</c:v>
                      </c:pt>
                      <c:pt idx="74" formatCode="0.000E+00">
                        <c:v>9.9643610703734407</c:v>
                      </c:pt>
                      <c:pt idx="75" formatCode="0.000E+00">
                        <c:v>8.5941170707061296</c:v>
                      </c:pt>
                      <c:pt idx="76" formatCode="0.000E+00">
                        <c:v>7.46309224119475</c:v>
                      </c:pt>
                      <c:pt idx="77" formatCode="0.000E+00">
                        <c:v>6.5163799169687904</c:v>
                      </c:pt>
                      <c:pt idx="78" formatCode="0.000E+00">
                        <c:v>5.7131957174511303</c:v>
                      </c:pt>
                      <c:pt idx="79" formatCode="0.000E+00">
                        <c:v>5.0241464974524401</c:v>
                      </c:pt>
                      <c:pt idx="80" formatCode="0.000E+00">
                        <c:v>4.4280719116977796</c:v>
                      </c:pt>
                      <c:pt idx="81" formatCode="0.000E+00">
                        <c:v>3.9093627754506799</c:v>
                      </c:pt>
                      <c:pt idx="82" formatCode="0.000E+00">
                        <c:v>3.45606590746891</c:v>
                      </c:pt>
                      <c:pt idx="83" formatCode="0.000E+00">
                        <c:v>3.05868980384153</c:v>
                      </c:pt>
                      <c:pt idx="84" formatCode="0.000E+00">
                        <c:v>2.7094870593981901</c:v>
                      </c:pt>
                      <c:pt idx="85" formatCode="0.000E+00">
                        <c:v>2.4020144520476898</c:v>
                      </c:pt>
                      <c:pt idx="86" formatCode="0.000E+00">
                        <c:v>2.1308450342319998</c:v>
                      </c:pt>
                      <c:pt idx="87" formatCode="0.000E+00">
                        <c:v>1.89136586309294</c:v>
                      </c:pt>
                      <c:pt idx="88" formatCode="0.000E+00">
                        <c:v>1.6796281974087</c:v>
                      </c:pt>
                      <c:pt idx="89" formatCode="0.000E+00">
                        <c:v>1.4922326552957501</c:v>
                      </c:pt>
                      <c:pt idx="90" formatCode="0.000E+00">
                        <c:v>1.32623907237438</c:v>
                      </c:pt>
                      <c:pt idx="91" formatCode="0.000E+00">
                        <c:v>1.1790944829873</c:v>
                      </c:pt>
                      <c:pt idx="92" formatCode="0.000E+00">
                        <c:v>1.0485747567132999</c:v>
                      </c:pt>
                      <c:pt idx="93" formatCode="0.000E+00">
                        <c:v>0.93273673858186501</c:v>
                      </c:pt>
                      <c:pt idx="94" formatCode="0.000E+00">
                        <c:v>0.82987860726613505</c:v>
                      </c:pt>
                      <c:pt idx="95" formatCode="0.000E+00">
                        <c:v>0.73850675625663798</c:v>
                      </c:pt>
                      <c:pt idx="96" formatCode="0.000E+00">
                        <c:v>0.65730791745431305</c:v>
                      </c:pt>
                      <c:pt idx="97" formatCode="0.000E+00">
                        <c:v>0.585125544115215</c:v>
                      </c:pt>
                      <c:pt idx="98" formatCode="0.000E+00">
                        <c:v>0.52093968781314404</c:v>
                      </c:pt>
                      <c:pt idx="99" formatCode="0.000E+00">
                        <c:v>0.46384976614846402</c:v>
                      </c:pt>
                      <c:pt idx="100" formatCode="0.000E+00">
                        <c:v>0.41305974035709497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7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Volumenzuwachs'!$AE$7</c15:sqref>
                        </c15:formulaRef>
                      </c:ext>
                    </c:extLst>
                    <c:strCache>
                      <c:ptCount val="1"/>
                      <c:pt idx="0">
                        <c:v>21,69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Volumenzuwachs'!$AE$8:$AE$108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7.7935065955661005E-8</c:v>
                      </c:pt>
                      <c:pt idx="1">
                        <c:v>5.85309155931723E-7</c:v>
                      </c:pt>
                      <c:pt idx="2">
                        <c:v>3.5702437141886602E-6</c:v>
                      </c:pt>
                      <c:pt idx="3">
                        <c:v>1.80901534122533E-5</c:v>
                      </c:pt>
                      <c:pt idx="4">
                        <c:v>7.7682606197531102E-5</c:v>
                      </c:pt>
                      <c:pt idx="5">
                        <c:v>2.8780431914684601E-4</c:v>
                      </c:pt>
                      <c:pt idx="6">
                        <c:v>9.3469626268281002E-4</c:v>
                      </c:pt>
                      <c:pt idx="7">
                        <c:v>2.6989577483788598E-3</c:v>
                      </c:pt>
                      <c:pt idx="8">
                        <c:v>7.0170392516864096E-3</c:v>
                      </c:pt>
                      <c:pt idx="9">
                        <c:v>1.66120886387939E-2</c:v>
                      </c:pt>
                      <c:pt idx="10" formatCode="0.000E+00">
                        <c:v>3.6170382212849399E-2</c:v>
                      </c:pt>
                      <c:pt idx="11" formatCode="0.000E+00">
                        <c:v>7.3082009580697202E-2</c:v>
                      </c:pt>
                      <c:pt idx="12" formatCode="0.000E+00">
                        <c:v>0.13811547022675</c:v>
                      </c:pt>
                      <c:pt idx="13" formatCode="0.000E+00">
                        <c:v>0.24587639325230701</c:v>
                      </c:pt>
                      <c:pt idx="14" formatCode="0.000E+00">
                        <c:v>0.41492133997416503</c:v>
                      </c:pt>
                      <c:pt idx="15" formatCode="0.000E+00">
                        <c:v>0.66745394900161803</c:v>
                      </c:pt>
                      <c:pt idx="16" formatCode="0.000E+00">
                        <c:v>1.0286054874621999</c:v>
                      </c:pt>
                      <c:pt idx="17" formatCode="0.000E+00">
                        <c:v>1.5253736942971701</c:v>
                      </c:pt>
                      <c:pt idx="18" formatCode="0.000E+00">
                        <c:v>2.1853450130865202</c:v>
                      </c:pt>
                      <c:pt idx="19" formatCode="0.000E+00">
                        <c:v>3.0353470996250702</c:v>
                      </c:pt>
                      <c:pt idx="20" formatCode="0.000E+00">
                        <c:v>4.1001714341008402</c:v>
                      </c:pt>
                      <c:pt idx="21" formatCode="0.000E+00">
                        <c:v>5.4014772944435201</c:v>
                      </c:pt>
                      <c:pt idx="22" formatCode="0.000E+00">
                        <c:v>6.9569484614672197</c:v>
                      </c:pt>
                      <c:pt idx="23" formatCode="0.000E+00">
                        <c:v>8.7797325263982504</c:v>
                      </c:pt>
                      <c:pt idx="24" formatCode="0.000E+00">
                        <c:v>10.878156691917001</c:v>
                      </c:pt>
                      <c:pt idx="25" formatCode="0.000E+00">
                        <c:v>13.25568740882</c:v>
                      </c:pt>
                      <c:pt idx="26" formatCode="0.000E+00">
                        <c:v>15.911085104537699</c:v>
                      </c:pt>
                      <c:pt idx="27" formatCode="0.000E+00">
                        <c:v>18.838698641340901</c:v>
                      </c:pt>
                      <c:pt idx="28" formatCode="0.000E+00">
                        <c:v>22.028844901126899</c:v>
                      </c:pt>
                      <c:pt idx="29" formatCode="0.000E+00">
                        <c:v>25.468224617036</c:v>
                      </c:pt>
                      <c:pt idx="30" formatCode="0.000E+00">
                        <c:v>29.1403340395449</c:v>
                      </c:pt>
                      <c:pt idx="31" formatCode="0.000E+00">
                        <c:v>33.025841472576303</c:v>
                      </c:pt>
                      <c:pt idx="32" formatCode="0.000E+00">
                        <c:v>37.102906924665596</c:v>
                      </c:pt>
                      <c:pt idx="33" formatCode="0.000E+00">
                        <c:v>41.347431364725502</c:v>
                      </c:pt>
                      <c:pt idx="34" formatCode="0.000E+00">
                        <c:v>45.733229036535299</c:v>
                      </c:pt>
                      <c:pt idx="35" formatCode="0.000E+00">
                        <c:v>50.2321219416947</c:v>
                      </c:pt>
                      <c:pt idx="36" formatCode="0.000E+00">
                        <c:v>54.813960109851998</c:v>
                      </c:pt>
                      <c:pt idx="37" formatCode="0.000E+00">
                        <c:v>59.446574905043498</c:v>
                      </c:pt>
                      <c:pt idx="38" formatCode="0.000E+00">
                        <c:v>64.095675681536704</c:v>
                      </c:pt>
                      <c:pt idx="39" formatCode="0.000E+00">
                        <c:v>68.724702920553597</c:v>
                      </c:pt>
                      <c:pt idx="40" formatCode="0.000E+00">
                        <c:v>73.294653848642497</c:v>
                      </c:pt>
                      <c:pt idx="41" formatCode="0.000E+00">
                        <c:v>77.763899718711798</c:v>
                      </c:pt>
                      <c:pt idx="42" formatCode="0.000E+00">
                        <c:v>82.088017632014001</c:v>
                      </c:pt>
                      <c:pt idx="43" formatCode="0.000E+00">
                        <c:v>86.219664129880698</c:v>
                      </c:pt>
                      <c:pt idx="44" formatCode="0.000E+00">
                        <c:v>90.108522830849196</c:v>
                      </c:pt>
                      <c:pt idx="45" formatCode="0.000E+00">
                        <c:v>93.701364048797998</c:v>
                      </c:pt>
                      <c:pt idx="46" formatCode="0.000E+00">
                        <c:v>96.942260345340301</c:v>
                      </c:pt>
                      <c:pt idx="47" formatCode="0.000E+00">
                        <c:v>99.773007857296705</c:v>
                      </c:pt>
                      <c:pt idx="48" formatCode="0.000E+00">
                        <c:v>102.133808205061</c:v>
                      </c:pt>
                      <c:pt idx="49" formatCode="0.000E+00">
                        <c:v>103.96426865341</c:v>
                      </c:pt>
                      <c:pt idx="50" formatCode="0.000E+00">
                        <c:v>105.204777328622</c:v>
                      </c:pt>
                      <c:pt idx="51" formatCode="0.000E+00">
                        <c:v>105.798303558824</c:v>
                      </c:pt>
                      <c:pt idx="52" formatCode="0.000E+00">
                        <c:v>105.69265818254399</c:v>
                      </c:pt>
                      <c:pt idx="53" formatCode="0.000E+00">
                        <c:v>104.843222010208</c:v>
                      </c:pt>
                      <c:pt idx="54" formatCode="0.000E+00">
                        <c:v>103.216109567218</c:v>
                      </c:pt>
                      <c:pt idx="55" formatCode="0.000E+00">
                        <c:v>100.79167744057899</c:v>
                      </c:pt>
                      <c:pt idx="56" formatCode="0.000E+00">
                        <c:v>97.568211198936496</c:v>
                      </c:pt>
                      <c:pt idx="57" formatCode="0.000E+00">
                        <c:v>93.565534062927796</c:v>
                      </c:pt>
                      <c:pt idx="58" formatCode="0.000E+00">
                        <c:v>88.828180930264395</c:v>
                      </c:pt>
                      <c:pt idx="59" formatCode="0.000E+00">
                        <c:v>83.427685947436601</c:v>
                      </c:pt>
                      <c:pt idx="60" formatCode="0.000E+00">
                        <c:v>77.463461043899002</c:v>
                      </c:pt>
                      <c:pt idx="61" formatCode="0.000E+00">
                        <c:v>71.061724636546501</c:v>
                      </c:pt>
                      <c:pt idx="62" formatCode="0.000E+00">
                        <c:v>64.372006848258295</c:v>
                      </c:pt>
                      <c:pt idx="63" formatCode="0.000E+00">
                        <c:v>57.560941283099403</c:v>
                      </c:pt>
                      <c:pt idx="64" formatCode="0.000E+00">
                        <c:v>50.8033723746858</c:v>
                      </c:pt>
                      <c:pt idx="65" formatCode="0.000E+00">
                        <c:v>44.271252982957002</c:v>
                      </c:pt>
                      <c:pt idx="66" formatCode="0.000E+00">
                        <c:v>38.121328050927801</c:v>
                      </c:pt>
                      <c:pt idx="67" formatCode="0.000E+00">
                        <c:v>32.483093850860698</c:v>
                      </c:pt>
                      <c:pt idx="68" formatCode="0.000E+00">
                        <c:v>27.448840815906099</c:v>
                      </c:pt>
                      <c:pt idx="69" formatCode="0.000E+00">
                        <c:v>23.067570074302299</c:v>
                      </c:pt>
                      <c:pt idx="70" formatCode="0.000E+00">
                        <c:v>19.3441038944136</c:v>
                      </c:pt>
                      <c:pt idx="71" formatCode="0.000E+00">
                        <c:v>16.2437907048737</c:v>
                      </c:pt>
                      <c:pt idx="72" formatCode="0.000E+00">
                        <c:v>13.702011058530699</c:v>
                      </c:pt>
                      <c:pt idx="73" formatCode="0.000E+00">
                        <c:v>11.636561531260501</c:v>
                      </c:pt>
                      <c:pt idx="74" formatCode="0.000E+00">
                        <c:v>9.9603328023111608</c:v>
                      </c:pt>
                      <c:pt idx="75" formatCode="0.000E+00">
                        <c:v>8.5917960866419794</c:v>
                      </c:pt>
                      <c:pt idx="76" formatCode="0.000E+00">
                        <c:v>7.4616716581071199</c:v>
                      </c:pt>
                      <c:pt idx="77" formatCode="0.000E+00">
                        <c:v>6.5154387935429403</c:v>
                      </c:pt>
                      <c:pt idx="78" formatCode="0.000E+00">
                        <c:v>5.7125261114707104</c:v>
                      </c:pt>
                      <c:pt idx="79" formatCode="0.000E+00">
                        <c:v>5.0236467649096896</c:v>
                      </c:pt>
                      <c:pt idx="80" formatCode="0.000E+00">
                        <c:v>4.4276892759805504</c:v>
                      </c:pt>
                      <c:pt idx="81" formatCode="0.000E+00">
                        <c:v>3.9090662218703298</c:v>
                      </c:pt>
                      <c:pt idx="82" formatCode="0.000E+00">
                        <c:v>3.4558347286786999</c:v>
                      </c:pt>
                      <c:pt idx="83" formatCode="0.000E+00">
                        <c:v>3.0585089936774899</c:v>
                      </c:pt>
                      <c:pt idx="84" formatCode="0.000E+00">
                        <c:v>2.7093453192463999</c:v>
                      </c:pt>
                      <c:pt idx="85" formatCode="0.000E+00">
                        <c:v>2.4019031385312801</c:v>
                      </c:pt>
                      <c:pt idx="86" formatCode="0.000E+00">
                        <c:v>2.13075748475298</c:v>
                      </c:pt>
                      <c:pt idx="87" formatCode="0.000E+00">
                        <c:v>1.8912969171321199</c:v>
                      </c:pt>
                      <c:pt idx="88" formatCode="0.000E+00">
                        <c:v>1.6795738432346199</c:v>
                      </c:pt>
                      <c:pt idx="89" formatCode="0.000E+00">
                        <c:v>1.4921897649415301</c:v>
                      </c:pt>
                      <c:pt idx="90" formatCode="0.000E+00">
                        <c:v>1.32620520090115</c:v>
                      </c:pt>
                      <c:pt idx="91" formatCode="0.000E+00">
                        <c:v>1.1790677153431699</c:v>
                      </c:pt>
                      <c:pt idx="92" formatCode="0.000E+00">
                        <c:v>1.04855359022615</c:v>
                      </c:pt>
                      <c:pt idx="93" formatCode="0.000E+00">
                        <c:v>0.93271999236459802</c:v>
                      </c:pt>
                      <c:pt idx="94" formatCode="0.000E+00">
                        <c:v>0.82986535209266599</c:v>
                      </c:pt>
                      <c:pt idx="95" formatCode="0.000E+00">
                        <c:v>0.73849626010062797</c:v>
                      </c:pt>
                      <c:pt idx="96" formatCode="0.000E+00">
                        <c:v>0.65729960307138502</c:v>
                      </c:pt>
                      <c:pt idx="97" formatCode="0.000E+00">
                        <c:v>0.58511895592446495</c:v>
                      </c:pt>
                      <c:pt idx="98" formatCode="0.000E+00">
                        <c:v>0.52093446598473603</c:v>
                      </c:pt>
                      <c:pt idx="99" formatCode="0.000E+00">
                        <c:v>0.46384562629237402</c:v>
                      </c:pt>
                      <c:pt idx="100" formatCode="0.000E+00">
                        <c:v>0.413056457577055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9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Volumenzuwachs'!$AG$7</c15:sqref>
                        </c15:formulaRef>
                      </c:ext>
                    </c:extLst>
                    <c:strCache>
                      <c:ptCount val="1"/>
                      <c:pt idx="0">
                        <c:v>22,71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Volumenzuwachs'!$AG$8:$AG$108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1.3150033286033601E-8</c:v>
                      </c:pt>
                      <c:pt idx="1">
                        <c:v>1.18761612380804E-7</c:v>
                      </c:pt>
                      <c:pt idx="2">
                        <c:v>8.5391430514402705E-7</c:v>
                      </c:pt>
                      <c:pt idx="3">
                        <c:v>5.0102458294545103E-6</c:v>
                      </c:pt>
                      <c:pt idx="4">
                        <c:v>2.45221581001393E-5</c:v>
                      </c:pt>
                      <c:pt idx="5">
                        <c:v>1.02098527820611E-4</c:v>
                      </c:pt>
                      <c:pt idx="6">
                        <c:v>3.6797540689047101E-4</c:v>
                      </c:pt>
                      <c:pt idx="7">
                        <c:v>1.16602043422919E-3</c:v>
                      </c:pt>
                      <c:pt idx="8">
                        <c:v>3.2937702717615899E-3</c:v>
                      </c:pt>
                      <c:pt idx="9">
                        <c:v>8.3971987452758808E-3</c:v>
                      </c:pt>
                      <c:pt idx="10" formatCode="0.000E+00">
                        <c:v>1.9534298581062499E-2</c:v>
                      </c:pt>
                      <c:pt idx="11" formatCode="0.000E+00">
                        <c:v>4.1872574938521701E-2</c:v>
                      </c:pt>
                      <c:pt idx="12" formatCode="0.000E+00">
                        <c:v>8.3427842482932807E-2</c:v>
                      </c:pt>
                      <c:pt idx="13" formatCode="0.000E+00">
                        <c:v>0.155707132041744</c:v>
                      </c:pt>
                      <c:pt idx="14" formatCode="0.000E+00">
                        <c:v>0.27410671981767898</c:v>
                      </c:pt>
                      <c:pt idx="15" formatCode="0.000E+00">
                        <c:v>0.45794500645027197</c:v>
                      </c:pt>
                      <c:pt idx="16" formatCode="0.000E+00">
                        <c:v>0.73007161501765505</c:v>
                      </c:pt>
                      <c:pt idx="17" formatCode="0.000E+00">
                        <c:v>1.11606999196401</c:v>
                      </c:pt>
                      <c:pt idx="18" formatCode="0.000E+00">
                        <c:v>1.6431396722845899</c:v>
                      </c:pt>
                      <c:pt idx="19" formatCode="0.000E+00">
                        <c:v>2.33879008874553</c:v>
                      </c:pt>
                      <c:pt idx="20" formatCode="0.000E+00">
                        <c:v>3.22949351268162</c:v>
                      </c:pt>
                      <c:pt idx="21" formatCode="0.000E+00">
                        <c:v>4.3394326207031702</c:v>
                      </c:pt>
                      <c:pt idx="22" formatCode="0.000E+00">
                        <c:v>5.6894465023385496</c:v>
                      </c:pt>
                      <c:pt idx="23" formatCode="0.000E+00">
                        <c:v>7.2962379976559699</c:v>
                      </c:pt>
                      <c:pt idx="24" formatCode="0.000E+00">
                        <c:v>9.1718643848155104</c:v>
                      </c:pt>
                      <c:pt idx="25" formatCode="0.000E+00">
                        <c:v>11.3234991296119</c:v>
                      </c:pt>
                      <c:pt idx="26" formatCode="0.000E+00">
                        <c:v>13.7534279472917</c:v>
                      </c:pt>
                      <c:pt idx="27" formatCode="0.000E+00">
                        <c:v>16.459228364385499</c:v>
                      </c:pt>
                      <c:pt idx="28" formatCode="0.000E+00">
                        <c:v>19.434077020420599</c:v>
                      </c:pt>
                      <c:pt idx="29" formatCode="0.000E+00">
                        <c:v>22.667130909810702</c:v>
                      </c:pt>
                      <c:pt idx="30" formatCode="0.000E+00">
                        <c:v>26.143935228401801</c:v>
                      </c:pt>
                      <c:pt idx="31" formatCode="0.000E+00">
                        <c:v>29.846819316810201</c:v>
                      </c:pt>
                      <c:pt idx="32" formatCode="0.000E+00">
                        <c:v>33.755251732483501</c:v>
                      </c:pt>
                      <c:pt idx="33" formatCode="0.000E+00">
                        <c:v>37.846134622251803</c:v>
                      </c:pt>
                      <c:pt idx="34" formatCode="0.000E+00">
                        <c:v>42.094025679734003</c:v>
                      </c:pt>
                      <c:pt idx="35" formatCode="0.000E+00">
                        <c:v>46.471282812364599</c:v>
                      </c:pt>
                      <c:pt idx="36" formatCode="0.000E+00">
                        <c:v>50.948132236504399</c:v>
                      </c:pt>
                      <c:pt idx="37" formatCode="0.000E+00">
                        <c:v>55.492665262255898</c:v>
                      </c:pt>
                      <c:pt idx="38" formatCode="0.000E+00">
                        <c:v>60.070772810424003</c:v>
                      </c:pt>
                      <c:pt idx="39" formatCode="0.000E+00">
                        <c:v>64.646030045797104</c:v>
                      </c:pt>
                      <c:pt idx="40" formatCode="0.000E+00">
                        <c:v>69.179546733013794</c:v>
                      </c:pt>
                      <c:pt idx="41" formatCode="0.000E+00">
                        <c:v>73.629802312797807</c:v>
                      </c:pt>
                      <c:pt idx="42" formatCode="0.000E+00">
                        <c:v>77.952488495805497</c:v>
                      </c:pt>
                      <c:pt idx="43" formatCode="0.000E+00">
                        <c:v>82.100386547065199</c:v>
                      </c:pt>
                      <c:pt idx="44" formatCode="0.000E+00">
                        <c:v>86.023311459983802</c:v>
                      </c:pt>
                      <c:pt idx="45" formatCode="0.000E+00">
                        <c:v>89.668160841885395</c:v>
                      </c:pt>
                      <c:pt idx="46" formatCode="0.000E+00">
                        <c:v>92.979112327425497</c:v>
                      </c:pt>
                      <c:pt idx="47" formatCode="0.000E+00">
                        <c:v>95.898019245308504</c:v>
                      </c:pt>
                      <c:pt idx="48" formatCode="0.000E+00">
                        <c:v>98.365059328229293</c:v>
                      </c:pt>
                      <c:pt idx="49" formatCode="0.000E+00">
                        <c:v>100.31969433494901</c:v>
                      </c:pt>
                      <c:pt idx="50" formatCode="0.000E+00">
                        <c:v>101.70199795022199</c:v>
                      </c:pt>
                      <c:pt idx="51" formatCode="0.000E+00">
                        <c:v>102.45440314334</c:v>
                      </c:pt>
                      <c:pt idx="52" formatCode="0.000E+00">
                        <c:v>102.52390571343101</c:v>
                      </c:pt>
                      <c:pt idx="53" formatCode="0.000E+00">
                        <c:v>101.864735089455</c:v>
                      </c:pt>
                      <c:pt idx="54" formatCode="0.000E+00">
                        <c:v>100.44146361165301</c:v>
                      </c:pt>
                      <c:pt idx="55" formatCode="0.000E+00">
                        <c:v>98.232469080304696</c:v>
                      </c:pt>
                      <c:pt idx="56" formatCode="0.000E+00">
                        <c:v>95.233591388819903</c:v>
                      </c:pt>
                      <c:pt idx="57" formatCode="0.000E+00">
                        <c:v>91.461734441975494</c:v>
                      </c:pt>
                      <c:pt idx="58" formatCode="0.000E+00">
                        <c:v>86.958065628808001</c:v>
                      </c:pt>
                      <c:pt idx="59" formatCode="0.000E+00">
                        <c:v>81.790369382868306</c:v>
                      </c:pt>
                      <c:pt idx="60" formatCode="0.000E+00">
                        <c:v>76.054038803426593</c:v>
                      </c:pt>
                      <c:pt idx="61" formatCode="0.000E+00">
                        <c:v>69.871167393615295</c:v>
                      </c:pt>
                      <c:pt idx="62" formatCode="0.000E+00">
                        <c:v>63.387264181826097</c:v>
                      </c:pt>
                      <c:pt idx="63" formatCode="0.000E+00">
                        <c:v>56.765291153514497</c:v>
                      </c:pt>
                      <c:pt idx="64" formatCode="0.000E+00">
                        <c:v>50.17703148527</c:v>
                      </c:pt>
                      <c:pt idx="65" formatCode="0.000E+00">
                        <c:v>43.792233523904798</c:v>
                      </c:pt>
                      <c:pt idx="66" formatCode="0.000E+00">
                        <c:v>37.766490000469403</c:v>
                      </c:pt>
                      <c:pt idx="67" formatCode="0.000E+00">
                        <c:v>32.229304651676102</c:v>
                      </c:pt>
                      <c:pt idx="68" formatCode="0.000E+00">
                        <c:v>27.274124073431501</c:v>
                      </c:pt>
                      <c:pt idx="69" formatCode="0.000E+00">
                        <c:v>22.95211135025</c:v>
                      </c:pt>
                      <c:pt idx="70" formatCode="0.000E+00">
                        <c:v>19.270992515658801</c:v>
                      </c:pt>
                      <c:pt idx="71" formatCode="0.000E+00">
                        <c:v>16.199414471832299</c:v>
                      </c:pt>
                      <c:pt idx="72" formatCode="0.000E+00">
                        <c:v>13.6760804627292</c:v>
                      </c:pt>
                      <c:pt idx="73" formatCode="0.000E+00">
                        <c:v>11.6218077056709</c:v>
                      </c:pt>
                      <c:pt idx="74" formatCode="0.000E+00">
                        <c:v>9.9519799414911798</c:v>
                      </c:pt>
                      <c:pt idx="75" formatCode="0.000E+00">
                        <c:v>8.5869373285491797</c:v>
                      </c:pt>
                      <c:pt idx="76" formatCode="0.000E+00">
                        <c:v>7.4586697981560004</c:v>
                      </c:pt>
                      <c:pt idx="77" formatCode="0.000E+00">
                        <c:v>6.5134357632769797</c:v>
                      </c:pt>
                      <c:pt idx="78" formatCode="0.000E+00">
                        <c:v>5.7110949894493199</c:v>
                      </c:pt>
                      <c:pt idx="79" formatCode="0.000E+00">
                        <c:v>5.0225766866407699</c:v>
                      </c:pt>
                      <c:pt idx="80" formatCode="0.000E+00">
                        <c:v>4.4268693755284501</c:v>
                      </c:pt>
                      <c:pt idx="81" formatCode="0.000E+00">
                        <c:v>3.90843064317911</c:v>
                      </c:pt>
                      <c:pt idx="82" formatCode="0.000E+00">
                        <c:v>3.4553392331950099</c:v>
                      </c:pt>
                      <c:pt idx="83" formatCode="0.000E+00">
                        <c:v>3.0581214474549001</c:v>
                      </c:pt>
                      <c:pt idx="84" formatCode="0.000E+00">
                        <c:v>2.70904151155192</c:v>
                      </c:pt>
                      <c:pt idx="85" formatCode="0.000E+00">
                        <c:v>2.4016645453958301</c:v>
                      </c:pt>
                      <c:pt idx="86" formatCode="0.000E+00">
                        <c:v>2.1305698266927799</c:v>
                      </c:pt>
                      <c:pt idx="87" formatCode="0.000E+00">
                        <c:v>1.89114913372886</c:v>
                      </c:pt>
                      <c:pt idx="88" formatCode="0.000E+00">
                        <c:v>1.67945733609504</c:v>
                      </c:pt>
                      <c:pt idx="89" formatCode="0.000E+00">
                        <c:v>1.4920978297577101</c:v>
                      </c:pt>
                      <c:pt idx="90" formatCode="0.000E+00">
                        <c:v>1.32613259726139</c:v>
                      </c:pt>
                      <c:pt idx="91" formatCode="0.000E+00">
                        <c:v>1.17901033853347</c:v>
                      </c:pt>
                      <c:pt idx="92" formatCode="0.000E+00">
                        <c:v>1.0485082193930599</c:v>
                      </c:pt>
                      <c:pt idx="93" formatCode="0.000E+00">
                        <c:v>0.93268409635165195</c:v>
                      </c:pt>
                      <c:pt idx="94" formatCode="0.000E+00">
                        <c:v>0.82983693914699297</c:v>
                      </c:pt>
                      <c:pt idx="95" formatCode="0.000E+00">
                        <c:v>0.73847376114679997</c:v>
                      </c:pt>
                      <c:pt idx="96" formatCode="0.000E+00">
                        <c:v>0.65728178079650901</c:v>
                      </c:pt>
                      <c:pt idx="97" formatCode="0.000E+00">
                        <c:v>0.58510483379368805</c:v>
                      </c:pt>
                      <c:pt idx="98" formatCode="0.000E+00">
                        <c:v>0.52092327270121996</c:v>
                      </c:pt>
                      <c:pt idx="99" formatCode="0.000E+00">
                        <c:v>0.46383675226217402</c:v>
                      </c:pt>
                      <c:pt idx="100" formatCode="0.000E+00">
                        <c:v>0.41304942073003598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0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Volumenzuwachs'!$AH$7</c15:sqref>
                        </c15:formulaRef>
                      </c:ext>
                    </c:extLst>
                    <c:strCache>
                      <c:ptCount val="1"/>
                      <c:pt idx="0">
                        <c:v>23,24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Volumenzuwachs'!$AH$8:$AH$108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5.0851389130972198E-9</c:v>
                      </c:pt>
                      <c:pt idx="1">
                        <c:v>5.0692167871111498E-8</c:v>
                      </c:pt>
                      <c:pt idx="2">
                        <c:v>3.98036191476996E-7</c:v>
                      </c:pt>
                      <c:pt idx="3">
                        <c:v>2.5262253100719099E-6</c:v>
                      </c:pt>
                      <c:pt idx="4">
                        <c:v>1.32613985036828E-5</c:v>
                      </c:pt>
                      <c:pt idx="5">
                        <c:v>5.8773692969647899E-5</c:v>
                      </c:pt>
                      <c:pt idx="6">
                        <c:v>2.2396962569640801E-4</c:v>
                      </c:pt>
                      <c:pt idx="7">
                        <c:v>7.4589375666787795E-4</c:v>
                      </c:pt>
                      <c:pt idx="8">
                        <c:v>2.20263808518139E-3</c:v>
                      </c:pt>
                      <c:pt idx="9">
                        <c:v>5.8424596958964996E-3</c:v>
                      </c:pt>
                      <c:pt idx="10" formatCode="0.000E+00">
                        <c:v>1.40808610234493E-2</c:v>
                      </c:pt>
                      <c:pt idx="11" formatCode="0.000E+00">
                        <c:v>3.1152388404437001E-2</c:v>
                      </c:pt>
                      <c:pt idx="12" formatCode="0.000E+00">
                        <c:v>6.3847327555375602E-2</c:v>
                      </c:pt>
                      <c:pt idx="13" formatCode="0.000E+00">
                        <c:v>0.122210892394486</c:v>
                      </c:pt>
                      <c:pt idx="14" formatCode="0.000E+00">
                        <c:v>0.22005583329054301</c:v>
                      </c:pt>
                      <c:pt idx="15" formatCode="0.000E+00">
                        <c:v>0.375151975788442</c:v>
                      </c:pt>
                      <c:pt idx="16" formatCode="0.000E+00">
                        <c:v>0.60900645769206496</c:v>
                      </c:pt>
                      <c:pt idx="17" formatCode="0.000E+00">
                        <c:v>0.94622125199945195</c:v>
                      </c:pt>
                      <c:pt idx="18" formatCode="0.000E+00">
                        <c:v>1.4134886243963001</c:v>
                      </c:pt>
                      <c:pt idx="19" formatCode="0.000E+00">
                        <c:v>2.0383415382186501</c:v>
                      </c:pt>
                      <c:pt idx="20" formatCode="0.000E+00">
                        <c:v>2.8478039289660999</c:v>
                      </c:pt>
                      <c:pt idx="21" formatCode="0.000E+00">
                        <c:v>3.8670840620728399</c:v>
                      </c:pt>
                      <c:pt idx="22" formatCode="0.000E+00">
                        <c:v>5.1184291371373298</c:v>
                      </c:pt>
                      <c:pt idx="23" formatCode="0.000E+00">
                        <c:v>6.6202208433103404</c:v>
                      </c:pt>
                      <c:pt idx="24" formatCode="0.000E+00">
                        <c:v>8.3863497174230606</c:v>
                      </c:pt>
                      <c:pt idx="25" formatCode="0.000E+00">
                        <c:v>10.425868651617</c:v>
                      </c:pt>
                      <c:pt idx="26" formatCode="0.000E+00">
                        <c:v>12.742897294778601</c:v>
                      </c:pt>
                      <c:pt idx="27" formatCode="0.000E+00">
                        <c:v>15.3367309438392</c:v>
                      </c:pt>
                      <c:pt idx="28" formatCode="0.000E+00">
                        <c:v>18.202099163210999</c:v>
                      </c:pt>
                      <c:pt idx="29" formatCode="0.000E+00">
                        <c:v>21.3295188663967</c:v>
                      </c:pt>
                      <c:pt idx="30" formatCode="0.000E+00">
                        <c:v>24.7056915489574</c:v>
                      </c:pt>
                      <c:pt idx="31" formatCode="0.000E+00">
                        <c:v>28.313902493166999</c:v>
                      </c:pt>
                      <c:pt idx="32" formatCode="0.000E+00">
                        <c:v>32.134389212757299</c:v>
                      </c:pt>
                      <c:pt idx="33" formatCode="0.000E+00">
                        <c:v>36.1446558478859</c:v>
                      </c:pt>
                      <c:pt idx="34" formatCode="0.000E+00">
                        <c:v>40.319718848138997</c:v>
                      </c:pt>
                      <c:pt idx="35" formatCode="0.000E+00">
                        <c:v>44.632276713924398</c:v>
                      </c:pt>
                      <c:pt idx="36" formatCode="0.000E+00">
                        <c:v>49.052802737867999</c:v>
                      </c:pt>
                      <c:pt idx="37" formatCode="0.000E+00">
                        <c:v>53.5495647401818</c:v>
                      </c:pt>
                      <c:pt idx="38" formatCode="0.000E+00">
                        <c:v>58.088579988401698</c:v>
                      </c:pt>
                      <c:pt idx="39" formatCode="0.000E+00">
                        <c:v>62.633517150086398</c:v>
                      </c:pt>
                      <c:pt idx="40" formatCode="0.000E+00">
                        <c:v>67.145560573028604</c:v>
                      </c:pt>
                      <c:pt idx="41" formatCode="0.000E+00">
                        <c:v>71.583255723493394</c:v>
                      </c:pt>
                      <c:pt idx="42" formatCode="0.000E+00">
                        <c:v>75.902358493600303</c:v>
                      </c:pt>
                      <c:pt idx="43" formatCode="0.000E+00">
                        <c:v>80.055715499404997</c:v>
                      </c:pt>
                      <c:pt idx="44" formatCode="0.000E+00">
                        <c:v>83.993207522202397</c:v>
                      </c:pt>
                      <c:pt idx="45" formatCode="0.000E+00">
                        <c:v>87.661793860088693</c:v>
                      </c:pt>
                      <c:pt idx="46" formatCode="0.000E+00">
                        <c:v>91.005701345492795</c:v>
                      </c:pt>
                      <c:pt idx="47" formatCode="0.000E+00">
                        <c:v>93.966807707179996</c:v>
                      </c:pt>
                      <c:pt idx="48" formatCode="0.000E+00">
                        <c:v>96.485274070410199</c:v>
                      </c:pt>
                      <c:pt idx="49" formatCode="0.000E+00">
                        <c:v>98.500484574259303</c:v>
                      </c:pt>
                      <c:pt idx="50" formatCode="0.000E+00">
                        <c:v>99.952350763296707</c:v>
                      </c:pt>
                      <c:pt idx="51" formatCode="0.000E+00">
                        <c:v>100.783032501059</c:v>
                      </c:pt>
                      <c:pt idx="52" formatCode="0.000E+00">
                        <c:v>100.93911308435</c:v>
                      </c:pt>
                      <c:pt idx="53" formatCode="0.000E+00">
                        <c:v>100.374241077881</c:v>
                      </c:pt>
                      <c:pt idx="54" formatCode="0.000E+00">
                        <c:v>99.052212156844504</c:v>
                      </c:pt>
                      <c:pt idx="55" formatCode="0.000E+00">
                        <c:v>96.950408490511606</c:v>
                      </c:pt>
                      <c:pt idx="56" formatCode="0.000E+00">
                        <c:v>94.063439927809696</c:v>
                      </c:pt>
                      <c:pt idx="57" formatCode="0.000E+00">
                        <c:v>90.406742224751</c:v>
                      </c:pt>
                      <c:pt idx="58" formatCode="0.000E+00">
                        <c:v>86.019788950484198</c:v>
                      </c:pt>
                      <c:pt idx="59" formatCode="0.000E+00">
                        <c:v>80.968477817306294</c:v>
                      </c:pt>
                      <c:pt idx="60" formatCode="0.000E+00">
                        <c:v>75.346178734942896</c:v>
                      </c:pt>
                      <c:pt idx="61" formatCode="0.000E+00">
                        <c:v>69.272907118289496</c:v>
                      </c:pt>
                      <c:pt idx="62" formatCode="0.000E+00">
                        <c:v>62.892144219417297</c:v>
                      </c:pt>
                      <c:pt idx="63" formatCode="0.000E+00">
                        <c:v>56.364997880638199</c:v>
                      </c:pt>
                      <c:pt idx="64" formatCode="0.000E+00">
                        <c:v>49.861701938024197</c:v>
                      </c:pt>
                      <c:pt idx="65" formatCode="0.000E+00">
                        <c:v>43.5508843132219</c:v>
                      </c:pt>
                      <c:pt idx="66" formatCode="0.000E+00">
                        <c:v>37.587545038710701</c:v>
                      </c:pt>
                      <c:pt idx="67" formatCode="0.000E+00">
                        <c:v>32.101177583338099</c:v>
                      </c:pt>
                      <c:pt idx="68" formatCode="0.000E+00">
                        <c:v>27.185796061511901</c:v>
                      </c:pt>
                      <c:pt idx="69" formatCode="0.000E+00">
                        <c:v>22.893637927766701</c:v>
                      </c:pt>
                      <c:pt idx="70" formatCode="0.000E+00">
                        <c:v>19.233878519050201</c:v>
                      </c:pt>
                      <c:pt idx="71" formatCode="0.000E+00">
                        <c:v>16.1768150171192</c:v>
                      </c:pt>
                      <c:pt idx="72" formatCode="0.000E+00">
                        <c:v>13.662815853038801</c:v>
                      </c:pt>
                      <c:pt idx="73" formatCode="0.000E+00">
                        <c:v>11.614214128720301</c:v>
                      </c:pt>
                      <c:pt idx="74" formatCode="0.000E+00">
                        <c:v>9.94764629398796</c:v>
                      </c:pt>
                      <c:pt idx="75" formatCode="0.000E+00">
                        <c:v>8.5843928470142092</c:v>
                      </c:pt>
                      <c:pt idx="76" formatCode="0.000E+00">
                        <c:v>7.4570835076556099</c:v>
                      </c:pt>
                      <c:pt idx="77" formatCode="0.000E+00">
                        <c:v>6.5123700688879298</c:v>
                      </c:pt>
                      <c:pt idx="78" formatCode="0.000E+00">
                        <c:v>5.7103305831442102</c:v>
                      </c:pt>
                      <c:pt idx="79" formatCode="0.000E+00">
                        <c:v>5.0220041169712104</c:v>
                      </c:pt>
                      <c:pt idx="80" formatCode="0.000E+00">
                        <c:v>4.42643038874251</c:v>
                      </c:pt>
                      <c:pt idx="81" formatCode="0.000E+00">
                        <c:v>3.9080902784568798</c:v>
                      </c:pt>
                      <c:pt idx="82" formatCode="0.000E+00">
                        <c:v>3.45507387080524</c:v>
                      </c:pt>
                      <c:pt idx="83" formatCode="0.000E+00">
                        <c:v>3.0579138929665999</c:v>
                      </c:pt>
                      <c:pt idx="84" formatCode="0.000E+00">
                        <c:v>2.7088788020999299</c:v>
                      </c:pt>
                      <c:pt idx="85" formatCode="0.000E+00">
                        <c:v>2.40153676144419</c:v>
                      </c:pt>
                      <c:pt idx="86" formatCode="0.000E+00">
                        <c:v>2.1304693212972099</c:v>
                      </c:pt>
                      <c:pt idx="87" formatCode="0.000E+00">
                        <c:v>1.89106998368746</c:v>
                      </c:pt>
                      <c:pt idx="88" formatCode="0.000E+00">
                        <c:v>1.67939493661679</c:v>
                      </c:pt>
                      <c:pt idx="89" formatCode="0.000E+00">
                        <c:v>1.49204859035674</c:v>
                      </c:pt>
                      <c:pt idx="90" formatCode="0.000E+00">
                        <c:v>1.32609371140216</c:v>
                      </c:pt>
                      <c:pt idx="91" formatCode="0.000E+00">
                        <c:v>1.1789796078843</c:v>
                      </c:pt>
                      <c:pt idx="92" formatCode="0.000E+00">
                        <c:v>1.0484839189667601</c:v>
                      </c:pt>
                      <c:pt idx="93" formatCode="0.000E+00">
                        <c:v>0.93266487052824998</c:v>
                      </c:pt>
                      <c:pt idx="94" formatCode="0.000E+00">
                        <c:v>0.82982172118784203</c:v>
                      </c:pt>
                      <c:pt idx="95" formatCode="0.000E+00">
                        <c:v>0.73846171068372901</c:v>
                      </c:pt>
                      <c:pt idx="96" formatCode="0.000E+00">
                        <c:v>0.65727223514297295</c:v>
                      </c:pt>
                      <c:pt idx="97" formatCode="0.000E+00">
                        <c:v>0.58509726992897604</c:v>
                      </c:pt>
                      <c:pt idx="98" formatCode="0.000E+00">
                        <c:v>0.52091727752557904</c:v>
                      </c:pt>
                      <c:pt idx="99" formatCode="0.000E+00">
                        <c:v>0.463831999280991</c:v>
                      </c:pt>
                      <c:pt idx="100" formatCode="0.000E+00">
                        <c:v>0.41304565174857699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1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Volumenzuwachs'!$AI$7</c15:sqref>
                        </c15:formulaRef>
                      </c:ext>
                    </c:extLst>
                    <c:strCache>
                      <c:ptCount val="1"/>
                      <c:pt idx="0">
                        <c:v>23,78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Volumenzuwachs'!$AI$8:$AI$108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1.8840814399100902E-9</c:v>
                      </c:pt>
                      <c:pt idx="1">
                        <c:v>2.0827630865823001E-8</c:v>
                      </c:pt>
                      <c:pt idx="2">
                        <c:v>1.79332460576323E-7</c:v>
                      </c:pt>
                      <c:pt idx="3">
                        <c:v>1.23569530566731E-6</c:v>
                      </c:pt>
                      <c:pt idx="4">
                        <c:v>6.9802350113350199E-6</c:v>
                      </c:pt>
                      <c:pt idx="5">
                        <c:v>3.3026682372963702E-5</c:v>
                      </c:pt>
                      <c:pt idx="6">
                        <c:v>1.33415961195428E-4</c:v>
                      </c:pt>
                      <c:pt idx="7">
                        <c:v>4.68061079112191E-4</c:v>
                      </c:pt>
                      <c:pt idx="8">
                        <c:v>1.4479185259541501E-3</c:v>
                      </c:pt>
                      <c:pt idx="9">
                        <c:v>4.0031929243364104E-3</c:v>
                      </c:pt>
                      <c:pt idx="10" formatCode="0.000E+00">
                        <c:v>1.0012006352520499E-2</c:v>
                      </c:pt>
                      <c:pt idx="11" formatCode="0.000E+00">
                        <c:v>2.2895320950270401E-2</c:v>
                      </c:pt>
                      <c:pt idx="12" formatCode="0.000E+00">
                        <c:v>4.8331693730048503E-2</c:v>
                      </c:pt>
                      <c:pt idx="13" formatCode="0.000E+00">
                        <c:v>9.4988502125334107E-2</c:v>
                      </c:pt>
                      <c:pt idx="14" formatCode="0.000E+00">
                        <c:v>0.175126940095746</c:v>
                      </c:pt>
                      <c:pt idx="15" formatCode="0.000E+00">
                        <c:v>0.30493426586482603</c:v>
                      </c:pt>
                      <c:pt idx="16" formatCode="0.000E+00">
                        <c:v>0.50447314589209802</c:v>
                      </c:pt>
                      <c:pt idx="17" formatCode="0.000E+00">
                        <c:v>0.79720414939983797</c:v>
                      </c:pt>
                      <c:pt idx="18" formatCode="0.000E+00">
                        <c:v>1.20911359565628</c:v>
                      </c:pt>
                      <c:pt idx="19" formatCode="0.000E+00">
                        <c:v>1.7675442312874801</c:v>
                      </c:pt>
                      <c:pt idx="20" formatCode="0.000E+00">
                        <c:v>2.4998661678413998</c:v>
                      </c:pt>
                      <c:pt idx="21" formatCode="0.000E+00">
                        <c:v>3.4321352366546001</c:v>
                      </c:pt>
                      <c:pt idx="22" formatCode="0.000E+00">
                        <c:v>4.5878691284784603</c:v>
                      </c:pt>
                      <c:pt idx="23" formatCode="0.000E+00">
                        <c:v>5.9870373237602399</c:v>
                      </c:pt>
                      <c:pt idx="24" formatCode="0.000E+00">
                        <c:v>7.6453192312956704</c:v>
                      </c:pt>
                      <c:pt idx="25" formatCode="0.000E+00">
                        <c:v>9.5736449768545793</c:v>
                      </c:pt>
                      <c:pt idx="26" formatCode="0.000E+00">
                        <c:v>11.7780007783662</c:v>
                      </c:pt>
                      <c:pt idx="27" formatCode="0.000E+00">
                        <c:v>14.259458491856201</c:v>
                      </c:pt>
                      <c:pt idx="28" formatCode="0.000E+00">
                        <c:v>17.014376823490402</c:v>
                      </c:pt>
                      <c:pt idx="29" formatCode="0.000E+00">
                        <c:v>20.0347183421711</c:v>
                      </c:pt>
                      <c:pt idx="30" formatCode="0.000E+00">
                        <c:v>23.308429501115299</c:v>
                      </c:pt>
                      <c:pt idx="31" formatCode="0.000E+00">
                        <c:v>26.819838008668999</c:v>
                      </c:pt>
                      <c:pt idx="32" formatCode="0.000E+00">
                        <c:v>30.550031028330299</c:v>
                      </c:pt>
                      <c:pt idx="33" formatCode="0.000E+00">
                        <c:v>34.477187296993897</c:v>
                      </c:pt>
                      <c:pt idx="34" formatCode="0.000E+00">
                        <c:v>38.576845325732101</c:v>
                      </c:pt>
                      <c:pt idx="35" formatCode="0.000E+00">
                        <c:v>42.822097853448</c:v>
                      </c:pt>
                      <c:pt idx="36" formatCode="0.000E+00">
                        <c:v>47.183709485422703</c:v>
                      </c:pt>
                      <c:pt idx="37" formatCode="0.000E+00">
                        <c:v>51.630160040641599</c:v>
                      </c:pt>
                      <c:pt idx="38" formatCode="0.000E+00">
                        <c:v>56.127620781346003</c:v>
                      </c:pt>
                      <c:pt idx="39" formatCode="0.000E+00">
                        <c:v>60.639874710847103</c:v>
                      </c:pt>
                      <c:pt idx="40" formatCode="0.000E+00">
                        <c:v>65.128195829882003</c:v>
                      </c:pt>
                      <c:pt idx="41" formatCode="0.000E+00">
                        <c:v>69.551205951219202</c:v>
                      </c:pt>
                      <c:pt idx="42" formatCode="0.000E+00">
                        <c:v>73.864731657014801</c:v>
                      </c:pt>
                      <c:pt idx="43" formatCode="0.000E+00">
                        <c:v>78.021688445989497</c:v>
                      </c:pt>
                      <c:pt idx="44" formatCode="0.000E+00">
                        <c:v>81.972024165903704</c:v>
                      </c:pt>
                      <c:pt idx="45" formatCode="0.000E+00">
                        <c:v>85.662759441279405</c:v>
                      </c:pt>
                      <c:pt idx="46" formatCode="0.000E+00">
                        <c:v>89.038168794540397</c:v>
                      </c:pt>
                      <c:pt idx="47" formatCode="0.000E+00">
                        <c:v>92.040152098160902</c:v>
                      </c:pt>
                      <c:pt idx="48" formatCode="0.000E+00">
                        <c:v>94.608851162539096</c:v>
                      </c:pt>
                      <c:pt idx="49" formatCode="0.000E+00">
                        <c:v>96.683569556205299</c:v>
                      </c:pt>
                      <c:pt idx="50" formatCode="0.000E+00">
                        <c:v>98.204053614236003</c:v>
                      </c:pt>
                      <c:pt idx="51" formatCode="0.000E+00">
                        <c:v>99.112186955737997</c:v>
                      </c:pt>
                      <c:pt idx="52" formatCode="0.000E+00">
                        <c:v>99.354137146978104</c:v>
                      </c:pt>
                      <c:pt idx="53" formatCode="0.000E+00">
                        <c:v>98.882968488269</c:v>
                      </c:pt>
                      <c:pt idx="54" formatCode="0.000E+00">
                        <c:v>97.661696281464998</c:v>
                      </c:pt>
                      <c:pt idx="55" formatCode="0.000E+00">
                        <c:v>95.666702869109898</c:v>
                      </c:pt>
                      <c:pt idx="56" formatCode="0.000E+00">
                        <c:v>92.8913631645609</c:v>
                      </c:pt>
                      <c:pt idx="57" formatCode="0.000E+00">
                        <c:v>89.349638971009995</c:v>
                      </c:pt>
                      <c:pt idx="58" formatCode="0.000E+00">
                        <c:v>85.079303117868804</c:v>
                      </c:pt>
                      <c:pt idx="59" formatCode="0.000E+00">
                        <c:v>80.144358402218998</c:v>
                      </c:pt>
                      <c:pt idx="60" formatCode="0.000E+00">
                        <c:v>74.636141996116706</c:v>
                      </c:pt>
                      <c:pt idx="61" formatCode="0.000E+00">
                        <c:v>68.672580356957894</c:v>
                      </c:pt>
                      <c:pt idx="62" formatCode="0.000E+00">
                        <c:v>62.395114947034003</c:v>
                      </c:pt>
                      <c:pt idx="63" formatCode="0.000E+00">
                        <c:v>55.962986648639898</c:v>
                      </c:pt>
                      <c:pt idx="64" formatCode="0.000E+00">
                        <c:v>49.544866842474299</c:v>
                      </c:pt>
                      <c:pt idx="65" formatCode="0.000E+00">
                        <c:v>43.3082502561344</c:v>
                      </c:pt>
                      <c:pt idx="66" formatCode="0.000E+00">
                        <c:v>37.407532525149698</c:v>
                      </c:pt>
                      <c:pt idx="67" formatCode="0.000E+00">
                        <c:v>31.972186939193701</c:v>
                      </c:pt>
                      <c:pt idx="68" formatCode="0.000E+00">
                        <c:v>27.096787606501302</c:v>
                      </c:pt>
                      <c:pt idx="69" formatCode="0.000E+00">
                        <c:v>22.834641586611799</c:v>
                      </c:pt>
                      <c:pt idx="70" formatCode="0.000E+00">
                        <c:v>19.196371578267598</c:v>
                      </c:pt>
                      <c:pt idx="71" formatCode="0.000E+00">
                        <c:v>16.1539256506546</c:v>
                      </c:pt>
                      <c:pt idx="72" formatCode="0.000E+00">
                        <c:v>13.6493400112803</c:v>
                      </c:pt>
                      <c:pt idx="73" formatCode="0.000E+00">
                        <c:v>11.606467468212699</c:v>
                      </c:pt>
                      <c:pt idx="74" formatCode="0.000E+00">
                        <c:v>9.9432014582731103</c:v>
                      </c:pt>
                      <c:pt idx="75" formatCode="0.000E+00">
                        <c:v>8.58176690287819</c:v>
                      </c:pt>
                      <c:pt idx="76" formatCode="0.000E+00">
                        <c:v>7.4554367744321501</c:v>
                      </c:pt>
                      <c:pt idx="77" formatCode="0.000E+00">
                        <c:v>6.5112589163317001</c:v>
                      </c:pt>
                      <c:pt idx="78" formatCode="0.000E+00">
                        <c:v>5.7095315738816597</c:v>
                      </c:pt>
                      <c:pt idx="79" formatCode="0.000E+00">
                        <c:v>5.02140495748107</c:v>
                      </c:pt>
                      <c:pt idx="80" formatCode="0.000E+00">
                        <c:v>4.42597082887273</c:v>
                      </c:pt>
                      <c:pt idx="81" formatCode="0.000E+00">
                        <c:v>3.9077339179616399</c:v>
                      </c:pt>
                      <c:pt idx="82" formatCode="0.000E+00">
                        <c:v>3.45479602720728</c:v>
                      </c:pt>
                      <c:pt idx="83" formatCode="0.000E+00">
                        <c:v>3.0576965731758499</c:v>
                      </c:pt>
                      <c:pt idx="84" formatCode="0.000E+00">
                        <c:v>2.70870843577964</c:v>
                      </c:pt>
                      <c:pt idx="85" formatCode="0.000E+00">
                        <c:v>2.4014029632100802</c:v>
                      </c:pt>
                      <c:pt idx="86" formatCode="0.000E+00">
                        <c:v>2.13036408485761</c:v>
                      </c:pt>
                      <c:pt idx="87" formatCode="0.000E+00">
                        <c:v>1.8909871073992399</c:v>
                      </c:pt>
                      <c:pt idx="88" formatCode="0.000E+00">
                        <c:v>1.6793295991638599</c:v>
                      </c:pt>
                      <c:pt idx="89" formatCode="0.000E+00">
                        <c:v>1.49199703238138</c:v>
                      </c:pt>
                      <c:pt idx="90" formatCode="0.000E+00">
                        <c:v>1.3260529943403201</c:v>
                      </c:pt>
                      <c:pt idx="91" formatCode="0.000E+00">
                        <c:v>1.17894742996804</c:v>
                      </c:pt>
                      <c:pt idx="92" formatCode="0.000E+00">
                        <c:v>1.04845847403089</c:v>
                      </c:pt>
                      <c:pt idx="93" formatCode="0.000E+00">
                        <c:v>0.93264473914775103</c:v>
                      </c:pt>
                      <c:pt idx="94" formatCode="0.000E+00">
                        <c:v>0.82980578640920699</c:v>
                      </c:pt>
                      <c:pt idx="95" formatCode="0.000E+00">
                        <c:v>0.73844909257528801</c:v>
                      </c:pt>
                      <c:pt idx="96" formatCode="0.000E+00">
                        <c:v>0.65726223981647203</c:v>
                      </c:pt>
                      <c:pt idx="97" formatCode="0.000E+00">
                        <c:v>0.58508934973570303</c:v>
                      </c:pt>
                      <c:pt idx="98" formatCode="0.000E+00">
                        <c:v>0.52091099991214296</c:v>
                      </c:pt>
                      <c:pt idx="99" formatCode="0.000E+00">
                        <c:v>0.46382702237641499</c:v>
                      </c:pt>
                      <c:pt idx="100" formatCode="0.000E+00">
                        <c:v>0.41304170519758099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3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Volumenzuwachs'!$AK$7</c15:sqref>
                        </c15:formulaRef>
                      </c:ext>
                    </c:extLst>
                    <c:strCache>
                      <c:ptCount val="1"/>
                      <c:pt idx="0">
                        <c:v>24,91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Volumenzuwachs'!$AK$8:$AK$108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2.25644336878708E-10</c:v>
                      </c:pt>
                      <c:pt idx="1">
                        <c:v>3.1131060230667099E-9</c:v>
                      </c:pt>
                      <c:pt idx="2">
                        <c:v>3.2659703644497103E-8</c:v>
                      </c:pt>
                      <c:pt idx="3">
                        <c:v>2.6839291912974103E-7</c:v>
                      </c:pt>
                      <c:pt idx="4">
                        <c:v>1.7740118179153699E-6</c:v>
                      </c:pt>
                      <c:pt idx="5">
                        <c:v>9.6561056029883396E-6</c:v>
                      </c:pt>
                      <c:pt idx="6">
                        <c:v>4.4200210741422899E-5</c:v>
                      </c:pt>
                      <c:pt idx="7">
                        <c:v>1.7335846412917401E-4</c:v>
                      </c:pt>
                      <c:pt idx="8">
                        <c:v>5.9237759456009197E-4</c:v>
                      </c:pt>
                      <c:pt idx="9">
                        <c:v>1.78990073386897E-3</c:v>
                      </c:pt>
                      <c:pt idx="10" formatCode="0.000E+00">
                        <c:v>4.8459095903439602E-3</c:v>
                      </c:pt>
                      <c:pt idx="11" formatCode="0.000E+00">
                        <c:v>1.18945792491755E-2</c:v>
                      </c:pt>
                      <c:pt idx="12" formatCode="0.000E+00">
                        <c:v>2.6748665408246299E-2</c:v>
                      </c:pt>
                      <c:pt idx="13" formatCode="0.000E+00">
                        <c:v>5.5627262690196501E-2</c:v>
                      </c:pt>
                      <c:pt idx="14" formatCode="0.000E+00">
                        <c:v>0.10787352971846501</c:v>
                      </c:pt>
                      <c:pt idx="15" formatCode="0.000E+00">
                        <c:v>0.196515633132965</c:v>
                      </c:pt>
                      <c:pt idx="16" formatCode="0.000E+00">
                        <c:v>0.33852851177435</c:v>
                      </c:pt>
                      <c:pt idx="17" formatCode="0.000E+00">
                        <c:v>0.55469764397274102</c:v>
                      </c:pt>
                      <c:pt idx="18" formatCode="0.000E+00">
                        <c:v>0.869055953875006</c:v>
                      </c:pt>
                      <c:pt idx="19" formatCode="0.000E+00">
                        <c:v>1.3079405179994801</c:v>
                      </c:pt>
                      <c:pt idx="20" formatCode="0.000E+00">
                        <c:v>1.89877681869613</c:v>
                      </c:pt>
                      <c:pt idx="21" formatCode="0.000E+00">
                        <c:v>2.6687322866215402</c:v>
                      </c:pt>
                      <c:pt idx="22" formatCode="0.000E+00">
                        <c:v>3.6433847803398498</c:v>
                      </c:pt>
                      <c:pt idx="23" formatCode="0.000E+00">
                        <c:v>4.8455305356986198</c:v>
                      </c:pt>
                      <c:pt idx="24" formatCode="0.000E+00">
                        <c:v>6.29421949713225</c:v>
                      </c:pt>
                      <c:pt idx="25" formatCode="0.000E+00">
                        <c:v>8.0040640513202401</c:v>
                      </c:pt>
                      <c:pt idx="26" formatCode="0.000E+00">
                        <c:v>9.9848283366012307</c:v>
                      </c:pt>
                      <c:pt idx="27" formatCode="0.000E+00">
                        <c:v>12.2412747071022</c:v>
                      </c:pt>
                      <c:pt idx="28" formatCode="0.000E+00">
                        <c:v>14.773223693146599</c:v>
                      </c:pt>
                      <c:pt idx="29" formatCode="0.000E+00">
                        <c:v>17.575773626557801</c:v>
                      </c:pt>
                      <c:pt idx="30" formatCode="0.000E+00">
                        <c:v>20.6396242408061</c:v>
                      </c:pt>
                      <c:pt idx="31" formatCode="0.000E+00">
                        <c:v>23.9514526599026</c:v>
                      </c:pt>
                      <c:pt idx="32" formatCode="0.000E+00">
                        <c:v>27.494297923557401</c:v>
                      </c:pt>
                      <c:pt idx="33" formatCode="0.000E+00">
                        <c:v>31.247919608112301</c:v>
                      </c:pt>
                      <c:pt idx="34" formatCode="0.000E+00">
                        <c:v>35.189105770822103</c:v>
                      </c:pt>
                      <c:pt idx="35" formatCode="0.000E+00">
                        <c:v>39.291914463530503</c:v>
                      </c:pt>
                      <c:pt idx="36" formatCode="0.000E+00">
                        <c:v>43.527841009875402</c:v>
                      </c:pt>
                      <c:pt idx="37" formatCode="0.000E+00">
                        <c:v>47.865909962395001</c:v>
                      </c:pt>
                      <c:pt idx="38" formatCode="0.000E+00">
                        <c:v>52.272696327686504</c:v>
                      </c:pt>
                      <c:pt idx="39" formatCode="0.000E+00">
                        <c:v>56.7122854777434</c:v>
                      </c:pt>
                      <c:pt idx="40" formatCode="0.000E+00">
                        <c:v>61.146185497822302</c:v>
                      </c:pt>
                      <c:pt idx="41" formatCode="0.000E+00">
                        <c:v>65.533209873247998</c:v>
                      </c:pt>
                      <c:pt idx="42" formatCode="0.000E+00">
                        <c:v>69.8293526893615</c:v>
                      </c:pt>
                      <c:pt idx="43" formatCode="0.000E+00">
                        <c:v>73.987683146599096</c:v>
                      </c:pt>
                      <c:pt idx="44" formatCode="0.000E+00">
                        <c:v>77.958291320940106</c:v>
                      </c:pt>
                      <c:pt idx="45" formatCode="0.000E+00">
                        <c:v>81.688322745671002</c:v>
                      </c:pt>
                      <c:pt idx="46" formatCode="0.000E+00">
                        <c:v>85.122145398223097</c:v>
                      </c:pt>
                      <c:pt idx="47" formatCode="0.000E+00">
                        <c:v>88.201698660681004</c:v>
                      </c:pt>
                      <c:pt idx="48" formatCode="0.000E+00">
                        <c:v>90.867079099840197</c:v>
                      </c:pt>
                      <c:pt idx="49" formatCode="0.000E+00">
                        <c:v>93.057421420044705</c:v>
                      </c:pt>
                      <c:pt idx="50" formatCode="0.000E+00">
                        <c:v>94.7121331635568</c:v>
                      </c:pt>
                      <c:pt idx="51" formatCode="0.000E+00">
                        <c:v>95.772536647098704</c:v>
                      </c:pt>
                      <c:pt idx="52" formatCode="0.000E+00">
                        <c:v>96.183958707071497</c:v>
                      </c:pt>
                      <c:pt idx="53" formatCode="0.000E+00">
                        <c:v>95.898285171216997</c:v>
                      </c:pt>
                      <c:pt idx="54" formatCode="0.000E+00">
                        <c:v>94.8769595787317</c:v>
                      </c:pt>
                      <c:pt idx="55" formatCode="0.000E+00">
                        <c:v>93.094351990070606</c:v>
                      </c:pt>
                      <c:pt idx="56" formatCode="0.000E+00">
                        <c:v>90.541352567964694</c:v>
                      </c:pt>
                      <c:pt idx="57" formatCode="0.000E+00">
                        <c:v>87.228957403940299</c:v>
                      </c:pt>
                      <c:pt idx="58" formatCode="0.000E+00">
                        <c:v>83.191516479456396</c:v>
                      </c:pt>
                      <c:pt idx="59" formatCode="0.000E+00">
                        <c:v>78.489217328317693</c:v>
                      </c:pt>
                      <c:pt idx="60" formatCode="0.000E+00">
                        <c:v>73.209301889373705</c:v>
                      </c:pt>
                      <c:pt idx="61" formatCode="0.000E+00">
                        <c:v>67.465484713750399</c:v>
                      </c:pt>
                      <c:pt idx="62" formatCode="0.000E+00">
                        <c:v>61.3950900025104</c:v>
                      </c:pt>
                      <c:pt idx="63" formatCode="0.000E+00">
                        <c:v>55.153584405532101</c:v>
                      </c:pt>
                      <c:pt idx="64" formatCode="0.000E+00">
                        <c:v>48.906473031567899</c:v>
                      </c:pt>
                      <c:pt idx="65" formatCode="0.000E+00">
                        <c:v>42.818943834990499</c:v>
                      </c:pt>
                      <c:pt idx="66" formatCode="0.000E+00">
                        <c:v>37.044146536404398</c:v>
                      </c:pt>
                      <c:pt idx="67" formatCode="0.000E+00">
                        <c:v>31.711482483997099</c:v>
                      </c:pt>
                      <c:pt idx="68" formatCode="0.000E+00">
                        <c:v>26.916621644243801</c:v>
                      </c:pt>
                      <c:pt idx="69" formatCode="0.000E+00">
                        <c:v>22.7149948213527</c:v>
                      </c:pt>
                      <c:pt idx="70" formatCode="0.000E+00">
                        <c:v>19.120112875886001</c:v>
                      </c:pt>
                      <c:pt idx="71" formatCode="0.000E+00">
                        <c:v>16.1072271669095</c:v>
                      </c:pt>
                      <c:pt idx="72" formatCode="0.000E+00">
                        <c:v>13.6217172846991</c:v>
                      </c:pt>
                      <c:pt idx="73" formatCode="0.000E+00">
                        <c:v>11.5904872481625</c:v>
                      </c:pt>
                      <c:pt idx="74" formatCode="0.000E+00">
                        <c:v>9.9339577909361907</c:v>
                      </c:pt>
                      <c:pt idx="75" formatCode="0.000E+00">
                        <c:v>8.5762554644911297</c:v>
                      </c:pt>
                      <c:pt idx="76" formatCode="0.000E+00">
                        <c:v>7.4519506323574003</c:v>
                      </c:pt>
                      <c:pt idx="77" formatCode="0.000E+00">
                        <c:v>6.5088916574773101</c:v>
                      </c:pt>
                      <c:pt idx="78" formatCode="0.000E+00">
                        <c:v>5.7078231965448403</c:v>
                      </c:pt>
                      <c:pt idx="79" formatCode="0.000E+00">
                        <c:v>5.02012182763319</c:v>
                      </c:pt>
                      <c:pt idx="80" formatCode="0.000E+00">
                        <c:v>4.4249860854389897</c:v>
                      </c:pt>
                      <c:pt idx="81" formatCode="0.000E+00">
                        <c:v>3.9069701718811598</c:v>
                      </c:pt>
                      <c:pt idx="82" formatCode="0.000E+00">
                        <c:v>3.4542005248327201</c:v>
                      </c:pt>
                      <c:pt idx="83" formatCode="0.000E+00">
                        <c:v>3.0572307813686699</c:v>
                      </c:pt>
                      <c:pt idx="84" formatCode="0.000E+00">
                        <c:v>2.7083432764634701</c:v>
                      </c:pt>
                      <c:pt idx="85" formatCode="0.000E+00">
                        <c:v>2.4011161798078802</c:v>
                      </c:pt>
                      <c:pt idx="86" formatCode="0.000E+00">
                        <c:v>2.1301385186065298</c:v>
                      </c:pt>
                      <c:pt idx="87" formatCode="0.000E+00">
                        <c:v>1.8908094668576401</c:v>
                      </c:pt>
                      <c:pt idx="88" formatCode="0.000E+00">
                        <c:v>1.67918955101677</c:v>
                      </c:pt>
                      <c:pt idx="89" formatCode="0.000E+00">
                        <c:v>1.4918865192208499</c:v>
                      </c:pt>
                      <c:pt idx="90" formatCode="0.000E+00">
                        <c:v>1.32596571786267</c:v>
                      </c:pt>
                      <c:pt idx="91" formatCode="0.000E+00">
                        <c:v>1.1788784566643</c:v>
                      </c:pt>
                      <c:pt idx="92" formatCode="0.000E+00">
                        <c:v>1.04840393259849</c:v>
                      </c:pt>
                      <c:pt idx="93" formatCode="0.000E+00">
                        <c:v>0.93260158718345099</c:v>
                      </c:pt>
                      <c:pt idx="94" formatCode="0.000E+00">
                        <c:v>0.82977162980601804</c:v>
                      </c:pt>
                      <c:pt idx="95" formatCode="0.000E+00">
                        <c:v>0.73842204524899802</c:v>
                      </c:pt>
                      <c:pt idx="96" formatCode="0.000E+00">
                        <c:v>0.657240814445337</c:v>
                      </c:pt>
                      <c:pt idx="97" formatCode="0.000E+00">
                        <c:v>0.58507237244875598</c:v>
                      </c:pt>
                      <c:pt idx="98" formatCode="0.000E+00">
                        <c:v>0.52089754353678797</c:v>
                      </c:pt>
                      <c:pt idx="99" formatCode="0.000E+00">
                        <c:v>0.463816354112775</c:v>
                      </c:pt>
                      <c:pt idx="100" formatCode="0.000E+00">
                        <c:v>0.41303324553683401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4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Volumenzuwachs'!$AL$7</c15:sqref>
                        </c15:formulaRef>
                      </c:ext>
                    </c:extLst>
                    <c:strCache>
                      <c:ptCount val="1"/>
                      <c:pt idx="0">
                        <c:v>25,49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Volumenzuwachs'!$AL$8:$AL$108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7.2624240022020797E-11</c:v>
                      </c:pt>
                      <c:pt idx="1">
                        <c:v>1.12818950236746E-9</c:v>
                      </c:pt>
                      <c:pt idx="2">
                        <c:v>1.3156611403348401E-8</c:v>
                      </c:pt>
                      <c:pt idx="3">
                        <c:v>1.18814153861437E-7</c:v>
                      </c:pt>
                      <c:pt idx="4">
                        <c:v>8.5424686949039596E-7</c:v>
                      </c:pt>
                      <c:pt idx="5">
                        <c:v>5.0119519913302502E-6</c:v>
                      </c:pt>
                      <c:pt idx="6">
                        <c:v>2.4529387789185602E-5</c:v>
                      </c:pt>
                      <c:pt idx="7">
                        <c:v>1.02124207541284E-4</c:v>
                      </c:pt>
                      <c:pt idx="8">
                        <c:v>3.6805261407881097E-4</c:v>
                      </c:pt>
                      <c:pt idx="9">
                        <c:v>1.1662173609338299E-3</c:v>
                      </c:pt>
                      <c:pt idx="10" formatCode="0.000E+00">
                        <c:v>3.29419145383914E-3</c:v>
                      </c:pt>
                      <c:pt idx="11" formatCode="0.000E+00">
                        <c:v>8.3979196856448207E-3</c:v>
                      </c:pt>
                      <c:pt idx="12" formatCode="0.000E+00">
                        <c:v>1.95351160792607E-2</c:v>
                      </c:pt>
                      <c:pt idx="13" formatCode="0.000E+00">
                        <c:v>4.1872356300228203E-2</c:v>
                      </c:pt>
                      <c:pt idx="14" formatCode="0.000E+00">
                        <c:v>8.3423124814981597E-2</c:v>
                      </c:pt>
                      <c:pt idx="15" formatCode="0.000E+00">
                        <c:v>0.15568946617330401</c:v>
                      </c:pt>
                      <c:pt idx="16" formatCode="0.000E+00">
                        <c:v>0.27405808441793</c:v>
                      </c:pt>
                      <c:pt idx="17" formatCode="0.000E+00">
                        <c:v>0.45783044973557102</c:v>
                      </c:pt>
                      <c:pt idx="18" formatCode="0.000E+00">
                        <c:v>0.72982812468052305</c:v>
                      </c:pt>
                      <c:pt idx="19" formatCode="0.000E+00">
                        <c:v>1.1155904548850799</c:v>
                      </c:pt>
                      <c:pt idx="20" formatCode="0.000E+00">
                        <c:v>1.64225066571051</c:v>
                      </c:pt>
                      <c:pt idx="21" formatCode="0.000E+00">
                        <c:v>2.3372221413625698</c:v>
                      </c:pt>
                      <c:pt idx="22" formatCode="0.000E+00">
                        <c:v>3.2268423820893002</c:v>
                      </c:pt>
                      <c:pt idx="23" formatCode="0.000E+00">
                        <c:v>4.3351100467645001</c:v>
                      </c:pt>
                      <c:pt idx="24" formatCode="0.000E+00">
                        <c:v>5.6826188077852002</c:v>
                      </c:pt>
                      <c:pt idx="25" formatCode="0.000E+00">
                        <c:v>7.2857508140895701</c:v>
                      </c:pt>
                      <c:pt idx="26" formatCode="0.000E+00">
                        <c:v>9.1561516829202301</c:v>
                      </c:pt>
                      <c:pt idx="27" formatCode="0.000E+00">
                        <c:v>11.300474630144601</c:v>
                      </c:pt>
                      <c:pt idx="28" formatCode="0.000E+00">
                        <c:v>13.720356892365</c:v>
                      </c:pt>
                      <c:pt idx="29" formatCode="0.000E+00">
                        <c:v>16.412577550564698</c:v>
                      </c:pt>
                      <c:pt idx="30" formatCode="0.000E+00">
                        <c:v>19.369340956667099</c:v>
                      </c:pt>
                      <c:pt idx="31" formatCode="0.000E+00">
                        <c:v>22.578631992392602</c:v>
                      </c:pt>
                      <c:pt idx="32" formatCode="0.000E+00">
                        <c:v>26.024595958548701</c:v>
                      </c:pt>
                      <c:pt idx="33" formatCode="0.000E+00">
                        <c:v>29.687904872651998</c:v>
                      </c:pt>
                      <c:pt idx="34" formatCode="0.000E+00">
                        <c:v>33.546081704619603</c:v>
                      </c:pt>
                      <c:pt idx="35" formatCode="0.000E+00">
                        <c:v>37.573763506611698</c:v>
                      </c:pt>
                      <c:pt idx="36" formatCode="0.000E+00">
                        <c:v>41.742892883166697</c:v>
                      </c:pt>
                      <c:pt idx="37" formatCode="0.000E+00">
                        <c:v>46.022834574791602</c:v>
                      </c:pt>
                      <c:pt idx="38" formatCode="0.000E+00">
                        <c:v>50.380420136460302</c:v>
                      </c:pt>
                      <c:pt idx="39" formatCode="0.000E+00">
                        <c:v>54.779928995972298</c:v>
                      </c:pt>
                      <c:pt idx="40" formatCode="0.000E+00">
                        <c:v>59.183018877631604</c:v>
                      </c:pt>
                      <c:pt idx="41" formatCode="0.000E+00">
                        <c:v>63.548623002332299</c:v>
                      </c:pt>
                      <c:pt idx="42" formatCode="0.000E+00">
                        <c:v>67.832835934393998</c:v>
                      </c:pt>
                      <c:pt idx="43" formatCode="0.000E+00">
                        <c:v>71.988814690960893</c:v>
                      </c:pt>
                      <c:pt idx="44" formatCode="0.000E+00">
                        <c:v>75.9667269244826</c:v>
                      </c:pt>
                      <c:pt idx="45" formatCode="0.000E+00">
                        <c:v>79.713783669200495</c:v>
                      </c:pt>
                      <c:pt idx="46" formatCode="0.000E+00">
                        <c:v>83.1744001730695</c:v>
                      </c:pt>
                      <c:pt idx="47" formatCode="0.000E+00">
                        <c:v>86.2905343522132</c:v>
                      </c:pt>
                      <c:pt idx="48" formatCode="0.000E+00">
                        <c:v>89.002257741957706</c:v>
                      </c:pt>
                      <c:pt idx="49" formatCode="0.000E+00">
                        <c:v>91.248617435729599</c:v>
                      </c:pt>
                      <c:pt idx="50" formatCode="0.000E+00">
                        <c:v>92.968847906491902</c:v>
                      </c:pt>
                      <c:pt idx="51" formatCode="0.000E+00">
                        <c:v>94.103986793834807</c:v>
                      </c:pt>
                      <c:pt idx="52" formatCode="0.000E+00">
                        <c:v>94.598936208013896</c:v>
                      </c:pt>
                      <c:pt idx="53" formatCode="0.000E+00">
                        <c:v>94.404987950341095</c:v>
                      </c:pt>
                      <c:pt idx="54" formatCode="0.000E+00">
                        <c:v>93.482794268602206</c:v>
                      </c:pt>
                      <c:pt idx="55" formatCode="0.000E+00">
                        <c:v>91.805712781921102</c:v>
                      </c:pt>
                      <c:pt idx="56" formatCode="0.000E+00">
                        <c:v>89.363383761697804</c:v>
                      </c:pt>
                      <c:pt idx="57" formatCode="0.000E+00">
                        <c:v>86.165311362837997</c:v>
                      </c:pt>
                      <c:pt idx="58" formatCode="0.000E+00">
                        <c:v>82.244123165450304</c:v>
                      </c:pt>
                      <c:pt idx="59" formatCode="0.000E+00">
                        <c:v>77.658085932898501</c:v>
                      </c:pt>
                      <c:pt idx="60" formatCode="0.000E+00">
                        <c:v>72.492378546098394</c:v>
                      </c:pt>
                      <c:pt idx="61" formatCode="0.000E+00">
                        <c:v>66.858591900826397</c:v>
                      </c:pt>
                      <c:pt idx="62" formatCode="0.000E+00">
                        <c:v>60.891971881877801</c:v>
                      </c:pt>
                      <c:pt idx="63" formatCode="0.000E+00">
                        <c:v>54.746076902709603</c:v>
                      </c:pt>
                      <c:pt idx="64" formatCode="0.000E+00">
                        <c:v>48.584807206129298</c:v>
                      </c:pt>
                      <c:pt idx="65" formatCode="0.000E+00">
                        <c:v>42.572176080982601</c:v>
                      </c:pt>
                      <c:pt idx="66" formatCode="0.000E+00">
                        <c:v>36.8606906664142</c:v>
                      </c:pt>
                      <c:pt idx="67" formatCode="0.000E+00">
                        <c:v>31.579699572964</c:v>
                      </c:pt>
                      <c:pt idx="68" formatCode="0.000E+00">
                        <c:v>26.825407806402001</c:v>
                      </c:pt>
                      <c:pt idx="69" formatCode="0.000E+00">
                        <c:v>22.654299684606102</c:v>
                      </c:pt>
                      <c:pt idx="70" formatCode="0.000E+00">
                        <c:v>19.081326467968101</c:v>
                      </c:pt>
                      <c:pt idx="71" formatCode="0.000E+00">
                        <c:v>16.083391742409901</c:v>
                      </c:pt>
                      <c:pt idx="72" formatCode="0.000E+00">
                        <c:v>13.607550724442</c:v>
                      </c:pt>
                      <c:pt idx="73" formatCode="0.000E+00">
                        <c:v>11.582239102393601</c:v>
                      </c:pt>
                      <c:pt idx="74" formatCode="0.000E+00">
                        <c:v>9.9291481683995197</c:v>
                      </c:pt>
                      <c:pt idx="75" formatCode="0.000E+00">
                        <c:v>8.5733619553725102</c:v>
                      </c:pt>
                      <c:pt idx="76" formatCode="0.000E+00">
                        <c:v>7.4501052216671697</c:v>
                      </c:pt>
                      <c:pt idx="77" formatCode="0.000E+00">
                        <c:v>6.5076310117833396</c:v>
                      </c:pt>
                      <c:pt idx="78" formatCode="0.000E+00">
                        <c:v>5.7069103620058002</c:v>
                      </c:pt>
                      <c:pt idx="79" formatCode="0.000E+00">
                        <c:v>5.0194351887980098</c:v>
                      </c:pt>
                      <c:pt idx="80" formatCode="0.000E+00">
                        <c:v>4.4244588350062104</c:v>
                      </c:pt>
                      <c:pt idx="81" formatCode="0.000E+00">
                        <c:v>3.9065611780948202</c:v>
                      </c:pt>
                      <c:pt idx="82" formatCode="0.000E+00">
                        <c:v>3.4538816104772501</c:v>
                      </c:pt>
                      <c:pt idx="83" formatCode="0.000E+00">
                        <c:v>3.0569813265068499</c:v>
                      </c:pt>
                      <c:pt idx="84" formatCode="0.000E+00">
                        <c:v>2.7081477125034898</c:v>
                      </c:pt>
                      <c:pt idx="85" formatCode="0.000E+00">
                        <c:v>2.4009625888428698</c:v>
                      </c:pt>
                      <c:pt idx="86" formatCode="0.000E+00">
                        <c:v>2.1300177120997401</c:v>
                      </c:pt>
                      <c:pt idx="87" formatCode="0.000E+00">
                        <c:v>1.8907143270443001</c:v>
                      </c:pt>
                      <c:pt idx="88" formatCode="0.000E+00">
                        <c:v>1.6791145441363799</c:v>
                      </c:pt>
                      <c:pt idx="89" formatCode="0.000E+00">
                        <c:v>1.49182733024119</c:v>
                      </c:pt>
                      <c:pt idx="90" formatCode="0.000E+00">
                        <c:v>1.3259189737604899</c:v>
                      </c:pt>
                      <c:pt idx="91" formatCode="0.000E+00">
                        <c:v>1.17884151528701</c:v>
                      </c:pt>
                      <c:pt idx="92" formatCode="0.000E+00">
                        <c:v>1.0483747206343399</c:v>
                      </c:pt>
                      <c:pt idx="93" formatCode="0.000E+00">
                        <c:v>0.93257847522706205</c:v>
                      </c:pt>
                      <c:pt idx="94" formatCode="0.000E+00">
                        <c:v>0.82975333564412701</c:v>
                      </c:pt>
                      <c:pt idx="95" formatCode="0.000E+00">
                        <c:v>0.73840755874145303</c:v>
                      </c:pt>
                      <c:pt idx="96" formatCode="0.000E+00">
                        <c:v>0.65722933901305303</c:v>
                      </c:pt>
                      <c:pt idx="97" formatCode="0.000E+00">
                        <c:v>0.58506327938607705</c:v>
                      </c:pt>
                      <c:pt idx="98" formatCode="0.000E+00">
                        <c:v>0.52089033626249504</c:v>
                      </c:pt>
                      <c:pt idx="99" formatCode="0.000E+00">
                        <c:v>0.46381064014690498</c:v>
                      </c:pt>
                      <c:pt idx="100" formatCode="0.000E+00">
                        <c:v>0.41302871449898898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5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Volumenzuwachs'!$AM$7</c15:sqref>
                        </c15:formulaRef>
                      </c:ext>
                    </c:extLst>
                    <c:strCache>
                      <c:ptCount val="1"/>
                      <c:pt idx="0">
                        <c:v>26,08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Volumenzuwachs'!$AM$8:$AM$108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2.2203128035314299E-11</c:v>
                      </c:pt>
                      <c:pt idx="1">
                        <c:v>3.9054142416527102E-10</c:v>
                      </c:pt>
                      <c:pt idx="2">
                        <c:v>5.0878044775186499E-9</c:v>
                      </c:pt>
                      <c:pt idx="3">
                        <c:v>5.0715688610727102E-8</c:v>
                      </c:pt>
                      <c:pt idx="4">
                        <c:v>3.9819897828238999E-7</c:v>
                      </c:pt>
                      <c:pt idx="5">
                        <c:v>2.5271303796076099E-6</c:v>
                      </c:pt>
                      <c:pt idx="6">
                        <c:v>1.3265523319502899E-5</c:v>
                      </c:pt>
                      <c:pt idx="7">
                        <c:v>5.8789354036348898E-5</c:v>
                      </c:pt>
                      <c:pt idx="8">
                        <c:v>2.2401973296387701E-4</c:v>
                      </c:pt>
                      <c:pt idx="9">
                        <c:v>7.4602949638530899E-4</c:v>
                      </c:pt>
                      <c:pt idx="10" formatCode="0.000E+00">
                        <c:v>2.2029472773740098E-3</c:v>
                      </c:pt>
                      <c:pt idx="11" formatCode="0.000E+00">
                        <c:v>5.8430321323853403E-3</c:v>
                      </c:pt>
                      <c:pt idx="12" formatCode="0.000E+00">
                        <c:v>1.4081618739407701E-2</c:v>
                      </c:pt>
                      <c:pt idx="13" formatCode="0.000E+00">
                        <c:v>3.1152600180798001E-2</c:v>
                      </c:pt>
                      <c:pt idx="14" formatCode="0.000E+00">
                        <c:v>6.3844502485396901E-2</c:v>
                      </c:pt>
                      <c:pt idx="15" formatCode="0.000E+00">
                        <c:v>0.122198592760556</c:v>
                      </c:pt>
                      <c:pt idx="16" formatCode="0.000E+00">
                        <c:v>0.22001977371239101</c:v>
                      </c:pt>
                      <c:pt idx="17" formatCode="0.000E+00">
                        <c:v>0.37506359745588602</c:v>
                      </c:pt>
                      <c:pt idx="18" formatCode="0.000E+00">
                        <c:v>0.60881299610610395</c:v>
                      </c:pt>
                      <c:pt idx="19" formatCode="0.000E+00">
                        <c:v>0.94583116280180701</c:v>
                      </c:pt>
                      <c:pt idx="20" formatCode="0.000E+00">
                        <c:v>1.4127510984089799</c:v>
                      </c:pt>
                      <c:pt idx="21" formatCode="0.000E+00">
                        <c:v>2.0370187228811698</c:v>
                      </c:pt>
                      <c:pt idx="22" formatCode="0.000E+00">
                        <c:v>2.8455343745497501</c:v>
                      </c:pt>
                      <c:pt idx="23" formatCode="0.000E+00">
                        <c:v>3.86333582105389</c:v>
                      </c:pt>
                      <c:pt idx="24" formatCode="0.000E+00">
                        <c:v>5.1124408574361597</c:v>
                      </c:pt>
                      <c:pt idx="25" formatCode="0.000E+00">
                        <c:v>6.6109291057312101</c:v>
                      </c:pt>
                      <c:pt idx="26" formatCode="0.000E+00">
                        <c:v>8.3723007724313998</c:v>
                      </c:pt>
                      <c:pt idx="27" formatCode="0.000E+00">
                        <c:v>10.405112612503499</c:v>
                      </c:pt>
                      <c:pt idx="28" formatCode="0.000E+00">
                        <c:v>12.7128627502481</c:v>
                      </c:pt>
                      <c:pt idx="29" formatCode="0.000E+00">
                        <c:v>15.294077875971301</c:v>
                      </c:pt>
                      <c:pt idx="30" formatCode="0.000E+00">
                        <c:v>18.142548016169702</c:v>
                      </c:pt>
                      <c:pt idx="31" formatCode="0.000E+00">
                        <c:v>21.247653634574501</c:v>
                      </c:pt>
                      <c:pt idx="32" formatCode="0.000E+00">
                        <c:v>24.594734876817299</c:v>
                      </c:pt>
                      <c:pt idx="33" formatCode="0.000E+00">
                        <c:v>28.165461049861101</c:v>
                      </c:pt>
                      <c:pt idx="34" formatCode="0.000E+00">
                        <c:v>31.9381680820604</c:v>
                      </c:pt>
                      <c:pt idx="35" formatCode="0.000E+00">
                        <c:v>35.888141431969501</c:v>
                      </c:pt>
                      <c:pt idx="36" formatCode="0.000E+00">
                        <c:v>39.987830912634003</c:v>
                      </c:pt>
                      <c:pt idx="37" formatCode="0.000E+00">
                        <c:v>44.206991810171303</c:v>
                      </c:pt>
                      <c:pt idx="38" formatCode="0.000E+00">
                        <c:v>48.512753453802901</c:v>
                      </c:pt>
                      <c:pt idx="39" formatCode="0.000E+00">
                        <c:v>52.8696221995108</c:v>
                      </c:pt>
                      <c:pt idx="40" formatCode="0.000E+00">
                        <c:v>57.239430898228797</c:v>
                      </c:pt>
                      <c:pt idx="41" formatCode="0.000E+00">
                        <c:v>61.581251655222601</c:v>
                      </c:pt>
                      <c:pt idx="42" formatCode="0.000E+00">
                        <c:v>65.851293366308497</c:v>
                      </c:pt>
                      <c:pt idx="43" formatCode="0.000E+00">
                        <c:v>70.002810406215204</c:v>
                      </c:pt>
                      <c:pt idx="44" formatCode="0.000E+00">
                        <c:v>73.986054126168398</c:v>
                      </c:pt>
                      <c:pt idx="45" formatCode="0.000E+00">
                        <c:v>77.748304548070905</c:v>
                      </c:pt>
                      <c:pt idx="46" formatCode="0.000E+00">
                        <c:v>81.234025706489703</c:v>
                      </c:pt>
                      <c:pt idx="47" formatCode="0.000E+00">
                        <c:v>84.385194143120401</c:v>
                      </c:pt>
                      <c:pt idx="48" formatCode="0.000E+00">
                        <c:v>87.141855459208799</c:v>
                      </c:pt>
                      <c:pt idx="49" formatCode="0.000E+00">
                        <c:v>89.442967560812093</c:v>
                      </c:pt>
                      <c:pt idx="50" formatCode="0.000E+00">
                        <c:v>91.227589818057695</c:v>
                      </c:pt>
                      <c:pt idx="51" formatCode="0.000E+00">
                        <c:v>92.436472823000599</c:v>
                      </c:pt>
                      <c:pt idx="52" formatCode="0.000E+00">
                        <c:v>93.014091283557406</c:v>
                      </c:pt>
                      <c:pt idx="53" formatCode="0.000E+00">
                        <c:v>92.911139942774398</c:v>
                      </c:pt>
                      <c:pt idx="54" formatCode="0.000E+00">
                        <c:v>92.087476248654099</c:v>
                      </c:pt>
                      <c:pt idx="55" formatCode="0.000E+00">
                        <c:v>90.515441214839697</c:v>
                      </c:pt>
                      <c:pt idx="56" formatCode="0.000E+00">
                        <c:v>88.1834201807455</c:v>
                      </c:pt>
                      <c:pt idx="57" formatCode="0.000E+00">
                        <c:v>85.099419207567706</c:v>
                      </c:pt>
                      <c:pt idx="58" formatCode="0.000E+00">
                        <c:v>81.2943359700364</c:v>
                      </c:pt>
                      <c:pt idx="59" formatCode="0.000E+00">
                        <c:v>76.824507424029093</c:v>
                      </c:pt>
                      <c:pt idx="60" formatCode="0.000E+00">
                        <c:v>71.773038720868399</c:v>
                      </c:pt>
                      <c:pt idx="61" formatCode="0.000E+00">
                        <c:v>66.249384819385696</c:v>
                      </c:pt>
                      <c:pt idx="62" formatCode="0.000E+00">
                        <c:v>60.386699585392599</c:v>
                      </c:pt>
                      <c:pt idx="63" formatCode="0.000E+00">
                        <c:v>54.336618450926601</c:v>
                      </c:pt>
                      <c:pt idx="64" formatCode="0.000E+00">
                        <c:v>48.261421578721702</c:v>
                      </c:pt>
                      <c:pt idx="65" formatCode="0.000E+00">
                        <c:v>42.323932649561499</c:v>
                      </c:pt>
                      <c:pt idx="66" formatCode="0.000E+00">
                        <c:v>36.676002394485899</c:v>
                      </c:pt>
                      <c:pt idx="67" formatCode="0.000E+00">
                        <c:v>31.446914822861501</c:v>
                      </c:pt>
                      <c:pt idx="68" formatCode="0.000E+00">
                        <c:v>26.7334008031732</c:v>
                      </c:pt>
                      <c:pt idx="69" formatCode="0.000E+00">
                        <c:v>22.592992148318</c:v>
                      </c:pt>
                      <c:pt idx="70" formatCode="0.000E+00">
                        <c:v>19.042077775007201</c:v>
                      </c:pt>
                      <c:pt idx="71" formatCode="0.000E+00">
                        <c:v>16.059213751450301</c:v>
                      </c:pt>
                      <c:pt idx="72" formatCode="0.000E+00">
                        <c:v>13.593133548649501</c:v>
                      </c:pt>
                      <c:pt idx="73" formatCode="0.000E+00">
                        <c:v>11.573808674841899</c:v>
                      </c:pt>
                      <c:pt idx="74" formatCode="0.000E+00">
                        <c:v>9.9242057557741798</c:v>
                      </c:pt>
                      <c:pt idx="75" formatCode="0.000E+00">
                        <c:v>8.5703709384664002</c:v>
                      </c:pt>
                      <c:pt idx="76" formatCode="0.000E+00">
                        <c:v>7.4481873527054603</c:v>
                      </c:pt>
                      <c:pt idx="77" formatCode="0.000E+00">
                        <c:v>6.5063158200003297</c:v>
                      </c:pt>
                      <c:pt idx="78" formatCode="0.000E+00">
                        <c:v>5.70595598453205</c:v>
                      </c:pt>
                      <c:pt idx="79" formatCode="0.000E+00">
                        <c:v>5.0187166177234204</c:v>
                      </c:pt>
                      <c:pt idx="80" formatCode="0.000E+00">
                        <c:v>4.4239068734985203</c:v>
                      </c:pt>
                      <c:pt idx="81" formatCode="0.000E+00">
                        <c:v>3.9061329688108501</c:v>
                      </c:pt>
                      <c:pt idx="82" formatCode="0.000E+00">
                        <c:v>3.45354770115362</c:v>
                      </c:pt>
                      <c:pt idx="83" formatCode="0.000E+00">
                        <c:v>3.0567201386091898</c:v>
                      </c:pt>
                      <c:pt idx="84" formatCode="0.000E+00">
                        <c:v>2.7079429481409898</c:v>
                      </c:pt>
                      <c:pt idx="85" formatCode="0.000E+00">
                        <c:v>2.4008017707369098</c:v>
                      </c:pt>
                      <c:pt idx="86" formatCode="0.000E+00">
                        <c:v>2.1298912201613498</c:v>
                      </c:pt>
                      <c:pt idx="87" formatCode="0.000E+00">
                        <c:v>1.89061470907755</c:v>
                      </c:pt>
                      <c:pt idx="88" formatCode="0.000E+00">
                        <c:v>1.67903600628758</c:v>
                      </c:pt>
                      <c:pt idx="89" formatCode="0.000E+00">
                        <c:v>1.49176535460721</c:v>
                      </c:pt>
                      <c:pt idx="90" formatCode="0.000E+00">
                        <c:v>1.3258700286946701</c:v>
                      </c:pt>
                      <c:pt idx="91" formatCode="0.000E+00">
                        <c:v>1.17880283435572</c:v>
                      </c:pt>
                      <c:pt idx="92" formatCode="0.000E+00">
                        <c:v>1.0483441329821801</c:v>
                      </c:pt>
                      <c:pt idx="93" formatCode="0.000E+00">
                        <c:v>0.9325542747758</c:v>
                      </c:pt>
                      <c:pt idx="94" formatCode="0.000E+00">
                        <c:v>0.82973417983550102</c:v>
                      </c:pt>
                      <c:pt idx="95" formatCode="0.000E+00">
                        <c:v>0.73839238988822897</c:v>
                      </c:pt>
                      <c:pt idx="96" formatCode="0.000E+00">
                        <c:v>0.65721732303665803</c:v>
                      </c:pt>
                      <c:pt idx="97" formatCode="0.000E+00">
                        <c:v>0.58505375798083403</c:v>
                      </c:pt>
                      <c:pt idx="98" formatCode="0.000E+00">
                        <c:v>0.52088278946539301</c:v>
                      </c:pt>
                      <c:pt idx="99" formatCode="0.000E+00">
                        <c:v>0.46380465699623202</c:v>
                      </c:pt>
                      <c:pt idx="100" formatCode="0.000E+00">
                        <c:v>0.41302396999750102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Volumenzuwachs'!$AO$7</c15:sqref>
                        </c15:formulaRef>
                      </c:ext>
                    </c:extLst>
                    <c:strCache>
                      <c:ptCount val="1"/>
                      <c:pt idx="0">
                        <c:v>27,31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Volumenzuwachs'!$AO$8:$AO$107</c15:sqref>
                        </c15:formulaRef>
                      </c:ext>
                    </c:extLst>
                    <c:numCache>
                      <c:formatCode>0.00E+00</c:formatCode>
                      <c:ptCount val="100"/>
                      <c:pt idx="0">
                        <c:v>1.7614007242936699E-12</c:v>
                      </c:pt>
                      <c:pt idx="1">
                        <c:v>4.04336839610108E-11</c:v>
                      </c:pt>
                      <c:pt idx="2">
                        <c:v>6.6787411421825602E-10</c:v>
                      </c:pt>
                      <c:pt idx="3">
                        <c:v>8.2265373805747697E-9</c:v>
                      </c:pt>
                      <c:pt idx="4">
                        <c:v>7.8005683100597304E-8</c:v>
                      </c:pt>
                      <c:pt idx="5">
                        <c:v>5.8577626107958704E-7</c:v>
                      </c:pt>
                      <c:pt idx="6">
                        <c:v>3.57273690709886E-6</c:v>
                      </c:pt>
                      <c:pt idx="7">
                        <c:v>1.81011029567504E-5</c:v>
                      </c:pt>
                      <c:pt idx="8">
                        <c:v>7.7722789205074202E-5</c:v>
                      </c:pt>
                      <c:pt idx="9">
                        <c:v>2.8792884588434901E-4</c:v>
                      </c:pt>
                      <c:pt idx="10" formatCode="0.000E+00">
                        <c:v>9.35023246785738E-4</c:v>
                      </c:pt>
                      <c:pt idx="11" formatCode="0.000E+00">
                        <c:v>2.6996783364697302E-3</c:v>
                      </c:pt>
                      <c:pt idx="12" formatCode="0.000E+00">
                        <c:v>7.0183185506500897E-3</c:v>
                      </c:pt>
                      <c:pt idx="13" formatCode="0.000E+00">
                        <c:v>1.6613647269449899E-2</c:v>
                      </c:pt>
                      <c:pt idx="14" formatCode="0.000E+00">
                        <c:v>3.6170359095642597E-2</c:v>
                      </c:pt>
                      <c:pt idx="15" formatCode="0.000E+00">
                        <c:v>7.3074448083266894E-2</c:v>
                      </c:pt>
                      <c:pt idx="16" formatCode="0.000E+00">
                        <c:v>0.13808545596938401</c:v>
                      </c:pt>
                      <c:pt idx="17" formatCode="0.000E+00">
                        <c:v>0.24579152681317501</c:v>
                      </c:pt>
                      <c:pt idx="18" formatCode="0.000E+00">
                        <c:v>0.41471787875637001</c:v>
                      </c:pt>
                      <c:pt idx="19" formatCode="0.000E+00">
                        <c:v>0.66701562317153995</c:v>
                      </c:pt>
                      <c:pt idx="20" formatCode="0.000E+00">
                        <c:v>1.02773270040406</c:v>
                      </c:pt>
                      <c:pt idx="21" formatCode="0.000E+00">
                        <c:v>1.52374056388344</c:v>
                      </c:pt>
                      <c:pt idx="22" formatCode="0.000E+00">
                        <c:v>2.1824414928122802</c:v>
                      </c:pt>
                      <c:pt idx="23" formatCode="0.000E+00">
                        <c:v>3.0304032285648002</c:v>
                      </c:pt>
                      <c:pt idx="24" formatCode="0.000E+00">
                        <c:v>4.0920605889532897</c:v>
                      </c:pt>
                      <c:pt idx="25" formatCode="0.000E+00">
                        <c:v>5.38859514322343</c:v>
                      </c:pt>
                      <c:pt idx="26" formatCode="0.000E+00">
                        <c:v>6.9370641377475701</c:v>
                      </c:pt>
                      <c:pt idx="27" formatCode="0.000E+00">
                        <c:v>8.7498083526255002</c:v>
                      </c:pt>
                      <c:pt idx="28" formatCode="0.000E+00">
                        <c:v>10.834132585785699</c:v>
                      </c:pt>
                      <c:pt idx="29" formatCode="0.000E+00">
                        <c:v>13.1922259237483</c:v>
                      </c:pt>
                      <c:pt idx="30" formatCode="0.000E+00">
                        <c:v>15.8212729115074</c:v>
                      </c:pt>
                      <c:pt idx="31" formatCode="0.000E+00">
                        <c:v>18.713700195890599</c:v>
                      </c:pt>
                      <c:pt idx="32" formatCode="0.000E+00">
                        <c:v>21.857504112859299</c:v>
                      </c:pt>
                      <c:pt idx="33" formatCode="0.000E+00">
                        <c:v>25.236610624715201</c:v>
                      </c:pt>
                      <c:pt idx="34" formatCode="0.000E+00">
                        <c:v>28.831227788368999</c:v>
                      </c:pt>
                      <c:pt idx="35" formatCode="0.000E+00">
                        <c:v>32.618160814239602</c:v>
                      </c:pt>
                      <c:pt idx="36" formatCode="0.000E+00">
                        <c:v>36.571069563471497</c:v>
                      </c:pt>
                      <c:pt idx="37" formatCode="0.000E+00">
                        <c:v>40.660657339549097</c:v>
                      </c:pt>
                      <c:pt idx="38" formatCode="0.000E+00">
                        <c:v>44.854787776276901</c:v>
                      </c:pt>
                      <c:pt idx="39" formatCode="0.000E+00">
                        <c:v>49.118533517101397</c:v>
                      </c:pt>
                      <c:pt idx="40" formatCode="0.000E+00">
                        <c:v>53.414166416157201</c:v>
                      </c:pt>
                      <c:pt idx="41" formatCode="0.000E+00">
                        <c:v>57.701104461202199</c:v>
                      </c:pt>
                      <c:pt idx="42" formatCode="0.000E+00">
                        <c:v>61.935835841565897</c:v>
                      </c:pt>
                      <c:pt idx="43" formatCode="0.000E+00">
                        <c:v>66.071845851059607</c:v>
                      </c:pt>
                      <c:pt idx="44" formatCode="0.000E+00">
                        <c:v>70.059577842707199</c:v>
                      </c:pt>
                      <c:pt idx="45" formatCode="0.000E+00">
                        <c:v>73.846465336114903</c:v>
                      </c:pt>
                      <c:pt idx="46" formatCode="0.000E+00">
                        <c:v>77.377078547558597</c:v>
                      </c:pt>
                      <c:pt idx="47" formatCode="0.000E+00">
                        <c:v>80.593434768298494</c:v>
                      </c:pt>
                      <c:pt idx="48" formatCode="0.000E+00">
                        <c:v>83.435527561918903</c:v>
                      </c:pt>
                      <c:pt idx="49" formatCode="0.000E+00">
                        <c:v>85.842133714998894</c:v>
                      </c:pt>
                      <c:pt idx="50" formatCode="0.000E+00">
                        <c:v>87.751957832690096</c:v>
                      </c:pt>
                      <c:pt idx="51" formatCode="0.000E+00">
                        <c:v>89.105170486949405</c:v>
                      </c:pt>
                      <c:pt idx="52" formatCode="0.000E+00">
                        <c:v>89.845384449577196</c:v>
                      </c:pt>
                      <c:pt idx="53" formatCode="0.000E+00">
                        <c:v>89.922091904465901</c:v>
                      </c:pt>
                      <c:pt idx="54" formatCode="0.000E+00">
                        <c:v>89.293550608357904</c:v>
                      </c:pt>
                      <c:pt idx="55" formatCode="0.000E+00">
                        <c:v>87.930056092204296</c:v>
                      </c:pt>
                      <c:pt idx="56" formatCode="0.000E+00">
                        <c:v>85.817468708804299</c:v>
                      </c:pt>
                      <c:pt idx="57" formatCode="0.000E+00">
                        <c:v>82.960779617986901</c:v>
                      </c:pt>
                      <c:pt idx="58" formatCode="0.000E+00">
                        <c:v>79.387403659026901</c:v>
                      </c:pt>
                      <c:pt idx="59" formatCode="0.000E+00">
                        <c:v>75.149790249743802</c:v>
                      </c:pt>
                      <c:pt idx="60" formatCode="0.000E+00">
                        <c:v>70.326863932153699</c:v>
                      </c:pt>
                      <c:pt idx="61" formatCode="0.000E+00">
                        <c:v>65.023769477664203</c:v>
                      </c:pt>
                      <c:pt idx="62" formatCode="0.000E+00">
                        <c:v>59.3694338146815</c:v>
                      </c:pt>
                      <c:pt idx="63" formatCode="0.000E+00">
                        <c:v>53.511600103138697</c:v>
                      </c:pt>
                      <c:pt idx="64" formatCode="0.000E+00">
                        <c:v>47.609260418414401</c:v>
                      </c:pt>
                      <c:pt idx="65" formatCode="0.000E+00">
                        <c:v>41.822812007446899</c:v>
                      </c:pt>
                      <c:pt idx="66" formatCode="0.000E+00">
                        <c:v>36.302748941730997</c:v>
                      </c:pt>
                      <c:pt idx="67" formatCode="0.000E+00">
                        <c:v>31.178188246936799</c:v>
                      </c:pt>
                      <c:pt idx="68" formatCode="0.000E+00">
                        <c:v>26.5468831100142</c:v>
                      </c:pt>
                      <c:pt idx="69" formatCode="0.000E+00">
                        <c:v>22.468440828046301</c:v>
                      </c:pt>
                      <c:pt idx="70" formatCode="0.000E+00">
                        <c:v>18.962116443227799</c:v>
                      </c:pt>
                      <c:pt idx="71" formatCode="0.000E+00">
                        <c:v>16.009771295922899</c:v>
                      </c:pt>
                      <c:pt idx="72" formatCode="0.000E+00">
                        <c:v>13.563503232140301</c:v>
                      </c:pt>
                      <c:pt idx="73" formatCode="0.000E+00">
                        <c:v>11.556368165018201</c:v>
                      </c:pt>
                      <c:pt idx="74" formatCode="0.000E+00">
                        <c:v>9.9138982261163697</c:v>
                      </c:pt>
                      <c:pt idx="75" formatCode="0.000E+00">
                        <c:v>8.56407827269366</c:v>
                      </c:pt>
                      <c:pt idx="76" formatCode="0.000E+00">
                        <c:v>7.4441206615192304</c:v>
                      </c:pt>
                      <c:pt idx="77" formatCode="0.000E+00">
                        <c:v>6.50351151949498</c:v>
                      </c:pt>
                      <c:pt idx="78" formatCode="0.000E+00">
                        <c:v>5.7039147473890202</c:v>
                      </c:pt>
                      <c:pt idx="79" formatCode="0.000E+00">
                        <c:v>5.0171776312990302</c:v>
                      </c:pt>
                      <c:pt idx="80" formatCode="0.000E+00">
                        <c:v>4.4227241320499697</c:v>
                      </c:pt>
                      <c:pt idx="81" formatCode="0.000E+00">
                        <c:v>3.90521525762456</c:v>
                      </c:pt>
                      <c:pt idx="82" formatCode="0.000E+00">
                        <c:v>3.45283205054099</c:v>
                      </c:pt>
                      <c:pt idx="83" formatCode="0.000E+00">
                        <c:v>3.05616033480743</c:v>
                      </c:pt>
                      <c:pt idx="84" formatCode="0.000E+00">
                        <c:v>2.7075040696314399</c:v>
                      </c:pt>
                      <c:pt idx="85" formatCode="0.000E+00">
                        <c:v>2.4004570790051099</c:v>
                      </c:pt>
                      <c:pt idx="86" formatCode="0.000E+00">
                        <c:v>2.1296200986402898</c:v>
                      </c:pt>
                      <c:pt idx="87" formatCode="0.000E+00">
                        <c:v>1.8904011866925099</c:v>
                      </c:pt>
                      <c:pt idx="88" formatCode="0.000E+00">
                        <c:v>1.6788676657180199</c:v>
                      </c:pt>
                      <c:pt idx="89" formatCode="0.000E+00">
                        <c:v>1.49163251293042</c:v>
                      </c:pt>
                      <c:pt idx="90" formatCode="0.000E+00">
                        <c:v>1.3257651166250699</c:v>
                      </c:pt>
                      <c:pt idx="91" formatCode="0.000E+00">
                        <c:v>1.1787199225710501</c:v>
                      </c:pt>
                      <c:pt idx="92" formatCode="0.000E+00">
                        <c:v>1.0482785686004501</c:v>
                      </c:pt>
                      <c:pt idx="93" formatCode="0.000E+00">
                        <c:v>0.93250240104356097</c:v>
                      </c:pt>
                      <c:pt idx="94" formatCode="0.000E+00">
                        <c:v>0.829693119123318</c:v>
                      </c:pt>
                      <c:pt idx="95" formatCode="0.000E+00">
                        <c:v>0.73835987513408596</c:v>
                      </c:pt>
                      <c:pt idx="96" formatCode="0.000E+00">
                        <c:v>0.65719156644840904</c:v>
                      </c:pt>
                      <c:pt idx="97" formatCode="0.000E+00">
                        <c:v>0.58503334851256406</c:v>
                      </c:pt>
                      <c:pt idx="98" formatCode="0.000E+00">
                        <c:v>0.52086661259396205</c:v>
                      </c:pt>
                      <c:pt idx="99" formatCode="0.000E+00">
                        <c:v>0.46379183183350903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Volumenzuwachs'!$AP$7</c15:sqref>
                        </c15:formulaRef>
                      </c:ext>
                    </c:extLst>
                    <c:strCache>
                      <c:ptCount val="1"/>
                      <c:pt idx="0">
                        <c:v>27,94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Volumenzuwachs'!$AP$8:$AP$108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4.5469458189317501E-13</c:v>
                      </c:pt>
                      <c:pt idx="1">
                        <c:v>1.2037316828976899E-11</c:v>
                      </c:pt>
                      <c:pt idx="2">
                        <c:v>2.25780326423943E-10</c:v>
                      </c:pt>
                      <c:pt idx="3">
                        <c:v>3.11477028171794E-9</c:v>
                      </c:pt>
                      <c:pt idx="4">
                        <c:v>3.2675141845762499E-8</c:v>
                      </c:pt>
                      <c:pt idx="5">
                        <c:v>2.6850457778621898E-7</c:v>
                      </c:pt>
                      <c:pt idx="6">
                        <c:v>1.774656985768E-6</c:v>
                      </c:pt>
                      <c:pt idx="7">
                        <c:v>9.6591450961216107E-6</c:v>
                      </c:pt>
                      <c:pt idx="8">
                        <c:v>4.4212076450432603E-5</c:v>
                      </c:pt>
                      <c:pt idx="9">
                        <c:v>1.73397269929547E-4</c:v>
                      </c:pt>
                      <c:pt idx="10" formatCode="0.000E+00">
                        <c:v>5.9248426058767297E-4</c:v>
                      </c:pt>
                      <c:pt idx="11" formatCode="0.000E+00">
                        <c:v>1.7901444726053099E-3</c:v>
                      </c:pt>
                      <c:pt idx="12" formatCode="0.000E+00">
                        <c:v>4.8463514791442803E-3</c:v>
                      </c:pt>
                      <c:pt idx="13" formatCode="0.000E+00">
                        <c:v>1.18951030322144E-2</c:v>
                      </c:pt>
                      <c:pt idx="14" formatCode="0.000E+00">
                        <c:v>2.6748492759828001E-2</c:v>
                      </c:pt>
                      <c:pt idx="15" formatCode="0.000E+00">
                        <c:v>5.5623837244650497E-2</c:v>
                      </c:pt>
                      <c:pt idx="16" formatCode="0.000E+00">
                        <c:v>0.107860284464115</c:v>
                      </c:pt>
                      <c:pt idx="17" formatCode="0.000E+00">
                        <c:v>0.19647796072075799</c:v>
                      </c:pt>
                      <c:pt idx="18" formatCode="0.000E+00">
                        <c:v>0.33843705237569899</c:v>
                      </c:pt>
                      <c:pt idx="19" formatCode="0.000E+00">
                        <c:v>0.55449780594812403</c:v>
                      </c:pt>
                      <c:pt idx="20" formatCode="0.000E+00">
                        <c:v>0.86865240061288196</c:v>
                      </c:pt>
                      <c:pt idx="21" formatCode="0.000E+00">
                        <c:v>1.30717519640778</c:v>
                      </c:pt>
                      <c:pt idx="22" formatCode="0.000E+00">
                        <c:v>1.89739897191306</c:v>
                      </c:pt>
                      <c:pt idx="23" formatCode="0.000E+00">
                        <c:v>2.66635878192539</c:v>
                      </c:pt>
                      <c:pt idx="24" formatCode="0.000E+00">
                        <c:v>3.6394489866008302</c:v>
                      </c:pt>
                      <c:pt idx="25" formatCode="0.000E+00">
                        <c:v>4.8392178960461196</c:v>
                      </c:pt>
                      <c:pt idx="26" formatCode="0.000E+00">
                        <c:v>6.2843878563297197</c:v>
                      </c:pt>
                      <c:pt idx="27" formatCode="0.000E+00">
                        <c:v>7.9891467115396901</c:v>
                      </c:pt>
                      <c:pt idx="28" formatCode="0.000E+00">
                        <c:v>9.9627177326798204</c:v>
                      </c:pt>
                      <c:pt idx="29" formatCode="0.000E+00">
                        <c:v>12.209184521930499</c:v>
                      </c:pt>
                      <c:pt idx="30" formatCode="0.000E+00">
                        <c:v>14.7275271918196</c:v>
                      </c:pt>
                      <c:pt idx="31" formatCode="0.000E+00">
                        <c:v>17.511815998864201</c:v>
                      </c:pt>
                      <c:pt idx="32" formatCode="0.000E+00">
                        <c:v>20.551506839580998</c:v>
                      </c:pt>
                      <c:pt idx="33" formatCode="0.000E+00">
                        <c:v>23.8317872526715</c:v>
                      </c:pt>
                      <c:pt idx="34" formatCode="0.000E+00">
                        <c:v>27.333929494332601</c:v>
                      </c:pt>
                      <c:pt idx="35" formatCode="0.000E+00">
                        <c:v>31.035616927283101</c:v>
                      </c:pt>
                      <c:pt idx="36" formatCode="0.000E+00">
                        <c:v>34.911219982470399</c:v>
                      </c:pt>
                      <c:pt idx="37" formatCode="0.000E+00">
                        <c:v>38.932007428340903</c:v>
                      </c:pt>
                      <c:pt idx="38" formatCode="0.000E+00">
                        <c:v>43.066287214115498</c:v>
                      </c:pt>
                      <c:pt idx="39" formatCode="0.000E+00">
                        <c:v>47.2794786047454</c:v>
                      </c:pt>
                      <c:pt idx="40" formatCode="0.000E+00">
                        <c:v>51.5341238860685</c:v>
                      </c:pt>
                      <c:pt idx="41" formatCode="0.000E+00">
                        <c:v>55.789853806392202</c:v>
                      </c:pt>
                      <c:pt idx="42" formatCode="0.000E+00">
                        <c:v>60.003326472598602</c:v>
                      </c:pt>
                      <c:pt idx="43" formatCode="0.000E+00">
                        <c:v>64.1281649228182</c:v>
                      </c:pt>
                      <c:pt idx="44" formatCode="0.000E+00">
                        <c:v>68.114924287388206</c:v>
                      </c:pt>
                      <c:pt idx="45" formatCode="0.000E+00">
                        <c:v>71.911125441925506</c:v>
                      </c:pt>
                      <c:pt idx="46" formatCode="0.000E+00">
                        <c:v>75.461398301514095</c:v>
                      </c:pt>
                      <c:pt idx="47" formatCode="0.000E+00">
                        <c:v>78.707784127684107</c:v>
                      </c:pt>
                      <c:pt idx="48" formatCode="0.000E+00">
                        <c:v>81.590251848168606</c:v>
                      </c:pt>
                      <c:pt idx="49" formatCode="0.000E+00">
                        <c:v>84.047487476650204</c:v>
                      </c:pt>
                      <c:pt idx="50" formatCode="0.000E+00">
                        <c:v>86.018016866347693</c:v>
                      </c:pt>
                      <c:pt idx="51" formatCode="0.000E+00">
                        <c:v>87.441718326081201</c:v>
                      </c:pt>
                      <c:pt idx="52" formatCode="0.000E+00">
                        <c:v>88.261770639273905</c:v>
                      </c:pt>
                      <c:pt idx="53" formatCode="0.000E+00">
                        <c:v>88.427060895839404</c:v>
                      </c:pt>
                      <c:pt idx="54" formatCode="0.000E+00">
                        <c:v>87.895042244376995</c:v>
                      </c:pt>
                      <c:pt idx="55" formatCode="0.000E+00">
                        <c:v>86.6349815035977</c:v>
                      </c:pt>
                      <c:pt idx="56" formatCode="0.000E+00">
                        <c:v>84.631469015124594</c:v>
                      </c:pt>
                      <c:pt idx="57" formatCode="0.000E+00">
                        <c:v>81.887979043336799</c:v>
                      </c:pt>
                      <c:pt idx="58" formatCode="0.000E+00">
                        <c:v>78.430173264494599</c:v>
                      </c:pt>
                      <c:pt idx="59" formatCode="0.000E+00">
                        <c:v>74.308542972738394</c:v>
                      </c:pt>
                      <c:pt idx="60" formatCode="0.000E+00">
                        <c:v>69.599905264639403</c:v>
                      </c:pt>
                      <c:pt idx="61" formatCode="0.000E+00">
                        <c:v>64.407229917053698</c:v>
                      </c:pt>
                      <c:pt idx="62" formatCode="0.000E+00">
                        <c:v>58.8573080228498</c:v>
                      </c:pt>
                      <c:pt idx="63" formatCode="0.000E+00">
                        <c:v>53.0959123812031</c:v>
                      </c:pt>
                      <c:pt idx="64" formatCode="0.000E+00">
                        <c:v>47.2803658744781</c:v>
                      </c:pt>
                      <c:pt idx="65" formatCode="0.000E+00">
                        <c:v>41.569827677089201</c:v>
                      </c:pt>
                      <c:pt idx="66" formatCode="0.000E+00">
                        <c:v>36.1140903703212</c:v>
                      </c:pt>
                      <c:pt idx="67" formatCode="0.000E+00">
                        <c:v>31.042167443237702</c:v>
                      </c:pt>
                      <c:pt idx="68" formatCode="0.000E+00">
                        <c:v>26.452307543773099</c:v>
                      </c:pt>
                      <c:pt idx="69" formatCode="0.000E+00">
                        <c:v>22.405145183649601</c:v>
                      </c:pt>
                      <c:pt idx="70" formatCode="0.000E+00">
                        <c:v>18.921363356168701</c:v>
                      </c:pt>
                      <c:pt idx="71" formatCode="0.000E+00">
                        <c:v>15.9844759342178</c:v>
                      </c:pt>
                      <c:pt idx="72" formatCode="0.000E+00">
                        <c:v>13.548266858982799</c:v>
                      </c:pt>
                      <c:pt idx="73" formatCode="0.000E+00">
                        <c:v>11.547340780095199</c:v>
                      </c:pt>
                      <c:pt idx="74" formatCode="0.000E+00">
                        <c:v>9.9085202607013994</c:v>
                      </c:pt>
                      <c:pt idx="75" formatCode="0.000E+00">
                        <c:v>8.5607670539162708</c:v>
                      </c:pt>
                      <c:pt idx="76" formatCode="0.000E+00">
                        <c:v>7.4419646589406296</c:v>
                      </c:pt>
                      <c:pt idx="77" formatCode="0.000E+00">
                        <c:v>6.5020169731341797</c:v>
                      </c:pt>
                      <c:pt idx="78" formatCode="0.000E+00">
                        <c:v>5.7028237320406596</c:v>
                      </c:pt>
                      <c:pt idx="79" formatCode="0.000E+00">
                        <c:v>5.0163540153153399</c:v>
                      </c:pt>
                      <c:pt idx="80" formatCode="0.000E+00">
                        <c:v>4.4220908722090204</c:v>
                      </c:pt>
                      <c:pt idx="81" formatCode="0.000E+00">
                        <c:v>3.9047238256463599</c:v>
                      </c:pt>
                      <c:pt idx="82" formatCode="0.000E+00">
                        <c:v>3.4524488020540498</c:v>
                      </c:pt>
                      <c:pt idx="83" formatCode="0.000E+00">
                        <c:v>3.0558605388812001</c:v>
                      </c:pt>
                      <c:pt idx="84" formatCode="0.000E+00">
                        <c:v>2.7072690297054298</c:v>
                      </c:pt>
                      <c:pt idx="85" formatCode="0.000E+00">
                        <c:v>2.4002724778342901</c:v>
                      </c:pt>
                      <c:pt idx="86" formatCode="0.000E+00">
                        <c:v>2.1294748964910801</c:v>
                      </c:pt>
                      <c:pt idx="87" formatCode="0.000E+00">
                        <c:v>1.8902868311351799</c:v>
                      </c:pt>
                      <c:pt idx="88" formatCode="0.000E+00">
                        <c:v>1.67877750717219</c:v>
                      </c:pt>
                      <c:pt idx="89" formatCode="0.000E+00">
                        <c:v>1.4915613659940801</c:v>
                      </c:pt>
                      <c:pt idx="90" formatCode="0.000E+00">
                        <c:v>1.3257089277127401</c:v>
                      </c:pt>
                      <c:pt idx="91" formatCode="0.000E+00">
                        <c:v>1.17867551629332</c:v>
                      </c:pt>
                      <c:pt idx="92" formatCode="0.000E+00">
                        <c:v>1.04824345311472</c:v>
                      </c:pt>
                      <c:pt idx="93" formatCode="0.000E+00">
                        <c:v>0.93247461795557096</c:v>
                      </c:pt>
                      <c:pt idx="94" formatCode="0.000E+00">
                        <c:v>0.82967112728444903</c:v>
                      </c:pt>
                      <c:pt idx="95" formatCode="0.000E+00">
                        <c:v>0.73834246037941698</c:v>
                      </c:pt>
                      <c:pt idx="96" formatCode="0.000E+00">
                        <c:v>0.65717777128536803</c:v>
                      </c:pt>
                      <c:pt idx="97" formatCode="0.000E+00">
                        <c:v>0.58502241721721004</c:v>
                      </c:pt>
                      <c:pt idx="98" formatCode="0.000E+00">
                        <c:v>0.52085794824871101</c:v>
                      </c:pt>
                      <c:pt idx="99" formatCode="0.000E+00">
                        <c:v>0.46378496264815799</c:v>
                      </c:pt>
                      <c:pt idx="100" formatCode="0.000E+00">
                        <c:v>0.41300835278305598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Volumenzuwachs'!$AQ$7</c15:sqref>
                        </c15:formulaRef>
                      </c:ext>
                    </c:extLst>
                    <c:strCache>
                      <c:ptCount val="1"/>
                      <c:pt idx="0">
                        <c:v>28,59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Volumenzuwachs'!$AQ$8:$AQ$108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1.1034491911229E-13</c:v>
                      </c:pt>
                      <c:pt idx="1">
                        <c:v>3.3915573990418202E-12</c:v>
                      </c:pt>
                      <c:pt idx="2">
                        <c:v>7.2670082379262403E-11</c:v>
                      </c:pt>
                      <c:pt idx="3">
                        <c:v>1.1288215716494099E-9</c:v>
                      </c:pt>
                      <c:pt idx="4">
                        <c:v>1.31631345963188E-8</c:v>
                      </c:pt>
                      <c:pt idx="5">
                        <c:v>1.18866066998196E-7</c:v>
                      </c:pt>
                      <c:pt idx="6">
                        <c:v>8.5457376367554102E-7</c:v>
                      </c:pt>
                      <c:pt idx="7">
                        <c:v>5.01361666403972E-6</c:v>
                      </c:pt>
                      <c:pt idx="8">
                        <c:v>2.45363654122962E-5</c:v>
                      </c:pt>
                      <c:pt idx="9">
                        <c:v>1.02148589216692E-4</c:v>
                      </c:pt>
                      <c:pt idx="10" formatCode="0.000E+00">
                        <c:v>3.68124052189064E-4</c:v>
                      </c:pt>
                      <c:pt idx="11" formatCode="0.000E+00">
                        <c:v>1.1663918039131001E-3</c:v>
                      </c:pt>
                      <c:pt idx="12" formatCode="0.000E+00">
                        <c:v>3.2945347117315301E-3</c:v>
                      </c:pt>
                      <c:pt idx="13" formatCode="0.000E+00">
                        <c:v>8.3983974534157495E-3</c:v>
                      </c:pt>
                      <c:pt idx="14" formatCode="0.000E+00">
                        <c:v>1.9535242734586601E-2</c:v>
                      </c:pt>
                      <c:pt idx="15" formatCode="0.000E+00">
                        <c:v>4.1870333347158797E-2</c:v>
                      </c:pt>
                      <c:pt idx="16" formatCode="0.000E+00">
                        <c:v>8.3414037103708302E-2</c:v>
                      </c:pt>
                      <c:pt idx="17" formatCode="0.000E+00">
                        <c:v>0.15566190901982899</c:v>
                      </c:pt>
                      <c:pt idx="18" formatCode="0.000E+00">
                        <c:v>0.27398838236571799</c:v>
                      </c:pt>
                      <c:pt idx="19" formatCode="0.000E+00">
                        <c:v>0.45767341465424499</c:v>
                      </c:pt>
                      <c:pt idx="20" formatCode="0.000E+00">
                        <c:v>0.72950310168837396</c:v>
                      </c:pt>
                      <c:pt idx="21" formatCode="0.000E+00">
                        <c:v>1.11496122876467</c:v>
                      </c:pt>
                      <c:pt idx="22" formatCode="0.000E+00">
                        <c:v>1.6410976516567199</c:v>
                      </c:pt>
                      <c:pt idx="23" formatCode="0.000E+00">
                        <c:v>2.3352051602623201</c:v>
                      </c:pt>
                      <c:pt idx="24" formatCode="0.000E+00">
                        <c:v>3.22345221653182</c:v>
                      </c:pt>
                      <c:pt idx="25" formatCode="0.000E+00">
                        <c:v>4.3296068825139198</c:v>
                      </c:pt>
                      <c:pt idx="26" formatCode="0.000E+00">
                        <c:v>5.6739555801661403</c:v>
                      </c:pt>
                      <c:pt idx="27" formatCode="0.000E+00">
                        <c:v>7.2724793961877001</c:v>
                      </c:pt>
                      <c:pt idx="28" formatCode="0.000E+00">
                        <c:v>9.13630977393405</c:v>
                      </c:pt>
                      <c:pt idx="29" formatCode="0.000E+00">
                        <c:v>11.2714511350643</c:v>
                      </c:pt>
                      <c:pt idx="30" formatCode="0.000E+00">
                        <c:v>13.678733543213299</c:v>
                      </c:pt>
                      <c:pt idx="31" formatCode="0.000E+00">
                        <c:v>16.353944528039101</c:v>
                      </c:pt>
                      <c:pt idx="32" formatCode="0.000E+00">
                        <c:v>19.2880843621952</c:v>
                      </c:pt>
                      <c:pt idx="33" formatCode="0.000E+00">
                        <c:v>22.467691238469801</c:v>
                      </c:pt>
                      <c:pt idx="34" formatCode="0.000E+00">
                        <c:v>25.875189546609199</c:v>
                      </c:pt>
                      <c:pt idx="35" formatCode="0.000E+00">
                        <c:v>29.489223684115899</c:v>
                      </c:pt>
                      <c:pt idx="36" formatCode="0.000E+00">
                        <c:v>33.284949930255401</c:v>
                      </c:pt>
                      <c:pt idx="37" formatCode="0.000E+00">
                        <c:v>37.234268788430398</c:v>
                      </c:pt>
                      <c:pt idx="38" formatCode="0.000E+00">
                        <c:v>41.305989267654603</c:v>
                      </c:pt>
                      <c:pt idx="39" formatCode="0.000E+00">
                        <c:v>45.465924621303898</c:v>
                      </c:pt>
                      <c:pt idx="40" formatCode="0.000E+00">
                        <c:v>49.676926150861497</c:v>
                      </c:pt>
                      <c:pt idx="41" formatCode="0.000E+00">
                        <c:v>53.898868036512503</c:v>
                      </c:pt>
                      <c:pt idx="42" formatCode="0.000E+00">
                        <c:v>58.088602071815302</c:v>
                      </c:pt>
                      <c:pt idx="43" formatCode="0.000E+00">
                        <c:v>62.199906956206803</c:v>
                      </c:pt>
                      <c:pt idx="44" formatCode="0.000E+00">
                        <c:v>66.183462681402304</c:v>
                      </c:pt>
                      <c:pt idx="45" formatCode="0.000E+00">
                        <c:v>69.986886671970794</c:v>
                      </c:pt>
                      <c:pt idx="46" formatCode="0.000E+00">
                        <c:v>73.554874679637194</c:v>
                      </c:pt>
                      <c:pt idx="47" formatCode="0.000E+00">
                        <c:v>76.829495733941698</c:v>
                      </c:pt>
                      <c:pt idx="48" formatCode="0.000E+00">
                        <c:v>79.750696172202495</c:v>
                      </c:pt>
                      <c:pt idx="49" formatCode="0.000E+00">
                        <c:v>82.257071988507406</c:v>
                      </c:pt>
                      <c:pt idx="50" formatCode="0.000E+00">
                        <c:v>84.286970081050896</c:v>
                      </c:pt>
                      <c:pt idx="51" formatCode="0.000E+00">
                        <c:v>85.779975552741007</c:v>
                      </c:pt>
                      <c:pt idx="52" formatCode="0.000E+00">
                        <c:v>86.678831620851</c:v>
                      </c:pt>
                      <c:pt idx="53" formatCode="0.000E+00">
                        <c:v>86.931818069893296</c:v>
                      </c:pt>
                      <c:pt idx="54" formatCode="0.000E+00">
                        <c:v>86.495580504308293</c:v>
                      </c:pt>
                      <c:pt idx="55" formatCode="0.000E+00">
                        <c:v>85.338353201269797</c:v>
                      </c:pt>
                      <c:pt idx="56" formatCode="0.000E+00">
                        <c:v>83.443451541701904</c:v>
                      </c:pt>
                      <c:pt idx="57" formatCode="0.000E+00">
                        <c:v>80.812826565479995</c:v>
                      </c:pt>
                      <c:pt idx="58" formatCode="0.000E+00">
                        <c:v>77.470378819008403</c:v>
                      </c:pt>
                      <c:pt idx="59" formatCode="0.000E+00">
                        <c:v>73.464631652016905</c:v>
                      </c:pt>
                      <c:pt idx="60" formatCode="0.000E+00">
                        <c:v>68.870282914505694</c:v>
                      </c:pt>
                      <c:pt idx="61" formatCode="0.000E+00">
                        <c:v>63.788113620488801</c:v>
                      </c:pt>
                      <c:pt idx="62" formatCode="0.000E+00">
                        <c:v>58.342763491233697</c:v>
                      </c:pt>
                      <c:pt idx="63" formatCode="0.000E+00">
                        <c:v>52.6780180803135</c:v>
                      </c:pt>
                      <c:pt idx="64" formatCode="0.000E+00">
                        <c:v>46.949513491207099</c:v>
                      </c:pt>
                      <c:pt idx="65" formatCode="0.000E+00">
                        <c:v>41.315153388959203</c:v>
                      </c:pt>
                      <c:pt idx="66" formatCode="0.000E+00">
                        <c:v>35.924012559152601</c:v>
                      </c:pt>
                      <c:pt idx="67" formatCode="0.000E+00">
                        <c:v>30.904986780879099</c:v>
                      </c:pt>
                      <c:pt idx="68" formatCode="0.000E+00">
                        <c:v>26.356808995056799</c:v>
                      </c:pt>
                      <c:pt idx="69" formatCode="0.000E+00">
                        <c:v>22.3411333584069</c:v>
                      </c:pt>
                      <c:pt idx="70" formatCode="0.000E+00">
                        <c:v>18.8800670339057</c:v>
                      </c:pt>
                      <c:pt idx="71" formatCode="0.000E+00">
                        <c:v>15.9587761661738</c:v>
                      </c:pt>
                      <c:pt idx="72" formatCode="0.000E+00">
                        <c:v>13.5327333679858</c:v>
                      </c:pt>
                      <c:pt idx="73" formatCode="0.000E+00">
                        <c:v>11.538096478183901</c:v>
                      </c:pt>
                      <c:pt idx="74" formatCode="0.000E+00">
                        <c:v>9.9029837849800906</c:v>
                      </c:pt>
                      <c:pt idx="75" formatCode="0.000E+00">
                        <c:v>8.5573391693423702</c:v>
                      </c:pt>
                      <c:pt idx="76" formatCode="0.000E+00">
                        <c:v>7.4397218233465896</c:v>
                      </c:pt>
                      <c:pt idx="77" formatCode="0.000E+00">
                        <c:v>6.5004569945770703</c:v>
                      </c:pt>
                      <c:pt idx="78" formatCode="0.000E+00">
                        <c:v>5.7016828540202296</c:v>
                      </c:pt>
                      <c:pt idx="79" formatCode="0.000E+00">
                        <c:v>5.0154920593173502</c:v>
                      </c:pt>
                      <c:pt idx="80" formatCode="0.000E+00">
                        <c:v>4.4214279364209199</c:v>
                      </c:pt>
                      <c:pt idx="81" formatCode="0.000E+00">
                        <c:v>3.9042093140527601</c:v>
                      </c:pt>
                      <c:pt idx="82" formatCode="0.000E+00">
                        <c:v>3.4520475410939602</c:v>
                      </c:pt>
                      <c:pt idx="83" formatCode="0.000E+00">
                        <c:v>3.05554664743266</c:v>
                      </c:pt>
                      <c:pt idx="84" formatCode="0.000E+00">
                        <c:v>2.7070229358974802</c:v>
                      </c:pt>
                      <c:pt idx="85" formatCode="0.000E+00">
                        <c:v>2.4000791929187599</c:v>
                      </c:pt>
                      <c:pt idx="86" formatCode="0.000E+00">
                        <c:v>2.1293228625831899</c:v>
                      </c:pt>
                      <c:pt idx="87" formatCode="0.000E+00">
                        <c:v>1.89016709420382</c:v>
                      </c:pt>
                      <c:pt idx="88" formatCode="0.000E+00">
                        <c:v>1.6786831052631099</c:v>
                      </c:pt>
                      <c:pt idx="89" formatCode="0.000E+00">
                        <c:v>1.4914868700275701</c:v>
                      </c:pt>
                      <c:pt idx="90" formatCode="0.000E+00">
                        <c:v>1.3256500935539199</c:v>
                      </c:pt>
                      <c:pt idx="91" formatCode="0.000E+00">
                        <c:v>1.1786290192443201</c:v>
                      </c:pt>
                      <c:pt idx="92" formatCode="0.000E+00">
                        <c:v>1.0482066841367601</c:v>
                      </c:pt>
                      <c:pt idx="93" formatCode="0.000E+00">
                        <c:v>0.932445526527513</c:v>
                      </c:pt>
                      <c:pt idx="94" formatCode="0.000E+00">
                        <c:v>0.82964809974505305</c:v>
                      </c:pt>
                      <c:pt idx="95" formatCode="0.000E+00">
                        <c:v>0.73832422542639597</c:v>
                      </c:pt>
                      <c:pt idx="96" formatCode="0.000E+00">
                        <c:v>0.65716332636075503</c:v>
                      </c:pt>
                      <c:pt idx="97" formatCode="0.000E+00">
                        <c:v>0.58501097102337096</c:v>
                      </c:pt>
                      <c:pt idx="98" formatCode="0.000E+00">
                        <c:v>0.52084887576642902</c:v>
                      </c:pt>
                      <c:pt idx="99" formatCode="0.000E+00">
                        <c:v>0.463777769873985</c:v>
                      </c:pt>
                      <c:pt idx="100" formatCode="0.000E+00">
                        <c:v>0.41300264904242001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1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Volumenzuwachs'!$AS$7</c15:sqref>
                        </c15:formulaRef>
                      </c:ext>
                    </c:extLst>
                    <c:strCache>
                      <c:ptCount val="1"/>
                      <c:pt idx="0">
                        <c:v>29,94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Volumenzuwachs'!$AS$8:$AS$108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5.3360836257836598E-15</c:v>
                      </c:pt>
                      <c:pt idx="1">
                        <c:v>2.2585823800369501E-13</c:v>
                      </c:pt>
                      <c:pt idx="2">
                        <c:v>6.4368476590242903E-12</c:v>
                      </c:pt>
                      <c:pt idx="3">
                        <c:v>1.2893801527130999E-10</c:v>
                      </c:pt>
                      <c:pt idx="4">
                        <c:v>1.8861438198030801E-9</c:v>
                      </c:pt>
                      <c:pt idx="5">
                        <c:v>2.0847796308890301E-8</c:v>
                      </c:pt>
                      <c:pt idx="6">
                        <c:v>1.7948535181583299E-7</c:v>
                      </c:pt>
                      <c:pt idx="7">
                        <c:v>1.23661694692848E-6</c:v>
                      </c:pt>
                      <c:pt idx="8">
                        <c:v>6.9847463395082501E-6</c:v>
                      </c:pt>
                      <c:pt idx="9">
                        <c:v>3.3044918495923603E-5</c:v>
                      </c:pt>
                      <c:pt idx="10" formatCode="0.000E+00">
                        <c:v>1.3347755685043101E-4</c:v>
                      </c:pt>
                      <c:pt idx="11" formatCode="0.000E+00">
                        <c:v>4.68235692774654E-4</c:v>
                      </c:pt>
                      <c:pt idx="12" formatCode="0.000E+00">
                        <c:v>1.44833033925123E-3</c:v>
                      </c:pt>
                      <c:pt idx="13" formatCode="0.000E+00">
                        <c:v>4.0039686268652404E-3</c:v>
                      </c:pt>
                      <c:pt idx="14" formatCode="0.000E+00">
                        <c:v>1.00129972414292E-2</c:v>
                      </c:pt>
                      <c:pt idx="15" formatCode="0.000E+00">
                        <c:v>2.2895267490911302E-2</c:v>
                      </c:pt>
                      <c:pt idx="16" formatCode="0.000E+00">
                        <c:v>4.8326244643699702E-2</c:v>
                      </c:pt>
                      <c:pt idx="17" formatCode="0.000E+00">
                        <c:v>9.4966164919128002E-2</c:v>
                      </c:pt>
                      <c:pt idx="18" formatCode="0.000E+00">
                        <c:v>0.17506164667931801</c:v>
                      </c:pt>
                      <c:pt idx="19" formatCode="0.000E+00">
                        <c:v>0.30477281628481701</c:v>
                      </c:pt>
                      <c:pt idx="20" formatCode="0.000E+00">
                        <c:v>0.50411537781549798</c:v>
                      </c:pt>
                      <c:pt idx="21" formatCode="0.000E+00">
                        <c:v>0.79647329757318996</c:v>
                      </c:pt>
                      <c:pt idx="22" formatCode="0.000E+00">
                        <c:v>1.2077139704851401</c:v>
                      </c:pt>
                      <c:pt idx="23" formatCode="0.000E+00">
                        <c:v>1.76500306354591</c:v>
                      </c:pt>
                      <c:pt idx="24" formatCode="0.000E+00">
                        <c:v>2.49545623191328</c:v>
                      </c:pt>
                      <c:pt idx="25" formatCode="0.000E+00">
                        <c:v>3.4247746656901299</c:v>
                      </c:pt>
                      <c:pt idx="26" formatCode="0.000E+00">
                        <c:v>4.5759946573738501</c:v>
                      </c:pt>
                      <c:pt idx="27" formatCode="0.000E+00">
                        <c:v>5.9684470282678301</c:v>
                      </c:pt>
                      <c:pt idx="28" formatCode="0.000E+00">
                        <c:v>7.6169806686082504</c:v>
                      </c:pt>
                      <c:pt idx="29" formatCode="0.000E+00">
                        <c:v>9.5314644792731098</c:v>
                      </c:pt>
                      <c:pt idx="30" formatCode="0.000E+00">
                        <c:v>11.716549524322099</c:v>
                      </c:pt>
                      <c:pt idx="31" formatCode="0.000E+00">
                        <c:v>14.1716509096838</c:v>
                      </c:pt>
                      <c:pt idx="32" formatCode="0.000E+00">
                        <c:v>16.891096922081999</c:v>
                      </c:pt>
                      <c:pt idx="33" formatCode="0.000E+00">
                        <c:v>19.8643897775972</c:v>
                      </c:pt>
                      <c:pt idx="34" formatCode="0.000E+00">
                        <c:v>23.076525670306498</c:v>
                      </c:pt>
                      <c:pt idx="35" formatCode="0.000E+00">
                        <c:v>26.508329326721299</c:v>
                      </c:pt>
                      <c:pt idx="36" formatCode="0.000E+00">
                        <c:v>30.1367679405733</c:v>
                      </c:pt>
                      <c:pt idx="37" formatCode="0.000E+00">
                        <c:v>33.935219679369702</c:v>
                      </c:pt>
                      <c:pt idx="38" formatCode="0.000E+00">
                        <c:v>37.873681952217702</c:v>
                      </c:pt>
                      <c:pt idx="39" formatCode="0.000E+00">
                        <c:v>41.918913809922401</c:v>
                      </c:pt>
                      <c:pt idx="40" formatCode="0.000E+00">
                        <c:v>46.0345150740809</c:v>
                      </c:pt>
                      <c:pt idx="41" formatCode="0.000E+00">
                        <c:v>50.1809521646585</c:v>
                      </c:pt>
                      <c:pt idx="42" formatCode="0.000E+00">
                        <c:v>54.315547354474802</c:v>
                      </c:pt>
                      <c:pt idx="43" formatCode="0.000E+00">
                        <c:v>58.392454610978902</c:v>
                      </c:pt>
                      <c:pt idx="44" formatCode="0.000E+00">
                        <c:v>62.3626515513904</c:v>
                      </c:pt>
                      <c:pt idx="45" formatCode="0.000E+00">
                        <c:v>66.173983506895098</c:v>
                      </c:pt>
                      <c:pt idx="46" formatCode="0.000E+00">
                        <c:v>69.771302282514597</c:v>
                      </c:pt>
                      <c:pt idx="47" formatCode="0.000E+00">
                        <c:v>73.096748710271598</c:v>
                      </c:pt>
                      <c:pt idx="48" formatCode="0.000E+00">
                        <c:v>76.090234030908903</c:v>
                      </c:pt>
                      <c:pt idx="49" formatCode="0.000E+00">
                        <c:v>78.690179637668606</c:v>
                      </c:pt>
                      <c:pt idx="50" formatCode="0.000E+00">
                        <c:v>80.834576455574606</c:v>
                      </c:pt>
                      <c:pt idx="51" formatCode="0.000E+00">
                        <c:v>82.462422376189593</c:v>
                      </c:pt>
                      <c:pt idx="52" formatCode="0.000E+00">
                        <c:v>83.515586353431601</c:v>
                      </c:pt>
                      <c:pt idx="53" formatCode="0.000E+00">
                        <c:v>83.941128168684799</c:v>
                      </c:pt>
                      <c:pt idx="54" formatCode="0.000E+00">
                        <c:v>83.694070453881494</c:v>
                      </c:pt>
                      <c:pt idx="55" formatCode="0.000E+00">
                        <c:v>82.740571540823893</c:v>
                      </c:pt>
                      <c:pt idx="56" formatCode="0.000E+00">
                        <c:v>81.061382367793996</c:v>
                      </c:pt>
                      <c:pt idx="57" formatCode="0.000E+00">
                        <c:v>78.655388551492095</c:v>
                      </c:pt>
                      <c:pt idx="58" formatCode="0.000E+00">
                        <c:v>75.542944149771401</c:v>
                      </c:pt>
                      <c:pt idx="59" formatCode="0.000E+00">
                        <c:v>71.768606460534201</c:v>
                      </c:pt>
                      <c:pt idx="60" formatCode="0.000E+00">
                        <c:v>67.402798336743402</c:v>
                      </c:pt>
                      <c:pt idx="61" formatCode="0.000E+00">
                        <c:v>62.541880447811401</c:v>
                      </c:pt>
                      <c:pt idx="62" formatCode="0.000E+00">
                        <c:v>57.306141245366703</c:v>
                      </c:pt>
                      <c:pt idx="63" formatCode="0.000E+00">
                        <c:v>51.835338856135799</c:v>
                      </c:pt>
                      <c:pt idx="64" formatCode="0.000E+00">
                        <c:v>46.2816805036163</c:v>
                      </c:pt>
                      <c:pt idx="65" formatCode="0.000E+00">
                        <c:v>40.800503794020798</c:v>
                      </c:pt>
                      <c:pt idx="66" formatCode="0.000E+00">
                        <c:v>35.539396262349001</c:v>
                      </c:pt>
                      <c:pt idx="67" formatCode="0.000E+00">
                        <c:v>30.626973163015201</c:v>
                      </c:pt>
                      <c:pt idx="68" formatCode="0.000E+00">
                        <c:v>26.162900261591599</c:v>
                      </c:pt>
                      <c:pt idx="69" formatCode="0.000E+00">
                        <c:v>22.210846507369201</c:v>
                      </c:pt>
                      <c:pt idx="70" formatCode="0.000E+00">
                        <c:v>18.795754827392599</c:v>
                      </c:pt>
                      <c:pt idx="71" formatCode="0.000E+00">
                        <c:v>15.9060944724864</c:v>
                      </c:pt>
                      <c:pt idx="72" formatCode="0.000E+00">
                        <c:v>13.500722993858901</c:v>
                      </c:pt>
                      <c:pt idx="73" formatCode="0.000E+00">
                        <c:v>11.5189182378778</c:v>
                      </c:pt>
                      <c:pt idx="74" formatCode="0.000E+00">
                        <c:v>9.8914063496051305</c:v>
                      </c:pt>
                      <c:pt idx="75" formatCode="0.000E+00">
                        <c:v>8.5501117936619195</c:v>
                      </c:pt>
                      <c:pt idx="76" formatCode="0.000E+00">
                        <c:v>7.43495941649745</c:v>
                      </c:pt>
                      <c:pt idx="77" formatCode="0.000E+00">
                        <c:v>6.4971284334578803</c:v>
                      </c:pt>
                      <c:pt idx="78" formatCode="0.000E+00">
                        <c:v>5.6992420985075398</c:v>
                      </c:pt>
                      <c:pt idx="79" formatCode="0.000E+00">
                        <c:v>5.0136458759401199</c:v>
                      </c:pt>
                      <c:pt idx="80" formatCode="0.000E+00">
                        <c:v>4.4200074170414601</c:v>
                      </c:pt>
                      <c:pt idx="81" formatCode="0.000E+00">
                        <c:v>3.9031066771675298</c:v>
                      </c:pt>
                      <c:pt idx="82" formatCode="0.000E+00">
                        <c:v>3.4511875648476602</c:v>
                      </c:pt>
                      <c:pt idx="83" formatCode="0.000E+00">
                        <c:v>3.0548739024003901</c:v>
                      </c:pt>
                      <c:pt idx="84" formatCode="0.000E+00">
                        <c:v>2.7064954872710998</c:v>
                      </c:pt>
                      <c:pt idx="85" formatCode="0.000E+00">
                        <c:v>2.3996649218372701</c:v>
                      </c:pt>
                      <c:pt idx="86" formatCode="0.000E+00">
                        <c:v>2.1289970008289298</c:v>
                      </c:pt>
                      <c:pt idx="87" formatCode="0.000E+00">
                        <c:v>1.8899104528844599</c:v>
                      </c:pt>
                      <c:pt idx="88" formatCode="0.000E+00">
                        <c:v>1.6784807641642401</c:v>
                      </c:pt>
                      <c:pt idx="89" formatCode="0.000E+00">
                        <c:v>1.49132719375348</c:v>
                      </c:pt>
                      <c:pt idx="90" formatCode="0.000E+00">
                        <c:v>1.3255239860333801</c:v>
                      </c:pt>
                      <c:pt idx="91" formatCode="0.000E+00">
                        <c:v>1.1785293548112801</c:v>
                      </c:pt>
                      <c:pt idx="92" formatCode="0.000E+00">
                        <c:v>1.0481278708650801</c:v>
                      </c:pt>
                      <c:pt idx="93" formatCode="0.000E+00">
                        <c:v>0.93238316948791</c:v>
                      </c:pt>
                      <c:pt idx="94" formatCode="0.000E+00">
                        <c:v>0.82959874029249703</c:v>
                      </c:pt>
                      <c:pt idx="95" formatCode="0.000E+00">
                        <c:v>0.73828513867849299</c:v>
                      </c:pt>
                      <c:pt idx="96" formatCode="0.000E+00">
                        <c:v>0.65713236343266701</c:v>
                      </c:pt>
                      <c:pt idx="97" formatCode="0.000E+00">
                        <c:v>0.58498643582973797</c:v>
                      </c:pt>
                      <c:pt idx="98" formatCode="0.000E+00">
                        <c:v>0.52082942861534298</c:v>
                      </c:pt>
                      <c:pt idx="99" formatCode="0.000E+00">
                        <c:v>0.46376235189005799</c:v>
                      </c:pt>
                      <c:pt idx="100" formatCode="0.000E+00">
                        <c:v>0.41299042282564202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2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Volumenzuwachs'!$AT$7</c15:sqref>
                        </c15:formulaRef>
                      </c:ext>
                    </c:extLst>
                    <c:strCache>
                      <c:ptCount val="1"/>
                      <c:pt idx="0">
                        <c:v>30,64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Volumenzuwachs'!$AT$8:$AT$108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1.05670759561862E-15</c:v>
                      </c:pt>
                      <c:pt idx="1">
                        <c:v>5.3087500693133202E-14</c:v>
                      </c:pt>
                      <c:pt idx="2">
                        <c:v>1.76267758090712E-12</c:v>
                      </c:pt>
                      <c:pt idx="3">
                        <c:v>4.0459736076967299E-11</c:v>
                      </c:pt>
                      <c:pt idx="4">
                        <c:v>6.6825575894104799E-10</c:v>
                      </c:pt>
                      <c:pt idx="5">
                        <c:v>8.23069320150182E-9</c:v>
                      </c:pt>
                      <c:pt idx="6">
                        <c:v>7.8040358297219696E-8</c:v>
                      </c:pt>
                      <c:pt idx="7">
                        <c:v>5.8600384048196602E-7</c:v>
                      </c:pt>
                      <c:pt idx="8">
                        <c:v>3.57393804631757E-6</c:v>
                      </c:pt>
                      <c:pt idx="9">
                        <c:v>1.8106291708695301E-5</c:v>
                      </c:pt>
                      <c:pt idx="10" formatCode="0.000E+00">
                        <c:v>7.7741361026560996E-5</c:v>
                      </c:pt>
                      <c:pt idx="11" formatCode="0.000E+00">
                        <c:v>2.8798416381726501E-4</c:v>
                      </c:pt>
                      <c:pt idx="12" formatCode="0.000E+00">
                        <c:v>9.3515898626484904E-4</c:v>
                      </c:pt>
                      <c:pt idx="13" formatCode="0.000E+00">
                        <c:v>2.6999402738396199E-3</c:v>
                      </c:pt>
                      <c:pt idx="14" formatCode="0.000E+00">
                        <c:v>7.0186450706090702E-3</c:v>
                      </c:pt>
                      <c:pt idx="15" formatCode="0.000E+00">
                        <c:v>1.6613520936082399E-2</c:v>
                      </c:pt>
                      <c:pt idx="16" formatCode="0.000E+00">
                        <c:v>3.6167943968133998E-2</c:v>
                      </c:pt>
                      <c:pt idx="17" formatCode="0.000E+00">
                        <c:v>7.3064761590097602E-2</c:v>
                      </c:pt>
                      <c:pt idx="18" formatCode="0.000E+00">
                        <c:v>0.138056908009283</c:v>
                      </c:pt>
                      <c:pt idx="19" formatCode="0.000E+00">
                        <c:v>0.24571991795971601</c:v>
                      </c:pt>
                      <c:pt idx="20" formatCode="0.000E+00">
                        <c:v>0.41455670323295002</c:v>
                      </c:pt>
                      <c:pt idx="21" formatCode="0.000E+00">
                        <c:v>0.66668128873332799</c:v>
                      </c:pt>
                      <c:pt idx="22" formatCode="0.000E+00">
                        <c:v>1.02708306968223</c:v>
                      </c:pt>
                      <c:pt idx="23" formatCode="0.000E+00">
                        <c:v>1.52254504673102</c:v>
                      </c:pt>
                      <c:pt idx="24" formatCode="0.000E+00">
                        <c:v>2.1803407768293099</c:v>
                      </c:pt>
                      <c:pt idx="25" formatCode="0.000E+00">
                        <c:v>3.0268566204736298</c:v>
                      </c:pt>
                      <c:pt idx="26" formatCode="0.000E+00">
                        <c:v>4.0862788456941299</c:v>
                      </c:pt>
                      <c:pt idx="27" formatCode="0.000E+00">
                        <c:v>5.3794565918925201</c:v>
                      </c:pt>
                      <c:pt idx="28" formatCode="0.000E+00">
                        <c:v>6.9230118143703097</c:v>
                      </c:pt>
                      <c:pt idx="29" formatCode="0.000E+00">
                        <c:v>8.7287258333677205</c:v>
                      </c:pt>
                      <c:pt idx="30" formatCode="0.000E+00">
                        <c:v>10.803196150146601</c:v>
                      </c:pt>
                      <c:pt idx="31" formatCode="0.000E+00">
                        <c:v>13.1477306961607</c:v>
                      </c:pt>
                      <c:pt idx="32" formatCode="0.000E+00">
                        <c:v>15.7584307046045</c:v>
                      </c:pt>
                      <c:pt idx="33" formatCode="0.000E+00">
                        <c:v>18.6264069662796</c:v>
                      </c:pt>
                      <c:pt idx="34" formatCode="0.000E+00">
                        <c:v>21.7380752927047</c:v>
                      </c:pt>
                      <c:pt idx="35" formatCode="0.000E+00">
                        <c:v>25.075483178811101</c:v>
                      </c:pt>
                      <c:pt idx="36" formatCode="0.000E+00">
                        <c:v>28.616628753394401</c:v>
                      </c:pt>
                      <c:pt idx="37" formatCode="0.000E+00">
                        <c:v>32.335743407968202</c:v>
                      </c:pt>
                      <c:pt idx="38" formatCode="0.000E+00">
                        <c:v>36.203519833660103</c:v>
                      </c:pt>
                      <c:pt idx="39" formatCode="0.000E+00">
                        <c:v>40.187276897439297</c:v>
                      </c:pt>
                      <c:pt idx="40" formatCode="0.000E+00">
                        <c:v>44.251061591236898</c:v>
                      </c:pt>
                      <c:pt idx="41" formatCode="0.000E+00">
                        <c:v>48.355696208807402</c:v>
                      </c:pt>
                      <c:pt idx="42" formatCode="0.000E+00">
                        <c:v>52.458786139721198</c:v>
                      </c:pt>
                      <c:pt idx="43" formatCode="0.000E+00">
                        <c:v>56.514710486281999</c:v>
                      </c:pt>
                      <c:pt idx="44" formatCode="0.000E+00">
                        <c:v>60.474624369290503</c:v>
                      </c:pt>
                      <c:pt idx="45" formatCode="0.000E+00">
                        <c:v>64.286508476020799</c:v>
                      </c:pt>
                      <c:pt idx="46" formatCode="0.000E+00">
                        <c:v>67.895308156874805</c:v>
                      </c:pt>
                      <c:pt idx="47" formatCode="0.000E+00">
                        <c:v>71.243211019855806</c:v>
                      </c:pt>
                      <c:pt idx="48" formatCode="0.000E+00">
                        <c:v>74.270118038446597</c:v>
                      </c:pt>
                      <c:pt idx="49" formatCode="0.000E+00">
                        <c:v>76.9143678414367</c:v>
                      </c:pt>
                      <c:pt idx="50" formatCode="0.000E+00">
                        <c:v>79.113775802703103</c:v>
                      </c:pt>
                      <c:pt idx="51" formatCode="0.000E+00">
                        <c:v>80.807046987149803</c:v>
                      </c:pt>
                      <c:pt idx="52" formatCode="0.000E+00">
                        <c:v>81.9356125915006</c:v>
                      </c:pt>
                      <c:pt idx="53" formatCode="0.000E+00">
                        <c:v>82.445920437462306</c:v>
                      </c:pt>
                      <c:pt idx="54" formatCode="0.000E+00">
                        <c:v>82.292178288945905</c:v>
                      </c:pt>
                      <c:pt idx="55" formatCode="0.000E+00">
                        <c:v>81.439501468872706</c:v>
                      </c:pt>
                      <c:pt idx="56" formatCode="0.000E+00">
                        <c:v>79.867351664861602</c:v>
                      </c:pt>
                      <c:pt idx="57" formatCode="0.000E+00">
                        <c:v>77.573072355495597</c:v>
                      </c:pt>
                      <c:pt idx="58" formatCode="0.000E+00">
                        <c:v>74.575232116608106</c:v>
                      </c:pt>
                      <c:pt idx="59" formatCode="0.000E+00">
                        <c:v>70.9163898156974</c:v>
                      </c:pt>
                      <c:pt idx="60" formatCode="0.000E+00">
                        <c:v>66.664812018498495</c:v>
                      </c:pt>
                      <c:pt idx="61" formatCode="0.000E+00">
                        <c:v>61.914627054633499</c:v>
                      </c:pt>
                      <c:pt idx="62" formatCode="0.000E+00">
                        <c:v>56.7839225027111</c:v>
                      </c:pt>
                      <c:pt idx="63" formatCode="0.000E+00">
                        <c:v>51.410415137159497</c:v>
                      </c:pt>
                      <c:pt idx="64" formatCode="0.000E+00">
                        <c:v>45.9445687540248</c:v>
                      </c:pt>
                      <c:pt idx="65" formatCode="0.000E+00">
                        <c:v>40.540408989831199</c:v>
                      </c:pt>
                      <c:pt idx="66" formatCode="0.000E+00">
                        <c:v>35.344752489840801</c:v>
                      </c:pt>
                      <c:pt idx="67" formatCode="0.000E+00">
                        <c:v>30.486050334224799</c:v>
                      </c:pt>
                      <c:pt idx="68" formatCode="0.000E+00">
                        <c:v>26.064415625598301</c:v>
                      </c:pt>
                      <c:pt idx="69" formatCode="0.000E+00">
                        <c:v>22.144511506794998</c:v>
                      </c:pt>
                      <c:pt idx="70" formatCode="0.000E+00">
                        <c:v>18.752691834368299</c:v>
                      </c:pt>
                      <c:pt idx="71" formatCode="0.000E+00">
                        <c:v>15.8790763298892</c:v>
                      </c:pt>
                      <c:pt idx="72" formatCode="0.000E+00">
                        <c:v>13.4842187220514</c:v>
                      </c:pt>
                      <c:pt idx="73" formatCode="0.000E+00">
                        <c:v>11.5089638013913</c:v>
                      </c:pt>
                      <c:pt idx="74" formatCode="0.000E+00">
                        <c:v>9.8853501083022604</c:v>
                      </c:pt>
                      <c:pt idx="75" formatCode="0.000E+00">
                        <c:v>8.5463008861017897</c:v>
                      </c:pt>
                      <c:pt idx="76" formatCode="0.000E+00">
                        <c:v>7.4324312613745596</c:v>
                      </c:pt>
                      <c:pt idx="77" formatCode="0.000E+00">
                        <c:v>6.4953533413773998</c:v>
                      </c:pt>
                      <c:pt idx="78" formatCode="0.000E+00">
                        <c:v>5.6979372417691803</c:v>
                      </c:pt>
                      <c:pt idx="79" formatCode="0.000E+00">
                        <c:v>5.0126578114270597</c:v>
                      </c:pt>
                      <c:pt idx="80" formatCode="0.000E+00">
                        <c:v>4.41924685918202</c:v>
                      </c:pt>
                      <c:pt idx="81" formatCode="0.000E+00">
                        <c:v>3.90251623632202</c:v>
                      </c:pt>
                      <c:pt idx="82" formatCode="0.000E+00">
                        <c:v>3.4507270408819202</c:v>
                      </c:pt>
                      <c:pt idx="83" formatCode="0.000E+00">
                        <c:v>3.0545136324486801</c:v>
                      </c:pt>
                      <c:pt idx="84" formatCode="0.000E+00">
                        <c:v>2.70621302103998</c:v>
                      </c:pt>
                      <c:pt idx="85" formatCode="0.000E+00">
                        <c:v>2.3994430620974501</c:v>
                      </c:pt>
                      <c:pt idx="86" formatCode="0.000E+00">
                        <c:v>2.12882248539387</c:v>
                      </c:pt>
                      <c:pt idx="87" formatCode="0.000E+00">
                        <c:v>1.8897730066596199</c:v>
                      </c:pt>
                      <c:pt idx="88" formatCode="0.000E+00">
                        <c:v>1.67837239756561</c:v>
                      </c:pt>
                      <c:pt idx="89" formatCode="0.000E+00">
                        <c:v>1.4912416760095799</c:v>
                      </c:pt>
                      <c:pt idx="90" formatCode="0.000E+00">
                        <c:v>1.3254564460703699</c:v>
                      </c:pt>
                      <c:pt idx="91" formatCode="0.000E+00">
                        <c:v>1.1784759766558</c:v>
                      </c:pt>
                      <c:pt idx="92" formatCode="0.000E+00">
                        <c:v>1.0480856598450601</c:v>
                      </c:pt>
                      <c:pt idx="93" formatCode="0.000E+00">
                        <c:v>0.93234977192667001</c:v>
                      </c:pt>
                      <c:pt idx="94" formatCode="0.000E+00">
                        <c:v>0.82957230390778303</c:v>
                      </c:pt>
                      <c:pt idx="95" formatCode="0.000E+00">
                        <c:v>0.73826420413698302</c:v>
                      </c:pt>
                      <c:pt idx="96" formatCode="0.000E+00">
                        <c:v>0.65711577986821001</c:v>
                      </c:pt>
                      <c:pt idx="97" formatCode="0.000E+00">
                        <c:v>0.58497329487027505</c:v>
                      </c:pt>
                      <c:pt idx="98" formatCode="0.000E+00">
                        <c:v>0.52081901275593501</c:v>
                      </c:pt>
                      <c:pt idx="99" formatCode="0.000E+00">
                        <c:v>0.46375409401943002</c:v>
                      </c:pt>
                      <c:pt idx="100" formatCode="0.000E+00">
                        <c:v>0.41298387444686502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3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Volumenzuwachs'!$AU$7</c15:sqref>
                        </c15:formulaRef>
                      </c:ext>
                    </c:extLst>
                    <c:strCache>
                      <c:ptCount val="1"/>
                      <c:pt idx="0">
                        <c:v>31,35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Volumenzuwachs'!$AU$8:$AU$108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1.9428586145555699E-16</c:v>
                      </c:pt>
                      <c:pt idx="1">
                        <c:v>1.16789749534599E-14</c:v>
                      </c:pt>
                      <c:pt idx="2">
                        <c:v>4.5503970862712905E-13</c:v>
                      </c:pt>
                      <c:pt idx="3">
                        <c:v>1.2045440856815201E-11</c:v>
                      </c:pt>
                      <c:pt idx="4">
                        <c:v>2.2591554827448101E-10</c:v>
                      </c:pt>
                      <c:pt idx="5">
                        <c:v>3.1164208781399902E-9</c:v>
                      </c:pt>
                      <c:pt idx="6">
                        <c:v>3.2690397997712599E-8</c:v>
                      </c:pt>
                      <c:pt idx="7">
                        <c:v>2.6861435508539198E-7</c:v>
                      </c:pt>
                      <c:pt idx="8">
                        <c:v>1.77528662102911E-6</c:v>
                      </c:pt>
                      <c:pt idx="9">
                        <c:v>9.6620794979691597E-6</c:v>
                      </c:pt>
                      <c:pt idx="10" formatCode="0.000E+00">
                        <c:v>4.4223346426954302E-5</c:v>
                      </c:pt>
                      <c:pt idx="11" formatCode="0.000E+00">
                        <c:v>1.7343319094446401E-4</c:v>
                      </c:pt>
                      <c:pt idx="12" formatCode="0.000E+00">
                        <c:v>5.9257878828657996E-4</c:v>
                      </c:pt>
                      <c:pt idx="13" formatCode="0.000E+00">
                        <c:v>1.79034315812145E-3</c:v>
                      </c:pt>
                      <c:pt idx="14" formatCode="0.000E+00">
                        <c:v>4.8466438818546903E-3</c:v>
                      </c:pt>
                      <c:pt idx="15" formatCode="0.000E+00">
                        <c:v>1.1895178159665599E-2</c:v>
                      </c:pt>
                      <c:pt idx="16" formatCode="0.000E+00">
                        <c:v>2.67470892334652E-2</c:v>
                      </c:pt>
                      <c:pt idx="17" formatCode="0.000E+00">
                        <c:v>5.5617296139082499E-2</c:v>
                      </c:pt>
                      <c:pt idx="18" formatCode="0.000E+00">
                        <c:v>0.107839702314925</c:v>
                      </c:pt>
                      <c:pt idx="19" formatCode="0.000E+00">
                        <c:v>0.196424096413404</c:v>
                      </c:pt>
                      <c:pt idx="20" formatCode="0.000E+00">
                        <c:v>0.338311883702341</c:v>
                      </c:pt>
                      <c:pt idx="21" formatCode="0.000E+00">
                        <c:v>0.55423137967400005</c:v>
                      </c:pt>
                      <c:pt idx="22" formatCode="0.000E+00">
                        <c:v>0.86812339049494003</c:v>
                      </c:pt>
                      <c:pt idx="23" formatCode="0.000E+00">
                        <c:v>1.3061833869387001</c:v>
                      </c:pt>
                      <c:pt idx="24" formatCode="0.000E+00">
                        <c:v>1.89562772469666</c:v>
                      </c:pt>
                      <c:pt idx="25" formatCode="0.000E+00">
                        <c:v>2.6633254136103601</c:v>
                      </c:pt>
                      <c:pt idx="26" formatCode="0.000E+00">
                        <c:v>3.6344408856836301</c:v>
                      </c:pt>
                      <c:pt idx="27" formatCode="0.000E+00">
                        <c:v>4.8312121234367504</c:v>
                      </c:pt>
                      <c:pt idx="28" formatCode="0.000E+00">
                        <c:v>6.2719519065640199</c:v>
                      </c:pt>
                      <c:pt idx="29" formatCode="0.000E+00">
                        <c:v>7.9703180581950104</c:v>
                      </c:pt>
                      <c:pt idx="30" formatCode="0.000E+00">
                        <c:v>9.9348597504814204</c:v>
                      </c:pt>
                      <c:pt idx="31" formatCode="0.000E+00">
                        <c:v>12.1688163858956</c:v>
                      </c:pt>
                      <c:pt idx="32" formatCode="0.000E+00">
                        <c:v>14.6701254278678</c:v>
                      </c:pt>
                      <c:pt idx="33" formatCode="0.000E+00">
                        <c:v>17.4315855399804</c:v>
                      </c:pt>
                      <c:pt idx="34" formatCode="0.000E+00">
                        <c:v>20.4411197797934</c:v>
                      </c:pt>
                      <c:pt idx="35" formatCode="0.000E+00">
                        <c:v>23.682088056038499</c:v>
                      </c:pt>
                      <c:pt idx="36" formatCode="0.000E+00">
                        <c:v>27.1336062931695</c:v>
                      </c:pt>
                      <c:pt idx="37" formatCode="0.000E+00">
                        <c:v>30.770839837227101</c:v>
                      </c:pt>
                      <c:pt idx="38" formatCode="0.000E+00">
                        <c:v>34.565249195925396</c:v>
                      </c:pt>
                      <c:pt idx="39" formatCode="0.000E+00">
                        <c:v>38.484776366861198</c:v>
                      </c:pt>
                      <c:pt idx="40" formatCode="0.000E+00">
                        <c:v>42.4939693860346</c:v>
                      </c:pt>
                      <c:pt idx="41" formatCode="0.000E+00">
                        <c:v>46.5540512009308</c:v>
                      </c:pt>
                      <c:pt idx="42" formatCode="0.000E+00">
                        <c:v>50.622946726386701</c:v>
                      </c:pt>
                      <c:pt idx="43" formatCode="0.000E+00">
                        <c:v>54.655289173978403</c:v>
                      </c:pt>
                      <c:pt idx="44" formatCode="0.000E+00">
                        <c:v>58.602433738862302</c:v>
                      </c:pt>
                      <c:pt idx="45" formatCode="0.000E+00">
                        <c:v>62.412513666016302</c:v>
                      </c:pt>
                      <c:pt idx="46" formatCode="0.000E+00">
                        <c:v>66.030580660398797</c:v>
                      </c:pt>
                      <c:pt idx="47" formatCode="0.000E+00">
                        <c:v>69.398878401325803</c:v>
                      </c:pt>
                      <c:pt idx="48" formatCode="0.000E+00">
                        <c:v>72.457304132595198</c:v>
                      </c:pt>
                      <c:pt idx="49" formatCode="0.000E+00">
                        <c:v>75.144118118977602</c:v>
                      </c:pt>
                      <c:pt idx="50" formatCode="0.000E+00">
                        <c:v>77.396962926532296</c:v>
                      </c:pt>
                      <c:pt idx="51" formatCode="0.000E+00">
                        <c:v>79.154252219461398</c:v>
                      </c:pt>
                      <c:pt idx="52" formatCode="0.000E+00">
                        <c:v>80.356979749481098</c:v>
                      </c:pt>
                      <c:pt idx="53" formatCode="0.000E+00">
                        <c:v>80.950980652054398</c:v>
                      </c:pt>
                      <c:pt idx="54" formatCode="0.000E+00">
                        <c:v>80.889646015389999</c:v>
                      </c:pt>
                      <c:pt idx="55" formatCode="0.000E+00">
                        <c:v>80.137045120852605</c:v>
                      </c:pt>
                      <c:pt idx="56" formatCode="0.000E+00">
                        <c:v>78.671345924288104</c:v>
                      </c:pt>
                      <c:pt idx="57" formatCode="0.000E+00">
                        <c:v>76.488343563301001</c:v>
                      </c:pt>
                      <c:pt idx="58" formatCode="0.000E+00">
                        <c:v>73.604812922585495</c:v>
                      </c:pt>
                      <c:pt idx="59" formatCode="0.000E+00">
                        <c:v>70.061303976226398</c:v>
                      </c:pt>
                      <c:pt idx="60" formatCode="0.000E+00">
                        <c:v>65.923914131105306</c:v>
                      </c:pt>
                      <c:pt idx="61" formatCode="0.000E+00">
                        <c:v>61.284524095038797</c:v>
                      </c:pt>
                      <c:pt idx="62" formatCode="0.000E+00">
                        <c:v>56.259003089211802</c:v>
                      </c:pt>
                      <c:pt idx="63" formatCode="0.000E+00">
                        <c:v>50.983007309688297</c:v>
                      </c:pt>
                      <c:pt idx="64" formatCode="0.000E+00">
                        <c:v>45.6052368866211</c:v>
                      </c:pt>
                      <c:pt idx="65" formatCode="0.000E+00">
                        <c:v>40.278385208970903</c:v>
                      </c:pt>
                      <c:pt idx="66" formatCode="0.000E+00">
                        <c:v>35.148478855832401</c:v>
                      </c:pt>
                      <c:pt idx="67" formatCode="0.000E+00">
                        <c:v>30.3437878389473</c:v>
                      </c:pt>
                      <c:pt idx="68" formatCode="0.000E+00">
                        <c:v>25.9648590386231</c:v>
                      </c:pt>
                      <c:pt idx="69" formatCode="0.000E+00">
                        <c:v>22.077340311300699</c:v>
                      </c:pt>
                      <c:pt idx="70" formatCode="0.000E+00">
                        <c:v>18.7089913296787</c:v>
                      </c:pt>
                      <c:pt idx="71" formatCode="0.000E+00">
                        <c:v>15.8515812959313</c:v>
                      </c:pt>
                      <c:pt idx="72" formatCode="0.000E+00">
                        <c:v>13.467362512427799</c:v>
                      </c:pt>
                      <c:pt idx="73" formatCode="0.000E+00">
                        <c:v>11.4987514172515</c:v>
                      </c:pt>
                      <c:pt idx="74" formatCode="0.000E+00">
                        <c:v>9.8791047660936506</c:v>
                      </c:pt>
                      <c:pt idx="75" formatCode="0.000E+00">
                        <c:v>8.5423504585149601</c:v>
                      </c:pt>
                      <c:pt idx="76" formatCode="0.000E+00">
                        <c:v>7.4297990889590899</c:v>
                      </c:pt>
                      <c:pt idx="77" formatCode="0.000E+00">
                        <c:v>6.49349978525197</c:v>
                      </c:pt>
                      <c:pt idx="78" formatCode="0.000E+00">
                        <c:v>5.6965725539273402</c:v>
                      </c:pt>
                      <c:pt idx="79" formatCode="0.000E+00">
                        <c:v>5.0116237248979596</c:v>
                      </c:pt>
                      <c:pt idx="80" formatCode="0.000E+00">
                        <c:v>4.41845067080137</c:v>
                      </c:pt>
                      <c:pt idx="81" formatCode="0.000E+00">
                        <c:v>3.90189808002614</c:v>
                      </c:pt>
                      <c:pt idx="82" formatCode="0.000E+00">
                        <c:v>3.4502448833742299</c:v>
                      </c:pt>
                      <c:pt idx="83" formatCode="0.000E+00">
                        <c:v>3.0541364313219601</c:v>
                      </c:pt>
                      <c:pt idx="84" formatCode="0.000E+00">
                        <c:v>2.7059172758048899</c:v>
                      </c:pt>
                      <c:pt idx="85" formatCode="0.000E+00">
                        <c:v>2.3992107696545402</c:v>
                      </c:pt>
                      <c:pt idx="86" formatCode="0.000E+00">
                        <c:v>2.1286397615938899</c:v>
                      </c:pt>
                      <c:pt idx="87" formatCode="0.000E+00">
                        <c:v>1.8896290942584699</c:v>
                      </c:pt>
                      <c:pt idx="88" formatCode="0.000E+00">
                        <c:v>1.67825893189399</c:v>
                      </c:pt>
                      <c:pt idx="89" formatCode="0.000E+00">
                        <c:v>1.4911521336573399</c:v>
                      </c:pt>
                      <c:pt idx="90" formatCode="0.000E+00">
                        <c:v>1.32538572709999</c:v>
                      </c:pt>
                      <c:pt idx="91" formatCode="0.000E+00">
                        <c:v>1.17842008574413</c:v>
                      </c:pt>
                      <c:pt idx="92" formatCode="0.000E+00">
                        <c:v>1.0480414615300899</c:v>
                      </c:pt>
                      <c:pt idx="93" formatCode="0.000E+00">
                        <c:v>0.93231480184859505</c:v>
                      </c:pt>
                      <c:pt idx="94" formatCode="0.000E+00">
                        <c:v>0.82954462265961004</c:v>
                      </c:pt>
                      <c:pt idx="95" formatCode="0.000E+00">
                        <c:v>0.73824228372959899</c:v>
                      </c:pt>
                      <c:pt idx="96" formatCode="0.000E+00">
                        <c:v>0.65709841528204005</c:v>
                      </c:pt>
                      <c:pt idx="97" formatCode="0.000E+00">
                        <c:v>0.58495953498340802</c:v>
                      </c:pt>
                      <c:pt idx="98" formatCode="0.000E+00">
                        <c:v>0.52080810629136398</c:v>
                      </c:pt>
                      <c:pt idx="99" formatCode="0.000E+00">
                        <c:v>0.46374544716927002</c:v>
                      </c:pt>
                      <c:pt idx="100" formatCode="0.000E+00">
                        <c:v>0.41297701759893302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5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Volumenzuwachs'!$AW$7</c15:sqref>
                        </c15:formulaRef>
                      </c:ext>
                    </c:extLst>
                    <c:strCache>
                      <c:ptCount val="1"/>
                      <c:pt idx="0">
                        <c:v>32,83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Volumenzuwachs'!$AW$8:$AW$108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5.1824424098352896E-18</c:v>
                      </c:pt>
                      <c:pt idx="1">
                        <c:v>4.5764064325392705E-16</c:v>
                      </c:pt>
                      <c:pt idx="2">
                        <c:v>2.5122046582770699E-14</c:v>
                      </c:pt>
                      <c:pt idx="3">
                        <c:v>9.0271059170290998E-13</c:v>
                      </c:pt>
                      <c:pt idx="4">
                        <c:v>2.2232416591204701E-11</c:v>
                      </c:pt>
                      <c:pt idx="5">
                        <c:v>3.9099841093793802E-10</c:v>
                      </c:pt>
                      <c:pt idx="6">
                        <c:v>5.0930693071965402E-9</c:v>
                      </c:pt>
                      <c:pt idx="7">
                        <c:v>5.0761891546201702E-8</c:v>
                      </c:pt>
                      <c:pt idx="8">
                        <c:v>3.9851627836731398E-7</c:v>
                      </c:pt>
                      <c:pt idx="9">
                        <c:v>2.5288749703978701E-6</c:v>
                      </c:pt>
                      <c:pt idx="10" formatCode="0.000E+00">
                        <c:v>1.32733454550682E-5</c:v>
                      </c:pt>
                      <c:pt idx="11" formatCode="0.000E+00">
                        <c:v>5.8818330927976101E-5</c:v>
                      </c:pt>
                      <c:pt idx="12" formatCode="0.000E+00">
                        <c:v>2.24108918232216E-4</c:v>
                      </c:pt>
                      <c:pt idx="13" formatCode="0.000E+00">
                        <c:v>7.4625576500452005E-4</c:v>
                      </c:pt>
                      <c:pt idx="14" formatCode="0.000E+00">
                        <c:v>2.2034017305448701E-3</c:v>
                      </c:pt>
                      <c:pt idx="15" formatCode="0.000E+00">
                        <c:v>5.8436443365247797E-3</c:v>
                      </c:pt>
                      <c:pt idx="16" formatCode="0.000E+00">
                        <c:v>1.40815651084989E-2</c:v>
                      </c:pt>
                      <c:pt idx="17" formatCode="0.000E+00">
                        <c:v>3.1148790635986801E-2</c:v>
                      </c:pt>
                      <c:pt idx="18" formatCode="0.000E+00">
                        <c:v>6.3828297259300795E-2</c:v>
                      </c:pt>
                      <c:pt idx="19" formatCode="0.000E+00">
                        <c:v>0.122149471122241</c:v>
                      </c:pt>
                      <c:pt idx="20" formatCode="0.000E+00">
                        <c:v>0.219894187884139</c:v>
                      </c:pt>
                      <c:pt idx="21" formatCode="0.000E+00">
                        <c:v>0.37477673702151998</c:v>
                      </c:pt>
                      <c:pt idx="22" formatCode="0.000E+00">
                        <c:v>0.60821069951352402</c:v>
                      </c:pt>
                      <c:pt idx="23" formatCode="0.000E+00">
                        <c:v>0.94464877337365305</c:v>
                      </c:pt>
                      <c:pt idx="24" formatCode="0.000E+00">
                        <c:v>1.41055568963608</c:v>
                      </c:pt>
                      <c:pt idx="25" formatCode="0.000E+00">
                        <c:v>2.0331308149520799</c:v>
                      </c:pt>
                      <c:pt idx="26" formatCode="0.000E+00">
                        <c:v>2.8389250233911301</c:v>
                      </c:pt>
                      <c:pt idx="27" formatCode="0.000E+00">
                        <c:v>3.8524947690040401</c:v>
                      </c:pt>
                      <c:pt idx="28" formatCode="0.000E+00">
                        <c:v>5.0952112773964604</c:v>
                      </c:pt>
                      <c:pt idx="29" formatCode="0.000E+00">
                        <c:v>6.5843043403575496</c:v>
                      </c:pt>
                      <c:pt idx="30" formatCode="0.000E+00">
                        <c:v>8.3321783696280303</c:v>
                      </c:pt>
                      <c:pt idx="31" formatCode="0.000E+00">
                        <c:v>10.3460009061936</c:v>
                      </c:pt>
                      <c:pt idx="32" formatCode="0.000E+00">
                        <c:v>12.627535267569</c:v>
                      </c:pt>
                      <c:pt idx="33" formatCode="0.000E+00">
                        <c:v>15.173171026454201</c:v>
                      </c:pt>
                      <c:pt idx="34" formatCode="0.000E+00">
                        <c:v>17.974097917024601</c:v>
                      </c:pt>
                      <c:pt idx="35" formatCode="0.000E+00">
                        <c:v>21.016568657988302</c:v>
                      </c:pt>
                      <c:pt idx="36" formatCode="0.000E+00">
                        <c:v>24.282201709755199</c:v>
                      </c:pt>
                      <c:pt idx="37" formatCode="0.000E+00">
                        <c:v>27.748283907866401</c:v>
                      </c:pt>
                      <c:pt idx="38" formatCode="0.000E+00">
                        <c:v>31.3880434267931</c:v>
                      </c:pt>
                      <c:pt idx="39" formatCode="0.000E+00">
                        <c:v>35.170874357685001</c:v>
                      </c:pt>
                      <c:pt idx="40" formatCode="0.000E+00">
                        <c:v>39.062504577638002</c:v>
                      </c:pt>
                      <c:pt idx="41" formatCode="0.000E+00">
                        <c:v>43.025108215873701</c:v>
                      </c:pt>
                      <c:pt idx="42" formatCode="0.000E+00">
                        <c:v>47.017372854630999</c:v>
                      </c:pt>
                      <c:pt idx="43" formatCode="0.000E+00">
                        <c:v>50.994539790959102</c:v>
                      </c:pt>
                      <c:pt idx="44" formatCode="0.000E+00">
                        <c:v>54.908443453027999</c:v>
                      </c:pt>
                      <c:pt idx="45" formatCode="0.000E+00">
                        <c:v>58.7075836100692</c:v>
                      </c:pt>
                      <c:pt idx="46" formatCode="0.000E+00">
                        <c:v>62.337271427542497</c:v>
                      </c:pt>
                      <c:pt idx="47" formatCode="0.000E+00">
                        <c:v>65.739897594576306</c:v>
                      </c:pt>
                      <c:pt idx="48" formatCode="0.000E+00">
                        <c:v>68.855377307883401</c:v>
                      </c:pt>
                      <c:pt idx="49" formatCode="0.000E+00">
                        <c:v>71.621832089054195</c:v>
                      </c:pt>
                      <c:pt idx="50" formatCode="0.000E+00">
                        <c:v>73.976571043028201</c:v>
                      </c:pt>
                      <c:pt idx="51" formatCode="0.000E+00">
                        <c:v>75.857432515451293</c:v>
                      </c:pt>
                      <c:pt idx="52" formatCode="0.000E+00">
                        <c:v>77.204538906464705</c:v>
                      </c:pt>
                      <c:pt idx="53" formatCode="0.000E+00">
                        <c:v>77.962499888520199</c:v>
                      </c:pt>
                      <c:pt idx="54" formatCode="0.000E+00">
                        <c:v>78.083069415087195</c:v>
                      </c:pt>
                      <c:pt idx="55" formatCode="0.000E+00">
                        <c:v>77.528216813223693</c:v>
                      </c:pt>
                      <c:pt idx="56" formatCode="0.000E+00">
                        <c:v>76.273509957889701</c:v>
                      </c:pt>
                      <c:pt idx="57" formatCode="0.000E+00">
                        <c:v>74.311629112454199</c:v>
                      </c:pt>
                      <c:pt idx="58" formatCode="0.000E+00">
                        <c:v>71.655737134426403</c:v>
                      </c:pt>
                      <c:pt idx="59" formatCode="0.000E+00">
                        <c:v>68.3423343386076</c:v>
                      </c:pt>
                      <c:pt idx="60" formatCode="0.000E+00">
                        <c:v>64.4331402195876</c:v>
                      </c:pt>
                      <c:pt idx="61" formatCode="0.000E+00">
                        <c:v>60.015492901822597</c:v>
                      </c:pt>
                      <c:pt idx="62" formatCode="0.000E+00">
                        <c:v>55.200770437546502</c:v>
                      </c:pt>
                      <c:pt idx="63" formatCode="0.000E+00">
                        <c:v>50.120447722233898</c:v>
                      </c:pt>
                      <c:pt idx="64" formatCode="0.000E+00">
                        <c:v>44.919633994682798</c:v>
                      </c:pt>
                      <c:pt idx="65" formatCode="0.000E+00">
                        <c:v>39.748294224966003</c:v>
                      </c:pt>
                      <c:pt idx="66" formatCode="0.000E+00">
                        <c:v>34.750814168437998</c:v>
                      </c:pt>
                      <c:pt idx="67" formatCode="0.000E+00">
                        <c:v>30.0550479837047</c:v>
                      </c:pt>
                      <c:pt idx="68" formatCode="0.000E+00">
                        <c:v>25.762366725994099</c:v>
                      </c:pt>
                      <c:pt idx="69" formatCode="0.000E+00">
                        <c:v>21.9403570434961</c:v>
                      </c:pt>
                      <c:pt idx="70" formatCode="0.000E+00">
                        <c:v>18.6195733301088</c:v>
                      </c:pt>
                      <c:pt idx="71" formatCode="0.000E+00">
                        <c:v>15.795079870584599</c:v>
                      </c:pt>
                      <c:pt idx="72" formatCode="0.000E+00">
                        <c:v>13.4325330092918</c:v>
                      </c:pt>
                      <c:pt idx="73" formatCode="0.000E+00">
                        <c:v>11.4775067871612</c:v>
                      </c:pt>
                      <c:pt idx="74" formatCode="0.000E+00">
                        <c:v>9.8660123723746196</c:v>
                      </c:pt>
                      <c:pt idx="75" formatCode="0.000E+00">
                        <c:v>8.5340052829997806</c:v>
                      </c:pt>
                      <c:pt idx="76" formatCode="0.000E+00">
                        <c:v>7.4242032935460696</c:v>
                      </c:pt>
                      <c:pt idx="77" formatCode="0.000E+00">
                        <c:v>6.4895425548306198</c:v>
                      </c:pt>
                      <c:pt idx="78" formatCode="0.000E+00">
                        <c:v>5.6936524131943598</c:v>
                      </c:pt>
                      <c:pt idx="79" formatCode="0.000E+00">
                        <c:v>5.0094087956394402</c:v>
                      </c:pt>
                      <c:pt idx="80" formatCode="0.000E+00">
                        <c:v>4.41674466435909</c:v>
                      </c:pt>
                      <c:pt idx="81" formatCode="0.000E+00">
                        <c:v>3.9005733739672501</c:v>
                      </c:pt>
                      <c:pt idx="82" formatCode="0.000E+00">
                        <c:v>3.4492115683720499</c:v>
                      </c:pt>
                      <c:pt idx="83" formatCode="0.000E+00">
                        <c:v>3.05332802479322</c:v>
                      </c:pt>
                      <c:pt idx="84" formatCode="0.000E+00">
                        <c:v>2.7052834284905201</c:v>
                      </c:pt>
                      <c:pt idx="85" formatCode="0.000E+00">
                        <c:v>2.39871290580095</c:v>
                      </c:pt>
                      <c:pt idx="86" formatCode="0.000E+00">
                        <c:v>2.12824812958715</c:v>
                      </c:pt>
                      <c:pt idx="87" formatCode="0.000E+00">
                        <c:v>1.88932064202524</c:v>
                      </c:pt>
                      <c:pt idx="88" formatCode="0.000E+00">
                        <c:v>1.67801573386851</c:v>
                      </c:pt>
                      <c:pt idx="89" formatCode="0.000E+00">
                        <c:v>1.49096020968238</c:v>
                      </c:pt>
                      <c:pt idx="90" formatCode="0.000E+00">
                        <c:v>1.3252341473322999</c:v>
                      </c:pt>
                      <c:pt idx="91" formatCode="0.000E+00">
                        <c:v>1.1783002874717601</c:v>
                      </c:pt>
                      <c:pt idx="92" formatCode="0.000E+00">
                        <c:v>1.0479467247398899</c:v>
                      </c:pt>
                      <c:pt idx="93" formatCode="0.000E+00">
                        <c:v>0.93223984475445298</c:v>
                      </c:pt>
                      <c:pt idx="94" formatCode="0.000E+00">
                        <c:v>0.82948528852168701</c:v>
                      </c:pt>
                      <c:pt idx="95" formatCode="0.000E+00">
                        <c:v>0.73819529755372504</c:v>
                      </c:pt>
                      <c:pt idx="96" formatCode="0.000E+00">
                        <c:v>0.65706119427257603</c:v>
                      </c:pt>
                      <c:pt idx="97" formatCode="0.000E+00">
                        <c:v>0.58493004051620601</c:v>
                      </c:pt>
                      <c:pt idx="98" formatCode="0.000E+00">
                        <c:v>0.52078472807102005</c:v>
                      </c:pt>
                      <c:pt idx="99" formatCode="0.000E+00">
                        <c:v>0.46372691240976199</c:v>
                      </c:pt>
                      <c:pt idx="100" formatCode="0.000E+00">
                        <c:v>0.41296231971091002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6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Volumenzuwachs'!$AX$7</c15:sqref>
                        </c15:formulaRef>
                      </c:ext>
                    </c:extLst>
                    <c:strCache>
                      <c:ptCount val="1"/>
                      <c:pt idx="0">
                        <c:v>33,60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Volumenzuwachs'!$AX$8:$AX$108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7.4625645349767296E-19</c:v>
                      </c:pt>
                      <c:pt idx="1">
                        <c:v>8.0971617515959794E-17</c:v>
                      </c:pt>
                      <c:pt idx="2">
                        <c:v>5.3407317589019798E-15</c:v>
                      </c:pt>
                      <c:pt idx="3">
                        <c:v>2.2603333617327801E-13</c:v>
                      </c:pt>
                      <c:pt idx="4">
                        <c:v>6.4412823501446301E-12</c:v>
                      </c:pt>
                      <c:pt idx="5">
                        <c:v>1.2901678587128199E-10</c:v>
                      </c:pt>
                      <c:pt idx="6">
                        <c:v>1.8871623208891802E-9</c:v>
                      </c:pt>
                      <c:pt idx="7">
                        <c:v>2.0857700738159499E-8</c:v>
                      </c:pt>
                      <c:pt idx="8">
                        <c:v>1.7955986585424799E-7</c:v>
                      </c:pt>
                      <c:pt idx="9">
                        <c:v>1.2370611355270901E-6</c:v>
                      </c:pt>
                      <c:pt idx="10" formatCode="0.000E+00">
                        <c:v>6.9868851748684101E-6</c:v>
                      </c:pt>
                      <c:pt idx="11" formatCode="0.000E+00">
                        <c:v>3.3053351758061301E-5</c:v>
                      </c:pt>
                      <c:pt idx="12" formatCode="0.000E+00">
                        <c:v>1.3350493803448001E-4</c:v>
                      </c:pt>
                      <c:pt idx="13" formatCode="0.000E+00">
                        <c:v>4.6830823445914298E-4</c:v>
                      </c:pt>
                      <c:pt idx="14" formatCode="0.000E+00">
                        <c:v>1.4484801192113301E-3</c:v>
                      </c:pt>
                      <c:pt idx="15" formatCode="0.000E+00">
                        <c:v>4.0041662316117601E-3</c:v>
                      </c:pt>
                      <c:pt idx="16" formatCode="0.000E+00">
                        <c:v>1.0012910677503701E-2</c:v>
                      </c:pt>
                      <c:pt idx="17" formatCode="0.000E+00">
                        <c:v>2.2893616462690999E-2</c:v>
                      </c:pt>
                      <c:pt idx="18" formatCode="0.000E+00">
                        <c:v>4.8319345021444401E-2</c:v>
                      </c:pt>
                      <c:pt idx="19" formatCode="0.000E+00">
                        <c:v>9.4945028415111293E-2</c:v>
                      </c:pt>
                      <c:pt idx="20" formatCode="0.000E+00">
                        <c:v>0.17500672827377101</c:v>
                      </c:pt>
                      <c:pt idx="21" formatCode="0.000E+00">
                        <c:v>0.304645207704065</c:v>
                      </c:pt>
                      <c:pt idx="22" formatCode="0.000E+00">
                        <c:v>0.50384295308812199</c:v>
                      </c:pt>
                      <c:pt idx="23" formatCode="0.000E+00">
                        <c:v>0.79593004747358198</c:v>
                      </c:pt>
                      <c:pt idx="24" formatCode="0.000E+00">
                        <c:v>1.2066905310602101</c:v>
                      </c:pt>
                      <c:pt idx="25" formatCode="0.000E+00">
                        <c:v>1.76316625633935</c:v>
                      </c:pt>
                      <c:pt idx="26" formatCode="0.000E+00">
                        <c:v>2.4922952890513801</c:v>
                      </c:pt>
                      <c:pt idx="27" formatCode="0.000E+00">
                        <c:v>3.4195317059765902</c:v>
                      </c:pt>
                      <c:pt idx="28" formatCode="0.000E+00">
                        <c:v>4.5675769029573603</c:v>
                      </c:pt>
                      <c:pt idx="29" formatCode="0.000E+00">
                        <c:v>5.9553182007021297</c:v>
                      </c:pt>
                      <c:pt idx="30" formatCode="0.000E+00">
                        <c:v>7.5970289794444898</c:v>
                      </c:pt>
                      <c:pt idx="31" formatCode="0.000E+00">
                        <c:v>9.5018446436099193</c:v>
                      </c:pt>
                      <c:pt idx="32" formatCode="0.000E+00">
                        <c:v>11.6734962968661</c:v>
                      </c:pt>
                      <c:pt idx="33" formatCode="0.000E+00">
                        <c:v>14.1102618055774</c:v>
                      </c:pt>
                      <c:pt idx="34" formatCode="0.000E+00">
                        <c:v>16.805082087320699</c:v>
                      </c:pt>
                      <c:pt idx="35" formatCode="0.000E+00">
                        <c:v>19.745787480787602</c:v>
                      </c:pt>
                      <c:pt idx="36" formatCode="0.000E+00">
                        <c:v>22.9153826812367</c:v>
                      </c:pt>
                      <c:pt idx="37" formatCode="0.000E+00">
                        <c:v>26.2923466297358</c:v>
                      </c:pt>
                      <c:pt idx="38" formatCode="0.000E+00">
                        <c:v>29.850913924890399</c:v>
                      </c:pt>
                      <c:pt idx="39" formatCode="0.000E+00">
                        <c:v>33.561315298061402</c:v>
                      </c:pt>
                      <c:pt idx="40" formatCode="0.000E+00">
                        <c:v>37.389965509537099</c:v>
                      </c:pt>
                      <c:pt idx="41" formatCode="0.000E+00">
                        <c:v>41.2995971996463</c:v>
                      </c:pt>
                      <c:pt idx="42" formatCode="0.000E+00">
                        <c:v>45.249348628868198</c:v>
                      </c:pt>
                      <c:pt idx="43" formatCode="0.000E+00">
                        <c:v>49.194821950819403</c:v>
                      </c:pt>
                      <c:pt idx="44" formatCode="0.000E+00">
                        <c:v>53.088136873021902</c:v>
                      </c:pt>
                      <c:pt idx="45" formatCode="0.000E+00">
                        <c:v>56.878012464857001</c:v>
                      </c:pt>
                      <c:pt idx="46" formatCode="0.000E+00">
                        <c:v>60.509917569130899</c:v>
                      </c:pt>
                      <c:pt idx="47" formatCode="0.000E+00">
                        <c:v>63.926337680315797</c:v>
                      </c:pt>
                      <c:pt idx="48" formatCode="0.000E+00">
                        <c:v>67.067212915266396</c:v>
                      </c:pt>
                      <c:pt idx="49" formatCode="0.000E+00">
                        <c:v>69.870607106258902</c:v>
                      </c:pt>
                      <c:pt idx="50" formatCode="0.000E+00">
                        <c:v>72.273670927003906</c:v>
                      </c:pt>
                      <c:pt idx="51" formatCode="0.000E+00">
                        <c:v>74.213960632297699</c:v>
                      </c:pt>
                      <c:pt idx="52" formatCode="0.000E+00">
                        <c:v>75.631166209561798</c:v>
                      </c:pt>
                      <c:pt idx="53" formatCode="0.000E+00">
                        <c:v>76.469285764175396</c:v>
                      </c:pt>
                      <c:pt idx="54" formatCode="0.000E+00">
                        <c:v>76.679253751241106</c:v>
                      </c:pt>
                      <c:pt idx="55" formatCode="0.000E+00">
                        <c:v>76.221986317951405</c:v>
                      </c:pt>
                      <c:pt idx="56" formatCode="0.000E+00">
                        <c:v>75.071745503478397</c:v>
                      </c:pt>
                      <c:pt idx="57" formatCode="0.000E+00">
                        <c:v>73.219645328701205</c:v>
                      </c:pt>
                      <c:pt idx="58" formatCode="0.000E+00">
                        <c:v>70.677030371853604</c:v>
                      </c:pt>
                      <c:pt idx="59" formatCode="0.000E+00">
                        <c:v>67.478359988619502</c:v>
                      </c:pt>
                      <c:pt idx="60" formatCode="0.000E+00">
                        <c:v>63.6831444612029</c:v>
                      </c:pt>
                      <c:pt idx="61" formatCode="0.000E+00">
                        <c:v>59.376426218339603</c:v>
                      </c:pt>
                      <c:pt idx="62" formatCode="0.000E+00">
                        <c:v>54.667309494262902</c:v>
                      </c:pt>
                      <c:pt idx="63" formatCode="0.000E+00">
                        <c:v>49.685147204714802</c:v>
                      </c:pt>
                      <c:pt idx="64" formatCode="0.000E+00">
                        <c:v>44.573219898612301</c:v>
                      </c:pt>
                      <c:pt idx="65" formatCode="0.000E+00">
                        <c:v>39.4800947719962</c:v>
                      </c:pt>
                      <c:pt idx="66" formatCode="0.000E+00">
                        <c:v>34.549305172300699</c:v>
                      </c:pt>
                      <c:pt idx="67" formatCode="0.000E+00">
                        <c:v>29.908468880609799</c:v>
                      </c:pt>
                      <c:pt idx="68" formatCode="0.000E+00">
                        <c:v>25.659345921422499</c:v>
                      </c:pt>
                      <c:pt idx="69" formatCode="0.000E+00">
                        <c:v>21.870475851743699</c:v>
                      </c:pt>
                      <c:pt idx="70" formatCode="0.000E+00">
                        <c:v>18.5738011241348</c:v>
                      </c:pt>
                      <c:pt idx="71" formatCode="0.000E+00">
                        <c:v>15.766031124708499</c:v>
                      </c:pt>
                      <c:pt idx="72" formatCode="0.000E+00">
                        <c:v>13.414527488618701</c:v>
                      </c:pt>
                      <c:pt idx="73" formatCode="0.000E+00">
                        <c:v>11.4664502954728</c:v>
                      </c:pt>
                      <c:pt idx="74" formatCode="0.000E+00">
                        <c:v>9.8591471685832008</c:v>
                      </c:pt>
                      <c:pt idx="75" formatCode="0.000E+00">
                        <c:v>8.5295969303834998</c:v>
                      </c:pt>
                      <c:pt idx="76" formatCode="0.000E+00">
                        <c:v>7.4212294180399496</c:v>
                      </c:pt>
                      <c:pt idx="77" formatCode="0.000E+00">
                        <c:v>6.4874310937558004</c:v>
                      </c:pt>
                      <c:pt idx="78" formatCode="0.000E+00">
                        <c:v>5.6920909981410501</c:v>
                      </c:pt>
                      <c:pt idx="79" formatCode="0.000E+00">
                        <c:v>5.0082233552683801</c:v>
                      </c:pt>
                      <c:pt idx="80" formatCode="0.000E+00">
                        <c:v>4.4158312808437099</c:v>
                      </c:pt>
                      <c:pt idx="81" formatCode="0.000E+00">
                        <c:v>3.8998640473666102</c:v>
                      </c:pt>
                      <c:pt idx="82" formatCode="0.000E+00">
                        <c:v>3.4486582412238902</c:v>
                      </c:pt>
                      <c:pt idx="83" formatCode="0.000E+00">
                        <c:v>3.0528951199005201</c:v>
                      </c:pt>
                      <c:pt idx="84" formatCode="0.000E+00">
                        <c:v>2.7049439925308798</c:v>
                      </c:pt>
                      <c:pt idx="85" formatCode="0.000E+00">
                        <c:v>2.3984462857475801</c:v>
                      </c:pt>
                      <c:pt idx="86" formatCode="0.000E+00">
                        <c:v>2.1280383958513198</c:v>
                      </c:pt>
                      <c:pt idx="87" formatCode="0.000E+00">
                        <c:v>1.88915545155605</c:v>
                      </c:pt>
                      <c:pt idx="88" formatCode="0.000E+00">
                        <c:v>1.67788548821313</c:v>
                      </c:pt>
                      <c:pt idx="89" formatCode="0.000E+00">
                        <c:v>1.4908574227632601</c:v>
                      </c:pt>
                      <c:pt idx="90" formatCode="0.000E+00">
                        <c:v>1.3251529662850901</c:v>
                      </c:pt>
                      <c:pt idx="91" formatCode="0.000E+00">
                        <c:v>1.17823612690205</c:v>
                      </c:pt>
                      <c:pt idx="92" formatCode="0.000E+00">
                        <c:v>1.04789598595242</c:v>
                      </c:pt>
                      <c:pt idx="93" formatCode="0.000E+00">
                        <c:v>0.93219969919664702</c:v>
                      </c:pt>
                      <c:pt idx="94" formatCode="0.000E+00">
                        <c:v>0.82945351009788104</c:v>
                      </c:pt>
                      <c:pt idx="95" formatCode="0.000E+00">
                        <c:v>0.73817013235031304</c:v>
                      </c:pt>
                      <c:pt idx="96" formatCode="0.000E+00">
                        <c:v>0.65704125906195499</c:v>
                      </c:pt>
                      <c:pt idx="97" formatCode="0.000E+00">
                        <c:v>0.584914243490953</c:v>
                      </c:pt>
                      <c:pt idx="98" formatCode="0.000E+00">
                        <c:v>0.52077220681053804</c:v>
                      </c:pt>
                      <c:pt idx="99" formatCode="0.000E+00">
                        <c:v>0.46371698524569899</c:v>
                      </c:pt>
                      <c:pt idx="100" formatCode="0.000E+00">
                        <c:v>0.41295444753775101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7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Volumenzuwachs'!$AY$7</c15:sqref>
                        </c15:formulaRef>
                      </c:ext>
                    </c:extLst>
                    <c:strCache>
                      <c:ptCount val="1"/>
                      <c:pt idx="0">
                        <c:v>34,38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Volumenzuwachs'!$AY$8:$AY$108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9.82838978071267E-20</c:v>
                      </c:pt>
                      <c:pt idx="1">
                        <c:v>1.3230998626660501E-17</c:v>
                      </c:pt>
                      <c:pt idx="2">
                        <c:v>1.05767122438786E-15</c:v>
                      </c:pt>
                      <c:pt idx="3">
                        <c:v>5.3130597539121997E-14</c:v>
                      </c:pt>
                      <c:pt idx="4">
                        <c:v>1.7639497352173501E-12</c:v>
                      </c:pt>
                      <c:pt idx="5">
                        <c:v>4.0485644395426602E-11</c:v>
                      </c:pt>
                      <c:pt idx="6">
                        <c:v>6.6863432678153097E-10</c:v>
                      </c:pt>
                      <c:pt idx="7">
                        <c:v>8.2348007477366593E-9</c:v>
                      </c:pt>
                      <c:pt idx="8">
                        <c:v>7.8074456659395801E-8</c:v>
                      </c:pt>
                      <c:pt idx="9">
                        <c:v>5.8622600047607696E-7</c:v>
                      </c:pt>
                      <c:pt idx="10" formatCode="0.000E+00">
                        <c:v>3.5750980422002599E-6</c:v>
                      </c:pt>
                      <c:pt idx="11" formatCode="0.000E+00">
                        <c:v>1.81112219908703E-5</c:v>
                      </c:pt>
                      <c:pt idx="12" formatCode="0.000E+00">
                        <c:v>7.7758560982745903E-5</c:v>
                      </c:pt>
                      <c:pt idx="13" formatCode="0.000E+00">
                        <c:v>2.8803321636571602E-4</c:v>
                      </c:pt>
                      <c:pt idx="14" formatCode="0.000E+00">
                        <c:v>9.35269703249757E-4</c:v>
                      </c:pt>
                      <c:pt idx="15" formatCode="0.000E+00">
                        <c:v>2.7001135640045298E-3</c:v>
                      </c:pt>
                      <c:pt idx="16" formatCode="0.000E+00">
                        <c:v>7.0186894594677501E-3</c:v>
                      </c:pt>
                      <c:pt idx="17" formatCode="0.000E+00">
                        <c:v>1.6612578830289899E-2</c:v>
                      </c:pt>
                      <c:pt idx="18" formatCode="0.000E+00">
                        <c:v>3.6163364358183098E-2</c:v>
                      </c:pt>
                      <c:pt idx="19" formatCode="0.000E+00">
                        <c:v>7.3049758196349901E-2</c:v>
                      </c:pt>
                      <c:pt idx="20" formatCode="0.000E+00">
                        <c:v>0.138016172742532</c:v>
                      </c:pt>
                      <c:pt idx="21" formatCode="0.000E+00">
                        <c:v>0.24562205796008199</c:v>
                      </c:pt>
                      <c:pt idx="22" formatCode="0.000E+00">
                        <c:v>0.41434206011236302</c:v>
                      </c:pt>
                      <c:pt idx="23" formatCode="0.000E+00">
                        <c:v>0.66624340503653401</c:v>
                      </c:pt>
                      <c:pt idx="24" formatCode="0.000E+00">
                        <c:v>1.0262418087093499</c:v>
                      </c:pt>
                      <c:pt idx="25" formatCode="0.000E+00">
                        <c:v>1.52100915834651</c:v>
                      </c:pt>
                      <c:pt idx="26" formatCode="0.000E+00">
                        <c:v>2.17765753606901</c:v>
                      </c:pt>
                      <c:pt idx="27" formatCode="0.000E+00">
                        <c:v>3.0223460437508201</c:v>
                      </c:pt>
                      <c:pt idx="28" formatCode="0.000E+00">
                        <c:v>4.0789499044349897</c:v>
                      </c:pt>
                      <c:pt idx="29" formatCode="0.000E+00">
                        <c:v>5.3679027898273297</c:v>
                      </c:pt>
                      <c:pt idx="30" formatCode="0.000E+00">
                        <c:v>6.9052834716996196</c:v>
                      </c:pt>
                      <c:pt idx="31" formatCode="0.000E+00">
                        <c:v>8.7021764360577105</c:v>
                      </c:pt>
                      <c:pt idx="32" formatCode="0.000E+00">
                        <c:v>10.7643001940241</c:v>
                      </c:pt>
                      <c:pt idx="33" formatCode="0.000E+00">
                        <c:v>13.091870614664099</c:v>
                      </c:pt>
                      <c:pt idx="34" formatCode="0.000E+00">
                        <c:v>15.679650762270899</c:v>
                      </c:pt>
                      <c:pt idx="35" formatCode="0.000E+00">
                        <c:v>18.5171324901833</c:v>
                      </c:pt>
                      <c:pt idx="36" formatCode="0.000E+00">
                        <c:v>21.588796382262199</c:v>
                      </c:pt>
                      <c:pt idx="37" formatCode="0.000E+00">
                        <c:v>24.874403181718701</c:v>
                      </c:pt>
                      <c:pt idx="38" formatCode="0.000E+00">
                        <c:v>28.349279444164001</c:v>
                      </c:pt>
                      <c:pt idx="39" formatCode="0.000E+00">
                        <c:v>31.9845710991925</c:v>
                      </c:pt>
                      <c:pt idx="40" formatCode="0.000E+00">
                        <c:v>35.747449751944202</c:v>
                      </c:pt>
                      <c:pt idx="41" formatCode="0.000E+00">
                        <c:v>39.601267243593703</c:v>
                      </c:pt>
                      <c:pt idx="42" formatCode="0.000E+00">
                        <c:v>43.505663959291297</c:v>
                      </c:pt>
                      <c:pt idx="43" formatCode="0.000E+00">
                        <c:v>47.416645627195997</c:v>
                      </c:pt>
                      <c:pt idx="44" formatCode="0.000E+00">
                        <c:v>51.286652041745199</c:v>
                      </c:pt>
                      <c:pt idx="45" formatCode="0.000E+00">
                        <c:v>55.064649445393599</c:v>
                      </c:pt>
                      <c:pt idx="46" formatCode="0.000E+00">
                        <c:v>58.696286319990698</c:v>
                      </c:pt>
                      <c:pt idx="47" formatCode="0.000E+00">
                        <c:v>62.124160007342702</c:v>
                      </c:pt>
                      <c:pt idx="48" formatCode="0.000E+00">
                        <c:v>65.288248571602495</c:v>
                      </c:pt>
                      <c:pt idx="49" formatCode="0.000E+00">
                        <c:v>68.126567950703901</c:v>
                      </c:pt>
                      <c:pt idx="50" formatCode="0.000E+00">
                        <c:v>70.576117589019205</c:v>
                      </c:pt>
                      <c:pt idx="51" formatCode="0.000E+00">
                        <c:v>72.574176743995096</c:v>
                      </c:pt>
                      <c:pt idx="52" formatCode="0.000E+00">
                        <c:v>74.060006302637802</c:v>
                      </c:pt>
                      <c:pt idx="53" formatCode="0.000E+00">
                        <c:v>74.976994507305704</c:v>
                      </c:pt>
                      <c:pt idx="54" formatCode="0.000E+00">
                        <c:v>75.275256438444501</c:v>
                      </c:pt>
                      <c:pt idx="55" formatCode="0.000E+00">
                        <c:v>74.914653505414805</c:v>
                      </c:pt>
                      <c:pt idx="56" formatCode="0.000E+00">
                        <c:v>73.868138465057996</c:v>
                      </c:pt>
                      <c:pt idx="57" formatCode="0.000E+00">
                        <c:v>72.125253481412003</c:v>
                      </c:pt>
                      <c:pt idx="58" formatCode="0.000E+00">
                        <c:v>69.695516763955496</c:v>
                      </c:pt>
                      <c:pt idx="59" formatCode="0.000E+00">
                        <c:v>66.611335865005898</c:v>
                      </c:pt>
                      <c:pt idx="60" formatCode="0.000E+00">
                        <c:v>62.9299980692848</c:v>
                      </c:pt>
                      <c:pt idx="61" formatCode="0.000E+00">
                        <c:v>58.734233363031002</c:v>
                      </c:pt>
                      <c:pt idx="62" formatCode="0.000E+00">
                        <c:v>54.130852667805101</c:v>
                      </c:pt>
                      <c:pt idx="63" formatCode="0.000E+00">
                        <c:v>49.247065180289603</c:v>
                      </c:pt>
                      <c:pt idx="64" formatCode="0.000E+00">
                        <c:v>44.224299593042502</c:v>
                      </c:pt>
                      <c:pt idx="65" formatCode="0.000E+00">
                        <c:v>39.2097018446539</c:v>
                      </c:pt>
                      <c:pt idx="66" formatCode="0.000E+00">
                        <c:v>34.345930396518398</c:v>
                      </c:pt>
                      <c:pt idx="67" formatCode="0.000E+00">
                        <c:v>29.7603465706596</c:v>
                      </c:pt>
                      <c:pt idx="68" formatCode="0.000E+00">
                        <c:v>25.555082943326401</c:v>
                      </c:pt>
                      <c:pt idx="69" formatCode="0.000E+00">
                        <c:v>21.799620159210999</c:v>
                      </c:pt>
                      <c:pt idx="70" formatCode="0.000E+00">
                        <c:v>18.527281920834501</c:v>
                      </c:pt>
                      <c:pt idx="71" formatCode="0.000E+00">
                        <c:v>15.736420721966001</c:v>
                      </c:pt>
                      <c:pt idx="72" formatCode="0.000E+00">
                        <c:v>13.3961055277478</c:v>
                      </c:pt>
                      <c:pt idx="73" formatCode="0.000E+00">
                        <c:v>11.4550873251999</c:v>
                      </c:pt>
                      <c:pt idx="74" formatCode="0.000E+00">
                        <c:v>9.8520565277370196</c:v>
                      </c:pt>
                      <c:pt idx="75" formatCode="0.000E+00">
                        <c:v>8.5250218234884301</c:v>
                      </c:pt>
                      <c:pt idx="76" formatCode="0.000E+00">
                        <c:v>7.41813100080787</c:v>
                      </c:pt>
                      <c:pt idx="77" formatCode="0.000E+00">
                        <c:v>6.4852255799729104</c:v>
                      </c:pt>
                      <c:pt idx="78" formatCode="0.000E+00">
                        <c:v>5.6904578159035299</c:v>
                      </c:pt>
                      <c:pt idx="79" formatCode="0.000E+00">
                        <c:v>5.0069826884276001</c:v>
                      </c:pt>
                      <c:pt idx="80" formatCode="0.000E+00">
                        <c:v>4.4148751287268304</c:v>
                      </c:pt>
                      <c:pt idx="81" formatCode="0.000E+00">
                        <c:v>3.89912144601591</c:v>
                      </c:pt>
                      <c:pt idx="82" formatCode="0.000E+00">
                        <c:v>3.44807893680693</c:v>
                      </c:pt>
                      <c:pt idx="83" formatCode="0.000E+00">
                        <c:v>3.05244188137282</c:v>
                      </c:pt>
                      <c:pt idx="84" formatCode="0.000E+00">
                        <c:v>2.7045886070648502</c:v>
                      </c:pt>
                      <c:pt idx="85" formatCode="0.000E+00">
                        <c:v>2.3981671335425001</c:v>
                      </c:pt>
                      <c:pt idx="86" formatCode="0.000E+00">
                        <c:v>2.12781880098396</c:v>
                      </c:pt>
                      <c:pt idx="87" formatCode="0.000E+00">
                        <c:v>1.8889824922860501</c:v>
                      </c:pt>
                      <c:pt idx="88" formatCode="0.000E+00">
                        <c:v>1.67774911581384</c:v>
                      </c:pt>
                      <c:pt idx="89" formatCode="0.000E+00">
                        <c:v>1.4907497997979899</c:v>
                      </c:pt>
                      <c:pt idx="90" formatCode="0.000E+00">
                        <c:v>1.3250679650616899</c:v>
                      </c:pt>
                      <c:pt idx="91" formatCode="0.000E+00">
                        <c:v>1.1781689466283001</c:v>
                      </c:pt>
                      <c:pt idx="92" formatCode="0.000E+00">
                        <c:v>1.04784285882576</c:v>
                      </c:pt>
                      <c:pt idx="93" formatCode="0.000E+00">
                        <c:v>0.93215766370584796</c:v>
                      </c:pt>
                      <c:pt idx="94" formatCode="0.000E+00">
                        <c:v>0.82942023547877497</c:v>
                      </c:pt>
                      <c:pt idx="95" formatCode="0.000E+00">
                        <c:v>0.738143782202071</c:v>
                      </c:pt>
                      <c:pt idx="96" formatCode="0.000E+00">
                        <c:v>0.65702038508911698</c:v>
                      </c:pt>
                      <c:pt idx="97" formatCode="0.000E+00">
                        <c:v>0.58489770251690498</c:v>
                      </c:pt>
                      <c:pt idx="98" formatCode="0.000E+00">
                        <c:v>0.52075909583110902</c:v>
                      </c:pt>
                      <c:pt idx="99" formatCode="0.000E+00">
                        <c:v>0.46370659050986301</c:v>
                      </c:pt>
                      <c:pt idx="100" formatCode="0.000E+00">
                        <c:v>0.41294620456359099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9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Volumenzuwachs'!$BA$7</c15:sqref>
                        </c15:formulaRef>
                      </c:ext>
                    </c:extLst>
                    <c:strCache>
                      <c:ptCount val="1"/>
                      <c:pt idx="0">
                        <c:v>36,00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Volumenzuwachs'!$BA$8:$BA$108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1.28235316401684E-21</c:v>
                      </c:pt>
                      <c:pt idx="1">
                        <c:v>2.7408514014001098E-19</c:v>
                      </c:pt>
                      <c:pt idx="2">
                        <c:v>3.3082470601072602E-17</c:v>
                      </c:pt>
                      <c:pt idx="3">
                        <c:v>2.3994253899804801E-15</c:v>
                      </c:pt>
                      <c:pt idx="4">
                        <c:v>1.10520049413941E-13</c:v>
                      </c:pt>
                      <c:pt idx="5">
                        <c:v>3.3963415161995698E-12</c:v>
                      </c:pt>
                      <c:pt idx="6">
                        <c:v>7.2760998171807297E-11</c:v>
                      </c:pt>
                      <c:pt idx="7">
                        <c:v>1.1300702636349E-9</c:v>
                      </c:pt>
                      <c:pt idx="8">
                        <c:v>1.31759518008566E-8</c:v>
                      </c:pt>
                      <c:pt idx="9">
                        <c:v>1.18967287303353E-7</c:v>
                      </c:pt>
                      <c:pt idx="10" formatCode="0.000E+00">
                        <c:v>8.5520412566230302E-7</c:v>
                      </c:pt>
                      <c:pt idx="11" formatCode="0.000E+00">
                        <c:v>5.0167750157658801E-6</c:v>
                      </c:pt>
                      <c:pt idx="12" formatCode="0.000E+00">
                        <c:v>2.45492834517604E-5</c:v>
                      </c:pt>
                      <c:pt idx="13" formatCode="0.000E+00">
                        <c:v>1.0219201702768001E-4</c:v>
                      </c:pt>
                      <c:pt idx="14" formatCode="0.000E+00">
                        <c:v>3.6824323228220701E-4</c:v>
                      </c:pt>
                      <c:pt idx="15" formatCode="0.000E+00">
                        <c:v>1.16664838770336E-3</c:v>
                      </c:pt>
                      <c:pt idx="16" formatCode="0.000E+00">
                        <c:v>3.2949014532701998E-3</c:v>
                      </c:pt>
                      <c:pt idx="17" formatCode="0.000E+00">
                        <c:v>8.3983554149076496E-3</c:v>
                      </c:pt>
                      <c:pt idx="18" formatCode="0.000E+00">
                        <c:v>1.9532662793425699E-2</c:v>
                      </c:pt>
                      <c:pt idx="19" formatCode="0.000E+00">
                        <c:v>4.1858889705998097E-2</c:v>
                      </c:pt>
                      <c:pt idx="20" formatCode="0.000E+00">
                        <c:v>8.3377949438881493E-2</c:v>
                      </c:pt>
                      <c:pt idx="21" formatCode="0.000E+00">
                        <c:v>0.15556626387675701</c:v>
                      </c:pt>
                      <c:pt idx="22" formatCode="0.000E+00">
                        <c:v>0.27376268387109498</c:v>
                      </c:pt>
                      <c:pt idx="23" formatCode="0.000E+00">
                        <c:v>0.45718540840491001</c:v>
                      </c:pt>
                      <c:pt idx="24" formatCode="0.000E+00">
                        <c:v>0.72851934956805198</c:v>
                      </c:pt>
                      <c:pt idx="25" formatCode="0.000E+00">
                        <c:v>1.11309042014089</c:v>
                      </c:pt>
                      <c:pt idx="26" formatCode="0.000E+00">
                        <c:v>1.6377122352399101</c:v>
                      </c:pt>
                      <c:pt idx="27" formatCode="0.000E+00">
                        <c:v>2.32933657246075</c:v>
                      </c:pt>
                      <c:pt idx="28" formatCode="0.000E+00">
                        <c:v>3.21365475691838</c:v>
                      </c:pt>
                      <c:pt idx="29" formatCode="0.000E+00">
                        <c:v>4.3137851314622901</c:v>
                      </c:pt>
                      <c:pt idx="30" formatCode="0.000E+00">
                        <c:v>5.6491501579207997</c:v>
                      </c:pt>
                      <c:pt idx="31" formatCode="0.000E+00">
                        <c:v>7.2346058277071998</c:v>
                      </c:pt>
                      <c:pt idx="32" formatCode="0.000E+00">
                        <c:v>9.0798452681081692</c:v>
                      </c:pt>
                      <c:pt idx="33" formatCode="0.000E+00">
                        <c:v>11.1890642508939</c:v>
                      </c:pt>
                      <c:pt idx="34" formatCode="0.000E+00">
                        <c:v>13.5608520660602</c:v>
                      </c:pt>
                      <c:pt idx="35" formatCode="0.000E+00">
                        <c:v>16.188257512655301</c:v>
                      </c:pt>
                      <c:pt idx="36" formatCode="0.000E+00">
                        <c:v>19.0589753455303</c:v>
                      </c:pt>
                      <c:pt idx="37" formatCode="0.000E+00">
                        <c:v>22.155601250128001</c:v>
                      </c:pt>
                      <c:pt idx="38" formatCode="0.000E+00">
                        <c:v>25.455910953493301</c:v>
                      </c:pt>
                      <c:pt idx="39" formatCode="0.000E+00">
                        <c:v>28.933129344736599</c:v>
                      </c:pt>
                      <c:pt idx="40" formatCode="0.000E+00">
                        <c:v>32.556166890940901</c:v>
                      </c:pt>
                      <c:pt idx="41" formatCode="0.000E+00">
                        <c:v>36.2898121520983</c:v>
                      </c:pt>
                      <c:pt idx="42" formatCode="0.000E+00">
                        <c:v>40.094880254036603</c:v>
                      </c:pt>
                      <c:pt idx="43" formatCode="0.000E+00">
                        <c:v>43.928327564194198</c:v>
                      </c:pt>
                      <c:pt idx="44" formatCode="0.000E+00">
                        <c:v>47.743352551492301</c:v>
                      </c:pt>
                      <c:pt idx="45" formatCode="0.000E+00">
                        <c:v>51.489512015912702</c:v>
                      </c:pt>
                      <c:pt idx="46" formatCode="0.000E+00">
                        <c:v>55.112890640658698</c:v>
                      </c:pt>
                      <c:pt idx="47" formatCode="0.000E+00">
                        <c:v>58.556370111248398</c:v>
                      </c:pt>
                      <c:pt idx="48" formatCode="0.000E+00">
                        <c:v>61.760051583262701</c:v>
                      </c:pt>
                      <c:pt idx="49" formatCode="0.000E+00">
                        <c:v>64.661891442467095</c:v>
                      </c:pt>
                      <c:pt idx="50" formatCode="0.000E+00">
                        <c:v>67.198614025016298</c:v>
                      </c:pt>
                      <c:pt idx="51" formatCode="0.000E+00">
                        <c:v>69.306964665021795</c:v>
                      </c:pt>
                      <c:pt idx="52" formatCode="0.000E+00">
                        <c:v>70.9253599595731</c:v>
                      </c:pt>
                      <c:pt idx="53" formatCode="0.000E+00">
                        <c:v>71.995976807854404</c:v>
                      </c:pt>
                      <c:pt idx="54" formatCode="0.000E+00">
                        <c:v>72.467294565208107</c:v>
                      </c:pt>
                      <c:pt idx="55" formatCode="0.000E+00">
                        <c:v>72.297062582904999</c:v>
                      </c:pt>
                      <c:pt idx="56" formatCode="0.000E+00">
                        <c:v>71.455606270410996</c:v>
                      </c:pt>
                      <c:pt idx="57" formatCode="0.000E+00">
                        <c:v>69.929308258488604</c:v>
                      </c:pt>
                      <c:pt idx="58" formatCode="0.000E+00">
                        <c:v>67.724010221330104</c:v>
                      </c:pt>
                      <c:pt idx="59" formatCode="0.000E+00">
                        <c:v>64.867983457924296</c:v>
                      </c:pt>
                      <c:pt idx="60" formatCode="0.000E+00">
                        <c:v>61.4140271709811</c:v>
                      </c:pt>
                      <c:pt idx="61" formatCode="0.000E+00">
                        <c:v>57.440194849579399</c:v>
                      </c:pt>
                      <c:pt idx="62" formatCode="0.000E+00">
                        <c:v>53.048650297236698</c:v>
                      </c:pt>
                      <c:pt idx="63" formatCode="0.000E+00">
                        <c:v>48.362247451430299</c:v>
                      </c:pt>
                      <c:pt idx="64" formatCode="0.000E+00">
                        <c:v>43.5186386875179</c:v>
                      </c:pt>
                      <c:pt idx="65" formatCode="0.000E+00">
                        <c:v>38.6620535193859</c:v>
                      </c:pt>
                      <c:pt idx="66" formatCode="0.000E+00">
                        <c:v>33.9333295862128</c:v>
                      </c:pt>
                      <c:pt idx="67" formatCode="0.000E+00">
                        <c:v>29.459251509011001</c:v>
                      </c:pt>
                      <c:pt idx="68" formatCode="0.000E+00">
                        <c:v>25.342644496844699</c:v>
                      </c:pt>
                      <c:pt idx="69" formatCode="0.000E+00">
                        <c:v>21.654833225332201</c:v>
                      </c:pt>
                      <c:pt idx="70" formatCode="0.000E+00">
                        <c:v>18.431881481897101</c:v>
                      </c:pt>
                      <c:pt idx="71" formatCode="0.000E+00">
                        <c:v>15.675420762791701</c:v>
                      </c:pt>
                      <c:pt idx="72" formatCode="0.000E+00">
                        <c:v>13.357940299826801</c:v>
                      </c:pt>
                      <c:pt idx="73" formatCode="0.000E+00">
                        <c:v>11.4313875842734</c:v>
                      </c:pt>
                      <c:pt idx="74" formatCode="0.000E+00">
                        <c:v>9.8371581072384604</c:v>
                      </c:pt>
                      <c:pt idx="75" formatCode="0.000E+00">
                        <c:v>8.51534067539815</c:v>
                      </c:pt>
                      <c:pt idx="76" formatCode="0.000E+00">
                        <c:v>7.4115373881751001</c:v>
                      </c:pt>
                      <c:pt idx="77" formatCode="0.000E+00">
                        <c:v>6.48051478951216</c:v>
                      </c:pt>
                      <c:pt idx="78" formatCode="0.000E+00">
                        <c:v>5.6869626600855501</c:v>
                      </c:pt>
                      <c:pt idx="79" formatCode="0.000E+00">
                        <c:v>5.00432526749616</c:v>
                      </c:pt>
                      <c:pt idx="80" formatCode="0.000E+00">
                        <c:v>4.4128264444107099</c:v>
                      </c:pt>
                      <c:pt idx="81" formatCode="0.000E+00">
                        <c:v>3.8975301288152102</c:v>
                      </c:pt>
                      <c:pt idx="82" formatCode="0.000E+00">
                        <c:v>3.4468374801365802</c:v>
                      </c:pt>
                      <c:pt idx="83" formatCode="0.000E+00">
                        <c:v>3.0514705518737002</c:v>
                      </c:pt>
                      <c:pt idx="84" formatCode="0.000E+00">
                        <c:v>2.70382696410186</c:v>
                      </c:pt>
                      <c:pt idx="85" formatCode="0.000E+00">
                        <c:v>2.3975688553355101</c:v>
                      </c:pt>
                      <c:pt idx="86" formatCode="0.000E+00">
                        <c:v>2.12734815606423</c:v>
                      </c:pt>
                      <c:pt idx="87" formatCode="0.000E+00">
                        <c:v>1.88861179191864</c:v>
                      </c:pt>
                      <c:pt idx="88" formatCode="0.000E+00">
                        <c:v>1.6774568266629499</c:v>
                      </c:pt>
                      <c:pt idx="89" formatCode="0.000E+00">
                        <c:v>1.49051912646606</c:v>
                      </c:pt>
                      <c:pt idx="90" formatCode="0.000E+00">
                        <c:v>1.3248857756579999</c:v>
                      </c:pt>
                      <c:pt idx="91" formatCode="0.000E+00">
                        <c:v>1.1780249525672699</c:v>
                      </c:pt>
                      <c:pt idx="92" formatCode="0.000E+00">
                        <c:v>1.0477289851189799</c:v>
                      </c:pt>
                      <c:pt idx="93" formatCode="0.000E+00">
                        <c:v>0.93206756323032802</c:v>
                      </c:pt>
                      <c:pt idx="94" formatCode="0.000E+00">
                        <c:v>0.82934891283173395</c:v>
                      </c:pt>
                      <c:pt idx="95" formatCode="0.000E+00">
                        <c:v>0.73808730145377599</c:v>
                      </c:pt>
                      <c:pt idx="96" formatCode="0.000E+00">
                        <c:v>0.65697564208139103</c:v>
                      </c:pt>
                      <c:pt idx="97" formatCode="0.000E+00">
                        <c:v>0.58486224702421297</c:v>
                      </c:pt>
                      <c:pt idx="98" formatCode="0.000E+00">
                        <c:v>0.52073099237709697</c:v>
                      </c:pt>
                      <c:pt idx="99" formatCode="0.000E+00">
                        <c:v>0.46368430924173498</c:v>
                      </c:pt>
                      <c:pt idx="100" formatCode="0.000E+00">
                        <c:v>0.41292853555985398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0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Volumenzuwachs'!$BB$7</c15:sqref>
                        </c15:formulaRef>
                      </c:ext>
                    </c:extLst>
                    <c:strCache>
                      <c:ptCount val="1"/>
                      <c:pt idx="0">
                        <c:v>36,84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Volumenzuwachs'!$BB$8:$BB$108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1.25900324254231E-22</c:v>
                      </c:pt>
                      <c:pt idx="1">
                        <c:v>3.4469298007234201E-20</c:v>
                      </c:pt>
                      <c:pt idx="2">
                        <c:v>5.1878638890857798E-18</c:v>
                      </c:pt>
                      <c:pt idx="3">
                        <c:v>4.5806709152199598E-16</c:v>
                      </c:pt>
                      <c:pt idx="4">
                        <c:v>2.51428782014948E-14</c:v>
                      </c:pt>
                      <c:pt idx="5">
                        <c:v>9.03375706896522E-13</c:v>
                      </c:pt>
                      <c:pt idx="6">
                        <c:v>2.2246939865278999E-11</c:v>
                      </c:pt>
                      <c:pt idx="7">
                        <c:v>3.9122414394237899E-10</c:v>
                      </c:pt>
                      <c:pt idx="8">
                        <c:v>5.0956558806809297E-9</c:v>
                      </c:pt>
                      <c:pt idx="9">
                        <c:v>5.0784416860691599E-8</c:v>
                      </c:pt>
                      <c:pt idx="10" formatCode="0.000E+00">
                        <c:v>3.9866926619881202E-7</c:v>
                      </c:pt>
                      <c:pt idx="11" formatCode="0.000E+00">
                        <c:v>2.5297025192550298E-6</c:v>
                      </c:pt>
                      <c:pt idx="12" formatCode="0.000E+00">
                        <c:v>1.3276965172087401E-5</c:v>
                      </c:pt>
                      <c:pt idx="13" formatCode="0.000E+00">
                        <c:v>5.88312227710715E-5</c:v>
                      </c:pt>
                      <c:pt idx="14" formatCode="0.000E+00">
                        <c:v>2.24146007936123E-4</c:v>
                      </c:pt>
                      <c:pt idx="15" formatCode="0.000E+00">
                        <c:v>7.4633815995409298E-4</c:v>
                      </c:pt>
                      <c:pt idx="16" formatCode="0.000E+00">
                        <c:v>2.2035175433089498E-3</c:v>
                      </c:pt>
                      <c:pt idx="17" formatCode="0.000E+00">
                        <c:v>5.8435885353426203E-3</c:v>
                      </c:pt>
                      <c:pt idx="18" formatCode="0.000E+00">
                        <c:v>1.40804725559028E-2</c:v>
                      </c:pt>
                      <c:pt idx="19" formatCode="0.000E+00">
                        <c:v>3.11440114568085E-2</c:v>
                      </c:pt>
                      <c:pt idx="20" formatCode="0.000E+00">
                        <c:v>6.3813029429470799E-2</c:v>
                      </c:pt>
                      <c:pt idx="21" formatCode="0.000E+00">
                        <c:v>0.122108268568141</c:v>
                      </c:pt>
                      <c:pt idx="22" formatCode="0.000E+00">
                        <c:v>0.21979512280550201</c:v>
                      </c:pt>
                      <c:pt idx="23" formatCode="0.000E+00">
                        <c:v>0.37455864004955702</c:v>
                      </c:pt>
                      <c:pt idx="24" formatCode="0.000E+00">
                        <c:v>0.60776355967600504</c:v>
                      </c:pt>
                      <c:pt idx="25" formatCode="0.000E+00">
                        <c:v>0.94378507598989703</c:v>
                      </c:pt>
                      <c:pt idx="26" formatCode="0.000E+00">
                        <c:v>1.40897021990817</c:v>
                      </c:pt>
                      <c:pt idx="27" formatCode="0.000E+00">
                        <c:v>2.03034626426148</c:v>
                      </c:pt>
                      <c:pt idx="28" formatCode="0.000E+00">
                        <c:v>2.8342206024902401</c:v>
                      </c:pt>
                      <c:pt idx="29" formatCode="0.000E+00">
                        <c:v>3.8448149517533698</c:v>
                      </c:pt>
                      <c:pt idx="30" formatCode="0.000E+00">
                        <c:v>5.0830517654753997</c:v>
                      </c:pt>
                      <c:pt idx="31" formatCode="0.000E+00">
                        <c:v>6.5655723539133604</c:v>
                      </c:pt>
                      <c:pt idx="32" formatCode="0.000E+00">
                        <c:v>8.3040244411314603</c:v>
                      </c:pt>
                      <c:pt idx="33" formatCode="0.000E+00">
                        <c:v>10.3046195078108</c:v>
                      </c:pt>
                      <c:pt idx="34" formatCode="0.000E+00">
                        <c:v>12.5679318747443</c:v>
                      </c:pt>
                      <c:pt idx="35" formatCode="0.000E+00">
                        <c:v>15.0888936685327</c:v>
                      </c:pt>
                      <c:pt idx="36" formatCode="0.000E+00">
                        <c:v>17.8569319656727</c:v>
                      </c:pt>
                      <c:pt idx="37" formatCode="0.000E+00">
                        <c:v>20.856194653187099</c:v>
                      </c:pt>
                      <c:pt idx="38" formatCode="0.000E+00">
                        <c:v>24.0658175409705</c:v>
                      </c:pt>
                      <c:pt idx="39" formatCode="0.000E+00">
                        <c:v>27.460194797132999</c:v>
                      </c:pt>
                      <c:pt idx="40" formatCode="0.000E+00">
                        <c:v>31.009226064726299</c:v>
                      </c:pt>
                      <c:pt idx="41" formatCode="0.000E+00">
                        <c:v>34.678525403515899</c:v>
                      </c:pt>
                      <c:pt idx="42" formatCode="0.000E+00">
                        <c:v>38.4295887381586</c:v>
                      </c:pt>
                      <c:pt idx="43" formatCode="0.000E+00">
                        <c:v>42.219927443568899</c:v>
                      </c:pt>
                      <c:pt idx="44" formatCode="0.000E+00">
                        <c:v>46.003185991738</c:v>
                      </c:pt>
                      <c:pt idx="45" formatCode="0.000E+00">
                        <c:v>49.729271291294602</c:v>
                      </c:pt>
                      <c:pt idx="46" formatCode="0.000E+00">
                        <c:v>53.344530549435198</c:v>
                      </c:pt>
                      <c:pt idx="47" formatCode="0.000E+00">
                        <c:v>56.792023141936603</c:v>
                      </c:pt>
                      <c:pt idx="48" formatCode="0.000E+00">
                        <c:v>60.011939832623803</c:v>
                      </c:pt>
                      <c:pt idx="49" formatCode="0.000E+00">
                        <c:v>62.9422291471463</c:v>
                      </c:pt>
                      <c:pt idx="50" formatCode="0.000E+00">
                        <c:v>65.519494748976498</c:v>
                      </c:pt>
                      <c:pt idx="51" formatCode="0.000E+00">
                        <c:v>67.680227737189199</c:v>
                      </c:pt>
                      <c:pt idx="52" formatCode="0.000E+00">
                        <c:v>69.362431765502706</c:v>
                      </c:pt>
                      <c:pt idx="53" formatCode="0.000E+00">
                        <c:v>70.507684114016996</c:v>
                      </c:pt>
                      <c:pt idx="54" formatCode="0.000E+00">
                        <c:v>71.063649309771705</c:v>
                      </c:pt>
                      <c:pt idx="55" formatCode="0.000E+00">
                        <c:v>70.987020598108103</c:v>
                      </c:pt>
                      <c:pt idx="56" formatCode="0.000E+00">
                        <c:v>70.246806246032193</c:v>
                      </c:pt>
                      <c:pt idx="57" formatCode="0.000E+00">
                        <c:v>68.827801841047403</c:v>
                      </c:pt>
                      <c:pt idx="58" formatCode="0.000E+00">
                        <c:v>66.733999225851093</c:v>
                      </c:pt>
                      <c:pt idx="59" formatCode="0.000E+00">
                        <c:v>63.991585270669901</c:v>
                      </c:pt>
                      <c:pt idx="60" formatCode="0.000E+00">
                        <c:v>60.651093783895703</c:v>
                      </c:pt>
                      <c:pt idx="61" formatCode="0.000E+00">
                        <c:v>56.788213547304302</c:v>
                      </c:pt>
                      <c:pt idx="62" formatCode="0.000E+00">
                        <c:v>52.502753564470098</c:v>
                      </c:pt>
                      <c:pt idx="63" formatCode="0.000E+00">
                        <c:v>47.915354917276197</c:v>
                      </c:pt>
                      <c:pt idx="64" formatCode="0.000E+00">
                        <c:v>43.161743931036497</c:v>
                      </c:pt>
                      <c:pt idx="65" formatCode="0.000E+00">
                        <c:v>38.384653165480401</c:v>
                      </c:pt>
                      <c:pt idx="66" formatCode="0.000E+00">
                        <c:v>33.7239724421594</c:v>
                      </c:pt>
                      <c:pt idx="67" formatCode="0.000E+00">
                        <c:v>29.306164286673202</c:v>
                      </c:pt>
                      <c:pt idx="68" formatCode="0.000E+00">
                        <c:v>25.234372291903</c:v>
                      </c:pt>
                      <c:pt idx="69" formatCode="0.000E+00">
                        <c:v>21.580822651486301</c:v>
                      </c:pt>
                      <c:pt idx="70" formatCode="0.000E+00">
                        <c:v>18.382936918934099</c:v>
                      </c:pt>
                      <c:pt idx="71" formatCode="0.000E+00">
                        <c:v>15.6439818104702</c:v>
                      </c:pt>
                      <c:pt idx="72" formatCode="0.000E+00">
                        <c:v>13.3381591981633</c:v>
                      </c:pt>
                      <c:pt idx="73" formatCode="0.000E+00">
                        <c:v>11.4190221886006</c:v>
                      </c:pt>
                      <c:pt idx="74" formatCode="0.000E+00">
                        <c:v>9.8293287987844096</c:v>
                      </c:pt>
                      <c:pt idx="75" formatCode="0.000E+00">
                        <c:v>8.5102184427398502</c:v>
                      </c:pt>
                      <c:pt idx="76" formatCode="0.000E+00">
                        <c:v>7.4080299604810396</c:v>
                      </c:pt>
                      <c:pt idx="77" formatCode="0.000E+00">
                        <c:v>6.4780002066881801</c:v>
                      </c:pt>
                      <c:pt idx="78" formatCode="0.000E+00">
                        <c:v>5.6850935529692599</c:v>
                      </c:pt>
                      <c:pt idx="79" formatCode="0.000E+00">
                        <c:v>5.0029030082361601</c:v>
                      </c:pt>
                      <c:pt idx="80" formatCode="0.000E+00">
                        <c:v>4.4117296405684296</c:v>
                      </c:pt>
                      <c:pt idx="81" formatCode="0.000E+00">
                        <c:v>3.89667808465882</c:v>
                      </c:pt>
                      <c:pt idx="82" formatCode="0.000E+00">
                        <c:v>3.4461727263856399</c:v>
                      </c:pt>
                      <c:pt idx="83" formatCode="0.000E+00">
                        <c:v>3.0509504225044699</c:v>
                      </c:pt>
                      <c:pt idx="84" formatCode="0.000E+00">
                        <c:v>2.70341910628773</c:v>
                      </c:pt>
                      <c:pt idx="85" formatCode="0.000E+00">
                        <c:v>2.3972484709278299</c:v>
                      </c:pt>
                      <c:pt idx="86" formatCode="0.000E+00">
                        <c:v>2.1270961151416601</c:v>
                      </c:pt>
                      <c:pt idx="87" formatCode="0.000E+00">
                        <c:v>1.88841326972696</c:v>
                      </c:pt>
                      <c:pt idx="88" formatCode="0.000E+00">
                        <c:v>1.67730029358906</c:v>
                      </c:pt>
                      <c:pt idx="89" formatCode="0.000E+00">
                        <c:v>1.4903955893891401</c:v>
                      </c:pt>
                      <c:pt idx="90" formatCode="0.000E+00">
                        <c:v>1.3247882028487701</c:v>
                      </c:pt>
                      <c:pt idx="91" formatCode="0.000E+00">
                        <c:v>1.17794783463483</c:v>
                      </c:pt>
                      <c:pt idx="92" formatCode="0.000E+00">
                        <c:v>1.04766799790733</c:v>
                      </c:pt>
                      <c:pt idx="93" formatCode="0.000E+00">
                        <c:v>0.93201930777542097</c:v>
                      </c:pt>
                      <c:pt idx="94" formatCode="0.000E+00">
                        <c:v>0.82931071397683798</c:v>
                      </c:pt>
                      <c:pt idx="95" formatCode="0.000E+00">
                        <c:v>0.738057051376104</c:v>
                      </c:pt>
                      <c:pt idx="96" formatCode="0.000E+00">
                        <c:v>0.65695167837248203</c:v>
                      </c:pt>
                      <c:pt idx="97" formatCode="0.000E+00">
                        <c:v>0.584843257465127</c:v>
                      </c:pt>
                      <c:pt idx="98" formatCode="0.000E+00">
                        <c:v>0.52071594040950098</c:v>
                      </c:pt>
                      <c:pt idx="99" formatCode="0.000E+00">
                        <c:v>0.46367237553246399</c:v>
                      </c:pt>
                      <c:pt idx="100" formatCode="0.000E+00">
                        <c:v>0.41291907211258999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1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Volumenzuwachs'!$BC$7</c15:sqref>
                        </c15:formulaRef>
                      </c:ext>
                    </c:extLst>
                    <c:strCache>
                      <c:ptCount val="1"/>
                      <c:pt idx="0">
                        <c:v>37,69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Volumenzuwachs'!$BC$8:$BC$108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1.11033697469959E-23</c:v>
                      </c:pt>
                      <c:pt idx="1">
                        <c:v>3.9395930030644298E-21</c:v>
                      </c:pt>
                      <c:pt idx="2">
                        <c:v>7.47073658078188E-19</c:v>
                      </c:pt>
                      <c:pt idx="3">
                        <c:v>8.1050612955943601E-17</c:v>
                      </c:pt>
                      <c:pt idx="4">
                        <c:v>5.34536949996122E-15</c:v>
                      </c:pt>
                      <c:pt idx="5">
                        <c:v>2.2620780967601001E-13</c:v>
                      </c:pt>
                      <c:pt idx="6">
                        <c:v>6.4456931437732602E-12</c:v>
                      </c:pt>
                      <c:pt idx="7">
                        <c:v>1.29094933496372E-10</c:v>
                      </c:pt>
                      <c:pt idx="8">
                        <c:v>1.88816917887587E-9</c:v>
                      </c:pt>
                      <c:pt idx="9">
                        <c:v>2.0867442643803501E-8</c:v>
                      </c:pt>
                      <c:pt idx="10" formatCode="0.000E+00">
                        <c:v>1.79632626387849E-7</c:v>
                      </c:pt>
                      <c:pt idx="11" formatCode="0.000E+00">
                        <c:v>1.2374902650624699E-6</c:v>
                      </c:pt>
                      <c:pt idx="12" formatCode="0.000E+00">
                        <c:v>6.9889184108742098E-6</c:v>
                      </c:pt>
                      <c:pt idx="13" formatCode="0.000E+00">
                        <c:v>3.3061166742527298E-5</c:v>
                      </c:pt>
                      <c:pt idx="14" formatCode="0.000E+00">
                        <c:v>1.3352923684936999E-4</c:v>
                      </c:pt>
                      <c:pt idx="15" formatCode="0.000E+00">
                        <c:v>4.6836746287693998E-4</c:v>
                      </c:pt>
                      <c:pt idx="16" formatCode="0.000E+00">
                        <c:v>1.44857931235401E-3</c:v>
                      </c:pt>
                      <c:pt idx="17" formatCode="0.000E+00">
                        <c:v>4.0041924247894104E-3</c:v>
                      </c:pt>
                      <c:pt idx="18" formatCode="0.000E+00">
                        <c:v>1.00122998787163E-2</c:v>
                      </c:pt>
                      <c:pt idx="19" formatCode="0.000E+00">
                        <c:v>2.2890502779192301E-2</c:v>
                      </c:pt>
                      <c:pt idx="20" formatCode="0.000E+00">
                        <c:v>4.8308686868619603E-2</c:v>
                      </c:pt>
                      <c:pt idx="21" formatCode="0.000E+00">
                        <c:v>9.4914921227314403E-2</c:v>
                      </c:pt>
                      <c:pt idx="22" formatCode="0.000E+00">
                        <c:v>0.17493177302686599</c:v>
                      </c:pt>
                      <c:pt idx="23" formatCode="0.000E+00">
                        <c:v>0.30447543594320398</c:v>
                      </c:pt>
                      <c:pt idx="24" formatCode="0.000E+00">
                        <c:v>0.50348644277820698</c:v>
                      </c:pt>
                      <c:pt idx="25" formatCode="0.000E+00">
                        <c:v>0.79522702832327097</c:v>
                      </c:pt>
                      <c:pt idx="26" formatCode="0.000E+00">
                        <c:v>1.20537649388338</c:v>
                      </c:pt>
                      <c:pt idx="27" formatCode="0.000E+00">
                        <c:v>1.76082135941632</c:v>
                      </c:pt>
                      <c:pt idx="28" formatCode="0.000E+00">
                        <c:v>2.48827719706662</c:v>
                      </c:pt>
                      <c:pt idx="29" formatCode="0.000E+00">
                        <c:v>3.4128888997796798</c:v>
                      </c:pt>
                      <c:pt idx="30" formatCode="0.000E+00">
                        <c:v>4.55693945578364</c:v>
                      </c:pt>
                      <c:pt idx="31" formatCode="0.000E+00">
                        <c:v>5.9387630271842697</c:v>
                      </c:pt>
                      <c:pt idx="32" formatCode="0.000E+00">
                        <c:v>7.5719166349713998</c:v>
                      </c:pt>
                      <c:pt idx="33" formatCode="0.000E+00">
                        <c:v>9.4646249031494492</c:v>
                      </c:pt>
                      <c:pt idx="34" formatCode="0.000E+00">
                        <c:v>11.6194800097681</c:v>
                      </c:pt>
                      <c:pt idx="35" formatCode="0.000E+00">
                        <c:v>14.033356959769799</c:v>
                      </c:pt>
                      <c:pt idx="36" formatCode="0.000E+00">
                        <c:v>16.6974926964966</c:v>
                      </c:pt>
                      <c:pt idx="37" formatCode="0.000E+00">
                        <c:v>19.597674927244601</c:v>
                      </c:pt>
                      <c:pt idx="38" formatCode="0.000E+00">
                        <c:v>22.714490623536101</c:v>
                      </c:pt>
                      <c:pt idx="39" formatCode="0.000E+00">
                        <c:v>26.023592660228498</c:v>
                      </c:pt>
                      <c:pt idx="40" formatCode="0.000E+00">
                        <c:v>29.4959540013088</c:v>
                      </c:pt>
                      <c:pt idx="41" formatCode="0.000E+00">
                        <c:v>33.098090757408698</c:v>
                      </c:pt>
                      <c:pt idx="42" formatCode="0.000E+00">
                        <c:v>36.792247391436398</c:v>
                      </c:pt>
                      <c:pt idx="43" formatCode="0.000E+00">
                        <c:v>40.536548841791998</c:v>
                      </c:pt>
                      <c:pt idx="44" formatCode="0.000E+00">
                        <c:v>44.285135194872502</c:v>
                      </c:pt>
                      <c:pt idx="45" formatCode="0.000E+00">
                        <c:v>47.9883047773898</c:v>
                      </c:pt>
                      <c:pt idx="46" formatCode="0.000E+00">
                        <c:v>51.592701204783502</c:v>
                      </c:pt>
                      <c:pt idx="47" formatCode="0.000E+00">
                        <c:v>55.041588979522601</c:v>
                      </c:pt>
                      <c:pt idx="48" formatCode="0.000E+00">
                        <c:v>58.275270440445098</c:v>
                      </c:pt>
                      <c:pt idx="49" formatCode="0.000E+00">
                        <c:v>61.231703657457203</c:v>
                      </c:pt>
                      <c:pt idx="50" formatCode="0.000E+00">
                        <c:v>63.847385250726099</c:v>
                      </c:pt>
                      <c:pt idx="51" formatCode="0.000E+00">
                        <c:v>66.058562574875793</c:v>
                      </c:pt>
                      <c:pt idx="52" formatCode="0.000E+00">
                        <c:v>67.802834159465704</c:v>
                      </c:pt>
                      <c:pt idx="53" formatCode="0.000E+00">
                        <c:v>69.021183105446895</c:v>
                      </c:pt>
                      <c:pt idx="54" formatCode="0.000E+00">
                        <c:v>69.660462292216494</c:v>
                      </c:pt>
                      <c:pt idx="55" formatCode="0.000E+00">
                        <c:v>69.676309741407593</c:v>
                      </c:pt>
                      <c:pt idx="56" formatCode="0.000E+00">
                        <c:v>69.036414986603404</c:v>
                      </c:pt>
                      <c:pt idx="57" formatCode="0.000E+00">
                        <c:v>67.723982233381804</c:v>
                      </c:pt>
                      <c:pt idx="58" formatCode="0.000E+00">
                        <c:v>65.741146081840299</c:v>
                      </c:pt>
                      <c:pt idx="59" formatCode="0.000E+00">
                        <c:v>63.111998178889699</c:v>
                      </c:pt>
                      <c:pt idx="60" formatCode="0.000E+00">
                        <c:v>59.884792540214498</c:v>
                      </c:pt>
                      <c:pt idx="61" formatCode="0.000E+00">
                        <c:v>56.132835193474698</c:v>
                      </c:pt>
                      <c:pt idx="62" formatCode="0.000E+00">
                        <c:v>51.953558862634203</c:v>
                      </c:pt>
                      <c:pt idx="63" formatCode="0.000E+00">
                        <c:v>47.465367406756499</c:v>
                      </c:pt>
                      <c:pt idx="64" formatCode="0.000E+00">
                        <c:v>42.802034758030203</c:v>
                      </c:pt>
                      <c:pt idx="65" formatCode="0.000E+00">
                        <c:v>38.104769465404203</c:v>
                      </c:pt>
                      <c:pt idx="66" formatCode="0.000E+00">
                        <c:v>33.512487291243602</c:v>
                      </c:pt>
                      <c:pt idx="67" formatCode="0.000E+00">
                        <c:v>29.151304875732698</c:v>
                      </c:pt>
                      <c:pt idx="68" formatCode="0.000E+00">
                        <c:v>25.124664381231799</c:v>
                      </c:pt>
                      <c:pt idx="69" formatCode="0.000E+00">
                        <c:v>21.505678845020199</c:v>
                      </c:pt>
                      <c:pt idx="70" formatCode="0.000E+00">
                        <c:v>18.3331186373102</c:v>
                      </c:pt>
                      <c:pt idx="71" formatCode="0.000E+00">
                        <c:v>15.6118823480675</c:v>
                      </c:pt>
                      <c:pt idx="72" formatCode="0.000E+00">
                        <c:v>13.3178859335751</c:v>
                      </c:pt>
                      <c:pt idx="73" formatCode="0.000E+00">
                        <c:v>11.4062930195985</c:v>
                      </c:pt>
                      <c:pt idx="74" formatCode="0.000E+00">
                        <c:v>9.8212309594049998</c:v>
                      </c:pt>
                      <c:pt idx="75" formatCode="0.000E+00">
                        <c:v>8.5048970440321607</c:v>
                      </c:pt>
                      <c:pt idx="76" formatCode="0.000E+00">
                        <c:v>7.4043735037972302</c:v>
                      </c:pt>
                      <c:pt idx="77" formatCode="0.000E+00">
                        <c:v>6.4753729411281897</c:v>
                      </c:pt>
                      <c:pt idx="78" formatCode="0.000E+00">
                        <c:v>5.6831383977395502</c:v>
                      </c:pt>
                      <c:pt idx="79" formatCode="0.000E+00">
                        <c:v>5.0014145013264804</c:v>
                      </c:pt>
                      <c:pt idx="80" formatCode="0.000E+00">
                        <c:v>4.41058151633937</c:v>
                      </c:pt>
                      <c:pt idx="81" formatCode="0.000E+00">
                        <c:v>3.8957861024625</c:v>
                      </c:pt>
                      <c:pt idx="82" formatCode="0.000E+00">
                        <c:v>3.4454767871157599</c:v>
                      </c:pt>
                      <c:pt idx="83" formatCode="0.000E+00">
                        <c:v>3.0504058785628398</c:v>
                      </c:pt>
                      <c:pt idx="84" formatCode="0.000E+00">
                        <c:v>2.7029920950647099</c:v>
                      </c:pt>
                      <c:pt idx="85" formatCode="0.000E+00">
                        <c:v>2.3969130349755501</c:v>
                      </c:pt>
                      <c:pt idx="86" formatCode="0.000E+00">
                        <c:v>2.1268322293067801</c:v>
                      </c:pt>
                      <c:pt idx="87" formatCode="0.000E+00">
                        <c:v>1.8882054149320899</c:v>
                      </c:pt>
                      <c:pt idx="88" formatCode="0.000E+00">
                        <c:v>1.6771363998494799</c:v>
                      </c:pt>
                      <c:pt idx="89" formatCode="0.000E+00">
                        <c:v>1.49026624183434</c:v>
                      </c:pt>
                      <c:pt idx="90" formatCode="0.000E+00">
                        <c:v>1.3246860398044999</c:v>
                      </c:pt>
                      <c:pt idx="91" formatCode="0.000E+00">
                        <c:v>1.17786708807332</c:v>
                      </c:pt>
                      <c:pt idx="92" formatCode="0.000E+00">
                        <c:v>1.04760414059041</c:v>
                      </c:pt>
                      <c:pt idx="93" formatCode="0.000E+00">
                        <c:v>0.93196878104832603</c:v>
                      </c:pt>
                      <c:pt idx="94" formatCode="0.000E+00">
                        <c:v>0.82927071695646204</c:v>
                      </c:pt>
                      <c:pt idx="95" formatCode="0.000E+00">
                        <c:v>0.73802537714753003</c:v>
                      </c:pt>
                      <c:pt idx="96" formatCode="0.000E+00">
                        <c:v>0.65692658635432999</c:v>
                      </c:pt>
                      <c:pt idx="97" formatCode="0.000E+00">
                        <c:v>0.58482337371848703</c:v>
                      </c:pt>
                      <c:pt idx="98" formatCode="0.000E+00">
                        <c:v>0.52070017961165405</c:v>
                      </c:pt>
                      <c:pt idx="99" formatCode="0.000E+00">
                        <c:v>0.46365987979804502</c:v>
                      </c:pt>
                      <c:pt idx="100" formatCode="0.000E+00">
                        <c:v>0.41290916295004298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3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Volumenzuwachs'!$BE$7</c15:sqref>
                        </c15:formulaRef>
                      </c:ext>
                    </c:extLst>
                    <c:strCache>
                      <c:ptCount val="1"/>
                      <c:pt idx="0">
                        <c:v>39,47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Volumenzuwachs'!$BE$8:$BE$108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6.1327763212325704E-26</c:v>
                      </c:pt>
                      <c:pt idx="1">
                        <c:v>3.7930753587679398E-23</c:v>
                      </c:pt>
                      <c:pt idx="2">
                        <c:v>1.18035678819428E-20</c:v>
                      </c:pt>
                      <c:pt idx="3">
                        <c:v>1.99132406930043E-18</c:v>
                      </c:pt>
                      <c:pt idx="4">
                        <c:v>1.9465650228053799E-16</c:v>
                      </c:pt>
                      <c:pt idx="5">
                        <c:v>1.16988022700232E-14</c:v>
                      </c:pt>
                      <c:pt idx="6">
                        <c:v>4.5572620427051302E-13</c:v>
                      </c:pt>
                      <c:pt idx="7">
                        <c:v>1.2061555795729601E-11</c:v>
                      </c:pt>
                      <c:pt idx="8">
                        <c:v>2.2618274878008601E-10</c:v>
                      </c:pt>
                      <c:pt idx="9">
                        <c:v>3.1196649782981898E-9</c:v>
                      </c:pt>
                      <c:pt idx="10" formatCode="0.000E+00">
                        <c:v>3.2720154585581498E-8</c:v>
                      </c:pt>
                      <c:pt idx="11" formatCode="0.000E+00">
                        <c:v>2.6882613235236597E-7</c:v>
                      </c:pt>
                      <c:pt idx="12" formatCode="0.000E+00">
                        <c:v>1.77648185218833E-6</c:v>
                      </c:pt>
                      <c:pt idx="13" formatCode="0.000E+00">
                        <c:v>9.6675157704432096E-6</c:v>
                      </c:pt>
                      <c:pt idx="14" formatCode="0.000E+00">
                        <c:v>4.4243437307331599E-5</c:v>
                      </c:pt>
                      <c:pt idx="15" formatCode="0.000E+00">
                        <c:v>1.7349318290011201E-4</c:v>
                      </c:pt>
                      <c:pt idx="16" formatCode="0.000E+00">
                        <c:v>5.9271801018251195E-4</c:v>
                      </c:pt>
                      <c:pt idx="17" formatCode="0.000E+00">
                        <c:v>1.79055564371885E-3</c:v>
                      </c:pt>
                      <c:pt idx="18" formatCode="0.000E+00">
                        <c:v>4.8466154533396699E-3</c:v>
                      </c:pt>
                      <c:pt idx="19" formatCode="0.000E+00">
                        <c:v>1.1893488472063301E-2</c:v>
                      </c:pt>
                      <c:pt idx="20" formatCode="0.000E+00">
                        <c:v>2.67392358311597E-2</c:v>
                      </c:pt>
                      <c:pt idx="21" formatCode="0.000E+00">
                        <c:v>5.5591444240487703E-2</c:v>
                      </c:pt>
                      <c:pt idx="22" formatCode="0.000E+00">
                        <c:v>0.107768477239398</c:v>
                      </c:pt>
                      <c:pt idx="23" formatCode="0.000E+00">
                        <c:v>0.19625005042714899</c:v>
                      </c:pt>
                      <c:pt idx="24" formatCode="0.000E+00">
                        <c:v>0.33792353990553098</c:v>
                      </c:pt>
                      <c:pt idx="25" formatCode="0.000E+00">
                        <c:v>0.553426042950527</c:v>
                      </c:pt>
                      <c:pt idx="26" formatCode="0.000E+00">
                        <c:v>0.86655227302691795</c:v>
                      </c:pt>
                      <c:pt idx="27" formatCode="0.000E+00">
                        <c:v>1.3032740604476101</c:v>
                      </c:pt>
                      <c:pt idx="28" formatCode="0.000E+00">
                        <c:v>1.8904785007556499</c:v>
                      </c:pt>
                      <c:pt idx="29" formatCode="0.000E+00">
                        <c:v>2.6545659673713899</c:v>
                      </c:pt>
                      <c:pt idx="30" formatCode="0.000E+00">
                        <c:v>3.6200532676132098</c:v>
                      </c:pt>
                      <c:pt idx="31" formatCode="0.000E+00">
                        <c:v>4.80830623827491</c:v>
                      </c:pt>
                      <c:pt idx="32" formatCode="0.000E+00">
                        <c:v>6.2364895784484498</c:v>
                      </c:pt>
                      <c:pt idx="33" formatCode="0.000E+00">
                        <c:v>7.9167799640361398</c:v>
                      </c:pt>
                      <c:pt idx="34" formatCode="0.000E+00">
                        <c:v>9.8558498344976595</c:v>
                      </c:pt>
                      <c:pt idx="35" formatCode="0.000E+00">
                        <c:v>12.0545989427203</c:v>
                      </c:pt>
                      <c:pt idx="36" formatCode="0.000E+00">
                        <c:v>14.508090972111701</c:v>
                      </c:pt>
                      <c:pt idx="37" formatCode="0.000E+00">
                        <c:v>17.205643018847098</c:v>
                      </c:pt>
                      <c:pt idx="38" formatCode="0.000E+00">
                        <c:v>20.1310148275717</c:v>
                      </c:pt>
                      <c:pt idx="39" formatCode="0.000E+00">
                        <c:v>23.262650075267299</c:v>
                      </c:pt>
                      <c:pt idx="40" formatCode="0.000E+00">
                        <c:v>26.573931462276501</c:v>
                      </c:pt>
                      <c:pt idx="41" formatCode="0.000E+00">
                        <c:v>30.033423015038402</c:v>
                      </c:pt>
                      <c:pt idx="42" formatCode="0.000E+00">
                        <c:v>33.605085477139603</c:v>
                      </c:pt>
                      <c:pt idx="43" formatCode="0.000E+00">
                        <c:v>37.248463107685303</c:v>
                      </c:pt>
                      <c:pt idx="44" formatCode="0.000E+00">
                        <c:v>40.918852206121997</c:v>
                      </c:pt>
                      <c:pt idx="45" formatCode="0.000E+00">
                        <c:v>44.567473033833103</c:v>
                      </c:pt>
                      <c:pt idx="46" formatCode="0.000E+00">
                        <c:v>48.1416775143406</c:v>
                      </c:pt>
                      <c:pt idx="47" formatCode="0.000E+00">
                        <c:v>51.585235059708502</c:v>
                      </c:pt>
                      <c:pt idx="48" formatCode="0.000E+00">
                        <c:v>54.838747889340901</c:v>
                      </c:pt>
                      <c:pt idx="49" formatCode="0.000E+00">
                        <c:v>57.840254752960398</c:v>
                      </c:pt>
                      <c:pt idx="50" formatCode="0.000E+00">
                        <c:v>60.526087114995597</c:v>
                      </c:pt>
                      <c:pt idx="51" formatCode="0.000E+00">
                        <c:v>62.832043160005298</c:v>
                      </c:pt>
                      <c:pt idx="52" formatCode="0.000E+00">
                        <c:v>64.694940419818096</c:v>
                      </c:pt>
                      <c:pt idx="53" formatCode="0.000E+00">
                        <c:v>66.054594823796194</c:v>
                      </c:pt>
                      <c:pt idx="54" formatCode="0.000E+00">
                        <c:v>66.856249543390803</c:v>
                      </c:pt>
                      <c:pt idx="55" formatCode="0.000E+00">
                        <c:v>67.053438098305904</c:v>
                      </c:pt>
                      <c:pt idx="56" formatCode="0.000E+00">
                        <c:v>66.611210377996102</c:v>
                      </c:pt>
                      <c:pt idx="57" formatCode="0.000E+00">
                        <c:v>65.509576713441803</c:v>
                      </c:pt>
                      <c:pt idx="58" formatCode="0.000E+00">
                        <c:v>63.746936188231899</c:v>
                      </c:pt>
                      <c:pt idx="59" formatCode="0.000E+00">
                        <c:v>61.343158087271597</c:v>
                      </c:pt>
                      <c:pt idx="60" formatCode="0.000E+00">
                        <c:v>58.3418933438723</c:v>
                      </c:pt>
                      <c:pt idx="61" formatCode="0.000E+00">
                        <c:v>54.811627237648402</c:v>
                      </c:pt>
                      <c:pt idx="62" formatCode="0.000E+00">
                        <c:v>50.844973595533801</c:v>
                      </c:pt>
                      <c:pt idx="63" formatCode="0.000E+00">
                        <c:v>46.555786071808697</c:v>
                      </c:pt>
                      <c:pt idx="64" formatCode="0.000E+00">
                        <c:v>42.073851464640803</c:v>
                      </c:pt>
                      <c:pt idx="65" formatCode="0.000E+00">
                        <c:v>37.537245314243698</c:v>
                      </c:pt>
                      <c:pt idx="66" formatCode="0.000E+00">
                        <c:v>33.082852448472103</c:v>
                      </c:pt>
                      <c:pt idx="67" formatCode="0.000E+00">
                        <c:v>28.836022272548</c:v>
                      </c:pt>
                      <c:pt idx="68" formatCode="0.000E+00">
                        <c:v>24.900730837238001</c:v>
                      </c:pt>
                      <c:pt idx="69" formatCode="0.000E+00">
                        <c:v>21.351817590249301</c:v>
                      </c:pt>
                      <c:pt idx="70" formatCode="0.000E+00">
                        <c:v>18.230721189285401</c:v>
                      </c:pt>
                      <c:pt idx="71" formatCode="0.000E+00">
                        <c:v>15.545592292682301</c:v>
                      </c:pt>
                      <c:pt idx="72" formatCode="0.000E+00">
                        <c:v>13.275778557230399</c:v>
                      </c:pt>
                      <c:pt idx="73" formatCode="0.000E+00">
                        <c:v>11.379679273363299</c:v>
                      </c:pt>
                      <c:pt idx="74" formatCode="0.000E+00">
                        <c:v>9.8041813258060007</c:v>
                      </c:pt>
                      <c:pt idx="75" formatCode="0.000E+00">
                        <c:v>8.4936202828787</c:v>
                      </c:pt>
                      <c:pt idx="76" formatCode="0.000E+00">
                        <c:v>7.3965859035169403</c:v>
                      </c:pt>
                      <c:pt idx="77" formatCode="0.000E+00">
                        <c:v>6.4697593373992799</c:v>
                      </c:pt>
                      <c:pt idx="78" formatCode="0.000E+00">
                        <c:v>5.6789538129590902</c:v>
                      </c:pt>
                      <c:pt idx="79" formatCode="0.000E+00">
                        <c:v>4.9982262890582998</c:v>
                      </c:pt>
                      <c:pt idx="80" formatCode="0.000E+00">
                        <c:v>4.4081216377691899</c:v>
                      </c:pt>
                      <c:pt idx="81" formatCode="0.000E+00">
                        <c:v>3.89387478758775</c:v>
                      </c:pt>
                      <c:pt idx="82" formatCode="0.000E+00">
                        <c:v>3.4439854596443999</c:v>
                      </c:pt>
                      <c:pt idx="83" formatCode="0.000E+00">
                        <c:v>3.0492389288345101</c:v>
                      </c:pt>
                      <c:pt idx="84" formatCode="0.000E+00">
                        <c:v>2.7020769859677798</c:v>
                      </c:pt>
                      <c:pt idx="85" formatCode="0.000E+00">
                        <c:v>2.3961941562587401</c:v>
                      </c:pt>
                      <c:pt idx="86" formatCode="0.000E+00">
                        <c:v>2.1262666767129099</c:v>
                      </c:pt>
                      <c:pt idx="87" formatCode="0.000E+00">
                        <c:v>1.88775993662074</c:v>
                      </c:pt>
                      <c:pt idx="88" formatCode="0.000E+00">
                        <c:v>1.6767851328529499</c:v>
                      </c:pt>
                      <c:pt idx="89" formatCode="0.000E+00">
                        <c:v>1.4899890115408201</c:v>
                      </c:pt>
                      <c:pt idx="90" formatCode="0.000E+00">
                        <c:v>1.32446707066939</c:v>
                      </c:pt>
                      <c:pt idx="91" formatCode="0.000E+00">
                        <c:v>1.17769401919723</c:v>
                      </c:pt>
                      <c:pt idx="92" formatCode="0.000E+00">
                        <c:v>1.0474672697937399</c:v>
                      </c:pt>
                      <c:pt idx="93" formatCode="0.000E+00">
                        <c:v>0.93186048168563596</c:v>
                      </c:pt>
                      <c:pt idx="94" formatCode="0.000E+00">
                        <c:v>0.82918498623864301</c:v>
                      </c:pt>
                      <c:pt idx="95" formatCode="0.000E+00">
                        <c:v>0.73795748516408799</c:v>
                      </c:pt>
                      <c:pt idx="96" formatCode="0.000E+00">
                        <c:v>0.65687280258105096</c:v>
                      </c:pt>
                      <c:pt idx="97" formatCode="0.000E+00">
                        <c:v>0.58478075339313296</c:v>
                      </c:pt>
                      <c:pt idx="98" formatCode="0.000E+00">
                        <c:v>0.52066639652818703</c:v>
                      </c:pt>
                      <c:pt idx="99" formatCode="0.000E+00">
                        <c:v>0.46363309519962997</c:v>
                      </c:pt>
                      <c:pt idx="100" formatCode="0.000E+00">
                        <c:v>0.41288792256815299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4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Volumenzuwachs'!$BF$7</c15:sqref>
                        </c15:formulaRef>
                      </c:ext>
                    </c:extLst>
                    <c:strCache>
                      <c:ptCount val="1"/>
                      <c:pt idx="0">
                        <c:v>40,39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Volumenzuwachs'!$BF$8:$BF$108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3.7995142728416501E-27</c:v>
                      </c:pt>
                      <c:pt idx="1">
                        <c:v>3.1646158596927798E-24</c:v>
                      </c:pt>
                      <c:pt idx="2">
                        <c:v>1.28396380640367E-21</c:v>
                      </c:pt>
                      <c:pt idx="3">
                        <c:v>2.7439194541739501E-19</c:v>
                      </c:pt>
                      <c:pt idx="4">
                        <c:v>3.3115452593745797E-17</c:v>
                      </c:pt>
                      <c:pt idx="5">
                        <c:v>2.4015537970182701E-15</c:v>
                      </c:pt>
                      <c:pt idx="6">
                        <c:v>1.10607148055673E-13</c:v>
                      </c:pt>
                      <c:pt idx="7">
                        <c:v>3.39871428622099E-12</c:v>
                      </c:pt>
                      <c:pt idx="8">
                        <c:v>7.2805917527301501E-11</c:v>
                      </c:pt>
                      <c:pt idx="9">
                        <c:v>1.1306839128650401E-9</c:v>
                      </c:pt>
                      <c:pt idx="10" formatCode="0.000E+00">
                        <c:v>1.3182202785534899E-8</c:v>
                      </c:pt>
                      <c:pt idx="11" formatCode="0.000E+00">
                        <c:v>1.19016112928778E-7</c:v>
                      </c:pt>
                      <c:pt idx="12" formatCode="0.000E+00">
                        <c:v>8.5550330861787998E-7</c:v>
                      </c:pt>
                      <c:pt idx="13" formatCode="0.000E+00">
                        <c:v>5.0182376268684701E-6</c:v>
                      </c:pt>
                      <c:pt idx="14" formatCode="0.000E+00">
                        <c:v>2.45550362534988E-5</c:v>
                      </c:pt>
                      <c:pt idx="15" formatCode="0.000E+00">
                        <c:v>1.0221010098160499E-4</c:v>
                      </c:pt>
                      <c:pt idx="16" formatCode="0.000E+00">
                        <c:v>3.68286710312308E-4</c:v>
                      </c:pt>
                      <c:pt idx="17" formatCode="0.000E+00">
                        <c:v>1.1667139466246599E-3</c:v>
                      </c:pt>
                      <c:pt idx="18" formatCode="0.000E+00">
                        <c:v>3.2948675667527098E-3</c:v>
                      </c:pt>
                      <c:pt idx="19" formatCode="0.000E+00">
                        <c:v>8.39765684631745E-3</c:v>
                      </c:pt>
                      <c:pt idx="20" formatCode="0.000E+00">
                        <c:v>1.95294490590615E-2</c:v>
                      </c:pt>
                      <c:pt idx="21" formatCode="0.000E+00">
                        <c:v>4.1848146389697902E-2</c:v>
                      </c:pt>
                      <c:pt idx="22" formatCode="0.000E+00">
                        <c:v>8.3347750968921996E-2</c:v>
                      </c:pt>
                      <c:pt idx="23" formatCode="0.000E+00">
                        <c:v>0.15549094847862899</c:v>
                      </c:pt>
                      <c:pt idx="24" formatCode="0.000E+00">
                        <c:v>0.27359132372744199</c:v>
                      </c:pt>
                      <c:pt idx="25" formatCode="0.000E+00">
                        <c:v>0.45682352600502502</c:v>
                      </c:pt>
                      <c:pt idx="26" formatCode="0.000E+00">
                        <c:v>0.72780143981408796</c:v>
                      </c:pt>
                      <c:pt idx="27" formatCode="0.000E+00">
                        <c:v>1.11174050475297</c:v>
                      </c:pt>
                      <c:pt idx="28" formatCode="0.000E+00">
                        <c:v>1.635289418205</c:v>
                      </c:pt>
                      <c:pt idx="29" formatCode="0.000E+00">
                        <c:v>2.3251623887167501</c:v>
                      </c:pt>
                      <c:pt idx="30" formatCode="0.000E+00">
                        <c:v>3.2067190096828999</c:v>
                      </c:pt>
                      <c:pt idx="31" formatCode="0.000E+00">
                        <c:v>4.3026268930187301</c:v>
                      </c:pt>
                      <c:pt idx="32" formatCode="0.000E+00">
                        <c:v>5.6317106646703996</c:v>
                      </c:pt>
                      <c:pt idx="33" formatCode="0.000E+00">
                        <c:v>7.2080501430981601</c:v>
                      </c:pt>
                      <c:pt idx="34" formatCode="0.000E+00">
                        <c:v>9.0403498415991397</c:v>
                      </c:pt>
                      <c:pt idx="35" formatCode="0.000E+00">
                        <c:v>11.131567910923399</c:v>
                      </c:pt>
                      <c:pt idx="36" formatCode="0.000E+00">
                        <c:v>13.478768615085601</c:v>
                      </c:pt>
                      <c:pt idx="37" formatCode="0.000E+00">
                        <c:v>16.073149031314902</c:v>
                      </c:pt>
                      <c:pt idx="38" formatCode="0.000E+00">
                        <c:v>18.900186674485699</c:v>
                      </c:pt>
                      <c:pt idx="39" formatCode="0.000E+00">
                        <c:v>21.9398580412605</c:v>
                      </c:pt>
                      <c:pt idx="40" formatCode="0.000E+00">
                        <c:v>25.166886330276199</c:v>
                      </c:pt>
                      <c:pt idx="41" formatCode="0.000E+00">
                        <c:v>28.5509877687591</c:v>
                      </c:pt>
                      <c:pt idx="42" formatCode="0.000E+00">
                        <c:v>32.057098493818302</c:v>
                      </c:pt>
                      <c:pt idx="43" formatCode="0.000E+00">
                        <c:v>35.6455767522801</c:v>
                      </c:pt>
                      <c:pt idx="44" formatCode="0.000E+00">
                        <c:v>39.272387700241197</c:v>
                      </c:pt>
                      <c:pt idx="45" formatCode="0.000E+00">
                        <c:v>42.889290026115901</c:v>
                      </c:pt>
                      <c:pt idx="46" formatCode="0.000E+00">
                        <c:v>46.444054880264098</c:v>
                      </c:pt>
                      <c:pt idx="47" formatCode="0.000E+00">
                        <c:v>49.880758076063103</c:v>
                      </c:pt>
                      <c:pt idx="48" formatCode="0.000E+00">
                        <c:v>53.140196004136499</c:v>
                      </c:pt>
                      <c:pt idx="49" formatCode="0.000E+00">
                        <c:v>56.160483673937001</c:v>
                      </c:pt>
                      <c:pt idx="50" formatCode="0.000E+00">
                        <c:v>58.877898865716702</c:v>
                      </c:pt>
                      <c:pt idx="51" formatCode="0.000E+00">
                        <c:v>61.228038134067198</c:v>
                      </c:pt>
                      <c:pt idx="52" formatCode="0.000E+00">
                        <c:v>63.147346368720498</c:v>
                      </c:pt>
                      <c:pt idx="53" formatCode="0.000E+00">
                        <c:v>64.575069238326094</c:v>
                      </c:pt>
                      <c:pt idx="54" formatCode="0.000E+00">
                        <c:v>65.455654140139202</c:v>
                      </c:pt>
                      <c:pt idx="55" formatCode="0.000E+00">
                        <c:v>65.741587196095296</c:v>
                      </c:pt>
                      <c:pt idx="56" formatCode="0.000E+00">
                        <c:v>65.396598883774203</c:v>
                      </c:pt>
                      <c:pt idx="57" formatCode="0.000E+00">
                        <c:v>64.399098166973701</c:v>
                      </c:pt>
                      <c:pt idx="58" formatCode="0.000E+00">
                        <c:v>62.745606602142601</c:v>
                      </c:pt>
                      <c:pt idx="59" formatCode="0.000E+00">
                        <c:v>60.453866688537801</c:v>
                      </c:pt>
                      <c:pt idx="60" formatCode="0.000E+00">
                        <c:v>57.565206010425399</c:v>
                      </c:pt>
                      <c:pt idx="61" formatCode="0.000E+00">
                        <c:v>54.145671366963001</c:v>
                      </c:pt>
                      <c:pt idx="62" formatCode="0.000E+00">
                        <c:v>50.285433052060803</c:v>
                      </c:pt>
                      <c:pt idx="63" formatCode="0.000E+00">
                        <c:v>46.096030413236299</c:v>
                      </c:pt>
                      <c:pt idx="64" formatCode="0.000E+00">
                        <c:v>41.705213823176003</c:v>
                      </c:pt>
                      <c:pt idx="65" formatCode="0.000E+00">
                        <c:v>37.249447863169003</c:v>
                      </c:pt>
                      <c:pt idx="66" formatCode="0.000E+00">
                        <c:v>32.864558364983097</c:v>
                      </c:pt>
                      <c:pt idx="67" formatCode="0.000E+00">
                        <c:v>28.6754712458443</c:v>
                      </c:pt>
                      <c:pt idx="68" formatCode="0.000E+00">
                        <c:v>24.786395871980499</c:v>
                      </c:pt>
                      <c:pt idx="69" formatCode="0.000E+00">
                        <c:v>21.273009531914202</c:v>
                      </c:pt>
                      <c:pt idx="70" formatCode="0.000E+00">
                        <c:v>18.178069015284301</c:v>
                      </c:pt>
                      <c:pt idx="71" formatCode="0.000E+00">
                        <c:v>15.511344280851899</c:v>
                      </c:pt>
                      <c:pt idx="72" formatCode="0.000E+00">
                        <c:v>13.2539001478637</c:v>
                      </c:pt>
                      <c:pt idx="73" formatCode="0.000E+00">
                        <c:v>11.3657609764364</c:v>
                      </c:pt>
                      <c:pt idx="74" formatCode="0.000E+00">
                        <c:v>9.79520404561754</c:v>
                      </c:pt>
                      <c:pt idx="75" formatCode="0.000E+00">
                        <c:v>8.4876456802093205</c:v>
                      </c:pt>
                      <c:pt idx="76" formatCode="0.000E+00">
                        <c:v>7.3924401845280503</c:v>
                      </c:pt>
                      <c:pt idx="77" formatCode="0.000E+00">
                        <c:v>6.4667618895046397</c:v>
                      </c:pt>
                      <c:pt idx="78" formatCode="0.000E+00">
                        <c:v>5.6767158563953197</c:v>
                      </c:pt>
                      <c:pt idx="79" formatCode="0.000E+00">
                        <c:v>4.9965199972199503</c:v>
                      </c:pt>
                      <c:pt idx="80" formatCode="0.000E+00">
                        <c:v>4.4068047693404298</c:v>
                      </c:pt>
                      <c:pt idx="81" formatCode="0.000E+00">
                        <c:v>3.8928514680808002</c:v>
                      </c:pt>
                      <c:pt idx="82" formatCode="0.000E+00">
                        <c:v>3.4431869538421398</c:v>
                      </c:pt>
                      <c:pt idx="83" formatCode="0.000E+00">
                        <c:v>3.04861407932892</c:v>
                      </c:pt>
                      <c:pt idx="84" formatCode="0.000E+00">
                        <c:v>2.7015869689313199</c:v>
                      </c:pt>
                      <c:pt idx="85" formatCode="0.000E+00">
                        <c:v>2.3958092039297201</c:v>
                      </c:pt>
                      <c:pt idx="86" formatCode="0.000E+00">
                        <c:v>2.1259638210203802</c:v>
                      </c:pt>
                      <c:pt idx="87" formatCode="0.000E+00">
                        <c:v>1.88752137566996</c:v>
                      </c:pt>
                      <c:pt idx="88" formatCode="0.000E+00">
                        <c:v>1.67659701976863</c:v>
                      </c:pt>
                      <c:pt idx="89" formatCode="0.000E+00">
                        <c:v>1.4898405444587199</c:v>
                      </c:pt>
                      <c:pt idx="90" formatCode="0.000E+00">
                        <c:v>1.3243498027231599</c:v>
                      </c:pt>
                      <c:pt idx="91" formatCode="0.000E+00">
                        <c:v>1.1776013316212799</c:v>
                      </c:pt>
                      <c:pt idx="92" formatCode="0.000E+00">
                        <c:v>1.04739396729432</c:v>
                      </c:pt>
                      <c:pt idx="93" formatCode="0.000E+00">
                        <c:v>0.93180248025424395</c:v>
                      </c:pt>
                      <c:pt idx="94" formatCode="0.000E+00">
                        <c:v>0.82913907134839604</c:v>
                      </c:pt>
                      <c:pt idx="95" formatCode="0.000E+00">
                        <c:v>0.73792112386528197</c:v>
                      </c:pt>
                      <c:pt idx="96" formatCode="0.000E+00">
                        <c:v>0.65684399707330898</c:v>
                      </c:pt>
                      <c:pt idx="97" formatCode="0.000E+00">
                        <c:v>0.58475792664596704</c:v>
                      </c:pt>
                      <c:pt idx="98" formatCode="0.000E+00">
                        <c:v>0.52064830275167895</c:v>
                      </c:pt>
                      <c:pt idx="99" formatCode="0.000E+00">
                        <c:v>0.463618749641584</c:v>
                      </c:pt>
                      <c:pt idx="100" formatCode="0.000E+00">
                        <c:v>0.41287654638071902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5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Volumenzuwachs'!$BG$7</c15:sqref>
                        </c15:formulaRef>
                      </c:ext>
                    </c:extLst>
                    <c:strCache>
                      <c:ptCount val="1"/>
                      <c:pt idx="0">
                        <c:v>41,33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Volumenzuwachs'!$BG$8:$BG$108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2.0691452783710799E-28</c:v>
                      </c:pt>
                      <c:pt idx="1">
                        <c:v>2.3535871117274801E-25</c:v>
                      </c:pt>
                      <c:pt idx="2">
                        <c:v>1.2606584870181E-22</c:v>
                      </c:pt>
                      <c:pt idx="3">
                        <c:v>3.4509689879455598E-20</c:v>
                      </c:pt>
                      <c:pt idx="4">
                        <c:v>5.1932791744866901E-18</c:v>
                      </c:pt>
                      <c:pt idx="5">
                        <c:v>4.5849263320219004E-16</c:v>
                      </c:pt>
                      <c:pt idx="6">
                        <c:v>2.5163638000339499E-14</c:v>
                      </c:pt>
                      <c:pt idx="7">
                        <c:v>9.0403732838535704E-13</c:v>
                      </c:pt>
                      <c:pt idx="8">
                        <c:v>2.2261350596748899E-11</c:v>
                      </c:pt>
                      <c:pt idx="9">
                        <c:v>3.9144733994977599E-10</c:v>
                      </c:pt>
                      <c:pt idx="10" formatCode="0.000E+00">
                        <c:v>5.0982006254766598E-9</c:v>
                      </c:pt>
                      <c:pt idx="11" formatCode="0.000E+00">
                        <c:v>5.0806418812816601E-8</c:v>
                      </c:pt>
                      <c:pt idx="12" formatCode="0.000E+00">
                        <c:v>3.9881712530538399E-7</c:v>
                      </c:pt>
                      <c:pt idx="13" formatCode="0.000E+00">
                        <c:v>2.5304896124884599E-6</c:v>
                      </c:pt>
                      <c:pt idx="14" formatCode="0.000E+00">
                        <c:v>1.32803217995252E-5</c:v>
                      </c:pt>
                      <c:pt idx="15" formatCode="0.000E+00">
                        <c:v>5.8842674084779501E-5</c:v>
                      </c:pt>
                      <c:pt idx="16" formatCode="0.000E+00">
                        <c:v>2.2417633214931199E-4</c:v>
                      </c:pt>
                      <c:pt idx="17" formatCode="0.000E+00">
                        <c:v>7.46392849118788E-4</c:v>
                      </c:pt>
                      <c:pt idx="18" formatCode="0.000E+00">
                        <c:v>2.2035329733188498E-3</c:v>
                      </c:pt>
                      <c:pt idx="19" formatCode="0.000E+00">
                        <c:v>5.8432067653696202E-3</c:v>
                      </c:pt>
                      <c:pt idx="20" formatCode="0.000E+00">
                        <c:v>1.4078420373586E-2</c:v>
                      </c:pt>
                      <c:pt idx="21" formatCode="0.000E+00">
                        <c:v>3.1136644843810998E-2</c:v>
                      </c:pt>
                      <c:pt idx="22" formatCode="0.000E+00">
                        <c:v>6.3791313852431697E-2</c:v>
                      </c:pt>
                      <c:pt idx="23" formatCode="0.000E+00">
                        <c:v>0.122052096108582</c:v>
                      </c:pt>
                      <c:pt idx="24" formatCode="0.000E+00">
                        <c:v>0.21966344295794499</c:v>
                      </c:pt>
                      <c:pt idx="25" formatCode="0.000E+00">
                        <c:v>0.37427343703703603</c:v>
                      </c:pt>
                      <c:pt idx="26" formatCode="0.000E+00">
                        <c:v>0.60718528351190504</c:v>
                      </c:pt>
                      <c:pt idx="27" formatCode="0.000E+00">
                        <c:v>0.942676760575067</c:v>
                      </c:pt>
                      <c:pt idx="28" formatCode="0.000E+00">
                        <c:v>1.40694722228238</c:v>
                      </c:pt>
                      <c:pt idx="29" formatCode="0.000E+00">
                        <c:v>2.0268083460672499</c:v>
                      </c:pt>
                      <c:pt idx="30" formatCode="0.000E+00">
                        <c:v>2.8282629495999201</c:v>
                      </c:pt>
                      <c:pt idx="31" formatCode="0.000E+00">
                        <c:v>3.8351146881965001</c:v>
                      </c:pt>
                      <c:pt idx="32" formatCode="0.000E+00">
                        <c:v>5.0677265624393799</c:v>
                      </c:pt>
                      <c:pt idx="33" formatCode="0.000E+00">
                        <c:v>6.5420078710444303</c:v>
                      </c:pt>
                      <c:pt idx="34" formatCode="0.000E+00">
                        <c:v>8.2686675868547095</c:v>
                      </c:pt>
                      <c:pt idx="35" formatCode="0.000E+00">
                        <c:v>10.252734907508801</c:v>
                      </c:pt>
                      <c:pt idx="36" formatCode="0.000E+00">
                        <c:v>12.493319551743699</c:v>
                      </c:pt>
                      <c:pt idx="37" formatCode="0.000E+00">
                        <c:v>14.983566858512701</c:v>
                      </c:pt>
                      <c:pt idx="38" formatCode="0.000E+00">
                        <c:v>17.710755311660801</c:v>
                      </c:pt>
                      <c:pt idx="39" formatCode="0.000E+00">
                        <c:v>20.6564849033862</c:v>
                      </c:pt>
                      <c:pt idx="40" formatCode="0.000E+00">
                        <c:v>23.7969114581926</c:v>
                      </c:pt>
                      <c:pt idx="41" formatCode="0.000E+00">
                        <c:v>27.102992471096201</c:v>
                      </c:pt>
                      <c:pt idx="42" formatCode="0.000E+00">
                        <c:v>30.5407223949361</c:v>
                      </c:pt>
                      <c:pt idx="43" formatCode="0.000E+00">
                        <c:v>34.071348387446903</c:v>
                      </c:pt>
                      <c:pt idx="44" formatCode="0.000E+00">
                        <c:v>37.651570527023097</c:v>
                      </c:pt>
                      <c:pt idx="45" formatCode="0.000E+00">
                        <c:v>41.233743020148999</c:v>
                      </c:pt>
                      <c:pt idx="46" formatCode="0.000E+00">
                        <c:v>44.7661047613677</c:v>
                      </c:pt>
                      <c:pt idx="47" formatCode="0.000E+00">
                        <c:v>48.193078631445303</c:v>
                      </c:pt>
                      <c:pt idx="48" formatCode="0.000E+00">
                        <c:v>51.455688892849302</c:v>
                      </c:pt>
                      <c:pt idx="49" formatCode="0.000E+00">
                        <c:v>54.492154476447702</c:v>
                      </c:pt>
                      <c:pt idx="50" formatCode="0.000E+00">
                        <c:v>57.2387219771134</c:v>
                      </c:pt>
                      <c:pt idx="51" formatCode="0.000E+00">
                        <c:v>59.6308044163492</c:v>
                      </c:pt>
                      <c:pt idx="52" formatCode="0.000E+00">
                        <c:v>61.604488339750198</c:v>
                      </c:pt>
                      <c:pt idx="53" formatCode="0.000E+00">
                        <c:v>63.0984600743813</c:v>
                      </c:pt>
                      <c:pt idx="54" formatCode="0.000E+00">
                        <c:v>64.056379011327294</c:v>
                      </c:pt>
                      <c:pt idx="55" formatCode="0.000E+00">
                        <c:v>64.429688532145605</c:v>
                      </c:pt>
                      <c:pt idx="56" formatCode="0.000E+00">
                        <c:v>64.180801122466093</c:v>
                      </c:pt>
                      <c:pt idx="57" formatCode="0.000E+00">
                        <c:v>63.286522303343901</c:v>
                      </c:pt>
                      <c:pt idx="58" formatCode="0.000E+00">
                        <c:v>61.741490197527497</c:v>
                      </c:pt>
                      <c:pt idx="59" formatCode="0.000E+00">
                        <c:v>59.561310440022901</c:v>
                      </c:pt>
                      <c:pt idx="60" formatCode="0.000E+00">
                        <c:v>56.784972757600002</c:v>
                      </c:pt>
                      <c:pt idx="61" formatCode="0.000E+00">
                        <c:v>53.476066456558897</c:v>
                      </c:pt>
                      <c:pt idx="62" formatCode="0.000E+00">
                        <c:v>49.722294993058803</c:v>
                      </c:pt>
                      <c:pt idx="63" formatCode="0.000E+00">
                        <c:v>45.632856395773203</c:v>
                      </c:pt>
                      <c:pt idx="64" formatCode="0.000E+00">
                        <c:v>41.333434902909502</c:v>
                      </c:pt>
                      <c:pt idx="65" formatCode="0.000E+00">
                        <c:v>36.958853159998903</c:v>
                      </c:pt>
                      <c:pt idx="66" formatCode="0.000E+00">
                        <c:v>32.643847519880502</c:v>
                      </c:pt>
                      <c:pt idx="67" formatCode="0.000E+00">
                        <c:v>28.512892343772499</c:v>
                      </c:pt>
                      <c:pt idx="68" formatCode="0.000E+00">
                        <c:v>24.670406489870899</c:v>
                      </c:pt>
                      <c:pt idx="69" formatCode="0.000E+00">
                        <c:v>21.192886958197501</c:v>
                      </c:pt>
                      <c:pt idx="70" formatCode="0.000E+00">
                        <c:v>18.124397039855999</c:v>
                      </c:pt>
                      <c:pt idx="71" formatCode="0.000E+00">
                        <c:v>15.476320856049499</c:v>
                      </c:pt>
                      <c:pt idx="72" formatCode="0.000E+00">
                        <c:v>13.231440921791799</c:v>
                      </c:pt>
                      <c:pt idx="73" formatCode="0.000E+00">
                        <c:v>11.351411416769199</c:v>
                      </c:pt>
                      <c:pt idx="74" formatCode="0.000E+00">
                        <c:v>9.7859072213269904</c:v>
                      </c:pt>
                      <c:pt idx="75" formatCode="0.000E+00">
                        <c:v>8.4814333978538503</c:v>
                      </c:pt>
                      <c:pt idx="76" formatCode="0.000E+00">
                        <c:v>7.3881162594433203</c:v>
                      </c:pt>
                      <c:pt idx="77" formatCode="0.000E+00">
                        <c:v>6.4636295187048098</c:v>
                      </c:pt>
                      <c:pt idx="78" formatCode="0.000E+00">
                        <c:v>5.6743747814278001</c:v>
                      </c:pt>
                      <c:pt idx="79" formatCode="0.000E+00">
                        <c:v>4.9947342720022601</c:v>
                      </c:pt>
                      <c:pt idx="80" formatCode="0.000E+00">
                        <c:v>4.4054263423099798</c:v>
                      </c:pt>
                      <c:pt idx="81" formatCode="0.000E+00">
                        <c:v>3.8917802289713399</c:v>
                      </c:pt>
                      <c:pt idx="82" formatCode="0.000E+00">
                        <c:v>3.4423510210856199</c:v>
                      </c:pt>
                      <c:pt idx="83" formatCode="0.000E+00">
                        <c:v>3.0479599228918599</c:v>
                      </c:pt>
                      <c:pt idx="84" formatCode="0.000E+00">
                        <c:v>2.70107395627209</c:v>
                      </c:pt>
                      <c:pt idx="85" formatCode="0.000E+00">
                        <c:v>2.3954061778519402</c:v>
                      </c:pt>
                      <c:pt idx="86" formatCode="0.000E+00">
                        <c:v>2.1256467401151</c:v>
                      </c:pt>
                      <c:pt idx="87" formatCode="0.000E+00">
                        <c:v>1.88727160532083</c:v>
                      </c:pt>
                      <c:pt idx="88" formatCode="0.000E+00">
                        <c:v>1.676400064838</c:v>
                      </c:pt>
                      <c:pt idx="89" formatCode="0.000E+00">
                        <c:v>1.4896850970029101</c:v>
                      </c:pt>
                      <c:pt idx="90" formatCode="0.000E+00">
                        <c:v>1.3242270198728701</c:v>
                      </c:pt>
                      <c:pt idx="91" formatCode="0.000E+00">
                        <c:v>1.1775042841337799</c:v>
                      </c:pt>
                      <c:pt idx="92" formatCode="0.000E+00">
                        <c:v>1.0473172160478399</c:v>
                      </c:pt>
                      <c:pt idx="93" formatCode="0.000E+00">
                        <c:v>0.931741749481244</c:v>
                      </c:pt>
                      <c:pt idx="94" formatCode="0.000E+00">
                        <c:v>0.82909099552800203</c:v>
                      </c:pt>
                      <c:pt idx="95" formatCode="0.000E+00">
                        <c:v>0.73788305102694995</c:v>
                      </c:pt>
                      <c:pt idx="96" formatCode="0.000E+00">
                        <c:v>0.65681383551244499</c:v>
                      </c:pt>
                      <c:pt idx="97" formatCode="0.000E+00">
                        <c:v>0.584734025184944</c:v>
                      </c:pt>
                      <c:pt idx="98" formatCode="0.000E+00">
                        <c:v>0.52062935701282598</c:v>
                      </c:pt>
                      <c:pt idx="99" formatCode="0.000E+00">
                        <c:v>0.46360372855096799</c:v>
                      </c:pt>
                      <c:pt idx="100" formatCode="0.000E+00">
                        <c:v>0.41286463444709998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7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Volumenzuwachs'!$BI$7</c15:sqref>
                        </c15:formulaRef>
                      </c:ext>
                    </c:extLst>
                    <c:strCache>
                      <c:ptCount val="1"/>
                      <c:pt idx="0">
                        <c:v>43,28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Volumenzuwachs'!$BI$8:$BI$108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6.6937858353519096E-10</c:v>
                      </c:pt>
                      <c:pt idx="11">
                        <c:v>8.2428152426350696E-9</c:v>
                      </c:pt>
                      <c:pt idx="12">
                        <c:v>7.8140267311427703E-8</c:v>
                      </c:pt>
                      <c:pt idx="13">
                        <c:v>5.8664796790178205E-7</c:v>
                      </c:pt>
                      <c:pt idx="14">
                        <c:v>3.5772486551754301E-6</c:v>
                      </c:pt>
                      <c:pt idx="15">
                        <c:v>1.8120019813471399E-5</c:v>
                      </c:pt>
                      <c:pt idx="16">
                        <c:v>7.7787325049148194E-5</c:v>
                      </c:pt>
                      <c:pt idx="17">
                        <c:v>2.8810559790023597E-4</c:v>
                      </c:pt>
                      <c:pt idx="18">
                        <c:v>9.3538845056342196E-4</c:v>
                      </c:pt>
                      <c:pt idx="19">
                        <c:v>2.7000964928224902E-3</c:v>
                      </c:pt>
                      <c:pt idx="20">
                        <c:v>7.0176212547981096E-3</c:v>
                      </c:pt>
                      <c:pt idx="21">
                        <c:v>1.6607350313665999E-2</c:v>
                      </c:pt>
                      <c:pt idx="22">
                        <c:v>3.6145334636604E-2</c:v>
                      </c:pt>
                      <c:pt idx="23">
                        <c:v>7.2997969365633103E-2</c:v>
                      </c:pt>
                      <c:pt idx="24">
                        <c:v>0.137884793526343</c:v>
                      </c:pt>
                      <c:pt idx="25">
                        <c:v>0.245318884261741</c:v>
                      </c:pt>
                      <c:pt idx="26">
                        <c:v>0.41369402837786201</c:v>
                      </c:pt>
                      <c:pt idx="27">
                        <c:v>0.66494425276526203</c:v>
                      </c:pt>
                      <c:pt idx="28">
                        <c:v>1.0237763073460699</c:v>
                      </c:pt>
                      <c:pt idx="29">
                        <c:v>1.51654778769637</c:v>
                      </c:pt>
                      <c:pt idx="30">
                        <c:v>2.1699150840880699</c:v>
                      </c:pt>
                      <c:pt idx="31">
                        <c:v>3.0093974018324898</c:v>
                      </c:pt>
                      <c:pt idx="32">
                        <c:v>4.0579962803949901</c:v>
                      </c:pt>
                      <c:pt idx="33">
                        <c:v>5.3349816790322802</c:v>
                      </c:pt>
                      <c:pt idx="34">
                        <c:v>6.85491602995529</c:v>
                      </c:pt>
                      <c:pt idx="35">
                        <c:v>8.62694643377373</c:v>
                      </c:pt>
                      <c:pt idx="36">
                        <c:v>10.654359585007899</c:v>
                      </c:pt>
                      <c:pt idx="37">
                        <c:v>12.9343680534804</c:v>
                      </c:pt>
                      <c:pt idx="38">
                        <c:v>15.458081328197601</c:v>
                      </c:pt>
                      <c:pt idx="39">
                        <c:v>18.210609650716499</c:v>
                      </c:pt>
                      <c:pt idx="40">
                        <c:v>21.171251133161601</c:v>
                      </c:pt>
                      <c:pt idx="41">
                        <c:v>24.313720659988199</c:v>
                      </c:pt>
                      <c:pt idx="42">
                        <c:v>27.606390490444799</c:v>
                      </c:pt>
                      <c:pt idx="43">
                        <c:v>31.0125256330615</c:v>
                      </c:pt>
                      <c:pt idx="44">
                        <c:v>34.490510791646599</c:v>
                      </c:pt>
                      <c:pt idx="45">
                        <c:v>37.994079259021497</c:v>
                      </c:pt>
                      <c:pt idx="46">
                        <c:v>41.472567152162803</c:v>
                      </c:pt>
                      <c:pt idx="47">
                        <c:v>44.871228572835697</c:v>
                      </c:pt>
                      <c:pt idx="48">
                        <c:v>48.131658349911902</c:v>
                      </c:pt>
                      <c:pt idx="49">
                        <c:v>51.1923784887572</c:v>
                      </c:pt>
                      <c:pt idx="50">
                        <c:v>53.989651488676401</c:v>
                      </c:pt>
                      <c:pt idx="51">
                        <c:v>56.458586982872802</c:v>
                      </c:pt>
                      <c:pt idx="52">
                        <c:v>58.534605829716497</c:v>
                      </c:pt>
                      <c:pt idx="53">
                        <c:v>60.155315377923301</c:v>
                      </c:pt>
                      <c:pt idx="54">
                        <c:v>61.262828208116296</c:v>
                      </c:pt>
                      <c:pt idx="55">
                        <c:v>61.806521128429601</c:v>
                      </c:pt>
                      <c:pt idx="56">
                        <c:v>61.746178929446103</c:v>
                      </c:pt>
                      <c:pt idx="57">
                        <c:v>61.0553971668228</c:v>
                      </c:pt>
                      <c:pt idx="58">
                        <c:v>59.725031634238398</c:v>
                      </c:pt>
                      <c:pt idx="59">
                        <c:v>57.766385342326103</c:v>
                      </c:pt>
                      <c:pt idx="60">
                        <c:v>55.213729159294701</c:v>
                      </c:pt>
                      <c:pt idx="61">
                        <c:v>52.125679757711197</c:v>
                      </c:pt>
                      <c:pt idx="62">
                        <c:v>48.5849353913651</c:v>
                      </c:pt>
                      <c:pt idx="63">
                        <c:v>44.695927836940903</c:v>
                      </c:pt>
                      <c:pt idx="64">
                        <c:v>40.580116493819801</c:v>
                      </c:pt>
                      <c:pt idx="65">
                        <c:v>36.368943074117901</c:v>
                      </c:pt>
                      <c:pt idx="66">
                        <c:v>32.194868956750902</c:v>
                      </c:pt>
                      <c:pt idx="67">
                        <c:v>28.181376496806301</c:v>
                      </c:pt>
                      <c:pt idx="68">
                        <c:v>24.433227596694199</c:v>
                      </c:pt>
                      <c:pt idx="69">
                        <c:v>21.0285003709607</c:v>
                      </c:pt>
                      <c:pt idx="70">
                        <c:v>18.013833111650801</c:v>
                      </c:pt>
                      <c:pt idx="71">
                        <c:v>15.4038207000141</c:v>
                      </c:pt>
                      <c:pt idx="72">
                        <c:v>13.184681464535</c:v>
                      </c:pt>
                      <c:pt idx="73">
                        <c:v>11.3213431497896</c:v>
                      </c:pt>
                      <c:pt idx="74">
                        <c:v>9.7662977742915498</c:v>
                      </c:pt>
                      <c:pt idx="75">
                        <c:v>8.4682525161248101</c:v>
                      </c:pt>
                      <c:pt idx="76">
                        <c:v>7.37890093863638</c:v>
                      </c:pt>
                      <c:pt idx="77">
                        <c:v>6.4569349315666003</c:v>
                      </c:pt>
                      <c:pt idx="78">
                        <c:v>5.66936401003165</c:v>
                      </c:pt>
                      <c:pt idx="79">
                        <c:v>4.9909096291823403</c:v>
                      </c:pt>
                      <c:pt idx="80">
                        <c:v>4.4024732431736799</c:v>
                      </c:pt>
                      <c:pt idx="81">
                        <c:v>3.8894849689587101</c:v>
                      </c:pt>
                      <c:pt idx="82">
                        <c:v>3.4405598164447002</c:v>
                      </c:pt>
                      <c:pt idx="83">
                        <c:v>3.0465581549402199</c:v>
                      </c:pt>
                      <c:pt idx="84">
                        <c:v>2.69997459661103</c:v>
                      </c:pt>
                      <c:pt idx="85">
                        <c:v>2.3945424840455098</c:v>
                      </c:pt>
                      <c:pt idx="86">
                        <c:v>2.1249672082075199</c:v>
                      </c:pt>
                      <c:pt idx="87">
                        <c:v>1.88673631155778</c:v>
                      </c:pt>
                      <c:pt idx="88">
                        <c:v>1.6759779522173599</c:v>
                      </c:pt>
                      <c:pt idx="89">
                        <c:v>1.4893519360547101</c:v>
                      </c:pt>
                      <c:pt idx="90">
                        <c:v>1.32396386214032</c:v>
                      </c:pt>
                      <c:pt idx="91">
                        <c:v>1.1772962810545</c:v>
                      </c:pt>
                      <c:pt idx="92">
                        <c:v>1.04715271178824</c:v>
                      </c:pt>
                      <c:pt idx="93">
                        <c:v>0.93161158093450802</c:v>
                      </c:pt>
                      <c:pt idx="94">
                        <c:v>0.82898795006733395</c:v>
                      </c:pt>
                      <c:pt idx="95">
                        <c:v>0.73780144508554402</c:v>
                      </c:pt>
                      <c:pt idx="96">
                        <c:v>0.65674918615490196</c:v>
                      </c:pt>
                      <c:pt idx="97">
                        <c:v>0.58468279354067298</c:v>
                      </c:pt>
                      <c:pt idx="98">
                        <c:v>0.52058874743680095</c:v>
                      </c:pt>
                      <c:pt idx="99">
                        <c:v>0.46357153112906901</c:v>
                      </c:pt>
                      <c:pt idx="100">
                        <c:v>0.41283910130161899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430146800"/>
        <c:scaling>
          <c:logBase val="10"/>
          <c:orientation val="minMax"/>
          <c:max val="100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Zeit [a]</a:t>
                </a:r>
              </a:p>
            </c:rich>
          </c:tx>
          <c:layout>
            <c:manualLayout>
              <c:xMode val="edge"/>
              <c:yMode val="edge"/>
              <c:x val="0.54992277799994571"/>
              <c:y val="0.961156425809509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47360"/>
        <c:crosses val="autoZero"/>
        <c:crossBetween val="midCat"/>
      </c:valAx>
      <c:valAx>
        <c:axId val="430147360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  <a:latin typeface="Symbol" panose="05050102010706020507" pitchFamily="18" charset="2"/>
                  </a:rPr>
                  <a:t>D</a:t>
                </a:r>
                <a:r>
                  <a:rPr lang="en-US" sz="1800" b="0" i="0" baseline="0">
                    <a:effectLst/>
                  </a:rPr>
                  <a:t>T [K]</a:t>
                </a:r>
                <a:endParaRPr lang="de-DE">
                  <a:effectLst/>
                </a:endParaRPr>
              </a:p>
            </c:rich>
          </c:tx>
          <c:layout>
            <c:manualLayout>
              <c:xMode val="edge"/>
              <c:yMode val="edge"/>
              <c:x val="5.6886641722400013E-3"/>
              <c:y val="0.138339580791837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46800"/>
        <c:crossesAt val="0.1"/>
        <c:crossBetween val="midCat"/>
        <c:majorUnit val="1"/>
        <c:minorUnit val="0.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0983147648659525"/>
          <c:y val="0.12955994233115226"/>
          <c:w val="0.30043458837169196"/>
          <c:h val="0.5634583564378395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freigesetzte Wärme, Wärme im Salz [J]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5440091863517058"/>
          <c:y val="0.13073727497990398"/>
          <c:w val="0.78337685914260702"/>
          <c:h val="0.75078632585786043"/>
        </c:manualLayout>
      </c:layout>
      <c:scatterChart>
        <c:scatterStyle val="smoothMarker"/>
        <c:varyColors val="0"/>
        <c:ser>
          <c:idx val="1"/>
          <c:order val="0"/>
          <c:tx>
            <c:v>freigesetzte Wärme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Volumenzuwachs'!$C$111:$C$211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">
                  <c:v>100.2065321877573</c:v>
                </c:pt>
                <c:pt idx="61" formatCode="0">
                  <c:v>112.43357835626759</c:v>
                </c:pt>
                <c:pt idx="62" formatCode="0">
                  <c:v>126.15254979893813</c:v>
                </c:pt>
                <c:pt idx="63" formatCode="0">
                  <c:v>141.54548893165608</c:v>
                </c:pt>
                <c:pt idx="64" formatCode="0">
                  <c:v>158.8166507045124</c:v>
                </c:pt>
                <c:pt idx="65" formatCode="0">
                  <c:v>178.19521294089191</c:v>
                </c:pt>
                <c:pt idx="66" formatCode="0">
                  <c:v>199.93831738794873</c:v>
                </c:pt>
                <c:pt idx="67" formatCode="0">
                  <c:v>224.33448183136136</c:v>
                </c:pt>
                <c:pt idx="68" formatCode="0">
                  <c:v>251.70742855105618</c:v>
                </c:pt>
                <c:pt idx="69" formatCode="0">
                  <c:v>282.42037991917795</c:v>
                </c:pt>
                <c:pt idx="70" formatCode="0">
                  <c:v>316.8808781402895</c:v>
                </c:pt>
                <c:pt idx="71" formatCode="0">
                  <c:v>355.54619308881536</c:v>
                </c:pt>
                <c:pt idx="72" formatCode="0">
                  <c:v>398.929390002459</c:v>
                </c:pt>
                <c:pt idx="73" formatCode="0">
                  <c:v>447.60613754618544</c:v>
                </c:pt>
                <c:pt idx="74" formatCode="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Volumenzuwachs'!$HK$112:$HK$212</c:f>
              <c:numCache>
                <c:formatCode>0.000E+00</c:formatCode>
                <c:ptCount val="101"/>
                <c:pt idx="0">
                  <c:v>10990266228419.648</c:v>
                </c:pt>
                <c:pt idx="1">
                  <c:v>12330057113584.072</c:v>
                </c:pt>
                <c:pt idx="2">
                  <c:v>13833010396709.119</c:v>
                </c:pt>
                <c:pt idx="3">
                  <c:v>15518952959239.521</c:v>
                </c:pt>
                <c:pt idx="4">
                  <c:v>17410109747942.355</c:v>
                </c:pt>
                <c:pt idx="5">
                  <c:v>19531390914233.602</c:v>
                </c:pt>
                <c:pt idx="6">
                  <c:v>21910712579997.879</c:v>
                </c:pt>
                <c:pt idx="7">
                  <c:v>24579354970518.902</c:v>
                </c:pt>
                <c:pt idx="8">
                  <c:v>27572362018718.578</c:v>
                </c:pt>
                <c:pt idx="9">
                  <c:v>30928986929354.289</c:v>
                </c:pt>
                <c:pt idx="10">
                  <c:v>34693188593565.559</c:v>
                </c:pt>
                <c:pt idx="11">
                  <c:v>38914184158099.68</c:v>
                </c:pt>
                <c:pt idx="12">
                  <c:v>43647063471782.953</c:v>
                </c:pt>
                <c:pt idx="13">
                  <c:v>48953471543562.992</c:v>
                </c:pt>
                <c:pt idx="14">
                  <c:v>54902365536667.242</c:v>
                </c:pt>
                <c:pt idx="15">
                  <c:v>61570853171822.469</c:v>
                </c:pt>
                <c:pt idx="16">
                  <c:v>69045119692345.937</c:v>
                </c:pt>
                <c:pt idx="17">
                  <c:v>77421450719853.516</c:v>
                </c:pt>
                <c:pt idx="18">
                  <c:v>86807358355845.844</c:v>
                </c:pt>
                <c:pt idx="19">
                  <c:v>97322817702682.797</c:v>
                </c:pt>
                <c:pt idx="20">
                  <c:v>109101620512746.69</c:v>
                </c:pt>
                <c:pt idx="21">
                  <c:v>122292851832314.86</c:v>
                </c:pt>
                <c:pt idx="22">
                  <c:v>137062494168144.44</c:v>
                </c:pt>
                <c:pt idx="23">
                  <c:v>153595161722222.12</c:v>
                </c:pt>
                <c:pt idx="24">
                  <c:v>172095964430951.5</c:v>
                </c:pt>
                <c:pt idx="25">
                  <c:v>192792497685347.69</c:v>
                </c:pt>
                <c:pt idx="26">
                  <c:v>215936948426667.87</c:v>
                </c:pt>
                <c:pt idx="27">
                  <c:v>241808301480329.5</c:v>
                </c:pt>
                <c:pt idx="28">
                  <c:v>270714621121058.34</c:v>
                </c:pt>
                <c:pt idx="29">
                  <c:v>302995371497996.19</c:v>
                </c:pt>
                <c:pt idx="30">
                  <c:v>339023725163871.62</c:v>
                </c:pt>
                <c:pt idx="31">
                  <c:v>379208790952955.81</c:v>
                </c:pt>
                <c:pt idx="32">
                  <c:v>423997670185068.44</c:v>
                </c:pt>
                <c:pt idx="33">
                  <c:v>473877222945878.12</c:v>
                </c:pt>
                <c:pt idx="34">
                  <c:v>529375393315644.19</c:v>
                </c:pt>
                <c:pt idx="35">
                  <c:v>591061903260177.87</c:v>
                </c:pt>
                <c:pt idx="36">
                  <c:v>659548078989820.75</c:v>
                </c:pt>
                <c:pt idx="37">
                  <c:v>735485520767969.62</c:v>
                </c:pt>
                <c:pt idx="38">
                  <c:v>819563267751879.37</c:v>
                </c:pt>
                <c:pt idx="39">
                  <c:v>912503044607457.12</c:v>
                </c:pt>
                <c:pt idx="40">
                  <c:v>1015052108659172</c:v>
                </c:pt>
                <c:pt idx="41">
                  <c:v>1127973149178864</c:v>
                </c:pt>
                <c:pt idx="42">
                  <c:v>1252030630316570.2</c:v>
                </c:pt>
                <c:pt idx="43">
                  <c:v>1387972925360572.5</c:v>
                </c:pt>
                <c:pt idx="44">
                  <c:v>1536509575508717.2</c:v>
                </c:pt>
                <c:pt idx="45">
                  <c:v>1698283038761965.5</c:v>
                </c:pt>
                <c:pt idx="46">
                  <c:v>1873834396780092</c:v>
                </c:pt>
                <c:pt idx="47">
                  <c:v>2063562687906379</c:v>
                </c:pt>
                <c:pt idx="48">
                  <c:v>2267677866300715.5</c:v>
                </c:pt>
                <c:pt idx="49">
                  <c:v>2486147886370629.5</c:v>
                </c:pt>
                <c:pt idx="50">
                  <c:v>2718641113429235.5</c:v>
                </c:pt>
                <c:pt idx="51">
                  <c:v>2964466192385717.5</c:v>
                </c:pt>
                <c:pt idx="52">
                  <c:v>3222512673500616.5</c:v>
                </c:pt>
                <c:pt idx="53">
                  <c:v>3491197069859102</c:v>
                </c:pt>
                <c:pt idx="54">
                  <c:v>3768420521847569</c:v>
                </c:pt>
                <c:pt idx="55">
                  <c:v>4051545707634460</c:v>
                </c:pt>
                <c:pt idx="56">
                  <c:v>4337401803278196.5</c:v>
                </c:pt>
                <c:pt idx="57">
                  <c:v>4622326786953305</c:v>
                </c:pt>
                <c:pt idx="58">
                  <c:v>4902255721688168</c:v>
                </c:pt>
                <c:pt idx="59">
                  <c:v>5172861309181297</c:v>
                </c:pt>
                <c:pt idx="60">
                  <c:v>5429748505672334</c:v>
                </c:pt>
                <c:pt idx="61">
                  <c:v>5668698079992044</c:v>
                </c:pt>
                <c:pt idx="62">
                  <c:v>5885944891947647</c:v>
                </c:pt>
                <c:pt idx="63">
                  <c:v>6078466322545929</c:v>
                </c:pt>
                <c:pt idx="64">
                  <c:v>6244246559896900</c:v>
                </c:pt>
                <c:pt idx="65">
                  <c:v>6382476087087827</c:v>
                </c:pt>
                <c:pt idx="66">
                  <c:v>6493645949747988</c:v>
                </c:pt>
                <c:pt idx="67">
                  <c:v>6579505964054752</c:v>
                </c:pt>
                <c:pt idx="68">
                  <c:v>6642875911058223</c:v>
                </c:pt>
                <c:pt idx="69">
                  <c:v>6687326694922603</c:v>
                </c:pt>
                <c:pt idx="70">
                  <c:v>6716778271750420</c:v>
                </c:pt>
                <c:pt idx="71">
                  <c:v>6735083731220916</c:v>
                </c:pt>
                <c:pt idx="72">
                  <c:v>6745675017493448</c:v>
                </c:pt>
                <c:pt idx="73">
                  <c:v>6751330469048200</c:v>
                </c:pt>
                <c:pt idx="74">
                  <c:v>6754090703946665</c:v>
                </c:pt>
                <c:pt idx="75">
                  <c:v>6755308846918275</c:v>
                </c:pt>
                <c:pt idx="76">
                  <c:v>6755789114787735</c:v>
                </c:pt>
                <c:pt idx="77">
                  <c:v>6755956010012667</c:v>
                </c:pt>
                <c:pt idx="78">
                  <c:v>6756006363878205</c:v>
                </c:pt>
                <c:pt idx="79">
                  <c:v>6756019333746963</c:v>
                </c:pt>
                <c:pt idx="80">
                  <c:v>6756022132602415</c:v>
                </c:pt>
                <c:pt idx="81">
                  <c:v>6756022628096605</c:v>
                </c:pt>
                <c:pt idx="82">
                  <c:v>6756022698389369</c:v>
                </c:pt>
                <c:pt idx="83">
                  <c:v>6756022706173290</c:v>
                </c:pt>
                <c:pt idx="84">
                  <c:v>6756022706826658</c:v>
                </c:pt>
                <c:pt idx="85">
                  <c:v>6756022706866886</c:v>
                </c:pt>
                <c:pt idx="86">
                  <c:v>6756022706868637</c:v>
                </c:pt>
                <c:pt idx="87">
                  <c:v>6756022706868689</c:v>
                </c:pt>
                <c:pt idx="88">
                  <c:v>6756022706868690</c:v>
                </c:pt>
                <c:pt idx="89">
                  <c:v>6756022706868690</c:v>
                </c:pt>
                <c:pt idx="90">
                  <c:v>6756022706868690</c:v>
                </c:pt>
                <c:pt idx="91">
                  <c:v>6756022706868690</c:v>
                </c:pt>
                <c:pt idx="92">
                  <c:v>6756022706868690</c:v>
                </c:pt>
                <c:pt idx="93">
                  <c:v>6756022706868690</c:v>
                </c:pt>
                <c:pt idx="94">
                  <c:v>6756022706868690</c:v>
                </c:pt>
                <c:pt idx="95">
                  <c:v>6756022706868690</c:v>
                </c:pt>
                <c:pt idx="96">
                  <c:v>6756022706868690</c:v>
                </c:pt>
                <c:pt idx="97">
                  <c:v>6756022706868690</c:v>
                </c:pt>
                <c:pt idx="98">
                  <c:v>6756022706868690</c:v>
                </c:pt>
                <c:pt idx="99">
                  <c:v>6756022706868690</c:v>
                </c:pt>
              </c:numCache>
            </c:numRef>
          </c:yVal>
          <c:smooth val="1"/>
        </c:ser>
        <c:ser>
          <c:idx val="0"/>
          <c:order val="1"/>
          <c:tx>
            <c:v>Wärme im Salz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Volumenzuwachs'!$C$111:$C$211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">
                  <c:v>100.2065321877573</c:v>
                </c:pt>
                <c:pt idx="61" formatCode="0">
                  <c:v>112.43357835626759</c:v>
                </c:pt>
                <c:pt idx="62" formatCode="0">
                  <c:v>126.15254979893813</c:v>
                </c:pt>
                <c:pt idx="63" formatCode="0">
                  <c:v>141.54548893165608</c:v>
                </c:pt>
                <c:pt idx="64" formatCode="0">
                  <c:v>158.8166507045124</c:v>
                </c:pt>
                <c:pt idx="65" formatCode="0">
                  <c:v>178.19521294089191</c:v>
                </c:pt>
                <c:pt idx="66" formatCode="0">
                  <c:v>199.93831738794873</c:v>
                </c:pt>
                <c:pt idx="67" formatCode="0">
                  <c:v>224.33448183136136</c:v>
                </c:pt>
                <c:pt idx="68" formatCode="0">
                  <c:v>251.70742855105618</c:v>
                </c:pt>
                <c:pt idx="69" formatCode="0">
                  <c:v>282.42037991917795</c:v>
                </c:pt>
                <c:pt idx="70" formatCode="0">
                  <c:v>316.8808781402895</c:v>
                </c:pt>
                <c:pt idx="71" formatCode="0">
                  <c:v>355.54619308881536</c:v>
                </c:pt>
                <c:pt idx="72" formatCode="0">
                  <c:v>398.929390002459</c:v>
                </c:pt>
                <c:pt idx="73" formatCode="0">
                  <c:v>447.60613754618544</c:v>
                </c:pt>
                <c:pt idx="74" formatCode="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Volumenzuwachs'!$HJ$112:$HJ$212</c:f>
              <c:numCache>
                <c:formatCode>0.000E+00</c:formatCode>
                <c:ptCount val="101"/>
                <c:pt idx="0">
                  <c:v>19501678485.20623</c:v>
                </c:pt>
                <c:pt idx="1">
                  <c:v>38847627629.813927</c:v>
                </c:pt>
                <c:pt idx="2">
                  <c:v>73222627804.409775</c:v>
                </c:pt>
                <c:pt idx="3">
                  <c:v>131337353596.8084</c:v>
                </c:pt>
                <c:pt idx="4">
                  <c:v>225319676304.5401</c:v>
                </c:pt>
                <c:pt idx="5">
                  <c:v>371402676996.49133</c:v>
                </c:pt>
                <c:pt idx="6">
                  <c:v>590582811172.74414</c:v>
                </c:pt>
                <c:pt idx="7">
                  <c:v>909227030550.00586</c:v>
                </c:pt>
                <c:pt idx="8">
                  <c:v>1359619879819.187</c:v>
                </c:pt>
                <c:pt idx="9">
                  <c:v>1980453868397.1816</c:v>
                </c:pt>
                <c:pt idx="10">
                  <c:v>2817276884199.7725</c:v>
                </c:pt>
                <c:pt idx="11">
                  <c:v>3922917991678.7729</c:v>
                </c:pt>
                <c:pt idx="12">
                  <c:v>5357917335180.7246</c:v>
                </c:pt>
                <c:pt idx="13">
                  <c:v>7190987350475.2881</c:v>
                </c:pt>
                <c:pt idx="14">
                  <c:v>9499531698332.2344</c:v>
                </c:pt>
                <c:pt idx="15">
                  <c:v>12370246023631.152</c:v>
                </c:pt>
                <c:pt idx="16">
                  <c:v>15899821503869.418</c:v>
                </c:pt>
                <c:pt idx="17">
                  <c:v>20195768729141.449</c:v>
                </c:pt>
                <c:pt idx="18">
                  <c:v>25377376116011.98</c:v>
                </c:pt>
                <c:pt idx="19">
                  <c:v>31576813986686.844</c:v>
                </c:pt>
                <c:pt idx="20">
                  <c:v>38940392677146.016</c:v>
                </c:pt>
                <c:pt idx="21">
                  <c:v>47629980489666.297</c:v>
                </c:pt>
                <c:pt idx="22">
                  <c:v>57824584804555.211</c:v>
                </c:pt>
                <c:pt idx="23">
                  <c:v>69722096977941.594</c:v>
                </c:pt>
                <c:pt idx="24">
                  <c:v>83541198493109.172</c:v>
                </c:pt>
                <c:pt idx="25">
                  <c:v>99523421878214.031</c:v>
                </c:pt>
                <c:pt idx="26">
                  <c:v>117935354787528.58</c:v>
                </c:pt>
                <c:pt idx="27">
                  <c:v>139070968960715.55</c:v>
                </c:pt>
                <c:pt idx="28">
                  <c:v>163254047061113.44</c:v>
                </c:pt>
                <c:pt idx="29">
                  <c:v>190840669140199.91</c:v>
                </c:pt>
                <c:pt idx="30">
                  <c:v>222221706091788.22</c:v>
                </c:pt>
                <c:pt idx="31">
                  <c:v>257825249312707.84</c:v>
                </c:pt>
                <c:pt idx="32">
                  <c:v>298118883161464.12</c:v>
                </c:pt>
                <c:pt idx="33">
                  <c:v>343611678973963.69</c:v>
                </c:pt>
                <c:pt idx="34">
                  <c:v>394855755594184.37</c:v>
                </c:pt>
                <c:pt idx="35">
                  <c:v>452447210935970.56</c:v>
                </c:pt>
                <c:pt idx="36">
                  <c:v>517026181458082.81</c:v>
                </c:pt>
                <c:pt idx="37">
                  <c:v>589275731396970.75</c:v>
                </c:pt>
                <c:pt idx="38">
                  <c:v>669919211414843.5</c:v>
                </c:pt>
                <c:pt idx="39">
                  <c:v>759715658091167.5</c:v>
                </c:pt>
                <c:pt idx="40">
                  <c:v>859452733656929</c:v>
                </c:pt>
                <c:pt idx="41">
                  <c:v>969936633551745.62</c:v>
                </c:pt>
                <c:pt idx="42">
                  <c:v>1091978324052470.1</c:v>
                </c:pt>
                <c:pt idx="43">
                  <c:v>1226375422833681.7</c:v>
                </c:pt>
                <c:pt idx="44">
                  <c:v>1373889015193872.7</c:v>
                </c:pt>
                <c:pt idx="45">
                  <c:v>1535214726035876.7</c:v>
                </c:pt>
                <c:pt idx="46">
                  <c:v>1710947466158789.5</c:v>
                </c:pt>
                <c:pt idx="47">
                  <c:v>1901539470564102.5</c:v>
                </c:pt>
                <c:pt idx="48">
                  <c:v>2107251581032370.5</c:v>
                </c:pt>
                <c:pt idx="49">
                  <c:v>2328098233424072</c:v>
                </c:pt>
                <c:pt idx="50">
                  <c:v>2563787329265639.5</c:v>
                </c:pt>
                <c:pt idx="51">
                  <c:v>2813657130710883</c:v>
                </c:pt>
                <c:pt idx="52">
                  <c:v>3076613527485654</c:v>
                </c:pt>
                <c:pt idx="53">
                  <c:v>3351072458336581.5</c:v>
                </c:pt>
                <c:pt idx="54">
                  <c:v>3634913844715686</c:v>
                </c:pt>
                <c:pt idx="55">
                  <c:v>3925454947152563.5</c:v>
                </c:pt>
                <c:pt idx="56">
                  <c:v>4219452316404327.5</c:v>
                </c:pt>
                <c:pt idx="57">
                  <c:v>4513142095456975</c:v>
                </c:pt>
                <c:pt idx="58">
                  <c:v>4802327838266370</c:v>
                </c:pt>
                <c:pt idx="59">
                  <c:v>5082522689853763</c:v>
                </c:pt>
                <c:pt idx="60">
                  <c:v>5349148209415153</c:v>
                </c:pt>
                <c:pt idx="61">
                  <c:v>5597785032955556</c:v>
                </c:pt>
                <c:pt idx="62">
                  <c:v>5824461158276363</c:v>
                </c:pt>
                <c:pt idx="63">
                  <c:v>6025952841405393</c:v>
                </c:pt>
                <c:pt idx="64">
                  <c:v>6200062820530506</c:v>
                </c:pt>
                <c:pt idx="65">
                  <c:v>6345833674506987</c:v>
                </c:pt>
                <c:pt idx="66">
                  <c:v>6463653937633331</c:v>
                </c:pt>
                <c:pt idx="67">
                  <c:v>6555224067531379</c:v>
                </c:pt>
                <c:pt idx="68">
                  <c:v>6623369601354282</c:v>
                </c:pt>
                <c:pt idx="69">
                  <c:v>6671717642520750</c:v>
                </c:pt>
                <c:pt idx="70">
                  <c:v>6704283939500043</c:v>
                </c:pt>
                <c:pt idx="71">
                  <c:v>6725041794375761</c:v>
                </c:pt>
                <c:pt idx="72">
                  <c:v>6737551206125957</c:v>
                </c:pt>
                <c:pt idx="73">
                  <c:v>6744711630083045</c:v>
                </c:pt>
                <c:pt idx="74">
                  <c:v>6748667317876089</c:v>
                </c:pt>
                <c:pt idx="75">
                  <c:v>6750851788973349</c:v>
                </c:pt>
                <c:pt idx="76">
                  <c:v>6752122888937842</c:v>
                </c:pt>
                <c:pt idx="77">
                  <c:v>6752923420994484</c:v>
                </c:pt>
                <c:pt idx="78">
                  <c:v>6753406142853952</c:v>
                </c:pt>
                <c:pt idx="79">
                  <c:v>6753479626802109</c:v>
                </c:pt>
                <c:pt idx="80">
                  <c:v>6752756246970596</c:v>
                </c:pt>
                <c:pt idx="81">
                  <c:v>6750413125535786</c:v>
                </c:pt>
                <c:pt idx="82">
                  <c:v>6745009746545627</c:v>
                </c:pt>
                <c:pt idx="83">
                  <c:v>6734333784829316</c:v>
                </c:pt>
                <c:pt idx="84">
                  <c:v>6715354613696996</c:v>
                </c:pt>
                <c:pt idx="85">
                  <c:v>6684341626884830</c:v>
                </c:pt>
                <c:pt idx="86">
                  <c:v>6637156964287375</c:v>
                </c:pt>
                <c:pt idx="87">
                  <c:v>6569678720035538</c:v>
                </c:pt>
                <c:pt idx="88">
                  <c:v>6478272890365167</c:v>
                </c:pt>
                <c:pt idx="89">
                  <c:v>6360222404825962</c:v>
                </c:pt>
                <c:pt idx="90">
                  <c:v>6214038483497753</c:v>
                </c:pt>
                <c:pt idx="91">
                  <c:v>6039612776710662</c:v>
                </c:pt>
                <c:pt idx="92">
                  <c:v>5838205209367496</c:v>
                </c:pt>
                <c:pt idx="93">
                  <c:v>5612291963237902</c:v>
                </c:pt>
                <c:pt idx="94">
                  <c:v>5365315537575490</c:v>
                </c:pt>
                <c:pt idx="95">
                  <c:v>5101384062886763</c:v>
                </c:pt>
                <c:pt idx="96">
                  <c:v>4824962779878521</c:v>
                </c:pt>
                <c:pt idx="97">
                  <c:v>4540590745053908</c:v>
                </c:pt>
                <c:pt idx="98">
                  <c:v>4252644025636971</c:v>
                </c:pt>
                <c:pt idx="99">
                  <c:v>3965155548507643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50160"/>
        <c:axId val="430150720"/>
      </c:scatterChart>
      <c:valAx>
        <c:axId val="430150160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Zeit [a]</a:t>
                </a:r>
              </a:p>
            </c:rich>
          </c:tx>
          <c:layout>
            <c:manualLayout>
              <c:xMode val="edge"/>
              <c:yMode val="edge"/>
              <c:x val="0.65147167093789105"/>
              <c:y val="0.90433926503882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50720"/>
        <c:crosses val="autoZero"/>
        <c:crossBetween val="midCat"/>
      </c:valAx>
      <c:valAx>
        <c:axId val="430150720"/>
        <c:scaling>
          <c:orientation val="minMax"/>
          <c:max val="70000000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50160"/>
        <c:crossesAt val="0.1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7074609507218583"/>
          <c:y val="0.16259061644997386"/>
          <c:w val="0.34112620297462815"/>
          <c:h val="0.2033683211627476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Volumenzunahme in m³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5112716731871173"/>
          <c:y val="0.13033238429519678"/>
          <c:w val="0.78223514849993725"/>
          <c:h val="0.75233496523703358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Volumenzuwachs'!$HJ$216:$HJ$316</c:f>
              <c:numCache>
                <c:formatCode>0.0000</c:formatCode>
                <c:ptCount val="101"/>
                <c:pt idx="0">
                  <c:v>0.52677000703313304</c:v>
                </c:pt>
                <c:pt idx="1">
                  <c:v>1.1161109125854758</c:v>
                </c:pt>
                <c:pt idx="2">
                  <c:v>2.2233706424816084</c:v>
                </c:pt>
                <c:pt idx="3">
                  <c:v>4.1909420006465128</c:v>
                </c:pt>
                <c:pt idx="4">
                  <c:v>7.5176677989038501</c:v>
                </c:pt>
                <c:pt idx="5">
                  <c:v>12.898375030547909</c:v>
                </c:pt>
                <c:pt idx="6">
                  <c:v>21.263636893497576</c:v>
                </c:pt>
                <c:pt idx="7">
                  <c:v>33.818066440723548</c:v>
                </c:pt>
                <c:pt idx="8">
                  <c:v>52.076003533581343</c:v>
                </c:pt>
                <c:pt idx="9">
                  <c:v>77.894146561289546</c:v>
                </c:pt>
                <c:pt idx="10">
                  <c:v>113.50136321718963</c:v>
                </c:pt>
                <c:pt idx="11">
                  <c:v>161.52648596359012</c:v>
                </c:pt>
                <c:pt idx="12">
                  <c:v>225.02530126264881</c:v>
                </c:pt>
                <c:pt idx="13">
                  <c:v>307.50816523113542</c:v>
                </c:pt>
                <c:pt idx="14">
                  <c:v>412.9697434870983</c:v>
                </c:pt>
                <c:pt idx="15">
                  <c:v>545.92231763069776</c:v>
                </c:pt>
                <c:pt idx="16">
                  <c:v>711.43396790224313</c:v>
                </c:pt>
                <c:pt idx="17">
                  <c:v>915.17276888807066</c:v>
                </c:pt>
                <c:pt idx="18">
                  <c:v>1163.4579511104066</c:v>
                </c:pt>
                <c:pt idx="19">
                  <c:v>1463.3188035373557</c:v>
                </c:pt>
                <c:pt idx="20">
                  <c:v>1822.5619281062316</c:v>
                </c:pt>
                <c:pt idx="21">
                  <c:v>2249.8473067254317</c:v>
                </c:pt>
                <c:pt idx="22">
                  <c:v>2754.7734972098006</c:v>
                </c:pt>
                <c:pt idx="23">
                  <c:v>3347.9721260286246</c:v>
                </c:pt>
                <c:pt idx="24" formatCode="0.00">
                  <c:v>4041.2116782045632</c:v>
                </c:pt>
                <c:pt idx="25" formatCode="0.00">
                  <c:v>4847.5103811991921</c:v>
                </c:pt>
                <c:pt idx="26" formatCode="0.00">
                  <c:v>5781.2577209172314</c:v>
                </c:pt>
                <c:pt idx="27" formatCode="0.00">
                  <c:v>6858.3437923314314</c:v>
                </c:pt>
                <c:pt idx="28" formatCode="0.00">
                  <c:v>8096.2952505103049</c:v>
                </c:pt>
                <c:pt idx="29" formatCode="0.00">
                  <c:v>9514.4160623766238</c:v>
                </c:pt>
                <c:pt idx="30" formatCode="0.00">
                  <c:v>11133.930535056077</c:v>
                </c:pt>
                <c:pt idx="31" formatCode="0.00">
                  <c:v>12978.125178412423</c:v>
                </c:pt>
                <c:pt idx="32" formatCode="0.00">
                  <c:v>15072.484810463833</c:v>
                </c:pt>
                <c:pt idx="33" formatCode="0.00">
                  <c:v>17444.816894084703</c:v>
                </c:pt>
                <c:pt idx="34" formatCode="0.00">
                  <c:v>20125.356361685324</c:v>
                </c:pt>
                <c:pt idx="35" formatCode="0.00">
                  <c:v>23146.841101691429</c:v>
                </c:pt>
                <c:pt idx="36" formatCode="0.00">
                  <c:v>26544.545815416976</c:v>
                </c:pt>
                <c:pt idx="37" formatCode="0.00">
                  <c:v>30356.259085615089</c:v>
                </c:pt>
                <c:pt idx="38" formatCode="0.00">
                  <c:v>34622.18523482282</c:v>
                </c:pt>
                <c:pt idx="39" formatCode="0.00">
                  <c:v>39384.74893367201</c:v>
                </c:pt>
                <c:pt idx="40" formatCode="0.00">
                  <c:v>44688.276646954902</c:v>
                </c:pt>
                <c:pt idx="41" formatCode="0.00">
                  <c:v>50578.525055936443</c:v>
                </c:pt>
                <c:pt idx="42" formatCode="0.00">
                  <c:v>57102.022861381462</c:v>
                </c:pt>
                <c:pt idx="43" formatCode="0.00">
                  <c:v>64305.18928810316</c:v>
                </c:pt>
                <c:pt idx="44" formatCode="0.00">
                  <c:v>72233.190805668622</c:v>
                </c:pt>
                <c:pt idx="45" formatCode="0.00">
                  <c:v>80928.497901712733</c:v>
                </c:pt>
                <c:pt idx="46" formatCode="0.00">
                  <c:v>90429.107313361208</c:v>
                </c:pt>
                <c:pt idx="47" formatCode="0.00">
                  <c:v>100766.40333190226</c:v>
                </c:pt>
                <c:pt idx="48" formatCode="0.00">
                  <c:v>111962.64630861282</c:v>
                </c:pt>
                <c:pt idx="49" formatCode="0.00">
                  <c:v>124028.09914610679</c:v>
                </c:pt>
                <c:pt idx="50" formatCode="0.00">
                  <c:v>136957.83522636764</c:v>
                </c:pt>
                <c:pt idx="51" formatCode="0.00">
                  <c:v>150728.31548082503</c:v>
                </c:pt>
                <c:pt idx="52" formatCode="0.00">
                  <c:v>165293.8790043185</c:v>
                </c:pt>
                <c:pt idx="53" formatCode="0.00">
                  <c:v>180583.36018583618</c:v>
                </c:pt>
                <c:pt idx="54" formatCode="0.00">
                  <c:v>196497.12299452745</c:v>
                </c:pt>
                <c:pt idx="55" formatCode="0.00">
                  <c:v>212904.88375880435</c:v>
                </c:pt>
                <c:pt idx="56" formatCode="0.00">
                  <c:v>229644.76722330003</c:v>
                </c:pt>
                <c:pt idx="57" formatCode="0.00">
                  <c:v>246524.09153148535</c:v>
                </c:pt>
                <c:pt idx="58" formatCode="0.00">
                  <c:v>263322.38559970231</c:v>
                </c:pt>
                <c:pt idx="59" formatCode="0.00">
                  <c:v>279797.0825808369</c:v>
                </c:pt>
                <c:pt idx="60" formatCode="0.00">
                  <c:v>295692.18016005587</c:v>
                </c:pt>
                <c:pt idx="61" formatCode="0.00">
                  <c:v>310749.89106011245</c:v>
                </c:pt>
                <c:pt idx="62" formatCode="0.00">
                  <c:v>324724.91716949025</c:v>
                </c:pt>
                <c:pt idx="63" formatCode="0.00">
                  <c:v>337400.48383886239</c:v>
                </c:pt>
                <c:pt idx="64" formatCode="0.00">
                  <c:v>348604.7191366193</c:v>
                </c:pt>
                <c:pt idx="65" formatCode="0.00">
                  <c:v>358225.45324582799</c:v>
                </c:pt>
                <c:pt idx="66" formatCode="0.00">
                  <c:v>366221.18784508191</c:v>
                </c:pt>
                <c:pt idx="67" formatCode="0.00">
                  <c:v>372626.0124677479</c:v>
                </c:pt>
                <c:pt idx="68" formatCode="0.00">
                  <c:v>377546.77474523318</c:v>
                </c:pt>
                <c:pt idx="69" formatCode="0.00">
                  <c:v>381151.90567598736</c:v>
                </c:pt>
                <c:pt idx="70" formatCode="0.00">
                  <c:v>383652.85300908156</c:v>
                </c:pt>
                <c:pt idx="71" formatCode="0.00">
                  <c:v>385280.76069528423</c:v>
                </c:pt>
                <c:pt idx="72" formatCode="0.00">
                  <c:v>386262.34113092581</c:v>
                </c:pt>
                <c:pt idx="73" formatCode="0.00">
                  <c:v>386799.2816438083</c:v>
                </c:pt>
                <c:pt idx="74" formatCode="0.00">
                  <c:v>387054.6921822193</c:v>
                </c:pt>
                <c:pt idx="75" formatCode="0.00">
                  <c:v>387148.1763895016</c:v>
                </c:pt>
                <c:pt idx="76" formatCode="0.00">
                  <c:v>387158.72512701724</c:v>
                </c:pt>
                <c:pt idx="77" formatCode="0.00">
                  <c:v>387132.65617517853</c:v>
                </c:pt>
                <c:pt idx="78" formatCode="0.00">
                  <c:v>387092.90231446276</c:v>
                </c:pt>
                <c:pt idx="79" formatCode="0.00">
                  <c:v>387046.17814489646</c:v>
                </c:pt>
                <c:pt idx="80" formatCode="0.00">
                  <c:v>386985.57042747654</c:v>
                </c:pt>
                <c:pt idx="81" formatCode="0.00">
                  <c:v>386887.50781560142</c:v>
                </c:pt>
                <c:pt idx="82" formatCode="0.00">
                  <c:v>386703.7479889642</c:v>
                </c:pt>
                <c:pt idx="83" formatCode="0.00">
                  <c:v>386350.89214268583</c:v>
                </c:pt>
                <c:pt idx="84" formatCode="0.00">
                  <c:v>385701.52343027631</c:v>
                </c:pt>
                <c:pt idx="85" formatCode="0.00">
                  <c:v>384581.51586070441</c:v>
                </c:pt>
                <c:pt idx="86" formatCode="0.00">
                  <c:v>382776.78160295839</c:v>
                </c:pt>
                <c:pt idx="87" formatCode="0.00">
                  <c:v>380050.00414851913</c:v>
                </c:pt>
                <c:pt idx="88" formatCode="0.00">
                  <c:v>376164.84322131524</c:v>
                </c:pt>
                <c:pt idx="89" formatCode="0.00">
                  <c:v>370912.93337812345</c:v>
                </c:pt>
                <c:pt idx="90" formatCode="0.00">
                  <c:v>364138.43078854843</c:v>
                </c:pt>
                <c:pt idx="91" formatCode="0.00">
                  <c:v>355755.8291916452</c:v>
                </c:pt>
                <c:pt idx="92" formatCode="0.00">
                  <c:v>345758.66610479995</c:v>
                </c:pt>
                <c:pt idx="93" formatCode="0.00">
                  <c:v>334218.8268946968</c:v>
                </c:pt>
                <c:pt idx="94" formatCode="0.00">
                  <c:v>321277.8434484661</c:v>
                </c:pt>
                <c:pt idx="95" formatCode="0.00">
                  <c:v>307132.58679180575</c:v>
                </c:pt>
                <c:pt idx="96" formatCode="0.00">
                  <c:v>292018.05342053209</c:v>
                </c:pt>
                <c:pt idx="97" formatCode="0.00">
                  <c:v>276189.70184161101</c:v>
                </c:pt>
                <c:pt idx="98" formatCode="0.00">
                  <c:v>259907.23241545193</c:v>
                </c:pt>
                <c:pt idx="99" formatCode="0.00">
                  <c:v>243421.02833171957</c:v>
                </c:pt>
                <c:pt idx="100" formatCode="0.00">
                  <c:v>226961.84014972509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52960"/>
        <c:axId val="430153520"/>
      </c:scatterChart>
      <c:valAx>
        <c:axId val="430152960"/>
        <c:scaling>
          <c:logBase val="10"/>
          <c:orientation val="minMax"/>
          <c:max val="1000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Zeit [a]</a:t>
                </a:r>
              </a:p>
            </c:rich>
          </c:tx>
          <c:layout>
            <c:manualLayout>
              <c:xMode val="edge"/>
              <c:yMode val="edge"/>
              <c:x val="0.59269699797566899"/>
              <c:y val="0.907252840123495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53520"/>
        <c:crosses val="autoZero"/>
        <c:crossBetween val="midCat"/>
      </c:valAx>
      <c:valAx>
        <c:axId val="430153520"/>
        <c:scaling>
          <c:orientation val="minMax"/>
          <c:max val="4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52960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'Temperaturen, Volumenzuwachs'!$D$215</c:f>
              <c:strCache>
                <c:ptCount val="1"/>
                <c:pt idx="0">
                  <c:v>11,65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Volumenzuwachs'!$D$216:$D$316</c:f>
              <c:numCache>
                <c:formatCode>0.000</c:formatCode>
                <c:ptCount val="101"/>
                <c:pt idx="0">
                  <c:v>0.12589184318819993</c:v>
                </c:pt>
                <c:pt idx="1">
                  <c:v>0.24382008929680576</c:v>
                </c:pt>
                <c:pt idx="2">
                  <c:v>0.44375884580198693</c:v>
                </c:pt>
                <c:pt idx="3">
                  <c:v>0.76396086957110976</c:v>
                </c:pt>
                <c:pt idx="4">
                  <c:v>1.2513401789431156</c:v>
                </c:pt>
                <c:pt idx="5">
                  <c:v>1.9602857944383765</c:v>
                </c:pt>
                <c:pt idx="6">
                  <c:v>2.9506531774788858</c:v>
                </c:pt>
                <c:pt idx="7">
                  <c:v>4.2851753664011012</c:v>
                </c:pt>
                <c:pt idx="8">
                  <c:v>6.0266077841913113</c:v>
                </c:pt>
                <c:pt idx="9">
                  <c:v>8.2349253179486102</c:v>
                </c:pt>
                <c:pt idx="10">
                  <c:v>10.964840030898253</c:v>
                </c:pt>
                <c:pt idx="11">
                  <c:v>14.263824945763913</c:v>
                </c:pt>
                <c:pt idx="12">
                  <c:v>18.170736940121994</c:v>
                </c:pt>
                <c:pt idx="13">
                  <c:v>22.715048185015426</c:v>
                </c:pt>
                <c:pt idx="14">
                  <c:v>27.916631572363386</c:v>
                </c:pt>
                <c:pt idx="15">
                  <c:v>33.786004929938215</c:v>
                </c:pt>
                <c:pt idx="16">
                  <c:v>40.324919978354458</c:v>
                </c:pt>
                <c:pt idx="17">
                  <c:v>47.527180437529466</c:v>
                </c:pt>
                <c:pt idx="18">
                  <c:v>55.379583930913846</c:v>
                </c:pt>
                <c:pt idx="19">
                  <c:v>63.862899187115538</c:v>
                </c:pt>
                <c:pt idx="20">
                  <c:v>72.952809356429285</c:v>
                </c:pt>
                <c:pt idx="21">
                  <c:v>82.620771146682941</c:v>
                </c:pt>
                <c:pt idx="22">
                  <c:v>92.834756196140233</c:v>
                </c:pt>
                <c:pt idx="23">
                  <c:v>103.55985481752936</c:v>
                </c:pt>
                <c:pt idx="24">
                  <c:v>114.75873279113237</c:v>
                </c:pt>
                <c:pt idx="25">
                  <c:v>126.39193948587055</c:v>
                </c:pt>
                <c:pt idx="26">
                  <c:v>138.41807069041181</c:v>
                </c:pt>
                <c:pt idx="27">
                  <c:v>150.7937926703959</c:v>
                </c:pt>
                <c:pt idx="28">
                  <c:v>163.47373566420367</c:v>
                </c:pt>
                <c:pt idx="29">
                  <c:v>176.41026577869843</c:v>
                </c:pt>
                <c:pt idx="30">
                  <c:v>189.55314448108396</c:v>
                </c:pt>
                <c:pt idx="31">
                  <c:v>202.8490849791086</c:v>
                </c:pt>
                <c:pt idx="32">
                  <c:v>216.24121506704176</c:v>
                </c:pt>
                <c:pt idx="33">
                  <c:v>229.66845678238255</c:v>
                </c:pt>
                <c:pt idx="34">
                  <c:v>243.06483474073528</c:v>
                </c:pt>
                <c:pt idx="35">
                  <c:v>256.35872755733737</c:v>
                </c:pt>
                <c:pt idx="36">
                  <c:v>269.47208058550012</c:v>
                </c:pt>
                <c:pt idx="37">
                  <c:v>282.31960356651888</c:v>
                </c:pt>
                <c:pt idx="38">
                  <c:v>294.8079839461185</c:v>
                </c:pt>
                <c:pt idx="39">
                  <c:v>306.83515579547998</c:v>
                </c:pt>
                <c:pt idx="40">
                  <c:v>318.28967564385812</c:v>
                </c:pt>
                <c:pt idx="41">
                  <c:v>329.05027013039955</c:v>
                </c:pt>
                <c:pt idx="42">
                  <c:v>338.985636061707</c:v>
                </c:pt>
                <c:pt idx="43">
                  <c:v>347.95459075775904</c:v>
                </c:pt>
                <c:pt idx="44">
                  <c:v>355.80668856906567</c:v>
                </c:pt>
                <c:pt idx="45">
                  <c:v>362.38343661807244</c:v>
                </c:pt>
                <c:pt idx="46">
                  <c:v>367.52025680979085</c:v>
                </c:pt>
                <c:pt idx="47">
                  <c:v>371.04934862488983</c:v>
                </c:pt>
                <c:pt idx="48">
                  <c:v>372.80360367594443</c:v>
                </c:pt>
                <c:pt idx="49">
                  <c:v>372.62170285349004</c:v>
                </c:pt>
                <c:pt idx="50">
                  <c:v>370.35448356205688</c:v>
                </c:pt>
                <c:pt idx="51">
                  <c:v>365.87259113475608</c:v>
                </c:pt>
                <c:pt idx="52">
                  <c:v>359.0753188097338</c:v>
                </c:pt>
                <c:pt idx="53">
                  <c:v>349.90039083374893</c:v>
                </c:pt>
                <c:pt idx="54">
                  <c:v>338.33425422784518</c:v>
                </c:pt>
                <c:pt idx="55">
                  <c:v>324.42222495621684</c:v>
                </c:pt>
                <c:pt idx="56">
                  <c:v>308.27760255771801</c:v>
                </c:pt>
                <c:pt idx="57">
                  <c:v>290.08865514713619</c:v>
                </c:pt>
                <c:pt idx="58">
                  <c:v>270.1222281932005</c:v>
                </c:pt>
                <c:pt idx="59">
                  <c:v>248.72269931881857</c:v>
                </c:pt>
                <c:pt idx="60">
                  <c:v>226.30514327100687</c:v>
                </c:pt>
                <c:pt idx="61">
                  <c:v>203.34193189234205</c:v>
                </c:pt>
                <c:pt idx="62">
                  <c:v>180.34259401105481</c:v>
                </c:pt>
                <c:pt idx="63">
                  <c:v>157.82758027229923</c:v>
                </c:pt>
                <c:pt idx="64">
                  <c:v>136.2975482070681</c:v>
                </c:pt>
                <c:pt idx="65">
                  <c:v>116.20078030978873</c:v>
                </c:pt>
                <c:pt idx="66">
                  <c:v>97.902202458994125</c:v>
                </c:pt>
                <c:pt idx="67">
                  <c:v>81.657977619548987</c:v>
                </c:pt>
                <c:pt idx="68">
                  <c:v>67.599593678432498</c:v>
                </c:pt>
                <c:pt idx="69">
                  <c:v>55.730553409087456</c:v>
                </c:pt>
                <c:pt idx="70">
                  <c:v>45.937115246856763</c:v>
                </c:pt>
                <c:pt idx="71">
                  <c:v>38.012139838788634</c:v>
                </c:pt>
                <c:pt idx="72">
                  <c:v>31.688400824465429</c:v>
                </c:pt>
                <c:pt idx="73">
                  <c:v>26.67547760783803</c:v>
                </c:pt>
                <c:pt idx="74">
                  <c:v>22.693444570901722</c:v>
                </c:pt>
                <c:pt idx="75">
                  <c:v>19.497586381327309</c:v>
                </c:pt>
                <c:pt idx="76">
                  <c:v>16.891143539633283</c:v>
                </c:pt>
                <c:pt idx="77">
                  <c:v>14.726616340649686</c:v>
                </c:pt>
                <c:pt idx="78">
                  <c:v>12.899002822003705</c:v>
                </c:pt>
                <c:pt idx="79">
                  <c:v>11.335461370298265</c:v>
                </c:pt>
                <c:pt idx="80">
                  <c:v>9.98517947243249</c:v>
                </c:pt>
                <c:pt idx="81">
                  <c:v>8.8115081067221599</c:v>
                </c:pt>
                <c:pt idx="82">
                  <c:v>7.786757085214993</c:v>
                </c:pt>
                <c:pt idx="83">
                  <c:v>6.8890925594883852</c:v>
                </c:pt>
                <c:pt idx="84">
                  <c:v>6.1007583965636352</c:v>
                </c:pt>
                <c:pt idx="85">
                  <c:v>5.4070222134337227</c:v>
                </c:pt>
                <c:pt idx="86">
                  <c:v>4.7954984081708956</c:v>
                </c:pt>
                <c:pt idx="87">
                  <c:v>4.2556762905169609</c:v>
                </c:pt>
                <c:pt idx="88">
                  <c:v>3.7785717571006301</c:v>
                </c:pt>
                <c:pt idx="89">
                  <c:v>3.356460825344203</c:v>
                </c:pt>
                <c:pt idx="90">
                  <c:v>2.9826708953748717</c:v>
                </c:pt>
                <c:pt idx="91">
                  <c:v>2.6514143137011383</c:v>
                </c:pt>
                <c:pt idx="92">
                  <c:v>2.3576537650157396</c:v>
                </c:pt>
                <c:pt idx="93">
                  <c:v>2.0969921069758142</c:v>
                </c:pt>
                <c:pt idx="94">
                  <c:v>1.8655812955828108</c:v>
                </c:pt>
                <c:pt idx="95">
                  <c:v>1.6600464359166607</c:v>
                </c:pt>
                <c:pt idx="96">
                  <c:v>1.4774219660694516</c:v>
                </c:pt>
                <c:pt idx="97">
                  <c:v>1.3150976803853942</c:v>
                </c:pt>
                <c:pt idx="98">
                  <c:v>1.1707728088672693</c:v>
                </c:pt>
                <c:pt idx="99">
                  <c:v>1.0424167494678804</c:v>
                </c:pt>
                <c:pt idx="100">
                  <c:v>0.92823533666089664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'Temperaturen, Volumenzuwachs'!$E$215</c:f>
              <c:strCache>
                <c:ptCount val="1"/>
                <c:pt idx="0">
                  <c:v>11,92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Volumenzuwachs'!$E$216:$E$316</c:f>
              <c:numCache>
                <c:formatCode>0.000</c:formatCode>
                <c:ptCount val="101"/>
                <c:pt idx="0">
                  <c:v>9.9292759068449102E-2</c:v>
                </c:pt>
                <c:pt idx="1">
                  <c:v>0.19754061155297339</c:v>
                </c:pt>
                <c:pt idx="2">
                  <c:v>0.36827330958752136</c:v>
                </c:pt>
                <c:pt idx="3">
                  <c:v>0.64778828740891314</c:v>
                </c:pt>
                <c:pt idx="4">
                  <c:v>1.0816760918464252</c:v>
                </c:pt>
                <c:pt idx="5">
                  <c:v>1.7239634268761734</c:v>
                </c:pt>
                <c:pt idx="6">
                  <c:v>2.6353299429472363</c:v>
                </c:pt>
                <c:pt idx="7">
                  <c:v>3.880602831383916</c:v>
                </c:pt>
                <c:pt idx="8">
                  <c:v>5.5258364622420233</c:v>
                </c:pt>
                <c:pt idx="9">
                  <c:v>7.6353166812799884</c:v>
                </c:pt>
                <c:pt idx="10">
                  <c:v>10.268797311082716</c:v>
                </c:pt>
                <c:pt idx="11">
                  <c:v>13.479200221409949</c:v>
                </c:pt>
                <c:pt idx="12">
                  <c:v>17.310914864042307</c:v>
                </c:pt>
                <c:pt idx="13">
                  <c:v>21.798740115946373</c:v>
                </c:pt>
                <c:pt idx="14">
                  <c:v>26.967435197112618</c:v>
                </c:pt>
                <c:pt idx="15">
                  <c:v>32.831794024643983</c:v>
                </c:pt>
                <c:pt idx="16">
                  <c:v>39.397128938419208</c:v>
                </c:pt>
                <c:pt idx="17">
                  <c:v>46.660041534858401</c:v>
                </c:pt>
                <c:pt idx="18">
                  <c:v>54.609364818120547</c:v>
                </c:pt>
                <c:pt idx="19">
                  <c:v>63.227176339178286</c:v>
                </c:pt>
                <c:pt idx="20">
                  <c:v>72.489801620878694</c:v>
                </c:pt>
                <c:pt idx="21">
                  <c:v>82.36874740110575</c:v>
                </c:pt>
                <c:pt idx="22">
                  <c:v>92.83152278769829</c:v>
                </c:pt>
                <c:pt idx="23">
                  <c:v>103.84232209032768</c:v>
                </c:pt>
                <c:pt idx="24">
                  <c:v>115.3625554600341</c:v>
                </c:pt>
                <c:pt idx="25">
                  <c:v>127.35122262396114</c:v>
                </c:pt>
                <c:pt idx="26">
                  <c:v>139.76513134998933</c:v>
                </c:pt>
                <c:pt idx="27">
                  <c:v>152.55896634800422</c:v>
                </c:pt>
                <c:pt idx="28">
                  <c:v>165.68521667818382</c:v>
                </c:pt>
                <c:pt idx="29">
                  <c:v>179.09397093096652</c:v>
                </c:pt>
                <c:pt idx="30">
                  <c:v>192.73258995261665</c:v>
                </c:pt>
                <c:pt idx="31">
                  <c:v>206.54526713847599</c:v>
                </c:pt>
                <c:pt idx="32">
                  <c:v>220.4724866733261</c:v>
                </c:pt>
                <c:pt idx="33">
                  <c:v>234.45039089420939</c:v>
                </c:pt>
                <c:pt idx="34">
                  <c:v>248.41006948849429</c:v>
                </c:pt>
                <c:pt idx="35">
                  <c:v>262.27678580813972</c:v>
                </c:pt>
                <c:pt idx="36">
                  <c:v>275.96915946416692</c:v>
                </c:pt>
                <c:pt idx="37">
                  <c:v>289.39832984456723</c:v>
                </c:pt>
                <c:pt idx="38">
                  <c:v>302.46713254573422</c:v>
                </c:pt>
                <c:pt idx="39">
                  <c:v>315.06933016444947</c:v>
                </c:pt>
                <c:pt idx="40">
                  <c:v>327.08895064235134</c:v>
                </c:pt>
                <c:pt idx="41">
                  <c:v>338.39980044433372</c:v>
                </c:pt>
                <c:pt idx="42">
                  <c:v>348.8652361386828</c:v>
                </c:pt>
                <c:pt idx="43">
                  <c:v>358.33829596481058</c:v>
                </c:pt>
                <c:pt idx="44">
                  <c:v>366.66231179261734</c:v>
                </c:pt>
                <c:pt idx="45">
                  <c:v>373.67213992104087</c:v>
                </c:pt>
                <c:pt idx="46">
                  <c:v>379.19616401279615</c:v>
                </c:pt>
                <c:pt idx="47">
                  <c:v>383.05923166064724</c:v>
                </c:pt>
                <c:pt idx="48">
                  <c:v>385.08668298800922</c:v>
                </c:pt>
                <c:pt idx="49">
                  <c:v>385.1096094625475</c:v>
                </c:pt>
                <c:pt idx="50">
                  <c:v>382.97143691541254</c:v>
                </c:pt>
                <c:pt idx="51">
                  <c:v>378.53585137013243</c:v>
                </c:pt>
                <c:pt idx="52">
                  <c:v>371.69597313837835</c:v>
                </c:pt>
                <c:pt idx="53">
                  <c:v>362.38452960471363</c:v>
                </c:pt>
                <c:pt idx="54">
                  <c:v>350.5845809132112</c:v>
                </c:pt>
                <c:pt idx="55">
                  <c:v>336.34012389445905</c:v>
                </c:pt>
                <c:pt idx="56">
                  <c:v>319.76565736177463</c:v>
                </c:pt>
                <c:pt idx="57">
                  <c:v>301.05356877240996</c:v>
                </c:pt>
                <c:pt idx="58">
                  <c:v>280.47804395363397</c:v>
                </c:pt>
                <c:pt idx="59">
                  <c:v>258.39416409451997</c:v>
                </c:pt>
                <c:pt idx="60">
                  <c:v>235.23099594627203</c:v>
                </c:pt>
                <c:pt idx="61">
                  <c:v>211.47785061682106</c:v>
                </c:pt>
                <c:pt idx="62">
                  <c:v>187.66350620439738</c:v>
                </c:pt>
                <c:pt idx="63">
                  <c:v>164.32904103876794</c:v>
                </c:pt>
                <c:pt idx="64">
                  <c:v>141.99593599077286</c:v>
                </c:pt>
                <c:pt idx="65">
                  <c:v>121.13214872131492</c:v>
                </c:pt>
                <c:pt idx="66">
                  <c:v>102.11976234204604</c:v>
                </c:pt>
                <c:pt idx="67">
                  <c:v>85.228351864883791</c:v>
                </c:pt>
                <c:pt idx="68">
                  <c:v>70.598166271179494</c:v>
                </c:pt>
                <c:pt idx="69">
                  <c:v>58.236390911556441</c:v>
                </c:pt>
                <c:pt idx="70">
                  <c:v>48.028034898130485</c:v>
                </c:pt>
                <c:pt idx="71">
                  <c:v>39.760498464996687</c:v>
                </c:pt>
                <c:pt idx="72">
                  <c:v>33.158064013401798</c:v>
                </c:pt>
                <c:pt idx="73">
                  <c:v>27.92021056621758</c:v>
                </c:pt>
                <c:pt idx="74">
                  <c:v>23.756693023728637</c:v>
                </c:pt>
                <c:pt idx="75">
                  <c:v>20.413363510114113</c:v>
                </c:pt>
                <c:pt idx="76">
                  <c:v>17.685583038205579</c:v>
                </c:pt>
                <c:pt idx="77">
                  <c:v>15.419733328995106</c:v>
                </c:pt>
                <c:pt idx="78">
                  <c:v>13.506309043086118</c:v>
                </c:pt>
                <c:pt idx="79">
                  <c:v>11.869247325449242</c:v>
                </c:pt>
                <c:pt idx="80">
                  <c:v>10.455430581784363</c:v>
                </c:pt>
                <c:pt idx="81">
                  <c:v>9.2265171330095317</c:v>
                </c:pt>
                <c:pt idx="82">
                  <c:v>8.1535248382362315</c:v>
                </c:pt>
                <c:pt idx="83">
                  <c:v>7.2135964400285966</c:v>
                </c:pt>
                <c:pt idx="84">
                  <c:v>6.3881420593836289</c:v>
                </c:pt>
                <c:pt idx="85">
                  <c:v>5.6617370706614061</c:v>
                </c:pt>
                <c:pt idx="86">
                  <c:v>5.0214136852145748</c:v>
                </c:pt>
                <c:pt idx="87">
                  <c:v>4.456167020133706</c:v>
                </c:pt>
                <c:pt idx="88">
                  <c:v>3.9565904559969689</c:v>
                </c:pt>
                <c:pt idx="89">
                  <c:v>3.5145966797979162</c:v>
                </c:pt>
                <c:pt idx="90">
                  <c:v>3.1231991580379952</c:v>
                </c:pt>
                <c:pt idx="91">
                  <c:v>2.7763378925506639</c:v>
                </c:pt>
                <c:pt idx="92">
                  <c:v>2.4687384954184881</c:v>
                </c:pt>
                <c:pt idx="93">
                  <c:v>2.1957968522386277</c:v>
                </c:pt>
                <c:pt idx="94">
                  <c:v>1.9534837708342663</c:v>
                </c:pt>
                <c:pt idx="95">
                  <c:v>1.7382654645253852</c:v>
                </c:pt>
                <c:pt idx="96">
                  <c:v>1.5470367376855558</c:v>
                </c:pt>
                <c:pt idx="97">
                  <c:v>1.3770644722439034</c:v>
                </c:pt>
                <c:pt idx="98">
                  <c:v>1.2259395484464151</c:v>
                </c:pt>
                <c:pt idx="99">
                  <c:v>1.0915357308283853</c:v>
                </c:pt>
                <c:pt idx="100">
                  <c:v>0.97197435044636782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'Temperaturen, Volumenzuwachs'!$F$215</c:f>
              <c:strCache>
                <c:ptCount val="1"/>
                <c:pt idx="0">
                  <c:v>12,20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Volumenzuwachs'!$F$216:$F$316</c:f>
              <c:numCache>
                <c:formatCode>0.000</c:formatCode>
                <c:ptCount val="101"/>
                <c:pt idx="0">
                  <c:v>7.7409468633513945E-2</c:v>
                </c:pt>
                <c:pt idx="1">
                  <c:v>0.15839184852466795</c:v>
                </c:pt>
                <c:pt idx="2">
                  <c:v>0.30280174761635725</c:v>
                </c:pt>
                <c:pt idx="3">
                  <c:v>0.54473336120112914</c:v>
                </c:pt>
                <c:pt idx="4">
                  <c:v>0.92808154504123686</c:v>
                </c:pt>
                <c:pt idx="5">
                  <c:v>1.5060557453459544</c:v>
                </c:pt>
                <c:pt idx="6">
                  <c:v>2.3396828051348524</c:v>
                </c:pt>
                <c:pt idx="7">
                  <c:v>3.4954510673533172</c:v>
                </c:pt>
                <c:pt idx="8">
                  <c:v>5.0423828211106745</c:v>
                </c:pt>
                <c:pt idx="9">
                  <c:v>7.0488860340521065</c:v>
                </c:pt>
                <c:pt idx="10">
                  <c:v>9.5797277610047669</c:v>
                </c:pt>
                <c:pt idx="11">
                  <c:v>12.693407250387631</c:v>
                </c:pt>
                <c:pt idx="12">
                  <c:v>16.440111827926209</c:v>
                </c:pt>
                <c:pt idx="13">
                  <c:v>20.86033788433987</c:v>
                </c:pt>
                <c:pt idx="14">
                  <c:v>25.984171230042026</c:v>
                </c:pt>
                <c:pt idx="15">
                  <c:v>31.831155921660951</c:v>
                </c:pt>
                <c:pt idx="16">
                  <c:v>38.410641140284049</c:v>
                </c:pt>
                <c:pt idx="17">
                  <c:v>45.722479276649153</c:v>
                </c:pt>
                <c:pt idx="18">
                  <c:v>53.757949741690467</c:v>
                </c:pt>
                <c:pt idx="19">
                  <c:v>62.500796110909306</c:v>
                </c:pt>
                <c:pt idx="20">
                  <c:v>71.928283537528145</c:v>
                </c:pt>
                <c:pt idx="21">
                  <c:v>82.012204656025929</c:v>
                </c:pt>
                <c:pt idx="22">
                  <c:v>92.719782541694386</c:v>
                </c:pt>
                <c:pt idx="23">
                  <c:v>104.01443700438661</c:v>
                </c:pt>
                <c:pt idx="24">
                  <c:v>115.85639484569654</c:v>
                </c:pt>
                <c:pt idx="25">
                  <c:v>128.2031356160098</c:v>
                </c:pt>
                <c:pt idx="26">
                  <c:v>141.00967219006773</c:v>
                </c:pt>
                <c:pt idx="27">
                  <c:v>154.22867065953511</c:v>
                </c:pt>
                <c:pt idx="28">
                  <c:v>167.81041721209073</c:v>
                </c:pt>
                <c:pt idx="29">
                  <c:v>181.70264141527846</c:v>
                </c:pt>
                <c:pt idx="30">
                  <c:v>195.85020618777742</c:v>
                </c:pt>
                <c:pt idx="31">
                  <c:v>210.1946751974485</c:v>
                </c:pt>
                <c:pt idx="32">
                  <c:v>224.6737688921898</c:v>
                </c:pt>
                <c:pt idx="33">
                  <c:v>239.22072121666022</c:v>
                </c:pt>
                <c:pt idx="34">
                  <c:v>253.76355063282327</c:v>
                </c:pt>
                <c:pt idx="35">
                  <c:v>268.22426166344081</c:v>
                </c:pt>
                <c:pt idx="36">
                  <c:v>282.51799712422837</c:v>
                </c:pt>
                <c:pt idx="37">
                  <c:v>296.55216680555912</c:v>
                </c:pt>
                <c:pt idx="38">
                  <c:v>310.22558589969941</c:v>
                </c:pt>
                <c:pt idx="39">
                  <c:v>323.42766620471258</c:v>
                </c:pt>
                <c:pt idx="40">
                  <c:v>336.03771526522894</c:v>
                </c:pt>
                <c:pt idx="41">
                  <c:v>347.92441320192557</c:v>
                </c:pt>
                <c:pt idx="42">
                  <c:v>358.94555389476488</c:v>
                </c:pt>
                <c:pt idx="43">
                  <c:v>368.9481559511118</c:v>
                </c:pt>
                <c:pt idx="44">
                  <c:v>377.76906855918912</c:v>
                </c:pt>
                <c:pt idx="45">
                  <c:v>385.23621628393602</c:v>
                </c:pt>
                <c:pt idx="46">
                  <c:v>391.17064261416641</c:v>
                </c:pt>
                <c:pt idx="47">
                  <c:v>395.38952104519012</c:v>
                </c:pt>
                <c:pt idx="48">
                  <c:v>397.71029987222477</c:v>
                </c:pt>
                <c:pt idx="49">
                  <c:v>397.95612660845637</c:v>
                </c:pt>
                <c:pt idx="50">
                  <c:v>395.96265290648324</c:v>
                </c:pt>
                <c:pt idx="51">
                  <c:v>391.58624347009521</c:v>
                </c:pt>
                <c:pt idx="52">
                  <c:v>384.71349577454635</c:v>
                </c:pt>
                <c:pt idx="53">
                  <c:v>375.2718170072884</c:v>
                </c:pt>
                <c:pt idx="54">
                  <c:v>363.24060100768855</c:v>
                </c:pt>
                <c:pt idx="55">
                  <c:v>348.66230968096693</c:v>
                </c:pt>
                <c:pt idx="56">
                  <c:v>331.65251017344559</c:v>
                </c:pt>
                <c:pt idx="57">
                  <c:v>312.40768445277666</c:v>
                </c:pt>
                <c:pt idx="58">
                  <c:v>291.20945928817179</c:v>
                </c:pt>
                <c:pt idx="59">
                  <c:v>268.42386029253043</c:v>
                </c:pt>
                <c:pt idx="60">
                  <c:v>244.49433495668666</c:v>
                </c:pt>
                <c:pt idx="61">
                  <c:v>219.92766782187579</c:v>
                </c:pt>
                <c:pt idx="62">
                  <c:v>195.27255105467881</c:v>
                </c:pt>
                <c:pt idx="63">
                  <c:v>171.09145768793135</c:v>
                </c:pt>
                <c:pt idx="64">
                  <c:v>147.92751953887745</c:v>
                </c:pt>
                <c:pt idx="65">
                  <c:v>126.26920525524031</c:v>
                </c:pt>
                <c:pt idx="66">
                  <c:v>106.5165408392363</c:v>
                </c:pt>
                <c:pt idx="67">
                  <c:v>88.953191192648973</c:v>
                </c:pt>
                <c:pt idx="68">
                  <c:v>73.728687395143638</c:v>
                </c:pt>
                <c:pt idx="69">
                  <c:v>60.854228877390788</c:v>
                </c:pt>
                <c:pt idx="70">
                  <c:v>50.213706989018512</c:v>
                </c:pt>
                <c:pt idx="71">
                  <c:v>41.58900722552243</c:v>
                </c:pt>
                <c:pt idx="72">
                  <c:v>34.695716621099713</c:v>
                </c:pt>
                <c:pt idx="73">
                  <c:v>29.222910770780565</c:v>
                </c:pt>
                <c:pt idx="74">
                  <c:v>24.869678348019427</c:v>
                </c:pt>
                <c:pt idx="75">
                  <c:v>21.372097180994395</c:v>
                </c:pt>
                <c:pt idx="76">
                  <c:v>18.517346170171834</c:v>
                </c:pt>
                <c:pt idx="77">
                  <c:v>16.145441588419668</c:v>
                </c:pt>
                <c:pt idx="78">
                  <c:v>14.142184980989731</c:v>
                </c:pt>
                <c:pt idx="79">
                  <c:v>12.428151392921034</c:v>
                </c:pt>
                <c:pt idx="80">
                  <c:v>10.947814354602663</c:v>
                </c:pt>
                <c:pt idx="81">
                  <c:v>9.6610617785880795</c:v>
                </c:pt>
                <c:pt idx="82">
                  <c:v>8.5375595578781702</c:v>
                </c:pt>
                <c:pt idx="83">
                  <c:v>7.5533792375901134</c:v>
                </c:pt>
                <c:pt idx="84">
                  <c:v>6.6890581738564689</c:v>
                </c:pt>
                <c:pt idx="85">
                  <c:v>5.9284470673303735</c:v>
                </c:pt>
                <c:pt idx="86">
                  <c:v>5.2579686488188022</c:v>
                </c:pt>
                <c:pt idx="87">
                  <c:v>4.666100661296773</c:v>
                </c:pt>
                <c:pt idx="88">
                  <c:v>4.1429941403199102</c:v>
                </c:pt>
                <c:pt idx="89">
                  <c:v>3.6801813836716626</c:v>
                </c:pt>
                <c:pt idx="90">
                  <c:v>3.2703471789414116</c:v>
                </c:pt>
                <c:pt idx="91">
                  <c:v>2.9071463869541923</c:v>
                </c:pt>
                <c:pt idx="92">
                  <c:v>2.5850564046637685</c:v>
                </c:pt>
                <c:pt idx="93">
                  <c:v>2.2992564151159893</c:v>
                </c:pt>
                <c:pt idx="94">
                  <c:v>2.045527559413308</c:v>
                </c:pt>
                <c:pt idx="95">
                  <c:v>1.8201696855214768</c:v>
                </c:pt>
                <c:pt idx="96">
                  <c:v>1.6199313950086947</c:v>
                </c:pt>
                <c:pt idx="97">
                  <c:v>1.4419508739279392</c:v>
                </c:pt>
                <c:pt idx="98">
                  <c:v>1.2837055537199924</c:v>
                </c:pt>
                <c:pt idx="99">
                  <c:v>1.142969064257884</c:v>
                </c:pt>
                <c:pt idx="100">
                  <c:v>1.017774255294581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'Temperaturen, Volumenzuwachs'!$G$215</c:f>
              <c:strCache>
                <c:ptCount val="1"/>
                <c:pt idx="0">
                  <c:v>12,48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Volumenzuwachs'!$G$216:$G$316</c:f>
              <c:numCache>
                <c:formatCode>0.000</c:formatCode>
                <c:ptCount val="101"/>
                <c:pt idx="0">
                  <c:v>5.9620589978218348E-2</c:v>
                </c:pt>
                <c:pt idx="1">
                  <c:v>0.12562986469397583</c:v>
                </c:pt>
                <c:pt idx="2">
                  <c:v>0.24656293130202411</c:v>
                </c:pt>
                <c:pt idx="3">
                  <c:v>0.45410886074086326</c:v>
                </c:pt>
                <c:pt idx="4">
                  <c:v>0.79012540749546556</c:v>
                </c:pt>
                <c:pt idx="5">
                  <c:v>1.3065562172843601</c:v>
                </c:pt>
                <c:pt idx="6">
                  <c:v>2.0642767628767267</c:v>
                </c:pt>
                <c:pt idx="7">
                  <c:v>3.1309566737858843</c:v>
                </c:pt>
                <c:pt idx="8">
                  <c:v>4.578190584040799</c:v>
                </c:pt>
                <c:pt idx="9">
                  <c:v>6.4782477249049268</c:v>
                </c:pt>
                <c:pt idx="10">
                  <c:v>8.900810651175842</c:v>
                </c:pt>
                <c:pt idx="11">
                  <c:v>11.910026554615962</c:v>
                </c:pt>
                <c:pt idx="12">
                  <c:v>15.562104682684717</c:v>
                </c:pt>
                <c:pt idx="13">
                  <c:v>19.903587528776679</c:v>
                </c:pt>
                <c:pt idx="14">
                  <c:v>24.970324149694026</c:v>
                </c:pt>
                <c:pt idx="15">
                  <c:v>30.787095397928052</c:v>
                </c:pt>
                <c:pt idx="16">
                  <c:v>37.367788795362749</c:v>
                </c:pt>
                <c:pt idx="17">
                  <c:v>44.715994453226735</c:v>
                </c:pt>
                <c:pt idx="18">
                  <c:v>52.825888169848106</c:v>
                </c:pt>
                <c:pt idx="19">
                  <c:v>61.683277371497923</c:v>
                </c:pt>
                <c:pt idx="20">
                  <c:v>71.266703796363572</c:v>
                </c:pt>
                <c:pt idx="21">
                  <c:v>81.548518730363639</c:v>
                </c:pt>
                <c:pt idx="22">
                  <c:v>92.4958685750928</c:v>
                </c:pt>
                <c:pt idx="23">
                  <c:v>104.07154831886882</c:v>
                </c:pt>
                <c:pt idx="24">
                  <c:v>116.23469696411604</c:v>
                </c:pt>
                <c:pt idx="25">
                  <c:v>128.94132181796081</c:v>
                </c:pt>
                <c:pt idx="26">
                  <c:v>142.14464797477103</c:v>
                </c:pt>
                <c:pt idx="27">
                  <c:v>155.79529579511023</c:v>
                </c:pt>
                <c:pt idx="28">
                  <c:v>169.84129332365146</c:v>
                </c:pt>
                <c:pt idx="29">
                  <c:v>184.22793301886111</c:v>
                </c:pt>
                <c:pt idx="30">
                  <c:v>198.89748348278673</c:v>
                </c:pt>
                <c:pt idx="31">
                  <c:v>213.7887676131856</c:v>
                </c:pt>
                <c:pt idx="32">
                  <c:v>228.83661922274138</c:v>
                </c:pt>
                <c:pt idx="33">
                  <c:v>243.97123109769129</c:v>
                </c:pt>
                <c:pt idx="34">
                  <c:v>259.11740907767438</c:v>
                </c:pt>
                <c:pt idx="35">
                  <c:v>274.19374938167454</c:v>
                </c:pt>
                <c:pt idx="36">
                  <c:v>289.11176041909931</c:v>
                </c:pt>
                <c:pt idx="37">
                  <c:v>303.77495603821905</c:v>
                </c:pt>
                <c:pt idx="38">
                  <c:v>318.07795488973937</c:v>
                </c:pt>
                <c:pt idx="39">
                  <c:v>331.90563060118455</c:v>
                </c:pt>
                <c:pt idx="40">
                  <c:v>345.13236997919211</c:v>
                </c:pt>
                <c:pt idx="41">
                  <c:v>357.62151156398068</c:v>
                </c:pt>
                <c:pt idx="42">
                  <c:v>369.225054420015</c:v>
                </c:pt>
                <c:pt idx="43">
                  <c:v>379.78374658771122</c:v>
                </c:pt>
                <c:pt idx="44">
                  <c:v>389.12768317579798</c:v>
                </c:pt>
                <c:pt idx="45">
                  <c:v>397.07756398478853</c:v>
                </c:pt>
                <c:pt idx="46">
                  <c:v>403.44677725321952</c:v>
                </c:pt>
                <c:pt idx="47">
                  <c:v>408.04448591964808</c:v>
                </c:pt>
                <c:pt idx="48">
                  <c:v>410.67989071491553</c:v>
                </c:pt>
                <c:pt idx="49">
                  <c:v>411.16782413585548</c:v>
                </c:pt>
                <c:pt idx="50">
                  <c:v>409.33578348062781</c:v>
                </c:pt>
                <c:pt idx="51">
                  <c:v>405.0324317064489</c:v>
                </c:pt>
                <c:pt idx="52">
                  <c:v>398.13747459933671</c:v>
                </c:pt>
                <c:pt idx="53">
                  <c:v>388.57265681160936</c:v>
                </c:pt>
                <c:pt idx="54">
                  <c:v>376.31340801342981</c:v>
                </c:pt>
                <c:pt idx="55">
                  <c:v>361.40042231239545</c:v>
                </c:pt>
                <c:pt idx="56">
                  <c:v>343.95018946086554</c:v>
                </c:pt>
                <c:pt idx="57">
                  <c:v>324.16324966334616</c:v>
                </c:pt>
                <c:pt idx="58">
                  <c:v>302.32876420936145</c:v>
                </c:pt>
                <c:pt idx="59">
                  <c:v>278.82394246234657</c:v>
                </c:pt>
                <c:pt idx="60">
                  <c:v>254.10700618774783</c:v>
                </c:pt>
                <c:pt idx="61">
                  <c:v>228.70275918806163</c:v>
                </c:pt>
                <c:pt idx="62">
                  <c:v>203.18049107445378</c:v>
                </c:pt>
                <c:pt idx="63">
                  <c:v>178.12486156096361</c:v>
                </c:pt>
                <c:pt idx="64">
                  <c:v>154.10151116468643</c:v>
                </c:pt>
                <c:pt idx="65">
                  <c:v>131.62028884293215</c:v>
                </c:pt>
                <c:pt idx="66">
                  <c:v>111.09998366436633</c:v>
                </c:pt>
                <c:pt idx="67">
                  <c:v>92.839061191424435</c:v>
                </c:pt>
                <c:pt idx="68">
                  <c:v>76.996884400999491</c:v>
                </c:pt>
                <c:pt idx="69">
                  <c:v>63.58902086152434</c:v>
                </c:pt>
                <c:pt idx="70">
                  <c:v>52.498390702809509</c:v>
                </c:pt>
                <c:pt idx="71">
                  <c:v>43.501317429935888</c:v>
                </c:pt>
                <c:pt idx="72">
                  <c:v>36.304488446556476</c:v>
                </c:pt>
                <c:pt idx="73">
                  <c:v>30.586267083926785</c:v>
                </c:pt>
                <c:pt idx="74">
                  <c:v>26.034719643642688</c:v>
                </c:pt>
                <c:pt idx="75">
                  <c:v>22.375796974184595</c:v>
                </c:pt>
                <c:pt idx="76">
                  <c:v>19.388182485040538</c:v>
                </c:pt>
                <c:pt idx="77">
                  <c:v>16.90527064721654</c:v>
                </c:pt>
                <c:pt idx="78">
                  <c:v>14.80797240873231</c:v>
                </c:pt>
                <c:pt idx="79">
                  <c:v>13.013353824693892</c:v>
                </c:pt>
                <c:pt idx="80">
                  <c:v>11.463371150420611</c:v>
                </c:pt>
                <c:pt idx="81">
                  <c:v>10.116060607427269</c:v>
                </c:pt>
                <c:pt idx="82">
                  <c:v>8.9396733471930947</c:v>
                </c:pt>
                <c:pt idx="83">
                  <c:v>7.9091597149444999</c:v>
                </c:pt>
                <c:pt idx="84">
                  <c:v>7.0041434696055127</c:v>
                </c:pt>
                <c:pt idx="85">
                  <c:v>6.207716696938899</c:v>
                </c:pt>
                <c:pt idx="86">
                  <c:v>5.5056640807503774</c:v>
                </c:pt>
                <c:pt idx="87">
                  <c:v>4.8859217263114791</c:v>
                </c:pt>
                <c:pt idx="88">
                  <c:v>4.3381775686188746</c:v>
                </c:pt>
                <c:pt idx="89">
                  <c:v>3.8535656596262258</c:v>
                </c:pt>
                <c:pt idx="90">
                  <c:v>3.4244266725330634</c:v>
                </c:pt>
                <c:pt idx="91">
                  <c:v>3.044116931426148</c:v>
                </c:pt>
                <c:pt idx="92">
                  <c:v>2.7068539533464944</c:v>
                </c:pt>
                <c:pt idx="93">
                  <c:v>2.4075900319536223</c:v>
                </c:pt>
                <c:pt idx="94">
                  <c:v>2.1419077233763222</c:v>
                </c:pt>
                <c:pt idx="95">
                  <c:v>1.9059326857918903</c:v>
                </c:pt>
                <c:pt idx="96">
                  <c:v>1.6962604403710575</c:v>
                </c:pt>
                <c:pt idx="97">
                  <c:v>1.5098944221203452</c:v>
                </c:pt>
                <c:pt idx="98">
                  <c:v>1.3441932749932763</c:v>
                </c:pt>
                <c:pt idx="99">
                  <c:v>1.1968257813546572</c:v>
                </c:pt>
                <c:pt idx="100">
                  <c:v>1.0657321447202199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'Temperaturen, Volumenzuwachs'!$H$215</c:f>
              <c:strCache>
                <c:ptCount val="1"/>
                <c:pt idx="0">
                  <c:v>12,77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Volumenzuwachs'!$H$216:$H$316</c:f>
              <c:numCache>
                <c:formatCode>0.000</c:formatCode>
                <c:ptCount val="101"/>
                <c:pt idx="0">
                  <c:v>4.5340100450801758E-2</c:v>
                </c:pt>
                <c:pt idx="1">
                  <c:v>9.8519240447328793E-2</c:v>
                </c:pt>
                <c:pt idx="2">
                  <c:v>0.19874043314049214</c:v>
                </c:pt>
                <c:pt idx="3">
                  <c:v>0.37513677899118958</c:v>
                </c:pt>
                <c:pt idx="4">
                  <c:v>0.66722756916884873</c:v>
                </c:pt>
                <c:pt idx="5">
                  <c:v>1.125259841957176</c:v>
                </c:pt>
                <c:pt idx="6">
                  <c:v>1.8094482808750567</c:v>
                </c:pt>
                <c:pt idx="7">
                  <c:v>2.7881247412340371</c:v>
                </c:pt>
                <c:pt idx="8">
                  <c:v>4.1349992496721635</c:v>
                </c:pt>
                <c:pt idx="9">
                  <c:v>5.9258678116023145</c:v>
                </c:pt>
                <c:pt idx="10">
                  <c:v>8.2351558972057788</c:v>
                </c:pt>
                <c:pt idx="11">
                  <c:v>11.13266292479396</c:v>
                </c:pt>
                <c:pt idx="12">
                  <c:v>14.680793443062518</c:v>
                </c:pt>
                <c:pt idx="13">
                  <c:v>18.932453310013724</c:v>
                </c:pt>
                <c:pt idx="14">
                  <c:v>23.929680123591986</c:v>
                </c:pt>
                <c:pt idx="15">
                  <c:v>29.70298500322615</c:v>
                </c:pt>
                <c:pt idx="16">
                  <c:v>36.271316970044083</c:v>
                </c:pt>
                <c:pt idx="17">
                  <c:v>43.64252324401486</c:v>
                </c:pt>
                <c:pt idx="18">
                  <c:v>51.814165172448298</c:v>
                </c:pt>
                <c:pt idx="19">
                  <c:v>60.774554083118716</c:v>
                </c:pt>
                <c:pt idx="20">
                  <c:v>70.503887506795607</c:v>
                </c:pt>
                <c:pt idx="21">
                  <c:v>80.975388149533785</c:v>
                </c:pt>
                <c:pt idx="22">
                  <c:v>92.156371329833377</c:v>
                </c:pt>
                <c:pt idx="23">
                  <c:v>104.00918843240464</c:v>
                </c:pt>
                <c:pt idx="24">
                  <c:v>116.49201266007142</c:v>
                </c:pt>
                <c:pt idx="25">
                  <c:v>129.55944835573325</c:v>
                </c:pt>
                <c:pt idx="26">
                  <c:v>143.16295644257195</c:v>
                </c:pt>
                <c:pt idx="27">
                  <c:v>157.25109650819547</c:v>
                </c:pt>
                <c:pt idx="28">
                  <c:v>171.7695913435885</c:v>
                </c:pt>
                <c:pt idx="29">
                  <c:v>186.66122300633083</c:v>
                </c:pt>
                <c:pt idx="30">
                  <c:v>201.86557135731471</c:v>
                </c:pt>
                <c:pt idx="31">
                  <c:v>217.31860711409033</c:v>
                </c:pt>
                <c:pt idx="32">
                  <c:v>232.95215229973783</c:v>
                </c:pt>
                <c:pt idx="33">
                  <c:v>248.69322201180546</c:v>
                </c:pt>
                <c:pt idx="34">
                  <c:v>264.46326311274294</c:v>
                </c:pt>
                <c:pt idx="35">
                  <c:v>280.17730814087139</c:v>
                </c:pt>
                <c:pt idx="36">
                  <c:v>295.74306682909514</c:v>
                </c:pt>
                <c:pt idx="37">
                  <c:v>311.0599834531277</c:v>
                </c:pt>
                <c:pt idx="38">
                  <c:v>326.01829614994517</c:v>
                </c:pt>
                <c:pt idx="39">
                  <c:v>340.49814465263711</c:v>
                </c:pt>
                <c:pt idx="40">
                  <c:v>354.36878580991356</c:v>
                </c:pt>
                <c:pt idx="41">
                  <c:v>367.4879918948713</c:v>
                </c:pt>
                <c:pt idx="42">
                  <c:v>379.7017249338524</c:v>
                </c:pt>
                <c:pt idx="43">
                  <c:v>390.8442006293198</c:v>
                </c:pt>
                <c:pt idx="44">
                  <c:v>400.73847692603562</c:v>
                </c:pt>
                <c:pt idx="45">
                  <c:v>409.19772317781121</c:v>
                </c:pt>
                <c:pt idx="46">
                  <c:v>416.02734357141253</c:v>
                </c:pt>
                <c:pt idx="47">
                  <c:v>421.02813914355613</c:v>
                </c:pt>
                <c:pt idx="48">
                  <c:v>424.00069122818235</c:v>
                </c:pt>
                <c:pt idx="49">
                  <c:v>424.75112894462404</c:v>
                </c:pt>
                <c:pt idx="50">
                  <c:v>423.09839664642152</c:v>
                </c:pt>
                <c:pt idx="51">
                  <c:v>418.88305578105445</c:v>
                </c:pt>
                <c:pt idx="52">
                  <c:v>411.9775316571924</c:v>
                </c:pt>
                <c:pt idx="53">
                  <c:v>402.29754399547386</c:v>
                </c:pt>
                <c:pt idx="54">
                  <c:v>389.81424089494567</c:v>
                </c:pt>
                <c:pt idx="55">
                  <c:v>374.56629759425488</c:v>
                </c:pt>
                <c:pt idx="56">
                  <c:v>356.67096484024478</c:v>
                </c:pt>
                <c:pt idx="57">
                  <c:v>336.33279232737164</c:v>
                </c:pt>
                <c:pt idx="58">
                  <c:v>313.84856153040488</c:v>
                </c:pt>
                <c:pt idx="59">
                  <c:v>289.60690263598269</c:v>
                </c:pt>
                <c:pt idx="60">
                  <c:v>264.08120954313739</c:v>
                </c:pt>
                <c:pt idx="61">
                  <c:v>237.81486263120658</c:v>
                </c:pt>
                <c:pt idx="62">
                  <c:v>211.39845108174171</c:v>
                </c:pt>
                <c:pt idx="63">
                  <c:v>185.43963876104445</c:v>
                </c:pt>
                <c:pt idx="64">
                  <c:v>160.52746366806741</c:v>
                </c:pt>
                <c:pt idx="65">
                  <c:v>137.1940590769581</c:v>
                </c:pt>
                <c:pt idx="66">
                  <c:v>115.87783321724736</c:v>
                </c:pt>
                <c:pt idx="67">
                  <c:v>96.892797518688539</c:v>
                </c:pt>
                <c:pt idx="68">
                  <c:v>80.408726939426259</c:v>
                </c:pt>
                <c:pt idx="69">
                  <c:v>66.445935146691127</c:v>
                </c:pt>
                <c:pt idx="70">
                  <c:v>54.886533678400589</c:v>
                </c:pt>
                <c:pt idx="71">
                  <c:v>45.501244662753173</c:v>
                </c:pt>
                <c:pt idx="72">
                  <c:v>37.987651934337741</c:v>
                </c:pt>
                <c:pt idx="73">
                  <c:v>32.013092090568911</c:v>
                </c:pt>
                <c:pt idx="74">
                  <c:v>27.254243430583269</c:v>
                </c:pt>
                <c:pt idx="75">
                  <c:v>23.426565965193458</c:v>
                </c:pt>
                <c:pt idx="76">
                  <c:v>20.299923162339645</c:v>
                </c:pt>
                <c:pt idx="77">
                  <c:v>17.700821530582228</c:v>
                </c:pt>
                <c:pt idx="78">
                  <c:v>15.505075899321827</c:v>
                </c:pt>
                <c:pt idx="79">
                  <c:v>13.626090164694316</c:v>
                </c:pt>
                <c:pt idx="80">
                  <c:v>12.003190103382039</c:v>
                </c:pt>
                <c:pt idx="81">
                  <c:v>10.59247527482137</c:v>
                </c:pt>
                <c:pt idx="82">
                  <c:v>9.3607164266345695</c:v>
                </c:pt>
                <c:pt idx="83">
                  <c:v>8.2816903868203688</c:v>
                </c:pt>
                <c:pt idx="84">
                  <c:v>7.3340645881743516</c:v>
                </c:pt>
                <c:pt idx="85">
                  <c:v>6.5001369808565856</c:v>
                </c:pt>
                <c:pt idx="86">
                  <c:v>5.7650243039198221</c:v>
                </c:pt>
                <c:pt idx="87">
                  <c:v>5.1160956292160344</c:v>
                </c:pt>
                <c:pt idx="88">
                  <c:v>4.5425540661748727</c:v>
                </c:pt>
                <c:pt idx="89">
                  <c:v>4.0351167294462593</c:v>
                </c:pt>
                <c:pt idx="90">
                  <c:v>3.5857640200950947</c:v>
                </c:pt>
                <c:pt idx="91">
                  <c:v>3.1875397024457173</c:v>
                </c:pt>
                <c:pt idx="92">
                  <c:v>2.8343892022368502</c:v>
                </c:pt>
                <c:pt idx="93">
                  <c:v>2.5210272592695651</c:v>
                </c:pt>
                <c:pt idx="94">
                  <c:v>2.2428285080648247</c:v>
                </c:pt>
                <c:pt idx="95">
                  <c:v>1.9957362253337763</c:v>
                </c:pt>
                <c:pt idx="96">
                  <c:v>1.7761856513159329</c:v>
                </c:pt>
                <c:pt idx="97">
                  <c:v>1.5810391303676328</c:v>
                </c:pt>
                <c:pt idx="98">
                  <c:v>1.4075309294098031</c:v>
                </c:pt>
                <c:pt idx="99">
                  <c:v>1.2532200489298917</c:v>
                </c:pt>
                <c:pt idx="100">
                  <c:v>1.115949685450222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'Temperaturen, Volumenzuwachs'!$I$215</c:f>
              <c:strCache>
                <c:ptCount val="1"/>
                <c:pt idx="0">
                  <c:v>13,07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Volumenzuwachs'!$I$216:$I$316</c:f>
              <c:numCache>
                <c:formatCode>0.000</c:formatCode>
                <c:ptCount val="101"/>
                <c:pt idx="0">
                  <c:v>3.4025127031770894E-2</c:v>
                </c:pt>
                <c:pt idx="1">
                  <c:v>7.6346950209591008E-2</c:v>
                </c:pt>
                <c:pt idx="2">
                  <c:v>0.15850117458902635</c:v>
                </c:pt>
                <c:pt idx="3">
                  <c:v>0.30696827945640015</c:v>
                </c:pt>
                <c:pt idx="4">
                  <c:v>0.55867588253110911</c:v>
                </c:pt>
                <c:pt idx="5">
                  <c:v>0.96177266615197265</c:v>
                </c:pt>
                <c:pt idx="6">
                  <c:v>1.5753040680617483</c:v>
                </c:pt>
                <c:pt idx="7">
                  <c:v>2.4677154656910152</c:v>
                </c:pt>
                <c:pt idx="8">
                  <c:v>3.7143192533050686</c:v>
                </c:pt>
                <c:pt idx="9">
                  <c:v>5.394030363768362</c:v>
                </c:pt>
                <c:pt idx="10">
                  <c:v>7.5857653769795546</c:v>
                </c:pt>
                <c:pt idx="11">
                  <c:v>10.364906154602538</c:v>
                </c:pt>
                <c:pt idx="12">
                  <c:v>13.800165665431685</c:v>
                </c:pt>
                <c:pt idx="13">
                  <c:v>17.951089244093982</c:v>
                </c:pt>
                <c:pt idx="14">
                  <c:v>22.866308173284022</c:v>
                </c:pt>
                <c:pt idx="15">
                  <c:v>28.582557190087151</c:v>
                </c:pt>
                <c:pt idx="16">
                  <c:v>35.124386929769663</c:v>
                </c:pt>
                <c:pt idx="17">
                  <c:v>42.504451112879408</c:v>
                </c:pt>
                <c:pt idx="18">
                  <c:v>50.724224519622922</c:v>
                </c:pt>
                <c:pt idx="19">
                  <c:v>59.775005808796088</c:v>
                </c:pt>
                <c:pt idx="20">
                  <c:v>69.639072092869739</c:v>
                </c:pt>
                <c:pt idx="21">
                  <c:v>80.290873361083911</c:v>
                </c:pt>
                <c:pt idx="22">
                  <c:v>91.698179135597456</c:v>
                </c:pt>
                <c:pt idx="23">
                  <c:v>103.82311350926112</c:v>
                </c:pt>
                <c:pt idx="24">
                  <c:v>116.62303576065329</c:v>
                </c:pt>
                <c:pt idx="25">
                  <c:v>130.05124104511003</c:v>
                </c:pt>
                <c:pt idx="26">
                  <c:v>144.05746901064558</c:v>
                </c:pt>
                <c:pt idx="27">
                  <c:v>158.58821788933523</c:v>
                </c:pt>
                <c:pt idx="28">
                  <c:v>173.58686824770663</c:v>
                </c:pt>
                <c:pt idx="29">
                  <c:v>188.99362483459348</c:v>
                </c:pt>
                <c:pt idx="30">
                  <c:v>204.74528754126337</c:v>
                </c:pt>
                <c:pt idx="31">
                  <c:v>220.77486404141962</c:v>
                </c:pt>
                <c:pt idx="32">
                  <c:v>237.01103779787303</c:v>
                </c:pt>
                <c:pt idx="33">
                  <c:v>253.37750633350845</c:v>
                </c:pt>
                <c:pt idx="34">
                  <c:v>269.79220643813784</c:v>
                </c:pt>
                <c:pt idx="35">
                  <c:v>286.16644575236302</c:v>
                </c:pt>
                <c:pt idx="36">
                  <c:v>302.40396434115871</c:v>
                </c:pt>
                <c:pt idx="37">
                  <c:v>318.39995583098175</c:v>
                </c:pt>
                <c:pt idx="38">
                  <c:v>334.040085800555</c:v>
                </c:pt>
                <c:pt idx="39">
                  <c:v>349.19955571360532</c:v>
                </c:pt>
                <c:pt idx="40">
                  <c:v>363.74227401333775</c:v>
                </c:pt>
                <c:pt idx="41">
                  <c:v>377.52021217763445</c:v>
                </c:pt>
                <c:pt idx="42">
                  <c:v>390.37304244711385</c:v>
                </c:pt>
                <c:pt idx="43">
                  <c:v>402.12817511161586</c:v>
                </c:pt>
                <c:pt idx="44">
                  <c:v>412.60133567295821</c:v>
                </c:pt>
                <c:pt idx="45">
                  <c:v>421.59784415130855</c:v>
                </c:pt>
                <c:pt idx="46">
                  <c:v>428.91477755091381</c:v>
                </c:pt>
                <c:pt idx="47">
                  <c:v>434.344208112785</c:v>
                </c:pt>
                <c:pt idx="48">
                  <c:v>437.67770911540759</c:v>
                </c:pt>
                <c:pt idx="49">
                  <c:v>438.71229983663562</c:v>
                </c:pt>
                <c:pt idx="50">
                  <c:v>437.25795379817083</c:v>
                </c:pt>
                <c:pt idx="51">
                  <c:v>433.14671087429861</c:v>
                </c:pt>
                <c:pt idx="52">
                  <c:v>426.24330613061147</c:v>
                </c:pt>
                <c:pt idx="53">
                  <c:v>416.45705078981854</c:v>
                </c:pt>
                <c:pt idx="54">
                  <c:v>403.75447327844859</c:v>
                </c:pt>
                <c:pt idx="55">
                  <c:v>388.17195951062928</c:v>
                </c:pt>
                <c:pt idx="56">
                  <c:v>369.82734256199979</c:v>
                </c:pt>
                <c:pt idx="57">
                  <c:v>348.92911929226847</c:v>
                </c:pt>
                <c:pt idx="58">
                  <c:v>325.78176813255919</c:v>
                </c:pt>
                <c:pt idx="59">
                  <c:v>300.78557412011378</c:v>
                </c:pt>
                <c:pt idx="60">
                  <c:v>274.4295049344812</c:v>
                </c:pt>
                <c:pt idx="61">
                  <c:v>247.27608611396133</c:v>
                </c:pt>
                <c:pt idx="62">
                  <c:v>219.93792742445976</c:v>
                </c:pt>
                <c:pt idx="63">
                  <c:v>193.04654036750583</c:v>
                </c:pt>
                <c:pt idx="64">
                  <c:v>167.21528112262101</c:v>
                </c:pt>
                <c:pt idx="65">
                  <c:v>142.99950718196425</c:v>
                </c:pt>
                <c:pt idx="66">
                  <c:v>120.8581393953377</c:v>
                </c:pt>
                <c:pt idx="67">
                  <c:v>101.1215162716271</c:v>
                </c:pt>
                <c:pt idx="68">
                  <c:v>83.970436680125999</c:v>
                </c:pt>
                <c:pt idx="69">
                  <c:v>69.430363672828449</c:v>
                </c:pt>
                <c:pt idx="70">
                  <c:v>57.382780081111207</c:v>
                </c:pt>
                <c:pt idx="71">
                  <c:v>47.592775985468677</c:v>
                </c:pt>
                <c:pt idx="72">
                  <c:v>39.748628542506331</c:v>
                </c:pt>
                <c:pt idx="73">
                  <c:v>33.506327696179767</c:v>
                </c:pt>
                <c:pt idx="74">
                  <c:v>28.530788556541577</c:v>
                </c:pt>
                <c:pt idx="75">
                  <c:v>24.526605025112456</c:v>
                </c:pt>
                <c:pt idx="76">
                  <c:v>21.254484783654135</c:v>
                </c:pt>
                <c:pt idx="77">
                  <c:v>18.53377007521205</c:v>
                </c:pt>
                <c:pt idx="78">
                  <c:v>16.234965744146731</c:v>
                </c:pt>
                <c:pt idx="79">
                  <c:v>14.267653823064871</c:v>
                </c:pt>
                <c:pt idx="80">
                  <c:v>12.568411396532614</c:v>
                </c:pt>
                <c:pt idx="81">
                  <c:v>11.09131253925635</c:v>
                </c:pt>
                <c:pt idx="82">
                  <c:v>9.8015789156636419</c:v>
                </c:pt>
                <c:pt idx="83">
                  <c:v>8.6717590989804982</c:v>
                </c:pt>
                <c:pt idx="84">
                  <c:v>7.6795194836191625</c:v>
                </c:pt>
                <c:pt idx="85">
                  <c:v>6.8063267113725754</c:v>
                </c:pt>
                <c:pt idx="86">
                  <c:v>6.0365982861869973</c:v>
                </c:pt>
                <c:pt idx="87">
                  <c:v>5.3571096663848383</c:v>
                </c:pt>
                <c:pt idx="88">
                  <c:v>4.7565563964925852</c:v>
                </c:pt>
                <c:pt idx="89">
                  <c:v>4.2252190888239154</c:v>
                </c:pt>
                <c:pt idx="90">
                  <c:v>3.7547009587534541</c:v>
                </c:pt>
                <c:pt idx="91">
                  <c:v>3.3377185313458879</c:v>
                </c:pt>
                <c:pt idx="92">
                  <c:v>2.9679323575811556</c:v>
                </c:pt>
                <c:pt idx="93">
                  <c:v>2.639808459016189</c:v>
                </c:pt>
                <c:pt idx="94">
                  <c:v>2.3485037740140604</c:v>
                </c:pt>
                <c:pt idx="95">
                  <c:v>2.0897706217345342</c:v>
                </c:pt>
                <c:pt idx="96">
                  <c:v>1.8598764229035851</c:v>
                </c:pt>
                <c:pt idx="97">
                  <c:v>1.655535793874134</c:v>
                </c:pt>
                <c:pt idx="98">
                  <c:v>1.4738527723731085</c:v>
                </c:pt>
                <c:pt idx="99">
                  <c:v>1.3122714107335149</c:v>
                </c:pt>
                <c:pt idx="100">
                  <c:v>1.168533332720469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'Temperaturen, Volumenzuwachs'!$J$215</c:f>
              <c:strCache>
                <c:ptCount val="1"/>
                <c:pt idx="0">
                  <c:v>13,38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Volumenzuwachs'!$J$216:$J$316</c:f>
              <c:numCache>
                <c:formatCode>0.000</c:formatCode>
                <c:ptCount val="101"/>
                <c:pt idx="0">
                  <c:v>2.5181599410340053E-2</c:v>
                </c:pt>
                <c:pt idx="1">
                  <c:v>5.8434404668752396E-2</c:v>
                </c:pt>
                <c:pt idx="2">
                  <c:v>0.12501320443344033</c:v>
                </c:pt>
                <c:pt idx="3">
                  <c:v>0.24870450763592078</c:v>
                </c:pt>
                <c:pt idx="4">
                  <c:v>0.46364574352717403</c:v>
                </c:pt>
                <c:pt idx="5">
                  <c:v>0.81552536199132897</c:v>
                </c:pt>
                <c:pt idx="6">
                  <c:v>1.3617245962533333</c:v>
                </c:pt>
                <c:pt idx="7">
                  <c:v>2.1702352608710798</c:v>
                </c:pt>
                <c:pt idx="8">
                  <c:v>3.317410526888394</c:v>
                </c:pt>
                <c:pt idx="9">
                  <c:v>4.8848054589421839</c:v>
                </c:pt>
                <c:pt idx="10">
                  <c:v>6.9554939736841535</c:v>
                </c:pt>
                <c:pt idx="11">
                  <c:v>9.6102896140657634</c:v>
                </c:pt>
                <c:pt idx="12">
                  <c:v>12.924257130539965</c:v>
                </c:pt>
                <c:pt idx="13">
                  <c:v>16.963805924527851</c:v>
                </c:pt>
                <c:pt idx="14">
                  <c:v>21.784536188003337</c:v>
                </c:pt>
                <c:pt idx="15">
                  <c:v>27.429891394463674</c:v>
                </c:pt>
                <c:pt idx="16">
                  <c:v>33.930574984836433</c:v>
                </c:pt>
                <c:pt idx="17">
                  <c:v>41.304623079958162</c:v>
                </c:pt>
                <c:pt idx="18">
                  <c:v>49.557989224469381</c:v>
                </c:pt>
                <c:pt idx="19">
                  <c:v>58.685486804035911</c:v>
                </c:pt>
                <c:pt idx="20">
                  <c:v>68.671942886188759</c:v>
                </c:pt>
                <c:pt idx="21">
                  <c:v>79.493436662731753</c:v>
                </c:pt>
                <c:pt idx="22">
                  <c:v>91.118520352375057</c:v>
                </c:pt>
                <c:pt idx="23">
                  <c:v>103.50934587927536</c:v>
                </c:pt>
                <c:pt idx="24">
                  <c:v>116.62264401485807</c:v>
                </c:pt>
                <c:pt idx="25">
                  <c:v>130.41052243329659</c:v>
                </c:pt>
                <c:pt idx="26">
                  <c:v>144.82106477383775</c:v>
                </c:pt>
                <c:pt idx="27">
                  <c:v>159.79872446432276</c:v>
                </c:pt>
                <c:pt idx="28">
                  <c:v>175.28451526232209</c:v>
                </c:pt>
                <c:pt idx="29">
                  <c:v>191.21600591189335</c:v>
                </c:pt>
                <c:pt idx="30">
                  <c:v>207.52712974039721</c:v>
                </c:pt>
                <c:pt idx="31">
                  <c:v>224.14782214859349</c:v>
                </c:pt>
                <c:pt idx="32">
                  <c:v>241.00350043479185</c:v>
                </c:pt>
                <c:pt idx="33">
                  <c:v>258.01440182828088</c:v>
                </c:pt>
                <c:pt idx="34">
                  <c:v>275.09479751627111</c:v>
                </c:pt>
                <c:pt idx="35">
                  <c:v>292.15210331317155</c:v>
                </c:pt>
                <c:pt idx="36">
                  <c:v>309.08591188925897</c:v>
                </c:pt>
                <c:pt idx="37">
                  <c:v>325.78697757097268</c:v>
                </c:pt>
                <c:pt idx="38">
                  <c:v>342.13619304406899</c:v>
                </c:pt>
                <c:pt idx="39">
                  <c:v>358.00360818767763</c:v>
                </c:pt>
                <c:pt idx="40">
                  <c:v>373.24755501714588</c:v>
                </c:pt>
                <c:pt idx="41">
                  <c:v>387.71395944978889</c:v>
                </c:pt>
                <c:pt idx="42">
                  <c:v>401.23594022845066</c:v>
                </c:pt>
                <c:pt idx="43">
                  <c:v>413.63381737034933</c:v>
                </c:pt>
                <c:pt idx="44">
                  <c:v>424.71567593532302</c:v>
                </c:pt>
                <c:pt idx="45">
                  <c:v>434.27865394451618</c:v>
                </c:pt>
                <c:pt idx="46">
                  <c:v>442.11114313130867</c:v>
                </c:pt>
                <c:pt idx="47">
                  <c:v>447.99610380774033</c:v>
                </c:pt>
                <c:pt idx="48">
                  <c:v>451.71569495113215</c:v>
                </c:pt>
                <c:pt idx="49">
                  <c:v>453.05740059172706</c:v>
                </c:pt>
                <c:pt idx="50">
                  <c:v>451.82178531171627</c:v>
                </c:pt>
                <c:pt idx="51">
                  <c:v>447.83192603826285</c:v>
                </c:pt>
                <c:pt idx="52">
                  <c:v>440.94443575602884</c:v>
                </c:pt>
                <c:pt idx="53">
                  <c:v>431.06181128424635</c:v>
                </c:pt>
                <c:pt idx="54">
                  <c:v>418.14560134934857</c:v>
                </c:pt>
                <c:pt idx="55">
                  <c:v>402.22961144576936</c:v>
                </c:pt>
                <c:pt idx="56">
                  <c:v>383.4320600139776</c:v>
                </c:pt>
                <c:pt idx="57">
                  <c:v>361.96531399492665</c:v>
                </c:pt>
                <c:pt idx="58">
                  <c:v>338.14161559615241</c:v>
                </c:pt>
                <c:pt idx="59">
                  <c:v>312.37313482325408</c:v>
                </c:pt>
                <c:pt idx="60">
                  <c:v>285.16481796970493</c:v>
                </c:pt>
                <c:pt idx="61">
                  <c:v>257.09891530694813</c:v>
                </c:pt>
                <c:pt idx="62">
                  <c:v>228.81079718879792</c:v>
                </c:pt>
                <c:pt idx="63">
                  <c:v>200.95669274836652</c:v>
                </c:pt>
                <c:pt idx="64">
                  <c:v>174.1752298536573</c:v>
                </c:pt>
                <c:pt idx="65">
                  <c:v>149.04596724590812</c:v>
                </c:pt>
                <c:pt idx="66">
                  <c:v>126.04927071290456</c:v>
                </c:pt>
                <c:pt idx="67">
                  <c:v>105.53262469200928</c:v>
                </c:pt>
                <c:pt idx="68">
                  <c:v>87.688497373622724</c:v>
                </c:pt>
                <c:pt idx="69">
                  <c:v>72.547931303648511</c:v>
                </c:pt>
                <c:pt idx="70">
                  <c:v>59.9919789945397</c:v>
                </c:pt>
                <c:pt idx="71">
                  <c:v>49.780077436704808</c:v>
                </c:pt>
                <c:pt idx="72">
                  <c:v>41.590995382203765</c:v>
                </c:pt>
                <c:pt idx="73">
                  <c:v>35.069050969064854</c:v>
                </c:pt>
                <c:pt idx="74">
                  <c:v>29.867011322175319</c:v>
                </c:pt>
                <c:pt idx="75">
                  <c:v>25.678217313888997</c:v>
                </c:pt>
                <c:pt idx="76">
                  <c:v>22.253873275396799</c:v>
                </c:pt>
                <c:pt idx="77">
                  <c:v>19.405870394875578</c:v>
                </c:pt>
                <c:pt idx="78">
                  <c:v>16.999181004943505</c:v>
                </c:pt>
                <c:pt idx="79">
                  <c:v>14.939398768715744</c:v>
                </c:pt>
                <c:pt idx="80">
                  <c:v>13.160228640942423</c:v>
                </c:pt>
                <c:pt idx="81">
                  <c:v>11.613626367261828</c:v>
                </c:pt>
                <c:pt idx="82">
                  <c:v>10.263192696888513</c:v>
                </c:pt>
                <c:pt idx="83">
                  <c:v>9.0801906805966972</c:v>
                </c:pt>
                <c:pt idx="84">
                  <c:v>8.0412388882275749</c:v>
                </c:pt>
                <c:pt idx="85">
                  <c:v>7.126933752632751</c:v>
                </c:pt>
                <c:pt idx="86">
                  <c:v>6.3209607956398886</c:v>
                </c:pt>
                <c:pt idx="87">
                  <c:v>5.6094740429134733</c:v>
                </c:pt>
                <c:pt idx="88">
                  <c:v>4.9806376735222164</c:v>
                </c:pt>
                <c:pt idx="89">
                  <c:v>4.4242753183855301</c:v>
                </c:pt>
                <c:pt idx="90">
                  <c:v>3.9315953027442827</c:v>
                </c:pt>
                <c:pt idx="91">
                  <c:v>3.4949715459159751</c:v>
                </c:pt>
                <c:pt idx="92">
                  <c:v>3.1077663419658728</c:v>
                </c:pt>
                <c:pt idx="93">
                  <c:v>2.7641853066034971</c:v>
                </c:pt>
                <c:pt idx="94">
                  <c:v>2.4591574491303541</c:v>
                </c:pt>
                <c:pt idx="95">
                  <c:v>2.1882351527028128</c:v>
                </c:pt>
                <c:pt idx="96">
                  <c:v>1.9475101260943182</c:v>
                </c:pt>
                <c:pt idx="97">
                  <c:v>1.7335423086164676</c:v>
                </c:pt>
                <c:pt idx="98">
                  <c:v>1.5432993817247374</c:v>
                </c:pt>
                <c:pt idx="99">
                  <c:v>1.3741050405437709</c:v>
                </c:pt>
                <c:pt idx="100">
                  <c:v>1.2235945556962016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'Temperaturen, Volumenzuwachs'!$K$215</c:f>
              <c:strCache>
                <c:ptCount val="1"/>
                <c:pt idx="0">
                  <c:v>13,69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Volumenzuwachs'!$K$216:$K$316</c:f>
              <c:numCache>
                <c:formatCode>0.000</c:formatCode>
                <c:ptCount val="101"/>
                <c:pt idx="0">
                  <c:v>1.8367750486214109E-2</c:v>
                </c:pt>
                <c:pt idx="1">
                  <c:v>4.4147347065614212E-2</c:v>
                </c:pt>
                <c:pt idx="2">
                  <c:v>9.7462135270156153E-2</c:v>
                </c:pt>
                <c:pt idx="3">
                  <c:v>0.19941757675140356</c:v>
                </c:pt>
                <c:pt idx="4">
                  <c:v>0.38122170883853634</c:v>
                </c:pt>
                <c:pt idx="5">
                  <c:v>0.68579053725550587</c:v>
                </c:pt>
                <c:pt idx="6">
                  <c:v>1.1683724095542392</c:v>
                </c:pt>
                <c:pt idx="7">
                  <c:v>1.8959327984279046</c:v>
                </c:pt>
                <c:pt idx="8">
                  <c:v>2.9452651722528378</c:v>
                </c:pt>
                <c:pt idx="9">
                  <c:v>4.4000197198074877</c:v>
                </c:pt>
                <c:pt idx="10">
                  <c:v>6.3470111644033667</c:v>
                </c:pt>
                <c:pt idx="11">
                  <c:v>8.8722473195557185</c:v>
                </c:pt>
                <c:pt idx="12">
                  <c:v>12.057109241439502</c:v>
                </c:pt>
                <c:pt idx="13">
                  <c:v>15.975032765680478</c:v>
                </c:pt>
                <c:pt idx="14">
                  <c:v>20.688921657003078</c:v>
                </c:pt>
                <c:pt idx="15">
                  <c:v>26.249395723969847</c:v>
                </c:pt>
                <c:pt idx="16">
                  <c:v>32.693866347489305</c:v>
                </c:pt>
                <c:pt idx="17">
                  <c:v>40.046349802075099</c:v>
                </c:pt>
                <c:pt idx="18">
                  <c:v>48.317878947515354</c:v>
                </c:pt>
                <c:pt idx="19">
                  <c:v>57.507353147620776</c:v>
                </c:pt>
                <c:pt idx="20">
                  <c:v>67.602667946063534</c:v>
                </c:pt>
                <c:pt idx="21">
                  <c:v>78.581982469429377</c:v>
                </c:pt>
                <c:pt idx="22">
                  <c:v>90.415006826512027</c:v>
                </c:pt>
                <c:pt idx="23">
                  <c:v>103.06421855253534</c:v>
                </c:pt>
                <c:pt idx="24">
                  <c:v>116.48594276037709</c:v>
                </c:pt>
                <c:pt idx="25">
                  <c:v>130.63125299156181</c:v>
                </c:pt>
                <c:pt idx="26">
                  <c:v>145.44666790143384</c:v>
                </c:pt>
                <c:pt idx="27">
                  <c:v>160.87463277827393</c:v>
                </c:pt>
                <c:pt idx="28">
                  <c:v>176.85378490752649</c:v>
                </c:pt>
                <c:pt idx="29">
                  <c:v>193.31900863432548</c:v>
                </c:pt>
                <c:pt idx="30">
                  <c:v>210.20129043029181</c:v>
                </c:pt>
                <c:pt idx="31">
                  <c:v>227.42738711294291</c:v>
                </c:pt>
                <c:pt idx="32">
                  <c:v>244.91932232379554</c:v>
                </c:pt>
                <c:pt idx="33">
                  <c:v>262.59372810100234</c:v>
                </c:pt>
                <c:pt idx="34">
                  <c:v>280.36105047427503</c:v>
                </c:pt>
                <c:pt idx="35">
                  <c:v>298.12464099964012</c:v>
                </c:pt>
                <c:pt idx="36">
                  <c:v>315.779760534459</c:v>
                </c:pt>
                <c:pt idx="37">
                  <c:v>333.21252779295702</c:v>
                </c:pt>
                <c:pt idx="38">
                  <c:v>350.29885375127816</c:v>
                </c:pt>
                <c:pt idx="39">
                  <c:v>366.90341417353795</c:v>
                </c:pt>
                <c:pt idx="40">
                  <c:v>382.87872670808002</c:v>
                </c:pt>
                <c:pt idx="41">
                  <c:v>398.0644163109082</c:v>
                </c:pt>
                <c:pt idx="42">
                  <c:v>412.28677310286452</c:v>
                </c:pt>
                <c:pt idx="43">
                  <c:v>425.35872968847883</c:v>
                </c:pt>
                <c:pt idx="44">
                  <c:v>437.0804094237518</c:v>
                </c:pt>
                <c:pt idx="45">
                  <c:v>447.24042129234471</c:v>
                </c:pt>
                <c:pt idx="46">
                  <c:v>455.61809805799032</c:v>
                </c:pt>
                <c:pt idx="47">
                  <c:v>461.98688801221459</c:v>
                </c:pt>
                <c:pt idx="48">
                  <c:v>466.11911120484035</c:v>
                </c:pt>
                <c:pt idx="49">
                  <c:v>467.79227119389924</c:v>
                </c:pt>
                <c:pt idx="50">
                  <c:v>466.79706432827982</c:v>
                </c:pt>
                <c:pt idx="51">
                  <c:v>462.94714084537907</c:v>
                </c:pt>
                <c:pt idx="52">
                  <c:v>456.09053658992616</c:v>
                </c:pt>
                <c:pt idx="53">
                  <c:v>446.12250450201424</c:v>
                </c:pt>
                <c:pt idx="54">
                  <c:v>432.99923035966276</c:v>
                </c:pt>
                <c:pt idx="55">
                  <c:v>416.7516261734861</c:v>
                </c:pt>
                <c:pt idx="56">
                  <c:v>397.49807916347055</c:v>
                </c:pt>
                <c:pt idx="57">
                  <c:v>375.45473324514592</c:v>
                </c:pt>
                <c:pt idx="58">
                  <c:v>350.94165013226575</c:v>
                </c:pt>
                <c:pt idx="59">
                  <c:v>324.38311006397851</c:v>
                </c:pt>
                <c:pt idx="60">
                  <c:v>296.3004452953503</c:v>
                </c:pt>
                <c:pt idx="61">
                  <c:v>267.29622106427257</c:v>
                </c:pt>
                <c:pt idx="62">
                  <c:v>238.02932736539188</c:v>
                </c:pt>
                <c:pt idx="63">
                  <c:v>209.18160795357491</c:v>
                </c:pt>
                <c:pt idx="64">
                  <c:v>181.41794959686635</c:v>
                </c:pt>
                <c:pt idx="65">
                  <c:v>155.34312770799485</c:v>
                </c:pt>
                <c:pt idx="66">
                  <c:v>131.4599257292964</c:v>
                </c:pt>
                <c:pt idx="67">
                  <c:v>110.13383221070355</c:v>
                </c:pt>
                <c:pt idx="68">
                  <c:v>91.569665264200751</c:v>
                </c:pt>
                <c:pt idx="69">
                  <c:v>75.804505440455074</c:v>
                </c:pt>
                <c:pt idx="70">
                  <c:v>62.719193144365732</c:v>
                </c:pt>
                <c:pt idx="71">
                  <c:v>52.067501841520659</c:v>
                </c:pt>
                <c:pt idx="72">
                  <c:v>43.51849213957825</c:v>
                </c:pt>
                <c:pt idx="73">
                  <c:v>36.70448023690706</c:v>
                </c:pt>
                <c:pt idx="74">
                  <c:v>31.265690833228444</c:v>
                </c:pt>
                <c:pt idx="75">
                  <c:v>26.883812974971519</c:v>
                </c:pt>
                <c:pt idx="76">
                  <c:v>23.300188029863126</c:v>
                </c:pt>
                <c:pt idx="77">
                  <c:v>20.318958503736251</c:v>
                </c:pt>
                <c:pt idx="78">
                  <c:v>17.799332705386565</c:v>
                </c:pt>
                <c:pt idx="79">
                  <c:v>15.642742345554115</c:v>
                </c:pt>
                <c:pt idx="80">
                  <c:v>13.779891364474556</c:v>
                </c:pt>
                <c:pt idx="81">
                  <c:v>12.16052013554296</c:v>
                </c:pt>
                <c:pt idx="82">
                  <c:v>10.746533366568002</c:v>
                </c:pt>
                <c:pt idx="83">
                  <c:v>9.5078486733383016</c:v>
                </c:pt>
                <c:pt idx="84">
                  <c:v>8.4199878464096614</c:v>
                </c:pt>
                <c:pt idx="85">
                  <c:v>7.4626364021817482</c:v>
                </c:pt>
                <c:pt idx="86">
                  <c:v>6.6187136097679478</c:v>
                </c:pt>
                <c:pt idx="87">
                  <c:v>5.873722946944171</c:v>
                </c:pt>
                <c:pt idx="88">
                  <c:v>5.2152723165355361</c:v>
                </c:pt>
                <c:pt idx="89">
                  <c:v>4.6327069326771229</c:v>
                </c:pt>
                <c:pt idx="90">
                  <c:v>4.1168216984664321</c:v>
                </c:pt>
                <c:pt idx="91">
                  <c:v>3.6596318420810188</c:v>
                </c:pt>
                <c:pt idx="92">
                  <c:v>3.2541873919600395</c:v>
                </c:pt>
                <c:pt idx="93">
                  <c:v>2.8944213227670423</c:v>
                </c:pt>
                <c:pt idx="94">
                  <c:v>2.5750240021028898</c:v>
                </c:pt>
                <c:pt idx="95">
                  <c:v>2.2913384775111982</c:v>
                </c:pt>
                <c:pt idx="96">
                  <c:v>2.039272482975933</c:v>
                </c:pt>
                <c:pt idx="97">
                  <c:v>1.8152240054621593</c:v>
                </c:pt>
                <c:pt idx="98">
                  <c:v>1.6160179552880716</c:v>
                </c:pt>
                <c:pt idx="99">
                  <c:v>1.4388520071638113</c:v>
                </c:pt>
                <c:pt idx="100">
                  <c:v>1.2812500735004217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'Temperaturen, Volumenzuwachs'!$L$215</c:f>
              <c:strCache>
                <c:ptCount val="1"/>
                <c:pt idx="0">
                  <c:v>14,01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Volumenzuwachs'!$L$216:$L$316</c:f>
              <c:numCache>
                <c:formatCode>0.000</c:formatCode>
                <c:ptCount val="101"/>
                <c:pt idx="0">
                  <c:v>1.3195553294231065E-2</c:v>
                </c:pt>
                <c:pt idx="1">
                  <c:v>3.2903405588414064E-2</c:v>
                </c:pt>
                <c:pt idx="2">
                  <c:v>7.5065736259791169E-2</c:v>
                </c:pt>
                <c:pt idx="3">
                  <c:v>0.15817103071960226</c:v>
                </c:pt>
                <c:pt idx="4">
                  <c:v>0.31042045529601658</c:v>
                </c:pt>
                <c:pt idx="5">
                  <c:v>0.57170329931916108</c:v>
                </c:pt>
                <c:pt idx="6">
                  <c:v>0.99470511183822219</c:v>
                </c:pt>
                <c:pt idx="7">
                  <c:v>1.6448002745077797</c:v>
                </c:pt>
                <c:pt idx="8">
                  <c:v>2.5985948933591034</c:v>
                </c:pt>
                <c:pt idx="9">
                  <c:v>3.9412302451747845</c:v>
                </c:pt>
                <c:pt idx="10">
                  <c:v>5.7627640433989153</c:v>
                </c:pt>
                <c:pt idx="11">
                  <c:v>8.1540702704569554</c:v>
                </c:pt>
                <c:pt idx="12">
                  <c:v>11.202723676360129</c:v>
                </c:pt>
                <c:pt idx="13">
                  <c:v>14.989275922207751</c:v>
                </c:pt>
                <c:pt idx="14">
                  <c:v>19.58421708913702</c:v>
                </c:pt>
                <c:pt idx="15">
                  <c:v>25.04578297533584</c:v>
                </c:pt>
                <c:pt idx="16">
                  <c:v>31.41864353888996</c:v>
                </c:pt>
                <c:pt idx="17">
                  <c:v>38.733408890109281</c:v>
                </c:pt>
                <c:pt idx="18">
                  <c:v>47.006823651321611</c:v>
                </c:pt>
                <c:pt idx="19">
                  <c:v>56.242487318950161</c:v>
                </c:pt>
                <c:pt idx="20">
                  <c:v>66.431931578630213</c:v>
                </c:pt>
                <c:pt idx="21">
                  <c:v>77.555897484347952</c:v>
                </c:pt>
                <c:pt idx="22">
                  <c:v>89.585678334265737</c:v>
                </c:pt>
                <c:pt idx="23">
                  <c:v>102.48442163588354</c:v>
                </c:pt>
                <c:pt idx="24">
                  <c:v>116.20831121300952</c:v>
                </c:pt>
                <c:pt idx="25">
                  <c:v>130.70757545195124</c:v>
                </c:pt>
                <c:pt idx="26">
                  <c:v>145.92728850795152</c:v>
                </c:pt>
                <c:pt idx="27">
                  <c:v>161.80794760905087</c:v>
                </c:pt>
                <c:pt idx="28">
                  <c:v>178.28582167274416</c:v>
                </c:pt>
                <c:pt idx="29">
                  <c:v>195.29307492986518</c:v>
                </c:pt>
                <c:pt idx="30">
                  <c:v>212.75767493027661</c:v>
                </c:pt>
                <c:pt idx="31">
                  <c:v>230.60309802101395</c:v>
                </c:pt>
                <c:pt idx="32">
                  <c:v>248.74784793654749</c:v>
                </c:pt>
                <c:pt idx="33">
                  <c:v>267.10480525298607</c:v>
                </c:pt>
                <c:pt idx="34">
                  <c:v>285.58042779240924</c:v>
                </c:pt>
                <c:pt idx="35">
                  <c:v>304.07382521716988</c:v>
                </c:pt>
                <c:pt idx="36">
                  <c:v>322.47573557540392</c:v>
                </c:pt>
                <c:pt idx="37">
                  <c:v>340.66743795783987</c:v>
                </c:pt>
                <c:pt idx="38">
                  <c:v>358.5196441740444</c:v>
                </c:pt>
                <c:pt idx="39">
                  <c:v>375.89142387271067</c:v>
                </c:pt>
                <c:pt idx="40">
                  <c:v>392.62923214655262</c:v>
                </c:pt>
                <c:pt idx="41">
                  <c:v>408.56612655672507</c:v>
                </c:pt>
                <c:pt idx="42">
                  <c:v>423.52128161185988</c:v>
                </c:pt>
                <c:pt idx="43">
                  <c:v>437.29993257718792</c:v>
                </c:pt>
                <c:pt idx="44">
                  <c:v>449.69390602104471</c:v>
                </c:pt>
                <c:pt idx="45">
                  <c:v>460.48291986277565</c:v>
                </c:pt>
                <c:pt idx="46">
                  <c:v>469.43685790979271</c:v>
                </c:pt>
                <c:pt idx="47">
                  <c:v>476.31923863568807</c:v>
                </c:pt>
                <c:pt idx="48">
                  <c:v>480.8920993291394</c:v>
                </c:pt>
                <c:pt idx="49">
                  <c:v>482.92249711844204</c:v>
                </c:pt>
                <c:pt idx="50">
                  <c:v>482.19077862982124</c:v>
                </c:pt>
                <c:pt idx="51">
                  <c:v>478.50068019125109</c:v>
                </c:pt>
                <c:pt idx="52">
                  <c:v>471.69118102149338</c:v>
                </c:pt>
                <c:pt idx="53">
                  <c:v>461.64983584080966</c:v>
                </c:pt>
                <c:pt idx="54">
                  <c:v>448.32705964390703</c:v>
                </c:pt>
                <c:pt idx="55">
                  <c:v>431.75053451716718</c:v>
                </c:pt>
                <c:pt idx="56">
                  <c:v>412.03857884694344</c:v>
                </c:pt>
                <c:pt idx="57">
                  <c:v>389.41100304377301</c:v>
                </c:pt>
                <c:pt idx="58">
                  <c:v>364.19573174052738</c:v>
                </c:pt>
                <c:pt idx="59">
                  <c:v>336.8293747954645</c:v>
                </c:pt>
                <c:pt idx="60">
                  <c:v>307.85005953844757</c:v>
                </c:pt>
                <c:pt idx="61">
                  <c:v>277.88126666944976</c:v>
                </c:pt>
                <c:pt idx="62">
                  <c:v>247.60618393954351</c:v>
                </c:pt>
                <c:pt idx="63">
                  <c:v>217.73319416477798</c:v>
                </c:pt>
                <c:pt idx="64">
                  <c:v>188.95446482213396</c:v>
                </c:pt>
                <c:pt idx="65">
                  <c:v>161.90104309523375</c:v>
                </c:pt>
                <c:pt idx="66">
                  <c:v>137.09914478438984</c:v>
                </c:pt>
                <c:pt idx="67">
                  <c:v>114.93316183467357</c:v>
                </c:pt>
                <c:pt idx="68">
                  <c:v>95.620979860277416</c:v>
                </c:pt>
                <c:pt idx="69">
                  <c:v>79.206205991754928</c:v>
                </c:pt>
                <c:pt idx="70">
                  <c:v>65.569707963896008</c:v>
                </c:pt>
                <c:pt idx="71">
                  <c:v>54.459596940127383</c:v>
                </c:pt>
                <c:pt idx="72">
                  <c:v>45.535028290191846</c:v>
                </c:pt>
                <c:pt idx="73">
                  <c:v>38.415981447229683</c:v>
                </c:pt>
                <c:pt idx="74">
                  <c:v>32.729734588499348</c:v>
                </c:pt>
                <c:pt idx="75">
                  <c:v>28.145914039500013</c:v>
                </c:pt>
                <c:pt idx="76">
                  <c:v>24.395626211956884</c:v>
                </c:pt>
                <c:pt idx="77">
                  <c:v>21.274956104051949</c:v>
                </c:pt>
                <c:pt idx="78">
                  <c:v>18.637107168245102</c:v>
                </c:pt>
                <c:pt idx="79">
                  <c:v>16.37916821770737</c:v>
                </c:pt>
                <c:pt idx="80">
                  <c:v>14.428707614949341</c:v>
                </c:pt>
                <c:pt idx="81">
                  <c:v>12.733148934633689</c:v>
                </c:pt>
                <c:pt idx="82">
                  <c:v>11.252622275265407</c:v>
                </c:pt>
                <c:pt idx="83">
                  <c:v>9.9556371405542254</c:v>
                </c:pt>
                <c:pt idx="84">
                  <c:v>8.816567319777258</c:v>
                </c:pt>
                <c:pt idx="85">
                  <c:v>7.8141448158005158</c:v>
                </c:pt>
                <c:pt idx="86">
                  <c:v>6.9304867809305843</c:v>
                </c:pt>
                <c:pt idx="87">
                  <c:v>6.1504156740730149</c:v>
                </c:pt>
                <c:pt idx="88">
                  <c:v>5.4609570495660611</c:v>
                </c:pt>
                <c:pt idx="89">
                  <c:v>4.8509552688117576</c:v>
                </c:pt>
                <c:pt idx="90">
                  <c:v>4.3107724148388948</c:v>
                </c:pt>
                <c:pt idx="91">
                  <c:v>3.8320481870124019</c:v>
                </c:pt>
                <c:pt idx="92">
                  <c:v>3.4075056837437505</c:v>
                </c:pt>
                <c:pt idx="93">
                  <c:v>3.030792430357117</c:v>
                </c:pt>
                <c:pt idx="94">
                  <c:v>2.6963489380098138</c:v>
                </c:pt>
                <c:pt idx="95">
                  <c:v>2.3992990782063681</c:v>
                </c:pt>
                <c:pt idx="96">
                  <c:v>2.1353579595984886</c:v>
                </c:pt>
                <c:pt idx="97">
                  <c:v>1.9007539999725303</c:v>
                </c:pt>
                <c:pt idx="98">
                  <c:v>1.6921626223842356</c:v>
                </c:pt>
                <c:pt idx="99">
                  <c:v>1.506649551865747</c:v>
                </c:pt>
                <c:pt idx="100">
                  <c:v>1.3416221023320094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'Temperaturen, Volumenzuwachs'!$M$215</c:f>
              <c:strCache>
                <c:ptCount val="1"/>
                <c:pt idx="0">
                  <c:v>14,33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Volumenzuwachs'!$M$216:$M$316</c:f>
              <c:numCache>
                <c:formatCode>0.000</c:formatCode>
                <c:ptCount val="101"/>
                <c:pt idx="0">
                  <c:v>9.3302767097770828E-3</c:v>
                </c:pt>
                <c:pt idx="1">
                  <c:v>2.4177224093533504E-2</c:v>
                </c:pt>
                <c:pt idx="2">
                  <c:v>5.708627743090517E-2</c:v>
                </c:pt>
                <c:pt idx="3">
                  <c:v>0.12403911510687569</c:v>
                </c:pt>
                <c:pt idx="4">
                  <c:v>0.2502143256005071</c:v>
                </c:pt>
                <c:pt idx="5">
                  <c:v>0.47228445705852301</c:v>
                </c:pt>
                <c:pt idx="6">
                  <c:v>0.83999274862768647</c:v>
                </c:pt>
                <c:pt idx="7">
                  <c:v>1.4165800451050041</c:v>
                </c:pt>
                <c:pt idx="8">
                  <c:v>2.2778237325805759</c:v>
                </c:pt>
                <c:pt idx="9">
                  <c:v>3.5097027618017469</c:v>
                </c:pt>
                <c:pt idx="10">
                  <c:v>5.2049427172831182</c:v>
                </c:pt>
                <c:pt idx="11">
                  <c:v>7.4588629259569812</c:v>
                </c:pt>
                <c:pt idx="12">
                  <c:v>10.365014968708456</c:v>
                </c:pt>
                <c:pt idx="13">
                  <c:v>14.011072274185912</c:v>
                </c:pt>
                <c:pt idx="14">
                  <c:v>18.475330204256554</c:v>
                </c:pt>
                <c:pt idx="15">
                  <c:v>23.824040786713272</c:v>
                </c:pt>
                <c:pt idx="16">
                  <c:v>30.109668931327665</c:v>
                </c:pt>
                <c:pt idx="17">
                  <c:v>37.370040902765773</c:v>
                </c:pt>
                <c:pt idx="18">
                  <c:v>45.628272874457771</c:v>
                </c:pt>
                <c:pt idx="19">
                  <c:v>54.893319588410051</c:v>
                </c:pt>
                <c:pt idx="20">
                  <c:v>65.160965971528555</c:v>
                </c:pt>
                <c:pt idx="21">
                  <c:v>76.415090278489984</c:v>
                </c:pt>
                <c:pt idx="22">
                  <c:v>88.629047627229369</c:v>
                </c:pt>
                <c:pt idx="23">
                  <c:v>101.76705038398511</c:v>
                </c:pt>
                <c:pt idx="24">
                  <c:v>115.78545122809886</c:v>
                </c:pt>
                <c:pt idx="25">
                  <c:v>130.63386224515725</c:v>
                </c:pt>
                <c:pt idx="26">
                  <c:v>146.25606704888978</c:v>
                </c:pt>
                <c:pt idx="27">
                  <c:v>162.59070193854956</c:v>
                </c:pt>
                <c:pt idx="28">
                  <c:v>179.57169651362938</c:v>
                </c:pt>
                <c:pt idx="29">
                  <c:v>197.12847454291918</c:v>
                </c:pt>
                <c:pt idx="30">
                  <c:v>215.18592301903965</c:v>
                </c:pt>
                <c:pt idx="31">
                  <c:v>233.6641421042205</c:v>
                </c:pt>
                <c:pt idx="32">
                  <c:v>252.47799195614118</c:v>
                </c:pt>
                <c:pt idx="33">
                  <c:v>271.5364550220234</c:v>
                </c:pt>
                <c:pt idx="34">
                  <c:v>290.7418350393018</c:v>
                </c:pt>
                <c:pt idx="35">
                  <c:v>309.98881734753064</c:v>
                </c:pt>
                <c:pt idx="36">
                  <c:v>329.16341980711604</c:v>
                </c:pt>
                <c:pt idx="37">
                  <c:v>348.14187019760817</c:v>
                </c:pt>
                <c:pt idx="38">
                  <c:v>366.7894549481602</c:v>
                </c:pt>
                <c:pt idx="39">
                  <c:v>384.95939589347716</c:v>
                </c:pt>
                <c:pt idx="40">
                  <c:v>402.49182681420501</c:v>
                </c:pt>
                <c:pt idx="41">
                  <c:v>419.21296001741229</c:v>
                </c:pt>
                <c:pt idx="42">
                  <c:v>434.93455508602307</c:v>
                </c:pt>
                <c:pt idx="43">
                  <c:v>449.45382671644899</c:v>
                </c:pt>
                <c:pt idx="44">
                  <c:v>462.5539552090479</c:v>
                </c:pt>
                <c:pt idx="45">
                  <c:v>474.00538976824362</c:v>
                </c:pt>
                <c:pt idx="46">
                  <c:v>483.56815826850107</c:v>
                </c:pt>
                <c:pt idx="47">
                  <c:v>490.99541308544889</c:v>
                </c:pt>
                <c:pt idx="48">
                  <c:v>496.0384448450348</c:v>
                </c:pt>
                <c:pt idx="49">
                  <c:v>498.4533766015814</c:v>
                </c:pt>
                <c:pt idx="50">
                  <c:v>498.00970051900606</c:v>
                </c:pt>
                <c:pt idx="51">
                  <c:v>494.50072715887518</c:v>
                </c:pt>
                <c:pt idx="52">
                  <c:v>487.75587393571692</c:v>
                </c:pt>
                <c:pt idx="53">
                  <c:v>477.65451678230238</c:v>
                </c:pt>
                <c:pt idx="54">
                  <c:v>464.14086604784387</c:v>
                </c:pt>
                <c:pt idx="55">
                  <c:v>447.23901258837543</c:v>
                </c:pt>
                <c:pt idx="56">
                  <c:v>427.06694582091524</c:v>
                </c:pt>
                <c:pt idx="57">
                  <c:v>403.8480133561045</c:v>
                </c:pt>
                <c:pt idx="58">
                  <c:v>377.9180325221015</c:v>
                </c:pt>
                <c:pt idx="59">
                  <c:v>349.726155184871</c:v>
                </c:pt>
                <c:pt idx="60">
                  <c:v>319.82771379652604</c:v>
                </c:pt>
                <c:pt idx="61">
                  <c:v>288.86771481056161</c:v>
                </c:pt>
                <c:pt idx="62">
                  <c:v>257.55444087431977</c:v>
                </c:pt>
                <c:pt idx="63">
                  <c:v>226.62376617987766</c:v>
                </c:pt>
                <c:pt idx="64">
                  <c:v>196.79619620927718</c:v>
                </c:pt>
                <c:pt idx="65">
                  <c:v>168.73014600173781</c:v>
                </c:pt>
                <c:pt idx="66">
                  <c:v>142.97632204136622</c:v>
                </c:pt>
                <c:pt idx="67">
                  <c:v>119.93896188126995</c:v>
                </c:pt>
                <c:pt idx="68">
                  <c:v>99.849775070354369</c:v>
                </c:pt>
                <c:pt idx="69">
                  <c:v>82.75941570893643</c:v>
                </c:pt>
                <c:pt idx="70">
                  <c:v>68.549041012733355</c:v>
                </c:pt>
                <c:pt idx="71">
                  <c:v>56.961113847712056</c:v>
                </c:pt>
                <c:pt idx="72">
                  <c:v>47.64469061735501</c:v>
                </c:pt>
                <c:pt idx="73">
                  <c:v>40.207074802607281</c:v>
                </c:pt>
                <c:pt idx="74">
                  <c:v>34.262184313664669</c:v>
                </c:pt>
                <c:pt idx="75">
                  <c:v>29.467159549167881</c:v>
                </c:pt>
                <c:pt idx="76">
                  <c:v>25.542487259824568</c:v>
                </c:pt>
                <c:pt idx="77">
                  <c:v>22.275874545653519</c:v>
                </c:pt>
                <c:pt idx="78">
                  <c:v>19.514269504729086</c:v>
                </c:pt>
                <c:pt idx="79">
                  <c:v>17.150229449659999</c:v>
                </c:pt>
                <c:pt idx="80">
                  <c:v>15.108046682992477</c:v>
                </c:pt>
                <c:pt idx="81">
                  <c:v>13.332721978793252</c:v>
                </c:pt>
                <c:pt idx="82">
                  <c:v>11.782528662867664</c:v>
                </c:pt>
                <c:pt idx="83">
                  <c:v>10.42450256030962</c:v>
                </c:pt>
                <c:pt idx="84">
                  <c:v>9.2318158667677377</c:v>
                </c:pt>
                <c:pt idx="85">
                  <c:v>8.1822024986337514</c:v>
                </c:pt>
                <c:pt idx="86">
                  <c:v>7.2569399607914624</c:v>
                </c:pt>
                <c:pt idx="87">
                  <c:v>6.4401378042210782</c:v>
                </c:pt>
                <c:pt idx="88">
                  <c:v>5.7182119475377817</c:v>
                </c:pt>
                <c:pt idx="89">
                  <c:v>5.0794824166733461</c:v>
                </c:pt>
                <c:pt idx="90">
                  <c:v>4.5138581706525107</c:v>
                </c:pt>
                <c:pt idx="91">
                  <c:v>4.0125857551758557</c:v>
                </c:pt>
                <c:pt idx="92">
                  <c:v>3.5680459880656921</c:v>
                </c:pt>
                <c:pt idx="93">
                  <c:v>3.1735875372465743</c:v>
                </c:pt>
                <c:pt idx="94">
                  <c:v>2.8233893171861162</c:v>
                </c:pt>
                <c:pt idx="95">
                  <c:v>2.5123457215383498</c:v>
                </c:pt>
                <c:pt idx="96">
                  <c:v>2.2359701772647376</c:v>
                </c:pt>
                <c:pt idx="97">
                  <c:v>1.9903135586461136</c:v>
                </c:pt>
                <c:pt idx="98">
                  <c:v>1.7718947699942327</c:v>
                </c:pt>
                <c:pt idx="99">
                  <c:v>1.5776413788831085</c:v>
                </c:pt>
                <c:pt idx="100">
                  <c:v>1.4048386142092282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60800"/>
        <c:axId val="430161360"/>
      </c:scatterChart>
      <c:valAx>
        <c:axId val="430160800"/>
        <c:scaling>
          <c:logBase val="10"/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61360"/>
        <c:crosses val="autoZero"/>
        <c:crossBetween val="midCat"/>
      </c:valAx>
      <c:valAx>
        <c:axId val="43016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60800"/>
        <c:crossesAt val="0.1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Volumenzunahme in m³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5279391418797372"/>
          <c:y val="0.11695045874657437"/>
          <c:w val="0.78253538784914267"/>
          <c:h val="0.78467661805182787"/>
        </c:manualLayout>
      </c:layout>
      <c:scatterChart>
        <c:scatterStyle val="smoothMarker"/>
        <c:varyColors val="0"/>
        <c:ser>
          <c:idx val="0"/>
          <c:order val="0"/>
          <c:tx>
            <c:v>alte Rechnung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'Temperaturen, Volumenzuwachs'!$HJ$215</c:f>
              <c:strCache>
                <c:ptCount val="1"/>
                <c:pt idx="0">
                  <c:v>DV_ges [m³]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Volumenzuwachs'!$HJ$216:$HJ$316</c:f>
              <c:numCache>
                <c:formatCode>0.0000</c:formatCode>
                <c:ptCount val="101"/>
                <c:pt idx="0">
                  <c:v>0.52677000703313304</c:v>
                </c:pt>
                <c:pt idx="1">
                  <c:v>1.1161109125854758</c:v>
                </c:pt>
                <c:pt idx="2">
                  <c:v>2.2233706424816084</c:v>
                </c:pt>
                <c:pt idx="3">
                  <c:v>4.1909420006465128</c:v>
                </c:pt>
                <c:pt idx="4">
                  <c:v>7.5176677989038501</c:v>
                </c:pt>
                <c:pt idx="5">
                  <c:v>12.898375030547909</c:v>
                </c:pt>
                <c:pt idx="6">
                  <c:v>21.263636893497576</c:v>
                </c:pt>
                <c:pt idx="7">
                  <c:v>33.818066440723548</c:v>
                </c:pt>
                <c:pt idx="8">
                  <c:v>52.076003533581343</c:v>
                </c:pt>
                <c:pt idx="9">
                  <c:v>77.894146561289546</c:v>
                </c:pt>
                <c:pt idx="10">
                  <c:v>113.50136321718963</c:v>
                </c:pt>
                <c:pt idx="11">
                  <c:v>161.52648596359012</c:v>
                </c:pt>
                <c:pt idx="12">
                  <c:v>225.02530126264881</c:v>
                </c:pt>
                <c:pt idx="13">
                  <c:v>307.50816523113542</c:v>
                </c:pt>
                <c:pt idx="14">
                  <c:v>412.9697434870983</c:v>
                </c:pt>
                <c:pt idx="15">
                  <c:v>545.92231763069776</c:v>
                </c:pt>
                <c:pt idx="16">
                  <c:v>711.43396790224313</c:v>
                </c:pt>
                <c:pt idx="17">
                  <c:v>915.17276888807066</c:v>
                </c:pt>
                <c:pt idx="18">
                  <c:v>1163.4579511104066</c:v>
                </c:pt>
                <c:pt idx="19">
                  <c:v>1463.3188035373557</c:v>
                </c:pt>
                <c:pt idx="20">
                  <c:v>1822.5619281062316</c:v>
                </c:pt>
                <c:pt idx="21">
                  <c:v>2249.8473067254317</c:v>
                </c:pt>
                <c:pt idx="22">
                  <c:v>2754.7734972098006</c:v>
                </c:pt>
                <c:pt idx="23">
                  <c:v>3347.9721260286246</c:v>
                </c:pt>
                <c:pt idx="24" formatCode="0.00">
                  <c:v>4041.2116782045632</c:v>
                </c:pt>
                <c:pt idx="25" formatCode="0.00">
                  <c:v>4847.5103811991921</c:v>
                </c:pt>
                <c:pt idx="26" formatCode="0.00">
                  <c:v>5781.2577209172314</c:v>
                </c:pt>
                <c:pt idx="27" formatCode="0.00">
                  <c:v>6858.3437923314314</c:v>
                </c:pt>
                <c:pt idx="28" formatCode="0.00">
                  <c:v>8096.2952505103049</c:v>
                </c:pt>
                <c:pt idx="29" formatCode="0.00">
                  <c:v>9514.4160623766238</c:v>
                </c:pt>
                <c:pt idx="30" formatCode="0.00">
                  <c:v>11133.930535056077</c:v>
                </c:pt>
                <c:pt idx="31" formatCode="0.00">
                  <c:v>12978.125178412423</c:v>
                </c:pt>
                <c:pt idx="32" formatCode="0.00">
                  <c:v>15072.484810463833</c:v>
                </c:pt>
                <c:pt idx="33" formatCode="0.00">
                  <c:v>17444.816894084703</c:v>
                </c:pt>
                <c:pt idx="34" formatCode="0.00">
                  <c:v>20125.356361685324</c:v>
                </c:pt>
                <c:pt idx="35" formatCode="0.00">
                  <c:v>23146.841101691429</c:v>
                </c:pt>
                <c:pt idx="36" formatCode="0.00">
                  <c:v>26544.545815416976</c:v>
                </c:pt>
                <c:pt idx="37" formatCode="0.00">
                  <c:v>30356.259085615089</c:v>
                </c:pt>
                <c:pt idx="38" formatCode="0.00">
                  <c:v>34622.18523482282</c:v>
                </c:pt>
                <c:pt idx="39" formatCode="0.00">
                  <c:v>39384.74893367201</c:v>
                </c:pt>
                <c:pt idx="40" formatCode="0.00">
                  <c:v>44688.276646954902</c:v>
                </c:pt>
                <c:pt idx="41" formatCode="0.00">
                  <c:v>50578.525055936443</c:v>
                </c:pt>
                <c:pt idx="42" formatCode="0.00">
                  <c:v>57102.022861381462</c:v>
                </c:pt>
                <c:pt idx="43" formatCode="0.00">
                  <c:v>64305.18928810316</c:v>
                </c:pt>
                <c:pt idx="44" formatCode="0.00">
                  <c:v>72233.190805668622</c:v>
                </c:pt>
                <c:pt idx="45" formatCode="0.00">
                  <c:v>80928.497901712733</c:v>
                </c:pt>
                <c:pt idx="46" formatCode="0.00">
                  <c:v>90429.107313361208</c:v>
                </c:pt>
                <c:pt idx="47" formatCode="0.00">
                  <c:v>100766.40333190226</c:v>
                </c:pt>
                <c:pt idx="48" formatCode="0.00">
                  <c:v>111962.64630861282</c:v>
                </c:pt>
                <c:pt idx="49" formatCode="0.00">
                  <c:v>124028.09914610679</c:v>
                </c:pt>
                <c:pt idx="50" formatCode="0.00">
                  <c:v>136957.83522636764</c:v>
                </c:pt>
                <c:pt idx="51" formatCode="0.00">
                  <c:v>150728.31548082503</c:v>
                </c:pt>
                <c:pt idx="52" formatCode="0.00">
                  <c:v>165293.8790043185</c:v>
                </c:pt>
                <c:pt idx="53" formatCode="0.00">
                  <c:v>180583.36018583618</c:v>
                </c:pt>
                <c:pt idx="54" formatCode="0.00">
                  <c:v>196497.12299452745</c:v>
                </c:pt>
                <c:pt idx="55" formatCode="0.00">
                  <c:v>212904.88375880435</c:v>
                </c:pt>
                <c:pt idx="56" formatCode="0.00">
                  <c:v>229644.76722330003</c:v>
                </c:pt>
                <c:pt idx="57" formatCode="0.00">
                  <c:v>246524.09153148535</c:v>
                </c:pt>
                <c:pt idx="58" formatCode="0.00">
                  <c:v>263322.38559970231</c:v>
                </c:pt>
                <c:pt idx="59" formatCode="0.00">
                  <c:v>279797.0825808369</c:v>
                </c:pt>
                <c:pt idx="60" formatCode="0.00">
                  <c:v>295692.18016005587</c:v>
                </c:pt>
                <c:pt idx="61" formatCode="0.00">
                  <c:v>310749.89106011245</c:v>
                </c:pt>
                <c:pt idx="62" formatCode="0.00">
                  <c:v>324724.91716949025</c:v>
                </c:pt>
                <c:pt idx="63" formatCode="0.00">
                  <c:v>337400.48383886239</c:v>
                </c:pt>
                <c:pt idx="64" formatCode="0.00">
                  <c:v>348604.7191366193</c:v>
                </c:pt>
                <c:pt idx="65" formatCode="0.00">
                  <c:v>358225.45324582799</c:v>
                </c:pt>
                <c:pt idx="66" formatCode="0.00">
                  <c:v>366221.18784508191</c:v>
                </c:pt>
                <c:pt idx="67" formatCode="0.00">
                  <c:v>372626.0124677479</c:v>
                </c:pt>
                <c:pt idx="68" formatCode="0.00">
                  <c:v>377546.77474523318</c:v>
                </c:pt>
                <c:pt idx="69" formatCode="0.00">
                  <c:v>381151.90567598736</c:v>
                </c:pt>
                <c:pt idx="70" formatCode="0.00">
                  <c:v>383652.85300908156</c:v>
                </c:pt>
                <c:pt idx="71" formatCode="0.00">
                  <c:v>385280.76069528423</c:v>
                </c:pt>
                <c:pt idx="72" formatCode="0.00">
                  <c:v>386262.34113092581</c:v>
                </c:pt>
                <c:pt idx="73" formatCode="0.00">
                  <c:v>386799.2816438083</c:v>
                </c:pt>
                <c:pt idx="74" formatCode="0.00">
                  <c:v>387054.6921822193</c:v>
                </c:pt>
                <c:pt idx="75" formatCode="0.00">
                  <c:v>387148.1763895016</c:v>
                </c:pt>
                <c:pt idx="76" formatCode="0.00">
                  <c:v>387158.72512701724</c:v>
                </c:pt>
                <c:pt idx="77" formatCode="0.00">
                  <c:v>387132.65617517853</c:v>
                </c:pt>
                <c:pt idx="78" formatCode="0.00">
                  <c:v>387092.90231446276</c:v>
                </c:pt>
                <c:pt idx="79" formatCode="0.00">
                  <c:v>387046.17814489646</c:v>
                </c:pt>
                <c:pt idx="80" formatCode="0.00">
                  <c:v>386985.57042747654</c:v>
                </c:pt>
                <c:pt idx="81" formatCode="0.00">
                  <c:v>386887.50781560142</c:v>
                </c:pt>
                <c:pt idx="82" formatCode="0.00">
                  <c:v>386703.7479889642</c:v>
                </c:pt>
                <c:pt idx="83" formatCode="0.00">
                  <c:v>386350.89214268583</c:v>
                </c:pt>
                <c:pt idx="84" formatCode="0.00">
                  <c:v>385701.52343027631</c:v>
                </c:pt>
                <c:pt idx="85" formatCode="0.00">
                  <c:v>384581.51586070441</c:v>
                </c:pt>
                <c:pt idx="86" formatCode="0.00">
                  <c:v>382776.78160295839</c:v>
                </c:pt>
                <c:pt idx="87" formatCode="0.00">
                  <c:v>380050.00414851913</c:v>
                </c:pt>
                <c:pt idx="88" formatCode="0.00">
                  <c:v>376164.84322131524</c:v>
                </c:pt>
                <c:pt idx="89" formatCode="0.00">
                  <c:v>370912.93337812345</c:v>
                </c:pt>
                <c:pt idx="90" formatCode="0.00">
                  <c:v>364138.43078854843</c:v>
                </c:pt>
                <c:pt idx="91" formatCode="0.00">
                  <c:v>355755.8291916452</c:v>
                </c:pt>
                <c:pt idx="92" formatCode="0.00">
                  <c:v>345758.66610479995</c:v>
                </c:pt>
                <c:pt idx="93" formatCode="0.00">
                  <c:v>334218.8268946968</c:v>
                </c:pt>
                <c:pt idx="94" formatCode="0.00">
                  <c:v>321277.8434484661</c:v>
                </c:pt>
                <c:pt idx="95" formatCode="0.00">
                  <c:v>307132.58679180575</c:v>
                </c:pt>
                <c:pt idx="96" formatCode="0.00">
                  <c:v>292018.05342053209</c:v>
                </c:pt>
                <c:pt idx="97" formatCode="0.00">
                  <c:v>276189.70184161101</c:v>
                </c:pt>
                <c:pt idx="98" formatCode="0.00">
                  <c:v>259907.23241545193</c:v>
                </c:pt>
                <c:pt idx="99" formatCode="0.00">
                  <c:v>243421.02833171957</c:v>
                </c:pt>
                <c:pt idx="100" formatCode="0.00">
                  <c:v>226961.84014972509</c:v>
                </c:pt>
              </c:numCache>
            </c:numRef>
          </c:yVal>
          <c:smooth val="1"/>
        </c:ser>
        <c:ser>
          <c:idx val="2"/>
          <c:order val="2"/>
          <c:tx>
            <c:v>DV_max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Volumenzuwachs'!$HK$216:$HK$316</c:f>
              <c:numCache>
                <c:formatCode>0.00E+00</c:formatCode>
                <c:ptCount val="101"/>
                <c:pt idx="0">
                  <c:v>386644.10859468294</c:v>
                </c:pt>
                <c:pt idx="1">
                  <c:v>386644.10859468294</c:v>
                </c:pt>
                <c:pt idx="2">
                  <c:v>386644.10859468294</c:v>
                </c:pt>
                <c:pt idx="3">
                  <c:v>386644.10859468294</c:v>
                </c:pt>
                <c:pt idx="4">
                  <c:v>386644.10859468294</c:v>
                </c:pt>
                <c:pt idx="5">
                  <c:v>386644.10859468294</c:v>
                </c:pt>
                <c:pt idx="6">
                  <c:v>386644.10859468294</c:v>
                </c:pt>
                <c:pt idx="7">
                  <c:v>386644.10859468294</c:v>
                </c:pt>
                <c:pt idx="8">
                  <c:v>386644.10859468294</c:v>
                </c:pt>
                <c:pt idx="9">
                  <c:v>386644.10859468294</c:v>
                </c:pt>
                <c:pt idx="10">
                  <c:v>386644.10859468294</c:v>
                </c:pt>
                <c:pt idx="11">
                  <c:v>386644.10859468294</c:v>
                </c:pt>
                <c:pt idx="12">
                  <c:v>386644.10859468294</c:v>
                </c:pt>
                <c:pt idx="13">
                  <c:v>386644.10859468294</c:v>
                </c:pt>
                <c:pt idx="14">
                  <c:v>386644.10859468294</c:v>
                </c:pt>
                <c:pt idx="15">
                  <c:v>386644.10859468294</c:v>
                </c:pt>
                <c:pt idx="16">
                  <c:v>386644.10859468294</c:v>
                </c:pt>
                <c:pt idx="17">
                  <c:v>386644.10859468294</c:v>
                </c:pt>
                <c:pt idx="18">
                  <c:v>386644.10859468294</c:v>
                </c:pt>
                <c:pt idx="19">
                  <c:v>386644.10859468294</c:v>
                </c:pt>
                <c:pt idx="20">
                  <c:v>386644.10859468294</c:v>
                </c:pt>
                <c:pt idx="21">
                  <c:v>386644.10859468294</c:v>
                </c:pt>
                <c:pt idx="22">
                  <c:v>386644.10859468294</c:v>
                </c:pt>
                <c:pt idx="23">
                  <c:v>386644.10859468294</c:v>
                </c:pt>
                <c:pt idx="24">
                  <c:v>386644.10859468294</c:v>
                </c:pt>
                <c:pt idx="25">
                  <c:v>386644.10859468294</c:v>
                </c:pt>
                <c:pt idx="26">
                  <c:v>386644.10859468294</c:v>
                </c:pt>
                <c:pt idx="27">
                  <c:v>386644.10859468294</c:v>
                </c:pt>
                <c:pt idx="28">
                  <c:v>386644.10859468294</c:v>
                </c:pt>
                <c:pt idx="29">
                  <c:v>386644.10859468294</c:v>
                </c:pt>
                <c:pt idx="30">
                  <c:v>386644.10859468294</c:v>
                </c:pt>
                <c:pt idx="31">
                  <c:v>386644.10859468294</c:v>
                </c:pt>
                <c:pt idx="32">
                  <c:v>386644.10859468294</c:v>
                </c:pt>
                <c:pt idx="33">
                  <c:v>386644.10859468294</c:v>
                </c:pt>
                <c:pt idx="34">
                  <c:v>386644.10859468294</c:v>
                </c:pt>
                <c:pt idx="35">
                  <c:v>386644.10859468294</c:v>
                </c:pt>
                <c:pt idx="36">
                  <c:v>386644.10859468294</c:v>
                </c:pt>
                <c:pt idx="37">
                  <c:v>386644.10859468294</c:v>
                </c:pt>
                <c:pt idx="38">
                  <c:v>386644.10859468294</c:v>
                </c:pt>
                <c:pt idx="39">
                  <c:v>386644.10859468294</c:v>
                </c:pt>
                <c:pt idx="40">
                  <c:v>386644.10859468294</c:v>
                </c:pt>
                <c:pt idx="41">
                  <c:v>386644.10859468294</c:v>
                </c:pt>
                <c:pt idx="42">
                  <c:v>386644.10859468294</c:v>
                </c:pt>
                <c:pt idx="43">
                  <c:v>386644.10859468294</c:v>
                </c:pt>
                <c:pt idx="44">
                  <c:v>386644.10859468294</c:v>
                </c:pt>
                <c:pt idx="45">
                  <c:v>386644.10859468294</c:v>
                </c:pt>
                <c:pt idx="46">
                  <c:v>386644.10859468294</c:v>
                </c:pt>
                <c:pt idx="47">
                  <c:v>386644.10859468294</c:v>
                </c:pt>
                <c:pt idx="48">
                  <c:v>386644.10859468294</c:v>
                </c:pt>
                <c:pt idx="49">
                  <c:v>386644.10859468294</c:v>
                </c:pt>
                <c:pt idx="50">
                  <c:v>386644.10859468294</c:v>
                </c:pt>
                <c:pt idx="51">
                  <c:v>386644.10859468294</c:v>
                </c:pt>
                <c:pt idx="52">
                  <c:v>386644.10859468294</c:v>
                </c:pt>
                <c:pt idx="53">
                  <c:v>386644.10859468294</c:v>
                </c:pt>
                <c:pt idx="54">
                  <c:v>386644.10859468294</c:v>
                </c:pt>
                <c:pt idx="55">
                  <c:v>386644.10859468294</c:v>
                </c:pt>
                <c:pt idx="56">
                  <c:v>386644.10859468294</c:v>
                </c:pt>
                <c:pt idx="57">
                  <c:v>386644.10859468294</c:v>
                </c:pt>
                <c:pt idx="58">
                  <c:v>386644.10859468294</c:v>
                </c:pt>
                <c:pt idx="59">
                  <c:v>386644.10859468294</c:v>
                </c:pt>
                <c:pt idx="60">
                  <c:v>386644.10859468294</c:v>
                </c:pt>
                <c:pt idx="61">
                  <c:v>386644.10859468294</c:v>
                </c:pt>
                <c:pt idx="62">
                  <c:v>386644.10859468294</c:v>
                </c:pt>
                <c:pt idx="63">
                  <c:v>386644.10859468294</c:v>
                </c:pt>
                <c:pt idx="64">
                  <c:v>386644.10859468294</c:v>
                </c:pt>
                <c:pt idx="65">
                  <c:v>386644.10859468294</c:v>
                </c:pt>
                <c:pt idx="66">
                  <c:v>386644.10859468294</c:v>
                </c:pt>
                <c:pt idx="67">
                  <c:v>386644.10859468294</c:v>
                </c:pt>
                <c:pt idx="68">
                  <c:v>386644.10859468294</c:v>
                </c:pt>
                <c:pt idx="69">
                  <c:v>386644.10859468294</c:v>
                </c:pt>
                <c:pt idx="70">
                  <c:v>386644.10859468294</c:v>
                </c:pt>
                <c:pt idx="71">
                  <c:v>386644.10859468294</c:v>
                </c:pt>
                <c:pt idx="72">
                  <c:v>386644.10859468294</c:v>
                </c:pt>
                <c:pt idx="73">
                  <c:v>386644.10859468294</c:v>
                </c:pt>
                <c:pt idx="74">
                  <c:v>386644.10859468294</c:v>
                </c:pt>
                <c:pt idx="75">
                  <c:v>386644.10859468294</c:v>
                </c:pt>
                <c:pt idx="76">
                  <c:v>386644.10859468294</c:v>
                </c:pt>
                <c:pt idx="77">
                  <c:v>386644.10859468294</c:v>
                </c:pt>
                <c:pt idx="78">
                  <c:v>386644.10859468294</c:v>
                </c:pt>
                <c:pt idx="79">
                  <c:v>386644.10859468294</c:v>
                </c:pt>
                <c:pt idx="80">
                  <c:v>386644.10859468294</c:v>
                </c:pt>
                <c:pt idx="81">
                  <c:v>386644.10859468294</c:v>
                </c:pt>
                <c:pt idx="82">
                  <c:v>386644.10859468294</c:v>
                </c:pt>
                <c:pt idx="83">
                  <c:v>386644.10859468294</c:v>
                </c:pt>
                <c:pt idx="84">
                  <c:v>386644.10859468294</c:v>
                </c:pt>
                <c:pt idx="85">
                  <c:v>386644.10859468294</c:v>
                </c:pt>
                <c:pt idx="86">
                  <c:v>386644.10859468294</c:v>
                </c:pt>
                <c:pt idx="87">
                  <c:v>386644.10859468294</c:v>
                </c:pt>
                <c:pt idx="88">
                  <c:v>386644.10859468294</c:v>
                </c:pt>
                <c:pt idx="89">
                  <c:v>386644.10859468294</c:v>
                </c:pt>
                <c:pt idx="90">
                  <c:v>386644.10859468294</c:v>
                </c:pt>
                <c:pt idx="91">
                  <c:v>386644.10859468294</c:v>
                </c:pt>
                <c:pt idx="92">
                  <c:v>386644.10859468294</c:v>
                </c:pt>
                <c:pt idx="93">
                  <c:v>386644.10859468294</c:v>
                </c:pt>
                <c:pt idx="94">
                  <c:v>386644.10859468294</c:v>
                </c:pt>
                <c:pt idx="95">
                  <c:v>386644.10859468294</c:v>
                </c:pt>
                <c:pt idx="96">
                  <c:v>386644.10859468294</c:v>
                </c:pt>
                <c:pt idx="97">
                  <c:v>386644.10859468294</c:v>
                </c:pt>
                <c:pt idx="98">
                  <c:v>386644.10859468294</c:v>
                </c:pt>
                <c:pt idx="99">
                  <c:v>386644.10859468294</c:v>
                </c:pt>
                <c:pt idx="100">
                  <c:v>386644.10859468294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65280"/>
        <c:axId val="430165840"/>
      </c:scatterChart>
      <c:valAx>
        <c:axId val="430165280"/>
        <c:scaling>
          <c:logBase val="10"/>
          <c:orientation val="minMax"/>
          <c:max val="10000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Zeit [a]</a:t>
                </a:r>
              </a:p>
            </c:rich>
          </c:tx>
          <c:layout>
            <c:manualLayout>
              <c:xMode val="edge"/>
              <c:yMode val="edge"/>
              <c:x val="0.32522373483528227"/>
              <c:y val="0.926830951750794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65840"/>
        <c:crosses val="autoZero"/>
        <c:crossBetween val="midCat"/>
      </c:valAx>
      <c:valAx>
        <c:axId val="430165840"/>
        <c:scaling>
          <c:orientation val="minMax"/>
          <c:max val="4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65280"/>
        <c:crossesAt val="0.1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0"/>
        <c:delete val="1"/>
      </c:legendEntry>
      <c:layout>
        <c:manualLayout>
          <c:xMode val="edge"/>
          <c:yMode val="edge"/>
          <c:x val="0.18933972615810316"/>
          <c:y val="0.23113781167183176"/>
          <c:w val="0.27361879344553047"/>
          <c:h val="0.2396520706286494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Höhe und Radius der Bodenerhebung in 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4829218358036002E-2"/>
          <c:y val="0.11643905033959526"/>
          <c:w val="0.81756243078793467"/>
          <c:h val="0.78273319549790321"/>
        </c:manualLayout>
      </c:layout>
      <c:scatterChart>
        <c:scatterStyle val="smoothMarker"/>
        <c:varyColors val="0"/>
        <c:ser>
          <c:idx val="0"/>
          <c:order val="0"/>
          <c:tx>
            <c:v>Höhe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Volumenzuwachs'!$HO$216:$HO$316</c:f>
              <c:numCache>
                <c:formatCode>0.00000</c:formatCode>
                <c:ptCount val="101"/>
                <c:pt idx="0">
                  <c:v>7.960508507949271E-3</c:v>
                </c:pt>
                <c:pt idx="1">
                  <c:v>1.1587326272092469E-2</c:v>
                </c:pt>
                <c:pt idx="2">
                  <c:v>1.6354419527488062E-2</c:v>
                </c:pt>
                <c:pt idx="3">
                  <c:v>2.245353710964082E-2</c:v>
                </c:pt>
                <c:pt idx="4">
                  <c:v>3.0072534600776635E-2</c:v>
                </c:pt>
                <c:pt idx="5">
                  <c:v>3.9390861390984355E-2</c:v>
                </c:pt>
                <c:pt idx="6">
                  <c:v>5.0576193879351194E-2</c:v>
                </c:pt>
                <c:pt idx="7">
                  <c:v>6.3782428376043754E-2</c:v>
                </c:pt>
                <c:pt idx="8">
                  <c:v>7.9148855333414758E-2</c:v>
                </c:pt>
                <c:pt idx="9">
                  <c:v>9.6800423870035956E-2</c:v>
                </c:pt>
                <c:pt idx="10">
                  <c:v>0.11684880961479394</c:v>
                </c:pt>
                <c:pt idx="11">
                  <c:v>0.13939409945919579</c:v>
                </c:pt>
                <c:pt idx="12">
                  <c:v>0.16452686337902378</c:v>
                </c:pt>
                <c:pt idx="13">
                  <c:v>0.19233040552717284</c:v>
                </c:pt>
                <c:pt idx="14">
                  <c:v>0.22288306278119308</c:v>
                </c:pt>
                <c:pt idx="15">
                  <c:v>0.25626042880639943</c:v>
                </c:pt>
                <c:pt idx="16">
                  <c:v>0.2925374272215322</c:v>
                </c:pt>
                <c:pt idx="17">
                  <c:v>0.33179018650980652</c:v>
                </c:pt>
                <c:pt idx="18">
                  <c:v>0.37409768723728121</c:v>
                </c:pt>
                <c:pt idx="19">
                  <c:v>0.41954318231091747</c:v>
                </c:pt>
                <c:pt idx="20">
                  <c:v>0.46821538028962095</c:v>
                </c:pt>
                <c:pt idx="21">
                  <c:v>0.52020941340151694</c:v>
                </c:pt>
                <c:pt idx="22">
                  <c:v>0.57562758919243606</c:v>
                </c:pt>
                <c:pt idx="23">
                  <c:v>0.6345799482246548</c:v>
                </c:pt>
                <c:pt idx="24">
                  <c:v>0.69718462842024564</c:v>
                </c:pt>
                <c:pt idx="25">
                  <c:v>0.76356804704028036</c:v>
                </c:pt>
                <c:pt idx="26">
                  <c:v>0.83386489754570903</c:v>
                </c:pt>
                <c:pt idx="27">
                  <c:v>0.90821795996612309</c:v>
                </c:pt>
                <c:pt idx="28">
                  <c:v>0.98677771204324927</c:v>
                </c:pt>
                <c:pt idx="29">
                  <c:v>1.0697017267946194</c:v>
                </c:pt>
                <c:pt idx="30">
                  <c:v>1.157153831853293</c:v>
                </c:pt>
                <c:pt idx="31">
                  <c:v>1.2493030017508318</c:v>
                </c:pt>
                <c:pt idx="32">
                  <c:v>1.3463219464044869</c:v>
                </c:pt>
                <c:pt idx="33">
                  <c:v>1.4483853502936199</c:v>
                </c:pt>
                <c:pt idx="34">
                  <c:v>1.5556677125871374</c:v>
                </c:pt>
                <c:pt idx="35">
                  <c:v>1.6683407269351846</c:v>
                </c:pt>
                <c:pt idx="36">
                  <c:v>1.786570137196577</c:v>
                </c:pt>
                <c:pt idx="37">
                  <c:v>1.9105119944915714</c:v>
                </c:pt>
                <c:pt idx="38">
                  <c:v>2.0403082388654639</c:v>
                </c:pt>
                <c:pt idx="39">
                  <c:v>2.1760815250670476</c:v>
                </c:pt>
                <c:pt idx="40">
                  <c:v>2.3179292099532631</c:v>
                </c:pt>
                <c:pt idx="41">
                  <c:v>2.4659164261834121</c:v>
                </c:pt>
                <c:pt idx="42">
                  <c:v>2.6200681736970637</c:v>
                </c:pt>
                <c:pt idx="43">
                  <c:v>2.7803603829538588</c:v>
                </c:pt>
                <c:pt idx="44">
                  <c:v>2.9467099289820453</c:v>
                </c:pt>
                <c:pt idx="45">
                  <c:v>3.1189636226790753</c:v>
                </c:pt>
                <c:pt idx="46">
                  <c:v>3.2968862637646907</c:v>
                </c:pt>
                <c:pt idx="47">
                  <c:v>3.4801479248048963</c:v>
                </c:pt>
                <c:pt idx="48">
                  <c:v>3.668310741435107</c:v>
                </c:pt>
                <c:pt idx="49">
                  <c:v>3.8608156223465357</c:v>
                </c:pt>
                <c:pt idx="50">
                  <c:v>4.0569694596551926</c:v>
                </c:pt>
                <c:pt idx="51">
                  <c:v>4.2559336201484257</c:v>
                </c:pt>
                <c:pt idx="52">
                  <c:v>4.4567147254779229</c:v>
                </c:pt>
                <c:pt idx="53">
                  <c:v>4.6581589773004453</c:v>
                </c:pt>
                <c:pt idx="54">
                  <c:v>4.8589515333881081</c:v>
                </c:pt>
                <c:pt idx="55">
                  <c:v>5.0576226687403505</c:v>
                </c:pt>
                <c:pt idx="56">
                  <c:v>5.2525626195133555</c:v>
                </c:pt>
                <c:pt idx="57">
                  <c:v>5.4420470515110537</c:v>
                </c:pt>
                <c:pt idx="58">
                  <c:v>5.6242749468917737</c:v>
                </c:pt>
                <c:pt idx="59">
                  <c:v>5.7974202674834032</c:v>
                </c:pt>
                <c:pt idx="60">
                  <c:v>5.959697931808023</c:v>
                </c:pt>
                <c:pt idx="61">
                  <c:v>6.1094433282062255</c:v>
                </c:pt>
                <c:pt idx="62">
                  <c:v>6.245202709439809</c:v>
                </c:pt>
                <c:pt idx="63">
                  <c:v>6.3658293688263257</c:v>
                </c:pt>
                <c:pt idx="64">
                  <c:v>6.4705776357193372</c:v>
                </c:pt>
                <c:pt idx="65">
                  <c:v>6.5591838189100145</c:v>
                </c:pt>
                <c:pt idx="66">
                  <c:v>6.6319209686835165</c:v>
                </c:pt>
                <c:pt idx="67">
                  <c:v>6.6896137382536836</c:v>
                </c:pt>
                <c:pt idx="68">
                  <c:v>6.7336019091017079</c:v>
                </c:pt>
                <c:pt idx="69">
                  <c:v>6.7656472791406941</c:v>
                </c:pt>
                <c:pt idx="70">
                  <c:v>6.7877886531568947</c:v>
                </c:pt>
                <c:pt idx="71">
                  <c:v>6.8021620141730637</c:v>
                </c:pt>
                <c:pt idx="72">
                  <c:v>6.8108140312990599</c:v>
                </c:pt>
                <c:pt idx="73">
                  <c:v>6.8155421665992435</c:v>
                </c:pt>
                <c:pt idx="74">
                  <c:v>6.8177900805628724</c:v>
                </c:pt>
                <c:pt idx="75">
                  <c:v>6.8186126660850732</c:v>
                </c:pt>
                <c:pt idx="76">
                  <c:v>6.8187054802240255</c:v>
                </c:pt>
                <c:pt idx="77">
                  <c:v>6.8184761076286122</c:v>
                </c:pt>
                <c:pt idx="78">
                  <c:v>6.8181263108881467</c:v>
                </c:pt>
                <c:pt idx="79">
                  <c:v>6.8177151589532059</c:v>
                </c:pt>
                <c:pt idx="80">
                  <c:v>6.8171818009404888</c:v>
                </c:pt>
                <c:pt idx="81">
                  <c:v>6.8163187449767975</c:v>
                </c:pt>
                <c:pt idx="82">
                  <c:v>6.8147011667297193</c:v>
                </c:pt>
                <c:pt idx="83">
                  <c:v>6.8115940112033968</c:v>
                </c:pt>
                <c:pt idx="84">
                  <c:v>6.8058721246318328</c:v>
                </c:pt>
                <c:pt idx="85">
                  <c:v>6.7959918732237838</c:v>
                </c:pt>
                <c:pt idx="86">
                  <c:v>6.7800408713915203</c:v>
                </c:pt>
                <c:pt idx="87">
                  <c:v>6.7558688422625437</c:v>
                </c:pt>
                <c:pt idx="88">
                  <c:v>6.7212775538039295</c:v>
                </c:pt>
                <c:pt idx="89">
                  <c:v>6.6742318052479277</c:v>
                </c:pt>
                <c:pt idx="90">
                  <c:v>6.6130513884997981</c:v>
                </c:pt>
                <c:pt idx="91">
                  <c:v>6.5365536506590161</c:v>
                </c:pt>
                <c:pt idx="92">
                  <c:v>6.4441316310837919</c:v>
                </c:pt>
                <c:pt idx="93">
                  <c:v>6.3357676239788816</c:v>
                </c:pt>
                <c:pt idx="94">
                  <c:v>6.2119926641919392</c:v>
                </c:pt>
                <c:pt idx="95">
                  <c:v>6.0738077798923769</c:v>
                </c:pt>
                <c:pt idx="96">
                  <c:v>5.9225836949283348</c:v>
                </c:pt>
                <c:pt idx="97">
                  <c:v>5.7599535479080259</c:v>
                </c:pt>
                <c:pt idx="98">
                  <c:v>5.5877096732901919</c:v>
                </c:pt>
                <c:pt idx="99">
                  <c:v>5.4077117127837937</c:v>
                </c:pt>
                <c:pt idx="100">
                  <c:v>5.2218099804213125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69200"/>
        <c:axId val="430169760"/>
      </c:scatterChart>
      <c:scatterChart>
        <c:scatterStyle val="smoothMarker"/>
        <c:varyColors val="0"/>
        <c:ser>
          <c:idx val="1"/>
          <c:order val="1"/>
          <c:tx>
            <c:v>Radius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Volumenzuwachs'!$HS$216:$HS$316</c:f>
              <c:numCache>
                <c:formatCode>0.00</c:formatCode>
                <c:ptCount val="101"/>
                <c:pt idx="0">
                  <c:v>6.4905372962308174</c:v>
                </c:pt>
                <c:pt idx="1">
                  <c:v>7.8307256942152863</c:v>
                </c:pt>
                <c:pt idx="2">
                  <c:v>9.3031099964745607</c:v>
                </c:pt>
                <c:pt idx="3">
                  <c:v>10.900670738332938</c:v>
                </c:pt>
                <c:pt idx="4">
                  <c:v>12.615258913896586</c:v>
                </c:pt>
                <c:pt idx="5">
                  <c:v>14.438074321773328</c:v>
                </c:pt>
                <c:pt idx="6">
                  <c:v>16.360066502337752</c:v>
                </c:pt>
                <c:pt idx="7">
                  <c:v>18.372280184130467</c:v>
                </c:pt>
                <c:pt idx="8">
                  <c:v>20.466118512452024</c:v>
                </c:pt>
                <c:pt idx="9">
                  <c:v>22.633541778570397</c:v>
                </c:pt>
                <c:pt idx="10">
                  <c:v>24.867198356988226</c:v>
                </c:pt>
                <c:pt idx="11">
                  <c:v>27.160504506599803</c:v>
                </c:pt>
                <c:pt idx="12">
                  <c:v>29.507680866014653</c:v>
                </c:pt>
                <c:pt idx="13">
                  <c:v>31.903753651172288</c:v>
                </c:pt>
                <c:pt idx="14">
                  <c:v>34.344531516643933</c:v>
                </c:pt>
                <c:pt idx="15">
                  <c:v>36.826564578451219</c:v>
                </c:pt>
                <c:pt idx="16">
                  <c:v>39.347091925613434</c:v>
                </c:pt>
                <c:pt idx="17">
                  <c:v>41.903982528367877</c:v>
                </c:pt>
                <c:pt idx="18">
                  <c:v>44.495672935008955</c:v>
                </c:pt>
                <c:pt idx="19">
                  <c:v>47.121105009021157</c:v>
                </c:pt>
                <c:pt idx="20">
                  <c:v>49.77966470492759</c:v>
                </c:pt>
                <c:pt idx="21">
                  <c:v>52.471123806857989</c:v>
                </c:pt>
                <c:pt idx="22">
                  <c:v>55.195584507529325</c:v>
                </c:pt>
                <c:pt idx="23">
                  <c:v>57.953427661490061</c:v>
                </c:pt>
                <c:pt idx="24">
                  <c:v>60.745264177596972</c:v>
                </c:pt>
                <c:pt idx="25">
                  <c:v>63.571889551118616</c:v>
                </c:pt>
                <c:pt idx="26">
                  <c:v>66.434240934018746</c:v>
                </c:pt>
                <c:pt idx="27">
                  <c:v>69.333356358995985</c:v>
                </c:pt>
                <c:pt idx="28">
                  <c:v>72.270335424611531</c:v>
                </c:pt>
                <c:pt idx="29">
                  <c:v>75.246300905635451</c:v>
                </c:pt>
                <c:pt idx="30">
                  <c:v>78.262360577471725</c:v>
                </c:pt>
                <c:pt idx="31">
                  <c:v>81.319568636679236</c:v>
                </c:pt>
                <c:pt idx="32">
                  <c:v>84.418886057303055</c:v>
                </c:pt>
                <c:pt idx="33">
                  <c:v>87.561139176445053</c:v>
                </c:pt>
                <c:pt idx="34">
                  <c:v>90.746975911283769</c:v>
                </c:pt>
                <c:pt idx="35">
                  <c:v>93.976818884883244</c:v>
                </c:pt>
                <c:pt idx="36">
                  <c:v>97.250814900952918</c:v>
                </c:pt>
                <c:pt idx="37">
                  <c:v>100.56878010063805</c:v>
                </c:pt>
                <c:pt idx="38">
                  <c:v>103.93014027598355</c:v>
                </c:pt>
                <c:pt idx="39">
                  <c:v>107.33386586468669</c:v>
                </c:pt>
                <c:pt idx="40">
                  <c:v>110.77840121113422</c:v>
                </c:pt>
                <c:pt idx="41">
                  <c:v>114.26158790767585</c:v>
                </c:pt>
                <c:pt idx="42">
                  <c:v>117.78058215359475</c:v>
                </c:pt>
                <c:pt idx="43">
                  <c:v>121.33176645236367</c:v>
                </c:pt>
                <c:pt idx="44">
                  <c:v>124.91065624508802</c:v>
                </c:pt>
                <c:pt idx="45">
                  <c:v>128.51180266923836</c:v>
                </c:pt>
                <c:pt idx="46">
                  <c:v>132.12869320052681</c:v>
                </c:pt>
                <c:pt idx="47">
                  <c:v>135.75365279669654</c:v>
                </c:pt>
                <c:pt idx="48">
                  <c:v>139.37774911143572</c:v>
                </c:pt>
                <c:pt idx="49">
                  <c:v>142.99070658867177</c:v>
                </c:pt>
                <c:pt idx="50">
                  <c:v>146.58083565627484</c:v>
                </c:pt>
                <c:pt idx="51">
                  <c:v>150.13498489294417</c:v>
                </c:pt>
                <c:pt idx="52">
                  <c:v>153.63852587607531</c:v>
                </c:pt>
                <c:pt idx="53">
                  <c:v>157.07538238989508</c:v>
                </c:pt>
                <c:pt idx="54">
                  <c:v>160.42811762497772</c:v>
                </c:pt>
                <c:pt idx="55">
                  <c:v>163.67809477762532</c:v>
                </c:pt>
                <c:pt idx="56">
                  <c:v>166.80572770902259</c:v>
                </c:pt>
                <c:pt idx="57">
                  <c:v>169.79083860063639</c:v>
                </c:pt>
                <c:pt idx="58">
                  <c:v>172.61313822426584</c:v>
                </c:pt>
                <c:pt idx="59">
                  <c:v>175.25284059689304</c:v>
                </c:pt>
                <c:pt idx="60">
                  <c:v>177.69141637841278</c:v>
                </c:pt>
                <c:pt idx="61">
                  <c:v>179.91247702882617</c:v>
                </c:pt>
                <c:pt idx="62">
                  <c:v>181.90276329742071</c:v>
                </c:pt>
                <c:pt idx="63">
                  <c:v>183.65318620536351</c:v>
                </c:pt>
                <c:pt idx="64">
                  <c:v>185.15983696030466</c:v>
                </c:pt>
                <c:pt idx="65">
                  <c:v>186.42484722279391</c:v>
                </c:pt>
                <c:pt idx="66">
                  <c:v>187.45695010323848</c:v>
                </c:pt>
                <c:pt idx="67">
                  <c:v>188.27157734189601</c:v>
                </c:pt>
                <c:pt idx="68">
                  <c:v>188.89034569727616</c:v>
                </c:pt>
                <c:pt idx="69">
                  <c:v>189.33985154826308</c:v>
                </c:pt>
                <c:pt idx="70">
                  <c:v>189.6498131486193</c:v>
                </c:pt>
                <c:pt idx="71">
                  <c:v>189.850759248076</c:v>
                </c:pt>
                <c:pt idx="72">
                  <c:v>189.97161640993519</c:v>
                </c:pt>
                <c:pt idx="73">
                  <c:v>190.03762985437356</c:v>
                </c:pt>
                <c:pt idx="74">
                  <c:v>190.06900685782873</c:v>
                </c:pt>
                <c:pt idx="75">
                  <c:v>190.08048744574572</c:v>
                </c:pt>
                <c:pt idx="76">
                  <c:v>190.08178278249491</c:v>
                </c:pt>
                <c:pt idx="77">
                  <c:v>190.07858158667145</c:v>
                </c:pt>
                <c:pt idx="78">
                  <c:v>190.0736996104703</c:v>
                </c:pt>
                <c:pt idx="79">
                  <c:v>190.06796116433981</c:v>
                </c:pt>
                <c:pt idx="80">
                  <c:v>190.06051683157168</c:v>
                </c:pt>
                <c:pt idx="81">
                  <c:v>190.04847013235948</c:v>
                </c:pt>
                <c:pt idx="82">
                  <c:v>190.02588962119214</c:v>
                </c:pt>
                <c:pt idx="83">
                  <c:v>189.98250793234055</c:v>
                </c:pt>
                <c:pt idx="84">
                  <c:v>189.90259392364416</c:v>
                </c:pt>
                <c:pt idx="85">
                  <c:v>189.76452381475625</c:v>
                </c:pt>
                <c:pt idx="86">
                  <c:v>189.54140773356536</c:v>
                </c:pt>
                <c:pt idx="87">
                  <c:v>189.20280039435789</c:v>
                </c:pt>
                <c:pt idx="88">
                  <c:v>188.71718625150615</c:v>
                </c:pt>
                <c:pt idx="89">
                  <c:v>188.05472629945308</c:v>
                </c:pt>
                <c:pt idx="90">
                  <c:v>187.18974436813539</c:v>
                </c:pt>
                <c:pt idx="91">
                  <c:v>186.10257508405263</c:v>
                </c:pt>
                <c:pt idx="92">
                  <c:v>184.78060348471146</c:v>
                </c:pt>
                <c:pt idx="93">
                  <c:v>183.2185149418074</c:v>
                </c:pt>
                <c:pt idx="94">
                  <c:v>181.41789887374321</c:v>
                </c:pt>
                <c:pt idx="95">
                  <c:v>179.38640392219679</c:v>
                </c:pt>
                <c:pt idx="96">
                  <c:v>177.13664192138276</c:v>
                </c:pt>
                <c:pt idx="97">
                  <c:v>174.68500576867876</c:v>
                </c:pt>
                <c:pt idx="98">
                  <c:v>172.05052191273549</c:v>
                </c:pt>
                <c:pt idx="99">
                  <c:v>169.25381452132893</c:v>
                </c:pt>
                <c:pt idx="100">
                  <c:v>166.31622204662182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70880"/>
        <c:axId val="430170320"/>
      </c:scatterChart>
      <c:valAx>
        <c:axId val="430169200"/>
        <c:scaling>
          <c:logBase val="10"/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Zeit [a]</a:t>
                </a:r>
              </a:p>
            </c:rich>
          </c:tx>
          <c:layout>
            <c:manualLayout>
              <c:xMode val="edge"/>
              <c:yMode val="edge"/>
              <c:x val="0.27026751187666914"/>
              <c:y val="0.9216070490771565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69760"/>
        <c:crossesAt val="0"/>
        <c:crossBetween val="midCat"/>
      </c:valAx>
      <c:valAx>
        <c:axId val="43016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69200"/>
        <c:crossesAt val="0.1"/>
        <c:crossBetween val="midCat"/>
      </c:valAx>
      <c:valAx>
        <c:axId val="4301703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70880"/>
        <c:crosses val="max"/>
        <c:crossBetween val="midCat"/>
      </c:valAx>
      <c:valAx>
        <c:axId val="430170880"/>
        <c:scaling>
          <c:logBase val="10"/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0170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2493081946115649E-2"/>
          <c:y val="0.13787868900114797"/>
          <c:w val="0.37266182042203738"/>
          <c:h val="0.1555585054051461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Höhe und Radius der Bodenerhebung in 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4829218358036002E-2"/>
          <c:y val="0.11643905033959526"/>
          <c:w val="0.81756243078793467"/>
          <c:h val="0.78273319549790321"/>
        </c:manualLayout>
      </c:layout>
      <c:scatterChart>
        <c:scatterStyle val="smoothMarker"/>
        <c:varyColors val="0"/>
        <c:ser>
          <c:idx val="0"/>
          <c:order val="0"/>
          <c:tx>
            <c:v>Höhe</c:v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Volumenzuwachs'!$HO$216:$HO$316</c:f>
              <c:numCache>
                <c:formatCode>0.00000</c:formatCode>
                <c:ptCount val="101"/>
                <c:pt idx="0">
                  <c:v>7.960508507949271E-3</c:v>
                </c:pt>
                <c:pt idx="1">
                  <c:v>1.1587326272092469E-2</c:v>
                </c:pt>
                <c:pt idx="2">
                  <c:v>1.6354419527488062E-2</c:v>
                </c:pt>
                <c:pt idx="3">
                  <c:v>2.245353710964082E-2</c:v>
                </c:pt>
                <c:pt idx="4">
                  <c:v>3.0072534600776635E-2</c:v>
                </c:pt>
                <c:pt idx="5">
                  <c:v>3.9390861390984355E-2</c:v>
                </c:pt>
                <c:pt idx="6">
                  <c:v>5.0576193879351194E-2</c:v>
                </c:pt>
                <c:pt idx="7">
                  <c:v>6.3782428376043754E-2</c:v>
                </c:pt>
                <c:pt idx="8">
                  <c:v>7.9148855333414758E-2</c:v>
                </c:pt>
                <c:pt idx="9">
                  <c:v>9.6800423870035956E-2</c:v>
                </c:pt>
                <c:pt idx="10">
                  <c:v>0.11684880961479394</c:v>
                </c:pt>
                <c:pt idx="11">
                  <c:v>0.13939409945919579</c:v>
                </c:pt>
                <c:pt idx="12">
                  <c:v>0.16452686337902378</c:v>
                </c:pt>
                <c:pt idx="13">
                  <c:v>0.19233040552717284</c:v>
                </c:pt>
                <c:pt idx="14">
                  <c:v>0.22288306278119308</c:v>
                </c:pt>
                <c:pt idx="15">
                  <c:v>0.25626042880639943</c:v>
                </c:pt>
                <c:pt idx="16">
                  <c:v>0.2925374272215322</c:v>
                </c:pt>
                <c:pt idx="17">
                  <c:v>0.33179018650980652</c:v>
                </c:pt>
                <c:pt idx="18">
                  <c:v>0.37409768723728121</c:v>
                </c:pt>
                <c:pt idx="19">
                  <c:v>0.41954318231091747</c:v>
                </c:pt>
                <c:pt idx="20">
                  <c:v>0.46821538028962095</c:v>
                </c:pt>
                <c:pt idx="21">
                  <c:v>0.52020941340151694</c:v>
                </c:pt>
                <c:pt idx="22">
                  <c:v>0.57562758919243606</c:v>
                </c:pt>
                <c:pt idx="23">
                  <c:v>0.6345799482246548</c:v>
                </c:pt>
                <c:pt idx="24">
                  <c:v>0.69718462842024564</c:v>
                </c:pt>
                <c:pt idx="25">
                  <c:v>0.76356804704028036</c:v>
                </c:pt>
                <c:pt idx="26">
                  <c:v>0.83386489754570903</c:v>
                </c:pt>
                <c:pt idx="27">
                  <c:v>0.90821795996612309</c:v>
                </c:pt>
                <c:pt idx="28">
                  <c:v>0.98677771204324927</c:v>
                </c:pt>
                <c:pt idx="29">
                  <c:v>1.0697017267946194</c:v>
                </c:pt>
                <c:pt idx="30">
                  <c:v>1.157153831853293</c:v>
                </c:pt>
                <c:pt idx="31">
                  <c:v>1.2493030017508318</c:v>
                </c:pt>
                <c:pt idx="32">
                  <c:v>1.3463219464044869</c:v>
                </c:pt>
                <c:pt idx="33">
                  <c:v>1.4483853502936199</c:v>
                </c:pt>
                <c:pt idx="34">
                  <c:v>1.5556677125871374</c:v>
                </c:pt>
                <c:pt idx="35">
                  <c:v>1.6683407269351846</c:v>
                </c:pt>
                <c:pt idx="36">
                  <c:v>1.786570137196577</c:v>
                </c:pt>
                <c:pt idx="37">
                  <c:v>1.9105119944915714</c:v>
                </c:pt>
                <c:pt idx="38">
                  <c:v>2.0403082388654639</c:v>
                </c:pt>
                <c:pt idx="39">
                  <c:v>2.1760815250670476</c:v>
                </c:pt>
                <c:pt idx="40">
                  <c:v>2.3179292099532631</c:v>
                </c:pt>
                <c:pt idx="41">
                  <c:v>2.4659164261834121</c:v>
                </c:pt>
                <c:pt idx="42">
                  <c:v>2.6200681736970637</c:v>
                </c:pt>
                <c:pt idx="43">
                  <c:v>2.7803603829538588</c:v>
                </c:pt>
                <c:pt idx="44">
                  <c:v>2.9467099289820453</c:v>
                </c:pt>
                <c:pt idx="45">
                  <c:v>3.1189636226790753</c:v>
                </c:pt>
                <c:pt idx="46">
                  <c:v>3.2968862637646907</c:v>
                </c:pt>
                <c:pt idx="47">
                  <c:v>3.4801479248048963</c:v>
                </c:pt>
                <c:pt idx="48">
                  <c:v>3.668310741435107</c:v>
                </c:pt>
                <c:pt idx="49">
                  <c:v>3.8608156223465357</c:v>
                </c:pt>
                <c:pt idx="50">
                  <c:v>4.0569694596551926</c:v>
                </c:pt>
                <c:pt idx="51">
                  <c:v>4.2559336201484257</c:v>
                </c:pt>
                <c:pt idx="52">
                  <c:v>4.4567147254779229</c:v>
                </c:pt>
                <c:pt idx="53">
                  <c:v>4.6581589773004453</c:v>
                </c:pt>
                <c:pt idx="54">
                  <c:v>4.8589515333881081</c:v>
                </c:pt>
                <c:pt idx="55">
                  <c:v>5.0576226687403505</c:v>
                </c:pt>
                <c:pt idx="56">
                  <c:v>5.2525626195133555</c:v>
                </c:pt>
                <c:pt idx="57">
                  <c:v>5.4420470515110537</c:v>
                </c:pt>
                <c:pt idx="58">
                  <c:v>5.6242749468917737</c:v>
                </c:pt>
                <c:pt idx="59">
                  <c:v>5.7974202674834032</c:v>
                </c:pt>
                <c:pt idx="60">
                  <c:v>5.959697931808023</c:v>
                </c:pt>
                <c:pt idx="61">
                  <c:v>6.1094433282062255</c:v>
                </c:pt>
                <c:pt idx="62">
                  <c:v>6.245202709439809</c:v>
                </c:pt>
                <c:pt idx="63">
                  <c:v>6.3658293688263257</c:v>
                </c:pt>
                <c:pt idx="64">
                  <c:v>6.4705776357193372</c:v>
                </c:pt>
                <c:pt idx="65">
                  <c:v>6.5591838189100145</c:v>
                </c:pt>
                <c:pt idx="66">
                  <c:v>6.6319209686835165</c:v>
                </c:pt>
                <c:pt idx="67">
                  <c:v>6.6896137382536836</c:v>
                </c:pt>
                <c:pt idx="68">
                  <c:v>6.7336019091017079</c:v>
                </c:pt>
                <c:pt idx="69">
                  <c:v>6.7656472791406941</c:v>
                </c:pt>
                <c:pt idx="70">
                  <c:v>6.7877886531568947</c:v>
                </c:pt>
                <c:pt idx="71">
                  <c:v>6.8021620141730637</c:v>
                </c:pt>
                <c:pt idx="72">
                  <c:v>6.8108140312990599</c:v>
                </c:pt>
                <c:pt idx="73">
                  <c:v>6.8155421665992435</c:v>
                </c:pt>
                <c:pt idx="74">
                  <c:v>6.8177900805628724</c:v>
                </c:pt>
                <c:pt idx="75">
                  <c:v>6.8186126660850732</c:v>
                </c:pt>
                <c:pt idx="76">
                  <c:v>6.8187054802240255</c:v>
                </c:pt>
                <c:pt idx="77">
                  <c:v>6.8184761076286122</c:v>
                </c:pt>
                <c:pt idx="78">
                  <c:v>6.8181263108881467</c:v>
                </c:pt>
                <c:pt idx="79">
                  <c:v>6.8177151589532059</c:v>
                </c:pt>
                <c:pt idx="80">
                  <c:v>6.8171818009404888</c:v>
                </c:pt>
                <c:pt idx="81">
                  <c:v>6.8163187449767975</c:v>
                </c:pt>
                <c:pt idx="82">
                  <c:v>6.8147011667297193</c:v>
                </c:pt>
                <c:pt idx="83">
                  <c:v>6.8115940112033968</c:v>
                </c:pt>
                <c:pt idx="84">
                  <c:v>6.8058721246318328</c:v>
                </c:pt>
                <c:pt idx="85">
                  <c:v>6.7959918732237838</c:v>
                </c:pt>
                <c:pt idx="86">
                  <c:v>6.7800408713915203</c:v>
                </c:pt>
                <c:pt idx="87">
                  <c:v>6.7558688422625437</c:v>
                </c:pt>
                <c:pt idx="88">
                  <c:v>6.7212775538039295</c:v>
                </c:pt>
                <c:pt idx="89">
                  <c:v>6.6742318052479277</c:v>
                </c:pt>
                <c:pt idx="90">
                  <c:v>6.6130513884997981</c:v>
                </c:pt>
                <c:pt idx="91">
                  <c:v>6.5365536506590161</c:v>
                </c:pt>
                <c:pt idx="92">
                  <c:v>6.4441316310837919</c:v>
                </c:pt>
                <c:pt idx="93">
                  <c:v>6.3357676239788816</c:v>
                </c:pt>
                <c:pt idx="94">
                  <c:v>6.2119926641919392</c:v>
                </c:pt>
                <c:pt idx="95">
                  <c:v>6.0738077798923769</c:v>
                </c:pt>
                <c:pt idx="96">
                  <c:v>5.9225836949283348</c:v>
                </c:pt>
                <c:pt idx="97">
                  <c:v>5.7599535479080259</c:v>
                </c:pt>
                <c:pt idx="98">
                  <c:v>5.5877096732901919</c:v>
                </c:pt>
                <c:pt idx="99">
                  <c:v>5.4077117127837937</c:v>
                </c:pt>
                <c:pt idx="100">
                  <c:v>5.2218099804213125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0521344"/>
        <c:axId val="470510704"/>
      </c:scatterChart>
      <c:scatterChart>
        <c:scatterStyle val="smoothMarker"/>
        <c:varyColors val="0"/>
        <c:ser>
          <c:idx val="1"/>
          <c:order val="1"/>
          <c:tx>
            <c:v>Radius</c:v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Volumenzuwachs'!$C$216:$C$316</c:f>
              <c:numCache>
                <c:formatCode>0.00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>
                  <c:v>1.1243357835626759</c:v>
                </c:pt>
                <c:pt idx="22">
                  <c:v>1.2615254979893813</c:v>
                </c:pt>
                <c:pt idx="23">
                  <c:v>1.4154548893165608</c:v>
                </c:pt>
                <c:pt idx="24">
                  <c:v>1.5881665070451239</c:v>
                </c:pt>
                <c:pt idx="25">
                  <c:v>1.7819521294089189</c:v>
                </c:pt>
                <c:pt idx="26">
                  <c:v>1.9993831738794872</c:v>
                </c:pt>
                <c:pt idx="27">
                  <c:v>2.2433448183136138</c:v>
                </c:pt>
                <c:pt idx="28">
                  <c:v>2.5170742855105614</c:v>
                </c:pt>
                <c:pt idx="29">
                  <c:v>2.8242037991917797</c:v>
                </c:pt>
                <c:pt idx="30">
                  <c:v>3.1688087814028951</c:v>
                </c:pt>
                <c:pt idx="31">
                  <c:v>3.5554619308881539</c:v>
                </c:pt>
                <c:pt idx="32">
                  <c:v>3.9892939000245899</c:v>
                </c:pt>
                <c:pt idx="33">
                  <c:v>4.4760613754618541</c:v>
                </c:pt>
                <c:pt idx="34">
                  <c:v>5.0222234658564338</c:v>
                </c:pt>
                <c:pt idx="35">
                  <c:v>5.6350274103192897</c:v>
                </c:pt>
                <c:pt idx="36">
                  <c:v>6.3226047448756244</c:v>
                </c:pt>
                <c:pt idx="37">
                  <c:v>7.0940792030076114</c:v>
                </c:pt>
                <c:pt idx="38">
                  <c:v>7.9596877820543384</c:v>
                </c:pt>
                <c:pt idx="39">
                  <c:v>8.9309165819468213</c:v>
                </c:pt>
                <c:pt idx="4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.0">
                  <c:v>563.50274103192885</c:v>
                </c:pt>
                <c:pt idx="76" formatCode="0.0">
                  <c:v>632.26047448756253</c:v>
                </c:pt>
                <c:pt idx="77" formatCode="0.0">
                  <c:v>709.40792030076113</c:v>
                </c:pt>
                <c:pt idx="78" formatCode="0.0">
                  <c:v>795.96877820543386</c:v>
                </c:pt>
                <c:pt idx="79" formatCode="0.0">
                  <c:v>893.09165819468217</c:v>
                </c:pt>
                <c:pt idx="80" formatCode="0.0">
                  <c:v>1002.0653218775731</c:v>
                </c:pt>
                <c:pt idx="81" formatCode="0.0">
                  <c:v>1124.3357835626757</c:v>
                </c:pt>
                <c:pt idx="82" formatCode="0.0">
                  <c:v>1261.5254979893814</c:v>
                </c:pt>
                <c:pt idx="83" formatCode="0.0">
                  <c:v>1415.4548893165609</c:v>
                </c:pt>
                <c:pt idx="84" formatCode="0.0">
                  <c:v>1588.166507045124</c:v>
                </c:pt>
                <c:pt idx="85" formatCode="0.0">
                  <c:v>1781.9521294089188</c:v>
                </c:pt>
                <c:pt idx="86" formatCode="0.0">
                  <c:v>1999.383173879487</c:v>
                </c:pt>
                <c:pt idx="87" formatCode="0.0">
                  <c:v>2243.3448183136138</c:v>
                </c:pt>
                <c:pt idx="88" formatCode="0.0">
                  <c:v>2517.0742855105618</c:v>
                </c:pt>
                <c:pt idx="89" formatCode="0.0">
                  <c:v>2824.2037991917796</c:v>
                </c:pt>
                <c:pt idx="90" formatCode="0.0">
                  <c:v>3168.808781402895</c:v>
                </c:pt>
                <c:pt idx="91" formatCode="0.0">
                  <c:v>3555.4619308881538</c:v>
                </c:pt>
                <c:pt idx="92" formatCode="0.0">
                  <c:v>3989.2939000245901</c:v>
                </c:pt>
                <c:pt idx="93" formatCode="0.0">
                  <c:v>4476.0613754618535</c:v>
                </c:pt>
                <c:pt idx="94" formatCode="0.0">
                  <c:v>5022.2234658564339</c:v>
                </c:pt>
                <c:pt idx="95" formatCode="0.0">
                  <c:v>5635.0274103192887</c:v>
                </c:pt>
                <c:pt idx="96" formatCode="0.0">
                  <c:v>6322.6047448756244</c:v>
                </c:pt>
                <c:pt idx="97" formatCode="0.0">
                  <c:v>7094.0792030076118</c:v>
                </c:pt>
                <c:pt idx="98" formatCode="0.0">
                  <c:v>7959.6877820543386</c:v>
                </c:pt>
                <c:pt idx="99" formatCode="0.0">
                  <c:v>8930.9165819468217</c:v>
                </c:pt>
                <c:pt idx="100" formatCode="0.0">
                  <c:v>10020.653218775729</c:v>
                </c:pt>
              </c:numCache>
            </c:numRef>
          </c:xVal>
          <c:yVal>
            <c:numRef>
              <c:f>'Temperaturen, Volumenzuwachs'!$HS$216:$HS$316</c:f>
              <c:numCache>
                <c:formatCode>0.00</c:formatCode>
                <c:ptCount val="101"/>
                <c:pt idx="0">
                  <c:v>6.4905372962308174</c:v>
                </c:pt>
                <c:pt idx="1">
                  <c:v>7.8307256942152863</c:v>
                </c:pt>
                <c:pt idx="2">
                  <c:v>9.3031099964745607</c:v>
                </c:pt>
                <c:pt idx="3">
                  <c:v>10.900670738332938</c:v>
                </c:pt>
                <c:pt idx="4">
                  <c:v>12.615258913896586</c:v>
                </c:pt>
                <c:pt idx="5">
                  <c:v>14.438074321773328</c:v>
                </c:pt>
                <c:pt idx="6">
                  <c:v>16.360066502337752</c:v>
                </c:pt>
                <c:pt idx="7">
                  <c:v>18.372280184130467</c:v>
                </c:pt>
                <c:pt idx="8">
                  <c:v>20.466118512452024</c:v>
                </c:pt>
                <c:pt idx="9">
                  <c:v>22.633541778570397</c:v>
                </c:pt>
                <c:pt idx="10">
                  <c:v>24.867198356988226</c:v>
                </c:pt>
                <c:pt idx="11">
                  <c:v>27.160504506599803</c:v>
                </c:pt>
                <c:pt idx="12">
                  <c:v>29.507680866014653</c:v>
                </c:pt>
                <c:pt idx="13">
                  <c:v>31.903753651172288</c:v>
                </c:pt>
                <c:pt idx="14">
                  <c:v>34.344531516643933</c:v>
                </c:pt>
                <c:pt idx="15">
                  <c:v>36.826564578451219</c:v>
                </c:pt>
                <c:pt idx="16">
                  <c:v>39.347091925613434</c:v>
                </c:pt>
                <c:pt idx="17">
                  <c:v>41.903982528367877</c:v>
                </c:pt>
                <c:pt idx="18">
                  <c:v>44.495672935008955</c:v>
                </c:pt>
                <c:pt idx="19">
                  <c:v>47.121105009021157</c:v>
                </c:pt>
                <c:pt idx="20">
                  <c:v>49.77966470492759</c:v>
                </c:pt>
                <c:pt idx="21">
                  <c:v>52.471123806857989</c:v>
                </c:pt>
                <c:pt idx="22">
                  <c:v>55.195584507529325</c:v>
                </c:pt>
                <c:pt idx="23">
                  <c:v>57.953427661490061</c:v>
                </c:pt>
                <c:pt idx="24">
                  <c:v>60.745264177596972</c:v>
                </c:pt>
                <c:pt idx="25">
                  <c:v>63.571889551118616</c:v>
                </c:pt>
                <c:pt idx="26">
                  <c:v>66.434240934018746</c:v>
                </c:pt>
                <c:pt idx="27">
                  <c:v>69.333356358995985</c:v>
                </c:pt>
                <c:pt idx="28">
                  <c:v>72.270335424611531</c:v>
                </c:pt>
                <c:pt idx="29">
                  <c:v>75.246300905635451</c:v>
                </c:pt>
                <c:pt idx="30">
                  <c:v>78.262360577471725</c:v>
                </c:pt>
                <c:pt idx="31">
                  <c:v>81.319568636679236</c:v>
                </c:pt>
                <c:pt idx="32">
                  <c:v>84.418886057303055</c:v>
                </c:pt>
                <c:pt idx="33">
                  <c:v>87.561139176445053</c:v>
                </c:pt>
                <c:pt idx="34">
                  <c:v>90.746975911283769</c:v>
                </c:pt>
                <c:pt idx="35">
                  <c:v>93.976818884883244</c:v>
                </c:pt>
                <c:pt idx="36">
                  <c:v>97.250814900952918</c:v>
                </c:pt>
                <c:pt idx="37">
                  <c:v>100.56878010063805</c:v>
                </c:pt>
                <c:pt idx="38">
                  <c:v>103.93014027598355</c:v>
                </c:pt>
                <c:pt idx="39">
                  <c:v>107.33386586468669</c:v>
                </c:pt>
                <c:pt idx="40">
                  <c:v>110.77840121113422</c:v>
                </c:pt>
                <c:pt idx="41">
                  <c:v>114.26158790767585</c:v>
                </c:pt>
                <c:pt idx="42">
                  <c:v>117.78058215359475</c:v>
                </c:pt>
                <c:pt idx="43">
                  <c:v>121.33176645236367</c:v>
                </c:pt>
                <c:pt idx="44">
                  <c:v>124.91065624508802</c:v>
                </c:pt>
                <c:pt idx="45">
                  <c:v>128.51180266923836</c:v>
                </c:pt>
                <c:pt idx="46">
                  <c:v>132.12869320052681</c:v>
                </c:pt>
                <c:pt idx="47">
                  <c:v>135.75365279669654</c:v>
                </c:pt>
                <c:pt idx="48">
                  <c:v>139.37774911143572</c:v>
                </c:pt>
                <c:pt idx="49">
                  <c:v>142.99070658867177</c:v>
                </c:pt>
                <c:pt idx="50">
                  <c:v>146.58083565627484</c:v>
                </c:pt>
                <c:pt idx="51">
                  <c:v>150.13498489294417</c:v>
                </c:pt>
                <c:pt idx="52">
                  <c:v>153.63852587607531</c:v>
                </c:pt>
                <c:pt idx="53">
                  <c:v>157.07538238989508</c:v>
                </c:pt>
                <c:pt idx="54">
                  <c:v>160.42811762497772</c:v>
                </c:pt>
                <c:pt idx="55">
                  <c:v>163.67809477762532</c:v>
                </c:pt>
                <c:pt idx="56">
                  <c:v>166.80572770902259</c:v>
                </c:pt>
                <c:pt idx="57">
                  <c:v>169.79083860063639</c:v>
                </c:pt>
                <c:pt idx="58">
                  <c:v>172.61313822426584</c:v>
                </c:pt>
                <c:pt idx="59">
                  <c:v>175.25284059689304</c:v>
                </c:pt>
                <c:pt idx="60">
                  <c:v>177.69141637841278</c:v>
                </c:pt>
                <c:pt idx="61">
                  <c:v>179.91247702882617</c:v>
                </c:pt>
                <c:pt idx="62">
                  <c:v>181.90276329742071</c:v>
                </c:pt>
                <c:pt idx="63">
                  <c:v>183.65318620536351</c:v>
                </c:pt>
                <c:pt idx="64">
                  <c:v>185.15983696030466</c:v>
                </c:pt>
                <c:pt idx="65">
                  <c:v>186.42484722279391</c:v>
                </c:pt>
                <c:pt idx="66">
                  <c:v>187.45695010323848</c:v>
                </c:pt>
                <c:pt idx="67">
                  <c:v>188.27157734189601</c:v>
                </c:pt>
                <c:pt idx="68">
                  <c:v>188.89034569727616</c:v>
                </c:pt>
                <c:pt idx="69">
                  <c:v>189.33985154826308</c:v>
                </c:pt>
                <c:pt idx="70">
                  <c:v>189.6498131486193</c:v>
                </c:pt>
                <c:pt idx="71">
                  <c:v>189.850759248076</c:v>
                </c:pt>
                <c:pt idx="72">
                  <c:v>189.97161640993519</c:v>
                </c:pt>
                <c:pt idx="73">
                  <c:v>190.03762985437356</c:v>
                </c:pt>
                <c:pt idx="74">
                  <c:v>190.06900685782873</c:v>
                </c:pt>
                <c:pt idx="75">
                  <c:v>190.08048744574572</c:v>
                </c:pt>
                <c:pt idx="76">
                  <c:v>190.08178278249491</c:v>
                </c:pt>
                <c:pt idx="77">
                  <c:v>190.07858158667145</c:v>
                </c:pt>
                <c:pt idx="78">
                  <c:v>190.0736996104703</c:v>
                </c:pt>
                <c:pt idx="79">
                  <c:v>190.06796116433981</c:v>
                </c:pt>
                <c:pt idx="80">
                  <c:v>190.06051683157168</c:v>
                </c:pt>
                <c:pt idx="81">
                  <c:v>190.04847013235948</c:v>
                </c:pt>
                <c:pt idx="82">
                  <c:v>190.02588962119214</c:v>
                </c:pt>
                <c:pt idx="83">
                  <c:v>189.98250793234055</c:v>
                </c:pt>
                <c:pt idx="84">
                  <c:v>189.90259392364416</c:v>
                </c:pt>
                <c:pt idx="85">
                  <c:v>189.76452381475625</c:v>
                </c:pt>
                <c:pt idx="86">
                  <c:v>189.54140773356536</c:v>
                </c:pt>
                <c:pt idx="87">
                  <c:v>189.20280039435789</c:v>
                </c:pt>
                <c:pt idx="88">
                  <c:v>188.71718625150615</c:v>
                </c:pt>
                <c:pt idx="89">
                  <c:v>188.05472629945308</c:v>
                </c:pt>
                <c:pt idx="90">
                  <c:v>187.18974436813539</c:v>
                </c:pt>
                <c:pt idx="91">
                  <c:v>186.10257508405263</c:v>
                </c:pt>
                <c:pt idx="92">
                  <c:v>184.78060348471146</c:v>
                </c:pt>
                <c:pt idx="93">
                  <c:v>183.2185149418074</c:v>
                </c:pt>
                <c:pt idx="94">
                  <c:v>181.41789887374321</c:v>
                </c:pt>
                <c:pt idx="95">
                  <c:v>179.38640392219679</c:v>
                </c:pt>
                <c:pt idx="96">
                  <c:v>177.13664192138276</c:v>
                </c:pt>
                <c:pt idx="97">
                  <c:v>174.68500576867876</c:v>
                </c:pt>
                <c:pt idx="98">
                  <c:v>172.05052191273549</c:v>
                </c:pt>
                <c:pt idx="99">
                  <c:v>169.25381452132893</c:v>
                </c:pt>
                <c:pt idx="100">
                  <c:v>166.31622204662182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5689680"/>
        <c:axId val="470511824"/>
      </c:scatterChart>
      <c:valAx>
        <c:axId val="470521344"/>
        <c:scaling>
          <c:orientation val="minMax"/>
          <c:max val="2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Zeit [a]</a:t>
                </a:r>
              </a:p>
            </c:rich>
          </c:tx>
          <c:layout>
            <c:manualLayout>
              <c:xMode val="edge"/>
              <c:yMode val="edge"/>
              <c:x val="0.31134329489950535"/>
              <c:y val="0.91841125001792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510704"/>
        <c:crossesAt val="0"/>
        <c:crossBetween val="midCat"/>
      </c:valAx>
      <c:valAx>
        <c:axId val="47051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70521344"/>
        <c:crossesAt val="0.1"/>
        <c:crossBetween val="midCat"/>
      </c:valAx>
      <c:valAx>
        <c:axId val="470511824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5689680"/>
        <c:crosses val="max"/>
        <c:crossBetween val="midCat"/>
      </c:valAx>
      <c:valAx>
        <c:axId val="54568968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7051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3707328397650952"/>
          <c:y val="0.42869631277763504"/>
          <c:w val="0.37266182042203738"/>
          <c:h val="0.1555585054051461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Volumenvergrösserung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858836395450569"/>
                  <c:y val="-3.732137649460484E-3"/>
                </c:manualLayout>
              </c:layout>
              <c:numFmt formatCode="0.00000E+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</c:trendlineLbl>
          </c:trendline>
          <c:xVal>
            <c:numRef>
              <c:f>Wärmeausdehnung!$F$15:$F$30</c:f>
              <c:numCache>
                <c:formatCode>0.0000</c:formatCode>
                <c:ptCount val="16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</c:numCache>
            </c:numRef>
          </c:xVal>
          <c:yVal>
            <c:numRef>
              <c:f>Wärmeausdehnung!$G$15:$G$30</c:f>
              <c:numCache>
                <c:formatCode>0.00000</c:formatCode>
                <c:ptCount val="16"/>
                <c:pt idx="0">
                  <c:v>1</c:v>
                </c:pt>
                <c:pt idx="1">
                  <c:v>1.0015195688205238</c:v>
                </c:pt>
                <c:pt idx="2">
                  <c:v>1.0030563506016232</c:v>
                </c:pt>
                <c:pt idx="3">
                  <c:v>1.0046103485239815</c:v>
                </c:pt>
                <c:pt idx="4">
                  <c:v>1.0061815661173603</c:v>
                </c:pt>
                <c:pt idx="5">
                  <c:v>1.0077700072568816</c:v>
                </c:pt>
                <c:pt idx="6">
                  <c:v>1.0093756761593125</c:v>
                </c:pt>
                <c:pt idx="7">
                  <c:v>1.0109985773793677</c:v>
                </c:pt>
                <c:pt idx="8">
                  <c:v>1.0126387158060211</c:v>
                </c:pt>
                <c:pt idx="9">
                  <c:v>1.0142960966588279</c:v>
                </c:pt>
                <c:pt idx="10">
                  <c:v>1.0159707254842603</c:v>
                </c:pt>
                <c:pt idx="11">
                  <c:v>1.0176626081520492</c:v>
                </c:pt>
                <c:pt idx="12">
                  <c:v>1.0193717508515419</c:v>
                </c:pt>
                <c:pt idx="13">
                  <c:v>1.0210981600880626</c:v>
                </c:pt>
                <c:pt idx="14">
                  <c:v>1.0228418426792942</c:v>
                </c:pt>
                <c:pt idx="15">
                  <c:v>1.0246028057516576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173120"/>
        <c:axId val="430173680"/>
      </c:scatterChart>
      <c:valAx>
        <c:axId val="43017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73680"/>
        <c:crosses val="autoZero"/>
        <c:crossBetween val="midCat"/>
      </c:valAx>
      <c:valAx>
        <c:axId val="43017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1731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Temperaturerhöhung </a:t>
            </a:r>
            <a:r>
              <a:rPr lang="en-US" sz="1800" b="0" i="0" baseline="0">
                <a:effectLst/>
                <a:latin typeface="Symbol" panose="05050102010706020507" pitchFamily="18" charset="2"/>
              </a:rPr>
              <a:t>D</a:t>
            </a:r>
            <a:r>
              <a:rPr lang="en-US" sz="1800" b="0" i="0" baseline="0">
                <a:effectLst/>
              </a:rPr>
              <a:t>T(11,65 m &lt; r &lt; 200 m, t)</a:t>
            </a:r>
            <a:endParaRPr lang="de-D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607102992587344"/>
          <c:y val="8.9973059157599775E-2"/>
          <c:w val="0.71288353238215085"/>
          <c:h val="0.8374876832954304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'Temperaturen, Volumenzuwachs'!$D$7</c:f>
              <c:strCache>
                <c:ptCount val="1"/>
                <c:pt idx="0">
                  <c:v>11,65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Volumenzuwachs'!$D$8:$D$108</c:f>
              <c:numCache>
                <c:formatCode>0.000E+00</c:formatCode>
                <c:ptCount val="101"/>
                <c:pt idx="0">
                  <c:v>6.3825371617278095E-2</c:v>
                </c:pt>
                <c:pt idx="1">
                  <c:v>0.12219425936879801</c:v>
                </c:pt>
                <c:pt idx="2">
                  <c:v>0.22007493078683499</c:v>
                </c:pt>
                <c:pt idx="3">
                  <c:v>0.375275825055785</c:v>
                </c:pt>
                <c:pt idx="4">
                  <c:v>0.60937178623822297</c:v>
                </c:pt>
                <c:pt idx="5">
                  <c:v>0.94707535880298599</c:v>
                </c:pt>
                <c:pt idx="6">
                  <c:v>1.4152496753197801</c:v>
                </c:pt>
                <c:pt idx="7">
                  <c:v>2.04168027947608</c:v>
                </c:pt>
                <c:pt idx="8">
                  <c:v>2.8537511282164401</c:v>
                </c:pt>
                <c:pt idx="9">
                  <c:v>3.8771683213208998</c:v>
                </c:pt>
                <c:pt idx="10">
                  <c:v>5.13485008886496</c:v>
                </c:pt>
                <c:pt idx="11">
                  <c:v>6.6460631576759797</c:v>
                </c:pt>
                <c:pt idx="12">
                  <c:v>8.4258438259326098</c:v>
                </c:pt>
                <c:pt idx="13">
                  <c:v>10.484704637294399</c:v>
                </c:pt>
                <c:pt idx="14">
                  <c:v>12.828599008751301</c:v>
                </c:pt>
                <c:pt idx="15">
                  <c:v>15.459098072143901</c:v>
                </c:pt>
                <c:pt idx="16">
                  <c:v>18.373725662933499</c:v>
                </c:pt>
                <c:pt idx="17">
                  <c:v>21.566396880944499</c:v>
                </c:pt>
                <c:pt idx="18">
                  <c:v>25.027910546191201</c:v>
                </c:pt>
                <c:pt idx="19">
                  <c:v>28.746453875717702</c:v>
                </c:pt>
                <c:pt idx="20">
                  <c:v>32.708086931747303</c:v>
                </c:pt>
                <c:pt idx="21">
                  <c:v>36.8971834848521</c:v>
                </c:pt>
                <c:pt idx="22">
                  <c:v>41.296813054703797</c:v>
                </c:pt>
                <c:pt idx="23">
                  <c:v>45.889055610539202</c:v>
                </c:pt>
                <c:pt idx="24">
                  <c:v>50.6552456154146</c:v>
                </c:pt>
                <c:pt idx="25">
                  <c:v>55.576145863933498</c:v>
                </c:pt>
                <c:pt idx="26">
                  <c:v>60.6320540861091</c:v>
                </c:pt>
                <c:pt idx="27">
                  <c:v>65.802846812681807</c:v>
                </c:pt>
                <c:pt idx="28">
                  <c:v>71.067965768606797</c:v>
                </c:pt>
                <c:pt idx="29">
                  <c:v>76.406352313066193</c:v>
                </c:pt>
                <c:pt idx="30">
                  <c:v>81.796335379074193</c:v>
                </c:pt>
                <c:pt idx="31">
                  <c:v>87.215478155054797</c:v>
                </c:pt>
                <c:pt idx="32">
                  <c:v>92.640388537649301</c:v>
                </c:pt>
                <c:pt idx="33">
                  <c:v>98.046498289245093</c:v>
                </c:pt>
                <c:pt idx="34">
                  <c:v>103.40781595829</c:v>
                </c:pt>
                <c:pt idx="35">
                  <c:v>108.69665905765901</c:v>
                </c:pt>
                <c:pt idx="36">
                  <c:v>113.88337183288699</c:v>
                </c:pt>
                <c:pt idx="37">
                  <c:v>118.936036272563</c:v>
                </c:pt>
                <c:pt idx="38">
                  <c:v>123.820185901274</c:v>
                </c:pt>
                <c:pt idx="39">
                  <c:v>128.498534432225</c:v>
                </c:pt>
                <c:pt idx="40">
                  <c:v>132.930734614784</c:v>
                </c:pt>
                <c:pt idx="41">
                  <c:v>137.073186645655</c:v>
                </c:pt>
                <c:pt idx="42">
                  <c:v>140.87892033862499</c:v>
                </c:pt>
                <c:pt idx="43">
                  <c:v>144.29758082279301</c:v>
                </c:pt>
                <c:pt idx="44">
                  <c:v>147.275553720407</c:v>
                </c:pt>
                <c:pt idx="45">
                  <c:v>149.756272254653</c:v>
                </c:pt>
                <c:pt idx="46">
                  <c:v>151.680755059229</c:v>
                </c:pt>
                <c:pt idx="47">
                  <c:v>152.98842882922</c:v>
                </c:pt>
                <c:pt idx="48">
                  <c:v>153.618293229665</c:v>
                </c:pt>
                <c:pt idx="49">
                  <c:v>153.51048508887101</c:v>
                </c:pt>
                <c:pt idx="50">
                  <c:v>152.60829277861899</c:v>
                </c:pt>
                <c:pt idx="51">
                  <c:v>150.86065725940301</c:v>
                </c:pt>
                <c:pt idx="52">
                  <c:v>148.225170588016</c:v>
                </c:pt>
                <c:pt idx="53">
                  <c:v>144.67154266440201</c:v>
                </c:pt>
                <c:pt idx="54">
                  <c:v>140.185449941455</c:v>
                </c:pt>
                <c:pt idx="55">
                  <c:v>134.772604276728</c:v>
                </c:pt>
                <c:pt idx="56">
                  <c:v>128.46278707757099</c:v>
                </c:pt>
                <c:pt idx="57">
                  <c:v>121.313488465069</c:v>
                </c:pt>
                <c:pt idx="58">
                  <c:v>113.412684340634</c:v>
                </c:pt>
                <c:pt idx="59">
                  <c:v>104.880194507536</c:v>
                </c:pt>
                <c:pt idx="60">
                  <c:v>95.867019177997193</c:v>
                </c:pt>
                <c:pt idx="61">
                  <c:v>86.5520830864088</c:v>
                </c:pt>
                <c:pt idx="62">
                  <c:v>77.135962206513</c:v>
                </c:pt>
                <c:pt idx="63">
                  <c:v>67.831457087854901</c:v>
                </c:pt>
                <c:pt idx="64">
                  <c:v>58.851317545001201</c:v>
                </c:pt>
                <c:pt idx="65">
                  <c:v>50.393986235181799</c:v>
                </c:pt>
                <c:pt idx="66">
                  <c:v>42.628830589884501</c:v>
                </c:pt>
                <c:pt idx="67">
                  <c:v>35.682832787910897</c:v>
                </c:pt>
                <c:pt idx="68">
                  <c:v>29.630924480214802</c:v>
                </c:pt>
                <c:pt idx="69">
                  <c:v>24.491912095088299</c:v>
                </c:pt>
                <c:pt idx="70">
                  <c:v>20.2311472073308</c:v>
                </c:pt>
                <c:pt idx="71">
                  <c:v>16.769825944233201</c:v>
                </c:pt>
                <c:pt idx="72">
                  <c:v>13.999332300170501</c:v>
                </c:pt>
                <c:pt idx="73">
                  <c:v>11.797821687966399</c:v>
                </c:pt>
                <c:pt idx="74">
                  <c:v>10.045739535892301</c:v>
                </c:pt>
                <c:pt idx="75">
                  <c:v>8.6374463061232607</c:v>
                </c:pt>
                <c:pt idx="76">
                  <c:v>7.4874495610721503</c:v>
                </c:pt>
                <c:pt idx="77">
                  <c:v>6.5314110831890497</c:v>
                </c:pt>
                <c:pt idx="78">
                  <c:v>5.7234301901022899</c:v>
                </c:pt>
                <c:pt idx="79">
                  <c:v>5.0316295073848103</c:v>
                </c:pt>
                <c:pt idx="80">
                  <c:v>4.4337587831853504</c:v>
                </c:pt>
                <c:pt idx="81">
                  <c:v>3.91376048014261</c:v>
                </c:pt>
                <c:pt idx="82">
                  <c:v>3.4594921948864101</c:v>
                </c:pt>
                <c:pt idx="83">
                  <c:v>3.0613691680964199</c:v>
                </c:pt>
                <c:pt idx="84">
                  <c:v>2.7115873166578699</c:v>
                </c:pt>
                <c:pt idx="85">
                  <c:v>2.40366377691607</c:v>
                </c:pt>
                <c:pt idx="86">
                  <c:v>2.1321421945701098</c:v>
                </c:pt>
                <c:pt idx="87">
                  <c:v>1.8923873503022199</c:v>
                </c:pt>
                <c:pt idx="88">
                  <c:v>1.68043346997347</c:v>
                </c:pt>
                <c:pt idx="89">
                  <c:v>1.49286806987654</c:v>
                </c:pt>
                <c:pt idx="90">
                  <c:v>1.3267408607645901</c:v>
                </c:pt>
                <c:pt idx="91">
                  <c:v>1.1794910229056901</c:v>
                </c:pt>
                <c:pt idx="92">
                  <c:v>1.04888831400233</c:v>
                </c:pt>
                <c:pt idx="93">
                  <c:v>0.93298481024797397</c:v>
                </c:pt>
                <c:pt idx="94">
                  <c:v>0.83007496094795596</c:v>
                </c:pt>
                <c:pt idx="95">
                  <c:v>0.73866223744985204</c:v>
                </c:pt>
                <c:pt idx="96">
                  <c:v>0.657431078180025</c:v>
                </c:pt>
                <c:pt idx="97">
                  <c:v>0.58522313373103196</c:v>
                </c:pt>
                <c:pt idx="98">
                  <c:v>0.521017037007804</c:v>
                </c:pt>
                <c:pt idx="99">
                  <c:v>0.463911087916831</c:v>
                </c:pt>
                <c:pt idx="100">
                  <c:v>0.413108366279554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'Temperaturen, Volumenzuwachs'!$H$7</c:f>
              <c:strCache>
                <c:ptCount val="1"/>
                <c:pt idx="0">
                  <c:v>12,77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Volumenzuwachs'!$H$8:$H$108</c:f>
              <c:numCache>
                <c:formatCode>0.000E+00</c:formatCode>
                <c:ptCount val="101"/>
                <c:pt idx="0">
                  <c:v>1.9523917179009601E-2</c:v>
                </c:pt>
                <c:pt idx="1">
                  <c:v>4.18572238591262E-2</c:v>
                </c:pt>
                <c:pt idx="2">
                  <c:v>8.3411589379594003E-2</c:v>
                </c:pt>
                <c:pt idx="3">
                  <c:v>0.155705253104688</c:v>
                </c:pt>
                <c:pt idx="4">
                  <c:v>0.27415770297914999</c:v>
                </c:pt>
                <c:pt idx="5">
                  <c:v>0.45813010884917399</c:v>
                </c:pt>
                <c:pt idx="6">
                  <c:v>0.730544643089861</c:v>
                </c:pt>
                <c:pt idx="7">
                  <c:v>1.1171003123941099</c:v>
                </c:pt>
                <c:pt idx="8">
                  <c:v>1.64517176628509</c:v>
                </c:pt>
                <c:pt idx="9">
                  <c:v>2.34252324629596</c:v>
                </c:pt>
                <c:pt idx="10">
                  <c:v>3.2359855459824298</c:v>
                </c:pt>
                <c:pt idx="11">
                  <c:v>4.3502317757262299</c:v>
                </c:pt>
                <c:pt idx="12">
                  <c:v>5.7067560806914104</c:v>
                </c:pt>
                <c:pt idx="13">
                  <c:v>7.32311858146275</c:v>
                </c:pt>
                <c:pt idx="14">
                  <c:v>9.2124789937712102</c:v>
                </c:pt>
                <c:pt idx="15">
                  <c:v>11.3834071345564</c:v>
                </c:pt>
                <c:pt idx="16">
                  <c:v>13.8399341138108</c:v>
                </c:pt>
                <c:pt idx="17">
                  <c:v>16.581793989248201</c:v>
                </c:pt>
                <c:pt idx="18">
                  <c:v>19.604800728524101</c:v>
                </c:pt>
                <c:pt idx="19">
                  <c:v>22.901307262416601</c:v>
                </c:pt>
                <c:pt idx="20">
                  <c:v>26.4606998022015</c:v>
                </c:pt>
                <c:pt idx="21">
                  <c:v>30.269889276584198</c:v>
                </c:pt>
                <c:pt idx="22">
                  <c:v>34.313771043807101</c:v>
                </c:pt>
                <c:pt idx="23">
                  <c:v>38.575632812719398</c:v>
                </c:pt>
                <c:pt idx="24">
                  <c:v>43.037498300904701</c:v>
                </c:pt>
                <c:pt idx="25">
                  <c:v>47.680400281665101</c:v>
                </c:pt>
                <c:pt idx="26">
                  <c:v>52.484581300472598</c:v>
                </c:pt>
                <c:pt idx="27">
                  <c:v>57.429623613836597</c:v>
                </c:pt>
                <c:pt idx="28">
                  <c:v>62.494512042663899</c:v>
                </c:pt>
                <c:pt idx="29">
                  <c:v>67.657634691817293</c:v>
                </c:pt>
                <c:pt idx="30">
                  <c:v>72.896727117706902</c:v>
                </c:pt>
                <c:pt idx="31">
                  <c:v>78.188765754388001</c:v>
                </c:pt>
                <c:pt idx="32">
                  <c:v>83.5098164346891</c:v>
                </c:pt>
                <c:pt idx="33">
                  <c:v>88.834843836090499</c:v>
                </c:pt>
                <c:pt idx="34">
                  <c:v>94.137487786025005</c:v>
                </c:pt>
                <c:pt idx="35">
                  <c:v>99.389812703123397</c:v>
                </c:pt>
                <c:pt idx="36">
                  <c:v>104.562037141232</c:v>
                </c:pt>
                <c:pt idx="37">
                  <c:v>109.622251544438</c:v>
                </c:pt>
                <c:pt idx="38">
                  <c:v>114.53613401039</c:v>
                </c:pt>
                <c:pt idx="39">
                  <c:v>119.266676186189</c:v>
                </c:pt>
                <c:pt idx="40">
                  <c:v>123.77393446602601</c:v>
                </c:pt>
                <c:pt idx="41">
                  <c:v>128.01482548313001</c:v>
                </c:pt>
                <c:pt idx="42">
                  <c:v>131.942989515992</c:v>
                </c:pt>
                <c:pt idx="43">
                  <c:v>135.50875082635699</c:v>
                </c:pt>
                <c:pt idx="44">
                  <c:v>138.65920998687099</c:v>
                </c:pt>
                <c:pt idx="45">
                  <c:v>141.33850967182801</c:v>
                </c:pt>
                <c:pt idx="46">
                  <c:v>143.48832170816399</c:v>
                </c:pt>
                <c:pt idx="47">
                  <c:v>145.04860867690999</c:v>
                </c:pt>
                <c:pt idx="48">
                  <c:v>145.95871692769899</c:v>
                </c:pt>
                <c:pt idx="49">
                  <c:v>146.15885800082401</c:v>
                </c:pt>
                <c:pt idx="50">
                  <c:v>145.59203013476699</c:v>
                </c:pt>
                <c:pt idx="51">
                  <c:v>144.20641826850601</c:v>
                </c:pt>
                <c:pt idx="52">
                  <c:v>141.95828681706001</c:v>
                </c:pt>
                <c:pt idx="53">
                  <c:v>138.81534143845499</c:v>
                </c:pt>
                <c:pt idx="54">
                  <c:v>134.76048128529999</c:v>
                </c:pt>
                <c:pt idx="55">
                  <c:v>129.795790251103</c:v>
                </c:pt>
                <c:pt idx="56">
                  <c:v>123.946525222676</c:v>
                </c:pt>
                <c:pt idx="57">
                  <c:v>117.264755982873</c:v>
                </c:pt>
                <c:pt idx="58">
                  <c:v>109.832205526889</c:v>
                </c:pt>
                <c:pt idx="59">
                  <c:v>101.76174887763401</c:v>
                </c:pt>
                <c:pt idx="60">
                  <c:v>93.196978903650106</c:v>
                </c:pt>
                <c:pt idx="61">
                  <c:v>84.309272126307704</c:v>
                </c:pt>
                <c:pt idx="62">
                  <c:v>75.291921765433301</c:v>
                </c:pt>
                <c:pt idx="63">
                  <c:v>66.351178979956202</c:v>
                </c:pt>
                <c:pt idx="64">
                  <c:v>57.694466407553001</c:v>
                </c:pt>
                <c:pt idx="65">
                  <c:v>49.516574168858298</c:v>
                </c:pt>
                <c:pt idx="66">
                  <c:v>41.9852391424008</c:v>
                </c:pt>
                <c:pt idx="67">
                  <c:v>35.228008172449798</c:v>
                </c:pt>
                <c:pt idx="68">
                  <c:v>29.322518238826898</c:v>
                </c:pt>
                <c:pt idx="69">
                  <c:v>24.292118604133201</c:v>
                </c:pt>
                <c:pt idx="70">
                  <c:v>20.108015451627502</c:v>
                </c:pt>
                <c:pt idx="71">
                  <c:v>16.6978996743293</c:v>
                </c:pt>
                <c:pt idx="72">
                  <c:v>13.959588470517501</c:v>
                </c:pt>
                <c:pt idx="73">
                  <c:v>11.777004651793</c:v>
                </c:pt>
                <c:pt idx="74">
                  <c:v>10.0352917740036</c:v>
                </c:pt>
                <c:pt idx="75">
                  <c:v>8.6322840417953195</c:v>
                </c:pt>
                <c:pt idx="76">
                  <c:v>7.4848109491957802</c:v>
                </c:pt>
                <c:pt idx="77">
                  <c:v>6.5299292333137</c:v>
                </c:pt>
                <c:pt idx="78">
                  <c:v>5.7224866328102797</c:v>
                </c:pt>
                <c:pt idx="79">
                  <c:v>5.0309626162720598</c:v>
                </c:pt>
                <c:pt idx="80">
                  <c:v>4.4332584073548098</c:v>
                </c:pt>
                <c:pt idx="81">
                  <c:v>3.9133750023251501</c:v>
                </c:pt>
                <c:pt idx="82">
                  <c:v>3.4591921453660799</c:v>
                </c:pt>
                <c:pt idx="83">
                  <c:v>3.0611345788366</c:v>
                </c:pt>
                <c:pt idx="84">
                  <c:v>2.7114034433396901</c:v>
                </c:pt>
                <c:pt idx="85">
                  <c:v>2.4035193880593102</c:v>
                </c:pt>
                <c:pt idx="86">
                  <c:v>2.1320286397622898</c:v>
                </c:pt>
                <c:pt idx="87">
                  <c:v>1.89229793103013</c:v>
                </c:pt>
                <c:pt idx="88">
                  <c:v>1.6803629797239299</c:v>
                </c:pt>
                <c:pt idx="89">
                  <c:v>1.4928124496602599</c:v>
                </c:pt>
                <c:pt idx="90">
                  <c:v>1.3266969383014799</c:v>
                </c:pt>
                <c:pt idx="91">
                  <c:v>1.17945631370202</c:v>
                </c:pt>
                <c:pt idx="92">
                  <c:v>1.04886086874891</c:v>
                </c:pt>
                <c:pt idx="93">
                  <c:v>0.93296309719204995</c:v>
                </c:pt>
                <c:pt idx="94">
                  <c:v>0.83005777486050902</c:v>
                </c:pt>
                <c:pt idx="95">
                  <c:v>0.73864862893706695</c:v>
                </c:pt>
                <c:pt idx="96">
                  <c:v>0.65742029863453999</c:v>
                </c:pt>
                <c:pt idx="97">
                  <c:v>0.58521459235703399</c:v>
                </c:pt>
                <c:pt idx="98">
                  <c:v>0.52101026720062005</c:v>
                </c:pt>
                <c:pt idx="99">
                  <c:v>0.46390572091247401</c:v>
                </c:pt>
                <c:pt idx="100">
                  <c:v>0.41310411046925299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'Temperaturen, Volumenzuwachs'!$L$7</c:f>
              <c:strCache>
                <c:ptCount val="1"/>
                <c:pt idx="0">
                  <c:v>14,01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Volumenzuwachs'!$L$8:$L$108</c:f>
              <c:numCache>
                <c:formatCode>0.000E+00</c:formatCode>
                <c:ptCount val="101"/>
                <c:pt idx="0">
                  <c:v>4.8423388990729496E-3</c:v>
                </c:pt>
                <c:pt idx="1">
                  <c:v>1.1887872862448599E-2</c:v>
                </c:pt>
                <c:pt idx="2">
                  <c:v>2.6738310275390999E-2</c:v>
                </c:pt>
                <c:pt idx="3">
                  <c:v>5.5615983039151898E-2</c:v>
                </c:pt>
                <c:pt idx="4">
                  <c:v>0.107872838175238</c:v>
                </c:pt>
                <c:pt idx="5">
                  <c:v>0.196556257979356</c:v>
                </c:pt>
                <c:pt idx="6">
                  <c:v>0.33867811504853301</c:v>
                </c:pt>
                <c:pt idx="7">
                  <c:v>0.55508874871846203</c:v>
                </c:pt>
                <c:pt idx="8">
                  <c:v>0.86992745275904904</c:v>
                </c:pt>
                <c:pt idx="9">
                  <c:v>1.3096965361956301</c:v>
                </c:pt>
                <c:pt idx="10">
                  <c:v>1.9020670610080099</c:v>
                </c:pt>
                <c:pt idx="11">
                  <c:v>2.6745583301934501</c:v>
                </c:pt>
                <c:pt idx="12">
                  <c:v>3.6532371016087</c:v>
                </c:pt>
                <c:pt idx="13">
                  <c:v>4.8615614051253599</c:v>
                </c:pt>
                <c:pt idx="14">
                  <c:v>6.3194572564271301</c:v>
                </c:pt>
                <c:pt idx="15">
                  <c:v>8.0426747185546592</c:v>
                </c:pt>
                <c:pt idx="16">
                  <c:v>10.042430970196101</c:v>
                </c:pt>
                <c:pt idx="17">
                  <c:v>12.3253174957044</c:v>
                </c:pt>
                <c:pt idx="18">
                  <c:v>14.8934283084378</c:v>
                </c:pt>
                <c:pt idx="19">
                  <c:v>17.7446559496953</c:v>
                </c:pt>
                <c:pt idx="20">
                  <c:v>20.873100103778199</c:v>
                </c:pt>
                <c:pt idx="21">
                  <c:v>24.269537664650599</c:v>
                </c:pt>
                <c:pt idx="22">
                  <c:v>27.921910625363701</c:v>
                </c:pt>
                <c:pt idx="23">
                  <c:v>31.815797258982901</c:v>
                </c:pt>
                <c:pt idx="24">
                  <c:v>35.934841260960198</c:v>
                </c:pt>
                <c:pt idx="25">
                  <c:v>40.261121891317003</c:v>
                </c:pt>
                <c:pt idx="26">
                  <c:v>44.775455194493702</c:v>
                </c:pt>
                <c:pt idx="27">
                  <c:v>49.457621919762403</c:v>
                </c:pt>
                <c:pt idx="28">
                  <c:v>54.286521870511699</c:v>
                </c:pt>
                <c:pt idx="29">
                  <c:v>59.240257261938801</c:v>
                </c:pt>
                <c:pt idx="30">
                  <c:v>64.296149509726106</c:v>
                </c:pt>
                <c:pt idx="31">
                  <c:v>69.430694969696702</c:v>
                </c:pt>
                <c:pt idx="32">
                  <c:v>74.619465751237996</c:v>
                </c:pt>
                <c:pt idx="33">
                  <c:v>79.836962062183403</c:v>
                </c:pt>
                <c:pt idx="34">
                  <c:v>85.056422808272899</c:v>
                </c:pt>
                <c:pt idx="35">
                  <c:v>90.249601538125305</c:v>
                </c:pt>
                <c:pt idx="36">
                  <c:v>95.386515444541999</c:v>
                </c:pt>
                <c:pt idx="37">
                  <c:v>100.435176137402</c:v>
                </c:pt>
                <c:pt idx="38">
                  <c:v>105.361312411518</c:v>
                </c:pt>
                <c:pt idx="39">
                  <c:v>110.12809735179501</c:v>
                </c:pt>
                <c:pt idx="40">
                  <c:v>114.695894940955</c:v>
                </c:pt>
                <c:pt idx="41">
                  <c:v>119.022044933472</c:v>
                </c:pt>
                <c:pt idx="42">
                  <c:v>123.060709169614</c:v>
                </c:pt>
                <c:pt idx="43">
                  <c:v>126.762807704371</c:v>
                </c:pt>
                <c:pt idx="44">
                  <c:v>130.07607900629</c:v>
                </c:pt>
                <c:pt idx="45">
                  <c:v>132.94530479520699</c:v>
                </c:pt>
                <c:pt idx="46">
                  <c:v>135.31274639722699</c:v>
                </c:pt>
                <c:pt idx="47">
                  <c:v>137.11884509935899</c:v>
                </c:pt>
                <c:pt idx="48">
                  <c:v>138.30324284203201</c:v>
                </c:pt>
                <c:pt idx="49">
                  <c:v>138.80618023147099</c:v>
                </c:pt>
                <c:pt idx="50">
                  <c:v>138.57032433945199</c:v>
                </c:pt>
                <c:pt idx="51">
                  <c:v>137.54306664230401</c:v>
                </c:pt>
                <c:pt idx="52">
                  <c:v>135.67930887207899</c:v>
                </c:pt>
                <c:pt idx="53">
                  <c:v>132.94471845984799</c:v>
                </c:pt>
                <c:pt idx="54">
                  <c:v>129.31938286725401</c:v>
                </c:pt>
                <c:pt idx="55">
                  <c:v>124.801721700313</c:v>
                </c:pt>
                <c:pt idx="56">
                  <c:v>119.412427554244</c:v>
                </c:pt>
                <c:pt idx="57">
                  <c:v>113.198105259494</c:v>
                </c:pt>
                <c:pt idx="58">
                  <c:v>106.23417430899801</c:v>
                </c:pt>
                <c:pt idx="59">
                  <c:v>98.626507649195801</c:v>
                </c:pt>
                <c:pt idx="60">
                  <c:v>90.511226689055306</c:v>
                </c:pt>
                <c:pt idx="61">
                  <c:v>82.052089450082903</c:v>
                </c:pt>
                <c:pt idx="62">
                  <c:v>73.435031487355602</c:v>
                </c:pt>
                <c:pt idx="63">
                  <c:v>64.859677526651097</c:v>
                </c:pt>
                <c:pt idx="64">
                  <c:v>56.5280472123358</c:v>
                </c:pt>
                <c:pt idx="65">
                  <c:v>48.631207517808598</c:v>
                </c:pt>
                <c:pt idx="66">
                  <c:v>41.335203544344303</c:v>
                </c:pt>
                <c:pt idx="67">
                  <c:v>34.7680987741876</c:v>
                </c:pt>
                <c:pt idx="68">
                  <c:v>29.010203484798701</c:v>
                </c:pt>
                <c:pt idx="69">
                  <c:v>24.089394947859098</c:v>
                </c:pt>
                <c:pt idx="70">
                  <c:v>19.982735600262501</c:v>
                </c:pt>
                <c:pt idx="71">
                  <c:v>16.624426545569399</c:v>
                </c:pt>
                <c:pt idx="72">
                  <c:v>13.9187432636084</c:v>
                </c:pt>
                <c:pt idx="73">
                  <c:v>11.755405813747</c:v>
                </c:pt>
                <c:pt idx="74">
                  <c:v>10.0242859030345</c:v>
                </c:pt>
                <c:pt idx="75">
                  <c:v>8.62671817863313</c:v>
                </c:pt>
                <c:pt idx="76">
                  <c:v>7.4818754987850697</c:v>
                </c:pt>
                <c:pt idx="77">
                  <c:v>6.5282253032112996</c:v>
                </c:pt>
                <c:pt idx="78">
                  <c:v>5.72137450312173</c:v>
                </c:pt>
                <c:pt idx="79">
                  <c:v>5.0301663751522998</c:v>
                </c:pt>
                <c:pt idx="80">
                  <c:v>4.4326580266716302</c:v>
                </c:pt>
                <c:pt idx="81">
                  <c:v>3.9129118061540802</c:v>
                </c:pt>
                <c:pt idx="82">
                  <c:v>3.4588314745953701</c:v>
                </c:pt>
                <c:pt idx="83">
                  <c:v>3.0608525729923199</c:v>
                </c:pt>
                <c:pt idx="84">
                  <c:v>2.7111824003048599</c:v>
                </c:pt>
                <c:pt idx="85">
                  <c:v>2.40334580955163</c:v>
                </c:pt>
                <c:pt idx="86">
                  <c:v>2.1318921276739</c:v>
                </c:pt>
                <c:pt idx="87">
                  <c:v>1.8921904332236801</c:v>
                </c:pt>
                <c:pt idx="88">
                  <c:v>1.68027823745924</c:v>
                </c:pt>
                <c:pt idx="89">
                  <c:v>1.49274558356841</c:v>
                </c:pt>
                <c:pt idx="90">
                  <c:v>1.32664413489466</c:v>
                </c:pt>
                <c:pt idx="91">
                  <c:v>1.17941458626901</c:v>
                </c:pt>
                <c:pt idx="92">
                  <c:v>1.0488278739241901</c:v>
                </c:pt>
                <c:pt idx="93">
                  <c:v>0.93293699356137605</c:v>
                </c:pt>
                <c:pt idx="94">
                  <c:v>0.83003711353347998</c:v>
                </c:pt>
                <c:pt idx="95">
                  <c:v>0.73863226857345698</c:v>
                </c:pt>
                <c:pt idx="96">
                  <c:v>0.65740733927004302</c:v>
                </c:pt>
                <c:pt idx="97">
                  <c:v>0.58520432374239295</c:v>
                </c:pt>
                <c:pt idx="98">
                  <c:v>0.52100212838550397</c:v>
                </c:pt>
                <c:pt idx="99">
                  <c:v>0.46389926856848201</c:v>
                </c:pt>
                <c:pt idx="100">
                  <c:v>0.41309899402281097</c:v>
                </c:pt>
              </c:numCache>
            </c:numRef>
          </c:yVal>
          <c:smooth val="1"/>
        </c:ser>
        <c:ser>
          <c:idx val="12"/>
          <c:order val="12"/>
          <c:tx>
            <c:strRef>
              <c:f>'Temperaturen, Volumenzuwachs'!$P$7</c:f>
              <c:strCache>
                <c:ptCount val="1"/>
                <c:pt idx="0">
                  <c:v>15,36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Volumenzuwachs'!$P$8:$P$108</c:f>
              <c:numCache>
                <c:formatCode>0.000E+00</c:formatCode>
                <c:ptCount val="101"/>
                <c:pt idx="0">
                  <c:v>9.3411684673399002E-4</c:v>
                </c:pt>
                <c:pt idx="1">
                  <c:v>2.69756144145823E-3</c:v>
                </c:pt>
                <c:pt idx="2">
                  <c:v>7.0141155994680199E-3</c:v>
                </c:pt>
                <c:pt idx="3">
                  <c:v>1.6606843659798101E-2</c:v>
                </c:pt>
                <c:pt idx="4">
                  <c:v>3.6162699010565402E-2</c:v>
                </c:pt>
                <c:pt idx="5">
                  <c:v>7.3074382303749796E-2</c:v>
                </c:pt>
                <c:pt idx="6">
                  <c:v>0.13811698381596599</c:v>
                </c:pt>
                <c:pt idx="7">
                  <c:v>0.245909917392932</c:v>
                </c:pt>
                <c:pt idx="8">
                  <c:v>0.41503539464676198</c:v>
                </c:pt>
                <c:pt idx="9">
                  <c:v>0.66774096500882396</c:v>
                </c:pt>
                <c:pt idx="10">
                  <c:v>1.0292284222008401</c:v>
                </c:pt>
                <c:pt idx="11">
                  <c:v>1.52660317345592</c:v>
                </c:pt>
                <c:pt idx="12">
                  <c:v>2.1876093614469201</c:v>
                </c:pt>
                <c:pt idx="13">
                  <c:v>3.0392978104320099</c:v>
                </c:pt>
                <c:pt idx="14">
                  <c:v>4.1067668191612396</c:v>
                </c:pt>
                <c:pt idx="15">
                  <c:v>5.4120872681016303</c:v>
                </c:pt>
                <c:pt idx="16">
                  <c:v>6.9734836507906897</c:v>
                </c:pt>
                <c:pt idx="17">
                  <c:v>8.8048011740669399</c:v>
                </c:pt>
                <c:pt idx="18">
                  <c:v>10.915253130022201</c:v>
                </c:pt>
                <c:pt idx="19">
                  <c:v>13.3094162284274</c:v>
                </c:pt>
                <c:pt idx="20">
                  <c:v>15.9874255185831</c:v>
                </c:pt>
                <c:pt idx="21">
                  <c:v>18.945313921048101</c:v>
                </c:pt>
                <c:pt idx="22">
                  <c:v>22.1754421338788</c:v>
                </c:pt>
                <c:pt idx="23">
                  <c:v>25.666970351453401</c:v>
                </c:pt>
                <c:pt idx="24">
                  <c:v>29.4063316039597</c:v>
                </c:pt>
                <c:pt idx="25">
                  <c:v>33.377675813319797</c:v>
                </c:pt>
                <c:pt idx="26">
                  <c:v>37.563262629069897</c:v>
                </c:pt>
                <c:pt idx="27">
                  <c:v>41.9437890056263</c:v>
                </c:pt>
                <c:pt idx="28">
                  <c:v>46.498643967452502</c:v>
                </c:pt>
                <c:pt idx="29">
                  <c:v>51.206088018111103</c:v>
                </c:pt>
                <c:pt idx="30">
                  <c:v>56.043358306136199</c:v>
                </c:pt>
                <c:pt idx="31">
                  <c:v>60.986703188063998</c:v>
                </c:pt>
                <c:pt idx="32">
                  <c:v>66.011351492133002</c:v>
                </c:pt>
                <c:pt idx="33">
                  <c:v>71.091422855054404</c:v>
                </c:pt>
                <c:pt idx="34">
                  <c:v>76.199786232456304</c:v>
                </c:pt>
                <c:pt idx="35">
                  <c:v>81.307874299305396</c:v>
                </c:pt>
                <c:pt idx="36">
                  <c:v>86.3854621608223</c:v>
                </c:pt>
                <c:pt idx="37">
                  <c:v>91.400419763233302</c:v>
                </c:pt>
                <c:pt idx="38">
                  <c:v>96.318448781613895</c:v>
                </c:pt>
                <c:pt idx="39">
                  <c:v>101.102816704143</c:v>
                </c:pt>
                <c:pt idx="40">
                  <c:v>105.71410344328601</c:v>
                </c:pt>
                <c:pt idx="41">
                  <c:v>110.10997917426801</c:v>
                </c:pt>
                <c:pt idx="42">
                  <c:v>114.24503628202901</c:v>
                </c:pt>
                <c:pt idx="43">
                  <c:v>118.070703284811</c:v>
                </c:pt>
                <c:pt idx="44">
                  <c:v>121.53527430324</c:v>
                </c:pt>
                <c:pt idx="45">
                  <c:v>124.584093836017</c:v>
                </c:pt>
                <c:pt idx="46">
                  <c:v>127.15994287923699</c:v>
                </c:pt>
                <c:pt idx="47">
                  <c:v>129.20367812378899</c:v>
                </c:pt>
                <c:pt idx="48">
                  <c:v>130.65518008927901</c:v>
                </c:pt>
                <c:pt idx="49">
                  <c:v>131.45466719628999</c:v>
                </c:pt>
                <c:pt idx="50">
                  <c:v>131.544429057645</c:v>
                </c:pt>
                <c:pt idx="51">
                  <c:v>130.87102130243099</c:v>
                </c:pt>
                <c:pt idx="52">
                  <c:v>129.387943220312</c:v>
                </c:pt>
                <c:pt idx="53">
                  <c:v>127.0587853951</c:v>
                </c:pt>
                <c:pt idx="54">
                  <c:v>123.860784467944</c:v>
                </c:pt>
                <c:pt idx="55">
                  <c:v>119.788654370711</c:v>
                </c:pt>
                <c:pt idx="56">
                  <c:v>114.85847800713201</c:v>
                </c:pt>
                <c:pt idx="57">
                  <c:v>109.111344203166</c:v>
                </c:pt>
                <c:pt idx="58">
                  <c:v>102.61631088477201</c:v>
                </c:pt>
                <c:pt idx="59">
                  <c:v>95.472182955471098</c:v>
                </c:pt>
                <c:pt idx="60">
                  <c:v>87.807536289723203</c:v>
                </c:pt>
                <c:pt idx="61">
                  <c:v>79.77842890542</c:v>
                </c:pt>
                <c:pt idx="62">
                  <c:v>71.563351485648795</c:v>
                </c:pt>
                <c:pt idx="63">
                  <c:v>63.355212249013597</c:v>
                </c:pt>
                <c:pt idx="64">
                  <c:v>55.350538773110102</c:v>
                </c:pt>
                <c:pt idx="65">
                  <c:v>47.736591437418703</c:v>
                </c:pt>
                <c:pt idx="66">
                  <c:v>40.677650650337597</c:v>
                </c:pt>
                <c:pt idx="67">
                  <c:v>34.302238668779097</c:v>
                </c:pt>
                <c:pt idx="68">
                  <c:v>28.693299644389299</c:v>
                </c:pt>
                <c:pt idx="69">
                  <c:v>23.883219440305101</c:v>
                </c:pt>
                <c:pt idx="70">
                  <c:v>19.854916643000301</c:v>
                </c:pt>
                <c:pt idx="71">
                  <c:v>16.549118810251699</c:v>
                </c:pt>
                <c:pt idx="72">
                  <c:v>13.8765875415046</c:v>
                </c:pt>
                <c:pt idx="73">
                  <c:v>11.732873952641899</c:v>
                </c:pt>
                <c:pt idx="74">
                  <c:v>10.012612303192601</c:v>
                </c:pt>
                <c:pt idx="75">
                  <c:v>8.6206685289265401</c:v>
                </c:pt>
                <c:pt idx="76">
                  <c:v>7.4785837812854696</c:v>
                </c:pt>
                <c:pt idx="77">
                  <c:v>6.5262546323448403</c:v>
                </c:pt>
                <c:pt idx="78">
                  <c:v>5.7200598226165997</c:v>
                </c:pt>
                <c:pt idx="79">
                  <c:v>5.0292146830048896</c:v>
                </c:pt>
                <c:pt idx="80">
                  <c:v>4.4319374511518497</c:v>
                </c:pt>
                <c:pt idx="81">
                  <c:v>3.9123551966810601</c:v>
                </c:pt>
                <c:pt idx="82">
                  <c:v>3.45839793800446</c:v>
                </c:pt>
                <c:pt idx="83">
                  <c:v>3.06051357168562</c:v>
                </c:pt>
                <c:pt idx="84">
                  <c:v>2.7109166777291298</c:v>
                </c:pt>
                <c:pt idx="85">
                  <c:v>2.4031371432080402</c:v>
                </c:pt>
                <c:pt idx="86">
                  <c:v>2.1317280190002199</c:v>
                </c:pt>
                <c:pt idx="87">
                  <c:v>1.89206120317774</c:v>
                </c:pt>
                <c:pt idx="88">
                  <c:v>1.68017636259963</c:v>
                </c:pt>
                <c:pt idx="89">
                  <c:v>1.4926651984599999</c:v>
                </c:pt>
                <c:pt idx="90">
                  <c:v>1.3265806553216399</c:v>
                </c:pt>
                <c:pt idx="91">
                  <c:v>1.1793644218438499</c:v>
                </c:pt>
                <c:pt idx="92">
                  <c:v>1.0487882076075501</c:v>
                </c:pt>
                <c:pt idx="93">
                  <c:v>0.93290561170502195</c:v>
                </c:pt>
                <c:pt idx="94">
                  <c:v>0.83001227434496805</c:v>
                </c:pt>
                <c:pt idx="95">
                  <c:v>0.73861259997312201</c:v>
                </c:pt>
                <c:pt idx="96">
                  <c:v>0.65739175934461003</c:v>
                </c:pt>
                <c:pt idx="97">
                  <c:v>0.58519197864382799</c:v>
                </c:pt>
                <c:pt idx="98">
                  <c:v>0.52099234374644499</c:v>
                </c:pt>
                <c:pt idx="99">
                  <c:v>0.46389151142260399</c:v>
                </c:pt>
                <c:pt idx="100">
                  <c:v>0.41309284291120502</c:v>
                </c:pt>
              </c:numCache>
            </c:numRef>
          </c:yVal>
          <c:smooth val="1"/>
        </c:ser>
        <c:ser>
          <c:idx val="16"/>
          <c:order val="16"/>
          <c:tx>
            <c:strRef>
              <c:f>'Temperaturen, Volumenzuwachs'!$T$7</c:f>
              <c:strCache>
                <c:ptCount val="1"/>
                <c:pt idx="0">
                  <c:v>16,84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Volumenzuwachs'!$T$8:$T$108</c:f>
              <c:numCache>
                <c:formatCode>0.00E+00</c:formatCode>
                <c:ptCount val="101"/>
                <c:pt idx="0">
                  <c:v>1.3331263105986399E-4</c:v>
                </c:pt>
                <c:pt idx="1">
                  <c:v>4.67751845691016E-4</c:v>
                </c:pt>
                <c:pt idx="2">
                  <c:v>1.4471208221041099E-3</c:v>
                </c:pt>
                <c:pt idx="3">
                  <c:v>4.0014189629522402E-3</c:v>
                </c:pt>
                <c:pt idx="4">
                  <c:v>1.00086518249978E-2</c:v>
                </c:pt>
                <c:pt idx="5">
                  <c:v>2.2890185334059201E-2</c:v>
                </c:pt>
                <c:pt idx="6">
                  <c:v>4.8326456035174201E-2</c:v>
                </c:pt>
                <c:pt idx="7">
                  <c:v>9.4989977561572306E-2</c:v>
                </c:pt>
                <c:pt idx="8" formatCode="General">
                  <c:v>0.17515328709483499</c:v>
                </c:pt>
                <c:pt idx="9" formatCode="General">
                  <c:v>0.305025669918357</c:v>
                </c:pt>
                <c:pt idx="10" formatCode="0.000E+00">
                  <c:v>0.50470885072251703</c:v>
                </c:pt>
                <c:pt idx="11" formatCode="0.000E+00">
                  <c:v>0.79772802007641397</c:v>
                </c:pt>
                <c:pt idx="12" formatCode="0.000E+00">
                  <c:v>1.2101706762790501</c:v>
                </c:pt>
                <c:pt idx="13" formatCode="0.000E+00">
                  <c:v>1.76953100523771</c:v>
                </c:pt>
                <c:pt idx="14" formatCode="0.000E+00">
                  <c:v>2.5033974515420301</c:v>
                </c:pt>
                <c:pt idx="15" formatCode="0.000E+00">
                  <c:v>3.4381308521866099</c:v>
                </c:pt>
                <c:pt idx="16" formatCode="0.000E+00">
                  <c:v>4.5976637210635198</c:v>
                </c:pt>
                <c:pt idx="17" formatCode="0.000E+00">
                  <c:v>6.0025169304007502</c:v>
                </c:pt>
                <c:pt idx="18" formatCode="0.000E+00">
                  <c:v>7.6690884766389802</c:v>
                </c:pt>
                <c:pt idx="19" formatCode="0.000E+00">
                  <c:v>9.6092290762646009</c:v>
                </c:pt>
                <c:pt idx="20" formatCode="0.000E+00">
                  <c:v>11.8300868641217</c:v>
                </c:pt>
                <c:pt idx="21" formatCode="0.000E+00">
                  <c:v>14.33418113608</c:v>
                </c:pt>
                <c:pt idx="22" formatCode="0.000E+00">
                  <c:v>17.1196529910567</c:v>
                </c:pt>
                <c:pt idx="23" formatCode="0.000E+00">
                  <c:v>20.1806373376034</c:v>
                </c:pt>
                <c:pt idx="24" formatCode="0.000E+00">
                  <c:v>23.507703731566298</c:v>
                </c:pt>
                <c:pt idx="25" formatCode="0.000E+00">
                  <c:v>27.088320511221699</c:v>
                </c:pt>
                <c:pt idx="26" formatCode="0.000E+00">
                  <c:v>30.9073056261606</c:v>
                </c:pt>
                <c:pt idx="27" formatCode="0.000E+00">
                  <c:v>34.9472368548264</c:v>
                </c:pt>
                <c:pt idx="28" formatCode="0.000E+00">
                  <c:v>39.188802742460702</c:v>
                </c:pt>
                <c:pt idx="29" formatCode="0.000E+00">
                  <c:v>43.611082997884999</c:v>
                </c:pt>
                <c:pt idx="30" formatCode="0.000E+00">
                  <c:v>48.191753050324202</c:v>
                </c:pt>
                <c:pt idx="31" formatCode="0.000E+00">
                  <c:v>52.907212016795697</c:v>
                </c:pt>
                <c:pt idx="32" formatCode="0.000E+00">
                  <c:v>57.732636645528203</c:v>
                </c:pt>
                <c:pt idx="33" formatCode="0.000E+00">
                  <c:v>62.641966136744401</c:v>
                </c:pt>
                <c:pt idx="34" formatCode="0.000E+00">
                  <c:v>67.607824380668305</c:v>
                </c:pt>
                <c:pt idx="35" formatCode="0.000E+00">
                  <c:v>72.601387371552704</c:v>
                </c:pt>
                <c:pt idx="36" formatCode="0.000E+00">
                  <c:v>77.592204613551203</c:v>
                </c:pt>
                <c:pt idx="37" formatCode="0.000E+00">
                  <c:v>82.547984460591294</c:v>
                </c:pt>
                <c:pt idx="38" formatCode="0.000E+00">
                  <c:v>87.434354731539401</c:v>
                </c:pt>
                <c:pt idx="39" formatCode="0.000E+00">
                  <c:v>92.214611790358404</c:v>
                </c:pt>
                <c:pt idx="40" formatCode="0.000E+00">
                  <c:v>96.849473727621003</c:v>
                </c:pt>
                <c:pt idx="41" formatCode="0.000E+00">
                  <c:v>101.296856442242</c:v>
                </c:pt>
                <c:pt idx="42" formatCode="0.000E+00">
                  <c:v>105.51169537705699</c:v>
                </c:pt>
                <c:pt idx="43" formatCode="0.000E+00">
                  <c:v>109.44584042657399</c:v>
                </c:pt>
                <c:pt idx="44" formatCode="0.000E+00">
                  <c:v>113.04805704099201</c:v>
                </c:pt>
                <c:pt idx="45" formatCode="0.000E+00">
                  <c:v>116.264172602035</c:v>
                </c:pt>
                <c:pt idx="46" formatCode="0.000E+00">
                  <c:v>119.037413368198</c:v>
                </c:pt>
                <c:pt idx="47" formatCode="0.000E+00">
                  <c:v>121.30898305781299</c:v>
                </c:pt>
                <c:pt idx="48" formatCode="0.000E+00">
                  <c:v>123.018938512307</c:v>
                </c:pt>
                <c:pt idx="49" formatCode="0.000E+00">
                  <c:v>124.107419509557</c:v>
                </c:pt>
                <c:pt idx="50" formatCode="0.000E+00">
                  <c:v>124.516286857982</c:v>
                </c:pt>
                <c:pt idx="51" formatCode="0.000E+00">
                  <c:v>124.191213077112</c:v>
                </c:pt>
                <c:pt idx="52" formatCode="0.000E+00">
                  <c:v>123.084250496408</c:v>
                </c:pt>
                <c:pt idx="53" formatCode="0.000E+00">
                  <c:v>121.15686946659299</c:v>
                </c:pt>
                <c:pt idx="54" formatCode="0.000E+00">
                  <c:v>118.38341171937201</c:v>
                </c:pt>
                <c:pt idx="55" formatCode="0.000E+00">
                  <c:v>114.75483873784501</c:v>
                </c:pt>
                <c:pt idx="56" formatCode="0.000E+00">
                  <c:v>110.282572251734</c:v>
                </c:pt>
                <c:pt idx="57" formatCode="0.000E+00">
                  <c:v>105.002126977309</c:v>
                </c:pt>
                <c:pt idx="58" formatCode="0.000E+00">
                  <c:v>98.976132927684105</c:v>
                </c:pt>
                <c:pt idx="59" formatCode="0.000E+00">
                  <c:v>92.296251283019302</c:v>
                </c:pt>
                <c:pt idx="60" formatCode="0.000E+00">
                  <c:v>85.083427048702006</c:v>
                </c:pt>
                <c:pt idx="61" formatCode="0.000E+00">
                  <c:v>77.485923950019</c:v>
                </c:pt>
                <c:pt idx="62" formatCode="0.000E+00">
                  <c:v>69.674686469369803</c:v>
                </c:pt>
                <c:pt idx="63" formatCode="0.000E+00">
                  <c:v>61.835801169367798</c:v>
                </c:pt>
                <c:pt idx="64" formatCode="0.000E+00">
                  <c:v>54.1601990377102</c:v>
                </c:pt>
                <c:pt idx="65" formatCode="0.000E+00">
                  <c:v>46.831235333517398</c:v>
                </c:pt>
                <c:pt idx="66" formatCode="0.000E+00">
                  <c:v>40.011338991362898</c:v>
                </c:pt>
                <c:pt idx="67" formatCode="0.000E+00">
                  <c:v>33.829421370056899</c:v>
                </c:pt>
                <c:pt idx="68" formatCode="0.000E+00">
                  <c:v>28.3710120291266</c:v>
                </c:pt>
                <c:pt idx="69" formatCode="0.000E+00">
                  <c:v>23.672980180067199</c:v>
                </c:pt>
                <c:pt idx="70" formatCode="0.000E+00">
                  <c:v>19.724097938535198</c:v>
                </c:pt>
                <c:pt idx="71" formatCode="0.000E+00">
                  <c:v>16.471636049487199</c:v>
                </c:pt>
                <c:pt idx="72" formatCode="0.000E+00">
                  <c:v>13.8328729140029</c:v>
                </c:pt>
                <c:pt idx="73" formatCode="0.000E+00">
                  <c:v>11.7092288428735</c:v>
                </c:pt>
                <c:pt idx="74" formatCode="0.000E+00">
                  <c:v>10.000139957759201</c:v>
                </c:pt>
                <c:pt idx="75" formatCode="0.000E+00">
                  <c:v>8.6140390490689001</c:v>
                </c:pt>
                <c:pt idx="76" formatCode="0.000E+00">
                  <c:v>7.47486451545966</c:v>
                </c:pt>
                <c:pt idx="77" formatCode="0.000E+00">
                  <c:v>6.5239636069974196</c:v>
                </c:pt>
                <c:pt idx="78" formatCode="0.000E+00">
                  <c:v>5.7185017820579098</c:v>
                </c:pt>
                <c:pt idx="79" formatCode="0.000E+00">
                  <c:v>5.0280761839152399</c:v>
                </c:pt>
                <c:pt idx="80" formatCode="0.000E+00">
                  <c:v>4.4310724226745801</c:v>
                </c:pt>
                <c:pt idx="81" formatCode="0.000E+00">
                  <c:v>3.9116863148779899</c:v>
                </c:pt>
                <c:pt idx="82" formatCode="0.000E+00">
                  <c:v>3.4578768215542399</c:v>
                </c:pt>
                <c:pt idx="83" formatCode="0.000E+00">
                  <c:v>3.0601060635444202</c:v>
                </c:pt>
                <c:pt idx="84" formatCode="0.000E+00">
                  <c:v>2.7105972502845002</c:v>
                </c:pt>
                <c:pt idx="85" formatCode="0.000E+00">
                  <c:v>2.4028863002770899</c:v>
                </c:pt>
                <c:pt idx="86" formatCode="0.000E+00">
                  <c:v>2.1315307377744199</c:v>
                </c:pt>
                <c:pt idx="87" formatCode="0.000E+00">
                  <c:v>1.8919058493730201</c:v>
                </c:pt>
                <c:pt idx="88" formatCode="0.000E+00">
                  <c:v>1.68005389277435</c:v>
                </c:pt>
                <c:pt idx="89" formatCode="0.000E+00">
                  <c:v>1.49256856201883</c:v>
                </c:pt>
                <c:pt idx="90" formatCode="0.000E+00">
                  <c:v>1.32650434167642</c:v>
                </c:pt>
                <c:pt idx="91" formatCode="0.000E+00">
                  <c:v>1.1793041150016601</c:v>
                </c:pt>
                <c:pt idx="92" formatCode="0.000E+00">
                  <c:v>1.0487405211699601</c:v>
                </c:pt>
                <c:pt idx="93" formatCode="0.000E+00">
                  <c:v>0.932867884586422</c:v>
                </c:pt>
                <c:pt idx="94" formatCode="0.000E+00">
                  <c:v>0.8299824126684</c:v>
                </c:pt>
                <c:pt idx="95" formatCode="0.000E+00">
                  <c:v>0.73858895429262705</c:v>
                </c:pt>
                <c:pt idx="96" formatCode="0.000E+00">
                  <c:v>0.65737302902717498</c:v>
                </c:pt>
                <c:pt idx="97" formatCode="0.000E+00">
                  <c:v>0.58517713721990305</c:v>
                </c:pt>
                <c:pt idx="98" formatCode="0.000E+00">
                  <c:v>0.520980580507314</c:v>
                </c:pt>
                <c:pt idx="99" formatCode="0.000E+00">
                  <c:v>0.46388218564489497</c:v>
                </c:pt>
                <c:pt idx="100" formatCode="0.000E+00">
                  <c:v>0.41308544792133201</c:v>
                </c:pt>
              </c:numCache>
            </c:numRef>
          </c:yVal>
          <c:smooth val="1"/>
        </c:ser>
        <c:ser>
          <c:idx val="20"/>
          <c:order val="20"/>
          <c:tx>
            <c:strRef>
              <c:f>'Temperaturen, Volumenzuwachs'!$X$7</c:f>
              <c:strCache>
                <c:ptCount val="1"/>
                <c:pt idx="0">
                  <c:v>18,46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Volumenzuwachs'!$X$8:$X$108</c:f>
              <c:numCache>
                <c:formatCode>0.00E+00</c:formatCode>
                <c:ptCount val="101"/>
                <c:pt idx="0">
                  <c:v>1.3252859263374599E-5</c:v>
                </c:pt>
                <c:pt idx="1">
                  <c:v>5.8740779066119603E-5</c:v>
                </c:pt>
                <c:pt idx="2">
                  <c:v>2.2386191600636099E-4</c:v>
                </c:pt>
                <c:pt idx="3">
                  <c:v>7.4559152712594704E-4</c:v>
                </c:pt>
                <c:pt idx="4">
                  <c:v>2.2019081354237701E-3</c:v>
                </c:pt>
                <c:pt idx="5">
                  <c:v>5.8409521434138398E-3</c:v>
                </c:pt>
                <c:pt idx="6">
                  <c:v>1.4078276867485799E-2</c:v>
                </c:pt>
                <c:pt idx="7">
                  <c:v>3.1149080668968699E-2</c:v>
                </c:pt>
                <c:pt idx="8">
                  <c:v>6.3845783903742001E-2</c:v>
                </c:pt>
                <c:pt idx="9" formatCode="General">
                  <c:v>0.122218773383723</c:v>
                </c:pt>
                <c:pt idx="10" formatCode="0.000E+00">
                  <c:v>0.22009148932497799</c:v>
                </c:pt>
                <c:pt idx="11" formatCode="0.000E+00">
                  <c:v>0.375253617065332</c:v>
                </c:pt>
                <c:pt idx="12" formatCode="0.000E+00">
                  <c:v>0.60924638854992896</c:v>
                </c:pt>
                <c:pt idx="13" formatCode="0.000E+00">
                  <c:v>0.94672679457143505</c:v>
                </c:pt>
                <c:pt idx="14" formatCode="0.000E+00">
                  <c:v>1.41447154427718</c:v>
                </c:pt>
                <c:pt idx="15" formatCode="0.000E+00">
                  <c:v>2.0401379510856699</c:v>
                </c:pt>
                <c:pt idx="16" formatCode="0.000E+00">
                  <c:v>2.8509268199828099</c:v>
                </c:pt>
                <c:pt idx="17" formatCode="0.000E+00">
                  <c:v>3.8722906996681798</c:v>
                </c:pt>
                <c:pt idx="18" formatCode="0.000E+00">
                  <c:v>5.1268058196507402</c:v>
                </c:pt>
                <c:pt idx="19" formatCode="0.000E+00">
                  <c:v>6.6332875896450902</c:v>
                </c:pt>
                <c:pt idx="20" formatCode="0.000E+00">
                  <c:v>8.4061877067750892</c:v>
                </c:pt>
                <c:pt idx="21" formatCode="0.000E+00">
                  <c:v>10.455273433726401</c:v>
                </c:pt>
                <c:pt idx="22" formatCode="0.000E+00">
                  <c:v>12.785561026758099</c:v>
                </c:pt>
                <c:pt idx="23" formatCode="0.000E+00">
                  <c:v>15.3974571518447</c:v>
                </c:pt>
                <c:pt idx="24" formatCode="0.000E+00">
                  <c:v>18.2870537590039</c:v>
                </c:pt>
                <c:pt idx="25" formatCode="0.000E+00">
                  <c:v>21.4465213435594</c:v>
                </c:pt>
                <c:pt idx="26" formatCode="0.000E+00">
                  <c:v>24.864550404359399</c:v>
                </c:pt>
                <c:pt idx="27" formatCode="0.000E+00">
                  <c:v>28.5267989172802</c:v>
                </c:pt>
                <c:pt idx="28" formatCode="0.000E+00">
                  <c:v>32.416312903889803</c:v>
                </c:pt>
                <c:pt idx="29" formatCode="0.000E+00">
                  <c:v>36.513896348805503</c:v>
                </c:pt>
                <c:pt idx="30" formatCode="0.000E+00">
                  <c:v>40.798414975853397</c:v>
                </c:pt>
                <c:pt idx="31" formatCode="0.000E+00">
                  <c:v>45.2470253260446</c:v>
                </c:pt>
                <c:pt idx="32" formatCode="0.000E+00">
                  <c:v>49.835326093979702</c:v>
                </c:pt>
                <c:pt idx="33" formatCode="0.000E+00">
                  <c:v>54.537432882953503</c:v>
                </c:pt>
                <c:pt idx="34" formatCode="0.000E+00">
                  <c:v>59.325980660608899</c:v>
                </c:pt>
                <c:pt idx="35" formatCode="0.000E+00">
                  <c:v>64.172060519607697</c:v>
                </c:pt>
                <c:pt idx="36" formatCode="0.000E+00">
                  <c:v>69.045099167984404</c:v>
                </c:pt>
                <c:pt idx="37" formatCode="0.000E+00">
                  <c:v>73.912691176867796</c:v>
                </c:pt>
                <c:pt idx="38" formatCode="0.000E+00">
                  <c:v>78.740395659979001</c:v>
                </c:pt>
                <c:pt idx="39" formatCode="0.000E+00">
                  <c:v>83.491510980341005</c:v>
                </c:pt>
                <c:pt idx="40" formatCode="0.000E+00">
                  <c:v>88.126843471771807</c:v>
                </c:pt>
                <c:pt idx="41" formatCode="0.000E+00">
                  <c:v>92.604489184655407</c:v>
                </c:pt>
                <c:pt idx="42" formatCode="0.000E+00">
                  <c:v>96.879651429065802</c:v>
                </c:pt>
                <c:pt idx="43" formatCode="0.000E+00">
                  <c:v>100.90452144309801</c:v>
                </c:pt>
                <c:pt idx="44" formatCode="0.000E+00">
                  <c:v>104.62825482215</c:v>
                </c:pt>
                <c:pt idx="45" formatCode="0.000E+00">
                  <c:v>107.997082243096</c:v>
                </c:pt>
                <c:pt idx="46" formatCode="0.000E+00">
                  <c:v>110.95459916755399</c:v>
                </c:pt>
                <c:pt idx="47" formatCode="0.000E+00">
                  <c:v>113.442285032529</c:v>
                </c:pt>
                <c:pt idx="48" formatCode="0.000E+00">
                  <c:v>115.400307040569</c:v>
                </c:pt>
                <c:pt idx="49" formatCode="0.000E+00">
                  <c:v>116.76866575531101</c:v>
                </c:pt>
                <c:pt idx="50" formatCode="0.000E+00">
                  <c:v>117.488737536515</c:v>
                </c:pt>
                <c:pt idx="51" formatCode="0.000E+00">
                  <c:v>117.505260156731</c:v>
                </c:pt>
                <c:pt idx="52" formatCode="0.000E+00">
                  <c:v>116.768790017759</c:v>
                </c:pt>
                <c:pt idx="53" formatCode="0.000E+00">
                  <c:v>115.238629234634</c:v>
                </c:pt>
                <c:pt idx="54" formatCode="0.000E+00">
                  <c:v>112.88617558254199</c:v>
                </c:pt>
                <c:pt idx="55" formatCode="0.000E+00">
                  <c:v>109.698585781202</c:v>
                </c:pt>
                <c:pt idx="56" formatCode="0.000E+00">
                  <c:v>105.682562494744</c:v>
                </c:pt>
                <c:pt idx="57" formatCode="0.000E+00">
                  <c:v>100.86798063830599</c:v>
                </c:pt>
                <c:pt idx="58" formatCode="0.000E+00">
                  <c:v>95.310966906975906</c:v>
                </c:pt>
                <c:pt idx="59" formatCode="0.000E+00">
                  <c:v>89.095952301568502</c:v>
                </c:pt>
                <c:pt idx="60" formatCode="0.000E+00">
                  <c:v>82.3361529884628</c:v>
                </c:pt>
                <c:pt idx="61" formatCode="0.000E+00">
                  <c:v>75.171929621129607</c:v>
                </c:pt>
                <c:pt idx="62" formatCode="0.000E+00">
                  <c:v>67.766563005999004</c:v>
                </c:pt>
                <c:pt idx="63" formatCode="0.000E+00">
                  <c:v>60.299195521261197</c:v>
                </c:pt>
                <c:pt idx="64" formatCode="0.000E+00">
                  <c:v>52.9550390835145</c:v>
                </c:pt>
                <c:pt idx="65" formatCode="0.000E+00">
                  <c:v>45.913427624682299</c:v>
                </c:pt>
                <c:pt idx="66" formatCode="0.000E+00">
                  <c:v>39.334835406063902</c:v>
                </c:pt>
                <c:pt idx="67" formatCode="0.000E+00">
                  <c:v>33.348479054405203</c:v>
                </c:pt>
                <c:pt idx="68" formatCode="0.000E+00">
                  <c:v>28.042414025540001</c:v>
                </c:pt>
                <c:pt idx="69" formatCode="0.000E+00">
                  <c:v>23.4579602757514</c:v>
                </c:pt>
                <c:pt idx="70" formatCode="0.000E+00">
                  <c:v>19.589737311991101</c:v>
                </c:pt>
                <c:pt idx="71" formatCode="0.000E+00">
                  <c:v>16.391575822176598</c:v>
                </c:pt>
                <c:pt idx="72" formatCode="0.000E+00">
                  <c:v>13.787304537600001</c:v>
                </c:pt>
                <c:pt idx="73" formatCode="0.000E+00">
                  <c:v>11.684255785981399</c:v>
                </c:pt>
                <c:pt idx="74" formatCode="0.000E+00">
                  <c:v>9.9867123312105601</c:v>
                </c:pt>
                <c:pt idx="75" formatCode="0.000E+00">
                  <c:v>8.6067147366283407</c:v>
                </c:pt>
                <c:pt idx="76" formatCode="0.000E+00">
                  <c:v>7.4706322231613997</c:v>
                </c:pt>
                <c:pt idx="77" formatCode="0.000E+00">
                  <c:v>6.5212878778152001</c:v>
                </c:pt>
                <c:pt idx="78" formatCode="0.000E+00">
                  <c:v>5.7166513761847604</c:v>
                </c:pt>
                <c:pt idx="79" formatCode="0.000E+00">
                  <c:v>5.0267132144173203</c:v>
                </c:pt>
                <c:pt idx="80" formatCode="0.000E+00">
                  <c:v>4.4300337988520599</c:v>
                </c:pt>
                <c:pt idx="81" formatCode="0.000E+00">
                  <c:v>3.9108825021944602</c:v>
                </c:pt>
                <c:pt idx="82" formatCode="0.000E+00">
                  <c:v>3.4572504453658399</c:v>
                </c:pt>
                <c:pt idx="83" formatCode="0.000E+00">
                  <c:v>3.05961621598275</c:v>
                </c:pt>
                <c:pt idx="84" formatCode="0.000E+00">
                  <c:v>2.7102132721044701</c:v>
                </c:pt>
                <c:pt idx="85" formatCode="0.000E+00">
                  <c:v>2.4025847616762199</c:v>
                </c:pt>
                <c:pt idx="86" formatCode="0.000E+00">
                  <c:v>2.1312935826448198</c:v>
                </c:pt>
                <c:pt idx="87" formatCode="0.000E+00">
                  <c:v>1.89171909375494</c:v>
                </c:pt>
                <c:pt idx="88" formatCode="0.000E+00">
                  <c:v>1.6799066665062301</c:v>
                </c:pt>
                <c:pt idx="89" formatCode="0.000E+00">
                  <c:v>1.4924523901323701</c:v>
                </c:pt>
                <c:pt idx="90" formatCode="0.000E+00">
                  <c:v>1.3264126001905201</c:v>
                </c:pt>
                <c:pt idx="91" formatCode="0.000E+00">
                  <c:v>1.17923161580052</c:v>
                </c:pt>
                <c:pt idx="92" formatCode="0.000E+00">
                  <c:v>1.0486831935085199</c:v>
                </c:pt>
                <c:pt idx="93" formatCode="0.000E+00">
                  <c:v>0.93282252956354195</c:v>
                </c:pt>
                <c:pt idx="94" formatCode="0.000E+00">
                  <c:v>0.82994651319514601</c:v>
                </c:pt>
                <c:pt idx="95" formatCode="0.000E+00">
                  <c:v>0.73856052751693002</c:v>
                </c:pt>
                <c:pt idx="96" formatCode="0.000E+00">
                  <c:v>0.65735051140082401</c:v>
                </c:pt>
                <c:pt idx="97" formatCode="0.000E+00">
                  <c:v>0.585159294767848</c:v>
                </c:pt>
                <c:pt idx="98" formatCode="0.000E+00">
                  <c:v>0.52096643862479297</c:v>
                </c:pt>
                <c:pt idx="99" formatCode="0.000E+00">
                  <c:v>0.46387097407205702</c:v>
                </c:pt>
                <c:pt idx="100" formatCode="0.000E+00">
                  <c:v>0.41307655754551198</c:v>
                </c:pt>
              </c:numCache>
            </c:numRef>
          </c:yVal>
          <c:smooth val="1"/>
        </c:ser>
        <c:ser>
          <c:idx val="24"/>
          <c:order val="24"/>
          <c:tx>
            <c:strRef>
              <c:f>'Temperaturen, Volumenzuwachs'!$AB$7</c:f>
              <c:strCache>
                <c:ptCount val="1"/>
                <c:pt idx="0">
                  <c:v>20,24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Volumenzuwachs'!$AB$8:$AB$108</c:f>
              <c:numCache>
                <c:formatCode>0.00E+00</c:formatCode>
                <c:ptCount val="101"/>
                <c:pt idx="0">
                  <c:v>8.53577266926414E-7</c:v>
                </c:pt>
                <c:pt idx="1">
                  <c:v>5.0085068546633497E-6</c:v>
                </c:pt>
                <c:pt idx="2">
                  <c:v>2.4514728755048799E-5</c:v>
                </c:pt>
                <c:pt idx="3">
                  <c:v>1.02071818924535E-4</c:v>
                </c:pt>
                <c:pt idx="4">
                  <c:v>3.6789362255732698E-4</c:v>
                </c:pt>
                <c:pt idx="5">
                  <c:v>1.1658056609230301E-3</c:v>
                </c:pt>
                <c:pt idx="6">
                  <c:v>3.29328721647843E-3</c:v>
                </c:pt>
                <c:pt idx="7">
                  <c:v>8.3962846730308693E-3</c:v>
                </c:pt>
                <c:pt idx="8">
                  <c:v>1.95329322907907E-2</c:v>
                </c:pt>
                <c:pt idx="9">
                  <c:v>4.1871360003134302E-2</c:v>
                </c:pt>
                <c:pt idx="10" formatCode="0.000E+00">
                  <c:v>8.3429087434326393E-2</c:v>
                </c:pt>
                <c:pt idx="11" formatCode="0.000E+00">
                  <c:v>0.15571693625681701</c:v>
                </c:pt>
                <c:pt idx="12" formatCode="0.000E+00">
                  <c:v>0.27413860810694102</c:v>
                </c:pt>
                <c:pt idx="13" formatCode="0.000E+00">
                  <c:v>0.45802578747348199</c:v>
                </c:pt>
                <c:pt idx="14" formatCode="0.000E+00">
                  <c:v>0.73025026102101798</c:v>
                </c:pt>
                <c:pt idx="15" formatCode="0.000E+00">
                  <c:v>1.11643044616175</c:v>
                </c:pt>
                <c:pt idx="16" formatCode="0.000E+00">
                  <c:v>1.6438185854902001</c:v>
                </c:pt>
                <c:pt idx="17" formatCode="0.000E+00">
                  <c:v>2.3400005715577099</c:v>
                </c:pt>
                <c:pt idx="18" formatCode="0.000E+00">
                  <c:v>3.2315560684575502</c:v>
                </c:pt>
                <c:pt idx="19" formatCode="0.000E+00">
                  <c:v>4.3428145032257799</c:v>
                </c:pt>
                <c:pt idx="20" formatCode="0.000E+00">
                  <c:v>5.6948108256879202</c:v>
                </c:pt>
                <c:pt idx="21" formatCode="0.000E+00">
                  <c:v>7.3045040182626302</c:v>
                </c:pt>
                <c:pt idx="22" formatCode="0.000E+00">
                  <c:v>9.1842804789143209</c:v>
                </c:pt>
                <c:pt idx="23" formatCode="0.000E+00">
                  <c:v>11.3417301025568</c:v>
                </c:pt>
                <c:pt idx="24" formatCode="0.000E+00">
                  <c:v>13.7796584304131</c:v>
                </c:pt>
                <c:pt idx="25" formatCode="0.000E+00">
                  <c:v>16.496284172470698</c:v>
                </c:pt>
                <c:pt idx="26" formatCode="0.000E+00">
                  <c:v>19.485566446285102</c:v>
                </c:pt>
                <c:pt idx="27" formatCode="0.000E+00">
                  <c:v>22.7376080045346</c:v>
                </c:pt>
                <c:pt idx="28" formatCode="0.000E+00">
                  <c:v>26.239087133281799</c:v>
                </c:pt>
                <c:pt idx="29" formatCode="0.000E+00">
                  <c:v>29.973679645348899</c:v>
                </c:pt>
                <c:pt idx="30" formatCode="0.000E+00">
                  <c:v>33.922441808416004</c:v>
                </c:pt>
                <c:pt idx="31" formatCode="0.000E+00">
                  <c:v>38.064134012742699</c:v>
                </c:pt>
                <c:pt idx="32" formatCode="0.000E+00">
                  <c:v>42.375472858903798</c:v>
                </c:pt>
                <c:pt idx="33" formatCode="0.000E+00">
                  <c:v>46.831305871946903</c:v>
                </c:pt>
                <c:pt idx="34" formatCode="0.000E+00">
                  <c:v>51.404708233776297</c:v>
                </c:pt>
                <c:pt idx="35" formatCode="0.000E+00">
                  <c:v>56.067004948478399</c:v>
                </c:pt>
                <c:pt idx="36" formatCode="0.000E+00">
                  <c:v>60.787724985669101</c:v>
                </c:pt>
                <c:pt idx="37" formatCode="0.000E+00">
                  <c:v>65.534496491619606</c:v>
                </c:pt>
                <c:pt idx="38" formatCode="0.000E+00">
                  <c:v>70.272894425086804</c:v>
                </c:pt>
                <c:pt idx="39" formatCode="0.000E+00">
                  <c:v>74.966254252530504</c:v>
                </c:pt>
                <c:pt idx="40" formatCode="0.000E+00">
                  <c:v>79.575467881008194</c:v>
                </c:pt>
                <c:pt idx="41" formatCode="0.000E+00">
                  <c:v>84.058781029668395</c:v>
                </c:pt>
                <c:pt idx="42" formatCode="0.000E+00">
                  <c:v>88.371614903449498</c:v>
                </c:pt>
                <c:pt idx="43" formatCode="0.000E+00">
                  <c:v>92.466439429154505</c:v>
                </c:pt>
                <c:pt idx="44" formatCode="0.000E+00">
                  <c:v>96.292730447851596</c:v>
                </c:pt>
                <c:pt idx="45" formatCode="0.000E+00">
                  <c:v>99.7970490068858</c:v>
                </c:pt>
                <c:pt idx="46" formatCode="0.000E+00">
                  <c:v>102.923286965073</c:v>
                </c:pt>
                <c:pt idx="47" formatCode="0.000E+00">
                  <c:v>105.61312898646599</c:v>
                </c:pt>
                <c:pt idx="48" formatCode="0.000E+00">
                  <c:v>107.80678581302899</c:v>
                </c:pt>
                <c:pt idx="49" formatCode="0.000E+00">
                  <c:v>109.444056247605</c:v>
                </c:pt>
                <c:pt idx="50" formatCode="0.000E+00">
                  <c:v>110.465773857979</c:v>
                </c:pt>
                <c:pt idx="51" formatCode="0.000E+00">
                  <c:v>110.81568684259901</c:v>
                </c:pt>
                <c:pt idx="52" formatCode="0.000E+00">
                  <c:v>110.442803120446</c:v>
                </c:pt>
                <c:pt idx="53" formatCode="0.000E+00">
                  <c:v>109.30420454963</c:v>
                </c:pt>
                <c:pt idx="54" formatCode="0.000E+00">
                  <c:v>107.36829130964</c:v>
                </c:pt>
                <c:pt idx="55" formatCode="0.000E+00">
                  <c:v>104.618357643145</c:v>
                </c:pt>
                <c:pt idx="56" formatCode="0.000E+00">
                  <c:v>101.056322750269</c:v>
                </c:pt>
                <c:pt idx="57" formatCode="0.000E+00">
                  <c:v>96.706348101299596</c:v>
                </c:pt>
                <c:pt idx="58" formatCode="0.000E+00">
                  <c:v>91.617971934818101</c:v>
                </c:pt>
                <c:pt idx="59" formatCode="0.000E+00">
                  <c:v>85.868296816578095</c:v>
                </c:pt>
                <c:pt idx="60" formatCode="0.000E+00">
                  <c:v>79.562698058036105</c:v>
                </c:pt>
                <c:pt idx="61" formatCode="0.000E+00">
                  <c:v>72.833508154350895</c:v>
                </c:pt>
                <c:pt idx="62" formatCode="0.000E+00">
                  <c:v>65.836208396931099</c:v>
                </c:pt>
                <c:pt idx="63" formatCode="0.000E+00">
                  <c:v>58.742854496036799</c:v>
                </c:pt>
                <c:pt idx="64" formatCode="0.000E+00">
                  <c:v>51.732796007618397</c:v>
                </c:pt>
                <c:pt idx="65" formatCode="0.000E+00">
                  <c:v>44.981208649763197</c:v>
                </c:pt>
                <c:pt idx="66" formatCode="0.000E+00">
                  <c:v>38.646489405157297</c:v>
                </c:pt>
                <c:pt idx="67" formatCode="0.000E+00">
                  <c:v>32.858059379179501</c:v>
                </c:pt>
                <c:pt idx="68" formatCode="0.000E+00">
                  <c:v>27.7064269443234</c:v>
                </c:pt>
                <c:pt idx="69" formatCode="0.000E+00">
                  <c:v>23.2373209333871</c:v>
                </c:pt>
                <c:pt idx="70" formatCode="0.000E+00">
                  <c:v>19.451197293410502</c:v>
                </c:pt>
                <c:pt idx="71" formatCode="0.000E+00">
                  <c:v>16.308462760787599</c:v>
                </c:pt>
                <c:pt idx="72" formatCode="0.000E+00">
                  <c:v>13.739532657529701</c:v>
                </c:pt>
                <c:pt idx="73" formatCode="0.000E+00">
                  <c:v>11.6576991494643</c:v>
                </c:pt>
                <c:pt idx="74" formatCode="0.000E+00">
                  <c:v>9.9721424762472193</c:v>
                </c:pt>
                <c:pt idx="75" formatCode="0.000E+00">
                  <c:v>8.5985579341373697</c:v>
                </c:pt>
                <c:pt idx="76" formatCode="0.000E+00">
                  <c:v>7.4657844301164697</c:v>
                </c:pt>
                <c:pt idx="77" formatCode="0.000E+00">
                  <c:v>6.5181502279747896</c:v>
                </c:pt>
                <c:pt idx="78" formatCode="0.000E+00">
                  <c:v>5.7144497692189899</c:v>
                </c:pt>
                <c:pt idx="79" formatCode="0.000E+00">
                  <c:v>5.0250805423306399</c:v>
                </c:pt>
                <c:pt idx="80" formatCode="0.000E+00">
                  <c:v>4.4287865747627402</c:v>
                </c:pt>
                <c:pt idx="81" formatCode="0.000E+00">
                  <c:v>3.9099165385827801</c:v>
                </c:pt>
                <c:pt idx="82" formatCode="0.000E+00">
                  <c:v>3.4564975683221402</c:v>
                </c:pt>
                <c:pt idx="83" formatCode="0.000E+00">
                  <c:v>3.0590274088035301</c:v>
                </c:pt>
                <c:pt idx="84" formatCode="0.000E+00">
                  <c:v>2.7097517107088498</c:v>
                </c:pt>
                <c:pt idx="85" formatCode="0.000E+00">
                  <c:v>2.40222229018898</c:v>
                </c:pt>
                <c:pt idx="86" formatCode="0.000E+00">
                  <c:v>2.1310085002999202</c:v>
                </c:pt>
                <c:pt idx="87" formatCode="0.000E+00">
                  <c:v>1.8914945931551901</c:v>
                </c:pt>
                <c:pt idx="88" formatCode="0.000E+00">
                  <c:v>1.6797296823243399</c:v>
                </c:pt>
                <c:pt idx="89" formatCode="0.000E+00">
                  <c:v>1.49231273564677</c:v>
                </c:pt>
                <c:pt idx="90" formatCode="0.000E+00">
                  <c:v>1.3263023133299301</c:v>
                </c:pt>
                <c:pt idx="91" formatCode="0.000E+00">
                  <c:v>1.1791444602789201</c:v>
                </c:pt>
                <c:pt idx="92" formatCode="0.000E+00">
                  <c:v>1.04861427606272</c:v>
                </c:pt>
                <c:pt idx="93" formatCode="0.000E+00">
                  <c:v>0.93276800487027101</c:v>
                </c:pt>
                <c:pt idx="94" formatCode="0.000E+00">
                  <c:v>0.82990335547594696</c:v>
                </c:pt>
                <c:pt idx="95" formatCode="0.000E+00">
                  <c:v>0.73852635316467496</c:v>
                </c:pt>
                <c:pt idx="96" formatCode="0.000E+00">
                  <c:v>0.65732344083564498</c:v>
                </c:pt>
                <c:pt idx="97" formatCode="0.000E+00">
                  <c:v>0.58513784458229201</c:v>
                </c:pt>
                <c:pt idx="98" formatCode="0.000E+00">
                  <c:v>0.520949437199136</c:v>
                </c:pt>
                <c:pt idx="99" formatCode="0.000E+00">
                  <c:v>0.46385749543181698</c:v>
                </c:pt>
                <c:pt idx="100" formatCode="0.000E+00">
                  <c:v>0.41306586943525703</c:v>
                </c:pt>
              </c:numCache>
            </c:numRef>
          </c:yVal>
          <c:smooth val="1"/>
        </c:ser>
        <c:ser>
          <c:idx val="28"/>
          <c:order val="28"/>
          <c:tx>
            <c:strRef>
              <c:f>'Temperaturen, Volumenzuwachs'!$AF$7</c:f>
              <c:strCache>
                <c:ptCount val="1"/>
                <c:pt idx="0">
                  <c:v>22,20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Volumenzuwachs'!$AF$8:$AF$108</c:f>
              <c:numCache>
                <c:formatCode>0.00E+00</c:formatCode>
                <c:ptCount val="101"/>
                <c:pt idx="0">
                  <c:v>3.2644122463292099E-8</c:v>
                </c:pt>
                <c:pt idx="1">
                  <c:v>2.68279776869434E-7</c:v>
                </c:pt>
                <c:pt idx="2">
                  <c:v>1.77335436996215E-6</c:v>
                </c:pt>
                <c:pt idx="3">
                  <c:v>9.65298288777245E-6</c:v>
                </c:pt>
                <c:pt idx="4">
                  <c:v>4.4187872762922102E-5</c:v>
                </c:pt>
                <c:pt idx="5">
                  <c:v>1.73317369760134E-4</c:v>
                </c:pt>
                <c:pt idx="6">
                  <c:v>5.9226129414883697E-4</c:v>
                </c:pt>
                <c:pt idx="7">
                  <c:v>1.78962122298765E-3</c:v>
                </c:pt>
                <c:pt idx="8">
                  <c:v>4.8453489779051503E-3</c:v>
                </c:pt>
                <c:pt idx="9">
                  <c:v>1.1893699059714701E-2</c:v>
                </c:pt>
                <c:pt idx="10" formatCode="0.000E+00">
                  <c:v>2.6747860070488402E-2</c:v>
                </c:pt>
                <c:pt idx="11" formatCode="0.000E+00">
                  <c:v>5.5628212141172903E-2</c:v>
                </c:pt>
                <c:pt idx="12" formatCode="0.000E+00">
                  <c:v>0.10788094326385</c:v>
                </c:pt>
                <c:pt idx="13" formatCode="0.000E+00">
                  <c:v>0.19654043279243999</c:v>
                </c:pt>
                <c:pt idx="14" formatCode="0.000E+00">
                  <c:v>0.33859316571481601</c:v>
                </c:pt>
                <c:pt idx="15" formatCode="0.000E+00">
                  <c:v>0.55484451751817898</c:v>
                </c:pt>
                <c:pt idx="16" formatCode="0.000E+00">
                  <c:v>0.86935968859145096</c:v>
                </c:pt>
                <c:pt idx="17" formatCode="0.000E+00">
                  <c:v>1.3085255746208</c:v>
                </c:pt>
                <c:pt idx="18" formatCode="0.000E+00">
                  <c:v>1.8998414276802</c:v>
                </c:pt>
                <c:pt idx="19" formatCode="0.000E+00">
                  <c:v>2.6705801447678001</c:v>
                </c:pt>
                <c:pt idx="20" formatCode="0.000E+00">
                  <c:v>3.6464659189712698</c:v>
                </c:pt>
                <c:pt idx="21" formatCode="0.000E+00">
                  <c:v>4.8504928716727598</c:v>
                </c:pt>
                <c:pt idx="22" formatCode="0.000E+00">
                  <c:v>6.3019726676810004</c:v>
                </c:pt>
                <c:pt idx="23" formatCode="0.000E+00">
                  <c:v>8.0158572304884199</c:v>
                </c:pt>
                <c:pt idx="24" formatCode="0.000E+00">
                  <c:v>10.002343834669199</c:v>
                </c:pt>
                <c:pt idx="25" formatCode="0.000E+00">
                  <c:v>12.2667392605346</c:v>
                </c:pt>
                <c:pt idx="26" formatCode="0.000E+00">
                  <c:v>14.8095394521541</c:v>
                </c:pt>
                <c:pt idx="27" formatCode="0.000E+00">
                  <c:v>17.626670925544499</c:v>
                </c:pt>
                <c:pt idx="28" formatCode="0.000E+00">
                  <c:v>20.7098382726141</c:v>
                </c:pt>
                <c:pt idx="29" formatCode="0.000E+00">
                  <c:v>24.0469261391628</c:v>
                </c:pt>
                <c:pt idx="30" formatCode="0.000E+00">
                  <c:v>27.622411680069199</c:v>
                </c:pt>
                <c:pt idx="31" formatCode="0.000E+00">
                  <c:v>31.417752749951401</c:v>
                </c:pt>
                <c:pt idx="32" formatCode="0.000E+00">
                  <c:v>35.411726538355602</c:v>
                </c:pt>
                <c:pt idx="33" formatCode="0.000E+00">
                  <c:v>39.580702084599302</c:v>
                </c:pt>
                <c:pt idx="34" formatCode="0.000E+00">
                  <c:v>43.898837671771098</c:v>
                </c:pt>
                <c:pt idx="35" formatCode="0.000E+00">
                  <c:v>48.3382003278724</c:v>
                </c:pt>
                <c:pt idx="36" formatCode="0.000E+00">
                  <c:v>52.868809712045199</c:v>
                </c:pt>
                <c:pt idx="37" formatCode="0.000E+00">
                  <c:v>57.4586127258383</c:v>
                </c:pt>
                <c:pt idx="38" formatCode="0.000E+00">
                  <c:v>62.073398594756902</c:v>
                </c:pt>
                <c:pt idx="39" formatCode="0.000E+00">
                  <c:v>66.676667227305899</c:v>
                </c:pt>
                <c:pt idx="40" formatCode="0.000E+00">
                  <c:v>71.2294666893673</c:v>
                </c:pt>
                <c:pt idx="41" formatCode="0.000E+00">
                  <c:v>75.690218905484997</c:v>
                </c:pt>
                <c:pt idx="42" formatCode="0.000E+00">
                  <c:v>80.014556437723201</c:v>
                </c:pt>
                <c:pt idx="43" formatCode="0.000E+00">
                  <c:v>84.1551975491588</c:v>
                </c:pt>
                <c:pt idx="44" formatCode="0.000E+00">
                  <c:v>88.0618917908768</c:v>
                </c:pt>
                <c:pt idx="45" formatCode="0.000E+00">
                  <c:v>91.681473989884495</c:v>
                </c:pt>
                <c:pt idx="46" formatCode="0.000E+00">
                  <c:v>94.958070519686601</c:v>
                </c:pt>
                <c:pt idx="47" formatCode="0.000E+00">
                  <c:v>97.833507632822702</c:v>
                </c:pt>
                <c:pt idx="48" formatCode="0.000E+00">
                  <c:v>100.24797664923901</c:v>
                </c:pt>
                <c:pt idx="49" formatCode="0.000E+00">
                  <c:v>102.14101376692599</c:v>
                </c:pt>
                <c:pt idx="50" formatCode="0.000E+00">
                  <c:v>103.45285157612901</c:v>
                </c:pt>
                <c:pt idx="51" formatCode="0.000E+00">
                  <c:v>104.126192897843</c:v>
                </c:pt>
                <c:pt idx="52" formatCode="0.000E+00">
                  <c:v>104.108442730105</c:v>
                </c:pt>
                <c:pt idx="53" formatCode="0.000E+00">
                  <c:v>103.35440792524101</c:v>
                </c:pt>
                <c:pt idx="54" formatCode="0.000E+00">
                  <c:v>101.82943377194501</c:v>
                </c:pt>
                <c:pt idx="55" formatCode="0.000E+00">
                  <c:v>99.512889531182694</c:v>
                </c:pt>
                <c:pt idx="56" formatCode="0.000E+00">
                  <c:v>96.401840312718505</c:v>
                </c:pt>
                <c:pt idx="57" formatCode="0.000E+00">
                  <c:v>92.514652472388804</c:v>
                </c:pt>
                <c:pt idx="58" formatCode="0.000E+00">
                  <c:v>87.894180455773494</c:v>
                </c:pt>
                <c:pt idx="59" formatCode="0.000E+00">
                  <c:v>82.610087436899605</c:v>
                </c:pt>
                <c:pt idx="60" formatCode="0.000E+00">
                  <c:v>76.759780431192297</c:v>
                </c:pt>
                <c:pt idx="61" formatCode="0.000E+00">
                  <c:v>70.467420498696995</c:v>
                </c:pt>
                <c:pt idx="62" formatCode="0.000E+00">
                  <c:v>63.880532828704297</c:v>
                </c:pt>
                <c:pt idx="63" formatCode="0.000E+00">
                  <c:v>57.163921181930597</c:v>
                </c:pt>
                <c:pt idx="64" formatCode="0.000E+00">
                  <c:v>50.490905444692899</c:v>
                </c:pt>
                <c:pt idx="65" formatCode="0.000E+00">
                  <c:v>44.032342116867902</c:v>
                </c:pt>
                <c:pt idx="66" formatCode="0.000E+00">
                  <c:v>37.9444054118606</c:v>
                </c:pt>
                <c:pt idx="67" formatCode="0.000E+00">
                  <c:v>32.356599861004703</c:v>
                </c:pt>
                <c:pt idx="68" formatCode="0.000E+00">
                  <c:v>27.361797383369598</c:v>
                </c:pt>
                <c:pt idx="69" formatCode="0.000E+00">
                  <c:v>23.010082201762099</c:v>
                </c:pt>
                <c:pt idx="70" formatCode="0.000E+00">
                  <c:v>19.307729274066599</c:v>
                </c:pt>
                <c:pt idx="71" formatCode="0.000E+00">
                  <c:v>16.221735898043601</c:v>
                </c:pt>
                <c:pt idx="72" formatCode="0.000E+00">
                  <c:v>13.6891426995193</c:v>
                </c:pt>
                <c:pt idx="73" formatCode="0.000E+00">
                  <c:v>11.6292547486243</c:v>
                </c:pt>
                <c:pt idx="74" formatCode="0.000E+00">
                  <c:v>9.9562072353135402</c:v>
                </c:pt>
                <c:pt idx="75" formatCode="0.000E+00">
                  <c:v>8.5894039322481799</c:v>
                </c:pt>
                <c:pt idx="76" formatCode="0.000E+00">
                  <c:v>7.4601983272168502</c:v>
                </c:pt>
                <c:pt idx="77" formatCode="0.000E+00">
                  <c:v>6.51445802593312</c:v>
                </c:pt>
                <c:pt idx="78" formatCode="0.000E+00">
                  <c:v>5.7118263395579598</c:v>
                </c:pt>
                <c:pt idx="79" formatCode="0.000E+00">
                  <c:v>5.0231238568469703</c:v>
                </c:pt>
                <c:pt idx="80" formatCode="0.000E+00">
                  <c:v>4.42728871104703</c:v>
                </c:pt>
                <c:pt idx="81" formatCode="0.000E+00">
                  <c:v>3.9087557292790298</c:v>
                </c:pt>
                <c:pt idx="82" formatCode="0.000E+00">
                  <c:v>3.4555926742168102</c:v>
                </c:pt>
                <c:pt idx="83" formatCode="0.000E+00">
                  <c:v>3.0583196748310399</c:v>
                </c:pt>
                <c:pt idx="84" formatCode="0.000E+00">
                  <c:v>2.7091969078318798</c:v>
                </c:pt>
                <c:pt idx="85" formatCode="0.000E+00">
                  <c:v>2.4017865851095901</c:v>
                </c:pt>
                <c:pt idx="86" formatCode="0.000E+00">
                  <c:v>2.1306658135257601</c:v>
                </c:pt>
                <c:pt idx="87" formatCode="0.000E+00">
                  <c:v>1.89122472491537</c:v>
                </c:pt>
                <c:pt idx="88" formatCode="0.000E+00">
                  <c:v>1.67951692960596</c:v>
                </c:pt>
                <c:pt idx="89" formatCode="0.000E+00">
                  <c:v>1.4921448547795999</c:v>
                </c:pt>
                <c:pt idx="90" formatCode="0.000E+00">
                  <c:v>1.32616973422403</c:v>
                </c:pt>
                <c:pt idx="91" formatCode="0.000E+00">
                  <c:v>1.17903968697407</c:v>
                </c:pt>
                <c:pt idx="92" formatCode="0.000E+00">
                  <c:v>1.04853142676487</c:v>
                </c:pt>
                <c:pt idx="93" formatCode="0.000E+00">
                  <c:v>0.93270245733461898</c:v>
                </c:pt>
                <c:pt idx="94" formatCode="0.000E+00">
                  <c:v>0.82985147252021096</c:v>
                </c:pt>
                <c:pt idx="95" formatCode="0.000E+00">
                  <c:v>0.73848526949226301</c:v>
                </c:pt>
                <c:pt idx="96" formatCode="0.000E+00">
                  <c:v>0.65729089700101195</c:v>
                </c:pt>
                <c:pt idx="97" formatCode="0.000E+00">
                  <c:v>0.58511205735671701</c:v>
                </c:pt>
                <c:pt idx="98" formatCode="0.000E+00">
                  <c:v>0.52092899814326399</c:v>
                </c:pt>
                <c:pt idx="99" formatCode="0.000E+00">
                  <c:v>0.46384129139269598</c:v>
                </c:pt>
                <c:pt idx="100" formatCode="0.000E+00">
                  <c:v>0.413053020129938</c:v>
                </c:pt>
              </c:numCache>
            </c:numRef>
          </c:yVal>
          <c:smooth val="1"/>
        </c:ser>
        <c:ser>
          <c:idx val="32"/>
          <c:order val="32"/>
          <c:tx>
            <c:strRef>
              <c:f>'Temperaturen, Volumenzuwachs'!$AJ$7</c:f>
              <c:strCache>
                <c:ptCount val="1"/>
                <c:pt idx="0">
                  <c:v>24,34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Volumenzuwachs'!$AJ$8:$AJ$108</c:f>
              <c:numCache>
                <c:formatCode>0.00E+00</c:formatCode>
                <c:ptCount val="101"/>
                <c:pt idx="0">
                  <c:v>6.6749007263033296E-10</c:v>
                </c:pt>
                <c:pt idx="1">
                  <c:v>8.2223436823687407E-9</c:v>
                </c:pt>
                <c:pt idx="2">
                  <c:v>7.7970553299940796E-8</c:v>
                </c:pt>
                <c:pt idx="3">
                  <c:v>5.8554439872201698E-7</c:v>
                </c:pt>
                <c:pt idx="4">
                  <c:v>3.5715031942572498E-6</c:v>
                </c:pt>
                <c:pt idx="5">
                  <c:v>1.8095709333173601E-5</c:v>
                </c:pt>
                <c:pt idx="6">
                  <c:v>7.7703129153802695E-5</c:v>
                </c:pt>
                <c:pt idx="7">
                  <c:v>2.8786855529508302E-4</c:v>
                </c:pt>
                <c:pt idx="8">
                  <c:v>9.3486764007476904E-4</c:v>
                </c:pt>
                <c:pt idx="9">
                  <c:v>2.6993459949834001E-3</c:v>
                </c:pt>
                <c:pt idx="10" formatCode="0.000E+00">
                  <c:v>7.0177679072272901E-3</c:v>
                </c:pt>
                <c:pt idx="11" formatCode="0.000E+00">
                  <c:v>1.6613125420380299E-2</c:v>
                </c:pt>
                <c:pt idx="12" formatCode="0.000E+00">
                  <c:v>3.61710540559015E-2</c:v>
                </c:pt>
                <c:pt idx="13" formatCode="0.000E+00">
                  <c:v>7.3079908222267995E-2</c:v>
                </c:pt>
                <c:pt idx="14" formatCode="0.000E+00">
                  <c:v>0.13810431417364499</c:v>
                </c:pt>
                <c:pt idx="15" formatCode="0.000E+00">
                  <c:v>0.24584225895624501</c:v>
                </c:pt>
                <c:pt idx="16" formatCode="0.000E+00">
                  <c:v>0.414836521109332</c:v>
                </c:pt>
                <c:pt idx="17" formatCode="0.000E+00">
                  <c:v>0.667267557924621</c:v>
                </c:pt>
                <c:pt idx="18" formatCode="0.000E+00">
                  <c:v>1.0282297833115901</c:v>
                </c:pt>
                <c:pt idx="19" formatCode="0.000E+00">
                  <c:v>1.5246650094379199</c:v>
                </c:pt>
                <c:pt idx="20" formatCode="0.000E+00">
                  <c:v>2.1840780515951002</c:v>
                </c:pt>
                <c:pt idx="21" formatCode="0.000E+00">
                  <c:v>3.0331812934829201</c:v>
                </c:pt>
                <c:pt idx="22" formatCode="0.000E+00">
                  <c:v>4.0966079587187503</c:v>
                </c:pt>
                <c:pt idx="23" formatCode="0.000E+00">
                  <c:v>5.39580525920758</c:v>
                </c:pt>
                <c:pt idx="24" formatCode="0.000E+00">
                  <c:v>6.9481786986902403</c:v>
                </c:pt>
                <c:pt idx="25" formatCode="0.000E+00">
                  <c:v>8.7665173013298006</c:v>
                </c:pt>
                <c:pt idx="26" formatCode="0.000E+00">
                  <c:v>10.8586935485851</c:v>
                </c:pt>
                <c:pt idx="27" formatCode="0.000E+00">
                  <c:v>13.2276052567818</c:v>
                </c:pt>
                <c:pt idx="28" formatCode="0.000E+00">
                  <c:v>15.871310550173201</c:v>
                </c:pt>
                <c:pt idx="29" formatCode="0.000E+00">
                  <c:v>18.783300489658799</c:v>
                </c:pt>
                <c:pt idx="30" formatCode="0.000E+00">
                  <c:v>21.9528547219867</c:v>
                </c:pt>
                <c:pt idx="31" formatCode="0.000E+00">
                  <c:v>25.365431312484699</c:v>
                </c:pt>
                <c:pt idx="32" formatCode="0.000E+00">
                  <c:v>29.0030505046476</c:v>
                </c:pt>
                <c:pt idx="33" formatCode="0.000E+00">
                  <c:v>32.8446417592532</c:v>
                </c:pt>
                <c:pt idx="34" formatCode="0.000E+00">
                  <c:v>36.866332857619199</c:v>
                </c:pt>
                <c:pt idx="35" formatCode="0.000E+00">
                  <c:v>41.041668396130703</c:v>
                </c:pt>
                <c:pt idx="36" formatCode="0.000E+00">
                  <c:v>45.3417523538903</c:v>
                </c:pt>
                <c:pt idx="37" formatCode="0.000E+00">
                  <c:v>49.735315571339498</c:v>
                </c:pt>
                <c:pt idx="38" formatCode="0.000E+00">
                  <c:v>54.1887141160108</c:v>
                </c:pt>
                <c:pt idx="39" formatCode="0.000E+00">
                  <c:v>58.665868916925</c:v>
                </c:pt>
                <c:pt idx="40" formatCode="0.000E+00">
                  <c:v>63.128161047801797</c:v>
                </c:pt>
                <c:pt idx="41" formatCode="0.000E+00">
                  <c:v>67.534300953408902</c:v>
                </c:pt>
                <c:pt idx="42" formatCode="0.000E+00">
                  <c:v>71.840194027785401</c:v>
                </c:pt>
                <c:pt idx="43" formatCode="0.000E+00">
                  <c:v>75.998829487335698</c:v>
                </c:pt>
                <c:pt idx="44" formatCode="0.000E+00">
                  <c:v>79.960224561971003</c:v>
                </c:pt>
                <c:pt idx="45" formatCode="0.000E+00">
                  <c:v>83.671461651798893</c:v>
                </c:pt>
                <c:pt idx="46" formatCode="0.000E+00">
                  <c:v>87.076862091044504</c:v>
                </c:pt>
                <c:pt idx="47" formatCode="0.000E+00">
                  <c:v>90.118346120665905</c:v>
                </c:pt>
                <c:pt idx="48" formatCode="0.000E+00">
                  <c:v>92.736033892064498</c:v>
                </c:pt>
                <c:pt idx="49" formatCode="0.000E+00">
                  <c:v>94.8691457233721</c:v>
                </c:pt>
                <c:pt idx="50" formatCode="0.000E+00">
                  <c:v>96.457259870063297</c:v>
                </c:pt>
                <c:pt idx="51" formatCode="0.000E+00">
                  <c:v>97.441980711127201</c:v>
                </c:pt>
                <c:pt idx="52" formatCode="0.000E+00">
                  <c:v>97.769056951787405</c:v>
                </c:pt>
                <c:pt idx="53" formatCode="0.000E+00">
                  <c:v>97.390965286869303</c:v>
                </c:pt>
                <c:pt idx="54" formatCode="0.000E+00">
                  <c:v>96.269936959670304</c:v>
                </c:pt>
                <c:pt idx="55" formatCode="0.000E+00">
                  <c:v>94.381350276609794</c:v>
                </c:pt>
                <c:pt idx="56" formatCode="0.000E+00">
                  <c:v>91.717340270289895</c:v>
                </c:pt>
                <c:pt idx="57" formatCode="0.000E+00">
                  <c:v>88.290388886767005</c:v>
                </c:pt>
                <c:pt idx="58" formatCode="0.000E+00">
                  <c:v>84.136561142600002</c:v>
                </c:pt>
                <c:pt idx="59" formatCode="0.000E+00">
                  <c:v>79.317956512722205</c:v>
                </c:pt>
                <c:pt idx="60" formatCode="0.000E+00">
                  <c:v>73.923869605646303</c:v>
                </c:pt>
                <c:pt idx="61" formatCode="0.000E+00">
                  <c:v>68.070126707657195</c:v>
                </c:pt>
                <c:pt idx="62" formatCode="0.000E+00">
                  <c:v>61.896117069917899</c:v>
                </c:pt>
                <c:pt idx="63" formatCode="0.000E+00">
                  <c:v>55.559201335700699</c:v>
                </c:pt>
                <c:pt idx="64" formatCode="0.000E+00">
                  <c:v>49.226474815395001</c:v>
                </c:pt>
                <c:pt idx="65" formatCode="0.000E+00">
                  <c:v>43.0642857587099</c:v>
                </c:pt>
                <c:pt idx="66" formatCode="0.000E+00">
                  <c:v>37.226413204363503</c:v>
                </c:pt>
                <c:pt idx="67" formatCode="0.000E+00">
                  <c:v>31.84229989424</c:v>
                </c:pt>
                <c:pt idx="68" formatCode="0.000E+00">
                  <c:v>27.007072021539798</c:v>
                </c:pt>
                <c:pt idx="69" formatCode="0.000E+00">
                  <c:v>22.775101197222</c:v>
                </c:pt>
                <c:pt idx="70" formatCode="0.000E+00">
                  <c:v>19.158455359076999</c:v>
                </c:pt>
                <c:pt idx="71" formatCode="0.000E+00">
                  <c:v>16.130733996510902</c:v>
                </c:pt>
                <c:pt idx="72" formatCode="0.000E+00">
                  <c:v>13.635643699338001</c:v>
                </c:pt>
                <c:pt idx="73" formatCode="0.000E+00">
                  <c:v>11.5985608869973</c:v>
                </c:pt>
                <c:pt idx="74" formatCode="0.000E+00">
                  <c:v>9.9386403830739294</c:v>
                </c:pt>
                <c:pt idx="75" formatCode="0.000E+00">
                  <c:v>8.5790557481776606</c:v>
                </c:pt>
                <c:pt idx="76" formatCode="0.000E+00">
                  <c:v>7.4537267938509402</c:v>
                </c:pt>
                <c:pt idx="77" formatCode="0.000E+00">
                  <c:v>6.5101001853290503</c:v>
                </c:pt>
                <c:pt idx="78" formatCode="0.000E+00">
                  <c:v>5.70869634298161</c:v>
                </c:pt>
                <c:pt idx="79" formatCode="0.000E+00">
                  <c:v>5.0207779623291398</c:v>
                </c:pt>
                <c:pt idx="80" formatCode="0.000E+00">
                  <c:v>4.4254897310652304</c:v>
                </c:pt>
                <c:pt idx="81" formatCode="0.000E+00">
                  <c:v>3.9073608110197799</c:v>
                </c:pt>
                <c:pt idx="82" formatCode="0.000E+00">
                  <c:v>3.4545051163655902</c:v>
                </c:pt>
                <c:pt idx="83" formatCode="0.000E+00">
                  <c:v>3.0574690293718398</c:v>
                </c:pt>
                <c:pt idx="84" formatCode="0.000E+00">
                  <c:v>2.70853005278776</c:v>
                </c:pt>
                <c:pt idx="85" formatCode="0.000E+00">
                  <c:v>2.4012628679854102</c:v>
                </c:pt>
                <c:pt idx="86" formatCode="0.000E+00">
                  <c:v>2.1302538949228502</c:v>
                </c:pt>
                <c:pt idx="87" formatCode="0.000E+00">
                  <c:v>1.8909003296143401</c:v>
                </c:pt>
                <c:pt idx="88" formatCode="0.000E+00">
                  <c:v>1.67926118552935</c:v>
                </c:pt>
                <c:pt idx="89" formatCode="0.000E+00">
                  <c:v>1.4919430467410999</c:v>
                </c:pt>
                <c:pt idx="90" formatCode="0.000E+00">
                  <c:v>1.3260103599016899</c:v>
                </c:pt>
                <c:pt idx="91" formatCode="0.000E+00">
                  <c:v>1.1789137366676701</c:v>
                </c:pt>
                <c:pt idx="92" formatCode="0.000E+00">
                  <c:v>1.0484318307107401</c:v>
                </c:pt>
                <c:pt idx="93" formatCode="0.000E+00">
                  <c:v>0.93262365957839999</c:v>
                </c:pt>
                <c:pt idx="94" formatCode="0.000E+00">
                  <c:v>0.82978910106112702</c:v>
                </c:pt>
                <c:pt idx="95" formatCode="0.000E+00">
                  <c:v>0.73843588009255001</c:v>
                </c:pt>
                <c:pt idx="96" formatCode="0.000E+00">
                  <c:v>0.65725177364131704</c:v>
                </c:pt>
                <c:pt idx="97" formatCode="0.000E+00">
                  <c:v>0.58508105643264097</c:v>
                </c:pt>
                <c:pt idx="98" formatCode="0.000E+00">
                  <c:v>0.52090442655867597</c:v>
                </c:pt>
                <c:pt idx="99" formatCode="0.000E+00">
                  <c:v>0.463821811001499</c:v>
                </c:pt>
                <c:pt idx="100" formatCode="0.000E+00">
                  <c:v>0.41303757271296199</c:v>
                </c:pt>
              </c:numCache>
            </c:numRef>
          </c:yVal>
          <c:smooth val="1"/>
        </c:ser>
        <c:ser>
          <c:idx val="36"/>
          <c:order val="36"/>
          <c:tx>
            <c:strRef>
              <c:f>'Temperaturen, Volumenzuwachs'!$AN$7</c:f>
              <c:strCache>
                <c:ptCount val="1"/>
                <c:pt idx="0">
                  <c:v>26,69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Volumenzuwachs'!$AN$8:$AN$108</c:f>
              <c:numCache>
                <c:formatCode>0.00E+00</c:formatCode>
                <c:ptCount val="101"/>
                <c:pt idx="0">
                  <c:v>6.4323946327178302E-12</c:v>
                </c:pt>
                <c:pt idx="1">
                  <c:v>1.2885876024960099E-10</c:v>
                </c:pt>
                <c:pt idx="2">
                  <c:v>1.8851161931850701E-9</c:v>
                </c:pt>
                <c:pt idx="3">
                  <c:v>2.0837763880061099E-8</c:v>
                </c:pt>
                <c:pt idx="4">
                  <c:v>1.7940945256421001E-7</c:v>
                </c:pt>
                <c:pt idx="5">
                  <c:v>1.2361608390654799E-6</c:v>
                </c:pt>
                <c:pt idx="6">
                  <c:v>6.98252381663176E-6</c:v>
                </c:pt>
                <c:pt idx="7">
                  <c:v>3.3035994837033497E-5</c:v>
                </c:pt>
                <c:pt idx="8">
                  <c:v>1.3344772942829901E-4</c:v>
                </c:pt>
                <c:pt idx="9">
                  <c:v>4.6815258102404002E-4</c:v>
                </c:pt>
                <c:pt idx="10" formatCode="0.000E+00">
                  <c:v>1.4481403833206099E-3</c:v>
                </c:pt>
                <c:pt idx="11" formatCode="0.000E+00">
                  <c:v>4.0036348524392302E-3</c:v>
                </c:pt>
                <c:pt idx="12" formatCode="0.000E+00">
                  <c:v>1.0012667257266201E-2</c:v>
                </c:pt>
                <c:pt idx="13" formatCode="0.000E+00">
                  <c:v>2.2895756063061701E-2</c:v>
                </c:pt>
                <c:pt idx="14" formatCode="0.000E+00">
                  <c:v>4.8330156471478897E-2</c:v>
                </c:pt>
                <c:pt idx="15" formatCode="0.000E+00">
                  <c:v>9.4980168557486797E-2</c:v>
                </c:pt>
                <c:pt idx="16" formatCode="0.000E+00">
                  <c:v>0.17510062884948799</c:v>
                </c:pt>
                <c:pt idx="17" formatCode="0.000E+00">
                  <c:v>0.30486688016454699</c:v>
                </c:pt>
                <c:pt idx="18" formatCode="0.000E+00">
                  <c:v>0.50432088095231797</c:v>
                </c:pt>
                <c:pt idx="19" formatCode="0.000E+00">
                  <c:v>0.79688933930037198</c:v>
                </c:pt>
                <c:pt idx="20" formatCode="0.000E+00">
                  <c:v>1.2085059252502801</c:v>
                </c:pt>
                <c:pt idx="21" formatCode="0.000E+00">
                  <c:v>1.7664349120174001</c:v>
                </c:pt>
                <c:pt idx="22" formatCode="0.000E+00">
                  <c:v>2.4979335684579098</c:v>
                </c:pt>
                <c:pt idx="23" formatCode="0.000E+00">
                  <c:v>3.4289003649028</c:v>
                </c:pt>
                <c:pt idx="24" formatCode="0.000E+00">
                  <c:v>4.5826392710580102</c:v>
                </c:pt>
                <c:pt idx="25" formatCode="0.000E+00">
                  <c:v>5.9788360634151996</c:v>
                </c:pt>
                <c:pt idx="26" formatCode="0.000E+00">
                  <c:v>7.6328009684374303</c:v>
                </c:pt>
                <c:pt idx="27" formatCode="0.000E+00">
                  <c:v>9.5549919892975197</c:v>
                </c:pt>
                <c:pt idx="28" formatCode="0.000E+00">
                  <c:v>11.7508007622472</c:v>
                </c:pt>
                <c:pt idx="29" formatCode="0.000E+00">
                  <c:v>14.220560451315899</c:v>
                </c:pt>
                <c:pt idx="30" formatCode="0.000E+00">
                  <c:v>16.9597231348368</c:v>
                </c:pt>
                <c:pt idx="31" formatCode="0.000E+00">
                  <c:v>19.959150836573901</c:v>
                </c:pt>
                <c:pt idx="32" formatCode="0.000E+00">
                  <c:v>23.205467524096001</c:v>
                </c:pt>
                <c:pt idx="33" formatCode="0.000E+00">
                  <c:v>26.681426671121301</c:v>
                </c:pt>
                <c:pt idx="34" formatCode="0.000E+00">
                  <c:v>30.3662583213621</c:v>
                </c:pt>
                <c:pt idx="35" formatCode="0.000E+00">
                  <c:v>34.235969474844303</c:v>
                </c:pt>
                <c:pt idx="36" formatCode="0.000E+00">
                  <c:v>38.263581057214097</c:v>
                </c:pt>
                <c:pt idx="37" formatCode="0.000E+00">
                  <c:v>42.419293210872603</c:v>
                </c:pt>
                <c:pt idx="38" formatCode="0.000E+00">
                  <c:v>46.670578007911601</c:v>
                </c:pt>
                <c:pt idx="39" formatCode="0.000E+00">
                  <c:v>50.982205021531897</c:v>
                </c:pt>
                <c:pt idx="40" formatCode="0.000E+00">
                  <c:v>55.316210746966703</c:v>
                </c:pt>
                <c:pt idx="41" formatCode="0.000E+00">
                  <c:v>59.631827946595301</c:v>
                </c:pt>
                <c:pt idx="42" formatCode="0.000E+00">
                  <c:v>63.885395926924303</c:v>
                </c:pt>
                <c:pt idx="43" formatCode="0.000E+00">
                  <c:v>68.030277817807004</c:v>
                </c:pt>
                <c:pt idx="44" formatCode="0.000E+00">
                  <c:v>72.016816315997005</c:v>
                </c:pt>
                <c:pt idx="45" formatCode="0.000E+00">
                  <c:v>75.792365152565296</c:v>
                </c:pt>
                <c:pt idx="46" formatCode="0.000E+00">
                  <c:v>79.301439653185696</c:v>
                </c:pt>
                <c:pt idx="47" formatCode="0.000E+00">
                  <c:v>82.486035859849494</c:v>
                </c:pt>
                <c:pt idx="48" formatCode="0.000E+00">
                  <c:v>85.286173152453699</c:v>
                </c:pt>
                <c:pt idx="49" formatCode="0.000E+00">
                  <c:v>87.640719153249705</c:v>
                </c:pt>
                <c:pt idx="50" formatCode="0.000E+00">
                  <c:v>89.488556467849904</c:v>
                </c:pt>
                <c:pt idx="51" formatCode="0.000E+00">
                  <c:v>90.7701465557072</c:v>
                </c:pt>
                <c:pt idx="52" formatCode="0.000E+00">
                  <c:v>91.429534261175803</c:v>
                </c:pt>
                <c:pt idx="53" formatCode="0.000E+00">
                  <c:v>91.4168143926927</c:v>
                </c:pt>
                <c:pt idx="54" formatCode="0.000E+00">
                  <c:v>90.691046192071596</c:v>
                </c:pt>
                <c:pt idx="55" formatCode="0.000E+00">
                  <c:v>89.223549953279303</c:v>
                </c:pt>
                <c:pt idx="56" formatCode="0.000E+00">
                  <c:v>87.0014510387428</c:v>
                </c:pt>
                <c:pt idx="57" formatCode="0.000E+00">
                  <c:v>84.031251195007599</c:v>
                </c:pt>
                <c:pt idx="58" formatCode="0.000E+00">
                  <c:v>80.342110557053005</c:v>
                </c:pt>
                <c:pt idx="59" formatCode="0.000E+00">
                  <c:v>75.988427032070902</c:v>
                </c:pt>
                <c:pt idx="60" formatCode="0.000E+00">
                  <c:v>71.051221086256405</c:v>
                </c:pt>
                <c:pt idx="61" formatCode="0.000E+00">
                  <c:v>65.637799093751198</c:v>
                </c:pt>
                <c:pt idx="62" formatCode="0.000E+00">
                  <c:v>59.879208753032202</c:v>
                </c:pt>
                <c:pt idx="63" formatCode="0.000E+00">
                  <c:v>53.9251472544574</c:v>
                </c:pt>
                <c:pt idx="64" formatCode="0.000E+00">
                  <c:v>47.9362588996689</c:v>
                </c:pt>
                <c:pt idx="65" formatCode="0.000E+00">
                  <c:v>42.074162226450198</c:v>
                </c:pt>
                <c:pt idx="66" formatCode="0.000E+00">
                  <c:v>36.490037145882503</c:v>
                </c:pt>
                <c:pt idx="67" formatCode="0.000E+00">
                  <c:v>31.3130906607269</c:v>
                </c:pt>
                <c:pt idx="68" formatCode="0.000E+00">
                  <c:v>26.640569861819401</c:v>
                </c:pt>
                <c:pt idx="69" formatCode="0.000E+00">
                  <c:v>22.531047680813099</c:v>
                </c:pt>
                <c:pt idx="70" formatCode="0.000E+00">
                  <c:v>19.002347711958599</c:v>
                </c:pt>
                <c:pt idx="71" formatCode="0.000E+00">
                  <c:v>16.0346786492299</c:v>
                </c:pt>
                <c:pt idx="72" formatCode="0.000E+00">
                  <c:v>13.578454843230499</c:v>
                </c:pt>
                <c:pt idx="73" formatCode="0.000E+00">
                  <c:v>11.565187851493</c:v>
                </c:pt>
                <c:pt idx="74" formatCode="0.000E+00">
                  <c:v>9.9191245365061107</c:v>
                </c:pt>
                <c:pt idx="75" formatCode="0.000E+00">
                  <c:v>8.5672779372934098</c:v>
                </c:pt>
                <c:pt idx="76" formatCode="0.000E+00">
                  <c:v>7.4461936692859396</c:v>
                </c:pt>
                <c:pt idx="77" formatCode="0.000E+00">
                  <c:v>6.5049435417604196</c:v>
                </c:pt>
                <c:pt idx="78" formatCode="0.000E+00">
                  <c:v>5.70495812326413</c:v>
                </c:pt>
                <c:pt idx="79" formatCode="0.000E+00">
                  <c:v>5.0179646198874304</c:v>
                </c:pt>
                <c:pt idx="80" formatCode="0.000E+00">
                  <c:v>4.4233290430953502</c:v>
                </c:pt>
                <c:pt idx="81" formatCode="0.000E+00">
                  <c:v>3.9056846430052699</c:v>
                </c:pt>
                <c:pt idx="82" formatCode="0.000E+00">
                  <c:v>3.4531980933113502</c:v>
                </c:pt>
                <c:pt idx="83" formatCode="0.000E+00">
                  <c:v>3.0564466668888302</c:v>
                </c:pt>
                <c:pt idx="84" formatCode="0.000E+00">
                  <c:v>2.7077285512868401</c:v>
                </c:pt>
                <c:pt idx="85" formatCode="0.000E+00">
                  <c:v>2.4006333859414002</c:v>
                </c:pt>
                <c:pt idx="86" formatCode="0.000E+00">
                  <c:v>2.1297587755848202</c:v>
                </c:pt>
                <c:pt idx="87" formatCode="0.000E+00">
                  <c:v>1.8905104024278301</c:v>
                </c:pt>
                <c:pt idx="88" formatCode="0.000E+00">
                  <c:v>1.67895377142647</c:v>
                </c:pt>
                <c:pt idx="89" formatCode="0.000E+00">
                  <c:v>1.4917004612457301</c:v>
                </c:pt>
                <c:pt idx="90" formatCode="0.000E+00">
                  <c:v>1.32581877911919</c:v>
                </c:pt>
                <c:pt idx="91" formatCode="0.000E+00">
                  <c:v>1.1787623320168299</c:v>
                </c:pt>
                <c:pt idx="92" formatCode="0.000E+00">
                  <c:v>1.04831210489935</c:v>
                </c:pt>
                <c:pt idx="93" formatCode="0.000E+00">
                  <c:v>0.93252893459554298</c:v>
                </c:pt>
                <c:pt idx="94" formatCode="0.000E+00">
                  <c:v>0.82971412181830395</c:v>
                </c:pt>
                <c:pt idx="95" formatCode="0.000E+00">
                  <c:v>0.73837650656441101</c:v>
                </c:pt>
                <c:pt idx="96" formatCode="0.000E+00">
                  <c:v>0.65720474106471005</c:v>
                </c:pt>
                <c:pt idx="97" formatCode="0.000E+00">
                  <c:v>0.58504378806277402</c:v>
                </c:pt>
                <c:pt idx="98" formatCode="0.000E+00">
                  <c:v>0.52087488715639796</c:v>
                </c:pt>
                <c:pt idx="99" formatCode="0.000E+00">
                  <c:v>0.463798391983192</c:v>
                </c:pt>
                <c:pt idx="100" formatCode="0.000E+00">
                  <c:v>0.41301900197842201</c:v>
                </c:pt>
              </c:numCache>
            </c:numRef>
          </c:yVal>
          <c:smooth val="1"/>
        </c:ser>
        <c:ser>
          <c:idx val="40"/>
          <c:order val="40"/>
          <c:tx>
            <c:strRef>
              <c:f>'Temperaturen, Volumenzuwachs'!$AR$7</c:f>
              <c:strCache>
                <c:ptCount val="1"/>
                <c:pt idx="0">
                  <c:v>29,26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Volumenzuwachs'!$AR$8:$AR$108</c:f>
              <c:numCache>
                <c:formatCode>0.00E+00</c:formatCode>
                <c:ptCount val="101"/>
                <c:pt idx="0">
                  <c:v>2.5101161521334899E-14</c:v>
                </c:pt>
                <c:pt idx="1">
                  <c:v>9.0204280528337005E-13</c:v>
                </c:pt>
                <c:pt idx="2">
                  <c:v>2.2217805978565801E-11</c:v>
                </c:pt>
                <c:pt idx="3">
                  <c:v>3.9077069187433601E-10</c:v>
                </c:pt>
                <c:pt idx="4">
                  <c:v>5.0904498146194097E-9</c:v>
                </c:pt>
                <c:pt idx="5">
                  <c:v>5.0738952981659001E-8</c:v>
                </c:pt>
                <c:pt idx="6">
                  <c:v>3.9835923232009899E-7</c:v>
                </c:pt>
                <c:pt idx="7">
                  <c:v>2.5280153663068299E-6</c:v>
                </c:pt>
                <c:pt idx="8">
                  <c:v>1.32695170880611E-5</c:v>
                </c:pt>
                <c:pt idx="9">
                  <c:v>5.8804295924968701E-5</c:v>
                </c:pt>
                <c:pt idx="10" formatCode="0.000E+00">
                  <c:v>2.2406645725525301E-4</c:v>
                </c:pt>
                <c:pt idx="11" formatCode="0.000E+00">
                  <c:v>7.4615136639972005E-4</c:v>
                </c:pt>
                <c:pt idx="12" formatCode="0.000E+00">
                  <c:v>2.2032061728155701E-3</c:v>
                </c:pt>
                <c:pt idx="13" formatCode="0.000E+00">
                  <c:v>5.8434411216009303E-3</c:v>
                </c:pt>
                <c:pt idx="14" formatCode="0.000E+00">
                  <c:v>1.4081894954996101E-2</c:v>
                </c:pt>
                <c:pt idx="15" formatCode="0.000E+00">
                  <c:v>3.11515128416134E-2</c:v>
                </c:pt>
                <c:pt idx="16" formatCode="0.000E+00">
                  <c:v>6.38384378680973E-2</c:v>
                </c:pt>
                <c:pt idx="17" formatCode="0.000E+00">
                  <c:v>0.12217876616364901</c:v>
                </c:pt>
                <c:pt idx="18" formatCode="0.000E+00">
                  <c:v>0.21996730148928101</c:v>
                </c:pt>
                <c:pt idx="19" formatCode="0.000E+00">
                  <c:v>0.37494141727943398</c:v>
                </c:pt>
                <c:pt idx="20" formatCode="0.000E+00">
                  <c:v>0.60855340747756204</c:v>
                </c:pt>
                <c:pt idx="21" formatCode="0.000E+00">
                  <c:v>0.94531756503240205</c:v>
                </c:pt>
                <c:pt idx="22" formatCode="0.000E+00">
                  <c:v>1.41179233649973</c:v>
                </c:pt>
                <c:pt idx="23" formatCode="0.000E+00">
                  <c:v>2.0353143134493799</c:v>
                </c:pt>
                <c:pt idx="24" formatCode="0.000E+00">
                  <c:v>2.8426287699781199</c:v>
                </c:pt>
                <c:pt idx="25" formatCode="0.000E+00">
                  <c:v>3.8585597735372601</c:v>
                </c:pt>
                <c:pt idx="26" formatCode="0.000E+00">
                  <c:v>5.1048378585979099</c:v>
                </c:pt>
                <c:pt idx="27" formatCode="0.000E+00">
                  <c:v>6.5991647972683101</c:v>
                </c:pt>
                <c:pt idx="28" formatCode="0.000E+00">
                  <c:v>8.3545531484777804</c:v>
                </c:pt>
                <c:pt idx="29" formatCode="0.000E+00">
                  <c:v>10.378940770816101</c:v>
                </c:pt>
                <c:pt idx="30" formatCode="0.000E+00">
                  <c:v>12.6750519101449</c:v>
                </c:pt>
                <c:pt idx="31" formatCode="0.000E+00">
                  <c:v>15.240458388121899</c:v>
                </c:pt>
                <c:pt idx="32" formatCode="0.000E+00">
                  <c:v>18.067786174716399</c:v>
                </c:pt>
                <c:pt idx="33" formatCode="0.000E+00">
                  <c:v>21.145012308798101</c:v>
                </c:pt>
                <c:pt idx="34" formatCode="0.000E+00">
                  <c:v>24.455802363701899</c:v>
                </c:pt>
                <c:pt idx="35" formatCode="0.000E+00">
                  <c:v>27.9798471812435</c:v>
                </c:pt>
                <c:pt idx="36" formatCode="0.000E+00">
                  <c:v>31.693167588047402</c:v>
                </c:pt>
                <c:pt idx="37" formatCode="0.000E+00">
                  <c:v>35.568365971921999</c:v>
                </c:pt>
                <c:pt idx="38" formatCode="0.000E+00">
                  <c:v>39.574813161770102</c:v>
                </c:pt>
                <c:pt idx="39" formatCode="0.000E+00">
                  <c:v>43.678767678503398</c:v>
                </c:pt>
                <c:pt idx="40" formatCode="0.000E+00">
                  <c:v>47.843432075814597</c:v>
                </c:pt>
                <c:pt idx="41" formatCode="0.000E+00">
                  <c:v>52.028957938126901</c:v>
                </c:pt>
                <c:pt idx="42" formatCode="0.000E+00">
                  <c:v>56.192417421617698</c:v>
                </c:pt>
                <c:pt idx="43" formatCode="0.000E+00">
                  <c:v>60.287765309673198</c:v>
                </c:pt>
                <c:pt idx="44" formatCode="0.000E+00">
                  <c:v>64.2658216611146</c:v>
                </c:pt>
                <c:pt idx="45" formatCode="0.000E+00">
                  <c:v>68.074311412148901</c:v>
                </c:pt>
                <c:pt idx="46" formatCode="0.000E+00">
                  <c:v>71.658003746763796</c:v>
                </c:pt>
                <c:pt idx="47" formatCode="0.000E+00">
                  <c:v>74.959000448800495</c:v>
                </c:pt>
                <c:pt idx="48" formatCode="0.000E+00">
                  <c:v>77.917228271801903</c:v>
                </c:pt>
                <c:pt idx="49" formatCode="0.000E+00">
                  <c:v>80.471194716079097</c:v>
                </c:pt>
                <c:pt idx="50" formatCode="0.000E+00">
                  <c:v>82.559068139463307</c:v>
                </c:pt>
                <c:pt idx="51" formatCode="0.000E+00">
                  <c:v>84.120139987482801</c:v>
                </c:pt>
                <c:pt idx="52" formatCode="0.000E+00">
                  <c:v>85.096716720647706</c:v>
                </c:pt>
                <c:pt idx="53" formatCode="0.000E+00">
                  <c:v>85.436468905847406</c:v>
                </c:pt>
                <c:pt idx="54" formatCode="0.000E+00">
                  <c:v>85.095231888842093</c:v>
                </c:pt>
                <c:pt idx="55" formatCode="0.000E+00">
                  <c:v>84.040203724477394</c:v>
                </c:pt>
                <c:pt idx="56" formatCode="0.000E+00">
                  <c:v>82.253419958805907</c:v>
                </c:pt>
                <c:pt idx="57" formatCode="0.000E+00">
                  <c:v>79.735302076232202</c:v>
                </c:pt>
                <c:pt idx="58" formatCode="0.000E+00">
                  <c:v>76.507981440510093</c:v>
                </c:pt>
                <c:pt idx="59" formatCode="0.000E+00">
                  <c:v>72.618003458459</c:v>
                </c:pt>
                <c:pt idx="60" formatCode="0.000E+00">
                  <c:v>68.137934656046795</c:v>
                </c:pt>
                <c:pt idx="61" formatCode="0.000E+00">
                  <c:v>63.1663531378545</c:v>
                </c:pt>
                <c:pt idx="62" formatCode="0.000E+00">
                  <c:v>57.825731239584798</c:v>
                </c:pt>
                <c:pt idx="63" formatCode="0.000E+00">
                  <c:v>52.257849817176997</c:v>
                </c:pt>
                <c:pt idx="64" formatCode="0.000E+00">
                  <c:v>46.616639972613399</c:v>
                </c:pt>
                <c:pt idx="65" formatCode="0.000E+00">
                  <c:v>41.058731747848299</c:v>
                </c:pt>
                <c:pt idx="66" formatCode="0.000E+00">
                  <c:v>35.732465147883097</c:v>
                </c:pt>
                <c:pt idx="67" formatCode="0.000E+00">
                  <c:v>30.766603428947601</c:v>
                </c:pt>
                <c:pt idx="68" formatCode="0.000E+00">
                  <c:v>26.2603520991088</c:v>
                </c:pt>
                <c:pt idx="69" formatCode="0.000E+00">
                  <c:v>22.276376949187199</c:v>
                </c:pt>
                <c:pt idx="70" formatCode="0.000E+00">
                  <c:v>18.838205227489201</c:v>
                </c:pt>
                <c:pt idx="71" formatCode="0.000E+00">
                  <c:v>15.932654929390299</c:v>
                </c:pt>
                <c:pt idx="72" formatCode="0.000E+00">
                  <c:v>13.5168898843351</c:v>
                </c:pt>
                <c:pt idx="73" formatCode="0.000E+00">
                  <c:v>11.528625641743799</c:v>
                </c:pt>
                <c:pt idx="74" formatCode="0.000E+00">
                  <c:v>9.8972816398737606</c:v>
                </c:pt>
                <c:pt idx="75" formatCode="0.000E+00">
                  <c:v>8.5537892768291197</c:v>
                </c:pt>
                <c:pt idx="76" formatCode="0.000E+00">
                  <c:v>7.43738814132917</c:v>
                </c:pt>
                <c:pt idx="77" formatCode="0.000E+00">
                  <c:v>6.4988285419234098</c:v>
                </c:pt>
                <c:pt idx="78" formatCode="0.000E+00">
                  <c:v>5.7004897873292197</c:v>
                </c:pt>
                <c:pt idx="79" formatCode="0.000E+00">
                  <c:v>5.0145899712385296</c:v>
                </c:pt>
                <c:pt idx="80" formatCode="0.000E+00">
                  <c:v>4.4207339358285802</c:v>
                </c:pt>
                <c:pt idx="81" formatCode="0.000E+00">
                  <c:v>3.9036706417124001</c:v>
                </c:pt>
                <c:pt idx="82" formatCode="0.000E+00">
                  <c:v>3.4516274232752702</c:v>
                </c:pt>
                <c:pt idx="83" formatCode="0.000E+00">
                  <c:v>3.0552179992855102</c:v>
                </c:pt>
                <c:pt idx="84" formatCode="0.000E+00">
                  <c:v>2.70676526942718</c:v>
                </c:pt>
                <c:pt idx="85" formatCode="0.000E+00">
                  <c:v>2.3998768165225099</c:v>
                </c:pt>
                <c:pt idx="86" formatCode="0.000E+00">
                  <c:v>2.1291636760069199</c:v>
                </c:pt>
                <c:pt idx="87" formatCode="0.000E+00">
                  <c:v>1.89004172302659</c:v>
                </c:pt>
                <c:pt idx="88" formatCode="0.000E+00">
                  <c:v>1.6785842605307799</c:v>
                </c:pt>
                <c:pt idx="89" formatCode="0.000E+00">
                  <c:v>1.49140886756488</c:v>
                </c:pt>
                <c:pt idx="90" formatCode="0.000E+00">
                  <c:v>1.3255884897424199</c:v>
                </c:pt>
                <c:pt idx="91" formatCode="0.000E+00">
                  <c:v>1.1785803330732201</c:v>
                </c:pt>
                <c:pt idx="92" formatCode="0.000E+00">
                  <c:v>1.04816818387037</c:v>
                </c:pt>
                <c:pt idx="93" formatCode="0.000E+00">
                  <c:v>0.93241506519181805</c:v>
                </c:pt>
                <c:pt idx="94" formatCode="0.000E+00">
                  <c:v>0.82962398775988999</c:v>
                </c:pt>
                <c:pt idx="95" formatCode="0.000E+00">
                  <c:v>0.73830513166712997</c:v>
                </c:pt>
                <c:pt idx="96" formatCode="0.000E+00">
                  <c:v>0.65714820108567296</c:v>
                </c:pt>
                <c:pt idx="97" formatCode="0.000E+00">
                  <c:v>0.58499898568851005</c:v>
                </c:pt>
                <c:pt idx="98" formatCode="0.000E+00">
                  <c:v>0.52083937592930096</c:v>
                </c:pt>
                <c:pt idx="99" formatCode="0.000E+00">
                  <c:v>0.46377023827297398</c:v>
                </c:pt>
                <c:pt idx="100" formatCode="0.000E+00">
                  <c:v>0.41299667660780698</c:v>
                </c:pt>
              </c:numCache>
            </c:numRef>
          </c:yVal>
          <c:smooth val="1"/>
        </c:ser>
        <c:ser>
          <c:idx val="44"/>
          <c:order val="44"/>
          <c:tx>
            <c:strRef>
              <c:f>'Temperaturen, Volumenzuwachs'!$AV$7</c:f>
              <c:strCache>
                <c:ptCount val="1"/>
                <c:pt idx="0">
                  <c:v>32,08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Volumenzuwachs'!$AV$8:$AV$108</c:f>
              <c:numCache>
                <c:formatCode>0.00E+00</c:formatCode>
                <c:ptCount val="101"/>
                <c:pt idx="0">
                  <c:v>3.3049442710789302E-17</c:v>
                </c:pt>
                <c:pt idx="1">
                  <c:v>2.3972917593673399E-15</c:v>
                </c:pt>
                <c:pt idx="2">
                  <c:v>1.10432611686728E-13</c:v>
                </c:pt>
                <c:pt idx="3">
                  <c:v>3.3939548127060298E-12</c:v>
                </c:pt>
                <c:pt idx="4">
                  <c:v>7.27156911584071E-11</c:v>
                </c:pt>
                <c:pt idx="5">
                  <c:v>1.1294489307370701E-9</c:v>
                </c:pt>
                <c:pt idx="6">
                  <c:v>1.3169587743492899E-8</c:v>
                </c:pt>
                <c:pt idx="7">
                  <c:v>1.1891718252815899E-7</c:v>
                </c:pt>
                <c:pt idx="8">
                  <c:v>8.5489348131551197E-7</c:v>
                </c:pt>
                <c:pt idx="9">
                  <c:v>5.0152289233857802E-6</c:v>
                </c:pt>
                <c:pt idx="10" formatCode="0.000E+00">
                  <c:v>2.45430249872383E-5</c:v>
                </c:pt>
                <c:pt idx="11" formatCode="0.000E+00">
                  <c:v>1.02171334385653E-4</c:v>
                </c:pt>
                <c:pt idx="12" formatCode="0.000E+00">
                  <c:v>3.6818822095978598E-4</c:v>
                </c:pt>
                <c:pt idx="13" formatCode="0.000E+00">
                  <c:v>1.16653792729573E-3</c:v>
                </c:pt>
                <c:pt idx="14" formatCode="0.000E+00">
                  <c:v>3.2947798481697101E-3</c:v>
                </c:pt>
                <c:pt idx="15" formatCode="0.000E+00">
                  <c:v>8.3985690923140399E-3</c:v>
                </c:pt>
                <c:pt idx="16" formatCode="0.000E+00">
                  <c:v>1.95344998688145E-2</c:v>
                </c:pt>
                <c:pt idx="17" formatCode="0.000E+00">
                  <c:v>4.1866039852821203E-2</c:v>
                </c:pt>
                <c:pt idx="18" formatCode="0.000E+00">
                  <c:v>8.3399451221658996E-2</c:v>
                </c:pt>
                <c:pt idx="19" formatCode="0.000E+00">
                  <c:v>0.15562190972461101</c:v>
                </c:pt>
                <c:pt idx="20" formatCode="0.000E+00">
                  <c:v>0.27389218685582201</c:v>
                </c:pt>
                <c:pt idx="21" formatCode="0.000E+00">
                  <c:v>0.45746297248447798</c:v>
                </c:pt>
                <c:pt idx="22" formatCode="0.000E+00">
                  <c:v>0.72907559975473801</c:v>
                </c:pt>
                <c:pt idx="23" formatCode="0.000E+00">
                  <c:v>1.11414392136378</c:v>
                </c:pt>
                <c:pt idx="24" formatCode="0.000E+00">
                  <c:v>1.6396130477270401</c:v>
                </c:pt>
                <c:pt idx="25" formatCode="0.000E+00">
                  <c:v>2.3326244552683302</c:v>
                </c:pt>
                <c:pt idx="26" formatCode="0.000E+00">
                  <c:v>3.21913474395916</c:v>
                </c:pt>
                <c:pt idx="27" formatCode="0.000E+00">
                  <c:v>4.3226232723635798</c:v>
                </c:pt>
                <c:pt idx="28" formatCode="0.000E+00">
                  <c:v>5.6629922432616304</c:v>
                </c:pt>
                <c:pt idx="29" formatCode="0.000E+00">
                  <c:v>7.2557219020262096</c:v>
                </c:pt>
                <c:pt idx="30" formatCode="0.000E+00">
                  <c:v>9.1113026616924095</c:v>
                </c:pt>
                <c:pt idx="31" formatCode="0.000E+00">
                  <c:v>11.234931706770601</c:v>
                </c:pt>
                <c:pt idx="32" formatCode="0.000E+00">
                  <c:v>13.626437260379699</c:v>
                </c:pt>
                <c:pt idx="33" formatCode="0.000E+00">
                  <c:v>16.280379805930401</c:v>
                </c:pt>
                <c:pt idx="34" formatCode="0.000E+00">
                  <c:v>19.186274880975699</c:v>
                </c:pt>
                <c:pt idx="35" formatCode="0.000E+00">
                  <c:v>22.3288844348845</c:v>
                </c:pt>
                <c:pt idx="36" formatCode="0.000E+00">
                  <c:v>25.688530798116801</c:v>
                </c:pt>
                <c:pt idx="37" formatCode="0.000E+00">
                  <c:v>29.2413969530465</c:v>
                </c:pt>
                <c:pt idx="38" formatCode="0.000E+00">
                  <c:v>32.959787422468203</c:v>
                </c:pt>
                <c:pt idx="39" formatCode="0.000E+00">
                  <c:v>36.812334643268002</c:v>
                </c:pt>
                <c:pt idx="40" formatCode="0.000E+00">
                  <c:v>40.764145596077398</c:v>
                </c:pt>
                <c:pt idx="41" formatCode="0.000E+00">
                  <c:v>44.776892521506703</c:v>
                </c:pt>
                <c:pt idx="42" formatCode="0.000E+00">
                  <c:v>48.808859830444298</c:v>
                </c:pt>
                <c:pt idx="43" formatCode="0.000E+00">
                  <c:v>52.814967012512597</c:v>
                </c:pt>
                <c:pt idx="44" formatCode="0.000E+00">
                  <c:v>56.7467947073985</c:v>
                </c:pt>
                <c:pt idx="45" formatCode="0.000E+00">
                  <c:v>60.552648327514703</c:v>
                </c:pt>
                <c:pt idx="46" formatCode="0.000E+00">
                  <c:v>64.177700782099194</c:v>
                </c:pt>
                <c:pt idx="47" formatCode="0.000E+00">
                  <c:v>67.564262825455501</c:v>
                </c:pt>
                <c:pt idx="48" formatCode="0.000E+00">
                  <c:v>70.652235926117697</c:v>
                </c:pt>
                <c:pt idx="49" formatCode="0.000E+00">
                  <c:v>73.379807552092203</c:v>
                </c:pt>
                <c:pt idx="50" formatCode="0.000E+00">
                  <c:v>75.684451160812003</c:v>
                </c:pt>
                <c:pt idx="51" formatCode="0.000E+00">
                  <c:v>77.504291221190201</c:v>
                </c:pt>
                <c:pt idx="52" formatCode="0.000E+00">
                  <c:v>78.779884983907095</c:v>
                </c:pt>
                <c:pt idx="53" formatCode="0.000E+00">
                  <c:v>79.456454677943995</c:v>
                </c:pt>
                <c:pt idx="54" formatCode="0.000E+00">
                  <c:v>79.486573304458602</c:v>
                </c:pt>
                <c:pt idx="55" formatCode="0.000E+00">
                  <c:v>78.833261365776707</c:v>
                </c:pt>
                <c:pt idx="56" formatCode="0.000E+00">
                  <c:v>77.473388801707301</c:v>
                </c:pt>
                <c:pt idx="57" formatCode="0.000E+00">
                  <c:v>75.401196302165502</c:v>
                </c:pt>
                <c:pt idx="58" formatCode="0.000E+00">
                  <c:v>72.631656840938106</c:v>
                </c:pt>
                <c:pt idx="59" formatCode="0.000E+00">
                  <c:v>69.203300910234901</c:v>
                </c:pt>
                <c:pt idx="60" formatCode="0.000E+00">
                  <c:v>65.180043638651796</c:v>
                </c:pt>
                <c:pt idx="61" formatCode="0.000E+00">
                  <c:v>60.651502455659497</c:v>
                </c:pt>
                <c:pt idx="62" formatCode="0.000E+00">
                  <c:v>55.731310241121399</c:v>
                </c:pt>
                <c:pt idx="63" formatCode="0.000E+00">
                  <c:v>50.553042772804403</c:v>
                </c:pt>
                <c:pt idx="64" formatCode="0.000E+00">
                  <c:v>45.263615569730099</c:v>
                </c:pt>
                <c:pt idx="65" formatCode="0.000E+00">
                  <c:v>40.014368728640697</c:v>
                </c:pt>
                <c:pt idx="66" formatCode="0.000E+00">
                  <c:v>34.950518802382199</c:v>
                </c:pt>
                <c:pt idx="67" formatCode="0.000E+00">
                  <c:v>30.200137089159799</c:v>
                </c:pt>
                <c:pt idx="68" formatCode="0.000E+00">
                  <c:v>25.864190019582701</c:v>
                </c:pt>
                <c:pt idx="69" formatCode="0.000E+00">
                  <c:v>22.009300141873499</c:v>
                </c:pt>
                <c:pt idx="70" formatCode="0.000E+00">
                  <c:v>18.6646274447262</c:v>
                </c:pt>
                <c:pt idx="71" formatCode="0.000E+00">
                  <c:v>15.823589398263</c:v>
                </c:pt>
                <c:pt idx="72" formatCode="0.000E+00">
                  <c:v>13.4501392042033</c:v>
                </c:pt>
                <c:pt idx="73" formatCode="0.000E+00">
                  <c:v>11.4882697024363</c:v>
                </c:pt>
                <c:pt idx="74" formatCode="0.000E+00">
                  <c:v>9.8726618146807592</c:v>
                </c:pt>
                <c:pt idx="75" formatCode="0.000E+00">
                  <c:v>8.5382541420715103</c:v>
                </c:pt>
                <c:pt idx="76" formatCode="0.000E+00">
                  <c:v>7.4270581039389398</c:v>
                </c:pt>
                <c:pt idx="77" formatCode="0.000E+00">
                  <c:v>6.49156412520888</c:v>
                </c:pt>
                <c:pt idx="78" formatCode="0.000E+00">
                  <c:v>5.69514524910098</c:v>
                </c:pt>
                <c:pt idx="79" formatCode="0.000E+00">
                  <c:v>5.0105414686224803</c:v>
                </c:pt>
                <c:pt idx="80" formatCode="0.000E+00">
                  <c:v>4.4176171866587097</c:v>
                </c:pt>
                <c:pt idx="81" formatCode="0.000E+00">
                  <c:v>3.9012509115537002</c:v>
                </c:pt>
                <c:pt idx="82" formatCode="0.000E+00">
                  <c:v>3.44974007926551</c:v>
                </c:pt>
                <c:pt idx="83" formatCode="0.000E+00">
                  <c:v>3.0537415055741102</c:v>
                </c:pt>
                <c:pt idx="84" formatCode="0.000E+00">
                  <c:v>2.7056076288701201</c:v>
                </c:pt>
                <c:pt idx="85" formatCode="0.000E+00">
                  <c:v>2.3989675550094902</c:v>
                </c:pt>
                <c:pt idx="86" formatCode="0.000E+00">
                  <c:v>2.12844844410477</c:v>
                </c:pt>
                <c:pt idx="87" formatCode="0.000E+00">
                  <c:v>1.8894784120081101</c:v>
                </c:pt>
                <c:pt idx="88" formatCode="0.000E+00">
                  <c:v>1.6781401275883601</c:v>
                </c:pt>
                <c:pt idx="89" formatCode="0.000E+00">
                  <c:v>1.4910583775514601</c:v>
                </c:pt>
                <c:pt idx="90" formatCode="0.000E+00">
                  <c:v>1.3253116796730899</c:v>
                </c:pt>
                <c:pt idx="91" formatCode="0.000E+00">
                  <c:v>1.1783615639171401</c:v>
                </c:pt>
                <c:pt idx="92" formatCode="0.000E+00">
                  <c:v>1.0479951824482601</c:v>
                </c:pt>
                <c:pt idx="93" formatCode="0.000E+00">
                  <c:v>0.932278185275356</c:v>
                </c:pt>
                <c:pt idx="94" formatCode="0.000E+00">
                  <c:v>0.82951563797313699</c:v>
                </c:pt>
                <c:pt idx="95" formatCode="0.000E+00">
                  <c:v>0.73821933106057103</c:v>
                </c:pt>
                <c:pt idx="96" formatCode="0.000E+00">
                  <c:v>0.65708023291319095</c:v>
                </c:pt>
                <c:pt idx="97" formatCode="0.000E+00">
                  <c:v>0.58494512703382495</c:v>
                </c:pt>
                <c:pt idx="98" formatCode="0.000E+00">
                  <c:v>0.52079668612428798</c:v>
                </c:pt>
                <c:pt idx="99" formatCode="0.000E+00">
                  <c:v>0.463736393024826</c:v>
                </c:pt>
                <c:pt idx="100" formatCode="0.000E+00">
                  <c:v>0.41296983775653401</c:v>
                </c:pt>
              </c:numCache>
            </c:numRef>
          </c:yVal>
          <c:smooth val="1"/>
        </c:ser>
        <c:ser>
          <c:idx val="48"/>
          <c:order val="48"/>
          <c:tx>
            <c:strRef>
              <c:f>'Temperaturen, Volumenzuwachs'!$AZ$7</c:f>
              <c:strCache>
                <c:ptCount val="1"/>
                <c:pt idx="0">
                  <c:v>35,18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Volumenzuwachs'!$AZ$8:$AZ$108</c:f>
              <c:numCache>
                <c:formatCode>0.00E+00</c:formatCode>
                <c:ptCount val="101"/>
                <c:pt idx="0">
                  <c:v>1.1789421740081001E-20</c:v>
                </c:pt>
                <c:pt idx="1">
                  <c:v>1.9891970920561801E-18</c:v>
                </c:pt>
                <c:pt idx="2">
                  <c:v>1.94471335170574E-16</c:v>
                </c:pt>
                <c:pt idx="3">
                  <c:v>1.1688902481904701E-14</c:v>
                </c:pt>
                <c:pt idx="4">
                  <c:v>4.5538370338514602E-13</c:v>
                </c:pt>
                <c:pt idx="5">
                  <c:v>1.20535244865746E-11</c:v>
                </c:pt>
                <c:pt idx="6">
                  <c:v>2.2604978172568101E-10</c:v>
                </c:pt>
                <c:pt idx="7">
                  <c:v>3.11805403108432E-9</c:v>
                </c:pt>
                <c:pt idx="8">
                  <c:v>3.2705422897838E-8</c:v>
                </c:pt>
                <c:pt idx="9">
                  <c:v>2.6872175016281501E-7</c:v>
                </c:pt>
                <c:pt idx="10" formatCode="0.000E+00">
                  <c:v>1.77589662847661E-6</c:v>
                </c:pt>
                <c:pt idx="11" formatCode="0.000E+00">
                  <c:v>9.6648812759152999E-6</c:v>
                </c:pt>
                <c:pt idx="12" formatCode="0.000E+00">
                  <c:v>4.4233865253132301E-5</c:v>
                </c:pt>
                <c:pt idx="13" formatCode="0.000E+00">
                  <c:v>1.7346547673948299E-4</c:v>
                </c:pt>
                <c:pt idx="14" formatCode="0.000E+00">
                  <c:v>5.9265802649279497E-4</c:v>
                </c:pt>
                <c:pt idx="15" formatCode="0.000E+00">
                  <c:v>1.7904851122798899E-3</c:v>
                </c:pt>
                <c:pt idx="16" formatCode="0.000E+00">
                  <c:v>4.8467480981453804E-3</c:v>
                </c:pt>
                <c:pt idx="17" formatCode="0.000E+00">
                  <c:v>1.18946886038327E-2</c:v>
                </c:pt>
                <c:pt idx="18" formatCode="0.000E+00">
                  <c:v>2.67441368315538E-2</c:v>
                </c:pt>
                <c:pt idx="19" formatCode="0.000E+00">
                  <c:v>5.5606835267261401E-2</c:v>
                </c:pt>
                <c:pt idx="20" formatCode="0.000E+00">
                  <c:v>0.107809891798295</c:v>
                </c:pt>
                <c:pt idx="21" formatCode="0.000E+00">
                  <c:v>0.196349870948021</c:v>
                </c:pt>
                <c:pt idx="22" formatCode="0.000E+00">
                  <c:v>0.33814433781846498</c:v>
                </c:pt>
                <c:pt idx="23" formatCode="0.000E+00">
                  <c:v>0.55388126967287699</c:v>
                </c:pt>
                <c:pt idx="24" formatCode="0.000E+00">
                  <c:v>0.86743677290479504</c:v>
                </c:pt>
                <c:pt idx="25" formatCode="0.000E+00">
                  <c:v>1.3049071700831401</c:v>
                </c:pt>
                <c:pt idx="26" formatCode="0.000E+00">
                  <c:v>1.89336271922002</c:v>
                </c:pt>
                <c:pt idx="27" formatCode="0.000E+00">
                  <c:v>2.6594643269142799</c:v>
                </c:pt>
                <c:pt idx="28" formatCode="0.000E+00">
                  <c:v>3.6280886083457098</c:v>
                </c:pt>
                <c:pt idx="29" formatCode="0.000E+00">
                  <c:v>4.82108559650991</c:v>
                </c:pt>
                <c:pt idx="30" formatCode="0.000E+00">
                  <c:v>6.2562568346491298</c:v>
                </c:pt>
                <c:pt idx="31" formatCode="0.000E+00">
                  <c:v>7.9465997493266096</c:v>
                </c:pt>
                <c:pt idx="32" formatCode="0.000E+00">
                  <c:v>9.8998254358142805</c:v>
                </c:pt>
                <c:pt idx="33" formatCode="0.000E+00">
                  <c:v>12.1181265287257</c:v>
                </c:pt>
                <c:pt idx="34" formatCode="0.000E+00">
                  <c:v>14.598151816660501</c:v>
                </c:pt>
                <c:pt idx="35" formatCode="0.000E+00">
                  <c:v>17.331134434798201</c:v>
                </c:pt>
                <c:pt idx="36" formatCode="0.000E+00">
                  <c:v>20.303119125520599</c:v>
                </c:pt>
                <c:pt idx="37" formatCode="0.000E+00">
                  <c:v>23.495238889080198</c:v>
                </c:pt>
                <c:pt idx="38" formatCode="0.000E+00">
                  <c:v>26.8840000723815</c:v>
                </c:pt>
                <c:pt idx="39" formatCode="0.000E+00">
                  <c:v>30.441545668015699</c:v>
                </c:pt>
                <c:pt idx="40" formatCode="0.000E+00">
                  <c:v>34.135877952158502</c:v>
                </c:pt>
                <c:pt idx="41" formatCode="0.000E+00">
                  <c:v>37.931032727346697</c:v>
                </c:pt>
                <c:pt idx="42" formatCode="0.000E+00">
                  <c:v>41.787207974014201</c:v>
                </c:pt>
                <c:pt idx="43" formatCode="0.000E+00">
                  <c:v>45.6608595173048</c:v>
                </c:pt>
                <c:pt idx="44" formatCode="0.000E+00">
                  <c:v>49.504785526791402</c:v>
                </c:pt>
                <c:pt idx="45" formatCode="0.000E+00">
                  <c:v>53.268230395827999</c:v>
                </c:pt>
                <c:pt idx="46" formatCode="0.000E+00">
                  <c:v>56.8970469223406</c:v>
                </c:pt>
                <c:pt idx="47" formatCode="0.000E+00">
                  <c:v>60.333963675386997</c:v>
                </c:pt>
                <c:pt idx="48" formatCode="0.000E+00">
                  <c:v>63.519011682375499</c:v>
                </c:pt>
                <c:pt idx="49" formatCode="0.000E+00">
                  <c:v>66.390170458293497</c:v>
                </c:pt>
                <c:pt idx="50" formatCode="0.000E+00">
                  <c:v>68.884296823639204</c:v>
                </c:pt>
                <c:pt idx="51" formatCode="0.000E+00">
                  <c:v>70.938399300927699</c:v>
                </c:pt>
                <c:pt idx="52" formatCode="0.000E+00">
                  <c:v>72.491313957361697</c:v>
                </c:pt>
                <c:pt idx="53" formatCode="0.000E+00">
                  <c:v>73.485821672109907</c:v>
                </c:pt>
                <c:pt idx="54" formatCode="0.000E+00">
                  <c:v>73.8712189189974</c:v>
                </c:pt>
                <c:pt idx="55" formatCode="0.000E+00">
                  <c:v>73.606311318155306</c:v>
                </c:pt>
                <c:pt idx="56" formatCode="0.000E+00">
                  <c:v>72.662739272870994</c:v>
                </c:pt>
                <c:pt idx="57" formatCode="0.000E+00">
                  <c:v>71.028467720161004</c:v>
                </c:pt>
                <c:pt idx="58" formatCode="0.000E+00">
                  <c:v>68.711180519364504</c:v>
                </c:pt>
                <c:pt idx="59" formatCode="0.000E+00">
                  <c:v>65.741222539258999</c:v>
                </c:pt>
                <c:pt idx="60" formatCode="0.000E+00">
                  <c:v>62.173644093739803</c:v>
                </c:pt>
                <c:pt idx="61" formatCode="0.000E+00">
                  <c:v>58.088845633735602</c:v>
                </c:pt>
                <c:pt idx="62" formatCode="0.000E+00">
                  <c:v>53.591324770511697</c:v>
                </c:pt>
                <c:pt idx="63" formatCode="0.000E+00">
                  <c:v>48.806124593118099</c:v>
                </c:pt>
                <c:pt idx="64" formatCode="0.000E+00">
                  <c:v>43.872797998764199</c:v>
                </c:pt>
                <c:pt idx="65" formatCode="0.000E+00">
                  <c:v>38.937045326021703</c:v>
                </c:pt>
                <c:pt idx="66" formatCode="0.000E+00">
                  <c:v>34.140626775507002</c:v>
                </c:pt>
                <c:pt idx="67" formatCode="0.000E+00">
                  <c:v>29.6106262524297</c:v>
                </c:pt>
                <c:pt idx="68" formatCode="0.000E+00">
                  <c:v>25.4495316714398</c:v>
                </c:pt>
                <c:pt idx="69" formatCode="0.000E+00">
                  <c:v>21.727752281852698</c:v>
                </c:pt>
                <c:pt idx="70" formatCode="0.000E+00">
                  <c:v>18.479985737513001</c:v>
                </c:pt>
                <c:pt idx="71" formatCode="0.000E+00">
                  <c:v>15.7062253439752</c:v>
                </c:pt>
                <c:pt idx="72" formatCode="0.000E+00">
                  <c:v>13.377249311823</c:v>
                </c:pt>
                <c:pt idx="73" formatCode="0.000E+00">
                  <c:v>11.443404427254301</c:v>
                </c:pt>
                <c:pt idx="74" formatCode="0.000E+00">
                  <c:v>9.8447303526406191</c:v>
                </c:pt>
                <c:pt idx="75" formatCode="0.000E+00">
                  <c:v>8.5202723786055703</c:v>
                </c:pt>
                <c:pt idx="76" formatCode="0.000E+00">
                  <c:v>7.4149023180696902</c:v>
                </c:pt>
                <c:pt idx="77" formatCode="0.000E+00">
                  <c:v>6.4829216617960803</c:v>
                </c:pt>
                <c:pt idx="78" formatCode="0.000E+00">
                  <c:v>5.6887495322194903</c:v>
                </c:pt>
                <c:pt idx="79" formatCode="0.000E+00">
                  <c:v>5.0056842227509799</c:v>
                </c:pt>
                <c:pt idx="80" formatCode="0.000E+00">
                  <c:v>4.4138742124733703</c:v>
                </c:pt>
                <c:pt idx="81" formatCode="0.000E+00">
                  <c:v>3.8983440153442999</c:v>
                </c:pt>
                <c:pt idx="82" formatCode="0.000E+00">
                  <c:v>3.4474724402048098</c:v>
                </c:pt>
                <c:pt idx="83" formatCode="0.000E+00">
                  <c:v>3.0519673573856898</c:v>
                </c:pt>
                <c:pt idx="84" formatCode="0.000E+00">
                  <c:v>2.7042165249107799</c:v>
                </c:pt>
                <c:pt idx="85" formatCode="0.000E+00">
                  <c:v>2.39787486169755</c:v>
                </c:pt>
                <c:pt idx="86" formatCode="0.000E+00">
                  <c:v>2.1275888824351998</c:v>
                </c:pt>
                <c:pt idx="87" formatCode="0.000E+00">
                  <c:v>1.88880139961827</c:v>
                </c:pt>
                <c:pt idx="88" formatCode="0.000E+00">
                  <c:v>1.67760632900426</c:v>
                </c:pt>
                <c:pt idx="89" formatCode="0.000E+00">
                  <c:v>1.49063711362928</c:v>
                </c:pt>
                <c:pt idx="90" formatCode="0.000E+00">
                  <c:v>1.3249789641573499</c:v>
                </c:pt>
                <c:pt idx="91" formatCode="0.000E+00">
                  <c:v>1.17809860471358</c:v>
                </c:pt>
                <c:pt idx="92" formatCode="0.000E+00">
                  <c:v>1.0477872310677101</c:v>
                </c:pt>
                <c:pt idx="93" formatCode="0.000E+00">
                  <c:v>0.93211364940110197</c:v>
                </c:pt>
                <c:pt idx="94" formatCode="0.000E+00">
                  <c:v>0.82938539428473201</c:v>
                </c:pt>
                <c:pt idx="95" formatCode="0.000E+00">
                  <c:v>0.73811619135930795</c:v>
                </c:pt>
                <c:pt idx="96" formatCode="0.000E+00">
                  <c:v>0.65699852817912197</c:v>
                </c:pt>
                <c:pt idx="97" formatCode="0.000E+00">
                  <c:v>0.584880382580929</c:v>
                </c:pt>
                <c:pt idx="98" formatCode="0.000E+00">
                  <c:v>0.52074536737441901</c:v>
                </c:pt>
                <c:pt idx="99" formatCode="0.000E+00">
                  <c:v>0.46369570619075301</c:v>
                </c:pt>
                <c:pt idx="100" formatCode="0.000E+00">
                  <c:v>0.41293757333061898</c:v>
                </c:pt>
              </c:numCache>
            </c:numRef>
          </c:yVal>
          <c:smooth val="1"/>
        </c:ser>
        <c:ser>
          <c:idx val="52"/>
          <c:order val="52"/>
          <c:tx>
            <c:strRef>
              <c:f>'Temperaturen, Volumenzuwachs'!$BD$7</c:f>
              <c:strCache>
                <c:ptCount val="1"/>
                <c:pt idx="0">
                  <c:v>38,57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Volumenzuwachs'!$BD$8:$BD$108</c:f>
              <c:numCache>
                <c:formatCode>0.00E+00</c:formatCode>
                <c:ptCount val="101"/>
                <c:pt idx="0">
                  <c:v>8.7518005140293298E-25</c:v>
                </c:pt>
                <c:pt idx="1">
                  <c:v>4.0736797887812502E-22</c:v>
                </c:pt>
                <c:pt idx="2">
                  <c:v>9.8396560124971598E-20</c:v>
                </c:pt>
                <c:pt idx="3">
                  <c:v>1.3244512366826899E-17</c:v>
                </c:pt>
                <c:pt idx="4">
                  <c:v>1.0586329890237399E-15</c:v>
                </c:pt>
                <c:pt idx="5">
                  <c:v>5.3173557918065699E-14</c:v>
                </c:pt>
                <c:pt idx="6">
                  <c:v>1.7652157258373901E-12</c:v>
                </c:pt>
                <c:pt idx="7">
                  <c:v>4.05113671862859E-11</c:v>
                </c:pt>
                <c:pt idx="8">
                  <c:v>6.6900896123088897E-10</c:v>
                </c:pt>
                <c:pt idx="9">
                  <c:v>8.2388469248327306E-9</c:v>
                </c:pt>
                <c:pt idx="10" formatCode="0.000E+00">
                  <c:v>7.8107824267794506E-8</c:v>
                </c:pt>
                <c:pt idx="11" formatCode="0.000E+00">
                  <c:v>5.8644131013563098E-7</c:v>
                </c:pt>
                <c:pt idx="12" formatCode="0.000E+00">
                  <c:v>3.5762061057315999E-6</c:v>
                </c:pt>
                <c:pt idx="13" formatCode="0.000E+00">
                  <c:v>1.8115826333203301E-5</c:v>
                </c:pt>
                <c:pt idx="14" formatCode="0.000E+00">
                  <c:v>7.7774032078330095E-5</c:v>
                </c:pt>
                <c:pt idx="15" formatCode="0.000E+00">
                  <c:v>2.8807437669985499E-4</c:v>
                </c:pt>
                <c:pt idx="16" formatCode="0.000E+00">
                  <c:v>9.3534891125545501E-4</c:v>
                </c:pt>
                <c:pt idx="17" formatCode="0.000E+00">
                  <c:v>2.7001752576802699E-3</c:v>
                </c:pt>
                <c:pt idx="18" formatCode="0.000E+00">
                  <c:v>7.01837876240972E-3</c:v>
                </c:pt>
                <c:pt idx="19" formatCode="0.000E+00">
                  <c:v>1.6610610235890399E-2</c:v>
                </c:pt>
                <c:pt idx="20" formatCode="0.000E+00">
                  <c:v>3.61560617934139E-2</c:v>
                </c:pt>
                <c:pt idx="21" formatCode="0.000E+00">
                  <c:v>7.3028067678883202E-2</c:v>
                </c:pt>
                <c:pt idx="22" formatCode="0.000E+00">
                  <c:v>0.13796011349331</c:v>
                </c:pt>
                <c:pt idx="23" formatCode="0.000E+00">
                  <c:v>0.245491200557094</c:v>
                </c:pt>
                <c:pt idx="24" formatCode="0.000E+00">
                  <c:v>0.41406023231817302</c:v>
                </c:pt>
                <c:pt idx="25" formatCode="0.000E+00">
                  <c:v>0.66567545920108795</c:v>
                </c:pt>
                <c:pt idx="26" formatCode="0.000E+00">
                  <c:v>1.02515996515841</c:v>
                </c:pt>
                <c:pt idx="27" formatCode="0.000E+00">
                  <c:v>1.51904618317214</c:v>
                </c:pt>
                <c:pt idx="28" formatCode="0.000E+00">
                  <c:v>2.1742438252385101</c:v>
                </c:pt>
                <c:pt idx="29" formatCode="0.000E+00">
                  <c:v>3.01662756669581</c:v>
                </c:pt>
                <c:pt idx="30" formatCode="0.000E+00">
                  <c:v>4.0696839043095796</c:v>
                </c:pt>
                <c:pt idx="31" formatCode="0.000E+00">
                  <c:v>5.3533281416253402</c:v>
                </c:pt>
                <c:pt idx="32" formatCode="0.000E+00">
                  <c:v>6.8829626680001796</c:v>
                </c:pt>
                <c:pt idx="33" formatCode="0.000E+00">
                  <c:v>8.6688063198849097</c:v>
                </c:pt>
                <c:pt idx="34" formatCode="0.000E+00">
                  <c:v>10.715488821319999</c:v>
                </c:pt>
                <c:pt idx="35" formatCode="0.000E+00">
                  <c:v>13.0218780557709</c:v>
                </c:pt>
                <c:pt idx="36" formatCode="0.000E+00">
                  <c:v>15.581092313818701</c:v>
                </c:pt>
                <c:pt idx="37" formatCode="0.000E+00">
                  <c:v>18.3806437594742</c:v>
                </c:pt>
                <c:pt idx="38" formatCode="0.000E+00">
                  <c:v>21.402661142838099</c:v>
                </c:pt>
                <c:pt idx="39" formatCode="0.000E+00">
                  <c:v>24.624146922472701</c:v>
                </c:pt>
                <c:pt idx="40" formatCode="0.000E+00">
                  <c:v>28.017234308998098</c:v>
                </c:pt>
                <c:pt idx="41" formatCode="0.000E+00">
                  <c:v>31.549421622327401</c:v>
                </c:pt>
                <c:pt idx="42" formatCode="0.000E+00">
                  <c:v>35.183773627614997</c:v>
                </c:pt>
                <c:pt idx="43" formatCode="0.000E+00">
                  <c:v>38.879091513485001</c:v>
                </c:pt>
                <c:pt idx="44" formatCode="0.000E+00">
                  <c:v>42.590064608375698</c:v>
                </c:pt>
                <c:pt idx="45" formatCode="0.000E+00">
                  <c:v>46.2674277247799</c:v>
                </c:pt>
                <c:pt idx="46" formatCode="0.000E+00">
                  <c:v>49.858158188701402</c:v>
                </c:pt>
                <c:pt idx="47" formatCode="0.000E+00">
                  <c:v>53.305756107724903</c:v>
                </c:pt>
                <c:pt idx="48" formatCode="0.000E+00">
                  <c:v>56.550660025179397</c:v>
                </c:pt>
                <c:pt idx="49" formatCode="0.000E+00">
                  <c:v>59.5308572611372</c:v>
                </c:pt>
                <c:pt idx="50" formatCode="0.000E+00">
                  <c:v>62.182752992505897</c:v>
                </c:pt>
                <c:pt idx="51" formatCode="0.000E+00">
                  <c:v>64.442362995363894</c:v>
                </c:pt>
                <c:pt idx="52" formatCode="0.000E+00">
                  <c:v>66.246889909849898</c:v>
                </c:pt>
                <c:pt idx="53" formatCode="0.000E+00">
                  <c:v>67.536729285377405</c:v>
                </c:pt>
                <c:pt idx="54" formatCode="0.000E+00">
                  <c:v>68.257926520101805</c:v>
                </c:pt>
                <c:pt idx="55" formatCode="0.000E+00">
                  <c:v>68.365066096467501</c:v>
                </c:pt>
                <c:pt idx="56" formatCode="0.000E+00">
                  <c:v>67.824517853113903</c:v>
                </c:pt>
                <c:pt idx="57" formatCode="0.000E+00">
                  <c:v>66.617890734641506</c:v>
                </c:pt>
                <c:pt idx="58" formatCode="0.000E+00">
                  <c:v>64.745454973899996</c:v>
                </c:pt>
                <c:pt idx="59" formatCode="0.000E+00">
                  <c:v>62.229196305588196</c:v>
                </c:pt>
                <c:pt idx="60" formatCode="0.000E+00">
                  <c:v>59.115074470112901</c:v>
                </c:pt>
                <c:pt idx="61" formatCode="0.000E+00">
                  <c:v>55.473994413402799</c:v>
                </c:pt>
                <c:pt idx="62" formatCode="0.000E+00">
                  <c:v>51.400990622355401</c:v>
                </c:pt>
                <c:pt idx="63" formatCode="0.000E+00">
                  <c:v>47.012204701453101</c:v>
                </c:pt>
                <c:pt idx="64" formatCode="0.000E+00">
                  <c:v>42.439431019730598</c:v>
                </c:pt>
                <c:pt idx="65" formatCode="0.000E+00">
                  <c:v>37.822326109716201</c:v>
                </c:pt>
                <c:pt idx="66" formatCode="0.000E+00">
                  <c:v>33.298804417674098</c:v>
                </c:pt>
                <c:pt idx="67" formatCode="0.000E+00">
                  <c:v>28.994611893918901</c:v>
                </c:pt>
                <c:pt idx="68" formatCode="0.000E+00">
                  <c:v>25.013468513924899</c:v>
                </c:pt>
                <c:pt idx="69" formatCode="0.000E+00">
                  <c:v>21.429358680566398</c:v>
                </c:pt>
                <c:pt idx="70" formatCode="0.000E+00">
                  <c:v>18.282392015764501</c:v>
                </c:pt>
                <c:pt idx="71" formatCode="0.000E+00">
                  <c:v>15.579095234125999</c:v>
                </c:pt>
                <c:pt idx="72" formatCode="0.000E+00">
                  <c:v>13.2970996254063</c:v>
                </c:pt>
                <c:pt idx="73" formatCode="0.000E+00">
                  <c:v>11.393184220295201</c:v>
                </c:pt>
                <c:pt idx="74" formatCode="0.000E+00">
                  <c:v>9.8128526270475902</c:v>
                </c:pt>
                <c:pt idx="75" formatCode="0.000E+00">
                  <c:v>8.4993674619891699</c:v>
                </c:pt>
                <c:pt idx="76" formatCode="0.000E+00">
                  <c:v>7.4005611943877403</c:v>
                </c:pt>
                <c:pt idx="77" formatCode="0.000E+00">
                  <c:v>6.4726277954683402</c:v>
                </c:pt>
                <c:pt idx="78" formatCode="0.000E+00">
                  <c:v>5.6810932073062999</c:v>
                </c:pt>
                <c:pt idx="79" formatCode="0.000E+00">
                  <c:v>4.9998566681395697</c:v>
                </c:pt>
                <c:pt idx="80" formatCode="0.000E+00">
                  <c:v>4.4093796819551301</c:v>
                </c:pt>
                <c:pt idx="81" formatCode="0.000E+00">
                  <c:v>3.8948523196133902</c:v>
                </c:pt>
                <c:pt idx="82" formatCode="0.000E+00">
                  <c:v>3.4447482060694901</c:v>
                </c:pt>
                <c:pt idx="83" formatCode="0.000E+00">
                  <c:v>3.04983577874154</c:v>
                </c:pt>
                <c:pt idx="84" formatCode="0.000E+00">
                  <c:v>2.7025450342315498</c:v>
                </c:pt>
                <c:pt idx="85" formatCode="0.000E+00">
                  <c:v>2.3965618426311699</c:v>
                </c:pt>
                <c:pt idx="86" formatCode="0.000E+00">
                  <c:v>2.1265559434777899</c:v>
                </c:pt>
                <c:pt idx="87" formatCode="0.000E+00">
                  <c:v>1.88798778990964</c:v>
                </c:pt>
                <c:pt idx="88" formatCode="0.000E+00">
                  <c:v>1.67696480009625</c:v>
                </c:pt>
                <c:pt idx="89" formatCode="0.000E+00">
                  <c:v>1.4901308110517999</c:v>
                </c:pt>
                <c:pt idx="90" formatCode="0.000E+00">
                  <c:v>1.32457907096145</c:v>
                </c:pt>
                <c:pt idx="91" formatCode="0.000E+00">
                  <c:v>1.1777825424119801</c:v>
                </c:pt>
                <c:pt idx="92" formatCode="0.000E+00">
                  <c:v>1.0475372782866299</c:v>
                </c:pt>
                <c:pt idx="93" formatCode="0.000E+00">
                  <c:v>0.93191587627769001</c:v>
                </c:pt>
                <c:pt idx="94" formatCode="0.000E+00">
                  <c:v>0.829228837217174</c:v>
                </c:pt>
                <c:pt idx="95" formatCode="0.000E+00">
                  <c:v>0.73799221178567398</c:v>
                </c:pt>
                <c:pt idx="96" formatCode="0.000E+00">
                  <c:v>0.65690031294776097</c:v>
                </c:pt>
                <c:pt idx="97" formatCode="0.000E+00">
                  <c:v>0.58480255371106005</c:v>
                </c:pt>
                <c:pt idx="98" formatCode="0.000E+00">
                  <c:v>0.52068367662619397</c:v>
                </c:pt>
                <c:pt idx="99" formatCode="0.000E+00">
                  <c:v>0.46364679558581301</c:v>
                </c:pt>
                <c:pt idx="100" formatCode="0.000E+00">
                  <c:v>0.41289878709111</c:v>
                </c:pt>
              </c:numCache>
            </c:numRef>
          </c:yVal>
          <c:smooth val="1"/>
        </c:ser>
        <c:ser>
          <c:idx val="56"/>
          <c:order val="56"/>
          <c:tx>
            <c:strRef>
              <c:f>'Temperaturen, Volumenzuwachs'!$BH$7</c:f>
              <c:strCache>
                <c:ptCount val="1"/>
                <c:pt idx="0">
                  <c:v>42,29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Volumenzuwachs'!$BH$8:$BH$108</c:f>
              <c:numCache>
                <c:formatCode>0.00E+00</c:formatCode>
                <c:ptCount val="101"/>
                <c:pt idx="0">
                  <c:v>9.8448199835801998E-30</c:v>
                </c:pt>
                <c:pt idx="1">
                  <c:v>1.5519161347643399E-26</c:v>
                </c:pt>
                <c:pt idx="2">
                  <c:v>1.11186500770189E-23</c:v>
                </c:pt>
                <c:pt idx="3">
                  <c:v>3.9444257108023696E-21</c:v>
                </c:pt>
                <c:pt idx="4">
                  <c:v>7.4789011909269801E-19</c:v>
                </c:pt>
                <c:pt idx="5">
                  <c:v>8.1129464216985303E-17</c:v>
                </c:pt>
                <c:pt idx="6">
                  <c:v>5.3499931029284396E-15</c:v>
                </c:pt>
                <c:pt idx="7">
                  <c:v>2.2638146096794599E-13</c:v>
                </c:pt>
                <c:pt idx="8">
                  <c:v>6.4500730327272502E-12</c:v>
                </c:pt>
                <c:pt idx="9">
                  <c:v>1.29172283626857E-10</c:v>
                </c:pt>
                <c:pt idx="10" formatCode="0.000E+00">
                  <c:v>1.88916122306394E-9</c:v>
                </c:pt>
                <c:pt idx="11" formatCode="0.000E+00">
                  <c:v>2.08769785503573E-8</c:v>
                </c:pt>
                <c:pt idx="12" formatCode="0.000E+00">
                  <c:v>1.79703169689551E-7</c:v>
                </c:pt>
                <c:pt idx="13" formatCode="0.000E+00">
                  <c:v>1.23790038260903E-6</c:v>
                </c:pt>
                <c:pt idx="14" formatCode="0.000E+00">
                  <c:v>6.99081846476693E-6</c:v>
                </c:pt>
                <c:pt idx="15" formatCode="0.000E+00">
                  <c:v>3.3068202495701497E-5</c:v>
                </c:pt>
                <c:pt idx="16" formatCode="0.000E+00">
                  <c:v>1.33549652779573E-4</c:v>
                </c:pt>
                <c:pt idx="17" formatCode="0.000E+00">
                  <c:v>4.6840992660083299E-4</c:v>
                </c:pt>
                <c:pt idx="18" formatCode="0.000E+00">
                  <c:v>1.44861482286119E-3</c:v>
                </c:pt>
                <c:pt idx="19" formatCode="0.000E+00">
                  <c:v>4.0040028868008701E-3</c:v>
                </c:pt>
                <c:pt idx="20" formatCode="0.000E+00">
                  <c:v>1.0011029460087899E-2</c:v>
                </c:pt>
                <c:pt idx="21" formatCode="0.000E+00">
                  <c:v>2.2885549157655401E-2</c:v>
                </c:pt>
                <c:pt idx="22" formatCode="0.000E+00">
                  <c:v>4.82933019385283E-2</c:v>
                </c:pt>
                <c:pt idx="23" formatCode="0.000E+00">
                  <c:v>9.4873535681200397E-2</c:v>
                </c:pt>
                <c:pt idx="24" formatCode="0.000E+00">
                  <c:v>0.17483163487651501</c:v>
                </c:pt>
                <c:pt idx="25" formatCode="0.000E+00">
                  <c:v>0.30425269240226099</c:v>
                </c:pt>
                <c:pt idx="26" formatCode="0.000E+00">
                  <c:v>0.50302433797143598</c:v>
                </c:pt>
                <c:pt idx="27" formatCode="0.000E+00">
                  <c:v>0.79432347430925598</c:v>
                </c:pt>
                <c:pt idx="28" formatCode="0.000E+00">
                  <c:v>1.2036979290410601</c:v>
                </c:pt>
                <c:pt idx="29" formatCode="0.000E+00">
                  <c:v>1.7578395538460001</c:v>
                </c:pt>
                <c:pt idx="30" formatCode="0.000E+00">
                  <c:v>2.4831855055675098</c:v>
                </c:pt>
                <c:pt idx="31" formatCode="0.000E+00">
                  <c:v>3.40449439852223</c:v>
                </c:pt>
                <c:pt idx="32" formatCode="0.000E+00">
                  <c:v>4.5435274276964401</c:v>
                </c:pt>
                <c:pt idx="33" formatCode="0.000E+00">
                  <c:v>5.9179303882777097</c:v>
                </c:pt>
                <c:pt idx="34" formatCode="0.000E+00">
                  <c:v>7.5403711369016504</c:v>
                </c:pt>
                <c:pt idx="35" formatCode="0.000E+00">
                  <c:v>9.4179473417541999</c:v>
                </c:pt>
                <c:pt idx="36" formatCode="0.000E+00">
                  <c:v>11.5518472724413</c:v>
                </c:pt>
                <c:pt idx="37" formatCode="0.000E+00">
                  <c:v>13.9372246384889</c:v>
                </c:pt>
                <c:pt idx="38" formatCode="0.000E+00">
                  <c:v>16.563237286728398</c:v>
                </c:pt>
                <c:pt idx="39" formatCode="0.000E+00">
                  <c:v>19.413197461696502</c:v>
                </c:pt>
                <c:pt idx="40" formatCode="0.000E+00">
                  <c:v>22.4647861159564</c:v>
                </c:pt>
                <c:pt idx="41" formatCode="0.000E+00">
                  <c:v>25.690293143067599</c:v>
                </c:pt>
                <c:pt idx="42" formatCode="0.000E+00">
                  <c:v>29.056857431846598</c:v>
                </c:pt>
                <c:pt idx="43" formatCode="0.000E+00">
                  <c:v>32.526693840115698</c:v>
                </c:pt>
                <c:pt idx="44" formatCode="0.000E+00">
                  <c:v>36.057307595931</c:v>
                </c:pt>
                <c:pt idx="45" formatCode="0.000E+00">
                  <c:v>39.601709699189499</c:v>
                </c:pt>
                <c:pt idx="46" formatCode="0.000E+00">
                  <c:v>43.108659323931498</c:v>
                </c:pt>
                <c:pt idx="47" formatCode="0.000E+00">
                  <c:v>46.522970817940497</c:v>
                </c:pt>
                <c:pt idx="48" formatCode="0.000E+00">
                  <c:v>49.785933402139797</c:v>
                </c:pt>
                <c:pt idx="49" formatCode="0.000E+00">
                  <c:v>52.835900605882003</c:v>
                </c:pt>
                <c:pt idx="50" formatCode="0.000E+00">
                  <c:v>55.609112986401897</c:v>
                </c:pt>
                <c:pt idx="51" formatCode="0.000E+00">
                  <c:v>58.040820432185697</c:v>
                </c:pt>
                <c:pt idx="52" formatCode="0.000E+00">
                  <c:v>60.0667674288946</c:v>
                </c:pt>
                <c:pt idx="53" formatCode="0.000E+00">
                  <c:v>61.6250935809515</c:v>
                </c:pt>
                <c:pt idx="54" formatCode="0.000E+00">
                  <c:v>62.658679482325901</c:v>
                </c:pt>
                <c:pt idx="55" formatCode="0.000E+00">
                  <c:v>63.117931635518403</c:v>
                </c:pt>
                <c:pt idx="56" formatCode="0.000E+00">
                  <c:v>62.963946934970402</c:v>
                </c:pt>
                <c:pt idx="57" formatCode="0.000E+00">
                  <c:v>62.171926146985598</c:v>
                </c:pt>
                <c:pt idx="58" formatCode="0.000E+00">
                  <c:v>60.734618598626199</c:v>
                </c:pt>
                <c:pt idx="59" formatCode="0.000E+00">
                  <c:v>58.665483300307301</c:v>
                </c:pt>
                <c:pt idx="60" formatCode="0.000E+00">
                  <c:v>56.001157694857397</c:v>
                </c:pt>
                <c:pt idx="61" formatCode="0.000E+00">
                  <c:v>52.8027544205871</c:v>
                </c:pt>
                <c:pt idx="62" formatCode="0.000E+00">
                  <c:v>49.155486381535198</c:v>
                </c:pt>
                <c:pt idx="63" formatCode="0.000E+00">
                  <c:v>45.166182628120403</c:v>
                </c:pt>
                <c:pt idx="64" formatCode="0.000E+00">
                  <c:v>40.958430695176503</c:v>
                </c:pt>
                <c:pt idx="65" formatCode="0.000E+00">
                  <c:v>36.665379287049298</c:v>
                </c:pt>
                <c:pt idx="66" formatCode="0.000E+00">
                  <c:v>32.420643660171699</c:v>
                </c:pt>
                <c:pt idx="67" formatCode="0.000E+00">
                  <c:v>28.348217388771101</c:v>
                </c:pt>
                <c:pt idx="68" formatCode="0.000E+00">
                  <c:v>24.552703893141299</c:v>
                </c:pt>
                <c:pt idx="69" formatCode="0.000E+00">
                  <c:v>21.111400786626401</c:v>
                </c:pt>
                <c:pt idx="70" formatCode="0.000E+00">
                  <c:v>18.0696654642448</c:v>
                </c:pt>
                <c:pt idx="71" formatCode="0.000E+00">
                  <c:v>15.4404905429141</c:v>
                </c:pt>
                <c:pt idx="72" formatCode="0.000E+00">
                  <c:v>13.2083764790414</c:v>
                </c:pt>
                <c:pt idx="73" formatCode="0.000E+00">
                  <c:v>11.3366119452515</c:v>
                </c:pt>
                <c:pt idx="74" formatCode="0.000E+00">
                  <c:v>9.7762767111151394</c:v>
                </c:pt>
                <c:pt idx="75" formatCode="0.000E+00">
                  <c:v>8.4749727326005502</c:v>
                </c:pt>
                <c:pt idx="76" formatCode="0.000E+00">
                  <c:v>7.3836060050749301</c:v>
                </c:pt>
                <c:pt idx="77" formatCode="0.000E+00">
                  <c:v>6.4603560252949199</c:v>
                </c:pt>
                <c:pt idx="78" formatCode="0.000E+00">
                  <c:v>5.6719258253617797</c:v>
                </c:pt>
                <c:pt idx="79" formatCode="0.000E+00">
                  <c:v>4.9928654322427102</c:v>
                </c:pt>
                <c:pt idx="80" formatCode="0.000E+00">
                  <c:v>4.4039834970638001</c:v>
                </c:pt>
                <c:pt idx="81" formatCode="0.000E+00">
                  <c:v>3.8906588401148499</c:v>
                </c:pt>
                <c:pt idx="82" formatCode="0.000E+00">
                  <c:v>3.44147591689888</c:v>
                </c:pt>
                <c:pt idx="83" formatCode="0.000E+00">
                  <c:v>3.0472750917474798</c:v>
                </c:pt>
                <c:pt idx="84" formatCode="0.000E+00">
                  <c:v>2.7005368735581698</c:v>
                </c:pt>
                <c:pt idx="85" formatCode="0.000E+00">
                  <c:v>2.3949842327287199</c:v>
                </c:pt>
                <c:pt idx="86" formatCode="0.000E+00">
                  <c:v>2.12531476811967</c:v>
                </c:pt>
                <c:pt idx="87" formatCode="0.000E+00">
                  <c:v>1.88701010046711</c:v>
                </c:pt>
                <c:pt idx="88" formatCode="0.000E+00">
                  <c:v>1.6761938535862999</c:v>
                </c:pt>
                <c:pt idx="89" formatCode="0.000E+00">
                  <c:v>1.48952234176486</c:v>
                </c:pt>
                <c:pt idx="90" formatCode="0.000E+00">
                  <c:v>1.3240984633116899</c:v>
                </c:pt>
                <c:pt idx="91" formatCode="0.000E+00">
                  <c:v>1.17740267203569</c:v>
                </c:pt>
                <c:pt idx="92" formatCode="0.000E+00">
                  <c:v>1.04723685406849</c:v>
                </c:pt>
                <c:pt idx="93" formatCode="0.000E+00">
                  <c:v>0.931678161124466</c:v>
                </c:pt>
                <c:pt idx="94" formatCode="0.000E+00">
                  <c:v>0.82904065721031295</c:v>
                </c:pt>
                <c:pt idx="95" formatCode="0.000E+00">
                  <c:v>0.73784318618106703</c:v>
                </c:pt>
                <c:pt idx="96" formatCode="0.000E+00">
                  <c:v>0.65678225412747304</c:v>
                </c:pt>
                <c:pt idx="97" formatCode="0.000E+00">
                  <c:v>0.58470899845822299</c:v>
                </c:pt>
                <c:pt idx="98" formatCode="0.000E+00">
                  <c:v>0.52060951922944099</c:v>
                </c:pt>
                <c:pt idx="99" formatCode="0.000E+00">
                  <c:v>0.46358800014041701</c:v>
                </c:pt>
                <c:pt idx="100" formatCode="0.000E+00">
                  <c:v>0.41285216155363003</c:v>
                </c:pt>
              </c:numCache>
            </c:numRef>
          </c:yVal>
          <c:smooth val="1"/>
        </c:ser>
        <c:ser>
          <c:idx val="58"/>
          <c:order val="58"/>
          <c:tx>
            <c:strRef>
              <c:f>'Temperaturen, Volumenzuwachs'!$BL$7</c:f>
              <c:strCache>
                <c:ptCount val="1"/>
                <c:pt idx="0">
                  <c:v>46,37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Volumenzuwachs'!$BL$8:$BL$108</c:f>
              <c:numCache>
                <c:formatCode>0.000E+00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.00E+00">
                  <c:v>2.2275617037644999E-11</c:v>
                </c:pt>
                <c:pt idx="11" formatCode="0.00E+00">
                  <c:v>3.9166730507152702E-10</c:v>
                </c:pt>
                <c:pt idx="12" formatCode="0.00E+00">
                  <c:v>5.1006923216690698E-9</c:v>
                </c:pt>
                <c:pt idx="13" formatCode="0.00E+00">
                  <c:v>5.0827758755095798E-8</c:v>
                </c:pt>
                <c:pt idx="14" formatCode="0.00E+00">
                  <c:v>3.98958507938633E-7</c:v>
                </c:pt>
                <c:pt idx="15" formatCode="0.00E+00">
                  <c:v>2.5312256756961201E-6</c:v>
                </c:pt>
                <c:pt idx="16" formatCode="0.00E+00">
                  <c:v>1.32833468196797E-5</c:v>
                </c:pt>
                <c:pt idx="17" formatCode="0.00E+00">
                  <c:v>5.88523106661222E-5</c:v>
                </c:pt>
                <c:pt idx="18" formatCode="0.00E+00">
                  <c:v>2.24198136775698E-4</c:v>
                </c:pt>
                <c:pt idx="19" formatCode="0.00E+00">
                  <c:v>7.4641266020328604E-4</c:v>
                </c:pt>
                <c:pt idx="20" formatCode="0.00E+00">
                  <c:v>2.20342206887564E-3</c:v>
                </c:pt>
                <c:pt idx="21" formatCode="0.00E+00">
                  <c:v>5.8424148615225597E-3</c:v>
                </c:pt>
                <c:pt idx="22" formatCode="0.00E+00">
                  <c:v>1.4075161105047199E-2</c:v>
                </c:pt>
                <c:pt idx="23" formatCode="0.00E+00">
                  <c:v>3.1126024508764099E-2</c:v>
                </c:pt>
                <c:pt idx="24" formatCode="0.00E+00">
                  <c:v>6.3761492735081499E-2</c:v>
                </c:pt>
                <c:pt idx="25" formatCode="General">
                  <c:v>0.121977111561859</c:v>
                </c:pt>
                <c:pt idx="26" formatCode="General">
                  <c:v>0.21949079438209601</c:v>
                </c:pt>
                <c:pt idx="27" formatCode="General">
                  <c:v>0.37390397988116297</c:v>
                </c:pt>
                <c:pt idx="28" formatCode="General">
                  <c:v>0.60644245279426501</c:v>
                </c:pt>
                <c:pt idx="29" formatCode="General">
                  <c:v>0.94126168966951895</c:v>
                </c:pt>
                <c:pt idx="30" formatCode="General">
                  <c:v>1.4043759733860699</c:v>
                </c:pt>
                <c:pt idx="31" formatCode="General">
                  <c:v>2.02232724424548</c:v>
                </c:pt>
                <c:pt idx="32" formatCode="General">
                  <c:v>2.82073792071734</c:v>
                </c:pt>
                <c:pt idx="33" formatCode="General">
                  <c:v>3.8228905458034399</c:v>
                </c:pt>
                <c:pt idx="34" formatCode="General">
                  <c:v>5.0484523769060097</c:v>
                </c:pt>
                <c:pt idx="35" formatCode="General">
                  <c:v>6.5124249052531598</c:v>
                </c:pt>
                <c:pt idx="36" formatCode="General">
                  <c:v>8.2243568355172894</c:v>
                </c:pt>
                <c:pt idx="37" formatCode="General">
                  <c:v>10.1878220959295</c:v>
                </c:pt>
                <c:pt idx="38" formatCode="General">
                  <c:v>12.400136628029699</c:v>
                </c:pt>
                <c:pt idx="39" formatCode="General">
                  <c:v>14.8522706753851</c:v>
                </c:pt>
                <c:pt idx="40" formatCode="General">
                  <c:v>17.5289064957195</c:v>
                </c:pt>
                <c:pt idx="41" formatCode="General">
                  <c:v>20.408593034682099</c:v>
                </c:pt>
                <c:pt idx="42" formatCode="General">
                  <c:v>23.463956836391599</c:v>
                </c:pt>
                <c:pt idx="43" formatCode="General">
                  <c:v>26.6619401398622</c:v>
                </c:pt>
                <c:pt idx="44" formatCode="General">
                  <c:v>29.964050933086501</c:v>
                </c:pt>
                <c:pt idx="45" formatCode="General">
                  <c:v>33.326624404409301</c:v>
                </c:pt>
                <c:pt idx="46" formatCode="General">
                  <c:v>36.701109868972999</c:v>
                </c:pt>
                <c:pt idx="47" formatCode="General">
                  <c:v>40.034411270603002</c:v>
                </c:pt>
                <c:pt idx="48" formatCode="General">
                  <c:v>43.269322291142103</c:v>
                </c:pt>
                <c:pt idx="49" formatCode="General">
                  <c:v>46.345108385492601</c:v>
                </c:pt>
                <c:pt idx="50" formatCode="General">
                  <c:v>49.198296885203803</c:v>
                </c:pt>
                <c:pt idx="51" formatCode="General">
                  <c:v>51.763741437069903</c:v>
                </c:pt>
                <c:pt idx="52" formatCode="General">
                  <c:v>53.976026683851202</c:v>
                </c:pt>
                <c:pt idx="53" formatCode="General">
                  <c:v>55.771270881447002</c:v>
                </c:pt>
                <c:pt idx="54" formatCode="General">
                  <c:v>57.089365201176498</c:v>
                </c:pt>
                <c:pt idx="55" formatCode="General">
                  <c:v>57.8766556753285</c:v>
                </c:pt>
                <c:pt idx="56" formatCode="General">
                  <c:v>58.089024325905001</c:v>
                </c:pt>
                <c:pt idx="57" formatCode="General">
                  <c:v>57.695258448831801</c:v>
                </c:pt>
                <c:pt idx="58" formatCode="General">
                  <c:v>56.680512397095903</c:v>
                </c:pt>
                <c:pt idx="59" formatCode="General">
                  <c:v>55.049569920440497</c:v>
                </c:pt>
                <c:pt idx="60" formatCode="General">
                  <c:v>52.829518704745603</c:v>
                </c:pt>
                <c:pt idx="61" formatCode="General">
                  <c:v>50.071371221292097</c:v>
                </c:pt>
                <c:pt idx="62" formatCode="General">
                  <c:v>46.850133826062297</c:v>
                </c:pt>
                <c:pt idx="63" formatCode="General">
                  <c:v>43.262870583461101</c:v>
                </c:pt>
                <c:pt idx="64" formatCode="General">
                  <c:v>39.424459267540698</c:v>
                </c:pt>
                <c:pt idx="65" formatCode="General">
                  <c:v>35.461011630781698</c:v>
                </c:pt>
                <c:pt idx="66" formatCode="General">
                  <c:v>31.501318676554199</c:v>
                </c:pt>
                <c:pt idx="67" formatCode="General">
                  <c:v>27.667133921328698</c:v>
                </c:pt>
                <c:pt idx="68" formatCode="General">
                  <c:v>24.063526057110401</c:v>
                </c:pt>
                <c:pt idx="69" formatCode="General">
                  <c:v>20.770783181855901</c:v>
                </c:pt>
                <c:pt idx="70" formatCode="General">
                  <c:v>17.839298271230899</c:v>
                </c:pt>
                <c:pt idx="71" formatCode="General">
                  <c:v>15.2884293852875</c:v>
                </c:pt>
                <c:pt idx="72" formatCode="General">
                  <c:v>13.1095444568471</c:v>
                </c:pt>
                <c:pt idx="73" formatCode="General">
                  <c:v>11.272514678057</c:v>
                </c:pt>
                <c:pt idx="74" formatCode="General">
                  <c:v>9.7341135301272104</c:v>
                </c:pt>
                <c:pt idx="75" formatCode="General">
                  <c:v>8.4464155043954605</c:v>
                </c:pt>
                <c:pt idx="76" formatCode="General">
                  <c:v>7.3635263285738404</c:v>
                </c:pt>
                <c:pt idx="77" formatCode="General">
                  <c:v>6.4457168503635902</c:v>
                </c:pt>
                <c:pt idx="78" formatCode="General">
                  <c:v>5.6609481966187403</c:v>
                </c:pt>
                <c:pt idx="79" formatCode="General">
                  <c:v>4.9844792824487998</c:v>
                </c:pt>
                <c:pt idx="80" formatCode="General">
                  <c:v>4.3975060399224697</c:v>
                </c:pt>
                <c:pt idx="81" formatCode="General">
                  <c:v>3.8856235027533299</c:v>
                </c:pt>
                <c:pt idx="82" formatCode="General">
                  <c:v>3.4375460067938599</c:v>
                </c:pt>
                <c:pt idx="83" formatCode="General">
                  <c:v>3.04419939247071</c:v>
                </c:pt>
                <c:pt idx="84" formatCode="General">
                  <c:v>2.6981245642470202</c:v>
                </c:pt>
                <c:pt idx="85" formatCode="General">
                  <c:v>2.3930889450991799</c:v>
                </c:pt>
                <c:pt idx="86" formatCode="General">
                  <c:v>2.1238235382644</c:v>
                </c:pt>
                <c:pt idx="87" formatCode="General">
                  <c:v>1.88583535437665</c:v>
                </c:pt>
                <c:pt idx="88" formatCode="General">
                  <c:v>1.67526746064666</c:v>
                </c:pt>
                <c:pt idx="89" formatCode="General">
                  <c:v>1.4887911449239299</c:v>
                </c:pt>
                <c:pt idx="90" formatCode="General">
                  <c:v>1.3235208886484799</c:v>
                </c:pt>
                <c:pt idx="91" formatCode="General">
                  <c:v>1.17694613901582</c:v>
                </c:pt>
                <c:pt idx="92" formatCode="General">
                  <c:v>1.046875786215</c:v>
                </c:pt>
                <c:pt idx="93" formatCode="General">
                  <c:v>0.93139245080063304</c:v>
                </c:pt>
                <c:pt idx="94" formatCode="General">
                  <c:v>0.82881447626194704</c:v>
                </c:pt>
                <c:pt idx="95" formatCode="General">
                  <c:v>0.73766406151332997</c:v>
                </c:pt>
                <c:pt idx="96" formatCode="General">
                  <c:v>0.65664034720758302</c:v>
                </c:pt>
                <c:pt idx="97" formatCode="General">
                  <c:v>0.584596542425591</c:v>
                </c:pt>
                <c:pt idx="98" formatCode="General">
                  <c:v>0.52052037823902397</c:v>
                </c:pt>
                <c:pt idx="99" formatCode="General">
                  <c:v>0.46351732378720301</c:v>
                </c:pt>
                <c:pt idx="100" formatCode="General">
                  <c:v>0.41279611344746803</c:v>
                </c:pt>
              </c:numCache>
            </c:numRef>
          </c:yVal>
          <c:smooth val="1"/>
        </c:ser>
        <c:ser>
          <c:idx val="59"/>
          <c:order val="59"/>
          <c:tx>
            <c:strRef>
              <c:f>'Temperaturen, Volumenzuwachs'!$BP$7</c:f>
              <c:strCache>
                <c:ptCount val="1"/>
                <c:pt idx="0">
                  <c:v>50,85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Volumenzuwachs'!$BP$8:$BP$108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1.10779875944074E-13</c:v>
                </c:pt>
                <c:pt idx="11">
                  <c:v>3.4034007289562298E-12</c:v>
                </c:pt>
                <c:pt idx="12">
                  <c:v>7.2894132435859599E-11</c:v>
                </c:pt>
                <c:pt idx="13">
                  <c:v>1.13187926913874E-9</c:v>
                </c:pt>
                <c:pt idx="14">
                  <c:v>1.31942369071529E-8</c:v>
                </c:pt>
                <c:pt idx="15">
                  <c:v>1.19108487463613E-7</c:v>
                </c:pt>
                <c:pt idx="16">
                  <c:v>8.5605448646955199E-7</c:v>
                </c:pt>
                <c:pt idx="17">
                  <c:v>5.02081959180914E-6</c:v>
                </c:pt>
                <c:pt idx="18">
                  <c:v>2.4564464536071299E-5</c:v>
                </c:pt>
                <c:pt idx="19">
                  <c:v>1.02235600052619E-4</c:v>
                </c:pt>
                <c:pt idx="20">
                  <c:v>3.68326340202491E-4</c:v>
                </c:pt>
                <c:pt idx="21">
                  <c:v>1.16666088969768E-3</c:v>
                </c:pt>
                <c:pt idx="22">
                  <c:v>3.2941622432175301E-3</c:v>
                </c:pt>
                <c:pt idx="23">
                  <c:v>8.39427227283728E-3</c:v>
                </c:pt>
                <c:pt idx="24">
                  <c:v>1.9517381195824302E-2</c:v>
                </c:pt>
                <c:pt idx="25">
                  <c:v>4.18119441035169E-2</c:v>
                </c:pt>
                <c:pt idx="26">
                  <c:v>8.3251753886440794E-2</c:v>
                </c:pt>
                <c:pt idx="27" formatCode="General">
                  <c:v>0.15525984309531901</c:v>
                </c:pt>
                <c:pt idx="28" formatCode="General">
                  <c:v>0.27307745853881699</c:v>
                </c:pt>
                <c:pt idx="29" formatCode="General">
                  <c:v>0.455755250940027</c:v>
                </c:pt>
                <c:pt idx="30" formatCode="General">
                  <c:v>0.72570566313958995</c:v>
                </c:pt>
                <c:pt idx="31" formatCode="General">
                  <c:v>1.1078317843485299</c:v>
                </c:pt>
                <c:pt idx="32" formatCode="General">
                  <c:v>1.6283172878164001</c:v>
                </c:pt>
                <c:pt idx="33" formatCode="General">
                  <c:v>2.3132082990932599</c:v>
                </c:pt>
                <c:pt idx="34" formatCode="General">
                  <c:v>3.1869342563933198</c:v>
                </c:pt>
                <c:pt idx="35" formatCode="General">
                  <c:v>4.2709032221247298</c:v>
                </c:pt>
                <c:pt idx="36" formatCode="General">
                  <c:v>5.5822759259725601</c:v>
                </c:pt>
                <c:pt idx="37" formatCode="General">
                  <c:v>7.1329824645368802</c:v>
                </c:pt>
                <c:pt idx="38" formatCode="General">
                  <c:v>8.9290054427308991</c:v>
                </c:pt>
                <c:pt idx="39" formatCode="General">
                  <c:v>10.969920032437701</c:v>
                </c:pt>
                <c:pt idx="40" formatCode="General">
                  <c:v>13.2486583538685</c:v>
                </c:pt>
                <c:pt idx="41" formatCode="General">
                  <c:v>15.7514534403136</c:v>
                </c:pt>
                <c:pt idx="42" formatCode="General">
                  <c:v>18.457915676388101</c:v>
                </c:pt>
                <c:pt idx="43" formatCode="General">
                  <c:v>21.341199922203302</c:v>
                </c:pt>
                <c:pt idx="44" formatCode="General">
                  <c:v>24.368232249353099</c:v>
                </c:pt>
                <c:pt idx="45" formatCode="General">
                  <c:v>27.499979237614198</c:v>
                </c:pt>
                <c:pt idx="46" formatCode="General">
                  <c:v>30.6917584440308</c:v>
                </c:pt>
                <c:pt idx="47" formatCode="General">
                  <c:v>33.893604703616397</c:v>
                </c:pt>
                <c:pt idx="48" formatCode="General">
                  <c:v>37.050722394220102</c:v>
                </c:pt>
                <c:pt idx="49" formatCode="General">
                  <c:v>40.1040678495214</c:v>
                </c:pt>
                <c:pt idx="50" formatCode="General">
                  <c:v>42.9911177885865</c:v>
                </c:pt>
                <c:pt idx="51" formatCode="General">
                  <c:v>45.646887703489803</c:v>
                </c:pt>
                <c:pt idx="52" formatCode="General">
                  <c:v>48.005266897865901</c:v>
                </c:pt>
                <c:pt idx="53" formatCode="General">
                  <c:v>50.000732027029599</c:v>
                </c:pt>
                <c:pt idx="54" formatCode="General">
                  <c:v>51.570485746658697</c:v>
                </c:pt>
                <c:pt idx="55" formatCode="General">
                  <c:v>52.657038304906997</c:v>
                </c:pt>
                <c:pt idx="56" formatCode="General">
                  <c:v>53.211204661388699</c:v>
                </c:pt>
                <c:pt idx="57" formatCode="General">
                  <c:v>53.195426075140603</c:v>
                </c:pt>
                <c:pt idx="58" formatCode="General">
                  <c:v>52.587243492554897</c:v>
                </c:pt>
                <c:pt idx="59" formatCode="General">
                  <c:v>51.3826549175634</c:v>
                </c:pt>
                <c:pt idx="60" formatCode="General">
                  <c:v>49.598990557908103</c:v>
                </c:pt>
                <c:pt idx="61" formatCode="General">
                  <c:v>47.276855596209501</c:v>
                </c:pt>
                <c:pt idx="62" formatCode="General">
                  <c:v>44.480646313173096</c:v>
                </c:pt>
                <c:pt idx="63" formatCode="General">
                  <c:v>41.297171962818901</c:v>
                </c:pt>
                <c:pt idx="64" formatCode="General">
                  <c:v>37.832043002959701</c:v>
                </c:pt>
                <c:pt idx="65" formatCode="General">
                  <c:v>34.203736214571698</c:v>
                </c:pt>
                <c:pt idx="66" formatCode="General">
                  <c:v>30.535614522906499</c:v>
                </c:pt>
                <c:pt idx="67" formatCode="General">
                  <c:v>26.946620693719801</c:v>
                </c:pt>
                <c:pt idx="68" formatCode="General">
                  <c:v>23.5417895619955</c:v>
                </c:pt>
                <c:pt idx="69" formatCode="General">
                  <c:v>20.4040042794466</c:v>
                </c:pt>
                <c:pt idx="70" formatCode="General">
                  <c:v>17.5884219010713</c:v>
                </c:pt>
                <c:pt idx="71" formatCode="General">
                  <c:v>15.120622791731201</c:v>
                </c:pt>
                <c:pt idx="72" formatCode="General">
                  <c:v>12.9988154080615</c:v>
                </c:pt>
                <c:pt idx="73" formatCode="General">
                  <c:v>11.199516824199399</c:v>
                </c:pt>
                <c:pt idx="74" formatCode="General">
                  <c:v>9.6853144508007194</c:v>
                </c:pt>
                <c:pt idx="75" formatCode="General">
                  <c:v>8.4128988807119907</c:v>
                </c:pt>
                <c:pt idx="76" formatCode="General">
                  <c:v>7.3397155415403903</c:v>
                </c:pt>
                <c:pt idx="77" formatCode="General">
                  <c:v>6.4282462995703797</c:v>
                </c:pt>
                <c:pt idx="78" formatCode="General">
                  <c:v>5.64780335608169</c:v>
                </c:pt>
                <c:pt idx="79" formatCode="General">
                  <c:v>4.9744220146566196</c:v>
                </c:pt>
                <c:pt idx="80" formatCode="General">
                  <c:v>4.3897325706684498</c:v>
                </c:pt>
                <c:pt idx="81" formatCode="General">
                  <c:v>3.8795787250940301</c:v>
                </c:pt>
                <c:pt idx="82" formatCode="General">
                  <c:v>3.4328273150000799</c:v>
                </c:pt>
                <c:pt idx="83" formatCode="General">
                  <c:v>3.0405057933923101</c:v>
                </c:pt>
                <c:pt idx="84" formatCode="General">
                  <c:v>2.6952272511091002</c:v>
                </c:pt>
                <c:pt idx="85" formatCode="General">
                  <c:v>2.3908123446894298</c:v>
                </c:pt>
                <c:pt idx="86" formatCode="General">
                  <c:v>2.1220321097629999</c:v>
                </c:pt>
                <c:pt idx="87" formatCode="General">
                  <c:v>1.88442399720788</c:v>
                </c:pt>
                <c:pt idx="88" formatCode="General">
                  <c:v>1.67415439260828</c:v>
                </c:pt>
                <c:pt idx="89" formatCode="General">
                  <c:v>1.48791254649336</c:v>
                </c:pt>
                <c:pt idx="90" formatCode="General">
                  <c:v>1.32282683910854</c:v>
                </c:pt>
                <c:pt idx="91" formatCode="General">
                  <c:v>1.1763975112915599</c:v>
                </c:pt>
                <c:pt idx="92" formatCode="General">
                  <c:v>1.04644186092845</c:v>
                </c:pt>
                <c:pt idx="93" formatCode="General">
                  <c:v>0.93104907449749896</c:v>
                </c:pt>
                <c:pt idx="94" formatCode="General">
                  <c:v>0.828542634230512</c:v>
                </c:pt>
                <c:pt idx="95" formatCode="General">
                  <c:v>0.73744876828580697</c:v>
                </c:pt>
                <c:pt idx="96" formatCode="General">
                  <c:v>0.65646978165594705</c:v>
                </c:pt>
                <c:pt idx="97" formatCode="General">
                  <c:v>0.58446137194303405</c:v>
                </c:pt>
                <c:pt idx="98" formatCode="General">
                  <c:v>0.52041322960022895</c:v>
                </c:pt>
                <c:pt idx="99" formatCode="General">
                  <c:v>0.46343236812789901</c:v>
                </c:pt>
                <c:pt idx="100" formatCode="General">
                  <c:v>0.41272874025733702</c:v>
                </c:pt>
              </c:numCache>
            </c:numRef>
          </c:yVal>
          <c:smooth val="1"/>
        </c:ser>
        <c:ser>
          <c:idx val="60"/>
          <c:order val="60"/>
          <c:tx>
            <c:strRef>
              <c:f>'Temperaturen, Volumenzuwachs'!$BT$7</c:f>
              <c:strCache>
                <c:ptCount val="1"/>
                <c:pt idx="0">
                  <c:v>55,75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Volumenzuwachs'!$BT$8:$BT$108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1.9520873879421201E-16</c:v>
                </c:pt>
                <c:pt idx="11">
                  <c:v>1.1728228390162899E-14</c:v>
                </c:pt>
                <c:pt idx="12">
                  <c:v>4.5673956106537203E-13</c:v>
                </c:pt>
                <c:pt idx="13">
                  <c:v>1.2085165103667999E-11</c:v>
                </c:pt>
                <c:pt idx="14">
                  <c:v>2.26570072336241E-10</c:v>
                </c:pt>
                <c:pt idx="15">
                  <c:v>3.12429643346294E-9</c:v>
                </c:pt>
                <c:pt idx="16">
                  <c:v>3.2761703847739903E-8</c:v>
                </c:pt>
                <c:pt idx="17">
                  <c:v>2.6911218001259901E-7</c:v>
                </c:pt>
                <c:pt idx="18">
                  <c:v>1.77801508323069E-6</c:v>
                </c:pt>
                <c:pt idx="19">
                  <c:v>9.6739199943584306E-6</c:v>
                </c:pt>
                <c:pt idx="20">
                  <c:v>4.4263676651144403E-5</c:v>
                </c:pt>
                <c:pt idx="21">
                  <c:v>1.7353532863958901E-4</c:v>
                </c:pt>
                <c:pt idx="22">
                  <c:v>5.9272579834372403E-4</c:v>
                </c:pt>
                <c:pt idx="23">
                  <c:v>1.7901289440614501E-3</c:v>
                </c:pt>
                <c:pt idx="24">
                  <c:v>4.8441017487303503E-3</c:v>
                </c:pt>
                <c:pt idx="25">
                  <c:v>1.1883543933642E-2</c:v>
                </c:pt>
                <c:pt idx="26">
                  <c:v>2.6707144506443101E-2</c:v>
                </c:pt>
                <c:pt idx="27">
                  <c:v>5.5501302446641698E-2</c:v>
                </c:pt>
                <c:pt idx="28" formatCode="General">
                  <c:v>0.10754081321190399</c:v>
                </c:pt>
                <c:pt idx="29" formatCode="General">
                  <c:v>0.19572264763018199</c:v>
                </c:pt>
                <c:pt idx="30" formatCode="General">
                  <c:v>0.33678731860475303</c:v>
                </c:pt>
                <c:pt idx="31" formatCode="General">
                  <c:v>0.55112601090379099</c:v>
                </c:pt>
                <c:pt idx="32" formatCode="General">
                  <c:v>0.86214195781289904</c:v>
                </c:pt>
                <c:pt idx="33" formatCode="General">
                  <c:v>1.29521062309135</c:v>
                </c:pt>
                <c:pt idx="34" formatCode="General">
                  <c:v>1.8763449960176399</c:v>
                </c:pt>
                <c:pt idx="35" formatCode="General">
                  <c:v>2.63070701327065</c:v>
                </c:pt>
                <c:pt idx="36" formatCode="General">
                  <c:v>3.5811107496860002</c:v>
                </c:pt>
                <c:pt idx="37" formatCode="General">
                  <c:v>4.74664264772679</c:v>
                </c:pt>
                <c:pt idx="38" formatCode="General">
                  <c:v>6.1414882541721303</c:v>
                </c:pt>
                <c:pt idx="39" formatCode="General">
                  <c:v>7.7740140310357004</c:v>
                </c:pt>
                <c:pt idx="40" formatCode="General">
                  <c:v>9.6461152480582193</c:v>
                </c:pt>
                <c:pt idx="41" formatCode="General">
                  <c:v>11.7528121002834</c:v>
                </c:pt>
                <c:pt idx="42" formatCode="General">
                  <c:v>14.0820582857069</c:v>
                </c:pt>
                <c:pt idx="43" formatCode="General">
                  <c:v>16.614719183938501</c:v>
                </c:pt>
                <c:pt idx="44" formatCode="General">
                  <c:v>19.324678880485799</c:v>
                </c:pt>
                <c:pt idx="45" formatCode="General">
                  <c:v>22.179044324901099</c:v>
                </c:pt>
                <c:pt idx="46" formatCode="General">
                  <c:v>25.138428585413699</c:v>
                </c:pt>
                <c:pt idx="47" formatCode="General">
                  <c:v>28.157311425529102</c:v>
                </c:pt>
                <c:pt idx="48" formatCode="General">
                  <c:v>31.184492589823702</c:v>
                </c:pt>
                <c:pt idx="49" formatCode="General">
                  <c:v>34.1636698206745</c:v>
                </c:pt>
                <c:pt idx="50" formatCode="General">
                  <c:v>37.034188432600402</c:v>
                </c:pt>
                <c:pt idx="51" formatCode="General">
                  <c:v>39.732020766701801</c:v>
                </c:pt>
                <c:pt idx="52" formatCode="General">
                  <c:v>42.191040304864899</c:v>
                </c:pt>
                <c:pt idx="53" formatCode="General">
                  <c:v>44.344654353035502</c:v>
                </c:pt>
                <c:pt idx="54" formatCode="General">
                  <c:v>46.127848251823302</c:v>
                </c:pt>
                <c:pt idx="55" formatCode="General">
                  <c:v>47.4796698840481</c:v>
                </c:pt>
                <c:pt idx="56" formatCode="General">
                  <c:v>48.346142715948297</c:v>
                </c:pt>
                <c:pt idx="57" formatCode="General">
                  <c:v>48.6835364481569</c:v>
                </c:pt>
                <c:pt idx="58" formatCode="General">
                  <c:v>48.461846326581302</c:v>
                </c:pt>
                <c:pt idx="59" formatCode="General">
                  <c:v>47.668238725122798</c:v>
                </c:pt>
                <c:pt idx="60" formatCode="General">
                  <c:v>46.310120793736303</c:v>
                </c:pt>
                <c:pt idx="61" formatCode="General">
                  <c:v>44.417402050386698</c:v>
                </c:pt>
                <c:pt idx="62" formatCode="General">
                  <c:v>42.043459952796198</c:v>
                </c:pt>
                <c:pt idx="63" formatCode="General">
                  <c:v>39.264330174957898</c:v>
                </c:pt>
                <c:pt idx="64" formatCode="General">
                  <c:v>36.175747127326503</c:v>
                </c:pt>
                <c:pt idx="65" formatCode="General">
                  <c:v>32.887884285020903</c:v>
                </c:pt>
                <c:pt idx="66" formatCode="General">
                  <c:v>29.5179880408968</c:v>
                </c:pt>
                <c:pt idx="67" formatCode="General">
                  <c:v>26.181527157015701</c:v>
                </c:pt>
                <c:pt idx="68" formatCode="General">
                  <c:v>22.982910390440502</c:v>
                </c:pt>
                <c:pt idx="69" formatCode="General">
                  <c:v>20.0071344141681</c:v>
                </c:pt>
                <c:pt idx="70" formatCode="General">
                  <c:v>17.313776295014399</c:v>
                </c:pt>
                <c:pt idx="71" formatCode="General">
                  <c:v>14.9344410321414</c:v>
                </c:pt>
                <c:pt idx="72" formatCode="General">
                  <c:v>12.8741158724629</c:v>
                </c:pt>
                <c:pt idx="73" formatCode="General">
                  <c:v>11.1160108933892</c:v>
                </c:pt>
                <c:pt idx="74" formatCode="General">
                  <c:v>9.6286463444464392</c:v>
                </c:pt>
                <c:pt idx="75" formatCode="General">
                  <c:v>8.3734811806247293</c:v>
                </c:pt>
                <c:pt idx="76" formatCode="General">
                  <c:v>7.3114542048195696</c:v>
                </c:pt>
                <c:pt idx="77" formatCode="General">
                  <c:v>6.4073926795516103</c:v>
                </c:pt>
                <c:pt idx="78" formatCode="General">
                  <c:v>5.6320660565973801</c:v>
                </c:pt>
                <c:pt idx="79" formatCode="General">
                  <c:v>4.9623641411275896</c:v>
                </c:pt>
                <c:pt idx="80" formatCode="General">
                  <c:v>4.3804066534168902</c:v>
                </c:pt>
                <c:pt idx="81" formatCode="General">
                  <c:v>3.87232421458961</c:v>
                </c:pt>
                <c:pt idx="82" formatCode="General">
                  <c:v>3.42716296743823</c:v>
                </c:pt>
                <c:pt idx="83" formatCode="General">
                  <c:v>3.0360711608451498</c:v>
                </c:pt>
                <c:pt idx="84" formatCode="General">
                  <c:v>2.6917481167239301</c:v>
                </c:pt>
                <c:pt idx="85" formatCode="General">
                  <c:v>2.3880781983112098</c:v>
                </c:pt>
                <c:pt idx="86" formatCode="General">
                  <c:v>2.1198803866937701</c:v>
                </c:pt>
                <c:pt idx="87" formatCode="General">
                  <c:v>1.88272860744113</c:v>
                </c:pt>
                <c:pt idx="88" formatCode="General">
                  <c:v>1.67281719783105</c:v>
                </c:pt>
                <c:pt idx="89" formatCode="General">
                  <c:v>1.4868569473769799</c:v>
                </c:pt>
                <c:pt idx="90" formatCode="General">
                  <c:v>1.3219929072055401</c:v>
                </c:pt>
                <c:pt idx="91" formatCode="General">
                  <c:v>1.1757382679033901</c:v>
                </c:pt>
                <c:pt idx="92" formatCode="General">
                  <c:v>1.0459204168596601</c:v>
                </c:pt>
                <c:pt idx="93" formatCode="General">
                  <c:v>0.93063642146852998</c:v>
                </c:pt>
                <c:pt idx="94" formatCode="General">
                  <c:v>0.828215932978555</c:v>
                </c:pt>
                <c:pt idx="95" formatCode="General">
                  <c:v>0.73719001739497303</c:v>
                </c:pt>
                <c:pt idx="96" formatCode="General">
                  <c:v>0.65626477962124696</c:v>
                </c:pt>
                <c:pt idx="97" formatCode="General">
                  <c:v>0.58429890598855105</c:v>
                </c:pt>
                <c:pt idx="98" formatCode="General">
                  <c:v>0.52028444044367905</c:v>
                </c:pt>
                <c:pt idx="99" formatCode="General">
                  <c:v>0.46333025166806402</c:v>
                </c:pt>
                <c:pt idx="100" formatCode="General">
                  <c:v>0.41264775608466697</c:v>
                </c:pt>
              </c:numCache>
            </c:numRef>
          </c:yVal>
          <c:smooth val="1"/>
        </c:ser>
        <c:ser>
          <c:idx val="61"/>
          <c:order val="61"/>
          <c:tx>
            <c:strRef>
              <c:f>'Temperaturen, Volumenzuwachs'!$BX$7</c:f>
              <c:strCache>
                <c:ptCount val="1"/>
                <c:pt idx="0">
                  <c:v>61,13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Volumenzuwachs'!$BX$8:$BX$108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9.8845823469207695E-20</c:v>
                </c:pt>
                <c:pt idx="11">
                  <c:v>1.3298256484252299E-17</c:v>
                </c:pt>
                <c:pt idx="12">
                  <c:v>1.0624441042819299E-15</c:v>
                </c:pt>
                <c:pt idx="13">
                  <c:v>5.33429516144919E-14</c:v>
                </c:pt>
                <c:pt idx="14">
                  <c:v>1.77017327931766E-12</c:v>
                </c:pt>
                <c:pt idx="15">
                  <c:v>4.0611124971919001E-11</c:v>
                </c:pt>
                <c:pt idx="16">
                  <c:v>6.7044193902748796E-10</c:v>
                </c:pt>
                <c:pt idx="17">
                  <c:v>8.2540170946215802E-9</c:v>
                </c:pt>
                <c:pt idx="18">
                  <c:v>7.8229276591804504E-8</c:v>
                </c:pt>
                <c:pt idx="19">
                  <c:v>5.8719026493555997E-7</c:v>
                </c:pt>
                <c:pt idx="20">
                  <c:v>3.5797890331788501E-6</c:v>
                </c:pt>
                <c:pt idx="21">
                  <c:v>1.81289212710871E-5</c:v>
                </c:pt>
                <c:pt idx="22">
                  <c:v>7.7807716026084394E-5</c:v>
                </c:pt>
                <c:pt idx="23">
                  <c:v>2.8811039163735802E-4</c:v>
                </c:pt>
                <c:pt idx="24">
                  <c:v>9.3515257009546895E-4</c:v>
                </c:pt>
                <c:pt idx="25">
                  <c:v>2.6986056460887899E-3</c:v>
                </c:pt>
                <c:pt idx="26">
                  <c:v>7.0113599973777203E-3</c:v>
                </c:pt>
                <c:pt idx="27">
                  <c:v>1.6586049207928898E-2</c:v>
                </c:pt>
                <c:pt idx="28">
                  <c:v>3.6082617845255099E-2</c:v>
                </c:pt>
                <c:pt idx="29">
                  <c:v>7.2832760029196406E-2</c:v>
                </c:pt>
                <c:pt idx="30" formatCode="General">
                  <c:v>0.13748735997641501</c:v>
                </c:pt>
                <c:pt idx="31" formatCode="General">
                  <c:v>0.24443319018300699</c:v>
                </c:pt>
                <c:pt idx="32" formatCode="General">
                  <c:v>0.41184579350964301</c:v>
                </c:pt>
                <c:pt idx="33" formatCode="General">
                  <c:v>0.66130206919821299</c:v>
                </c:pt>
                <c:pt idx="34" formatCode="General">
                  <c:v>1.01695150193381</c:v>
                </c:pt>
                <c:pt idx="35" formatCode="General">
                  <c:v>1.5043176385385399</c:v>
                </c:pt>
                <c:pt idx="36" formatCode="General">
                  <c:v>2.1488536011128399</c:v>
                </c:pt>
                <c:pt idx="37" formatCode="General">
                  <c:v>2.97439824487875</c:v>
                </c:pt>
                <c:pt idx="38" formatCode="General">
                  <c:v>4.00167358486277</c:v>
                </c:pt>
                <c:pt idx="39" formatCode="General">
                  <c:v>5.2469366938823301</c:v>
                </c:pt>
                <c:pt idx="40" formatCode="General">
                  <c:v>6.72086071841135</c:v>
                </c:pt>
                <c:pt idx="41" formatCode="General">
                  <c:v>8.4276798116675895</c:v>
                </c:pt>
                <c:pt idx="42" formatCode="General">
                  <c:v>10.364598954318099</c:v>
                </c:pt>
                <c:pt idx="43" formatCode="General">
                  <c:v>12.521445920378399</c:v>
                </c:pt>
                <c:pt idx="44" formatCode="General">
                  <c:v>14.880530263244401</c:v>
                </c:pt>
                <c:pt idx="45" formatCode="General">
                  <c:v>17.4166722999834</c:v>
                </c:pt>
                <c:pt idx="46" formatCode="General">
                  <c:v>20.097371661668799</c:v>
                </c:pt>
                <c:pt idx="47" formatCode="General">
                  <c:v>22.8830976284119</c:v>
                </c:pt>
                <c:pt idx="48" formatCode="General">
                  <c:v>25.727699786439501</c:v>
                </c:pt>
                <c:pt idx="49" formatCode="General">
                  <c:v>28.5789553573787</c:v>
                </c:pt>
                <c:pt idx="50" formatCode="General">
                  <c:v>31.3792868928624</c:v>
                </c:pt>
                <c:pt idx="51" formatCode="General">
                  <c:v>34.0666989874005</c:v>
                </c:pt>
                <c:pt idx="52" formatCode="General">
                  <c:v>36.575993183794502</c:v>
                </c:pt>
                <c:pt idx="53" formatCode="General">
                  <c:v>38.840323928457401</c:v>
                </c:pt>
                <c:pt idx="54" formatCode="General">
                  <c:v>40.793152435931603</c:v>
                </c:pt>
                <c:pt idx="55" formatCode="General">
                  <c:v>42.3706364156616</c:v>
                </c:pt>
                <c:pt idx="56" formatCode="General">
                  <c:v>43.5144585139127</c:v>
                </c:pt>
                <c:pt idx="57" formatCode="General">
                  <c:v>44.175042373109697</c:v>
                </c:pt>
                <c:pt idx="58" formatCode="General">
                  <c:v>44.315031517344302</c:v>
                </c:pt>
                <c:pt idx="59" formatCode="General">
                  <c:v>43.9128153005759</c:v>
                </c:pt>
                <c:pt idx="60" formatCode="General">
                  <c:v>42.965785631064101</c:v>
                </c:pt>
                <c:pt idx="61" formatCode="General">
                  <c:v>41.492912917281402</c:v>
                </c:pt>
                <c:pt idx="62" formatCode="General">
                  <c:v>39.5361624989661</c:v>
                </c:pt>
                <c:pt idx="63" formatCode="General">
                  <c:v>37.1602635178591</c:v>
                </c:pt>
                <c:pt idx="64" formatCode="General">
                  <c:v>34.450423023544403</c:v>
                </c:pt>
                <c:pt idx="65" formatCode="General">
                  <c:v>31.5077749521522</c:v>
                </c:pt>
                <c:pt idx="66" formatCode="General">
                  <c:v>28.442672668024901</c:v>
                </c:pt>
                <c:pt idx="67" formatCode="General">
                  <c:v>25.366346650091</c:v>
                </c:pt>
                <c:pt idx="68" formatCode="General">
                  <c:v>22.381881946862499</c:v>
                </c:pt>
                <c:pt idx="69" formatCode="General">
                  <c:v>19.575806493015001</c:v>
                </c:pt>
                <c:pt idx="70" formatCode="General">
                  <c:v>17.011685504410899</c:v>
                </c:pt>
                <c:pt idx="71" formatCode="General">
                  <c:v>14.726882200204701</c:v>
                </c:pt>
                <c:pt idx="72" formatCode="General">
                  <c:v>12.733054191353199</c:v>
                </c:pt>
                <c:pt idx="73" formatCode="General">
                  <c:v>11.020126576122699</c:v>
                </c:pt>
                <c:pt idx="74" formatCode="General">
                  <c:v>9.5626643754163698</c:v>
                </c:pt>
                <c:pt idx="75" formatCode="General">
                  <c:v>8.3270530032652292</c:v>
                </c:pt>
                <c:pt idx="76" formatCode="General">
                  <c:v>7.2778912569338701</c:v>
                </c:pt>
                <c:pt idx="77" formatCode="General">
                  <c:v>6.3825014061934802</c:v>
                </c:pt>
                <c:pt idx="78" formatCode="General">
                  <c:v>5.6132306429280003</c:v>
                </c:pt>
                <c:pt idx="79" formatCode="General">
                  <c:v>4.9479132370718801</c:v>
                </c:pt>
                <c:pt idx="80" formatCode="General">
                  <c:v>4.36922248359358</c:v>
                </c:pt>
                <c:pt idx="81" formatCode="General">
                  <c:v>3.8636208731148201</c:v>
                </c:pt>
                <c:pt idx="82" formatCode="General">
                  <c:v>3.4203655345526198</c:v>
                </c:pt>
                <c:pt idx="83" formatCode="General">
                  <c:v>3.03074826835027</c:v>
                </c:pt>
                <c:pt idx="84" formatCode="General">
                  <c:v>2.6875713254887201</c:v>
                </c:pt>
                <c:pt idx="85" formatCode="General">
                  <c:v>2.3847952468085398</c:v>
                </c:pt>
                <c:pt idx="86" formatCode="General">
                  <c:v>2.11729639252375</c:v>
                </c:pt>
                <c:pt idx="87" formatCode="General">
                  <c:v>1.8806923640611899</c:v>
                </c:pt>
                <c:pt idx="88" formatCode="General">
                  <c:v>1.67121098425585</c:v>
                </c:pt>
                <c:pt idx="89" formatCode="General">
                  <c:v>1.48558885620126</c:v>
                </c:pt>
                <c:pt idx="90" formatCode="General">
                  <c:v>1.3209910174197099</c:v>
                </c:pt>
                <c:pt idx="91" formatCode="General">
                  <c:v>1.17494618853177</c:v>
                </c:pt>
                <c:pt idx="92" formatCode="General">
                  <c:v>1.04529386013412</c:v>
                </c:pt>
                <c:pt idx="93" formatCode="General">
                  <c:v>0.93014055575179899</c:v>
                </c:pt>
                <c:pt idx="94" formatCode="General">
                  <c:v>0.82782333030012101</c:v>
                </c:pt>
                <c:pt idx="95" formatCode="General">
                  <c:v>0.73687905698237299</c:v>
                </c:pt>
                <c:pt idx="96" formatCode="General">
                  <c:v>0.656018402774871</c:v>
                </c:pt>
                <c:pt idx="97" formatCode="General">
                  <c:v>0.58410364274382098</c:v>
                </c:pt>
                <c:pt idx="98" formatCode="General">
                  <c:v>0.52012964719036803</c:v>
                </c:pt>
                <c:pt idx="99" formatCode="General">
                  <c:v>0.46320751298552099</c:v>
                </c:pt>
                <c:pt idx="100" formatCode="General">
                  <c:v>0.41255041472657</c:v>
                </c:pt>
              </c:numCache>
            </c:numRef>
          </c:yVal>
          <c:smooth val="1"/>
        </c:ser>
        <c:ser>
          <c:idx val="62"/>
          <c:order val="62"/>
          <c:tx>
            <c:strRef>
              <c:f>'Temperaturen, Volumenzuwachs'!$CB$7</c:f>
              <c:strCache>
                <c:ptCount val="1"/>
                <c:pt idx="0">
                  <c:v>67,03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Volumenzuwachs'!$CB$8:$CB$108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1.11797261775542E-23</c:v>
                </c:pt>
                <c:pt idx="11">
                  <c:v>3.9637029313619502E-21</c:v>
                </c:pt>
                <c:pt idx="12">
                  <c:v>7.5113821494062898E-19</c:v>
                </c:pt>
                <c:pt idx="13">
                  <c:v>8.1442031113694205E-17</c:v>
                </c:pt>
                <c:pt idx="14">
                  <c:v>5.3682313118574501E-15</c:v>
                </c:pt>
                <c:pt idx="15">
                  <c:v>2.2706179128152699E-13</c:v>
                </c:pt>
                <c:pt idx="16">
                  <c:v>6.4670689097479697E-12</c:v>
                </c:pt>
                <c:pt idx="17">
                  <c:v>1.29468365134423E-10</c:v>
                </c:pt>
                <c:pt idx="18">
                  <c:v>1.89288419648675E-9</c:v>
                </c:pt>
                <c:pt idx="19">
                  <c:v>2.09117316268895E-8</c:v>
                </c:pt>
                <c:pt idx="20">
                  <c:v>1.7994898239003801E-7</c:v>
                </c:pt>
                <c:pt idx="21">
                  <c:v>1.23922982713552E-6</c:v>
                </c:pt>
                <c:pt idx="22">
                  <c:v>6.9962434957625202E-6</c:v>
                </c:pt>
                <c:pt idx="23">
                  <c:v>3.3083633861232499E-5</c:v>
                </c:pt>
                <c:pt idx="24">
                  <c:v>1.33568032055943E-4</c:v>
                </c:pt>
                <c:pt idx="25">
                  <c:v>4.6830674963399999E-4</c:v>
                </c:pt>
                <c:pt idx="26">
                  <c:v>1.4477204205954599E-3</c:v>
                </c:pt>
                <c:pt idx="27">
                  <c:v>3.9997359917044702E-3</c:v>
                </c:pt>
                <c:pt idx="28">
                  <c:v>9.9952268274418193E-3</c:v>
                </c:pt>
                <c:pt idx="29">
                  <c:v>2.2835852208720898E-2</c:v>
                </c:pt>
                <c:pt idx="30">
                  <c:v>4.8155059583652599E-2</c:v>
                </c:pt>
                <c:pt idx="31">
                  <c:v>9.4525154465543507E-2</c:v>
                </c:pt>
                <c:pt idx="32" formatCode="General">
                  <c:v>0.17402328925678301</c:v>
                </c:pt>
                <c:pt idx="33" formatCode="General">
                  <c:v>0.30250505718956899</c:v>
                </c:pt>
                <c:pt idx="34" formatCode="General">
                  <c:v>0.49947085382003198</c:v>
                </c:pt>
                <c:pt idx="35" formatCode="General">
                  <c:v>0.78747694826611403</c:v>
                </c:pt>
                <c:pt idx="36" formatCode="General">
                  <c:v>1.1911203040669101</c:v>
                </c:pt>
                <c:pt idx="37" formatCode="General">
                  <c:v>1.73569268029299</c:v>
                </c:pt>
                <c:pt idx="38" formatCode="General">
                  <c:v>2.4456408737022799</c:v>
                </c:pt>
                <c:pt idx="39" formatCode="General">
                  <c:v>3.3429811714203201</c:v>
                </c:pt>
                <c:pt idx="40" formatCode="General">
                  <c:v>4.4458008928607304</c:v>
                </c:pt>
                <c:pt idx="41" formatCode="General">
                  <c:v>5.7669473396028996</c:v>
                </c:pt>
                <c:pt idx="42" formatCode="General">
                  <c:v>7.3129650371199899</c:v>
                </c:pt>
                <c:pt idx="43" formatCode="General">
                  <c:v>9.0833048739215307</c:v>
                </c:pt>
                <c:pt idx="44" formatCode="General">
                  <c:v>11.069799691662</c:v>
                </c:pt>
                <c:pt idx="45" formatCode="General">
                  <c:v>13.2563829347955</c:v>
                </c:pt>
                <c:pt idx="46" formatCode="General">
                  <c:v>15.6190203937829</c:v>
                </c:pt>
                <c:pt idx="47" formatCode="General">
                  <c:v>18.125828397519101</c:v>
                </c:pt>
                <c:pt idx="48" formatCode="General">
                  <c:v>20.737362648382401</c:v>
                </c:pt>
                <c:pt idx="49" formatCode="General">
                  <c:v>23.407077558992</c:v>
                </c:pt>
                <c:pt idx="50" formatCode="General">
                  <c:v>26.081973763309001</c:v>
                </c:pt>
                <c:pt idx="51" formatCode="General">
                  <c:v>28.703468836708499</c:v>
                </c:pt>
                <c:pt idx="52" formatCode="General">
                  <c:v>31.2085405585118</c:v>
                </c:pt>
                <c:pt idx="53" formatCode="General">
                  <c:v>33.531200497734602</c:v>
                </c:pt>
                <c:pt idx="54" formatCode="General">
                  <c:v>35.6043551929207</c:v>
                </c:pt>
                <c:pt idx="55" formatCode="General">
                  <c:v>37.362099294476998</c:v>
                </c:pt>
                <c:pt idx="56" formatCode="General">
                  <c:v>38.742456202120003</c:v>
                </c:pt>
                <c:pt idx="57" formatCode="General">
                  <c:v>39.690533891913198</c:v>
                </c:pt>
                <c:pt idx="58" formatCode="General">
                  <c:v>40.161995218999998</c:v>
                </c:pt>
                <c:pt idx="59" formatCode="General">
                  <c:v>40.126654455514597</c:v>
                </c:pt>
                <c:pt idx="60" formatCode="General">
                  <c:v>39.571911554794198</c:v>
                </c:pt>
                <c:pt idx="61" formatCode="General">
                  <c:v>38.505635860236303</c:v>
                </c:pt>
                <c:pt idx="62" formatCode="General">
                  <c:v>36.9580330523847</c:v>
                </c:pt>
                <c:pt idx="63" formatCode="General">
                  <c:v>34.982001972181401</c:v>
                </c:pt>
                <c:pt idx="64" formatCode="General">
                  <c:v>32.6515443240189</c:v>
                </c:pt>
                <c:pt idx="65" formatCode="General">
                  <c:v>30.0579585974697</c:v>
                </c:pt>
                <c:pt idx="66" formatCode="General">
                  <c:v>27.3038413172047</c:v>
                </c:pt>
                <c:pt idx="67" formatCode="General">
                  <c:v>24.4953133176618</c:v>
                </c:pt>
                <c:pt idx="68" formatCode="General">
                  <c:v>21.733321332442799</c:v>
                </c:pt>
                <c:pt idx="69" formatCode="General">
                  <c:v>19.105226247925899</c:v>
                </c:pt>
                <c:pt idx="70" formatCode="General">
                  <c:v>16.6780447334013</c:v>
                </c:pt>
                <c:pt idx="71" formatCode="General">
                  <c:v>14.4945463639751</c:v>
                </c:pt>
                <c:pt idx="72" formatCode="General">
                  <c:v>12.5728893502146</c:v>
                </c:pt>
                <c:pt idx="73" formatCode="General">
                  <c:v>10.9096992832031</c:v>
                </c:pt>
                <c:pt idx="74" formatCode="General">
                  <c:v>9.4856830964167091</c:v>
                </c:pt>
                <c:pt idx="75" formatCode="General">
                  <c:v>8.2723121591316104</c:v>
                </c:pt>
                <c:pt idx="76" formatCode="General">
                  <c:v>7.2380230462100403</c:v>
                </c:pt>
                <c:pt idx="77" formatCode="General">
                  <c:v>6.3527978502657598</c:v>
                </c:pt>
                <c:pt idx="78" formatCode="General">
                  <c:v>5.5906971936730496</c:v>
                </c:pt>
                <c:pt idx="79" formatCode="General">
                  <c:v>4.9306028201543697</c:v>
                </c:pt>
                <c:pt idx="80" formatCode="General">
                  <c:v>4.3558159939695598</c:v>
                </c:pt>
                <c:pt idx="81" formatCode="General">
                  <c:v>3.85318369562957</c:v>
                </c:pt>
                <c:pt idx="82" formatCode="General">
                  <c:v>3.4122113666012699</c:v>
                </c:pt>
                <c:pt idx="83" formatCode="General">
                  <c:v>3.0243612807335301</c:v>
                </c:pt>
                <c:pt idx="84" formatCode="General">
                  <c:v>2.6825584253147401</c:v>
                </c:pt>
                <c:pt idx="85" formatCode="General">
                  <c:v>2.3808543390349199</c:v>
                </c:pt>
                <c:pt idx="86" formatCode="General">
                  <c:v>2.11419398811447</c:v>
                </c:pt>
                <c:pt idx="87" formatCode="General">
                  <c:v>1.87824723010738</c:v>
                </c:pt>
                <c:pt idx="88" formatCode="General">
                  <c:v>1.6692819738867699</c:v>
                </c:pt>
                <c:pt idx="89" formatCode="General">
                  <c:v>1.4840657392332</c:v>
                </c:pt>
                <c:pt idx="90" formatCode="General">
                  <c:v>1.31978751134378</c:v>
                </c:pt>
                <c:pt idx="91" formatCode="General">
                  <c:v>1.1739946258804399</c:v>
                </c:pt>
                <c:pt idx="92" formatCode="General">
                  <c:v>1.04454108573629</c:v>
                </c:pt>
                <c:pt idx="93" formatCode="General">
                  <c:v>0.92954475610178999</c:v>
                </c:pt>
                <c:pt idx="94" formatCode="General">
                  <c:v>0.82735157415317795</c:v>
                </c:pt>
                <c:pt idx="95" formatCode="General">
                  <c:v>0.73650538166772195</c:v>
                </c:pt>
                <c:pt idx="96" formatCode="General">
                  <c:v>0.65572232118610896</c:v>
                </c:pt>
                <c:pt idx="97" formatCode="General">
                  <c:v>0.58386897589198195</c:v>
                </c:pt>
                <c:pt idx="98" formatCode="General">
                  <c:v>0.51994360955181396</c:v>
                </c:pt>
                <c:pt idx="99" formatCode="General">
                  <c:v>0.463059994702055</c:v>
                </c:pt>
                <c:pt idx="100" formatCode="General">
                  <c:v>0.41243341747136902</c:v>
                </c:pt>
              </c:numCache>
            </c:numRef>
          </c:yVal>
          <c:smooth val="1"/>
        </c:ser>
        <c:ser>
          <c:idx val="63"/>
          <c:order val="63"/>
          <c:tx>
            <c:strRef>
              <c:f>'Temperaturen, Volumenzuwachs'!$CF$7</c:f>
              <c:strCache>
                <c:ptCount val="1"/>
                <c:pt idx="0">
                  <c:v>73,49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Volumenzuwachs'!$CF$8:$CF$107</c:f>
              <c:numCache>
                <c:formatCode>0.00E+00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2.0862543420275002E-28</c:v>
                </c:pt>
                <c:pt idx="11">
                  <c:v>2.3709156642763702E-25</c:v>
                </c:pt>
                <c:pt idx="12">
                  <c:v>1.2689176377838501E-22</c:v>
                </c:pt>
                <c:pt idx="13">
                  <c:v>3.4710663661960301E-20</c:v>
                </c:pt>
                <c:pt idx="14">
                  <c:v>5.2201224218995697E-18</c:v>
                </c:pt>
                <c:pt idx="15">
                  <c:v>4.6059129221442103E-16</c:v>
                </c:pt>
                <c:pt idx="16">
                  <c:v>2.5265302756927799E-14</c:v>
                </c:pt>
                <c:pt idx="17">
                  <c:v>9.0724574610720803E-13</c:v>
                </c:pt>
                <c:pt idx="18">
                  <c:v>2.23302676595186E-11</c:v>
                </c:pt>
                <c:pt idx="19">
                  <c:v>3.9249361359136501E-10</c:v>
                </c:pt>
                <c:pt idx="20">
                  <c:v>5.10978522859055E-9</c:v>
                </c:pt>
                <c:pt idx="21">
                  <c:v>5.0902256352791602E-8</c:v>
                </c:pt>
                <c:pt idx="22">
                  <c:v>3.9941805170684501E-7</c:v>
                </c:pt>
                <c:pt idx="23">
                  <c:v>2.5333363217850698E-6</c:v>
                </c:pt>
                <c:pt idx="24">
                  <c:v>1.3290036822666999E-5</c:v>
                </c:pt>
                <c:pt idx="25">
                  <c:v>5.88612790221883E-5</c:v>
                </c:pt>
                <c:pt idx="26">
                  <c:v>2.24146607966596E-4</c:v>
                </c:pt>
                <c:pt idx="27">
                  <c:v>7.4592430308519596E-4</c:v>
                </c:pt>
                <c:pt idx="28">
                  <c:v>2.2009239590425299E-3</c:v>
                </c:pt>
                <c:pt idx="29">
                  <c:v>5.8325824611326002E-3</c:v>
                </c:pt>
                <c:pt idx="30">
                  <c:v>1.4042524485757201E-2</c:v>
                </c:pt>
                <c:pt idx="31">
                  <c:v>3.10307606638725E-2</c:v>
                </c:pt>
                <c:pt idx="32">
                  <c:v>6.3510857066382098E-2</c:v>
                </c:pt>
                <c:pt idx="33" formatCode="General">
                  <c:v>0.121372693828568</c:v>
                </c:pt>
                <c:pt idx="34" formatCode="General">
                  <c:v>0.21813805333608999</c:v>
                </c:pt>
                <c:pt idx="35" formatCode="General">
                  <c:v>0.37106668372625101</c:v>
                </c:pt>
                <c:pt idx="36" formatCode="General">
                  <c:v>0.60082116409154196</c:v>
                </c:pt>
                <c:pt idx="37" formatCode="General">
                  <c:v>0.93067270984188799</c:v>
                </c:pt>
                <c:pt idx="38" formatCode="General">
                  <c:v>1.38530556644276</c:v>
                </c:pt>
                <c:pt idx="39" formatCode="General">
                  <c:v>1.98933577291755</c:v>
                </c:pt>
                <c:pt idx="40" formatCode="General">
                  <c:v>2.7656899715388299</c:v>
                </c:pt>
                <c:pt idx="41" formatCode="General">
                  <c:v>3.73399040305633</c:v>
                </c:pt>
                <c:pt idx="42" formatCode="General">
                  <c:v>4.9090695907823099</c:v>
                </c:pt>
                <c:pt idx="43" formatCode="General">
                  <c:v>6.2997025579186801</c:v>
                </c:pt>
                <c:pt idx="44" formatCode="General">
                  <c:v>7.90760595767295</c:v>
                </c:pt>
                <c:pt idx="45" formatCode="General">
                  <c:v>9.7267201989267793</c:v>
                </c:pt>
                <c:pt idx="46" formatCode="General">
                  <c:v>11.742767291186601</c:v>
                </c:pt>
                <c:pt idx="47" formatCode="General">
                  <c:v>13.933065412161699</c:v>
                </c:pt>
                <c:pt idx="48" formatCode="General">
                  <c:v>16.266580476073699</c:v>
                </c:pt>
                <c:pt idx="49" formatCode="General">
                  <c:v>18.704203127877701</c:v>
                </c:pt>
                <c:pt idx="50" formatCode="General">
                  <c:v>21.199253725721</c:v>
                </c:pt>
                <c:pt idx="51" formatCode="General">
                  <c:v>23.698234813568899</c:v>
                </c:pt>
                <c:pt idx="52" formatCode="General">
                  <c:v>26.141867024496499</c:v>
                </c:pt>
                <c:pt idx="53" formatCode="General">
                  <c:v>28.466456871790601</c:v>
                </c:pt>
                <c:pt idx="54" formatCode="General">
                  <c:v>30.605649858485901</c:v>
                </c:pt>
                <c:pt idx="55" formatCode="General">
                  <c:v>32.4926159068185</c:v>
                </c:pt>
                <c:pt idx="56" formatCode="General">
                  <c:v>34.062692322689401</c:v>
                </c:pt>
                <c:pt idx="57" formatCode="General">
                  <c:v>35.256468779689499</c:v>
                </c:pt>
                <c:pt idx="58" formatCode="General">
                  <c:v>36.023236823279703</c:v>
                </c:pt>
                <c:pt idx="59" formatCode="General">
                  <c:v>36.324643515955799</c:v>
                </c:pt>
                <c:pt idx="60" formatCode="General">
                  <c:v>36.138290143008703</c:v>
                </c:pt>
                <c:pt idx="61" formatCode="General">
                  <c:v>35.460913617293798</c:v>
                </c:pt>
                <c:pt idx="62" formatCode="General">
                  <c:v>34.310700621884799</c:v>
                </c:pt>
                <c:pt idx="63" formatCode="General">
                  <c:v>32.728239774719299</c:v>
                </c:pt>
                <c:pt idx="64" formatCode="General">
                  <c:v>30.775648715796901</c:v>
                </c:pt>
                <c:pt idx="65" formatCode="General">
                  <c:v>28.5335515097733</c:v>
                </c:pt>
                <c:pt idx="66" formatCode="General">
                  <c:v>26.095843882553801</c:v>
                </c:pt>
                <c:pt idx="67" formatCode="General">
                  <c:v>23.562556853665601</c:v>
                </c:pt>
                <c:pt idx="68" formatCode="General">
                  <c:v>21.031557898345302</c:v>
                </c:pt>
                <c:pt idx="69" formatCode="General">
                  <c:v>18.5902114258746</c:v>
                </c:pt>
                <c:pt idx="70" formatCode="General">
                  <c:v>16.308325651731401</c:v>
                </c:pt>
                <c:pt idx="71" formatCode="General">
                  <c:v>14.233620041551299</c:v>
                </c:pt>
                <c:pt idx="72" formatCode="General">
                  <c:v>12.390504659838101</c:v>
                </c:pt>
                <c:pt idx="73" formatCode="General">
                  <c:v>10.782240045662901</c:v>
                </c:pt>
                <c:pt idx="74" formatCode="General">
                  <c:v>9.3957469210006099</c:v>
                </c:pt>
                <c:pt idx="75" formatCode="General">
                  <c:v>8.2077370090731794</c:v>
                </c:pt>
                <c:pt idx="76" formatCode="General">
                  <c:v>7.1906704244388502</c:v>
                </c:pt>
                <c:pt idx="77" formatCode="General">
                  <c:v>6.3173682417529298</c:v>
                </c:pt>
                <c:pt idx="78" formatCode="General">
                  <c:v>5.5637558830909599</c:v>
                </c:pt>
                <c:pt idx="79" formatCode="General">
                  <c:v>4.9098796723338003</c:v>
                </c:pt>
                <c:pt idx="80" formatCode="General">
                  <c:v>4.33975463386939</c:v>
                </c:pt>
                <c:pt idx="81" formatCode="General">
                  <c:v>3.84067355722794</c:v>
                </c:pt>
                <c:pt idx="82" formatCode="General">
                  <c:v>3.4024340078084401</c:v>
                </c:pt>
                <c:pt idx="83" formatCode="General">
                  <c:v>3.01670048087218</c:v>
                </c:pt>
                <c:pt idx="84" formatCode="General">
                  <c:v>2.67654413023631</c:v>
                </c:pt>
                <c:pt idx="85" formatCode="General">
                  <c:v>2.37612506207708</c:v>
                </c:pt>
                <c:pt idx="86" formatCode="General">
                  <c:v>2.1104701813100002</c:v>
                </c:pt>
                <c:pt idx="87" formatCode="General">
                  <c:v>1.87531180607776</c:v>
                </c:pt>
                <c:pt idx="88" formatCode="General">
                  <c:v>1.6669657910495901</c:v>
                </c:pt>
                <c:pt idx="89" formatCode="General">
                  <c:v>1.4822366560568401</c:v>
                </c:pt>
                <c:pt idx="90" formatCode="General">
                  <c:v>1.3183420607154599</c:v>
                </c:pt>
                <c:pt idx="91" formatCode="General">
                  <c:v>1.17285163999134</c:v>
                </c:pt>
                <c:pt idx="92" formatCode="General">
                  <c:v>1.04363678827385</c:v>
                </c:pt>
                <c:pt idx="93" formatCode="General">
                  <c:v>0.92882896738734499</c:v>
                </c:pt>
                <c:pt idx="94" formatCode="General">
                  <c:v>0.82678476609989204</c:v>
                </c:pt>
                <c:pt idx="95" formatCode="General">
                  <c:v>0.73605638522133399</c:v>
                </c:pt>
                <c:pt idx="96" formatCode="General">
                  <c:v>0.65536653703849801</c:v>
                </c:pt>
                <c:pt idx="97" formatCode="General">
                  <c:v>0.58358697488172895</c:v>
                </c:pt>
                <c:pt idx="98" formatCode="General">
                  <c:v>0.51972003579300796</c:v>
                </c:pt>
                <c:pt idx="99" formatCode="General">
                  <c:v>0.46288270454751701</c:v>
                </c:pt>
              </c:numCache>
            </c:numRef>
          </c:yVal>
          <c:smooth val="1"/>
        </c:ser>
        <c:ser>
          <c:idx val="64"/>
          <c:order val="64"/>
          <c:tx>
            <c:strRef>
              <c:f>'Temperaturen, Volumenzuwachs'!$CJ$7</c:f>
              <c:strCache>
                <c:ptCount val="1"/>
                <c:pt idx="0">
                  <c:v>80,58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Volumenzuwachs'!$CJ$8:$CJ$108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4.46268377858758E-34</c:v>
                </c:pt>
                <c:pt idx="11">
                  <c:v>2.0572076390927598E-30</c:v>
                </c:pt>
                <c:pt idx="12">
                  <c:v>3.8355116520932398E-27</c:v>
                </c:pt>
                <c:pt idx="13">
                  <c:v>3.1912973044437401E-24</c:v>
                </c:pt>
                <c:pt idx="14">
                  <c:v>1.2935887542492501E-21</c:v>
                </c:pt>
                <c:pt idx="15">
                  <c:v>2.7621831415386999E-19</c:v>
                </c:pt>
                <c:pt idx="16">
                  <c:v>3.33107752021493E-17</c:v>
                </c:pt>
                <c:pt idx="17">
                  <c:v>2.4140693473668501E-15</c:v>
                </c:pt>
                <c:pt idx="18">
                  <c:v>1.11114287586226E-13</c:v>
                </c:pt>
                <c:pt idx="19">
                  <c:v>3.41233965035309E-12</c:v>
                </c:pt>
                <c:pt idx="20">
                  <c:v>7.3058805058410796E-11</c:v>
                </c:pt>
                <c:pt idx="21">
                  <c:v>1.1340407240141401E-9</c:v>
                </c:pt>
                <c:pt idx="22">
                  <c:v>1.32149660352037E-8</c:v>
                </c:pt>
                <c:pt idx="23">
                  <c:v>1.19255713282083E-7</c:v>
                </c:pt>
                <c:pt idx="24">
                  <c:v>8.5682210972836802E-7</c:v>
                </c:pt>
                <c:pt idx="25">
                  <c:v>5.0235528097108604E-6</c:v>
                </c:pt>
                <c:pt idx="26">
                  <c:v>2.4568629876214601E-5</c:v>
                </c:pt>
                <c:pt idx="27">
                  <c:v>1.0221122398126299E-4</c:v>
                </c:pt>
                <c:pt idx="28">
                  <c:v>3.6807154770117302E-4</c:v>
                </c:pt>
                <c:pt idx="29">
                  <c:v>1.1652558964749E-3</c:v>
                </c:pt>
                <c:pt idx="30">
                  <c:v>3.2882592892835901E-3</c:v>
                </c:pt>
                <c:pt idx="31">
                  <c:v>8.3735126356802008E-3</c:v>
                </c:pt>
                <c:pt idx="32">
                  <c:v>1.9453582592617799E-2</c:v>
                </c:pt>
                <c:pt idx="33">
                  <c:v>4.1636186754796099E-2</c:v>
                </c:pt>
                <c:pt idx="34">
                  <c:v>8.2810083114398303E-2</c:v>
                </c:pt>
                <c:pt idx="35" formatCode="General">
                  <c:v>0.15423416847237001</c:v>
                </c:pt>
                <c:pt idx="36" formatCode="General">
                  <c:v>0.27085372970483101</c:v>
                </c:pt>
                <c:pt idx="37" formatCode="General">
                  <c:v>0.45121663595386802</c:v>
                </c:pt>
                <c:pt idx="38" formatCode="General">
                  <c:v>0.71692480852636598</c:v>
                </c:pt>
                <c:pt idx="39" formatCode="General">
                  <c:v>1.0916338280590501</c:v>
                </c:pt>
                <c:pt idx="40" formatCode="General">
                  <c:v>1.59968457655174</c:v>
                </c:pt>
                <c:pt idx="41" formatCode="General">
                  <c:v>2.2644990942116201</c:v>
                </c:pt>
                <c:pt idx="42" formatCode="General">
                  <c:v>3.1068914170993698</c:v>
                </c:pt>
                <c:pt idx="43" formatCode="General">
                  <c:v>4.1434352702676698</c:v>
                </c:pt>
                <c:pt idx="44" formatCode="General">
                  <c:v>5.3850024511847998</c:v>
                </c:pt>
                <c:pt idx="45" formatCode="General">
                  <c:v>6.8355490863175401</c:v>
                </c:pt>
                <c:pt idx="46" formatCode="General">
                  <c:v>8.4911912210182408</c:v>
                </c:pt>
                <c:pt idx="47" formatCode="General">
                  <c:v>10.339583133153299</c:v>
                </c:pt>
                <c:pt idx="48" formatCode="General">
                  <c:v>12.359594758692401</c:v>
                </c:pt>
                <c:pt idx="49" formatCode="General">
                  <c:v>14.5212791895644</c:v>
                </c:pt>
                <c:pt idx="50" formatCode="General">
                  <c:v>16.7861257412819</c:v>
                </c:pt>
                <c:pt idx="51" formatCode="General">
                  <c:v>19.107605660844801</c:v>
                </c:pt>
                <c:pt idx="52" formatCode="General">
                  <c:v>21.432032495710899</c:v>
                </c:pt>
                <c:pt idx="53" formatCode="General">
                  <c:v>23.699773417847702</c:v>
                </c:pt>
                <c:pt idx="54" formatCode="General">
                  <c:v>25.8468570761862</c:v>
                </c:pt>
                <c:pt idx="55" formatCode="General">
                  <c:v>27.807023311977598</c:v>
                </c:pt>
                <c:pt idx="56" formatCode="General">
                  <c:v>29.5142457162877</c:v>
                </c:pt>
                <c:pt idx="57" formatCode="General">
                  <c:v>30.905725245406099</c:v>
                </c:pt>
                <c:pt idx="58" formatCode="General">
                  <c:v>31.925298740854</c:v>
                </c:pt>
                <c:pt idx="59" formatCode="General">
                  <c:v>32.5271294287339</c:v>
                </c:pt>
                <c:pt idx="60" formatCode="General">
                  <c:v>32.679450718291598</c:v>
                </c:pt>
                <c:pt idx="61" formatCode="General">
                  <c:v>32.368029616774201</c:v>
                </c:pt>
                <c:pt idx="62" formatCode="General">
                  <c:v>31.598919680254301</c:v>
                </c:pt>
                <c:pt idx="63" formatCode="General">
                  <c:v>30.400012095855502</c:v>
                </c:pt>
                <c:pt idx="64" formatCode="General">
                  <c:v>28.8209001112461</c:v>
                </c:pt>
                <c:pt idx="65" formatCode="General">
                  <c:v>26.930679495952901</c:v>
                </c:pt>
                <c:pt idx="66" formatCode="General">
                  <c:v>24.8135376940158</c:v>
                </c:pt>
                <c:pt idx="67" formatCode="General">
                  <c:v>22.5623321846141</c:v>
                </c:pt>
                <c:pt idx="68" formatCode="General">
                  <c:v>20.270778891973499</c:v>
                </c:pt>
                <c:pt idx="69" formatCode="General">
                  <c:v>18.025271934419099</c:v>
                </c:pt>
                <c:pt idx="70" formatCode="General">
                  <c:v>15.897609164184299</c:v>
                </c:pt>
                <c:pt idx="71" formatCode="General">
                  <c:v>13.939877634967999</c:v>
                </c:pt>
                <c:pt idx="72" formatCode="General">
                  <c:v>12.182390803377</c:v>
                </c:pt>
                <c:pt idx="73" formatCode="General">
                  <c:v>10.6349096940137</c:v>
                </c:pt>
                <c:pt idx="74" formatCode="General">
                  <c:v>9.2906017453234302</c:v>
                </c:pt>
                <c:pt idx="75" formatCode="General">
                  <c:v>8.1315592155326399</c:v>
                </c:pt>
                <c:pt idx="76" formatCode="General">
                  <c:v>7.1344544219936497</c:v>
                </c:pt>
                <c:pt idx="77" formatCode="General">
                  <c:v>6.2751388626304196</c:v>
                </c:pt>
                <c:pt idx="78" formatCode="General">
                  <c:v>5.53156962746207</c:v>
                </c:pt>
                <c:pt idx="79" formatCode="General">
                  <c:v>4.8850895799295104</c:v>
                </c:pt>
                <c:pt idx="80" formatCode="General">
                  <c:v>4.3205257536127597</c:v>
                </c:pt>
                <c:pt idx="81" formatCode="General">
                  <c:v>3.8256878025226602</c:v>
                </c:pt>
                <c:pt idx="82" formatCode="General">
                  <c:v>3.39071659957912</c:v>
                </c:pt>
                <c:pt idx="83" formatCode="General">
                  <c:v>3.0075161532141101</c:v>
                </c:pt>
                <c:pt idx="84" formatCode="General">
                  <c:v>2.6693314058028799</c:v>
                </c:pt>
                <c:pt idx="85" formatCode="General">
                  <c:v>2.37045179883056</c:v>
                </c:pt>
                <c:pt idx="86" formatCode="General">
                  <c:v>2.10600196865605</c:v>
                </c:pt>
                <c:pt idx="87" formatCode="General">
                  <c:v>1.87178880268281</c:v>
                </c:pt>
                <c:pt idx="88" formatCode="General">
                  <c:v>1.66418544202489</c:v>
                </c:pt>
                <c:pt idx="89" formatCode="General">
                  <c:v>1.48004064573351</c:v>
                </c:pt>
                <c:pt idx="90" formatCode="General">
                  <c:v>1.31660637920167</c:v>
                </c:pt>
                <c:pt idx="91" formatCode="General">
                  <c:v>1.17147897056768</c:v>
                </c:pt>
                <c:pt idx="92" formatCode="General">
                  <c:v>1.04255064257102</c:v>
                </c:pt>
                <c:pt idx="93" formatCode="General">
                  <c:v>0.92796914754110904</c:v>
                </c:pt>
                <c:pt idx="94" formatCode="General">
                  <c:v>0.82610384104277201</c:v>
                </c:pt>
                <c:pt idx="95" formatCode="General">
                  <c:v>0.73551694622922603</c:v>
                </c:pt>
                <c:pt idx="96" formatCode="General">
                  <c:v>0.65493905475524505</c:v>
                </c:pt>
                <c:pt idx="97" formatCode="General">
                  <c:v>0.58324812236549695</c:v>
                </c:pt>
                <c:pt idx="98" formatCode="General">
                  <c:v>0.51945137379628503</c:v>
                </c:pt>
                <c:pt idx="99" formatCode="General">
                  <c:v>0.462669649130865</c:v>
                </c:pt>
                <c:pt idx="100" formatCode="General">
                  <c:v>0.41212381336342802</c:v>
                </c:pt>
              </c:numCache>
            </c:numRef>
          </c:yVal>
          <c:smooth val="1"/>
        </c:ser>
        <c:ser>
          <c:idx val="65"/>
          <c:order val="65"/>
          <c:tx>
            <c:strRef>
              <c:f>'Temperaturen, Volumenzuwachs'!$CN$7</c:f>
              <c:strCache>
                <c:ptCount val="1"/>
                <c:pt idx="0">
                  <c:v>88,35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Volumenzuwachs'!$CN$8:$CN$108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7.0622910903104204E-41</c:v>
                </c:pt>
                <c:pt idx="11">
                  <c:v>1.75268168241495E-36</c:v>
                </c:pt>
                <c:pt idx="12">
                  <c:v>1.46502216827044E-32</c:v>
                </c:pt>
                <c:pt idx="13">
                  <c:v>4.6424864685545502E-29</c:v>
                </c:pt>
                <c:pt idx="14">
                  <c:v>6.1974724697630698E-26</c:v>
                </c:pt>
                <c:pt idx="15">
                  <c:v>3.8286579888437998E-23</c:v>
                </c:pt>
                <c:pt idx="16">
                  <c:v>1.19019166769274E-20</c:v>
                </c:pt>
                <c:pt idx="17">
                  <c:v>2.00603491111196E-18</c:v>
                </c:pt>
                <c:pt idx="18">
                  <c:v>1.9592816978734299E-16</c:v>
                </c:pt>
                <c:pt idx="19">
                  <c:v>1.17661316202424E-14</c:v>
                </c:pt>
                <c:pt idx="20">
                  <c:v>4.5802403438588099E-13</c:v>
                </c:pt>
                <c:pt idx="21">
                  <c:v>1.2114405172395699E-11</c:v>
                </c:pt>
                <c:pt idx="22">
                  <c:v>2.2703366504068499E-10</c:v>
                </c:pt>
                <c:pt idx="23">
                  <c:v>3.1295596960401201E-9</c:v>
                </c:pt>
                <c:pt idx="24">
                  <c:v>3.2805180854285699E-8</c:v>
                </c:pt>
                <c:pt idx="25">
                  <c:v>2.69371875683E-7</c:v>
                </c:pt>
                <c:pt idx="26">
                  <c:v>1.7790627128245299E-6</c:v>
                </c:pt>
                <c:pt idx="27">
                  <c:v>9.6757525491953702E-6</c:v>
                </c:pt>
                <c:pt idx="28">
                  <c:v>4.4252794037655501E-5</c:v>
                </c:pt>
                <c:pt idx="29">
                  <c:v>1.7340868966545E-4</c:v>
                </c:pt>
                <c:pt idx="30">
                  <c:v>5.9196873181940001E-4</c:v>
                </c:pt>
                <c:pt idx="31">
                  <c:v>1.7867176423388401E-3</c:v>
                </c:pt>
                <c:pt idx="32">
                  <c:v>4.83133889775989E-3</c:v>
                </c:pt>
                <c:pt idx="33">
                  <c:v>1.1842099600249499E-2</c:v>
                </c:pt>
                <c:pt idx="34">
                  <c:v>2.6587213627412499E-2</c:v>
                </c:pt>
                <c:pt idx="35">
                  <c:v>5.5186364053020603E-2</c:v>
                </c:pt>
                <c:pt idx="36" formatCode="General">
                  <c:v>0.106780048147052</c:v>
                </c:pt>
                <c:pt idx="37" formatCode="General">
                  <c:v>0.19401395609327299</c:v>
                </c:pt>
                <c:pt idx="38" formatCode="General">
                  <c:v>0.33318761971248001</c:v>
                </c:pt>
                <c:pt idx="39" formatCode="General">
                  <c:v>0.54396079058068703</c:v>
                </c:pt>
                <c:pt idx="40" formatCode="General">
                  <c:v>0.84858258026661604</c:v>
                </c:pt>
                <c:pt idx="41" formatCode="General">
                  <c:v>1.2706864008921499</c:v>
                </c:pt>
                <c:pt idx="42" formatCode="General">
                  <c:v>1.8337579937470001</c:v>
                </c:pt>
                <c:pt idx="43" formatCode="General">
                  <c:v>2.5594215280505099</c:v>
                </c:pt>
                <c:pt idx="44" formatCode="General">
                  <c:v>3.4656968336309202</c:v>
                </c:pt>
                <c:pt idx="45" formatCode="General">
                  <c:v>4.5653644275279204</c:v>
                </c:pt>
                <c:pt idx="46" formatCode="General">
                  <c:v>5.8645437848866697</c:v>
                </c:pt>
                <c:pt idx="47" formatCode="General">
                  <c:v>7.3615547412720499</c:v>
                </c:pt>
                <c:pt idx="48" formatCode="General">
                  <c:v>9.0461005106605601</c:v>
                </c:pt>
                <c:pt idx="49" formatCode="General">
                  <c:v>10.898788849253201</c:v>
                </c:pt>
                <c:pt idx="50" formatCode="General">
                  <c:v>12.8909973415068</c:v>
                </c:pt>
                <c:pt idx="51" formatCode="General">
                  <c:v>14.9850888191931</c:v>
                </c:pt>
                <c:pt idx="52" formatCode="General">
                  <c:v>17.1349907630925</c:v>
                </c:pt>
                <c:pt idx="53" formatCode="General">
                  <c:v>19.287164131980401</c:v>
                </c:pt>
                <c:pt idx="54" formatCode="General">
                  <c:v>21.381997601208099</c:v>
                </c:pt>
                <c:pt idx="55" formatCode="General">
                  <c:v>23.355667414355299</c:v>
                </c:pt>
                <c:pt idx="56" formatCode="General">
                  <c:v>25.142495517261601</c:v>
                </c:pt>
                <c:pt idx="57" formatCode="General">
                  <c:v>26.677814122887899</c:v>
                </c:pt>
                <c:pt idx="58" formatCode="General">
                  <c:v>27.9012990626996</c:v>
                </c:pt>
                <c:pt idx="59" formatCode="General">
                  <c:v>28.760665025255101</c:v>
                </c:pt>
                <c:pt idx="60" formatCode="General">
                  <c:v>29.215524794329301</c:v>
                </c:pt>
                <c:pt idx="61" formatCode="General">
                  <c:v>29.241109559946501</c:v>
                </c:pt>
                <c:pt idx="62" formatCode="General">
                  <c:v>28.831444036916601</c:v>
                </c:pt>
                <c:pt idx="63" formatCode="General">
                  <c:v>28.001493249881701</c:v>
                </c:pt>
                <c:pt idx="64" formatCode="General">
                  <c:v>26.787779809489098</c:v>
                </c:pt>
                <c:pt idx="65" formatCode="General">
                  <c:v>25.2470459094096</c:v>
                </c:pt>
                <c:pt idx="66" formatCode="General">
                  <c:v>23.452729548118199</c:v>
                </c:pt>
                <c:pt idx="67" formatCode="General">
                  <c:v>21.489343129984999</c:v>
                </c:pt>
                <c:pt idx="68" formatCode="General">
                  <c:v>19.445249740843501</c:v>
                </c:pt>
                <c:pt idx="69" formatCode="General">
                  <c:v>17.404745895214599</c:v>
                </c:pt>
                <c:pt idx="70" formatCode="General">
                  <c:v>15.4406575649761</c:v>
                </c:pt>
                <c:pt idx="71" formatCode="General">
                  <c:v>13.6087087877866</c:v>
                </c:pt>
                <c:pt idx="72" formatCode="General">
                  <c:v>11.944644622956901</c:v>
                </c:pt>
                <c:pt idx="73" formatCode="General">
                  <c:v>10.4645016136677</c:v>
                </c:pt>
                <c:pt idx="74" formatCode="General">
                  <c:v>9.1676704707273196</c:v>
                </c:pt>
                <c:pt idx="75" formatCode="General">
                  <c:v>8.0417375797159298</c:v>
                </c:pt>
                <c:pt idx="76" formatCode="General">
                  <c:v>7.0677714672466996</c:v>
                </c:pt>
                <c:pt idx="77" formatCode="General">
                  <c:v>6.2248540440098399</c:v>
                </c:pt>
                <c:pt idx="78" formatCode="General">
                  <c:v>5.4931552619714497</c:v>
                </c:pt>
                <c:pt idx="79" formatCode="General">
                  <c:v>4.8554615805863302</c:v>
                </c:pt>
                <c:pt idx="80" formatCode="General">
                  <c:v>4.2975235947787302</c:v>
                </c:pt>
                <c:pt idx="81" formatCode="General">
                  <c:v>3.8077495915383999</c:v>
                </c:pt>
                <c:pt idx="82" formatCode="General">
                  <c:v>3.3766832052582498</c:v>
                </c:pt>
                <c:pt idx="83" formatCode="General">
                  <c:v>2.9965115492813199</c:v>
                </c:pt>
                <c:pt idx="84" formatCode="General">
                  <c:v>2.6606857833379198</c:v>
                </c:pt>
                <c:pt idx="85" formatCode="General">
                  <c:v>2.3636491442013399</c:v>
                </c:pt>
                <c:pt idx="86" formatCode="General">
                  <c:v>2.1006426477197699</c:v>
                </c:pt>
                <c:pt idx="87" formatCode="General">
                  <c:v>1.86756207924673</c:v>
                </c:pt>
                <c:pt idx="88" formatCode="General">
                  <c:v>1.6608489400326201</c:v>
                </c:pt>
                <c:pt idx="89" formatCode="General">
                  <c:v>1.4774048245351601</c:v>
                </c:pt>
                <c:pt idx="90" formatCode="General">
                  <c:v>1.31452270037934</c:v>
                </c:pt>
                <c:pt idx="91" formatCode="General">
                  <c:v>1.1698308202899099</c:v>
                </c:pt>
                <c:pt idx="92" formatCode="General">
                  <c:v>1.04124633182064</c:v>
                </c:pt>
                <c:pt idx="93" formatCode="General">
                  <c:v>0.92693649180017901</c:v>
                </c:pt>
                <c:pt idx="94" formatCode="General">
                  <c:v>0.82528594835075397</c:v>
                </c:pt>
                <c:pt idx="95" formatCode="General">
                  <c:v>0.73486893462811997</c:v>
                </c:pt>
                <c:pt idx="96" formatCode="General">
                  <c:v>0.65442548770516995</c:v>
                </c:pt>
                <c:pt idx="97" formatCode="General">
                  <c:v>0.58284100086423396</c:v>
                </c:pt>
                <c:pt idx="98" formatCode="General">
                  <c:v>0.51912856151424103</c:v>
                </c:pt>
                <c:pt idx="99" formatCode="General">
                  <c:v>0.46241363525512003</c:v>
                </c:pt>
                <c:pt idx="100" formatCode="General">
                  <c:v>0.41192073942531199</c:v>
                </c:pt>
              </c:numCache>
            </c:numRef>
          </c:yVal>
          <c:smooth val="1"/>
        </c:ser>
        <c:ser>
          <c:idx val="66"/>
          <c:order val="66"/>
          <c:tx>
            <c:strRef>
              <c:f>'Temperaturen, Volumenzuwachs'!$CR$7</c:f>
              <c:strCache>
                <c:ptCount val="1"/>
                <c:pt idx="0">
                  <c:v>96,88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Volumenzuwachs'!$CR$8:$CR$108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4.8839553876293202E-49</c:v>
                </c:pt>
                <c:pt idx="11">
                  <c:v>9.1710208340174596E-44</c:v>
                </c:pt>
                <c:pt idx="12">
                  <c:v>4.6546784732046899E-39</c:v>
                </c:pt>
                <c:pt idx="13">
                  <c:v>7.3614506076693402E-35</c:v>
                </c:pt>
                <c:pt idx="14">
                  <c:v>4.1180822926535404E-31</c:v>
                </c:pt>
                <c:pt idx="15">
                  <c:v>9.1232972129056101E-28</c:v>
                </c:pt>
                <c:pt idx="16">
                  <c:v>8.8524462267817693E-25</c:v>
                </c:pt>
                <c:pt idx="17">
                  <c:v>4.1152993934518298E-22</c:v>
                </c:pt>
                <c:pt idx="18">
                  <c:v>9.9288263027842999E-20</c:v>
                </c:pt>
                <c:pt idx="19">
                  <c:v>1.3350729581867E-17</c:v>
                </c:pt>
                <c:pt idx="20">
                  <c:v>1.0661206145645499E-15</c:v>
                </c:pt>
                <c:pt idx="21">
                  <c:v>5.3503605219966101E-14</c:v>
                </c:pt>
                <c:pt idx="22">
                  <c:v>1.7747612965543999E-12</c:v>
                </c:pt>
                <c:pt idx="23">
                  <c:v>4.0700183195388301E-11</c:v>
                </c:pt>
                <c:pt idx="24">
                  <c:v>6.7165339855353005E-10</c:v>
                </c:pt>
                <c:pt idx="25">
                  <c:v>8.2657823923500496E-9</c:v>
                </c:pt>
                <c:pt idx="26">
                  <c:v>7.8310574425497904E-8</c:v>
                </c:pt>
                <c:pt idx="27">
                  <c:v>5.8756519693927796E-7</c:v>
                </c:pt>
                <c:pt idx="28">
                  <c:v>3.5805489324760599E-6</c:v>
                </c:pt>
                <c:pt idx="29">
                  <c:v>1.8124354447283801E-5</c:v>
                </c:pt>
                <c:pt idx="30">
                  <c:v>7.7747948231822299E-5</c:v>
                </c:pt>
                <c:pt idx="31">
                  <c:v>2.8772068436883199E-4</c:v>
                </c:pt>
                <c:pt idx="32">
                  <c:v>9.3325980557044496E-4</c:v>
                </c:pt>
                <c:pt idx="33">
                  <c:v>2.69103913880317E-3</c:v>
                </c:pt>
                <c:pt idx="34">
                  <c:v>6.9852981753340199E-3</c:v>
                </c:pt>
                <c:pt idx="35">
                  <c:v>1.6506560312526099E-2</c:v>
                </c:pt>
                <c:pt idx="36">
                  <c:v>3.58638342773877E-2</c:v>
                </c:pt>
                <c:pt idx="37">
                  <c:v>7.2281558662578405E-2</c:v>
                </c:pt>
                <c:pt idx="38" formatCode="General">
                  <c:v>0.13620180538923701</c:v>
                </c:pt>
                <c:pt idx="39" formatCode="General">
                  <c:v>0.24163185787220601</c:v>
                </c:pt>
                <c:pt idx="40" formatCode="General">
                  <c:v>0.40609820438618999</c:v>
                </c:pt>
                <c:pt idx="41" formatCode="General">
                  <c:v>0.65012575069323997</c:v>
                </c:pt>
                <c:pt idx="42" formatCode="General">
                  <c:v>0.99623856926042698</c:v>
                </c:pt>
                <c:pt idx="43" formatCode="General">
                  <c:v>1.4675541048077401</c:v>
                </c:pt>
                <c:pt idx="44" formatCode="General">
                  <c:v>2.08609861167389</c:v>
                </c:pt>
                <c:pt idx="45" formatCode="General">
                  <c:v>2.8709987495984102</c:v>
                </c:pt>
                <c:pt idx="46" formatCode="General">
                  <c:v>3.8367032648181301</c:v>
                </c:pt>
                <c:pt idx="47" formatCode="General">
                  <c:v>4.9913669528038103</c:v>
                </c:pt>
                <c:pt idx="48" formatCode="General">
                  <c:v>6.3354970102060602</c:v>
                </c:pt>
                <c:pt idx="49" formatCode="General">
                  <c:v>7.8609292826255004</c:v>
                </c:pt>
                <c:pt idx="50" formatCode="General">
                  <c:v>9.5501759370473405</c:v>
                </c:pt>
                <c:pt idx="51" formatCode="General">
                  <c:v>11.376170344699601</c:v>
                </c:pt>
                <c:pt idx="52" formatCode="General">
                  <c:v>13.302429716653201</c:v>
                </c:pt>
                <c:pt idx="53" formatCode="General">
                  <c:v>15.283658881611601</c:v>
                </c:pt>
                <c:pt idx="54" formatCode="General">
                  <c:v>17.266825226358499</c:v>
                </c:pt>
                <c:pt idx="55" formatCode="General">
                  <c:v>19.1927397079711</c:v>
                </c:pt>
                <c:pt idx="56" formatCode="General">
                  <c:v>20.998175809782399</c:v>
                </c:pt>
                <c:pt idx="57" formatCode="General">
                  <c:v>22.618541072072599</c:v>
                </c:pt>
                <c:pt idx="58" formatCode="General">
                  <c:v>23.991078775825098</c:v>
                </c:pt>
                <c:pt idx="59" formatCode="General">
                  <c:v>25.058516708577901</c:v>
                </c:pt>
                <c:pt idx="60" formatCode="General">
                  <c:v>25.7729954254178</c:v>
                </c:pt>
                <c:pt idx="61" formatCode="General">
                  <c:v>26.1000054227619</c:v>
                </c:pt>
                <c:pt idx="62" formatCode="General">
                  <c:v>26.0219544466255</c:v>
                </c:pt>
                <c:pt idx="63" formatCode="General">
                  <c:v>25.5408954003804</c:v>
                </c:pt>
                <c:pt idx="64" formatCode="General">
                  <c:v>24.679903380199601</c:v>
                </c:pt>
                <c:pt idx="65" formatCode="General">
                  <c:v>23.482633032114599</c:v>
                </c:pt>
                <c:pt idx="66" formatCode="General">
                  <c:v>22.0107455143858</c:v>
                </c:pt>
                <c:pt idx="67" formatCode="General">
                  <c:v>20.339179457308699</c:v>
                </c:pt>
                <c:pt idx="68" formatCode="General">
                  <c:v>18.5496285902605</c:v>
                </c:pt>
                <c:pt idx="69" formatCode="General">
                  <c:v>16.7230094264524</c:v>
                </c:pt>
                <c:pt idx="70" formatCode="General">
                  <c:v>14.932041026527401</c:v>
                </c:pt>
                <c:pt idx="71" formatCode="General">
                  <c:v>13.235183400620301</c:v>
                </c:pt>
                <c:pt idx="72" formatCode="General">
                  <c:v>11.672992332328899</c:v>
                </c:pt>
                <c:pt idx="73" formatCode="General">
                  <c:v>10.267439175086601</c:v>
                </c:pt>
                <c:pt idx="74" formatCode="General">
                  <c:v>9.0240365069349995</c:v>
                </c:pt>
                <c:pt idx="75" formatCode="General">
                  <c:v>7.93593557574318</c:v>
                </c:pt>
                <c:pt idx="76" formatCode="General">
                  <c:v>6.98876975293072</c:v>
                </c:pt>
                <c:pt idx="77" formatCode="General">
                  <c:v>6.1650539096610304</c:v>
                </c:pt>
                <c:pt idx="78" formatCode="General">
                  <c:v>5.4473637727839002</c:v>
                </c:pt>
                <c:pt idx="79" formatCode="General">
                  <c:v>4.8200909854581298</c:v>
                </c:pt>
                <c:pt idx="80" formatCode="General">
                  <c:v>4.2700350009622401</c:v>
                </c:pt>
                <c:pt idx="81" formatCode="General">
                  <c:v>3.7862960273287398</c:v>
                </c:pt>
                <c:pt idx="82" formatCode="General">
                  <c:v>3.3598890319026902</c:v>
                </c:pt>
                <c:pt idx="83" formatCode="General">
                  <c:v>2.98333488522408</c:v>
                </c:pt>
                <c:pt idx="84" formatCode="General">
                  <c:v>2.6503288424392699</c:v>
                </c:pt>
                <c:pt idx="85" formatCode="General">
                  <c:v>2.35549661726618</c:v>
                </c:pt>
                <c:pt idx="86" formatCode="General">
                  <c:v>2.0942175401457002</c:v>
                </c:pt>
                <c:pt idx="87" formatCode="General">
                  <c:v>1.86249319317162</c:v>
                </c:pt>
                <c:pt idx="88" formatCode="General">
                  <c:v>1.65684652729486</c:v>
                </c:pt>
                <c:pt idx="89" formatCode="General">
                  <c:v>1.4742421534641501</c:v>
                </c:pt>
                <c:pt idx="90" formatCode="General">
                  <c:v>1.3120219863056899</c:v>
                </c:pt>
                <c:pt idx="91" formatCode="General">
                  <c:v>1.16785241914577</c:v>
                </c:pt>
                <c:pt idx="92" formatCode="General">
                  <c:v>1.03968039828973</c:v>
                </c:pt>
                <c:pt idx="93" formatCode="General">
                  <c:v>0.92569651353666305</c:v>
                </c:pt>
                <c:pt idx="94" formatCode="General">
                  <c:v>0.82430371734074503</c:v>
                </c:pt>
                <c:pt idx="95" formatCode="General">
                  <c:v>0.73409062516297796</c:v>
                </c:pt>
                <c:pt idx="96" formatCode="General">
                  <c:v>0.65380859011674997</c:v>
                </c:pt>
                <c:pt idx="97" formatCode="General">
                  <c:v>0.58235191941820297</c:v>
                </c:pt>
                <c:pt idx="98" formatCode="General">
                  <c:v>0.51874072932540405</c:v>
                </c:pt>
                <c:pt idx="99" formatCode="General">
                  <c:v>0.46210603272645701</c:v>
                </c:pt>
                <c:pt idx="100" formatCode="General">
                  <c:v>0.41167672832534702</c:v>
                </c:pt>
              </c:numCache>
            </c:numRef>
          </c:yVal>
          <c:smooth val="1"/>
        </c:ser>
        <c:ser>
          <c:idx val="67"/>
          <c:order val="67"/>
          <c:tx>
            <c:strRef>
              <c:f>'Temperaturen, Volumenzuwachs'!$CV$7</c:f>
              <c:strCache>
                <c:ptCount val="1"/>
                <c:pt idx="0">
                  <c:v>106,22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Volumenzuwachs'!$CV$8:$CV$108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7.83753274104576E-59</c:v>
                </c:pt>
                <c:pt idx="11">
                  <c:v>1.67658989598698E-52</c:v>
                </c:pt>
                <c:pt idx="12">
                  <c:v>7.4406919992854495E-47</c:v>
                </c:pt>
                <c:pt idx="13">
                  <c:v>8.1284986851361602E-42</c:v>
                </c:pt>
                <c:pt idx="14">
                  <c:v>2.5457233148739599E-37</c:v>
                </c:pt>
                <c:pt idx="15">
                  <c:v>2.6182395830594799E-33</c:v>
                </c:pt>
                <c:pt idx="16">
                  <c:v>9.9811676735791996E-30</c:v>
                </c:pt>
                <c:pt idx="17">
                  <c:v>1.5710290749448199E-26</c:v>
                </c:pt>
                <c:pt idx="18">
                  <c:v>1.1240291516361E-23</c:v>
                </c:pt>
                <c:pt idx="19">
                  <c:v>3.9827000292048803E-21</c:v>
                </c:pt>
                <c:pt idx="20">
                  <c:v>7.5431191462462096E-19</c:v>
                </c:pt>
                <c:pt idx="21">
                  <c:v>8.1743833565278504E-17</c:v>
                </c:pt>
                <c:pt idx="22">
                  <c:v>5.3855481756586401E-15</c:v>
                </c:pt>
                <c:pt idx="23">
                  <c:v>2.2769233763787102E-13</c:v>
                </c:pt>
                <c:pt idx="24">
                  <c:v>6.4822719429582796E-12</c:v>
                </c:pt>
                <c:pt idx="25">
                  <c:v>1.2971937104477099E-10</c:v>
                </c:pt>
                <c:pt idx="26">
                  <c:v>1.8957834208614298E-9</c:v>
                </c:pt>
                <c:pt idx="27">
                  <c:v>2.0935149292103199E-8</c:v>
                </c:pt>
                <c:pt idx="28">
                  <c:v>1.80073632178679E-7</c:v>
                </c:pt>
                <c:pt idx="29">
                  <c:v>1.2395252744798401E-6</c:v>
                </c:pt>
                <c:pt idx="30">
                  <c:v>6.9944500364898198E-6</c:v>
                </c:pt>
                <c:pt idx="31">
                  <c:v>3.3056942714584899E-5</c:v>
                </c:pt>
                <c:pt idx="32">
                  <c:v>1.33376983964459E-4</c:v>
                </c:pt>
                <c:pt idx="33">
                  <c:v>4.6730120390255499E-4</c:v>
                </c:pt>
                <c:pt idx="34">
                  <c:v>1.4434052600283099E-3</c:v>
                </c:pt>
                <c:pt idx="35">
                  <c:v>3.9839060147165602E-3</c:v>
                </c:pt>
                <c:pt idx="36">
                  <c:v>9.9441535682335408E-3</c:v>
                </c:pt>
                <c:pt idx="37">
                  <c:v>2.2688039525891601E-2</c:v>
                </c:pt>
                <c:pt idx="38">
                  <c:v>4.77655516447738E-2</c:v>
                </c:pt>
                <c:pt idx="39">
                  <c:v>9.3579434589384197E-2</c:v>
                </c:pt>
                <c:pt idx="40" formatCode="General">
                  <c:v>0.171886886024646</c:v>
                </c:pt>
                <c:pt idx="41" formatCode="General">
                  <c:v>0.29797788691039701</c:v>
                </c:pt>
                <c:pt idx="42" formatCode="General">
                  <c:v>0.49040916270602702</c:v>
                </c:pt>
                <c:pt idx="43" formatCode="General">
                  <c:v>0.77024168127077897</c:v>
                </c:pt>
                <c:pt idx="44" formatCode="General">
                  <c:v>1.15981000383985</c:v>
                </c:pt>
                <c:pt idx="45" formatCode="General">
                  <c:v>1.6811226818677301</c:v>
                </c:pt>
                <c:pt idx="46" formatCode="General">
                  <c:v>2.3540395574345001</c:v>
                </c:pt>
                <c:pt idx="47" formatCode="General">
                  <c:v>3.19438923503087</c:v>
                </c:pt>
                <c:pt idx="48" formatCode="General">
                  <c:v>4.2121818388536401</c:v>
                </c:pt>
                <c:pt idx="49" formatCode="General">
                  <c:v>5.4100474591240504</c:v>
                </c:pt>
                <c:pt idx="50" formatCode="General">
                  <c:v>6.7819998070325598</c:v>
                </c:pt>
                <c:pt idx="51" formatCode="General">
                  <c:v>8.3125962359294299</c:v>
                </c:pt>
                <c:pt idx="52" formatCode="General">
                  <c:v>9.9765447860984509</c:v>
                </c:pt>
                <c:pt idx="53" formatCode="General">
                  <c:v>11.738797846138899</c:v>
                </c:pt>
                <c:pt idx="54" formatCode="General">
                  <c:v>13.5551686066832</c:v>
                </c:pt>
                <c:pt idx="55" formatCode="General">
                  <c:v>15.373506329131301</c:v>
                </c:pt>
                <c:pt idx="56" formatCode="General">
                  <c:v>17.135463441509401</c:v>
                </c:pt>
                <c:pt idx="57" formatCode="General">
                  <c:v>18.778874608630801</c:v>
                </c:pt>
                <c:pt idx="58" formatCode="General">
                  <c:v>20.2407382974522</c:v>
                </c:pt>
                <c:pt idx="59" formatCode="General">
                  <c:v>21.460739403201099</c:v>
                </c:pt>
                <c:pt idx="60" formatCode="General">
                  <c:v>22.385174695465398</c:v>
                </c:pt>
                <c:pt idx="61" formatCode="General">
                  <c:v>22.971043904668701</c:v>
                </c:pt>
                <c:pt idx="62" formatCode="General">
                  <c:v>23.1899585780207</c:v>
                </c:pt>
                <c:pt idx="63" formatCode="General">
                  <c:v>23.0314183600942</c:v>
                </c:pt>
                <c:pt idx="64" formatCode="General">
                  <c:v>22.504939840513298</c:v>
                </c:pt>
                <c:pt idx="65" formatCode="General">
                  <c:v>21.640532851818602</c:v>
                </c:pt>
                <c:pt idx="66" formatCode="General">
                  <c:v>20.487137747342601</c:v>
                </c:pt>
                <c:pt idx="67" formatCode="General">
                  <c:v>19.1088842130386</c:v>
                </c:pt>
                <c:pt idx="68" formatCode="General">
                  <c:v>17.5793951670213</c:v>
                </c:pt>
                <c:pt idx="69" formatCode="General">
                  <c:v>15.974780176797299</c:v>
                </c:pt>
                <c:pt idx="70" formatCode="General">
                  <c:v>14.3663363457804</c:v>
                </c:pt>
                <c:pt idx="71" formatCode="General">
                  <c:v>12.8141691079786</c:v>
                </c:pt>
                <c:pt idx="72" formatCode="General">
                  <c:v>11.3628486031407</c:v>
                </c:pt>
                <c:pt idx="73" formatCode="General">
                  <c:v>10.0397962059906</c:v>
                </c:pt>
                <c:pt idx="74" formatCode="General">
                  <c:v>8.8564410798518001</c:v>
                </c:pt>
                <c:pt idx="75" formatCode="General">
                  <c:v>7.8115064677693304</c:v>
                </c:pt>
                <c:pt idx="76" formatCode="General">
                  <c:v>6.8953292494679301</c:v>
                </c:pt>
                <c:pt idx="77" formatCode="General">
                  <c:v>6.0940534226151204</c:v>
                </c:pt>
                <c:pt idx="78" formatCode="General">
                  <c:v>5.3928605221557504</c:v>
                </c:pt>
                <c:pt idx="79" formatCode="General">
                  <c:v>4.7779217188757004</c:v>
                </c:pt>
                <c:pt idx="80" formatCode="General">
                  <c:v>4.2372241431967996</c:v>
                </c:pt>
                <c:pt idx="81" formatCode="General">
                  <c:v>3.7606652066253998</c:v>
                </c:pt>
                <c:pt idx="82" formatCode="General">
                  <c:v>3.3398095983337002</c:v>
                </c:pt>
                <c:pt idx="83" formatCode="General">
                  <c:v>2.96757036727085</c:v>
                </c:pt>
                <c:pt idx="84" formatCode="General">
                  <c:v>2.6379308284720899</c:v>
                </c:pt>
                <c:pt idx="85" formatCode="General">
                  <c:v>2.3457326221643302</c:v>
                </c:pt>
                <c:pt idx="86" formatCode="General">
                  <c:v>2.0865190734135401</c:v>
                </c:pt>
                <c:pt idx="87" formatCode="General">
                  <c:v>1.85641740897816</c:v>
                </c:pt>
                <c:pt idx="88" formatCode="General">
                  <c:v>1.6520474461638499</c:v>
                </c:pt>
                <c:pt idx="89" formatCode="General">
                  <c:v>1.47044883242693</c:v>
                </c:pt>
                <c:pt idx="90" formatCode="General">
                  <c:v>1.3090218289070501</c:v>
                </c:pt>
                <c:pt idx="91" formatCode="General">
                  <c:v>1.1654783373017501</c:v>
                </c:pt>
                <c:pt idx="92" formatCode="General">
                  <c:v>1.03780088904572</c:v>
                </c:pt>
                <c:pt idx="93" formatCode="General">
                  <c:v>0.924207958582557</c:v>
                </c:pt>
                <c:pt idx="94" formatCode="General">
                  <c:v>0.82312438790500597</c:v>
                </c:pt>
                <c:pt idx="95" formatCode="General">
                  <c:v>0.73315600189868002</c:v>
                </c:pt>
                <c:pt idx="96" formatCode="General">
                  <c:v>0.65306770116525603</c:v>
                </c:pt>
                <c:pt idx="97" formatCode="General">
                  <c:v>0.58176446956588701</c:v>
                </c:pt>
                <c:pt idx="98" formatCode="General">
                  <c:v>0.51827484561220005</c:v>
                </c:pt>
                <c:pt idx="99" formatCode="General">
                  <c:v>0.461736491610656</c:v>
                </c:pt>
                <c:pt idx="100" formatCode="General">
                  <c:v>0.411383559824825</c:v>
                </c:pt>
              </c:numCache>
            </c:numRef>
          </c:yVal>
          <c:smooth val="1"/>
        </c:ser>
        <c:ser>
          <c:idx val="68"/>
          <c:order val="68"/>
          <c:tx>
            <c:strRef>
              <c:f>'Temperaturen, Volumenzuwachs'!$CZ$7</c:f>
              <c:strCache>
                <c:ptCount val="1"/>
                <c:pt idx="0">
                  <c:v>116,47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Volumenzuwachs'!$CZ$8:$CZ$108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1.3635479793130499E-70</c:v>
                </c:pt>
                <c:pt idx="11">
                  <c:v>5.4347323034332596E-63</c:v>
                </c:pt>
                <c:pt idx="12">
                  <c:v>3.2696401785808301E-56</c:v>
                </c:pt>
                <c:pt idx="13">
                  <c:v>3.6469516517615201E-50</c:v>
                </c:pt>
                <c:pt idx="14">
                  <c:v>9.0583842277829602E-45</c:v>
                </c:pt>
                <c:pt idx="15">
                  <c:v>5.8991427582861501E-40</c:v>
                </c:pt>
                <c:pt idx="16">
                  <c:v>1.16508261974924E-35</c:v>
                </c:pt>
                <c:pt idx="17">
                  <c:v>7.94494092030633E-32</c:v>
                </c:pt>
                <c:pt idx="18">
                  <c:v>2.0999021994383698E-28</c:v>
                </c:pt>
                <c:pt idx="19">
                  <c:v>2.3846701756909498E-25</c:v>
                </c:pt>
                <c:pt idx="20">
                  <c:v>1.2754302350290799E-22</c:v>
                </c:pt>
                <c:pt idx="21">
                  <c:v>3.48677222262569E-20</c:v>
                </c:pt>
                <c:pt idx="22">
                  <c:v>5.2408407232312597E-18</c:v>
                </c:pt>
                <c:pt idx="23">
                  <c:v>4.6218291913105898E-16</c:v>
                </c:pt>
                <c:pt idx="24">
                  <c:v>2.5340488497821999E-14</c:v>
                </c:pt>
                <c:pt idx="25">
                  <c:v>9.0953256848165899E-13</c:v>
                </c:pt>
                <c:pt idx="26">
                  <c:v>2.2376730267708401E-11</c:v>
                </c:pt>
                <c:pt idx="27">
                  <c:v>3.9313981865373002E-10</c:v>
                </c:pt>
                <c:pt idx="28">
                  <c:v>5.11595456902936E-9</c:v>
                </c:pt>
                <c:pt idx="29">
                  <c:v>5.0940543726408801E-8</c:v>
                </c:pt>
                <c:pt idx="30">
                  <c:v>3.9952517051258102E-7</c:v>
                </c:pt>
                <c:pt idx="31">
                  <c:v>2.53268039337915E-6</c:v>
                </c:pt>
                <c:pt idx="32">
                  <c:v>1.3278800229078599E-5</c:v>
                </c:pt>
                <c:pt idx="33">
                  <c:v>5.8772378808326001E-5</c:v>
                </c:pt>
                <c:pt idx="34">
                  <c:v>2.2363663001900399E-4</c:v>
                </c:pt>
                <c:pt idx="35">
                  <c:v>7.4356323537520699E-4</c:v>
                </c:pt>
                <c:pt idx="36">
                  <c:v>2.1916583730421202E-3</c:v>
                </c:pt>
                <c:pt idx="37">
                  <c:v>5.8008367758473197E-3</c:v>
                </c:pt>
                <c:pt idx="38">
                  <c:v>1.3945583419121201E-2</c:v>
                </c:pt>
                <c:pt idx="39">
                  <c:v>3.0762752722572399E-2</c:v>
                </c:pt>
                <c:pt idx="40">
                  <c:v>6.2831596102353393E-2</c:v>
                </c:pt>
                <c:pt idx="41" formatCode="General">
                  <c:v>0.119778107085492</c:v>
                </c:pt>
                <c:pt idx="42" formatCode="General">
                  <c:v>0.214640693046972</c:v>
                </c:pt>
                <c:pt idx="43" formatCode="General">
                  <c:v>0.36384708764263901</c:v>
                </c:pt>
                <c:pt idx="44" formatCode="General">
                  <c:v>0.58670508573241598</c:v>
                </c:pt>
                <c:pt idx="45" formatCode="General">
                  <c:v>0.90438706079359998</c:v>
                </c:pt>
                <c:pt idx="46" formatCode="General">
                  <c:v>1.3384688107311</c:v>
                </c:pt>
                <c:pt idx="47" formatCode="General">
                  <c:v>1.9091478428025199</c:v>
                </c:pt>
                <c:pt idx="48" formatCode="General">
                  <c:v>2.6333037234799201</c:v>
                </c:pt>
                <c:pt idx="49" formatCode="General">
                  <c:v>3.5225722415848599</c:v>
                </c:pt>
                <c:pt idx="50" formatCode="General">
                  <c:v>4.5815920308478599</c:v>
                </c:pt>
                <c:pt idx="51" formatCode="General">
                  <c:v>5.8065567613135798</c:v>
                </c:pt>
                <c:pt idx="52" formatCode="General">
                  <c:v>7.1841776841413498</c:v>
                </c:pt>
                <c:pt idx="53" formatCode="General">
                  <c:v>8.6911371159412596</c:v>
                </c:pt>
                <c:pt idx="54" formatCode="General">
                  <c:v>10.2940963848212</c:v>
                </c:pt>
                <c:pt idx="55" formatCode="General">
                  <c:v>11.950310890646501</c:v>
                </c:pt>
                <c:pt idx="56" formatCode="General">
                  <c:v>13.6088960241077</c:v>
                </c:pt>
                <c:pt idx="57" formatCode="General">
                  <c:v>15.212774229142299</c:v>
                </c:pt>
                <c:pt idx="58" formatCode="General">
                  <c:v>16.701307908286001</c:v>
                </c:pt>
                <c:pt idx="59" formatCode="General">
                  <c:v>18.013578004074699</c:v>
                </c:pt>
                <c:pt idx="60" formatCode="General">
                  <c:v>19.0921990628473</c:v>
                </c:pt>
                <c:pt idx="61" formatCode="General">
                  <c:v>19.887468129852898</c:v>
                </c:pt>
                <c:pt idx="62" formatCode="General">
                  <c:v>20.361533925315399</c:v>
                </c:pt>
                <c:pt idx="63" formatCode="General">
                  <c:v>20.4921610545668</c:v>
                </c:pt>
                <c:pt idx="64" formatCode="General">
                  <c:v>20.275578815618299</c:v>
                </c:pt>
                <c:pt idx="65" formatCode="General">
                  <c:v>19.727881403007601</c:v>
                </c:pt>
                <c:pt idx="66" formatCode="General">
                  <c:v>18.884523649948001</c:v>
                </c:pt>
                <c:pt idx="67" formatCode="General">
                  <c:v>17.7976607971632</c:v>
                </c:pt>
                <c:pt idx="68" formatCode="General">
                  <c:v>16.531411404461998</c:v>
                </c:pt>
                <c:pt idx="69" formatCode="General">
                  <c:v>15.155535152462001</c:v>
                </c:pt>
                <c:pt idx="70" formatCode="General">
                  <c:v>13.738418170410499</c:v>
                </c:pt>
                <c:pt idx="71" formatCode="General">
                  <c:v>12.3405190551166</c:v>
                </c:pt>
                <c:pt idx="72" formatCode="General">
                  <c:v>11.009426045887899</c:v>
                </c:pt>
                <c:pt idx="73" formatCode="General">
                  <c:v>9.7773515917351297</c:v>
                </c:pt>
                <c:pt idx="74" formatCode="General">
                  <c:v>8.6613023712485102</c:v>
                </c:pt>
                <c:pt idx="75" formatCode="General">
                  <c:v>7.6654915737449096</c:v>
                </c:pt>
                <c:pt idx="76" formatCode="General">
                  <c:v>6.7850490864054098</c:v>
                </c:pt>
                <c:pt idx="77" formatCode="General">
                  <c:v>6.0099251524271002</c:v>
                </c:pt>
                <c:pt idx="78" formatCode="General">
                  <c:v>5.3281069982534204</c:v>
                </c:pt>
                <c:pt idx="79" formatCode="General">
                  <c:v>4.72772892134366</c:v>
                </c:pt>
                <c:pt idx="80" formatCode="General">
                  <c:v>4.19811682544616</c:v>
                </c:pt>
                <c:pt idx="81" formatCode="General">
                  <c:v>3.7300825152063299</c:v>
                </c:pt>
                <c:pt idx="82" formatCode="General">
                  <c:v>3.31582901725365</c:v>
                </c:pt>
                <c:pt idx="83" formatCode="General">
                  <c:v>2.9487283175814101</c:v>
                </c:pt>
                <c:pt idx="84" formatCode="General">
                  <c:v>2.6231024203523101</c:v>
                </c:pt>
                <c:pt idx="85" formatCode="General">
                  <c:v>2.3340476403217898</c:v>
                </c:pt>
                <c:pt idx="86" formatCode="General">
                  <c:v>2.0773011867768001</c:v>
                </c:pt>
                <c:pt idx="87" formatCode="General">
                  <c:v>1.8491391249703399</c:v>
                </c:pt>
                <c:pt idx="88" formatCode="General">
                  <c:v>1.6462962157754299</c:v>
                </c:pt>
                <c:pt idx="89" formatCode="General">
                  <c:v>1.46590127928571</c:v>
                </c:pt>
                <c:pt idx="90" formatCode="General">
                  <c:v>1.30542400593575</c:v>
                </c:pt>
                <c:pt idx="91" formatCode="General">
                  <c:v>1.16263051256084</c:v>
                </c:pt>
                <c:pt idx="92" formatCode="General">
                  <c:v>1.0355457672114501</c:v>
                </c:pt>
                <c:pt idx="93" formatCode="General">
                  <c:v>0.922421527843586</c:v>
                </c:pt>
                <c:pt idx="94" formatCode="General">
                  <c:v>0.82170878500674405</c:v>
                </c:pt>
                <c:pt idx="95" formatCode="General">
                  <c:v>0.73203393599691502</c:v>
                </c:pt>
                <c:pt idx="96" formatCode="General">
                  <c:v>0.65217808647559194</c:v>
                </c:pt>
                <c:pt idx="97" formatCode="General">
                  <c:v>0.58105899848553499</c:v>
                </c:pt>
                <c:pt idx="98" formatCode="General">
                  <c:v>0.51771529558444696</c:v>
                </c:pt>
                <c:pt idx="99" formatCode="General">
                  <c:v>0.46129260579051901</c:v>
                </c:pt>
                <c:pt idx="100" formatCode="General">
                  <c:v>0.41103137736712497</c:v>
                </c:pt>
              </c:numCache>
            </c:numRef>
          </c:yVal>
          <c:smooth val="1"/>
        </c:ser>
        <c:ser>
          <c:idx val="69"/>
          <c:order val="69"/>
          <c:tx>
            <c:strRef>
              <c:f>'Temperaturen, Volumenzuwachs'!$DD$7</c:f>
              <c:strCache>
                <c:ptCount val="1"/>
                <c:pt idx="0">
                  <c:v>127,71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Volumenzuwachs'!$DD$8:$DD$108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1.0301475267150801E-84</c:v>
                </c:pt>
                <c:pt idx="11">
                  <c:v>1.38210470222986E-75</c:v>
                </c:pt>
                <c:pt idx="12">
                  <c:v>1.9095652980541802E-67</c:v>
                </c:pt>
                <c:pt idx="13">
                  <c:v>3.4788429855893101E-60</c:v>
                </c:pt>
                <c:pt idx="14">
                  <c:v>1.04164793051079E-53</c:v>
                </c:pt>
                <c:pt idx="15">
                  <c:v>6.2382955651853499E-48</c:v>
                </c:pt>
                <c:pt idx="16">
                  <c:v>8.9016059309480397E-43</c:v>
                </c:pt>
                <c:pt idx="17">
                  <c:v>3.5372091487495302E-38</c:v>
                </c:pt>
                <c:pt idx="18">
                  <c:v>4.4978851174801099E-34</c:v>
                </c:pt>
                <c:pt idx="19">
                  <c:v>2.0716208947641299E-30</c:v>
                </c:pt>
                <c:pt idx="20">
                  <c:v>3.8593418056782301E-27</c:v>
                </c:pt>
                <c:pt idx="21">
                  <c:v>3.2088387092763599E-24</c:v>
                </c:pt>
                <c:pt idx="22">
                  <c:v>1.29985768596646E-21</c:v>
                </c:pt>
                <c:pt idx="23">
                  <c:v>2.7739260723125102E-19</c:v>
                </c:pt>
                <c:pt idx="24">
                  <c:v>3.3434101693391699E-17</c:v>
                </c:pt>
                <c:pt idx="25">
                  <c:v>2.42176893463396E-15</c:v>
                </c:pt>
                <c:pt idx="26">
                  <c:v>1.11414650089221E-13</c:v>
                </c:pt>
                <c:pt idx="27">
                  <c:v>3.41996145506379E-12</c:v>
                </c:pt>
                <c:pt idx="28">
                  <c:v>7.3188145602644403E-11</c:v>
                </c:pt>
                <c:pt idx="29">
                  <c:v>1.1355176537193801E-9</c:v>
                </c:pt>
                <c:pt idx="30">
                  <c:v>1.3225768242164901E-8</c:v>
                </c:pt>
                <c:pt idx="31">
                  <c:v>1.1929172508177901E-7</c:v>
                </c:pt>
                <c:pt idx="32">
                  <c:v>8.5659989246887404E-7</c:v>
                </c:pt>
                <c:pt idx="33">
                  <c:v>5.0191114586187302E-6</c:v>
                </c:pt>
                <c:pt idx="34">
                  <c:v>2.4529503545926701E-5</c:v>
                </c:pt>
                <c:pt idx="35">
                  <c:v>1.01965092529123E-4</c:v>
                </c:pt>
                <c:pt idx="36">
                  <c:v>3.6683559208630699E-4</c:v>
                </c:pt>
                <c:pt idx="37">
                  <c:v>1.16004287158659E-3</c:v>
                </c:pt>
                <c:pt idx="38">
                  <c:v>3.2692131738377302E-3</c:v>
                </c:pt>
                <c:pt idx="39">
                  <c:v>8.3119190259829199E-3</c:v>
                </c:pt>
                <c:pt idx="40">
                  <c:v>1.927434408354E-2</c:v>
                </c:pt>
                <c:pt idx="41">
                  <c:v>4.1160606629812503E-2</c:v>
                </c:pt>
                <c:pt idx="42">
                  <c:v>8.1646909692438902E-2</c:v>
                </c:pt>
                <c:pt idx="43" formatCode="General">
                  <c:v>0.151587635686492</c:v>
                </c:pt>
                <c:pt idx="44" formatCode="General">
                  <c:v>0.26520801521401499</c:v>
                </c:pt>
                <c:pt idx="45" formatCode="General">
                  <c:v>0.439848470410859</c:v>
                </c:pt>
                <c:pt idx="46" formatCode="General">
                  <c:v>0.69519190990660396</c:v>
                </c:pt>
                <c:pt idx="47" formatCode="General">
                  <c:v>1.0519884443359699</c:v>
                </c:pt>
                <c:pt idx="48" formatCode="General">
                  <c:v>1.5303705963273899</c:v>
                </c:pt>
                <c:pt idx="49" formatCode="General">
                  <c:v>2.1479095806010302</c:v>
                </c:pt>
                <c:pt idx="50" formatCode="General">
                  <c:v>2.9175923919231699</c:v>
                </c:pt>
                <c:pt idx="51" formatCode="General">
                  <c:v>3.8459021153046802</c:v>
                </c:pt>
                <c:pt idx="52" formatCode="General">
                  <c:v>4.9311678525203204</c:v>
                </c:pt>
                <c:pt idx="53" formatCode="General">
                  <c:v>6.16232557673231</c:v>
                </c:pt>
                <c:pt idx="54" formatCode="General">
                  <c:v>7.5182051240801897</c:v>
                </c:pt>
                <c:pt idx="55" formatCode="General">
                  <c:v>8.9674357942905996</c:v>
                </c:pt>
                <c:pt idx="56" formatCode="General">
                  <c:v>10.4690437342756</c:v>
                </c:pt>
                <c:pt idx="57" formatCode="General">
                  <c:v>11.9737945900442</c:v>
                </c:pt>
                <c:pt idx="58" formatCode="General">
                  <c:v>13.4263082274413</c:v>
                </c:pt>
                <c:pt idx="59" formatCode="General">
                  <c:v>14.767930888165701</c:v>
                </c:pt>
                <c:pt idx="60" formatCode="General">
                  <c:v>15.9402871549749</c:v>
                </c:pt>
                <c:pt idx="61" formatCode="General">
                  <c:v>16.889346263253099</c:v>
                </c:pt>
                <c:pt idx="62" formatCode="General">
                  <c:v>17.5697278259677</c:v>
                </c:pt>
                <c:pt idx="63" formatCode="General">
                  <c:v>17.948853563929799</c:v>
                </c:pt>
                <c:pt idx="64" formatCode="General">
                  <c:v>18.010448070819901</c:v>
                </c:pt>
                <c:pt idx="65" formatCode="General">
                  <c:v>17.756837421259402</c:v>
                </c:pt>
                <c:pt idx="66" formatCode="General">
                  <c:v>17.209529157458899</c:v>
                </c:pt>
                <c:pt idx="67" formatCode="General">
                  <c:v>16.4077144004196</c:v>
                </c:pt>
                <c:pt idx="68" formatCode="General">
                  <c:v>15.4046234272397</c:v>
                </c:pt>
                <c:pt idx="69" formatCode="General">
                  <c:v>14.2620606405118</c:v>
                </c:pt>
                <c:pt idx="70" formatCode="General">
                  <c:v>13.043863482375199</c:v>
                </c:pt>
                <c:pt idx="71" formatCode="General">
                  <c:v>11.809350164180501</c:v>
                </c:pt>
                <c:pt idx="72" formatCode="General">
                  <c:v>10.607912650929199</c:v>
                </c:pt>
                <c:pt idx="73" formatCode="General">
                  <c:v>9.4756921214769605</c:v>
                </c:pt>
                <c:pt idx="74" formatCode="General">
                  <c:v>8.4347671616596003</c:v>
                </c:pt>
                <c:pt idx="75" formatCode="General">
                  <c:v>7.4946393601713499</c:v>
                </c:pt>
                <c:pt idx="76" formatCode="General">
                  <c:v>6.6552476291339602</c:v>
                </c:pt>
                <c:pt idx="77" formatCode="General">
                  <c:v>5.9104893496908</c:v>
                </c:pt>
                <c:pt idx="78" formatCode="General">
                  <c:v>5.2513464497859701</c:v>
                </c:pt>
                <c:pt idx="79" formatCode="General">
                  <c:v>4.6681033384342197</c:v>
                </c:pt>
                <c:pt idx="80" formatCode="General">
                  <c:v>4.1515853320974498</c:v>
                </c:pt>
                <c:pt idx="81" formatCode="General">
                  <c:v>3.6936467595651199</c:v>
                </c:pt>
                <c:pt idx="82" formatCode="General">
                  <c:v>3.2872277410763902</c:v>
                </c:pt>
                <c:pt idx="83" formatCode="General">
                  <c:v>2.9262345941494701</c:v>
                </c:pt>
                <c:pt idx="84" formatCode="General">
                  <c:v>2.6053857434565302</c:v>
                </c:pt>
                <c:pt idx="85" formatCode="General">
                  <c:v>2.320076687866</c:v>
                </c:pt>
                <c:pt idx="86" formatCode="General">
                  <c:v>2.0662730590636098</c:v>
                </c:pt>
                <c:pt idx="87" formatCode="General">
                  <c:v>1.8404266950805801</c:v>
                </c:pt>
                <c:pt idx="88" formatCode="General">
                  <c:v>1.63940838185755</c:v>
                </c:pt>
                <c:pt idx="89" formatCode="General">
                  <c:v>1.4604526578035799</c:v>
                </c:pt>
                <c:pt idx="90" formatCode="General">
                  <c:v>1.3011116556522699</c:v>
                </c:pt>
                <c:pt idx="91" formatCode="General">
                  <c:v>1.1592159588031301</c:v>
                </c:pt>
                <c:pt idx="92" formatCode="General">
                  <c:v>1.03284105842736</c:v>
                </c:pt>
                <c:pt idx="93" formatCode="General">
                  <c:v>0.92027838154976205</c:v>
                </c:pt>
                <c:pt idx="94" formatCode="General">
                  <c:v>0.820010114057106</c:v>
                </c:pt>
                <c:pt idx="95" formatCode="General">
                  <c:v>0.73068721721419705</c:v>
                </c:pt>
                <c:pt idx="96" formatCode="General">
                  <c:v>0.65111016060708904</c:v>
                </c:pt>
                <c:pt idx="97" formatCode="General">
                  <c:v>0.58021198560201104</c:v>
                </c:pt>
                <c:pt idx="98" formatCode="General">
                  <c:v>0.51704338201275502</c:v>
                </c:pt>
                <c:pt idx="99" formatCode="General">
                  <c:v>0.46075951349768102</c:v>
                </c:pt>
                <c:pt idx="100" formatCode="General">
                  <c:v>0.41060836872982098</c:v>
                </c:pt>
              </c:numCache>
            </c:numRef>
          </c:yVal>
          <c:smooth val="1"/>
        </c:ser>
        <c:ser>
          <c:idx val="70"/>
          <c:order val="70"/>
          <c:tx>
            <c:strRef>
              <c:f>'Temperaturen, Volumenzuwachs'!$DH$7</c:f>
              <c:strCache>
                <c:ptCount val="1"/>
                <c:pt idx="0">
                  <c:v>140,03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Volumenzuwachs'!$DH$8:$DH$108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1.12500813616609E-101</c:v>
                </c:pt>
                <c:pt idx="11">
                  <c:v>1.0345663188833599E-90</c:v>
                </c:pt>
                <c:pt idx="12">
                  <c:v>6.1867756537131097E-81</c:v>
                </c:pt>
                <c:pt idx="13">
                  <c:v>3.2384804816465698E-72</c:v>
                </c:pt>
                <c:pt idx="14">
                  <c:v>1.9338370156243901E-64</c:v>
                </c:pt>
                <c:pt idx="15">
                  <c:v>1.6680941543142699E-57</c:v>
                </c:pt>
                <c:pt idx="16">
                  <c:v>2.56515632347939E-51</c:v>
                </c:pt>
                <c:pt idx="17">
                  <c:v>8.4826715315381105E-46</c:v>
                </c:pt>
                <c:pt idx="18">
                  <c:v>7.1294003119360804E-41</c:v>
                </c:pt>
                <c:pt idx="19">
                  <c:v>1.76749005319253E-36</c:v>
                </c:pt>
                <c:pt idx="20">
                  <c:v>1.47601600161266E-32</c:v>
                </c:pt>
                <c:pt idx="21">
                  <c:v>4.67337983412141E-29</c:v>
                </c:pt>
                <c:pt idx="22">
                  <c:v>6.2339585754368E-26</c:v>
                </c:pt>
                <c:pt idx="23">
                  <c:v>3.8485320059924899E-23</c:v>
                </c:pt>
                <c:pt idx="24">
                  <c:v>1.19561216945959E-20</c:v>
                </c:pt>
                <c:pt idx="25">
                  <c:v>2.0139930338890101E-18</c:v>
                </c:pt>
                <c:pt idx="26">
                  <c:v>1.9659803086071799E-16</c:v>
                </c:pt>
                <c:pt idx="27">
                  <c:v>1.18002473289035E-14</c:v>
                </c:pt>
                <c:pt idx="28">
                  <c:v>4.5912250009286798E-13</c:v>
                </c:pt>
                <c:pt idx="29">
                  <c:v>1.21374736166952E-11</c:v>
                </c:pt>
                <c:pt idx="30">
                  <c:v>2.2735274856343899E-10</c:v>
                </c:pt>
                <c:pt idx="31">
                  <c:v>3.1323416883255898E-9</c:v>
                </c:pt>
                <c:pt idx="32">
                  <c:v>3.2816340038325703E-8</c:v>
                </c:pt>
                <c:pt idx="33">
                  <c:v>2.6930255524456701E-7</c:v>
                </c:pt>
                <c:pt idx="34">
                  <c:v>1.7774216555078501E-6</c:v>
                </c:pt>
                <c:pt idx="35">
                  <c:v>9.6595277769293006E-6</c:v>
                </c:pt>
                <c:pt idx="36">
                  <c:v>4.4140133866125E-5</c:v>
                </c:pt>
                <c:pt idx="37">
                  <c:v>1.72791577595109E-4</c:v>
                </c:pt>
                <c:pt idx="38">
                  <c:v>5.8915709715301001E-4</c:v>
                </c:pt>
                <c:pt idx="39">
                  <c:v>1.7757145515337901E-3</c:v>
                </c:pt>
                <c:pt idx="40">
                  <c:v>4.7935063821208596E-3</c:v>
                </c:pt>
                <c:pt idx="41">
                  <c:v>1.17258106395343E-2</c:v>
                </c:pt>
                <c:pt idx="42">
                  <c:v>2.6263183958405201E-2</c:v>
                </c:pt>
                <c:pt idx="43">
                  <c:v>5.4358396812578001E-2</c:v>
                </c:pt>
                <c:pt idx="44" formatCode="General">
                  <c:v>0.104820981269672</c:v>
                </c:pt>
                <c:pt idx="45" formatCode="General">
                  <c:v>0.189685812772899</c:v>
                </c:pt>
                <c:pt idx="46" formatCode="General">
                  <c:v>0.32419519785959</c:v>
                </c:pt>
                <c:pt idx="47" formatCode="General">
                  <c:v>0.52628159483356096</c:v>
                </c:pt>
                <c:pt idx="48" formatCode="General">
                  <c:v>0.81551574298952201</c:v>
                </c:pt>
                <c:pt idx="49" formatCode="General">
                  <c:v>1.21157163951949</c:v>
                </c:pt>
                <c:pt idx="50" formatCode="General">
                  <c:v>1.73233500210566</c:v>
                </c:pt>
                <c:pt idx="51" formatCode="General">
                  <c:v>2.3918323319339301</c:v>
                </c:pt>
                <c:pt idx="52" formatCode="General">
                  <c:v>3.19817976400229</c:v>
                </c:pt>
                <c:pt idx="53" formatCode="General">
                  <c:v>4.1517487950193503</c:v>
                </c:pt>
                <c:pt idx="54" formatCode="General">
                  <c:v>5.2437280367205803</c:v>
                </c:pt>
                <c:pt idx="55" formatCode="General">
                  <c:v>6.4552347234009204</c:v>
                </c:pt>
                <c:pt idx="56" formatCode="General">
                  <c:v>7.7571022613764802</c:v>
                </c:pt>
                <c:pt idx="57" formatCode="General">
                  <c:v>9.1104417676937199</c:v>
                </c:pt>
                <c:pt idx="58" formatCode="General">
                  <c:v>10.4680431286634</c:v>
                </c:pt>
                <c:pt idx="59" formatCode="General">
                  <c:v>11.776638318718801</c:v>
                </c:pt>
                <c:pt idx="60" formatCode="General">
                  <c:v>12.9799892060385</c:v>
                </c:pt>
                <c:pt idx="61" formatCode="General">
                  <c:v>14.0226782227406</c:v>
                </c:pt>
                <c:pt idx="62" formatCode="General">
                  <c:v>14.8543725811816</c:v>
                </c:pt>
                <c:pt idx="63" formatCode="General">
                  <c:v>15.4342092878427</c:v>
                </c:pt>
                <c:pt idx="64" formatCode="General">
                  <c:v>15.734828608846099</c:v>
                </c:pt>
                <c:pt idx="65" formatCode="General">
                  <c:v>15.745499505407301</c:v>
                </c:pt>
                <c:pt idx="66" formatCode="General">
                  <c:v>15.473771975890999</c:v>
                </c:pt>
                <c:pt idx="67" formatCode="General">
                  <c:v>14.945197178903101</c:v>
                </c:pt>
                <c:pt idx="68" formatCode="General">
                  <c:v>14.2008987163405</c:v>
                </c:pt>
                <c:pt idx="69" formatCode="General">
                  <c:v>13.293143786942601</c:v>
                </c:pt>
                <c:pt idx="70" formatCode="General">
                  <c:v>12.279487261276399</c:v>
                </c:pt>
                <c:pt idx="71" formatCode="General">
                  <c:v>11.2164326267934</c:v>
                </c:pt>
                <c:pt idx="72" formatCode="General">
                  <c:v>10.1537370980541</c:v>
                </c:pt>
                <c:pt idx="73" formatCode="General">
                  <c:v>9.1303806925202196</c:v>
                </c:pt>
                <c:pt idx="74" formatCode="General">
                  <c:v>8.1728085914515507</c:v>
                </c:pt>
                <c:pt idx="75" formatCode="General">
                  <c:v>7.2954555933107601</c:v>
                </c:pt>
                <c:pt idx="76" formatCode="General">
                  <c:v>6.50298260383863</c:v>
                </c:pt>
                <c:pt idx="77" formatCode="General">
                  <c:v>5.7933164469647398</c:v>
                </c:pt>
                <c:pt idx="78" formatCode="General">
                  <c:v>5.1605968854492597</c:v>
                </c:pt>
                <c:pt idx="79" formatCode="General">
                  <c:v>4.5974398180191596</c:v>
                </c:pt>
                <c:pt idx="80" formatCode="General">
                  <c:v>4.09633534199107</c:v>
                </c:pt>
                <c:pt idx="81" formatCode="General">
                  <c:v>3.6503171177098799</c:v>
                </c:pt>
                <c:pt idx="82" formatCode="General">
                  <c:v>3.2531703905313099</c:v>
                </c:pt>
                <c:pt idx="83" formatCode="General">
                  <c:v>2.8994196820710099</c:v>
                </c:pt>
                <c:pt idx="84" formatCode="General">
                  <c:v>2.5842448463139398</c:v>
                </c:pt>
                <c:pt idx="85" formatCode="General">
                  <c:v>2.3033911544521199</c:v>
                </c:pt>
                <c:pt idx="86" formatCode="General">
                  <c:v>2.0530922099029301</c:v>
                </c:pt>
                <c:pt idx="87" formatCode="General">
                  <c:v>1.8300066579418699</c:v>
                </c:pt>
                <c:pt idx="88" formatCode="General">
                  <c:v>1.6311657287515799</c:v>
                </c:pt>
                <c:pt idx="89" formatCode="General">
                  <c:v>1.45392893123953</c:v>
                </c:pt>
                <c:pt idx="90" formatCode="General">
                  <c:v>1.29594604144713</c:v>
                </c:pt>
                <c:pt idx="91" formatCode="General">
                  <c:v>1.1551241252223401</c:v>
                </c:pt>
                <c:pt idx="92" formatCode="General">
                  <c:v>1.0295987033499601</c:v>
                </c:pt>
                <c:pt idx="93" formatCode="General">
                  <c:v>0.91770839828873096</c:v>
                </c:pt>
                <c:pt idx="94" formatCode="General">
                  <c:v>0.81797255323184104</c:v>
                </c:pt>
                <c:pt idx="95" formatCode="General">
                  <c:v>0.72907141825240696</c:v>
                </c:pt>
                <c:pt idx="96" formatCode="General">
                  <c:v>0.64982857263165394</c:v>
                </c:pt>
                <c:pt idx="97" formatCode="General">
                  <c:v>0.57919530751959503</c:v>
                </c:pt>
                <c:pt idx="98" formatCode="General">
                  <c:v>0.51623673518717605</c:v>
                </c:pt>
                <c:pt idx="99" formatCode="General">
                  <c:v>0.46011942427601998</c:v>
                </c:pt>
                <c:pt idx="100" formatCode="General">
                  <c:v>0.41010038720404202</c:v>
                </c:pt>
              </c:numCache>
            </c:numRef>
          </c:yVal>
          <c:smooth val="1"/>
        </c:ser>
        <c:ser>
          <c:idx val="71"/>
          <c:order val="71"/>
          <c:tx>
            <c:strRef>
              <c:f>'Temperaturen, Volumenzuwachs'!$DL$7</c:f>
              <c:strCache>
                <c:ptCount val="1"/>
                <c:pt idx="0">
                  <c:v>153,53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Volumenzuwachs'!$DL$8:$DL$108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4.7327226760386402E-122</c:v>
                </c:pt>
                <c:pt idx="11">
                  <c:v>7.0139494458141998E-109</c:v>
                </c:pt>
                <c:pt idx="12">
                  <c:v>3.8894662480732298E-97</c:v>
                </c:pt>
                <c:pt idx="13">
                  <c:v>1.1536246085616601E-86</c:v>
                </c:pt>
                <c:pt idx="14">
                  <c:v>2.51641397436204E-77</c:v>
                </c:pt>
                <c:pt idx="15">
                  <c:v>5.3616492624803702E-69</c:v>
                </c:pt>
                <c:pt idx="16">
                  <c:v>1.43702512728012E-61</c:v>
                </c:pt>
                <c:pt idx="17">
                  <c:v>6.0699315130111299E-55</c:v>
                </c:pt>
                <c:pt idx="18">
                  <c:v>4.9398360800511299E-49</c:v>
                </c:pt>
                <c:pt idx="19">
                  <c:v>9.2643791316776795E-44</c:v>
                </c:pt>
                <c:pt idx="20">
                  <c:v>4.6968060450146302E-39</c:v>
                </c:pt>
                <c:pt idx="21">
                  <c:v>7.42062342555774E-35</c:v>
                </c:pt>
                <c:pt idx="22">
                  <c:v>4.1474354989476404E-31</c:v>
                </c:pt>
                <c:pt idx="23">
                  <c:v>9.1808303391144194E-28</c:v>
                </c:pt>
                <c:pt idx="24">
                  <c:v>8.9016711276398005E-25</c:v>
                </c:pt>
                <c:pt idx="25">
                  <c:v>4.1353795678979798E-22</c:v>
                </c:pt>
                <c:pt idx="26">
                  <c:v>9.9710368656570695E-20</c:v>
                </c:pt>
                <c:pt idx="27">
                  <c:v>1.33996647944255E-17</c:v>
                </c:pt>
                <c:pt idx="28">
                  <c:v>1.06943682347055E-15</c:v>
                </c:pt>
                <c:pt idx="29">
                  <c:v>5.3641409109181698E-14</c:v>
                </c:pt>
                <c:pt idx="30">
                  <c:v>1.7783973152945401E-12</c:v>
                </c:pt>
                <c:pt idx="31">
                  <c:v>4.0761936168274402E-11</c:v>
                </c:pt>
                <c:pt idx="32">
                  <c:v>6.7230306853431999E-10</c:v>
                </c:pt>
                <c:pt idx="33">
                  <c:v>8.2689498605702408E-9</c:v>
                </c:pt>
                <c:pt idx="34">
                  <c:v>7.82907959773947E-8</c:v>
                </c:pt>
                <c:pt idx="35">
                  <c:v>5.8700099288935299E-7</c:v>
                </c:pt>
                <c:pt idx="36">
                  <c:v>3.5742357708054999E-6</c:v>
                </c:pt>
                <c:pt idx="37">
                  <c:v>1.8075626829121099E-5</c:v>
                </c:pt>
                <c:pt idx="38">
                  <c:v>7.7455007235248705E-5</c:v>
                </c:pt>
                <c:pt idx="39">
                  <c:v>2.86271168261097E-4</c:v>
                </c:pt>
                <c:pt idx="40">
                  <c:v>9.2715474543301698E-4</c:v>
                </c:pt>
                <c:pt idx="41">
                  <c:v>2.6686261823837001E-3</c:v>
                </c:pt>
                <c:pt idx="42">
                  <c:v>6.91225485227319E-3</c:v>
                </c:pt>
                <c:pt idx="43">
                  <c:v>1.6292109434476499E-2</c:v>
                </c:pt>
                <c:pt idx="44">
                  <c:v>3.5289654556304298E-2</c:v>
                </c:pt>
                <c:pt idx="45">
                  <c:v>7.0865027998276597E-2</c:v>
                </c:pt>
                <c:pt idx="46" formatCode="General">
                  <c:v>0.13295319209314199</c:v>
                </c:pt>
                <c:pt idx="47" formatCode="General">
                  <c:v>0.23465324128889101</c:v>
                </c:pt>
                <c:pt idx="48" formatCode="General">
                  <c:v>0.39196299889024899</c:v>
                </c:pt>
                <c:pt idx="49" formatCode="General">
                  <c:v>0.62297499799643596</c:v>
                </c:pt>
                <c:pt idx="50" formatCode="General">
                  <c:v>0.94653705126704901</c:v>
                </c:pt>
                <c:pt idx="51" formatCode="General">
                  <c:v>1.3804689414004401</c:v>
                </c:pt>
                <c:pt idx="52" formatCode="General">
                  <c:v>1.93949786248925</c:v>
                </c:pt>
                <c:pt idx="53" formatCode="General">
                  <c:v>2.6331192150448501</c:v>
                </c:pt>
                <c:pt idx="54" formatCode="General">
                  <c:v>3.4636054054457399</c:v>
                </c:pt>
                <c:pt idx="55" formatCode="General">
                  <c:v>4.4243788782874098</c:v>
                </c:pt>
                <c:pt idx="56" formatCode="General">
                  <c:v>5.4989442447273298</c:v>
                </c:pt>
                <c:pt idx="57" formatCode="General">
                  <c:v>6.6605439462480698</c:v>
                </c:pt>
                <c:pt idx="58" formatCode="General">
                  <c:v>7.8726644228341804</c:v>
                </c:pt>
                <c:pt idx="59" formatCode="General">
                  <c:v>9.0904729121808305</c:v>
                </c:pt>
                <c:pt idx="60" formatCode="General">
                  <c:v>10.263203294262301</c:v>
                </c:pt>
                <c:pt idx="61" formatCode="General">
                  <c:v>11.337426653401</c:v>
                </c:pt>
                <c:pt idx="62" formatCode="General">
                  <c:v>12.261035175064499</c:v>
                </c:pt>
                <c:pt idx="63" formatCode="General">
                  <c:v>12.9876403308566</c:v>
                </c:pt>
                <c:pt idx="64" formatCode="General">
                  <c:v>13.4809525678497</c:v>
                </c:pt>
                <c:pt idx="65" formatCode="General">
                  <c:v>13.718597412948499</c:v>
                </c:pt>
                <c:pt idx="66" formatCode="General">
                  <c:v>13.6947708922788</c:v>
                </c:pt>
                <c:pt idx="67" formatCode="General">
                  <c:v>13.421188164486001</c:v>
                </c:pt>
                <c:pt idx="68" formatCode="General">
                  <c:v>12.9259654302953</c:v>
                </c:pt>
                <c:pt idx="69" formatCode="General">
                  <c:v>12.250398726421601</c:v>
                </c:pt>
                <c:pt idx="70" formatCode="General">
                  <c:v>11.4440186061953</c:v>
                </c:pt>
                <c:pt idx="71" formatCode="General">
                  <c:v>10.5587083576412</c:v>
                </c:pt>
                <c:pt idx="72" formatCode="General">
                  <c:v>9.6429423240574508</c:v>
                </c:pt>
                <c:pt idx="73" formatCode="General">
                  <c:v>8.7372092515902207</c:v>
                </c:pt>
                <c:pt idx="74" formatCode="General">
                  <c:v>7.8713865391264903</c:v>
                </c:pt>
                <c:pt idx="75" formatCode="General">
                  <c:v>7.0642975853424899</c:v>
                </c:pt>
                <c:pt idx="76" formatCode="General">
                  <c:v>6.3251010388705504</c:v>
                </c:pt>
                <c:pt idx="77" formatCode="General">
                  <c:v>5.6557490282203498</c:v>
                </c:pt>
                <c:pt idx="78" formatCode="General">
                  <c:v>5.0536563776632901</c:v>
                </c:pt>
                <c:pt idx="79" formatCode="General">
                  <c:v>4.51393331231679</c:v>
                </c:pt>
                <c:pt idx="80" formatCode="General">
                  <c:v>4.0308972079996401</c:v>
                </c:pt>
                <c:pt idx="81" formatCode="General">
                  <c:v>3.5989024424932898</c:v>
                </c:pt>
                <c:pt idx="82" formatCode="General">
                  <c:v>3.2126946721456999</c:v>
                </c:pt>
                <c:pt idx="83" formatCode="General">
                  <c:v>2.8675081028563598</c:v>
                </c:pt>
                <c:pt idx="84" formatCode="General">
                  <c:v>2.5590560453125302</c:v>
                </c:pt>
                <c:pt idx="85" formatCode="General">
                  <c:v>2.2834902661814702</c:v>
                </c:pt>
                <c:pt idx="86" formatCode="General">
                  <c:v>2.03735711103658</c:v>
                </c:pt>
                <c:pt idx="87" formatCode="General">
                  <c:v>1.8175574416394</c:v>
                </c:pt>
                <c:pt idx="88" formatCode="General">
                  <c:v>1.6213109793891201</c:v>
                </c:pt>
                <c:pt idx="89" formatCode="General">
                  <c:v>1.44612444161846</c:v>
                </c:pt>
                <c:pt idx="90" formatCode="General">
                  <c:v>1.28976289186578</c:v>
                </c:pt>
                <c:pt idx="91" formatCode="General">
                  <c:v>1.1502238844439601</c:v>
                </c:pt>
                <c:pt idx="92" formatCode="General">
                  <c:v>1.0257140914001399</c:v>
                </c:pt>
                <c:pt idx="93" formatCode="General">
                  <c:v>0.91462816388462997</c:v>
                </c:pt>
                <c:pt idx="94" formatCode="General">
                  <c:v>0.81552961918739197</c:v>
                </c:pt>
                <c:pt idx="95" formatCode="General">
                  <c:v>0.72713357061120998</c:v>
                </c:pt>
                <c:pt idx="96" formatCode="General">
                  <c:v>0.64829113596204702</c:v>
                </c:pt>
                <c:pt idx="97" formatCode="General">
                  <c:v>0.57797537497534501</c:v>
                </c:pt>
                <c:pt idx="98" formatCode="General">
                  <c:v>0.51526861819970504</c:v>
                </c:pt>
                <c:pt idx="99" formatCode="General">
                  <c:v>0.45935106066057202</c:v>
                </c:pt>
                <c:pt idx="100" formatCode="General">
                  <c:v>0.40949050351660199</c:v>
                </c:pt>
              </c:numCache>
            </c:numRef>
          </c:yVal>
          <c:smooth val="1"/>
        </c:ser>
        <c:ser>
          <c:idx val="72"/>
          <c:order val="72"/>
          <c:tx>
            <c:strRef>
              <c:f>'Temperaturen, Volumenzuwachs'!$DP$7</c:f>
              <c:strCache>
                <c:ptCount val="1"/>
                <c:pt idx="0">
                  <c:v>168,34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Volumenzuwachs'!$DP$8:$DP$108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1.5641596518161099E-146</c:v>
                </c:pt>
                <c:pt idx="11">
                  <c:v>1.04414585520524E-130</c:v>
                </c:pt>
                <c:pt idx="12">
                  <c:v>1.3419759205838301E-116</c:v>
                </c:pt>
                <c:pt idx="13">
                  <c:v>5.1025340391757202E-104</c:v>
                </c:pt>
                <c:pt idx="14">
                  <c:v>8.4168727782935707E-93</c:v>
                </c:pt>
                <c:pt idx="15">
                  <c:v>8.4727311201948004E-83</c:v>
                </c:pt>
                <c:pt idx="16">
                  <c:v>7.0546011650776499E-74</c:v>
                </c:pt>
                <c:pt idx="17">
                  <c:v>6.3709376212576805E-66</c:v>
                </c:pt>
                <c:pt idx="18">
                  <c:v>7.9454834458720601E-59</c:v>
                </c:pt>
                <c:pt idx="19">
                  <c:v>1.6971429362905799E-52</c:v>
                </c:pt>
                <c:pt idx="20">
                  <c:v>7.5218397936369298E-47</c:v>
                </c:pt>
                <c:pt idx="21">
                  <c:v>8.2073102604287905E-42</c:v>
                </c:pt>
                <c:pt idx="22">
                  <c:v>2.5676440772526898E-37</c:v>
                </c:pt>
                <c:pt idx="23">
                  <c:v>2.6382312617689101E-33</c:v>
                </c:pt>
                <c:pt idx="24">
                  <c:v>1.0048595060758401E-29</c:v>
                </c:pt>
                <c:pt idx="25">
                  <c:v>1.5803880142415401E-26</c:v>
                </c:pt>
                <c:pt idx="26">
                  <c:v>1.12990579226299E-23</c:v>
                </c:pt>
                <c:pt idx="27">
                  <c:v>4.0008467802351303E-21</c:v>
                </c:pt>
                <c:pt idx="28">
                  <c:v>7.5727640390877901E-19</c:v>
                </c:pt>
                <c:pt idx="29">
                  <c:v>8.2016649124441E-17</c:v>
                </c:pt>
                <c:pt idx="30">
                  <c:v>5.4004475265861098E-15</c:v>
                </c:pt>
                <c:pt idx="31">
                  <c:v>2.2819434177705099E-13</c:v>
                </c:pt>
                <c:pt idx="32">
                  <c:v>6.4928932644083502E-12</c:v>
                </c:pt>
                <c:pt idx="33">
                  <c:v>1.2985596452177E-10</c:v>
                </c:pt>
                <c:pt idx="34">
                  <c:v>1.8966015475007498E-9</c:v>
                </c:pt>
                <c:pt idx="35">
                  <c:v>2.09300271757022E-8</c:v>
                </c:pt>
                <c:pt idx="36">
                  <c:v>1.79894043739065E-7</c:v>
                </c:pt>
                <c:pt idx="37">
                  <c:v>1.23723039597239E-6</c:v>
                </c:pt>
                <c:pt idx="38">
                  <c:v>6.9746128460348998E-6</c:v>
                </c:pt>
                <c:pt idx="39">
                  <c:v>3.2925196837818398E-5</c:v>
                </c:pt>
                <c:pt idx="40">
                  <c:v>1.3266489533827599E-4</c:v>
                </c:pt>
                <c:pt idx="41">
                  <c:v>4.6405682562578098E-4</c:v>
                </c:pt>
                <c:pt idx="42">
                  <c:v>1.4306300522190301E-3</c:v>
                </c:pt>
                <c:pt idx="43">
                  <c:v>3.93958551782078E-3</c:v>
                </c:pt>
                <c:pt idx="44">
                  <c:v>9.8065582332104804E-3</c:v>
                </c:pt>
                <c:pt idx="45">
                  <c:v>2.2300789499684299E-2</c:v>
                </c:pt>
                <c:pt idx="46">
                  <c:v>4.6766628759346097E-2</c:v>
                </c:pt>
                <c:pt idx="47">
                  <c:v>9.1195442014259095E-2</c:v>
                </c:pt>
                <c:pt idx="48" formatCode="General">
                  <c:v>0.16658012960058499</c:v>
                </c:pt>
                <c:pt idx="49" formatCode="General">
                  <c:v>0.286882212760386</c:v>
                </c:pt>
                <c:pt idx="50" formatCode="General">
                  <c:v>0.468484795325528</c:v>
                </c:pt>
                <c:pt idx="51" formatCode="General">
                  <c:v>0.72908386969074401</c:v>
                </c:pt>
                <c:pt idx="52" formatCode="General">
                  <c:v>1.0860652696073201</c:v>
                </c:pt>
                <c:pt idx="53" formatCode="General">
                  <c:v>1.55450332743081</c:v>
                </c:pt>
                <c:pt idx="54" formatCode="General">
                  <c:v>2.14498400836397</c:v>
                </c:pt>
                <c:pt idx="55" formatCode="General">
                  <c:v>2.86149299682392</c:v>
                </c:pt>
                <c:pt idx="56" formatCode="General">
                  <c:v>3.6996188356510298</c:v>
                </c:pt>
                <c:pt idx="57" formatCode="General">
                  <c:v>4.6453079455113304</c:v>
                </c:pt>
                <c:pt idx="58" formatCode="General">
                  <c:v>5.67437748281447</c:v>
                </c:pt>
                <c:pt idx="59" formatCode="General">
                  <c:v>6.7529459952745201</c:v>
                </c:pt>
                <c:pt idx="60" formatCode="General">
                  <c:v>7.8388793219134003</c:v>
                </c:pt>
                <c:pt idx="61" formatCode="General">
                  <c:v>8.8842660134527005</c:v>
                </c:pt>
                <c:pt idx="62" formatCode="General">
                  <c:v>9.8388287441275395</c:v>
                </c:pt>
                <c:pt idx="63" formatCode="General">
                  <c:v>10.6540461978251</c:v>
                </c:pt>
                <c:pt idx="64" formatCode="General">
                  <c:v>11.287613320279601</c:v>
                </c:pt>
                <c:pt idx="65" formatCode="General">
                  <c:v>11.7077290552681</c:v>
                </c:pt>
                <c:pt idx="66" formatCode="General">
                  <c:v>11.896605600276599</c:v>
                </c:pt>
                <c:pt idx="67" formatCode="General">
                  <c:v>11.8525862048369</c:v>
                </c:pt>
                <c:pt idx="68" formatCode="General">
                  <c:v>11.590380172501201</c:v>
                </c:pt>
                <c:pt idx="69" formatCode="General">
                  <c:v>11.139191812256</c:v>
                </c:pt>
                <c:pt idx="70" formatCode="General">
                  <c:v>10.5389090992236</c:v>
                </c:pt>
                <c:pt idx="71" formatCode="General">
                  <c:v>9.8349470969475696</c:v>
                </c:pt>
                <c:pt idx="72" formatCode="General">
                  <c:v>9.0726845383638199</c:v>
                </c:pt>
                <c:pt idx="73" formatCode="General">
                  <c:v>8.2925561915352297</c:v>
                </c:pt>
                <c:pt idx="74" formatCode="General">
                  <c:v>7.5266892297433001</c:v>
                </c:pt>
                <c:pt idx="75" formatCode="General">
                  <c:v>6.7975282875171299</c:v>
                </c:pt>
                <c:pt idx="76" formatCode="General">
                  <c:v>6.1183314358418102</c:v>
                </c:pt>
                <c:pt idx="77" formatCode="General">
                  <c:v>5.4949525809404598</c:v>
                </c:pt>
                <c:pt idx="78" formatCode="General">
                  <c:v>4.9281274257480803</c:v>
                </c:pt>
                <c:pt idx="79" formatCode="General">
                  <c:v>4.4155871690675701</c:v>
                </c:pt>
                <c:pt idx="80" formatCode="General">
                  <c:v>3.9536249321557801</c:v>
                </c:pt>
                <c:pt idx="81" formatCode="General">
                  <c:v>3.5380552021690201</c:v>
                </c:pt>
                <c:pt idx="82" formatCode="General">
                  <c:v>3.1647029305026102</c:v>
                </c:pt>
                <c:pt idx="83" formatCode="General">
                  <c:v>2.8296091718375198</c:v>
                </c:pt>
                <c:pt idx="84" formatCode="General">
                  <c:v>2.52909881109484</c:v>
                </c:pt>
                <c:pt idx="85" formatCode="General">
                  <c:v>2.25979260272213</c:v>
                </c:pt>
                <c:pt idx="86" formatCode="General">
                  <c:v>2.0185995733575499</c:v>
                </c:pt>
                <c:pt idx="87" formatCode="General">
                  <c:v>1.8027027002979901</c:v>
                </c:pt>
                <c:pt idx="88" formatCode="General">
                  <c:v>1.6095420677824701</c:v>
                </c:pt>
                <c:pt idx="89" formatCode="General">
                  <c:v>1.4367970534844501</c:v>
                </c:pt>
                <c:pt idx="90" formatCode="General">
                  <c:v>1.2823683265305901</c:v>
                </c:pt>
                <c:pt idx="91" formatCode="General">
                  <c:v>1.1443601433049999</c:v>
                </c:pt>
                <c:pt idx="92" formatCode="General">
                  <c:v>1.0210632604147001</c:v>
                </c:pt>
                <c:pt idx="93" formatCode="General">
                  <c:v>0.91093867050117605</c:v>
                </c:pt>
                <c:pt idx="94" formatCode="General">
                  <c:v>0.81260228528977696</c:v>
                </c:pt>
                <c:pt idx="95" formatCode="General">
                  <c:v>0.724810631573372</c:v>
                </c:pt>
                <c:pt idx="96" formatCode="General">
                  <c:v>0.64644758355989795</c:v>
                </c:pt>
                <c:pt idx="97" formatCode="General">
                  <c:v>0.57651212490876802</c:v>
                </c:pt>
                <c:pt idx="98" formatCode="General">
                  <c:v>0.51410711276108201</c:v>
                </c:pt>
                <c:pt idx="99" formatCode="General">
                  <c:v>0.45842900185588997</c:v>
                </c:pt>
                <c:pt idx="100" formatCode="General">
                  <c:v>0.40875847770614099</c:v>
                </c:pt>
              </c:numCache>
            </c:numRef>
          </c:yVal>
          <c:smooth val="1"/>
        </c:ser>
        <c:ser>
          <c:idx val="73"/>
          <c:order val="73"/>
          <c:tx>
            <c:strRef>
              <c:f>'Temperaturen, Volumenzuwachs'!$DT$7</c:f>
              <c:strCache>
                <c:ptCount val="1"/>
                <c:pt idx="0">
                  <c:v>184,58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Volumenzuwachs'!$DT$8:$DT$108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5.2596101764552899E-18</c:v>
                </c:pt>
                <c:pt idx="31">
                  <c:v>4.6355658457566502E-16</c:v>
                </c:pt>
                <c:pt idx="32">
                  <c:v>2.5400624846771799E-14</c:v>
                </c:pt>
                <c:pt idx="33">
                  <c:v>9.1114240270723498E-13</c:v>
                </c:pt>
                <c:pt idx="34">
                  <c:v>2.2402390443713499E-11</c:v>
                </c:pt>
                <c:pt idx="35">
                  <c:v>3.93330772630208E-10</c:v>
                </c:pt>
                <c:pt idx="36">
                  <c:v>5.1147612128593703E-9</c:v>
                </c:pt>
                <c:pt idx="37">
                  <c:v>5.0887903750785802E-8</c:v>
                </c:pt>
                <c:pt idx="38">
                  <c:v>3.98749524666235E-7</c:v>
                </c:pt>
                <c:pt idx="39">
                  <c:v>2.5251110068309602E-6</c:v>
                </c:pt>
                <c:pt idx="40">
                  <c:v>1.3222874613728E-5</c:v>
                </c:pt>
                <c:pt idx="41">
                  <c:v>5.8440143299063597E-5</c:v>
                </c:pt>
                <c:pt idx="42">
                  <c:v>2.2199016788547899E-4</c:v>
                </c:pt>
                <c:pt idx="43">
                  <c:v>7.3657568564151497E-4</c:v>
                </c:pt>
                <c:pt idx="44">
                  <c:v>2.1657411076376602E-3</c:v>
                </c:pt>
                <c:pt idx="45">
                  <c:v>5.7154280838463602E-3</c:v>
                </c:pt>
                <c:pt idx="46">
                  <c:v>1.36920516260901E-2</c:v>
                </c:pt>
                <c:pt idx="47">
                  <c:v>3.00768803184242E-2</c:v>
                </c:pt>
                <c:pt idx="48">
                  <c:v>6.1123642482172398E-2</c:v>
                </c:pt>
                <c:pt idx="49" formatCode="General">
                  <c:v>0.11582918436768901</c:v>
                </c:pt>
                <c:pt idx="50" formatCode="General">
                  <c:v>0.20609985699799299</c:v>
                </c:pt>
                <c:pt idx="51" formatCode="General">
                  <c:v>0.34645447430462301</c:v>
                </c:pt>
                <c:pt idx="52" formatCode="General">
                  <c:v>0.55316784897126503</c:v>
                </c:pt>
                <c:pt idx="53" formatCode="General">
                  <c:v>0.84285217570312998</c:v>
                </c:pt>
                <c:pt idx="54" formatCode="General">
                  <c:v>1.2305746809340801</c:v>
                </c:pt>
                <c:pt idx="55" formatCode="General">
                  <c:v>1.7276981424803499</c:v>
                </c:pt>
                <c:pt idx="56" formatCode="General">
                  <c:v>2.33969246604026</c:v>
                </c:pt>
                <c:pt idx="57" formatCode="General">
                  <c:v>3.0641953975947702</c:v>
                </c:pt>
                <c:pt idx="58" formatCode="General">
                  <c:v>3.88959974470876</c:v>
                </c:pt>
                <c:pt idx="59" formatCode="General">
                  <c:v>4.7944165049160903</c:v>
                </c:pt>
                <c:pt idx="60" formatCode="General">
                  <c:v>5.74761020217663</c:v>
                </c:pt>
                <c:pt idx="61" formatCode="General">
                  <c:v>6.7100239822674999</c:v>
                </c:pt>
                <c:pt idx="62" formatCode="General">
                  <c:v>7.6369053907139399</c:v>
                </c:pt>
                <c:pt idx="63" formatCode="General">
                  <c:v>8.4814086340190293</c:v>
                </c:pt>
                <c:pt idx="64" formatCode="General">
                  <c:v>9.1987913372420103</c:v>
                </c:pt>
                <c:pt idx="65" formatCode="General">
                  <c:v>9.7508605925720708</c:v>
                </c:pt>
                <c:pt idx="66" formatCode="General">
                  <c:v>10.110085959233301</c:v>
                </c:pt>
                <c:pt idx="67" formatCode="General">
                  <c:v>10.2627298421497</c:v>
                </c:pt>
                <c:pt idx="68" formatCode="General">
                  <c:v>10.210395071637</c:v>
                </c:pt>
                <c:pt idx="69" formatCode="General">
                  <c:v>9.9695876931705403</c:v>
                </c:pt>
                <c:pt idx="70" formatCode="General">
                  <c:v>9.5692354664088892</c:v>
                </c:pt>
                <c:pt idx="71" formatCode="General">
                  <c:v>9.0465305709801793</c:v>
                </c:pt>
                <c:pt idx="72" formatCode="General">
                  <c:v>8.4418654086414708</c:v>
                </c:pt>
                <c:pt idx="73" formatCode="General">
                  <c:v>7.7938644590001704</c:v>
                </c:pt>
                <c:pt idx="74" formatCode="General">
                  <c:v>7.1354747995279002</c:v>
                </c:pt>
                <c:pt idx="75" formatCode="General">
                  <c:v>6.4917478659354702</c:v>
                </c:pt>
                <c:pt idx="76" formatCode="General">
                  <c:v>5.8794330714408298</c:v>
                </c:pt>
                <c:pt idx="77" formatCode="General">
                  <c:v>5.3080067913309303</c:v>
                </c:pt>
                <c:pt idx="78" formatCode="General">
                  <c:v>4.7814692499916296</c:v>
                </c:pt>
                <c:pt idx="79" formatCode="General">
                  <c:v>4.3002402021876902</c:v>
                </c:pt>
                <c:pt idx="80" formatCode="General">
                  <c:v>3.8627074839726498</c:v>
                </c:pt>
                <c:pt idx="81" formatCode="General">
                  <c:v>3.4662733327019</c:v>
                </c:pt>
                <c:pt idx="82" formatCode="General">
                  <c:v>3.10795861050453</c:v>
                </c:pt>
                <c:pt idx="83" formatCode="General">
                  <c:v>2.78471066326123</c:v>
                </c:pt>
                <c:pt idx="84" formatCode="General">
                  <c:v>2.4935482501170698</c:v>
                </c:pt>
                <c:pt idx="85" formatCode="General">
                  <c:v>2.2316283681620499</c:v>
                </c:pt>
                <c:pt idx="86" formatCode="General">
                  <c:v>1.9962773644266401</c:v>
                </c:pt>
                <c:pt idx="87" formatCode="General">
                  <c:v>1.78500456998541</c:v>
                </c:pt>
                <c:pt idx="88" formatCode="General">
                  <c:v>1.59550615873955</c:v>
                </c:pt>
                <c:pt idx="89" formatCode="General">
                  <c:v>1.4256629620405099</c:v>
                </c:pt>
                <c:pt idx="90" formatCode="General">
                  <c:v>1.2735344192318301</c:v>
                </c:pt>
                <c:pt idx="91" formatCode="General">
                  <c:v>1.13735009678736</c:v>
                </c:pt>
                <c:pt idx="92" formatCode="General">
                  <c:v>1.0154997639313299</c:v>
                </c:pt>
                <c:pt idx="93" formatCode="General">
                  <c:v>0.90652271690549902</c:v>
                </c:pt>
                <c:pt idx="94" formatCode="General">
                  <c:v>0.80909683767957297</c:v>
                </c:pt>
                <c:pt idx="95" formatCode="General">
                  <c:v>0.72202772531606496</c:v>
                </c:pt>
                <c:pt idx="96" formatCode="General">
                  <c:v>0.64423813119293805</c:v>
                </c:pt>
                <c:pt idx="97" formatCode="General">
                  <c:v>0.57475785115435796</c:v>
                </c:pt>
                <c:pt idx="98" formatCode="General">
                  <c:v>0.51271417050603296</c:v>
                </c:pt>
                <c:pt idx="99" formatCode="General">
                  <c:v>0.457322916077118</c:v>
                </c:pt>
                <c:pt idx="100" formatCode="General">
                  <c:v>0.407880139373269</c:v>
                </c:pt>
              </c:numCache>
            </c:numRef>
          </c:yVal>
          <c:smooth val="1"/>
        </c:ser>
        <c:ser>
          <c:idx val="74"/>
          <c:order val="74"/>
          <c:tx>
            <c:strRef>
              <c:f>'Temperaturen, Volumenzuwachs'!$DX$7</c:f>
              <c:strCache>
                <c:ptCount val="1"/>
                <c:pt idx="0">
                  <c:v>202,39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Volumenzuwachs'!$DX$8:$DX$108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1.30573263365414E-21</c:v>
                </c:pt>
                <c:pt idx="31">
                  <c:v>2.7845879715563401E-19</c:v>
                </c:pt>
                <c:pt idx="32">
                  <c:v>3.3540871729599798E-17</c:v>
                </c:pt>
                <c:pt idx="33">
                  <c:v>2.4279561744644999E-15</c:v>
                </c:pt>
                <c:pt idx="34">
                  <c:v>1.1162771866512701E-13</c:v>
                </c:pt>
                <c:pt idx="35">
                  <c:v>3.4242335788470501E-12</c:v>
                </c:pt>
                <c:pt idx="36">
                  <c:v>7.3228123994536503E-11</c:v>
                </c:pt>
                <c:pt idx="37">
                  <c:v>1.13527018490554E-9</c:v>
                </c:pt>
                <c:pt idx="38">
                  <c:v>1.3211641525360799E-8</c:v>
                </c:pt>
                <c:pt idx="39">
                  <c:v>1.1904920056486899E-7</c:v>
                </c:pt>
                <c:pt idx="40">
                  <c:v>8.5390488544375E-7</c:v>
                </c:pt>
                <c:pt idx="41">
                  <c:v>4.9967932203936998E-6</c:v>
                </c:pt>
                <c:pt idx="42">
                  <c:v>2.4382810826585501E-5</c:v>
                </c:pt>
                <c:pt idx="43">
                  <c:v>1.0116972101901001E-4</c:v>
                </c:pt>
                <c:pt idx="44">
                  <c:v>3.6317846311976001E-4</c:v>
                </c:pt>
                <c:pt idx="45">
                  <c:v>1.1454735675167E-3</c:v>
                </c:pt>
                <c:pt idx="46">
                  <c:v>3.2180394619807798E-3</c:v>
                </c:pt>
                <c:pt idx="47">
                  <c:v>8.15111355114706E-3</c:v>
                </c:pt>
                <c:pt idx="48">
                  <c:v>1.88166405449194E-2</c:v>
                </c:pt>
                <c:pt idx="49">
                  <c:v>3.9967939724424299E-2</c:v>
                </c:pt>
                <c:pt idx="50">
                  <c:v>7.8775472937581706E-2</c:v>
                </c:pt>
                <c:pt idx="51" formatCode="General">
                  <c:v>0.14514907320130199</c:v>
                </c:pt>
                <c:pt idx="52" formatCode="General">
                  <c:v>0.25166861589558798</c:v>
                </c:pt>
                <c:pt idx="53" formatCode="General">
                  <c:v>0.412985787351966</c:v>
                </c:pt>
                <c:pt idx="54" formatCode="General">
                  <c:v>0.64464271207178103</c:v>
                </c:pt>
                <c:pt idx="55" formatCode="General">
                  <c:v>0.96135950885922095</c:v>
                </c:pt>
                <c:pt idx="56" formatCode="General">
                  <c:v>1.3749488671007499</c:v>
                </c:pt>
                <c:pt idx="57" formatCode="General">
                  <c:v>1.8921015963579899</c:v>
                </c:pt>
                <c:pt idx="58" formatCode="General">
                  <c:v>2.5123406244540898</c:v>
                </c:pt>
                <c:pt idx="59" formatCode="General">
                  <c:v>3.2264573344226899</c:v>
                </c:pt>
                <c:pt idx="60" formatCode="General">
                  <c:v>4.0157230779189002</c:v>
                </c:pt>
                <c:pt idx="61" formatCode="General">
                  <c:v>4.85211085964219</c:v>
                </c:pt>
                <c:pt idx="62" formatCode="General">
                  <c:v>5.6996675311310003</c:v>
                </c:pt>
                <c:pt idx="63" formatCode="General">
                  <c:v>6.5170455725346299</c:v>
                </c:pt>
                <c:pt idx="64" formatCode="General">
                  <c:v>7.2610397059863603</c:v>
                </c:pt>
                <c:pt idx="65" formatCode="General">
                  <c:v>7.8907901900776896</c:v>
                </c:pt>
                <c:pt idx="66" formatCode="General">
                  <c:v>8.3721383304639296</c:v>
                </c:pt>
                <c:pt idx="67" formatCode="General">
                  <c:v>8.6814918434846007</c:v>
                </c:pt>
                <c:pt idx="68" formatCode="General">
                  <c:v>8.8085284796743295</c:v>
                </c:pt>
                <c:pt idx="69" formatCode="General">
                  <c:v>8.7571802167192292</c:v>
                </c:pt>
                <c:pt idx="70" formatCode="General">
                  <c:v>8.5446139315391303</c:v>
                </c:pt>
                <c:pt idx="71" formatCode="General">
                  <c:v>8.1983241621738205</c:v>
                </c:pt>
                <c:pt idx="72" formatCode="General">
                  <c:v>7.7518861230075897</c:v>
                </c:pt>
                <c:pt idx="73" formatCode="General">
                  <c:v>7.2402467043152301</c:v>
                </c:pt>
                <c:pt idx="74" formatCode="General">
                  <c:v>6.6955277348911304</c:v>
                </c:pt>
                <c:pt idx="75" formatCode="General">
                  <c:v>6.1441201910295504</c:v>
                </c:pt>
                <c:pt idx="76" formatCode="General">
                  <c:v>5.6054189094178302</c:v>
                </c:pt>
                <c:pt idx="77" formatCode="General">
                  <c:v>5.0920513566033296</c:v>
                </c:pt>
                <c:pt idx="78" formatCode="General">
                  <c:v>4.6110891112239702</c:v>
                </c:pt>
                <c:pt idx="79" formatCode="General">
                  <c:v>4.1656209839741098</c:v>
                </c:pt>
                <c:pt idx="80" formatCode="General">
                  <c:v>3.7561987045157399</c:v>
                </c:pt>
                <c:pt idx="81" formatCode="General">
                  <c:v>3.3819145245745501</c:v>
                </c:pt>
                <c:pt idx="82" formatCode="General">
                  <c:v>3.0410908543558399</c:v>
                </c:pt>
                <c:pt idx="83" formatCode="General">
                  <c:v>2.7316776503534799</c:v>
                </c:pt>
                <c:pt idx="84" formatCode="General">
                  <c:v>2.4514707540727798</c:v>
                </c:pt>
                <c:pt idx="85" formatCode="General">
                  <c:v>2.1982334911080001</c:v>
                </c:pt>
                <c:pt idx="86" formatCode="General">
                  <c:v>1.9697677803279201</c:v>
                </c:pt>
                <c:pt idx="87" formatCode="General">
                  <c:v>1.7639573219356901</c:v>
                </c:pt>
                <c:pt idx="88" formatCode="General">
                  <c:v>1.57879372295526</c:v>
                </c:pt>
                <c:pt idx="89" formatCode="General">
                  <c:v>1.4123913579983001</c:v>
                </c:pt>
                <c:pt idx="90" formatCode="General">
                  <c:v>1.2629945126931701</c:v>
                </c:pt>
                <c:pt idx="91" formatCode="General">
                  <c:v>1.1289791882617899</c:v>
                </c:pt>
                <c:pt idx="92" formatCode="General">
                  <c:v>1.0088512361489199</c:v>
                </c:pt>
                <c:pt idx="93" formatCode="General">
                  <c:v>0.90124201922705904</c:v>
                </c:pt>
                <c:pt idx="94" formatCode="General">
                  <c:v>0.80490246612525396</c:v>
                </c:pt>
                <c:pt idx="95" formatCode="General">
                  <c:v>0.71869614820915795</c:v>
                </c:pt>
                <c:pt idx="96" formatCode="General">
                  <c:v>0.64159183545403697</c:v>
                </c:pt>
                <c:pt idx="97" formatCode="General">
                  <c:v>0.57265585934054197</c:v>
                </c:pt>
                <c:pt idx="98" formatCode="General">
                  <c:v>0.51104451557367503</c:v>
                </c:pt>
                <c:pt idx="99" formatCode="General">
                  <c:v>0.45599666829090102</c:v>
                </c:pt>
                <c:pt idx="100" formatCode="General">
                  <c:v>0.40682666436186499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497696"/>
        <c:axId val="42749825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'Temperaturen, Volumenzuwachs'!$E$7</c15:sqref>
                        </c15:formulaRef>
                      </c:ext>
                    </c:extLst>
                    <c:strCache>
                      <c:ptCount val="1"/>
                      <c:pt idx="0">
                        <c:v>11,92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'Temperaturen, Volumenzuwachs'!$E$8:$E$108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4.8312401523634203E-2</c:v>
                      </c:pt>
                      <c:pt idx="1">
                        <c:v>9.4970386948729599E-2</c:v>
                      </c:pt>
                      <c:pt idx="2">
                        <c:v>0.17513252930792</c:v>
                      </c:pt>
                      <c:pt idx="3">
                        <c:v>0.30501783434678897</c:v>
                      </c:pt>
                      <c:pt idx="4">
                        <c:v>0.50474638141671402</c:v>
                      </c:pt>
                      <c:pt idx="5">
                        <c:v>0.797874780891905</c:v>
                      </c:pt>
                      <c:pt idx="6">
                        <c:v>1.2105406701874</c:v>
                      </c:pt>
                      <c:pt idx="7">
                        <c:v>1.77031408307911</c:v>
                      </c:pt>
                      <c:pt idx="8">
                        <c:v>2.5048934594799599</c:v>
                      </c:pt>
                      <c:pt idx="9">
                        <c:v>3.4407937913689799</c:v>
                      </c:pt>
                      <c:pt idx="10">
                        <c:v>4.6021576343367796</c:v>
                      </c:pt>
                      <c:pt idx="11">
                        <c:v>6.0097853949685502</c:v>
                      </c:pt>
                      <c:pt idx="12">
                        <c:v>7.6804397730027603</c:v>
                      </c:pt>
                      <c:pt idx="13">
                        <c:v>9.6264393264947401</c:v>
                      </c:pt>
                      <c:pt idx="14">
                        <c:v>11.855523689271999</c:v>
                      </c:pt>
                      <c:pt idx="15">
                        <c:v>14.370950674628</c:v>
                      </c:pt>
                      <c:pt idx="16">
                        <c:v>17.171773446790301</c:v>
                      </c:pt>
                      <c:pt idx="17">
                        <c:v>20.253242582841899</c:v>
                      </c:pt>
                      <c:pt idx="18">
                        <c:v>23.6072808731161</c:v>
                      </c:pt>
                      <c:pt idx="19">
                        <c:v>27.222985720997801</c:v>
                      </c:pt>
                      <c:pt idx="20">
                        <c:v>31.087122929782399</c:v>
                      </c:pt>
                      <c:pt idx="21">
                        <c:v>35.184584937086299</c:v>
                      </c:pt>
                      <c:pt idx="22">
                        <c:v>39.498795137503798</c:v>
                      </c:pt>
                      <c:pt idx="23">
                        <c:v>44.0120472429291</c:v>
                      </c:pt>
                      <c:pt idx="24">
                        <c:v>48.7057744402099</c:v>
                      </c:pt>
                      <c:pt idx="25">
                        <c:v>53.560747431344801</c:v>
                      </c:pt>
                      <c:pt idx="26">
                        <c:v>58.557203440630502</c:v>
                      </c:pt>
                      <c:pt idx="27">
                        <c:v>63.674910175945499</c:v>
                      </c:pt>
                      <c:pt idx="28">
                        <c:v>68.893169788963604</c:v>
                      </c:pt>
                      <c:pt idx="29">
                        <c:v>74.190768333389101</c:v>
                      </c:pt>
                      <c:pt idx="30">
                        <c:v>79.545876287991405</c:v>
                      </c:pt>
                      <c:pt idx="31">
                        <c:v>84.9359055782583</c:v>
                      </c:pt>
                      <c:pt idx="32">
                        <c:v>90.337328353147797</c:v>
                      </c:pt>
                      <c:pt idx="33">
                        <c:v>95.7254626827945</c:v>
                      </c:pt>
                      <c:pt idx="34">
                        <c:v>101.07423045118701</c:v>
                      </c:pt>
                      <c:pt idx="35">
                        <c:v>106.355893124006</c:v>
                      </c:pt>
                      <c:pt idx="36">
                        <c:v>111.540771867798</c:v>
                      </c:pt>
                      <c:pt idx="37">
                        <c:v>116.596959770658</c:v>
                      </c:pt>
                      <c:pt idx="38">
                        <c:v>121.490035752742</c:v>
                      </c:pt>
                      <c:pt idx="39">
                        <c:v>126.182792240029</c:v>
                      </c:pt>
                      <c:pt idx="40">
                        <c:v>130.634991880992</c:v>
                      </c:pt>
                      <c:pt idx="41">
                        <c:v>134.80317256844199</c:v>
                      </c:pt>
                      <c:pt idx="42">
                        <c:v>138.640524807145</c:v>
                      </c:pt>
                      <c:pt idx="43">
                        <c:v>142.09687100022501</c:v>
                      </c:pt>
                      <c:pt idx="44">
                        <c:v>145.11878237501901</c:v>
                      </c:pt>
                      <c:pt idx="45">
                        <c:v>147.64987574892999</c:v>
                      </c:pt>
                      <c:pt idx="46">
                        <c:v>149.631338659221</c:v>
                      </c:pt>
                      <c:pt idx="47">
                        <c:v>151.002736780882</c:v>
                      </c:pt>
                      <c:pt idx="48">
                        <c:v>151.70316090847999</c:v>
                      </c:pt>
                      <c:pt idx="49">
                        <c:v>151.67277051951299</c:v>
                      </c:pt>
                      <c:pt idx="50">
                        <c:v>150.854785014529</c:v>
                      </c:pt>
                      <c:pt idx="51">
                        <c:v>149.197959594194</c:v>
                      </c:pt>
                      <c:pt idx="52">
                        <c:v>146.65955743994101</c:v>
                      </c:pt>
                      <c:pt idx="53">
                        <c:v>143.20879033383</c:v>
                      </c:pt>
                      <c:pt idx="54">
                        <c:v>138.83064338089099</c:v>
                      </c:pt>
                      <c:pt idx="55">
                        <c:v>133.529924591238</c:v>
                      </c:pt>
                      <c:pt idx="56">
                        <c:v>127.335287681826</c:v>
                      </c:pt>
                      <c:pt idx="57">
                        <c:v>120.302871543794</c:v>
                      </c:pt>
                      <c:pt idx="58">
                        <c:v>112.51909321737099</c:v>
                      </c:pt>
                      <c:pt idx="59">
                        <c:v>104.102041246</c:v>
                      </c:pt>
                      <c:pt idx="60">
                        <c:v>95.200869518440101</c:v>
                      </c:pt>
                      <c:pt idx="61">
                        <c:v>85.992621746640097</c:v>
                      </c:pt>
                      <c:pt idx="62">
                        <c:v>76.676059629304902</c:v>
                      </c:pt>
                      <c:pt idx="63">
                        <c:v>67.462352948199396</c:v>
                      </c:pt>
                      <c:pt idx="64">
                        <c:v>58.562926180646699</c:v>
                      </c:pt>
                      <c:pt idx="65">
                        <c:v>50.175314842726102</c:v>
                      </c:pt>
                      <c:pt idx="66">
                        <c:v>42.468483900291702</c:v>
                      </c:pt>
                      <c:pt idx="67">
                        <c:v>35.569560728034702</c:v>
                      </c:pt>
                      <c:pt idx="68">
                        <c:v>29.554155961279601</c:v>
                      </c:pt>
                      <c:pt idx="69">
                        <c:v>24.4422129147536</c:v>
                      </c:pt>
                      <c:pt idx="70">
                        <c:v>20.200546588855701</c:v>
                      </c:pt>
                      <c:pt idx="71">
                        <c:v>16.751975406171098</c:v>
                      </c:pt>
                      <c:pt idx="72">
                        <c:v>13.9894894572023</c:v>
                      </c:pt>
                      <c:pt idx="73">
                        <c:v>11.792683408695799</c:v>
                      </c:pt>
                      <c:pt idx="74">
                        <c:v>10.043174626585801</c:v>
                      </c:pt>
                      <c:pt idx="75">
                        <c:v>8.6361897123270293</c:v>
                      </c:pt>
                      <c:pt idx="76">
                        <c:v>7.4868148750494701</c:v>
                      </c:pt>
                      <c:pt idx="77">
                        <c:v>6.5310592914701999</c:v>
                      </c:pt>
                      <c:pt idx="78">
                        <c:v>5.7232084697645798</c:v>
                      </c:pt>
                      <c:pt idx="79">
                        <c:v>5.0314736556746098</c:v>
                      </c:pt>
                      <c:pt idx="80">
                        <c:v>4.43364209360226</c:v>
                      </c:pt>
                      <c:pt idx="81">
                        <c:v>3.9136706419437002</c:v>
                      </c:pt>
                      <c:pt idx="82">
                        <c:v>3.4594222768768299</c:v>
                      </c:pt>
                      <c:pt idx="83">
                        <c:v>3.0613145054300102</c:v>
                      </c:pt>
                      <c:pt idx="84">
                        <c:v>2.7115444718461799</c:v>
                      </c:pt>
                      <c:pt idx="85">
                        <c:v>2.4036301325986602</c:v>
                      </c:pt>
                      <c:pt idx="86">
                        <c:v>2.1321157350225199</c:v>
                      </c:pt>
                      <c:pt idx="87">
                        <c:v>1.8923665146542199</c:v>
                      </c:pt>
                      <c:pt idx="88">
                        <c:v>1.6804170450239699</c:v>
                      </c:pt>
                      <c:pt idx="89">
                        <c:v>1.49285510982034</c:v>
                      </c:pt>
                      <c:pt idx="90">
                        <c:v>1.3267306264159899</c:v>
                      </c:pt>
                      <c:pt idx="91">
                        <c:v>1.1794829353449601</c:v>
                      </c:pt>
                      <c:pt idx="92">
                        <c:v>1.04888191901621</c:v>
                      </c:pt>
                      <c:pt idx="93">
                        <c:v>0.93297975092004604</c:v>
                      </c:pt>
                      <c:pt idx="94">
                        <c:v>0.83007095644638895</c:v>
                      </c:pt>
                      <c:pt idx="95">
                        <c:v>0.73865906655576397</c:v>
                      </c:pt>
                      <c:pt idx="96">
                        <c:v>0.65742856646026504</c:v>
                      </c:pt>
                      <c:pt idx="97">
                        <c:v>0.58522114352439003</c:v>
                      </c:pt>
                      <c:pt idx="98">
                        <c:v>0.52101545959099205</c:v>
                      </c:pt>
                      <c:pt idx="99">
                        <c:v>0.46390983736448099</c:v>
                      </c:pt>
                      <c:pt idx="100">
                        <c:v>0.41310737464425201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Volumenzuwachs'!$F$7</c15:sqref>
                        </c15:formulaRef>
                      </c:ext>
                    </c:extLst>
                    <c:strCache>
                      <c:ptCount val="1"/>
                      <c:pt idx="0">
                        <c:v>12,20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Volumenzuwachs'!$F$8:$F$108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3.6154568473100702E-2</c:v>
                      </c:pt>
                      <c:pt idx="1">
                        <c:v>7.3061900295716103E-2</c:v>
                      </c:pt>
                      <c:pt idx="2">
                        <c:v>0.138101021085447</c:v>
                      </c:pt>
                      <c:pt idx="3">
                        <c:v>0.24589567395768999</c:v>
                      </c:pt>
                      <c:pt idx="4">
                        <c:v>0.41503682028877198</c:v>
                      </c:pt>
                      <c:pt idx="5">
                        <c:v>0.66778764079754205</c:v>
                      </c:pt>
                      <c:pt idx="6">
                        <c:v>1.02937562643563</c:v>
                      </c:pt>
                      <c:pt idx="7">
                        <c:v>1.5269459236796199</c:v>
                      </c:pt>
                      <c:pt idx="8">
                        <c:v>2.1883012924555598</c:v>
                      </c:pt>
                      <c:pt idx="9">
                        <c:v>3.04057582214373</c:v>
                      </c:pt>
                      <c:pt idx="10">
                        <c:v>4.10898251231961</c:v>
                      </c:pt>
                      <c:pt idx="11">
                        <c:v>5.4157462836024903</c:v>
                      </c:pt>
                      <c:pt idx="12">
                        <c:v>6.9792941428462001</c:v>
                      </c:pt>
                      <c:pt idx="13">
                        <c:v>8.8137327809719999</c:v>
                      </c:pt>
                      <c:pt idx="14">
                        <c:v>10.928607961078599</c:v>
                      </c:pt>
                      <c:pt idx="15">
                        <c:v>13.328913563098901</c:v>
                      </c:pt>
                      <c:pt idx="16">
                        <c:v>16.0153021147472</c:v>
                      </c:pt>
                      <c:pt idx="17">
                        <c:v>18.9844420525143</c:v>
                      </c:pt>
                      <c:pt idx="18">
                        <c:v>22.2294677207124</c:v>
                      </c:pt>
                      <c:pt idx="19">
                        <c:v>25.7404738055317</c:v>
                      </c:pt>
                      <c:pt idx="20">
                        <c:v>29.505014279414102</c:v>
                      </c:pt>
                      <c:pt idx="21">
                        <c:v>33.508575216630803</c:v>
                      </c:pt>
                      <c:pt idx="22">
                        <c:v>37.734999791942002</c:v>
                      </c:pt>
                      <c:pt idx="23">
                        <c:v>42.166851635385598</c:v>
                      </c:pt>
                      <c:pt idx="24">
                        <c:v>46.785709137758197</c:v>
                      </c:pt>
                      <c:pt idx="25">
                        <c:v>51.572388211695902</c:v>
                      </c:pt>
                      <c:pt idx="26">
                        <c:v>56.507094524559903</c:v>
                      </c:pt>
                      <c:pt idx="27">
                        <c:v>61.569508540814503</c:v>
                      </c:pt>
                      <c:pt idx="28">
                        <c:v>66.738808091765307</c:v>
                      </c:pt>
                      <c:pt idx="29">
                        <c:v>71.993633878998807</c:v>
                      </c:pt>
                      <c:pt idx="30">
                        <c:v>77.312003544193502</c:v>
                      </c:pt>
                      <c:pt idx="31">
                        <c:v>82.671179902626093</c:v>
                      </c:pt>
                      <c:pt idx="32">
                        <c:v>88.047498810790003</c:v>
                      </c:pt>
                      <c:pt idx="33">
                        <c:v>93.416162063348693</c:v>
                      </c:pt>
                      <c:pt idx="34">
                        <c:v>98.751000813175594</c:v>
                      </c:pt>
                      <c:pt idx="35">
                        <c:v>104.024215387507</c:v>
                      </c:pt>
                      <c:pt idx="36">
                        <c:v>109.206098130847</c:v>
                      </c:pt>
                      <c:pt idx="37">
                        <c:v>114.26474713357401</c:v>
                      </c:pt>
                      <c:pt idx="38">
                        <c:v>119.165780493318</c:v>
                      </c:pt>
                      <c:pt idx="39">
                        <c:v>123.872063188976</c:v>
                      </c:pt>
                      <c:pt idx="40">
                        <c:v>128.343461800532</c:v>
                      </c:pt>
                      <c:pt idx="41">
                        <c:v>132.536646238516</c:v>
                      </c:pt>
                      <c:pt idx="42">
                        <c:v>136.40496237612501</c:v>
                      </c:pt>
                      <c:pt idx="43">
                        <c:v>139.89840496570901</c:v>
                      </c:pt>
                      <c:pt idx="44">
                        <c:v>142.96372633435101</c:v>
                      </c:pt>
                      <c:pt idx="45">
                        <c:v>145.54472281281099</c:v>
                      </c:pt>
                      <c:pt idx="46">
                        <c:v>147.58274717648101</c:v>
                      </c:pt>
                      <c:pt idx="47">
                        <c:v>149.01750080904799</c:v>
                      </c:pt>
                      <c:pt idx="48">
                        <c:v>149.788162725462</c:v>
                      </c:pt>
                      <c:pt idx="49">
                        <c:v>149.834912463113</c:v>
                      </c:pt>
                      <c:pt idx="50">
                        <c:v>149.10089813001099</c:v>
                      </c:pt>
                      <c:pt idx="51">
                        <c:v>147.53468705267201</c:v>
                      </c:pt>
                      <c:pt idx="52">
                        <c:v>145.09321156025501</c:v>
                      </c:pt>
                      <c:pt idx="53">
                        <c:v>141.74518340030701</c:v>
                      </c:pt>
                      <c:pt idx="54">
                        <c:v>137.474894390765</c:v>
                      </c:pt>
                      <c:pt idx="55">
                        <c:v>132.286246646748</c:v>
                      </c:pt>
                      <c:pt idx="56">
                        <c:v>126.206763954612</c:v>
                      </c:pt>
                      <c:pt idx="57">
                        <c:v>119.29123146576001</c:v>
                      </c:pt>
                      <c:pt idx="58">
                        <c:v>111.62450451787601</c:v>
                      </c:pt>
                      <c:pt idx="59">
                        <c:v>103.32293718367799</c:v>
                      </c:pt>
                      <c:pt idx="60">
                        <c:v>94.533833443827405</c:v>
                      </c:pt>
                      <c:pt idx="61">
                        <c:v>85.432352068275407</c:v>
                      </c:pt>
                      <c:pt idx="62">
                        <c:v>76.215436314981602</c:v>
                      </c:pt>
                      <c:pt idx="63">
                        <c:v>67.092620927012604</c:v>
                      </c:pt>
                      <c:pt idx="64">
                        <c:v>58.274000856588799</c:v>
                      </c:pt>
                      <c:pt idx="65">
                        <c:v>49.9562005954594</c:v>
                      </c:pt>
                      <c:pt idx="66">
                        <c:v>42.307779296577401</c:v>
                      </c:pt>
                      <c:pt idx="67">
                        <c:v>35.456006928131998</c:v>
                      </c:pt>
                      <c:pt idx="68">
                        <c:v>29.4771714035044</c:v>
                      </c:pt>
                      <c:pt idx="69">
                        <c:v>24.3923521753762</c:v>
                      </c:pt>
                      <c:pt idx="70">
                        <c:v>20.169827832422001</c:v>
                      </c:pt>
                      <c:pt idx="71">
                        <c:v>16.734040012770699</c:v>
                      </c:pt>
                      <c:pt idx="72">
                        <c:v>13.9795863456901</c:v>
                      </c:pt>
                      <c:pt idx="73">
                        <c:v>11.787502445220801</c:v>
                      </c:pt>
                      <c:pt idx="74">
                        <c:v>10.0405793043395</c:v>
                      </c:pt>
                      <c:pt idx="75">
                        <c:v>8.6349111572455399</c:v>
                      </c:pt>
                      <c:pt idx="76">
                        <c:v>7.4861640526967301</c:v>
                      </c:pt>
                      <c:pt idx="77">
                        <c:v>6.5306954342249304</c:v>
                      </c:pt>
                      <c:pt idx="78">
                        <c:v>5.7229775936519998</c:v>
                      </c:pt>
                      <c:pt idx="79">
                        <c:v>5.0313107794630003</c:v>
                      </c:pt>
                      <c:pt idx="80">
                        <c:v>4.4335199734824302</c:v>
                      </c:pt>
                      <c:pt idx="81">
                        <c:v>3.9135765835648302</c:v>
                      </c:pt>
                      <c:pt idx="82">
                        <c:v>3.4593490671476399</c:v>
                      </c:pt>
                      <c:pt idx="83">
                        <c:v>3.0612572680983998</c:v>
                      </c:pt>
                      <c:pt idx="84">
                        <c:v>2.71149960879174</c:v>
                      </c:pt>
                      <c:pt idx="85">
                        <c:v>2.4035949033606201</c:v>
                      </c:pt>
                      <c:pt idx="86">
                        <c:v>2.13208802896941</c:v>
                      </c:pt>
                      <c:pt idx="87">
                        <c:v>1.8923446974103699</c:v>
                      </c:pt>
                      <c:pt idx="88">
                        <c:v>1.6803998462508201</c:v>
                      </c:pt>
                      <c:pt idx="89">
                        <c:v>1.4928415391657299</c:v>
                      </c:pt>
                      <c:pt idx="90">
                        <c:v>1.3267199098769999</c:v>
                      </c:pt>
                      <c:pt idx="91">
                        <c:v>1.1794744667321</c:v>
                      </c:pt>
                      <c:pt idx="92">
                        <c:v>1.0488752227197899</c:v>
                      </c:pt>
                      <c:pt idx="93">
                        <c:v>0.93297445320990102</c:v>
                      </c:pt>
                      <c:pt idx="94">
                        <c:v>0.83006676326067597</c:v>
                      </c:pt>
                      <c:pt idx="95">
                        <c:v>0.73865574625364905</c:v>
                      </c:pt>
                      <c:pt idx="96">
                        <c:v>0.65742593639056401</c:v>
                      </c:pt>
                      <c:pt idx="97">
                        <c:v>0.58521905954013298</c:v>
                      </c:pt>
                      <c:pt idx="98">
                        <c:v>0.52101380784639895</c:v>
                      </c:pt>
                      <c:pt idx="99">
                        <c:v>0.463908527885739</c:v>
                      </c:pt>
                      <c:pt idx="100">
                        <c:v>0.41310633628249099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Volumenzuwachs'!$G$7</c15:sqref>
                        </c15:formulaRef>
                      </c:ext>
                    </c:extLst>
                    <c:strCache>
                      <c:ptCount val="1"/>
                      <c:pt idx="0">
                        <c:v>12,48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Volumenzuwachs'!$G$8:$G$108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2.67349226071175E-2</c:v>
                      </c:pt>
                      <c:pt idx="1">
                        <c:v>5.5610391774727201E-2</c:v>
                      </c:pt>
                      <c:pt idx="2">
                        <c:v>0.107864840016173</c:v>
                      </c:pt>
                      <c:pt idx="3">
                        <c:v>0.19654702449101599</c:v>
                      </c:pt>
                      <c:pt idx="4">
                        <c:v>0.338671870541562</c:v>
                      </c:pt>
                      <c:pt idx="5">
                        <c:v>0.55509547125725101</c:v>
                      </c:pt>
                      <c:pt idx="6">
                        <c:v>0.86996692032004197</c:v>
                      </c:pt>
                      <c:pt idx="7">
                        <c:v>1.30980407141674</c:v>
                      </c:pt>
                      <c:pt idx="8">
                        <c:v>1.90230135865437</c:v>
                      </c:pt>
                      <c:pt idx="9">
                        <c:v>2.6750117843556702</c:v>
                      </c:pt>
                      <c:pt idx="10">
                        <c:v>3.6540490870591098</c:v>
                      </c:pt>
                      <c:pt idx="11">
                        <c:v>4.8629350108963401</c:v>
                      </c:pt>
                      <c:pt idx="12">
                        <c:v>6.3216800208739503</c:v>
                      </c:pt>
                      <c:pt idx="13">
                        <c:v>8.0461439750755606</c:v>
                      </c:pt>
                      <c:pt idx="14">
                        <c:v>10.047684482453</c:v>
                      </c:pt>
                      <c:pt idx="15">
                        <c:v>12.333070141509999</c:v>
                      </c:pt>
                      <c:pt idx="16">
                        <c:v>14.904615663052001</c:v>
                      </c:pt>
                      <c:pt idx="17">
                        <c:v>17.760485722258299</c:v>
                      </c:pt>
                      <c:pt idx="18">
                        <c:v>20.895112494509402</c:v>
                      </c:pt>
                      <c:pt idx="19">
                        <c:v>24.299675833984001</c:v>
                      </c:pt>
                      <c:pt idx="20">
                        <c:v>27.9626025970644</c:v>
                      </c:pt>
                      <c:pt idx="21">
                        <c:v>31.870050713920399</c:v>
                      </c:pt>
                      <c:pt idx="22">
                        <c:v>36.0063528114352</c:v>
                      </c:pt>
                      <c:pt idx="23">
                        <c:v>40.354402550390397</c:v>
                      </c:pt>
                      <c:pt idx="24">
                        <c:v>44.895973860767398</c:v>
                      </c:pt>
                      <c:pt idx="25">
                        <c:v>49.611968772195297</c:v>
                      </c:pt>
                      <c:pt idx="26">
                        <c:v>54.482593592477201</c:v>
                      </c:pt>
                      <c:pt idx="27">
                        <c:v>59.487465965681203</c:v>
                      </c:pt>
                      <c:pt idx="28">
                        <c:v>64.605657081655806</c:v>
                      </c:pt>
                      <c:pt idx="29">
                        <c:v>69.815674265130298</c:v>
                      </c:pt>
                      <c:pt idx="30">
                        <c:v>75.095389585594901</c:v>
                      </c:pt>
                      <c:pt idx="31">
                        <c:v>80.421920213557996</c:v>
                      </c:pt>
                      <c:pt idx="32">
                        <c:v>85.771466188964197</c:v>
                      </c:pt>
                      <c:pt idx="33">
                        <c:v>91.119111219704493</c:v>
                      </c:pt>
                      <c:pt idx="34">
                        <c:v>96.438592225133704</c:v>
                      </c:pt>
                      <c:pt idx="35">
                        <c:v>101.702043696982</c:v>
                      </c:pt>
                      <c:pt idx="36">
                        <c:v>106.87972367216599</c:v>
                      </c:pt>
                      <c:pt idx="37">
                        <c:v>111.939729295921</c:v>
                      </c:pt>
                      <c:pt idx="38">
                        <c:v>116.84771169200199</c:v>
                      </c:pt>
                      <c:pt idx="39">
                        <c:v>121.56660223666501</c:v>
                      </c:pt>
                      <c:pt idx="40">
                        <c:v>126.05636543268299</c:v>
                      </c:pt>
                      <c:pt idx="41">
                        <c:v>130.273797457157</c:v>
                      </c:pt>
                      <c:pt idx="42">
                        <c:v>134.172394135811</c:v>
                      </c:pt>
                      <c:pt idx="43">
                        <c:v>137.70231754015199</c:v>
                      </c:pt>
                      <c:pt idx="44">
                        <c:v>140.81049648117599</c:v>
                      </c:pt>
                      <c:pt idx="45">
                        <c:v>143.44090261140701</c:v>
                      </c:pt>
                      <c:pt idx="46">
                        <c:v>145.53505017157099</c:v>
                      </c:pt>
                      <c:pt idx="47">
                        <c:v>147.03277288119</c:v>
                      </c:pt>
                      <c:pt idx="48">
                        <c:v>147.87333497190301</c:v>
                      </c:pt>
                      <c:pt idx="49">
                        <c:v>147.996933364646</c:v>
                      </c:pt>
                      <c:pt idx="50">
                        <c:v>147.346642473711</c:v>
                      </c:pt>
                      <c:pt idx="51">
                        <c:v>145.87083956336801</c:v>
                      </c:pt>
                      <c:pt idx="52">
                        <c:v>143.52612406419499</c:v>
                      </c:pt>
                      <c:pt idx="53">
                        <c:v>140.28070570528701</c:v>
                      </c:pt>
                      <c:pt idx="54">
                        <c:v>136.118181010277</c:v>
                      </c:pt>
                      <c:pt idx="55">
                        <c:v>131.04154407992999</c:v>
                      </c:pt>
                      <c:pt idx="56">
                        <c:v>125.077186450884</c:v>
                      </c:pt>
                      <c:pt idx="57">
                        <c:v>118.278536935717</c:v>
                      </c:pt>
                      <c:pt idx="58">
                        <c:v>110.72888622565</c:v>
                      </c:pt>
                      <c:pt idx="59">
                        <c:v>102.54285059379799</c:v>
                      </c:pt>
                      <c:pt idx="60">
                        <c:v>93.865880393708593</c:v>
                      </c:pt>
                      <c:pt idx="61">
                        <c:v>84.871245383616298</c:v>
                      </c:pt>
                      <c:pt idx="62">
                        <c:v>75.754066051642596</c:v>
                      </c:pt>
                      <c:pt idx="63">
                        <c:v>66.722237659381094</c:v>
                      </c:pt>
                      <c:pt idx="64">
                        <c:v>57.984521272628697</c:v>
                      </c:pt>
                      <c:pt idx="65">
                        <c:v>49.736626309132703</c:v>
                      </c:pt>
                      <c:pt idx="66">
                        <c:v>42.146702611625798</c:v>
                      </c:pt>
                      <c:pt idx="67">
                        <c:v>35.342160014936297</c:v>
                      </c:pt>
                      <c:pt idx="68">
                        <c:v>29.3999619127</c:v>
                      </c:pt>
                      <c:pt idx="69">
                        <c:v>24.342323092790501</c:v>
                      </c:pt>
                      <c:pt idx="70">
                        <c:v>20.1389858778236</c:v>
                      </c:pt>
                      <c:pt idx="71">
                        <c:v>16.716016057622198</c:v>
                      </c:pt>
                      <c:pt idx="72">
                        <c:v>13.9696202835942</c:v>
                      </c:pt>
                      <c:pt idx="73">
                        <c:v>11.7822768658023</c:v>
                      </c:pt>
                      <c:pt idx="74">
                        <c:v>10.0379521733448</c:v>
                      </c:pt>
                      <c:pt idx="75">
                        <c:v>8.6336096222939798</c:v>
                      </c:pt>
                      <c:pt idx="76">
                        <c:v>7.4854963403408803</c:v>
                      </c:pt>
                      <c:pt idx="77">
                        <c:v>6.5303189456133204</c:v>
                      </c:pt>
                      <c:pt idx="78">
                        <c:v>5.7227371314880404</c:v>
                      </c:pt>
                      <c:pt idx="79">
                        <c:v>5.0311405483142897</c:v>
                      </c:pt>
                      <c:pt idx="80">
                        <c:v>4.4333921672593597</c:v>
                      </c:pt>
                      <c:pt idx="81">
                        <c:v>3.9134781063555502</c:v>
                      </c:pt>
                      <c:pt idx="82">
                        <c:v>3.4592724107298798</c:v>
                      </c:pt>
                      <c:pt idx="83">
                        <c:v>3.0611973348765402</c:v>
                      </c:pt>
                      <c:pt idx="84">
                        <c:v>2.71145263245872</c:v>
                      </c:pt>
                      <c:pt idx="85">
                        <c:v>2.4035580145642301</c:v>
                      </c:pt>
                      <c:pt idx="86">
                        <c:v>2.1320590177054699</c:v>
                      </c:pt>
                      <c:pt idx="87">
                        <c:v>1.8923218523385099</c:v>
                      </c:pt>
                      <c:pt idx="88">
                        <c:v>1.6803818372056001</c:v>
                      </c:pt>
                      <c:pt idx="89">
                        <c:v>1.4928273291510099</c:v>
                      </c:pt>
                      <c:pt idx="90">
                        <c:v>1.3267086884334101</c:v>
                      </c:pt>
                      <c:pt idx="91">
                        <c:v>1.17946559911645</c:v>
                      </c:pt>
                      <c:pt idx="92">
                        <c:v>1.04886821091842</c:v>
                      </c:pt>
                      <c:pt idx="93">
                        <c:v>0.93296890588704695</c:v>
                      </c:pt>
                      <c:pt idx="94">
                        <c:v>0.83006237250141701</c:v>
                      </c:pt>
                      <c:pt idx="95">
                        <c:v>0.73865226950433205</c:v>
                      </c:pt>
                      <c:pt idx="96">
                        <c:v>0.65742318239488795</c:v>
                      </c:pt>
                      <c:pt idx="97">
                        <c:v>0.58521687735986105</c:v>
                      </c:pt>
                      <c:pt idx="98">
                        <c:v>0.52101207827195795</c:v>
                      </c:pt>
                      <c:pt idx="99">
                        <c:v>0.463907156704154</c:v>
                      </c:pt>
                      <c:pt idx="100">
                        <c:v>0.41310524899261802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Volumenzuwachs'!$I$7</c15:sqref>
                        </c15:formulaRef>
                      </c:ext>
                    </c:extLst>
                    <c:strCache>
                      <c:ptCount val="1"/>
                      <c:pt idx="0">
                        <c:v>13,07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Volumenzuwachs'!$I$8:$I$108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1.40726861966625E-2</c:v>
                      </c:pt>
                      <c:pt idx="1">
                        <c:v>3.11394905482319E-2</c:v>
                      </c:pt>
                      <c:pt idx="2">
                        <c:v>6.3831920233350797E-2</c:v>
                      </c:pt>
                      <c:pt idx="3">
                        <c:v>0.12220374932226501</c:v>
                      </c:pt>
                      <c:pt idx="4">
                        <c:v>0.22008640595241899</c:v>
                      </c:pt>
                      <c:pt idx="5">
                        <c:v>0.375285392917038</c:v>
                      </c:pt>
                      <c:pt idx="6">
                        <c:v>0.60937004188940602</c:v>
                      </c:pt>
                      <c:pt idx="7">
                        <c:v>0.94704356596337003</c:v>
                      </c:pt>
                      <c:pt idx="8">
                        <c:v>1.41515439351768</c:v>
                      </c:pt>
                      <c:pt idx="9">
                        <c:v>2.0414661006536501</c:v>
                      </c:pt>
                      <c:pt idx="10">
                        <c:v>2.8533311567472599</c:v>
                      </c:pt>
                      <c:pt idx="11">
                        <c:v>3.87641199697218</c:v>
                      </c:pt>
                      <c:pt idx="12">
                        <c:v>5.1335679113661996</c:v>
                      </c:pt>
                      <c:pt idx="13">
                        <c:v>6.6439878233883203</c:v>
                      </c:pt>
                      <c:pt idx="14">
                        <c:v>8.4226072308316091</c:v>
                      </c:pt>
                      <c:pt idx="15">
                        <c:v>10.4798101352422</c:v>
                      </c:pt>
                      <c:pt idx="16">
                        <c:v>12.8213882390243</c:v>
                      </c:pt>
                      <c:pt idx="17">
                        <c:v>15.4487115847292</c:v>
                      </c:pt>
                      <c:pt idx="18">
                        <c:v>18.359056473855102</c:v>
                      </c:pt>
                      <c:pt idx="19">
                        <c:v>21.5460359829368</c:v>
                      </c:pt>
                      <c:pt idx="20">
                        <c:v>25.000083283139599</c:v>
                      </c:pt>
                      <c:pt idx="21">
                        <c:v>28.708945963961099</c:v>
                      </c:pt>
                      <c:pt idx="22">
                        <c:v>32.658158780116203</c:v>
                      </c:pt>
                      <c:pt idx="23">
                        <c:v>36.831471332000902</c:v>
                      </c:pt>
                      <c:pt idx="24">
                        <c:v>41.211215312327099</c:v>
                      </c:pt>
                      <c:pt idx="25">
                        <c:v>45.7786026820065</c:v>
                      </c:pt>
                      <c:pt idx="26">
                        <c:v>50.513951361517897</c:v>
                      </c:pt>
                      <c:pt idx="27">
                        <c:v>55.396838824657998</c:v>
                      </c:pt>
                      <c:pt idx="28">
                        <c:v>60.406186557930702</c:v>
                      </c:pt>
                      <c:pt idx="29">
                        <c:v>65.520279948881097</c:v>
                      </c:pt>
                      <c:pt idx="30">
                        <c:v>70.716729046487899</c:v>
                      </c:pt>
                      <c:pt idx="31">
                        <c:v>75.972376036482302</c:v>
                      </c:pt>
                      <c:pt idx="32">
                        <c:v>81.263155407364493</c:v>
                      </c:pt>
                      <c:pt idx="33">
                        <c:v>86.563912832775401</c:v>
                      </c:pt>
                      <c:pt idx="34">
                        <c:v>91.848188919868903</c:v>
                      </c:pt>
                      <c:pt idx="35">
                        <c:v>97.087974306983895</c:v>
                      </c:pt>
                      <c:pt idx="36">
                        <c:v>102.25344325699299</c:v>
                      </c:pt>
                      <c:pt idx="37">
                        <c:v>107.31267399409801</c:v>
                      </c:pt>
                      <c:pt idx="38">
                        <c:v>112.231365672704</c:v>
                      </c:pt>
                      <c:pt idx="39">
                        <c:v>116.97256414098101</c:v>
                      </c:pt>
                      <c:pt idx="40">
                        <c:v>121.496411651447</c:v>
                      </c:pt>
                      <c:pt idx="41">
                        <c:v>125.75993943916301</c:v>
                      </c:pt>
                      <c:pt idx="42">
                        <c:v>129.716926662849</c:v>
                      </c:pt>
                      <c:pt idx="43">
                        <c:v>133.31785455439399</c:v>
                      </c:pt>
                      <c:pt idx="44">
                        <c:v>136.509990624446</c:v>
                      </c:pt>
                      <c:pt idx="45">
                        <c:v>139.23764416375499</c:v>
                      </c:pt>
                      <c:pt idx="46">
                        <c:v>141.44264060167299</c:v>
                      </c:pt>
                      <c:pt idx="47">
                        <c:v>143.06506780554599</c:v>
                      </c:pt>
                      <c:pt idx="48">
                        <c:v>144.044351049234</c:v>
                      </c:pt>
                      <c:pt idx="49">
                        <c:v>144.32071363979699</c:v>
                      </c:pt>
                      <c:pt idx="50">
                        <c:v>143.83707507606599</c:v>
                      </c:pt>
                      <c:pt idx="51">
                        <c:v>142.54142563270699</c:v>
                      </c:pt>
                      <c:pt idx="52">
                        <c:v>140.38969252037501</c:v>
                      </c:pt>
                      <c:pt idx="53">
                        <c:v>137.34907520344001</c:v>
                      </c:pt>
                      <c:pt idx="54">
                        <c:v>133.40177331579301</c:v>
                      </c:pt>
                      <c:pt idx="55">
                        <c:v>128.54895827553901</c:v>
                      </c:pt>
                      <c:pt idx="56">
                        <c:v>122.814749836502</c:v>
                      </c:pt>
                      <c:pt idx="57">
                        <c:v>116.249855966582</c:v>
                      </c:pt>
                      <c:pt idx="58">
                        <c:v>108.93442880662801</c:v>
                      </c:pt>
                      <c:pt idx="59">
                        <c:v>100.97959855318901</c:v>
                      </c:pt>
                      <c:pt idx="60">
                        <c:v>92.527096588443598</c:v>
                      </c:pt>
                      <c:pt idx="61">
                        <c:v>83.746401810909205</c:v>
                      </c:pt>
                      <c:pt idx="62">
                        <c:v>74.828975498132905</c:v>
                      </c:pt>
                      <c:pt idx="63">
                        <c:v>65.979419899988102</c:v>
                      </c:pt>
                      <c:pt idx="64">
                        <c:v>57.403814496793103</c:v>
                      </c:pt>
                      <c:pt idx="65">
                        <c:v>49.296025708293598</c:v>
                      </c:pt>
                      <c:pt idx="66">
                        <c:v>41.8233736312785</c:v>
                      </c:pt>
                      <c:pt idx="67">
                        <c:v>35.113539125776299</c:v>
                      </c:pt>
                      <c:pt idx="68">
                        <c:v>29.244830762439701</c:v>
                      </c:pt>
                      <c:pt idx="69">
                        <c:v>24.2417313568114</c:v>
                      </c:pt>
                      <c:pt idx="70">
                        <c:v>20.076911058434501</c:v>
                      </c:pt>
                      <c:pt idx="71">
                        <c:v>16.679686829743599</c:v>
                      </c:pt>
                      <c:pt idx="72">
                        <c:v>13.949487982559001</c:v>
                      </c:pt>
                      <c:pt idx="73">
                        <c:v>11.7716836937691</c:v>
                      </c:pt>
                      <c:pt idx="74">
                        <c:v>10.032596580037801</c:v>
                      </c:pt>
                      <c:pt idx="75">
                        <c:v>8.6309333008169702</c:v>
                      </c:pt>
                      <c:pt idx="76">
                        <c:v>7.4841070537347303</c:v>
                      </c:pt>
                      <c:pt idx="77">
                        <c:v>6.5295256772885004</c:v>
                      </c:pt>
                      <c:pt idx="78">
                        <c:v>5.7222256260268098</c:v>
                      </c:pt>
                      <c:pt idx="79">
                        <c:v>5.0307766211323104</c:v>
                      </c:pt>
                      <c:pt idx="80">
                        <c:v>4.4331184136158104</c:v>
                      </c:pt>
                      <c:pt idx="81">
                        <c:v>3.9132670537045802</c:v>
                      </c:pt>
                      <c:pt idx="82">
                        <c:v>3.4591081011682898</c:v>
                      </c:pt>
                      <c:pt idx="83">
                        <c:v>3.0610688670802402</c:v>
                      </c:pt>
                      <c:pt idx="84">
                        <c:v>2.7113519372454902</c:v>
                      </c:pt>
                      <c:pt idx="85">
                        <c:v>2.4034789420181699</c:v>
                      </c:pt>
                      <c:pt idx="86">
                        <c:v>2.1319968307784798</c:v>
                      </c:pt>
                      <c:pt idx="87">
                        <c:v>1.8922728827980999</c:v>
                      </c:pt>
                      <c:pt idx="88">
                        <c:v>1.6803432338447499</c:v>
                      </c:pt>
                      <c:pt idx="89">
                        <c:v>1.49279686915964</c:v>
                      </c:pt>
                      <c:pt idx="90">
                        <c:v>1.32668463457755</c:v>
                      </c:pt>
                      <c:pt idx="91">
                        <c:v>1.1794465908077001</c:v>
                      </c:pt>
                      <c:pt idx="92">
                        <c:v>1.0488531806481201</c:v>
                      </c:pt>
                      <c:pt idx="93">
                        <c:v>0.93295701481163396</c:v>
                      </c:pt>
                      <c:pt idx="94">
                        <c:v>0.83005296059143097</c:v>
                      </c:pt>
                      <c:pt idx="95">
                        <c:v>0.73864481683392202</c:v>
                      </c:pt>
                      <c:pt idx="96">
                        <c:v>0.65741727899578695</c:v>
                      </c:pt>
                      <c:pt idx="97">
                        <c:v>0.58521219968716498</c:v>
                      </c:pt>
                      <c:pt idx="98">
                        <c:v>0.521008370792585</c:v>
                      </c:pt>
                      <c:pt idx="99">
                        <c:v>0.46390421746648403</c:v>
                      </c:pt>
                      <c:pt idx="100">
                        <c:v>0.41310291829840701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Volumenzuwachs'!$J$7</c15:sqref>
                        </c15:formulaRef>
                      </c:ext>
                    </c:extLst>
                    <c:strCache>
                      <c:ptCount val="1"/>
                      <c:pt idx="0">
                        <c:v>13,38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Volumenzuwachs'!$J$8:$J$108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1.0005687632922E-2</c:v>
                      </c:pt>
                      <c:pt idx="1">
                        <c:v>2.2884728496927399E-2</c:v>
                      </c:pt>
                      <c:pt idx="2">
                        <c:v>4.8317734369433901E-2</c:v>
                      </c:pt>
                      <c:pt idx="3">
                        <c:v>9.4978465930574102E-2</c:v>
                      </c:pt>
                      <c:pt idx="4">
                        <c:v>0.17514291265037399</c:v>
                      </c:pt>
                      <c:pt idx="5">
                        <c:v>0.30502774608446898</c:v>
                      </c:pt>
                      <c:pt idx="6">
                        <c:v>0.50474845207085794</c:v>
                      </c:pt>
                      <c:pt idx="7">
                        <c:v>0.79785361397628995</c:v>
                      </c:pt>
                      <c:pt idx="8">
                        <c:v>1.2104679189031899</c:v>
                      </c:pt>
                      <c:pt idx="9">
                        <c:v>1.7701416945948101</c:v>
                      </c:pt>
                      <c:pt idx="10">
                        <c:v>2.5045447150718898</c:v>
                      </c:pt>
                      <c:pt idx="11">
                        <c:v>3.4401517371597299</c:v>
                      </c:pt>
                      <c:pt idx="12">
                        <c:v>4.6010504578612101</c:v>
                      </c:pt>
                      <c:pt idx="13">
                        <c:v>6.0079682562076604</c:v>
                      </c:pt>
                      <c:pt idx="14">
                        <c:v>7.6775725439162201</c:v>
                      </c:pt>
                      <c:pt idx="15">
                        <c:v>9.6220596295432301</c:v>
                      </c:pt>
                      <c:pt idx="16">
                        <c:v>11.8490145520769</c:v>
                      </c:pt>
                      <c:pt idx="17">
                        <c:v>14.361502034039299</c:v>
                      </c:pt>
                      <c:pt idx="18">
                        <c:v>17.158336640791099</c:v>
                      </c:pt>
                      <c:pt idx="19">
                        <c:v>20.234476862946401</c:v>
                      </c:pt>
                      <c:pt idx="20">
                        <c:v>23.581490853872801</c:v>
                      </c:pt>
                      <c:pt idx="21">
                        <c:v>27.188048558344299</c:v>
                      </c:pt>
                      <c:pt idx="22">
                        <c:v>31.040403888783398</c:v>
                      </c:pt>
                      <c:pt idx="23">
                        <c:v>35.122839875731898</c:v>
                      </c:pt>
                      <c:pt idx="24">
                        <c:v>39.418058302128003</c:v>
                      </c:pt>
                      <c:pt idx="25">
                        <c:v>43.907502649866203</c:v>
                      </c:pt>
                      <c:pt idx="26">
                        <c:v>48.571609017717599</c:v>
                      </c:pt>
                      <c:pt idx="27">
                        <c:v>53.389984029239201</c:v>
                      </c:pt>
                      <c:pt idx="28">
                        <c:v>58.341511800601701</c:v>
                      </c:pt>
                      <c:pt idx="29">
                        <c:v>63.404394016866398</c:v>
                      </c:pt>
                      <c:pt idx="30">
                        <c:v>68.556128329362807</c:v>
                      </c:pt>
                      <c:pt idx="31">
                        <c:v>73.773430886902503</c:v>
                      </c:pt>
                      <c:pt idx="32">
                        <c:v>79.032109076634995</c:v>
                      </c:pt>
                      <c:pt idx="33">
                        <c:v>84.306890674616795</c:v>
                      </c:pt>
                      <c:pt idx="34">
                        <c:v>89.571215761987503</c:v>
                      </c:pt>
                      <c:pt idx="35">
                        <c:v>94.796998096866602</c:v>
                      </c:pt>
                      <c:pt idx="36">
                        <c:v>99.954363273562706</c:v>
                      </c:pt>
                      <c:pt idx="37">
                        <c:v>105.011372065321</c:v>
                      </c:pt>
                      <c:pt idx="38">
                        <c:v>109.933738941062</c:v>
                      </c:pt>
                      <c:pt idx="39">
                        <c:v>114.684557967906</c:v>
                      </c:pt>
                      <c:pt idx="40">
                        <c:v>119.224051245455</c:v>
                      </c:pt>
                      <c:pt idx="41">
                        <c:v>123.509358730046</c:v>
                      </c:pt>
                      <c:pt idx="42">
                        <c:v>127.49439282813699</c:v>
                      </c:pt>
                      <c:pt idx="43">
                        <c:v>131.12978643952999</c:v>
                      </c:pt>
                      <c:pt idx="44">
                        <c:v>134.36296909400301</c:v>
                      </c:pt>
                      <c:pt idx="45">
                        <c:v>137.13841219205699</c:v>
                      </c:pt>
                      <c:pt idx="46">
                        <c:v>139.39809067928499</c:v>
                      </c:pt>
                      <c:pt idx="47">
                        <c:v>141.082214034434</c:v>
                      </c:pt>
                      <c:pt idx="48">
                        <c:v>142.13028316704501</c:v>
                      </c:pt>
                      <c:pt idx="49">
                        <c:v>142.48253020971299</c:v>
                      </c:pt>
                      <c:pt idx="50">
                        <c:v>142.08179327541299</c:v>
                      </c:pt>
                      <c:pt idx="51">
                        <c:v>140.875865558653</c:v>
                      </c:pt>
                      <c:pt idx="52">
                        <c:v>138.82033480406901</c:v>
                      </c:pt>
                      <c:pt idx="53">
                        <c:v>135.88189208862499</c:v>
                      </c:pt>
                      <c:pt idx="54">
                        <c:v>132.042035307448</c:v>
                      </c:pt>
                      <c:pt idx="55">
                        <c:v>127.30102105818</c:v>
                      </c:pt>
                      <c:pt idx="56">
                        <c:v>121.681829393424</c:v>
                      </c:pt>
                      <c:pt idx="57">
                        <c:v>115.233803584032</c:v>
                      </c:pt>
                      <c:pt idx="58">
                        <c:v>108.035521646278</c:v>
                      </c:pt>
                      <c:pt idx="59">
                        <c:v>100.196365244768</c:v>
                      </c:pt>
                      <c:pt idx="60">
                        <c:v>91.856200125771295</c:v>
                      </c:pt>
                      <c:pt idx="61">
                        <c:v>83.182603012577999</c:v>
                      </c:pt>
                      <c:pt idx="62">
                        <c:v>74.365198384589306</c:v>
                      </c:pt>
                      <c:pt idx="63">
                        <c:v>65.6069345840191</c:v>
                      </c:pt>
                      <c:pt idx="64">
                        <c:v>57.112543009620197</c:v>
                      </c:pt>
                      <c:pt idx="65">
                        <c:v>49.074961788301799</c:v>
                      </c:pt>
                      <c:pt idx="66">
                        <c:v>41.661090246842001</c:v>
                      </c:pt>
                      <c:pt idx="67">
                        <c:v>34.9987401244395</c:v>
                      </c:pt>
                      <c:pt idx="68">
                        <c:v>29.166889480664299</c:v>
                      </c:pt>
                      <c:pt idx="69">
                        <c:v>24.1911536970653</c:v>
                      </c:pt>
                      <c:pt idx="70">
                        <c:v>20.0456669718006</c:v>
                      </c:pt>
                      <c:pt idx="71">
                        <c:v>16.6613733169219</c:v>
                      </c:pt>
                      <c:pt idx="72">
                        <c:v>13.939315766950701</c:v>
                      </c:pt>
                      <c:pt idx="73">
                        <c:v>11.766311787495299</c:v>
                      </c:pt>
                      <c:pt idx="74">
                        <c:v>10.0298649954685</c:v>
                      </c:pt>
                      <c:pt idx="75">
                        <c:v>8.62955623290933</c:v>
                      </c:pt>
                      <c:pt idx="76">
                        <c:v>7.4833837899882596</c:v>
                      </c:pt>
                      <c:pt idx="77">
                        <c:v>6.5291076284931098</c:v>
                      </c:pt>
                      <c:pt idx="78">
                        <c:v>5.7219536174287597</c:v>
                      </c:pt>
                      <c:pt idx="79">
                        <c:v>5.0305821836828599</c:v>
                      </c:pt>
                      <c:pt idx="80">
                        <c:v>4.4329718927252699</c:v>
                      </c:pt>
                      <c:pt idx="81">
                        <c:v>3.9131540324877898</c:v>
                      </c:pt>
                      <c:pt idx="82">
                        <c:v>3.4590201002598802</c:v>
                      </c:pt>
                      <c:pt idx="83">
                        <c:v>3.0610000604582899</c:v>
                      </c:pt>
                      <c:pt idx="84">
                        <c:v>2.7112980050854101</c:v>
                      </c:pt>
                      <c:pt idx="85">
                        <c:v>2.4034365907627699</c:v>
                      </c:pt>
                      <c:pt idx="86">
                        <c:v>2.13196352336367</c:v>
                      </c:pt>
                      <c:pt idx="87">
                        <c:v>1.89224665456949</c:v>
                      </c:pt>
                      <c:pt idx="88">
                        <c:v>1.68032255772584</c:v>
                      </c:pt>
                      <c:pt idx="89">
                        <c:v>1.4927805546306701</c:v>
                      </c:pt>
                      <c:pt idx="90">
                        <c:v>1.3266717511853601</c:v>
                      </c:pt>
                      <c:pt idx="91">
                        <c:v>1.17943640982561</c:v>
                      </c:pt>
                      <c:pt idx="92">
                        <c:v>1.04884513031997</c:v>
                      </c:pt>
                      <c:pt idx="93">
                        <c:v>0.932950645852611</c:v>
                      </c:pt>
                      <c:pt idx="94">
                        <c:v>0.83004791948861001</c:v>
                      </c:pt>
                      <c:pt idx="95">
                        <c:v>0.73864082511343698</c:v>
                      </c:pt>
                      <c:pt idx="96">
                        <c:v>0.65741411707691499</c:v>
                      </c:pt>
                      <c:pt idx="97">
                        <c:v>0.58520969427756497</c:v>
                      </c:pt>
                      <c:pt idx="98">
                        <c:v>0.52100638502716901</c:v>
                      </c:pt>
                      <c:pt idx="99">
                        <c:v>0.46390264317855701</c:v>
                      </c:pt>
                      <c:pt idx="100">
                        <c:v>0.41310166995236602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Volumenzuwachs'!$K$7</c15:sqref>
                        </c15:formulaRef>
                      </c:ext>
                    </c:extLst>
                    <c:strCache>
                      <c:ptCount val="1"/>
                      <c:pt idx="0">
                        <c:v>13,69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Volumenzuwachs'!$K$8:$K$108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7.0129735077316003E-3</c:v>
                      </c:pt>
                      <c:pt idx="1">
                        <c:v>1.66046103089116E-2</c:v>
                      </c:pt>
                      <c:pt idx="2">
                        <c:v>3.6158849720603098E-2</c:v>
                      </c:pt>
                      <c:pt idx="3">
                        <c:v>7.3068672505113105E-2</c:v>
                      </c:pt>
                      <c:pt idx="4">
                        <c:v>0.13811022150977501</c:v>
                      </c:pt>
                      <c:pt idx="5">
                        <c:v>0.24590542461440901</c:v>
                      </c:pt>
                      <c:pt idx="6">
                        <c:v>0.41504146874086001</c:v>
                      </c:pt>
                      <c:pt idx="7">
                        <c:v>0.66777470023188601</c:v>
                      </c:pt>
                      <c:pt idx="8">
                        <c:v>1.0293212955342199</c:v>
                      </c:pt>
                      <c:pt idx="9">
                        <c:v>1.5268088379970399</c:v>
                      </c:pt>
                      <c:pt idx="10">
                        <c:v>2.1880141294562798</c:v>
                      </c:pt>
                      <c:pt idx="11">
                        <c:v>3.0400343490761199</c:v>
                      </c:pt>
                      <c:pt idx="12">
                        <c:v>4.1080316277807203</c:v>
                      </c:pt>
                      <c:pt idx="13">
                        <c:v>5.4141625585911601</c:v>
                      </c:pt>
                      <c:pt idx="14">
                        <c:v>6.9767643142005298</c:v>
                      </c:pt>
                      <c:pt idx="15">
                        <c:v>8.8098275883309807</c:v>
                      </c:pt>
                      <c:pt idx="16">
                        <c:v>10.9227506469469</c:v>
                      </c:pt>
                      <c:pt idx="17">
                        <c:v>13.320342273426601</c:v>
                      </c:pt>
                      <c:pt idx="18">
                        <c:v>16.0030253441514</c:v>
                      </c:pt>
                      <c:pt idx="19">
                        <c:v>18.967186173811299</c:v>
                      </c:pt>
                      <c:pt idx="20">
                        <c:v>22.2056155233807</c:v>
                      </c:pt>
                      <c:pt idx="21">
                        <c:v>25.707992843448999</c:v>
                      </c:pt>
                      <c:pt idx="22">
                        <c:v>29.461373697104499</c:v>
                      </c:pt>
                      <c:pt idx="23">
                        <c:v>33.450649588966201</c:v>
                      </c:pt>
                      <c:pt idx="24">
                        <c:v>37.658958380029198</c:v>
                      </c:pt>
                      <c:pt idx="25">
                        <c:v>42.068031338597599</c:v>
                      </c:pt>
                      <c:pt idx="26">
                        <c:v>46.6584693185535</c:v>
                      </c:pt>
                      <c:pt idx="27">
                        <c:v>51.409945499502697</c:v>
                      </c:pt>
                      <c:pt idx="28">
                        <c:v>56.301335685449097</c:v>
                      </c:pt>
                      <c:pt idx="29">
                        <c:v>61.310779554385697</c:v>
                      </c:pt>
                      <c:pt idx="30">
                        <c:v>66.415677735968103</c:v>
                      </c:pt>
                      <c:pt idx="31">
                        <c:v>71.592630426357701</c:v>
                      </c:pt>
                      <c:pt idx="32">
                        <c:v>76.817323668235701</c:v>
                      </c:pt>
                      <c:pt idx="33">
                        <c:v>82.064369642498306</c:v>
                      </c:pt>
                      <c:pt idx="34">
                        <c:v>87.307107520451197</c:v>
                      </c:pt>
                      <c:pt idx="35">
                        <c:v>92.517371770379299</c:v>
                      </c:pt>
                      <c:pt idx="36">
                        <c:v>97.665235439018005</c:v>
                      </c:pt>
                      <c:pt idx="37">
                        <c:v>102.71873696045</c:v>
                      </c:pt>
                      <c:pt idx="38">
                        <c:v>107.643600594685</c:v>
                      </c:pt>
                      <c:pt idx="39">
                        <c:v>112.402962767714</c:v>
                      </c:pt>
                      <c:pt idx="40">
                        <c:v>116.95711946326399</c:v>
                      </c:pt>
                      <c:pt idx="41">
                        <c:v>121.26331347208</c:v>
                      </c:pt>
                      <c:pt idx="42">
                        <c:v>125.27558477061901</c:v>
                      </c:pt>
                      <c:pt idx="43">
                        <c:v>128.94471255281999</c:v>
                      </c:pt>
                      <c:pt idx="44">
                        <c:v>132.21828336082899</c:v>
                      </c:pt>
                      <c:pt idx="45">
                        <c:v>135.040926101694</c:v>
                      </c:pt>
                      <c:pt idx="46">
                        <c:v>137.354761051748</c:v>
                      </c:pt>
                      <c:pt idx="47">
                        <c:v>139.10011552818699</c:v>
                      </c:pt>
                      <c:pt idx="48">
                        <c:v>140.21656269366699</c:v>
                      </c:pt>
                      <c:pt idx="49">
                        <c:v>140.64434047652901</c:v>
                      </c:pt>
                      <c:pt idx="50">
                        <c:v>140.326202874985</c:v>
                      </c:pt>
                      <c:pt idx="51">
                        <c:v>139.209743510057</c:v>
                      </c:pt>
                      <c:pt idx="52">
                        <c:v>137.25020832498501</c:v>
                      </c:pt>
                      <c:pt idx="53">
                        <c:v>134.41377774335399</c:v>
                      </c:pt>
                      <c:pt idx="54">
                        <c:v>130.68124562782199</c:v>
                      </c:pt>
                      <c:pt idx="55">
                        <c:v>126.051951332009</c:v>
                      </c:pt>
                      <c:pt idx="56">
                        <c:v>120.547732551989</c:v>
                      </c:pt>
                      <c:pt idx="57">
                        <c:v>114.216564880091</c:v>
                      </c:pt>
                      <c:pt idx="58">
                        <c:v>107.135448822707</c:v>
                      </c:pt>
                      <c:pt idx="59">
                        <c:v>99.412013673536904</c:v>
                      </c:pt>
                      <c:pt idx="60">
                        <c:v>91.184255240409101</c:v>
                      </c:pt>
                      <c:pt idx="61">
                        <c:v>82.617843346921504</c:v>
                      </c:pt>
                      <c:pt idx="62">
                        <c:v>73.900560630039195</c:v>
                      </c:pt>
                      <c:pt idx="63">
                        <c:v>65.233696326256506</c:v>
                      </c:pt>
                      <c:pt idx="64">
                        <c:v>56.820628625888403</c:v>
                      </c:pt>
                      <c:pt idx="65">
                        <c:v>48.853362575087097</c:v>
                      </c:pt>
                      <c:pt idx="66">
                        <c:v>41.498372564131301</c:v>
                      </c:pt>
                      <c:pt idx="67">
                        <c:v>34.883597925174897</c:v>
                      </c:pt>
                      <c:pt idx="68">
                        <c:v>29.088683992694701</c:v>
                      </c:pt>
                      <c:pt idx="69">
                        <c:v>24.140377658112101</c:v>
                      </c:pt>
                      <c:pt idx="70">
                        <c:v>20.014277224806101</c:v>
                      </c:pt>
                      <c:pt idx="71">
                        <c:v>16.642954747800101</c:v>
                      </c:pt>
                      <c:pt idx="72">
                        <c:v>13.9290686364686</c:v>
                      </c:pt>
                      <c:pt idx="73">
                        <c:v>11.760886629712999</c:v>
                      </c:pt>
                      <c:pt idx="74">
                        <c:v>10.027095351462</c:v>
                      </c:pt>
                      <c:pt idx="75">
                        <c:v>8.6281516177420308</c:v>
                      </c:pt>
                      <c:pt idx="76">
                        <c:v>7.4826402537640098</c:v>
                      </c:pt>
                      <c:pt idx="77">
                        <c:v>6.5286744075251297</c:v>
                      </c:pt>
                      <c:pt idx="78">
                        <c:v>5.72167009015714</c:v>
                      </c:pt>
                      <c:pt idx="79">
                        <c:v>5.0303789069073597</c:v>
                      </c:pt>
                      <c:pt idx="80">
                        <c:v>4.4328185375853</c:v>
                      </c:pt>
                      <c:pt idx="81">
                        <c:v>3.9130356999517502</c:v>
                      </c:pt>
                      <c:pt idx="82">
                        <c:v>3.4589279564008302</c:v>
                      </c:pt>
                      <c:pt idx="83">
                        <c:v>3.0609280132772798</c:v>
                      </c:pt>
                      <c:pt idx="84">
                        <c:v>2.7112415326369499</c:v>
                      </c:pt>
                      <c:pt idx="85">
                        <c:v>2.40339224458386</c:v>
                      </c:pt>
                      <c:pt idx="86">
                        <c:v>2.13192864695616</c:v>
                      </c:pt>
                      <c:pt idx="87">
                        <c:v>1.89221919077343</c:v>
                      </c:pt>
                      <c:pt idx="88">
                        <c:v>1.6803009075553701</c:v>
                      </c:pt>
                      <c:pt idx="89">
                        <c:v>1.4927634715004201</c:v>
                      </c:pt>
                      <c:pt idx="90">
                        <c:v>1.3266582608209001</c:v>
                      </c:pt>
                      <c:pt idx="91">
                        <c:v>1.17942574917748</c:v>
                      </c:pt>
                      <c:pt idx="92">
                        <c:v>1.048836700701</c:v>
                      </c:pt>
                      <c:pt idx="93">
                        <c:v>0.93294397681458496</c:v>
                      </c:pt>
                      <c:pt idx="94">
                        <c:v>0.83004264086580304</c:v>
                      </c:pt>
                      <c:pt idx="95">
                        <c:v>0.73863664531350604</c:v>
                      </c:pt>
                      <c:pt idx="96">
                        <c:v>0.65741080617466596</c:v>
                      </c:pt>
                      <c:pt idx="97">
                        <c:v>0.58520707081658996</c:v>
                      </c:pt>
                      <c:pt idx="98">
                        <c:v>0.52100430569428002</c:v>
                      </c:pt>
                      <c:pt idx="99">
                        <c:v>0.46390099471090102</c:v>
                      </c:pt>
                      <c:pt idx="100">
                        <c:v>0.41310036278432999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Volumenzuwachs'!$M$7</c15:sqref>
                        </c15:formulaRef>
                      </c:ext>
                    </c:extLst>
                    <c:strCache>
                      <c:ptCount val="1"/>
                      <c:pt idx="0">
                        <c:v>14,33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Volumenzuwachs'!$M$8:$M$108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3.2915817843506999E-3</c:v>
                      </c:pt>
                      <c:pt idx="1">
                        <c:v>8.39274217393054E-3</c:v>
                      </c:pt>
                      <c:pt idx="2">
                        <c:v>1.95265585887981E-2</c:v>
                      </c:pt>
                      <c:pt idx="3">
                        <c:v>4.1861771111417999E-2</c:v>
                      </c:pt>
                      <c:pt idx="4">
                        <c:v>8.3418419612302105E-2</c:v>
                      </c:pt>
                      <c:pt idx="5">
                        <c:v>0.15571373587443199</c:v>
                      </c:pt>
                      <c:pt idx="6">
                        <c:v>0.274164783043155</c:v>
                      </c:pt>
                      <c:pt idx="7">
                        <c:v>0.45812794676802199</c:v>
                      </c:pt>
                      <c:pt idx="8">
                        <c:v>0.73051699087081301</c:v>
                      </c:pt>
                      <c:pt idx="9">
                        <c:v>1.1170172665051099</c:v>
                      </c:pt>
                      <c:pt idx="10">
                        <c:v>1.64498250778616</c:v>
                      </c:pt>
                      <c:pt idx="11">
                        <c:v>2.3421463444380599</c:v>
                      </c:pt>
                      <c:pt idx="12">
                        <c:v>3.2352963647484301</c:v>
                      </c:pt>
                      <c:pt idx="13">
                        <c:v>4.34904648037132</c:v>
                      </c:pt>
                      <c:pt idx="14">
                        <c:v>5.7048116917829299</c:v>
                      </c:pt>
                      <c:pt idx="15">
                        <c:v>7.3200484658851197</c:v>
                      </c:pt>
                      <c:pt idx="16">
                        <c:v>9.2077831144715194</c:v>
                      </c:pt>
                      <c:pt idx="17">
                        <c:v>11.3764163024591</c:v>
                      </c:pt>
                      <c:pt idx="18">
                        <c:v>13.829767395614599</c:v>
                      </c:pt>
                      <c:pt idx="19">
                        <c:v>16.567308323476801</c:v>
                      </c:pt>
                      <c:pt idx="20">
                        <c:v>19.584531689615702</c:v>
                      </c:pt>
                      <c:pt idx="21">
                        <c:v>22.8733997899879</c:v>
                      </c:pt>
                      <c:pt idx="22">
                        <c:v>26.422827582128601</c:v>
                      </c:pt>
                      <c:pt idx="23">
                        <c:v>30.2191613256872</c:v>
                      </c:pt>
                      <c:pt idx="24">
                        <c:v>34.246623915795297</c:v>
                      </c:pt>
                      <c:pt idx="25">
                        <c:v>38.487706716789504</c:v>
                      </c:pt>
                      <c:pt idx="26">
                        <c:v>42.923495315747097</c:v>
                      </c:pt>
                      <c:pt idx="27">
                        <c:v>47.533922769754199</c:v>
                      </c:pt>
                      <c:pt idx="28">
                        <c:v>52.297948597840701</c:v>
                      </c:pt>
                      <c:pt idx="29">
                        <c:v>57.193665111915699</c:v>
                      </c:pt>
                      <c:pt idx="30">
                        <c:v>62.1983349209099</c:v>
                      </c:pt>
                      <c:pt idx="31">
                        <c:v>67.288364840724199</c:v>
                      </c:pt>
                      <c:pt idx="32">
                        <c:v>72.439222259648304</c:v>
                      </c:pt>
                      <c:pt idx="33">
                        <c:v>77.625300484681503</c:v>
                      </c:pt>
                      <c:pt idx="34">
                        <c:v>82.819739941508203</c:v>
                      </c:pt>
                      <c:pt idx="35">
                        <c:v>87.994212505140794</c:v>
                      </c:pt>
                      <c:pt idx="36">
                        <c:v>93.118676860864994</c:v>
                      </c:pt>
                      <c:pt idx="37">
                        <c:v>98.161113778175107</c:v>
                      </c:pt>
                      <c:pt idx="38">
                        <c:v>103.087251650528</c:v>
                      </c:pt>
                      <c:pt idx="39">
                        <c:v>107.86029472401</c:v>
                      </c:pt>
                      <c:pt idx="40">
                        <c:v>112.44066920592</c:v>
                      </c:pt>
                      <c:pt idx="41">
                        <c:v>116.785805985225</c:v>
                      </c:pt>
                      <c:pt idx="42">
                        <c:v>120.849983050433</c:v>
                      </c:pt>
                      <c:pt idx="43">
                        <c:v>124.584255839265</c:v>
                      </c:pt>
                      <c:pt idx="44">
                        <c:v>127.936509591654</c:v>
                      </c:pt>
                      <c:pt idx="45">
                        <c:v>130.85167406300101</c:v>
                      </c:pt>
                      <c:pt idx="46">
                        <c:v>133.272147257548</c:v>
                      </c:pt>
                      <c:pt idx="47">
                        <c:v>135.13848047085699</c:v>
                      </c:pt>
                      <c:pt idx="48">
                        <c:v>136.39038085481499</c:v>
                      </c:pt>
                      <c:pt idx="49">
                        <c:v>136.96808848851799</c:v>
                      </c:pt>
                      <c:pt idx="50">
                        <c:v>136.814180623167</c:v>
                      </c:pt>
                      <c:pt idx="51">
                        <c:v>135.875843941146</c:v>
                      </c:pt>
                      <c:pt idx="52">
                        <c:v>134.10763347864301</c:v>
                      </c:pt>
                      <c:pt idx="53">
                        <c:v>131.47470126115201</c:v>
                      </c:pt>
                      <c:pt idx="54">
                        <c:v>127.95642590484699</c:v>
                      </c:pt>
                      <c:pt idx="55">
                        <c:v>123.550304683107</c:v>
                      </c:pt>
                      <c:pt idx="56">
                        <c:v>118.275882255064</c:v>
                      </c:pt>
                      <c:pt idx="57">
                        <c:v>112.178389501567</c:v>
                      </c:pt>
                      <c:pt idx="58">
                        <c:v>105.33166127704099</c:v>
                      </c:pt>
                      <c:pt idx="59">
                        <c:v>97.839810062883402</c:v>
                      </c:pt>
                      <c:pt idx="60">
                        <c:v>89.837078245880804</c:v>
                      </c:pt>
                      <c:pt idx="61">
                        <c:v>81.485306959127897</c:v>
                      </c:pt>
                      <c:pt idx="62">
                        <c:v>72.968579234270294</c:v>
                      </c:pt>
                      <c:pt idx="63">
                        <c:v>64.484849666708698</c:v>
                      </c:pt>
                      <c:pt idx="64">
                        <c:v>56.234773798456999</c:v>
                      </c:pt>
                      <c:pt idx="65">
                        <c:v>48.4084753256722</c:v>
                      </c:pt>
                      <c:pt idx="66">
                        <c:v>41.171565513981101</c:v>
                      </c:pt>
                      <c:pt idx="67">
                        <c:v>34.6522283888633</c:v>
                      </c:pt>
                      <c:pt idx="68">
                        <c:v>28.931436714818801</c:v>
                      </c:pt>
                      <c:pt idx="69">
                        <c:v>24.038196936172401</c:v>
                      </c:pt>
                      <c:pt idx="70">
                        <c:v>19.951035620543799</c:v>
                      </c:pt>
                      <c:pt idx="71">
                        <c:v>16.605783936746501</c:v>
                      </c:pt>
                      <c:pt idx="72">
                        <c:v>13.908336174517601</c:v>
                      </c:pt>
                      <c:pt idx="73">
                        <c:v>11.7498668249213</c:v>
                      </c:pt>
                      <c:pt idx="74">
                        <c:v>10.021434825611999</c:v>
                      </c:pt>
                      <c:pt idx="75">
                        <c:v>8.6252545799668603</c:v>
                      </c:pt>
                      <c:pt idx="76">
                        <c:v>7.4810885347432201</c:v>
                      </c:pt>
                      <c:pt idx="77">
                        <c:v>6.5277595711293204</c:v>
                      </c:pt>
                      <c:pt idx="78">
                        <c:v>5.7210662898699303</c:v>
                      </c:pt>
                      <c:pt idx="79">
                        <c:v>5.0299441532553697</c:v>
                      </c:pt>
                      <c:pt idx="80">
                        <c:v>4.4324900233581497</c:v>
                      </c:pt>
                      <c:pt idx="81">
                        <c:v>3.9127820894072101</c:v>
                      </c:pt>
                      <c:pt idx="82">
                        <c:v>3.4587304506813599</c:v>
                      </c:pt>
                      <c:pt idx="83">
                        <c:v>3.0607735798856299</c:v>
                      </c:pt>
                      <c:pt idx="84">
                        <c:v>2.7111204828689002</c:v>
                      </c:pt>
                      <c:pt idx="85">
                        <c:v>2.4032971873174098</c:v>
                      </c:pt>
                      <c:pt idx="86">
                        <c:v>2.1318538881584801</c:v>
                      </c:pt>
                      <c:pt idx="87">
                        <c:v>1.8921603209956901</c:v>
                      </c:pt>
                      <c:pt idx="88">
                        <c:v>1.6802544994041799</c:v>
                      </c:pt>
                      <c:pt idx="89">
                        <c:v>1.4927268529300399</c:v>
                      </c:pt>
                      <c:pt idx="90">
                        <c:v>1.32662934347113</c:v>
                      </c:pt>
                      <c:pt idx="91">
                        <c:v>1.1794028974420701</c:v>
                      </c:pt>
                      <c:pt idx="92">
                        <c:v>1.04881863128122</c:v>
                      </c:pt>
                      <c:pt idx="93">
                        <c:v>0.93292968129109399</c:v>
                      </c:pt>
                      <c:pt idx="94">
                        <c:v>0.83003132577512795</c:v>
                      </c:pt>
                      <c:pt idx="95">
                        <c:v>0.73862768561529102</c:v>
                      </c:pt>
                      <c:pt idx="96">
                        <c:v>0.65740370901344003</c:v>
                      </c:pt>
                      <c:pt idx="97">
                        <c:v>0.58520144723114098</c:v>
                      </c:pt>
                      <c:pt idx="98">
                        <c:v>0.52099984848476399</c:v>
                      </c:pt>
                      <c:pt idx="99">
                        <c:v>0.463897461091624</c:v>
                      </c:pt>
                      <c:pt idx="100">
                        <c:v>0.41309756076575399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Volumenzuwachs'!$N$7</c15:sqref>
                        </c15:formulaRef>
                      </c:ext>
                    </c:extLst>
                    <c:strCache>
                      <c:ptCount val="1"/>
                      <c:pt idx="0">
                        <c:v>14,67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Volumenzuwachs'!$N$8:$N$108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2.2010762141034998E-3</c:v>
                      </c:pt>
                      <c:pt idx="1">
                        <c:v>5.8391129178210904E-3</c:v>
                      </c:pt>
                      <c:pt idx="2">
                        <c:v>1.40747149600625E-2</c:v>
                      </c:pt>
                      <c:pt idx="3">
                        <c:v>3.1143133418853299E-2</c:v>
                      </c:pt>
                      <c:pt idx="4">
                        <c:v>6.3837654933194807E-2</c:v>
                      </c:pt>
                      <c:pt idx="5">
                        <c:v>0.122211346363353</c:v>
                      </c:pt>
                      <c:pt idx="6">
                        <c:v>0.220093749867835</c:v>
                      </c:pt>
                      <c:pt idx="7">
                        <c:v>0.37528644471744399</c:v>
                      </c:pt>
                      <c:pt idx="8">
                        <c:v>0.60935162136213095</c:v>
                      </c:pt>
                      <c:pt idx="9">
                        <c:v>0.94698059326811301</c:v>
                      </c:pt>
                      <c:pt idx="10">
                        <c:v>1.4150031942109</c:v>
                      </c:pt>
                      <c:pt idx="11">
                        <c:v>2.0411553436699199</c:v>
                      </c:pt>
                      <c:pt idx="12">
                        <c:v>2.8527499580288</c:v>
                      </c:pt>
                      <c:pt idx="13">
                        <c:v>3.8753946799485801</c:v>
                      </c:pt>
                      <c:pt idx="14">
                        <c:v>5.1318748674367001</c:v>
                      </c:pt>
                      <c:pt idx="15">
                        <c:v>6.6412818593846401</c:v>
                      </c:pt>
                      <c:pt idx="16">
                        <c:v>8.4184247247944999</c:v>
                      </c:pt>
                      <c:pt idx="17">
                        <c:v>10.4735262455917</c:v>
                      </c:pt>
                      <c:pt idx="18">
                        <c:v>12.812175324505199</c:v>
                      </c:pt>
                      <c:pt idx="19">
                        <c:v>15.4354898929904</c:v>
                      </c:pt>
                      <c:pt idx="20">
                        <c:v>18.340436045430099</c:v>
                      </c:pt>
                      <c:pt idx="21">
                        <c:v>21.520248595814099</c:v>
                      </c:pt>
                      <c:pt idx="22">
                        <c:v>24.964903133157801</c:v>
                      </c:pt>
                      <c:pt idx="23">
                        <c:v>28.661597641322299</c:v>
                      </c:pt>
                      <c:pt idx="24">
                        <c:v>32.595210967384801</c:v>
                      </c:pt>
                      <c:pt idx="25">
                        <c:v>36.7487145210604</c:v>
                      </c:pt>
                      <c:pt idx="26">
                        <c:v>41.103521726552898</c:v>
                      </c:pt>
                      <c:pt idx="27">
                        <c:v>45.639766508327199</c:v>
                      </c:pt>
                      <c:pt idx="28">
                        <c:v>50.336507362314698</c:v>
                      </c:pt>
                      <c:pt idx="29">
                        <c:v>55.171857434182797</c:v>
                      </c:pt>
                      <c:pt idx="30">
                        <c:v>60.123043701447102</c:v>
                      </c:pt>
                      <c:pt idx="31">
                        <c:v>65.166400092662997</c:v>
                      </c:pt>
                      <c:pt idx="32">
                        <c:v>70.277300440846602</c:v>
                      </c:pt>
                      <c:pt idx="33">
                        <c:v>75.430037811774994</c:v>
                      </c:pt>
                      <c:pt idx="34">
                        <c:v>80.597657198010694</c:v>
                      </c:pt>
                      <c:pt idx="35">
                        <c:v>85.7517490258289</c:v>
                      </c:pt>
                      <c:pt idx="36">
                        <c:v>90.862211558646806</c:v>
                      </c:pt>
                      <c:pt idx="37">
                        <c:v>95.8969912496147</c:v>
                      </c:pt>
                      <c:pt idx="38">
                        <c:v>100.821811532776</c:v>
                      </c:pt>
                      <c:pt idx="39">
                        <c:v>105.59990256622299</c:v>
                      </c:pt>
                      <c:pt idx="40">
                        <c:v>110.19174715461899</c:v>
                      </c:pt>
                      <c:pt idx="41">
                        <c:v>114.554861561911</c:v>
                      </c:pt>
                      <c:pt idx="42">
                        <c:v>118.64363422139699</c:v>
                      </c:pt>
                      <c:pt idx="43">
                        <c:v>122.40925044606701</c:v>
                      </c:pt>
                      <c:pt idx="44">
                        <c:v>125.79973703492701</c:v>
                      </c:pt>
                      <c:pt idx="45">
                        <c:v>128.76016692665601</c:v>
                      </c:pt>
                      <c:pt idx="46">
                        <c:v>131.233070347129</c:v>
                      </c:pt>
                      <c:pt idx="47">
                        <c:v>133.15910455044701</c:v>
                      </c:pt>
                      <c:pt idx="48">
                        <c:v>134.47803824511499</c:v>
                      </c:pt>
                      <c:pt idx="49">
                        <c:v>135.130107692335</c:v>
                      </c:pt>
                      <c:pt idx="50">
                        <c:v>135.057797346808</c:v>
                      </c:pt>
                      <c:pt idx="51">
                        <c:v>134.20808636983799</c:v>
                      </c:pt>
                      <c:pt idx="52">
                        <c:v>132.53518054193799</c:v>
                      </c:pt>
                      <c:pt idx="53">
                        <c:v>130.00371399546401</c:v>
                      </c:pt>
                      <c:pt idx="54">
                        <c:v>126.592353979829</c:v>
                      </c:pt>
                      <c:pt idx="55">
                        <c:v>122.297672767987</c:v>
                      </c:pt>
                      <c:pt idx="56">
                        <c:v>117.13806415502</c:v>
                      </c:pt>
                      <c:pt idx="57">
                        <c:v>111.15738177767101</c:v>
                      </c:pt>
                      <c:pt idx="58">
                        <c:v>104.42787210213601</c:v>
                      </c:pt>
                      <c:pt idx="59">
                        <c:v>97.051882881447</c:v>
                      </c:pt>
                      <c:pt idx="60">
                        <c:v>89.161772688902204</c:v>
                      </c:pt>
                      <c:pt idx="61">
                        <c:v>80.917460492809795</c:v>
                      </c:pt>
                      <c:pt idx="62">
                        <c:v>72.501171150621602</c:v>
                      </c:pt>
                      <c:pt idx="63">
                        <c:v>64.109183285067601</c:v>
                      </c:pt>
                      <c:pt idx="64">
                        <c:v>55.940782551964297</c:v>
                      </c:pt>
                      <c:pt idx="65">
                        <c:v>48.185143944506898</c:v>
                      </c:pt>
                      <c:pt idx="66">
                        <c:v>41.007440143430202</c:v>
                      </c:pt>
                      <c:pt idx="67">
                        <c:v>34.535971938925499</c:v>
                      </c:pt>
                      <c:pt idx="68">
                        <c:v>28.852371996156698</c:v>
                      </c:pt>
                      <c:pt idx="69">
                        <c:v>23.986774641689099</c:v>
                      </c:pt>
                      <c:pt idx="70">
                        <c:v>19.919170537029199</c:v>
                      </c:pt>
                      <c:pt idx="71">
                        <c:v>16.587021942925901</c:v>
                      </c:pt>
                      <c:pt idx="72">
                        <c:v>13.897843742673899</c:v>
                      </c:pt>
                      <c:pt idx="73">
                        <c:v>11.7442670357769</c:v>
                      </c:pt>
                      <c:pt idx="74">
                        <c:v>10.018540211435999</c:v>
                      </c:pt>
                      <c:pt idx="75">
                        <c:v>8.62375942449472</c:v>
                      </c:pt>
                      <c:pt idx="76">
                        <c:v>7.4802783252632903</c:v>
                      </c:pt>
                      <c:pt idx="77">
                        <c:v>6.5272764320616803</c:v>
                      </c:pt>
                      <c:pt idx="78">
                        <c:v>5.7207448574033402</c:v>
                      </c:pt>
                      <c:pt idx="79">
                        <c:v>5.02971178563328</c:v>
                      </c:pt>
                      <c:pt idx="80">
                        <c:v>4.4323141752099096</c:v>
                      </c:pt>
                      <c:pt idx="81">
                        <c:v>3.9126462757281</c:v>
                      </c:pt>
                      <c:pt idx="82">
                        <c:v>3.4586246709005102</c:v>
                      </c:pt>
                      <c:pt idx="83">
                        <c:v>3.06069086672994</c:v>
                      </c:pt>
                      <c:pt idx="84">
                        <c:v>2.7110556492198401</c:v>
                      </c:pt>
                      <c:pt idx="85">
                        <c:v>2.40324627490625</c:v>
                      </c:pt>
                      <c:pt idx="86">
                        <c:v>2.1318138474118098</c:v>
                      </c:pt>
                      <c:pt idx="87">
                        <c:v>1.89212879029797</c:v>
                      </c:pt>
                      <c:pt idx="88">
                        <c:v>1.68022964309622</c:v>
                      </c:pt>
                      <c:pt idx="89">
                        <c:v>1.49270723989647</c:v>
                      </c:pt>
                      <c:pt idx="90">
                        <c:v>1.32661385520551</c:v>
                      </c:pt>
                      <c:pt idx="91">
                        <c:v>1.1793906579246201</c:v>
                      </c:pt>
                      <c:pt idx="92">
                        <c:v>1.04880895318283</c:v>
                      </c:pt>
                      <c:pt idx="93">
                        <c:v>0.93292202450481299</c:v>
                      </c:pt>
                      <c:pt idx="94">
                        <c:v>0.83002526532245002</c:v>
                      </c:pt>
                      <c:pt idx="95">
                        <c:v>0.73862288672403498</c:v>
                      </c:pt>
                      <c:pt idx="96">
                        <c:v>0.65739990770908296</c:v>
                      </c:pt>
                      <c:pt idx="97">
                        <c:v>0.58519843518468095</c:v>
                      </c:pt>
                      <c:pt idx="98">
                        <c:v>0.52099746115853995</c:v>
                      </c:pt>
                      <c:pt idx="99">
                        <c:v>0.46389556844825403</c:v>
                      </c:pt>
                      <c:pt idx="100">
                        <c:v>0.41309605997439403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Volumenzuwachs'!$O$7</c15:sqref>
                        </c15:formulaRef>
                      </c:ext>
                    </c:extLst>
                    <c:strCache>
                      <c:ptCount val="1"/>
                      <c:pt idx="0">
                        <c:v>15,01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Volumenzuwachs'!$O$8:$O$108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1.44682493290909E-3</c:v>
                      </c:pt>
                      <c:pt idx="1">
                        <c:v>4.0007258602614299E-3</c:v>
                      </c:pt>
                      <c:pt idx="2">
                        <c:v>1.0007221959714501E-2</c:v>
                      </c:pt>
                      <c:pt idx="3">
                        <c:v>2.2887602871088101E-2</c:v>
                      </c:pt>
                      <c:pt idx="4">
                        <c:v>4.8322470767993897E-2</c:v>
                      </c:pt>
                      <c:pt idx="5">
                        <c:v>9.4985119272234395E-2</c:v>
                      </c:pt>
                      <c:pt idx="6">
                        <c:v>0.17515010715424201</c:v>
                      </c:pt>
                      <c:pt idx="7">
                        <c:v>0.305030937643816</c:v>
                      </c:pt>
                      <c:pt idx="8">
                        <c:v>0.50473709915836695</c:v>
                      </c:pt>
                      <c:pt idx="9">
                        <c:v>0.79780689544649497</c:v>
                      </c:pt>
                      <c:pt idx="10">
                        <c:v>1.21034859813249</c:v>
                      </c:pt>
                      <c:pt idx="11">
                        <c:v>1.7698876927913201</c:v>
                      </c:pt>
                      <c:pt idx="12">
                        <c:v>2.5040579191757</c:v>
                      </c:pt>
                      <c:pt idx="13">
                        <c:v>3.4392835267895898</c:v>
                      </c:pt>
                      <c:pt idx="14">
                        <c:v>4.5995833890033104</c:v>
                      </c:pt>
                      <c:pt idx="15">
                        <c:v>6.0055932849518303</c:v>
                      </c:pt>
                      <c:pt idx="16">
                        <c:v>7.6738611099724201</c:v>
                      </c:pt>
                      <c:pt idx="17">
                        <c:v>9.6164298452114991</c:v>
                      </c:pt>
                      <c:pt idx="18">
                        <c:v>11.840690656812299</c:v>
                      </c:pt>
                      <c:pt idx="19">
                        <c:v>14.349466177226599</c:v>
                      </c:pt>
                      <c:pt idx="20">
                        <c:v>17.141271945943899</c:v>
                      </c:pt>
                      <c:pt idx="21">
                        <c:v>20.210700606228801</c:v>
                      </c:pt>
                      <c:pt idx="22">
                        <c:v>23.5488764606038</c:v>
                      </c:pt>
                      <c:pt idx="23">
                        <c:v>27.143934986283899</c:v>
                      </c:pt>
                      <c:pt idx="24">
                        <c:v>30.981490831394801</c:v>
                      </c:pt>
                      <c:pt idx="25">
                        <c:v>35.045067089202902</c:v>
                      </c:pt>
                      <c:pt idx="26">
                        <c:v>39.316467246206003</c:v>
                      </c:pt>
                      <c:pt idx="27">
                        <c:v>43.776078547316999</c:v>
                      </c:pt>
                      <c:pt idx="28">
                        <c:v>48.403101397477698</c:v>
                      </c:pt>
                      <c:pt idx="29">
                        <c:v>53.175703846407799</c:v>
                      </c:pt>
                      <c:pt idx="30">
                        <c:v>58.071103351326698</c:v>
                      </c:pt>
                      <c:pt idx="31">
                        <c:v>63.065580125129898</c:v>
                      </c:pt>
                      <c:pt idx="32">
                        <c:v>68.134427722876595</c:v>
                      </c:pt>
                      <c:pt idx="33">
                        <c:v>73.251847359893105</c:v>
                      </c:pt>
                      <c:pt idx="34">
                        <c:v>78.390793031162303</c:v>
                      </c:pt>
                      <c:pt idx="35">
                        <c:v>83.522775027760801</c:v>
                      </c:pt>
                      <c:pt idx="36">
                        <c:v>88.617630109102606</c:v>
                      </c:pt>
                      <c:pt idx="37">
                        <c:v>93.643267553567398</c:v>
                      </c:pt>
                      <c:pt idx="38">
                        <c:v>98.5654017190448</c:v>
                      </c:pt>
                      <c:pt idx="39">
                        <c:v>103.34728372592301</c:v>
                      </c:pt>
                      <c:pt idx="40">
                        <c:v>107.949447536573</c:v>
                      </c:pt>
                      <c:pt idx="41">
                        <c:v>112.329489131624</c:v>
                      </c:pt>
                      <c:pt idx="42">
                        <c:v>116.441901722046</c:v>
                      </c:pt>
                      <c:pt idx="43">
                        <c:v>120.237994977749</c:v>
                      </c:pt>
                      <c:pt idx="44">
                        <c:v>123.665932000735</c:v>
                      </c:pt>
                      <c:pt idx="45">
                        <c:v>126.670923995416</c:v>
                      </c:pt>
                      <c:pt idx="46">
                        <c:v>129.195628874867</c:v>
                      </c:pt>
                      <c:pt idx="47">
                        <c:v>131.18080571771301</c:v>
                      </c:pt>
                      <c:pt idx="48">
                        <c:v>132.566281048853</c:v>
                      </c:pt>
                      <c:pt idx="49">
                        <c:v>133.292283937051</c:v>
                      </c:pt>
                      <c:pt idx="50">
                        <c:v>133.30120298390401</c:v>
                      </c:pt>
                      <c:pt idx="51">
                        <c:v>132.539807025117</c:v>
                      </c:pt>
                      <c:pt idx="52">
                        <c:v>130.961949950616</c:v>
                      </c:pt>
                      <c:pt idx="53">
                        <c:v>128.53174543718899</c:v>
                      </c:pt>
                      <c:pt idx="54">
                        <c:v>125.22714676862201</c:v>
                      </c:pt>
                      <c:pt idx="55">
                        <c:v>121.043798465694</c:v>
                      </c:pt>
                      <c:pt idx="56">
                        <c:v>115.998940437039</c:v>
                      </c:pt>
                      <c:pt idx="57">
                        <c:v>110.135045671604</c:v>
                      </c:pt>
                      <c:pt idx="58">
                        <c:v>103.522768369771</c:v>
                      </c:pt>
                      <c:pt idx="59">
                        <c:v>96.262687143221996</c:v>
                      </c:pt>
                      <c:pt idx="60">
                        <c:v>88.485271787289307</c:v>
                      </c:pt>
                      <c:pt idx="61">
                        <c:v>80.348513632792304</c:v>
                      </c:pt>
                      <c:pt idx="62">
                        <c:v>72.032773495685106</c:v>
                      </c:pt>
                      <c:pt idx="63">
                        <c:v>63.732647952876498</c:v>
                      </c:pt>
                      <c:pt idx="64">
                        <c:v>55.646046753855501</c:v>
                      </c:pt>
                      <c:pt idx="65">
                        <c:v>47.961190532831502</c:v>
                      </c:pt>
                      <c:pt idx="66">
                        <c:v>40.842808424991901</c:v>
                      </c:pt>
                      <c:pt idx="67">
                        <c:v>34.419314027028499</c:v>
                      </c:pt>
                      <c:pt idx="68">
                        <c:v>28.772997181230199</c:v>
                      </c:pt>
                      <c:pt idx="69">
                        <c:v>23.935118718159298</c:v>
                      </c:pt>
                      <c:pt idx="70">
                        <c:v>19.887133319146201</c:v>
                      </c:pt>
                      <c:pt idx="71">
                        <c:v>16.568135372202299</c:v>
                      </c:pt>
                      <c:pt idx="72">
                        <c:v>13.8872621822998</c:v>
                      </c:pt>
                      <c:pt idx="73">
                        <c:v>11.7386037010846</c:v>
                      </c:pt>
                      <c:pt idx="74">
                        <c:v>10.015600065812301</c:v>
                      </c:pt>
                      <c:pt idx="75">
                        <c:v>8.6222312505152097</c:v>
                      </c:pt>
                      <c:pt idx="76">
                        <c:v>7.4794437857745999</c:v>
                      </c:pt>
                      <c:pt idx="77">
                        <c:v>6.5267750703782896</c:v>
                      </c:pt>
                      <c:pt idx="78">
                        <c:v>5.7204095849395102</c:v>
                      </c:pt>
                      <c:pt idx="79">
                        <c:v>5.0294687953273698</c:v>
                      </c:pt>
                      <c:pt idx="80">
                        <c:v>4.4321301132433</c:v>
                      </c:pt>
                      <c:pt idx="81">
                        <c:v>3.91250407826226</c:v>
                      </c:pt>
                      <c:pt idx="82">
                        <c:v>3.4585139114485601</c:v>
                      </c:pt>
                      <c:pt idx="83">
                        <c:v>3.06060425843636</c:v>
                      </c:pt>
                      <c:pt idx="84">
                        <c:v>2.7109877620830201</c:v>
                      </c:pt>
                      <c:pt idx="85">
                        <c:v>2.4031929644996</c:v>
                      </c:pt>
                      <c:pt idx="86">
                        <c:v>2.13177192062517</c:v>
                      </c:pt>
                      <c:pt idx="87">
                        <c:v>1.8920957743372899</c:v>
                      </c:pt>
                      <c:pt idx="88">
                        <c:v>1.68020361587441</c:v>
                      </c:pt>
                      <c:pt idx="89">
                        <c:v>1.49268670291076</c:v>
                      </c:pt>
                      <c:pt idx="90">
                        <c:v>1.3265976372774499</c:v>
                      </c:pt>
                      <c:pt idx="91">
                        <c:v>1.17937784177836</c:v>
                      </c:pt>
                      <c:pt idx="92">
                        <c:v>1.0487988191174</c:v>
                      </c:pt>
                      <c:pt idx="93">
                        <c:v>0.93291400697377003</c:v>
                      </c:pt>
                      <c:pt idx="94">
                        <c:v>0.83001891932939498</c:v>
                      </c:pt>
                      <c:pt idx="95">
                        <c:v>0.73861786172717603</c:v>
                      </c:pt>
                      <c:pt idx="96">
                        <c:v>0.65739592729872998</c:v>
                      </c:pt>
                      <c:pt idx="97">
                        <c:v>0.58519528121762598</c:v>
                      </c:pt>
                      <c:pt idx="98">
                        <c:v>0.52099496134563295</c:v>
                      </c:pt>
                      <c:pt idx="99">
                        <c:v>0.46389358662578201</c:v>
                      </c:pt>
                      <c:pt idx="100">
                        <c:v>0.41309448846681501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Volumenzuwachs'!$Q$7</c15:sqref>
                        </c15:formulaRef>
                      </c:ext>
                    </c:extLst>
                    <c:strCache>
                      <c:ptCount val="1"/>
                      <c:pt idx="0">
                        <c:v>15,71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Volumenzuwachs'!$Q$8:$Q$108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5.9187251970027198E-4</c:v>
                      </c:pt>
                      <c:pt idx="1">
                        <c:v>1.78863453985978E-3</c:v>
                      </c:pt>
                      <c:pt idx="2">
                        <c:v>4.8431752019340198E-3</c:v>
                      </c:pt>
                      <c:pt idx="3">
                        <c:v>1.18895811434186E-2</c:v>
                      </c:pt>
                      <c:pt idx="4">
                        <c:v>2.6741388943459302E-2</c:v>
                      </c:pt>
                      <c:pt idx="5">
                        <c:v>5.5620791279052902E-2</c:v>
                      </c:pt>
                      <c:pt idx="6">
                        <c:v>0.10787899060626099</c:v>
                      </c:pt>
                      <c:pt idx="7">
                        <c:v>0.196561414218274</c:v>
                      </c:pt>
                      <c:pt idx="8">
                        <c:v>0.33867586299008801</c:v>
                      </c:pt>
                      <c:pt idx="9">
                        <c:v>0.55506522472941899</c:v>
                      </c:pt>
                      <c:pt idx="10">
                        <c:v>0.86985629339645498</c:v>
                      </c:pt>
                      <c:pt idx="11">
                        <c:v>1.30953171280737</c:v>
                      </c:pt>
                      <c:pt idx="12">
                        <c:v>1.90173310773241</c:v>
                      </c:pt>
                      <c:pt idx="13">
                        <c:v>2.6739374342739199</c:v>
                      </c:pt>
                      <c:pt idx="14">
                        <c:v>3.65215247968924</c:v>
                      </c:pt>
                      <c:pt idx="15">
                        <c:v>4.8597563378280899</c:v>
                      </c:pt>
                      <c:pt idx="16">
                        <c:v>6.3165690939515899</c:v>
                      </c:pt>
                      <c:pt idx="17">
                        <c:v>8.0382031005374106</c:v>
                      </c:pt>
                      <c:pt idx="18">
                        <c:v>10.0356994222567</c:v>
                      </c:pt>
                      <c:pt idx="19">
                        <c:v>12.315427472101099</c:v>
                      </c:pt>
                      <c:pt idx="20">
                        <c:v>14.879204644851001</c:v>
                      </c:pt>
                      <c:pt idx="21">
                        <c:v>17.724582572999701</c:v>
                      </c:pt>
                      <c:pt idx="22">
                        <c:v>20.845244718481499</c:v>
                      </c:pt>
                      <c:pt idx="23">
                        <c:v>24.231464001517999</c:v>
                      </c:pt>
                      <c:pt idx="24">
                        <c:v>27.870576701279798</c:v>
                      </c:pt>
                      <c:pt idx="25">
                        <c:v>31.747437964786499</c:v>
                      </c:pt>
                      <c:pt idx="26">
                        <c:v>35.844833477140803</c:v>
                      </c:pt>
                      <c:pt idx="27">
                        <c:v>40.143830234240198</c:v>
                      </c:pt>
                      <c:pt idx="28">
                        <c:v>44.624056454235003</c:v>
                      </c:pt>
                      <c:pt idx="29">
                        <c:v>49.2639062573611</c:v>
                      </c:pt>
                      <c:pt idx="30">
                        <c:v>54.040668954976098</c:v>
                      </c:pt>
                      <c:pt idx="31">
                        <c:v>58.9305857626427</c:v>
                      </c:pt>
                      <c:pt idx="32">
                        <c:v>63.908838772527901</c:v>
                      </c:pt>
                      <c:pt idx="33">
                        <c:v>68.949478351121698</c:v>
                      </c:pt>
                      <c:pt idx="34">
                        <c:v>74.025296036355797</c:v>
                      </c:pt>
                      <c:pt idx="35">
                        <c:v>79.107650735636</c:v>
                      </c:pt>
                      <c:pt idx="36">
                        <c:v>84.166256788359902</c:v>
                      </c:pt>
                      <c:pt idx="37">
                        <c:v>89.168943442215706</c:v>
                      </c:pt>
                      <c:pt idx="38">
                        <c:v>94.081396667471196</c:v>
                      </c:pt>
                      <c:pt idx="39">
                        <c:v>98.866896141646293</c:v>
                      </c:pt>
                      <c:pt idx="40">
                        <c:v>103.486062800656</c:v>
                      </c:pt>
                      <c:pt idx="41">
                        <c:v>107.896635667175</c:v>
                      </c:pt>
                      <c:pt idx="42">
                        <c:v>112.053300790055</c:v>
                      </c:pt>
                      <c:pt idx="43">
                        <c:v>115.907600060278</c:v>
                      </c:pt>
                      <c:pt idx="44">
                        <c:v>119.40795332199301</c:v>
                      </c:pt>
                      <c:pt idx="45">
                        <c:v>122.499833355931</c:v>
                      </c:pt>
                      <c:pt idx="46">
                        <c:v>125.126139576827</c:v>
                      </c:pt>
                      <c:pt idx="47">
                        <c:v>127.227822004174</c:v>
                      </c:pt>
                      <c:pt idx="48">
                        <c:v>128.74481125394399</c:v>
                      </c:pt>
                      <c:pt idx="49">
                        <c:v>129.617311564869</c:v>
                      </c:pt>
                      <c:pt idx="50">
                        <c:v>129.78751034841099</c:v>
                      </c:pt>
                      <c:pt idx="51">
                        <c:v>129.20174707084499</c:v>
                      </c:pt>
                      <c:pt idx="52">
                        <c:v>127.81316363783201</c:v>
                      </c:pt>
                      <c:pt idx="53">
                        <c:v>125.584824827972</c:v>
                      </c:pt>
                      <c:pt idx="54">
                        <c:v>122.49324788430501</c:v>
                      </c:pt>
                      <c:pt idx="55">
                        <c:v>118.532213227187</c:v>
                      </c:pt>
                      <c:pt idx="56">
                        <c:v>113.716643539446</c:v>
                      </c:pt>
                      <c:pt idx="57">
                        <c:v>108.08623985513699</c:v>
                      </c:pt>
                      <c:pt idx="58">
                        <c:v>101.70845968302</c:v>
                      </c:pt>
                      <c:pt idx="59">
                        <c:v>94.680329493646894</c:v>
                      </c:pt>
                      <c:pt idx="60">
                        <c:v>87.1285259139364</c:v>
                      </c:pt>
                      <c:pt idx="61">
                        <c:v>79.2071677641311</c:v>
                      </c:pt>
                      <c:pt idx="62">
                        <c:v>71.0928692713007</c:v>
                      </c:pt>
                      <c:pt idx="63">
                        <c:v>62.976843735191103</c:v>
                      </c:pt>
                      <c:pt idx="64">
                        <c:v>55.05423004104</c:v>
                      </c:pt>
                      <c:pt idx="65">
                        <c:v>47.511322168367599</c:v>
                      </c:pt>
                      <c:pt idx="66">
                        <c:v>40.511946387405203</c:v>
                      </c:pt>
                      <c:pt idx="67">
                        <c:v>34.184729272178899</c:v>
                      </c:pt>
                      <c:pt idx="68">
                        <c:v>28.613266264281801</c:v>
                      </c:pt>
                      <c:pt idx="69">
                        <c:v>23.831066689183601</c:v>
                      </c:pt>
                      <c:pt idx="70">
                        <c:v>19.822512879576799</c:v>
                      </c:pt>
                      <c:pt idx="71">
                        <c:v>16.529966611059901</c:v>
                      </c:pt>
                      <c:pt idx="72">
                        <c:v>13.865815695141301</c:v>
                      </c:pt>
                      <c:pt idx="73">
                        <c:v>11.7270747938481</c:v>
                      </c:pt>
                      <c:pt idx="74">
                        <c:v>10.009574743084601</c:v>
                      </c:pt>
                      <c:pt idx="75">
                        <c:v>8.6190696601471508</c:v>
                      </c:pt>
                      <c:pt idx="76">
                        <c:v>7.4776971240564798</c:v>
                      </c:pt>
                      <c:pt idx="77">
                        <c:v>6.5257142243535498</c:v>
                      </c:pt>
                      <c:pt idx="78">
                        <c:v>5.7196948901382303</c:v>
                      </c:pt>
                      <c:pt idx="79">
                        <c:v>5.02894892591413</c:v>
                      </c:pt>
                      <c:pt idx="80">
                        <c:v>4.4317357844961203</c:v>
                      </c:pt>
                      <c:pt idx="81">
                        <c:v>3.9121993165508901</c:v>
                      </c:pt>
                      <c:pt idx="82">
                        <c:v>3.4582765052376399</c:v>
                      </c:pt>
                      <c:pt idx="83">
                        <c:v>3.0604186145422498</c:v>
                      </c:pt>
                      <c:pt idx="84">
                        <c:v>2.7108422456713601</c:v>
                      </c:pt>
                      <c:pt idx="85">
                        <c:v>2.40307869283318</c:v>
                      </c:pt>
                      <c:pt idx="86">
                        <c:v>2.13168204956167</c:v>
                      </c:pt>
                      <c:pt idx="87">
                        <c:v>1.89202500359301</c:v>
                      </c:pt>
                      <c:pt idx="88">
                        <c:v>1.68014782553807</c:v>
                      </c:pt>
                      <c:pt idx="89">
                        <c:v>1.4926426809833799</c:v>
                      </c:pt>
                      <c:pt idx="90">
                        <c:v>1.32656287335516</c:v>
                      </c:pt>
                      <c:pt idx="91">
                        <c:v>1.1793503696830601</c:v>
                      </c:pt>
                      <c:pt idx="92">
                        <c:v>1.0487770961647001</c:v>
                      </c:pt>
                      <c:pt idx="93">
                        <c:v>0.93289682090549197</c:v>
                      </c:pt>
                      <c:pt idx="94">
                        <c:v>0.83000531628476004</c:v>
                      </c:pt>
                      <c:pt idx="95">
                        <c:v>0.73860709030865601</c:v>
                      </c:pt>
                      <c:pt idx="96">
                        <c:v>0.65738739501155596</c:v>
                      </c:pt>
                      <c:pt idx="97">
                        <c:v>0.58518852046222203</c:v>
                      </c:pt>
                      <c:pt idx="98">
                        <c:v>0.52098960281175</c:v>
                      </c:pt>
                      <c:pt idx="99">
                        <c:v>0.46388933843919999</c:v>
                      </c:pt>
                      <c:pt idx="100">
                        <c:v>0.41309111981880497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Volumenzuwachs'!$R$7</c15:sqref>
                        </c15:formulaRef>
                      </c:ext>
                    </c:extLst>
                    <c:strCache>
                      <c:ptCount val="1"/>
                      <c:pt idx="0">
                        <c:v>16,08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Volumenzuwachs'!$R$8:$R$108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3.67719915227799E-4</c:v>
                      </c:pt>
                      <c:pt idx="1">
                        <c:v>1.16533655374442E-3</c:v>
                      </c:pt>
                      <c:pt idx="2">
                        <c:v>3.29218388129286E-3</c:v>
                      </c:pt>
                      <c:pt idx="3">
                        <c:v>8.3940280350192596E-3</c:v>
                      </c:pt>
                      <c:pt idx="4">
                        <c:v>1.9528981782786201E-2</c:v>
                      </c:pt>
                      <c:pt idx="5">
                        <c:v>4.1865747876105502E-2</c:v>
                      </c:pt>
                      <c:pt idx="6">
                        <c:v>8.3423866971527497E-2</c:v>
                      </c:pt>
                      <c:pt idx="7" formatCode="General">
                        <c:v>0.15571908620366401</c:v>
                      </c:pt>
                      <c:pt idx="8" formatCode="General">
                        <c:v>0.27416518652050298</c:v>
                      </c:pt>
                      <c:pt idx="9" formatCode="General">
                        <c:v>0.458112311518038</c:v>
                      </c:pt>
                      <c:pt idx="10" formatCode="0.000E+00">
                        <c:v>0.73046345618067898</c:v>
                      </c:pt>
                      <c:pt idx="11" formatCode="0.000E+00">
                        <c:v>1.1168866565775499</c:v>
                      </c:pt>
                      <c:pt idx="12" formatCode="0.000E+00">
                        <c:v>1.64470926962004</c:v>
                      </c:pt>
                      <c:pt idx="13" formatCode="0.000E+00">
                        <c:v>2.3416264304272998</c:v>
                      </c:pt>
                      <c:pt idx="14" formatCode="0.000E+00">
                        <c:v>3.2343714753253798</c:v>
                      </c:pt>
                      <c:pt idx="15" formatCode="0.000E+00">
                        <c:v>4.3474840317031802</c:v>
                      </c:pt>
                      <c:pt idx="16" formatCode="0.000E+00">
                        <c:v>5.7022798157633696</c:v>
                      </c:pt>
                      <c:pt idx="17" formatCode="0.000E+00">
                        <c:v>7.31608528243052</c:v>
                      </c:pt>
                      <c:pt idx="18" formatCode="0.000E+00">
                        <c:v>9.2017594378179108</c:v>
                      </c:pt>
                      <c:pt idx="19" formatCode="0.000E+00">
                        <c:v>11.3674908526599</c:v>
                      </c:pt>
                      <c:pt idx="20" formatCode="0.000E+00">
                        <c:v>13.8168334833433</c:v>
                      </c:pt>
                      <c:pt idx="21" formatCode="0.000E+00">
                        <c:v>16.5489308610046</c:v>
                      </c:pt>
                      <c:pt idx="22" formatCode="0.000E+00">
                        <c:v>19.558873255023599</c:v>
                      </c:pt>
                      <c:pt idx="23" formatCode="0.000E+00">
                        <c:v>22.8381343381891</c:v>
                      </c:pt>
                      <c:pt idx="24" formatCode="0.000E+00">
                        <c:v>26.375040259656899</c:v>
                      </c:pt>
                      <c:pt idx="25" formatCode="0.000E+00">
                        <c:v>30.155232713023</c:v>
                      </c:pt>
                      <c:pt idx="26" formatCode="0.000E+00">
                        <c:v>34.1620969003447</c:v>
                      </c:pt>
                      <c:pt idx="27" formatCode="0.000E+00">
                        <c:v>38.377134103828098</c:v>
                      </c:pt>
                      <c:pt idx="28" formatCode="0.000E+00">
                        <c:v>42.780266230078297</c:v>
                      </c:pt>
                      <c:pt idx="29" formatCode="0.000E+00">
                        <c:v>47.350065909064803</c:v>
                      </c:pt>
                      <c:pt idx="30" formatCode="0.000E+00">
                        <c:v>52.063910497784597</c:v>
                      </c:pt>
                      <c:pt idx="31" formatCode="0.000E+00">
                        <c:v>56.898061808853598</c:v>
                      </c:pt>
                      <c:pt idx="32" formatCode="0.000E+00">
                        <c:v>61.827675796773903</c:v>
                      </c:pt>
                      <c:pt idx="33" formatCode="0.000E+00">
                        <c:v>66.826748063141807</c:v>
                      </c:pt>
                      <c:pt idx="34" formatCode="0.000E+00">
                        <c:v>71.868002160380499</c:v>
                      </c:pt>
                      <c:pt idx="35" formatCode="0.000E+00">
                        <c:v>76.922728537218106</c:v>
                      </c:pt>
                      <c:pt idx="36" formatCode="0.000E+00">
                        <c:v>81.960582807771999</c:v>
                      </c:pt>
                      <c:pt idx="37" formatCode="0.000E+00">
                        <c:v>86.949353042410905</c:v>
                      </c:pt>
                      <c:pt idx="38" formatCode="0.000E+00">
                        <c:v>91.854707149939799</c:v>
                      </c:pt>
                      <c:pt idx="39" formatCode="0.000E+00">
                        <c:v>96.639933301100896</c:v>
                      </c:pt>
                      <c:pt idx="40" formatCode="0.000E+00">
                        <c:v>101.265688863196</c:v>
                      </c:pt>
                      <c:pt idx="41" formatCode="0.000E+00">
                        <c:v>105.689776576897</c:v>
                      </c:pt>
                      <c:pt idx="42" formatCode="0.000E+00">
                        <c:v>109.866970772164</c:v>
                      </c:pt>
                      <c:pt idx="43" formatCode="0.000E+00">
                        <c:v>113.748921296151</c:v>
                      </c:pt>
                      <c:pt idx="44" formatCode="0.000E+00">
                        <c:v>117.28416843057499</c:v>
                      </c:pt>
                      <c:pt idx="45" formatCode="0.000E+00">
                        <c:v>120.41830820006599</c:v>
                      </c:pt>
                      <c:pt idx="46" formatCode="0.000E+00">
                        <c:v>123.094353724491</c:v>
                      </c:pt>
                      <c:pt idx="47" formatCode="0.000E+00">
                        <c:v>125.253344004944</c:v>
                      </c:pt>
                      <c:pt idx="48" formatCode="0.000E+00">
                        <c:v>126.835255784522</c:v>
                      </c:pt>
                      <c:pt idx="49" formatCode="0.000E+00">
                        <c:v>127.780275512565</c:v>
                      </c:pt>
                      <c:pt idx="50" formatCode="0.000E+00">
                        <c:v>128.03048511243901</c:v>
                      </c:pt>
                      <c:pt idx="51" formatCode="0.000E+00">
                        <c:v>127.532004858053</c:v>
                      </c:pt>
                      <c:pt idx="52" formatCode="0.000E+00">
                        <c:v>126.23761641434</c:v>
                      </c:pt>
                      <c:pt idx="53" formatCode="0.000E+00">
                        <c:v>124.109855968109</c:v>
                      </c:pt>
                      <c:pt idx="54" formatCode="0.000E+00">
                        <c:v>121.124518530263</c:v>
                      </c:pt>
                      <c:pt idx="55" formatCode="0.000E+00">
                        <c:v>117.274448000533</c:v>
                      </c:pt>
                      <c:pt idx="56" formatCode="0.000E+00">
                        <c:v>112.573403525963</c:v>
                      </c:pt>
                      <c:pt idx="57" formatCode="0.000E+00">
                        <c:v>107.059694603921</c:v>
                      </c:pt>
                      <c:pt idx="58" formatCode="0.000E+00">
                        <c:v>100.799174045953</c:v>
                      </c:pt>
                      <c:pt idx="59" formatCode="0.000E+00">
                        <c:v>93.887085002651006</c:v>
                      </c:pt>
                      <c:pt idx="60" formatCode="0.000E+00">
                        <c:v>86.448199337567402</c:v>
                      </c:pt>
                      <c:pt idx="61" formatCode="0.000E+00">
                        <c:v>78.634690572616407</c:v>
                      </c:pt>
                      <c:pt idx="62" formatCode="0.000E+00">
                        <c:v>70.621289916002397</c:v>
                      </c:pt>
                      <c:pt idx="63" formatCode="0.000E+00">
                        <c:v>62.597508930992603</c:v>
                      </c:pt>
                      <c:pt idx="64" formatCode="0.000E+00">
                        <c:v>54.757091025321898</c:v>
                      </c:pt>
                      <c:pt idx="65" formatCode="0.000E+00">
                        <c:v>47.285357373697899</c:v>
                      </c:pt>
                      <c:pt idx="66" formatCode="0.000E+00">
                        <c:v>40.345674456730698</c:v>
                      </c:pt>
                      <c:pt idx="67" formatCode="0.000E+00">
                        <c:v>34.066768616480999</c:v>
                      </c:pt>
                      <c:pt idx="68" formatCode="0.000E+00">
                        <c:v>28.532883405655198</c:v>
                      </c:pt>
                      <c:pt idx="69" formatCode="0.000E+00">
                        <c:v>23.778649937040601</c:v>
                      </c:pt>
                      <c:pt idx="70" formatCode="0.000E+00">
                        <c:v>19.789914082504499</c:v>
                      </c:pt>
                      <c:pt idx="71" formatCode="0.000E+00">
                        <c:v>16.5106728872845</c:v>
                      </c:pt>
                      <c:pt idx="72" formatCode="0.000E+00">
                        <c:v>13.8549423373699</c:v>
                      </c:pt>
                      <c:pt idx="73" formatCode="0.000E+00">
                        <c:v>11.721203094046601</c:v>
                      </c:pt>
                      <c:pt idx="74" formatCode="0.000E+00">
                        <c:v>10.006485105782</c:v>
                      </c:pt>
                      <c:pt idx="75" formatCode="0.000E+00">
                        <c:v>8.6174329708981006</c:v>
                      </c:pt>
                      <c:pt idx="76" formatCode="0.000E+00">
                        <c:v>7.4767825711679201</c:v>
                      </c:pt>
                      <c:pt idx="77" formatCode="0.000E+00">
                        <c:v>6.52515291107275</c:v>
                      </c:pt>
                      <c:pt idx="78" formatCode="0.000E+00">
                        <c:v>5.7193140753558103</c:v>
                      </c:pt>
                      <c:pt idx="79" formatCode="0.000E+00">
                        <c:v>5.0286709767911004</c:v>
                      </c:pt>
                      <c:pt idx="80" formatCode="0.000E+00">
                        <c:v>4.4315246898559302</c:v>
                      </c:pt>
                      <c:pt idx="81" formatCode="0.000E+00">
                        <c:v>3.9120361086730999</c:v>
                      </c:pt>
                      <c:pt idx="82" formatCode="0.000E+00">
                        <c:v>3.45814935629235</c:v>
                      </c:pt>
                      <c:pt idx="83" formatCode="0.000E+00">
                        <c:v>3.06031918605068</c:v>
                      </c:pt>
                      <c:pt idx="84" formatCode="0.000E+00">
                        <c:v>2.71076430834849</c:v>
                      </c:pt>
                      <c:pt idx="85" formatCode="0.000E+00">
                        <c:v>2.4030174896185601</c:v>
                      </c:pt>
                      <c:pt idx="86" formatCode="0.000E+00">
                        <c:v>2.13163391496118</c:v>
                      </c:pt>
                      <c:pt idx="87" formatCode="0.000E+00">
                        <c:v>1.8919870989119101</c:v>
                      </c:pt>
                      <c:pt idx="88" formatCode="0.000E+00">
                        <c:v>1.6801179442393599</c:v>
                      </c:pt>
                      <c:pt idx="89" formatCode="0.000E+00">
                        <c:v>1.4926191027759601</c:v>
                      </c:pt>
                      <c:pt idx="90" formatCode="0.000E+00">
                        <c:v>1.32654425370146</c:v>
                      </c:pt>
                      <c:pt idx="91" formatCode="0.000E+00">
                        <c:v>1.17933565551927</c:v>
                      </c:pt>
                      <c:pt idx="92" formatCode="0.000E+00">
                        <c:v>1.04876546124152</c:v>
                      </c:pt>
                      <c:pt idx="93" formatCode="0.000E+00">
                        <c:v>0.93288761594432301</c:v>
                      </c:pt>
                      <c:pt idx="94" formatCode="0.000E+00">
                        <c:v>0.82999803040114595</c:v>
                      </c:pt>
                      <c:pt idx="95" formatCode="0.000E+00">
                        <c:v>0.73860132105532506</c:v>
                      </c:pt>
                      <c:pt idx="96" formatCode="0.000E+00">
                        <c:v>0.65738282504830003</c:v>
                      </c:pt>
                      <c:pt idx="97" formatCode="0.000E+00">
                        <c:v>0.58518489934200102</c:v>
                      </c:pt>
                      <c:pt idx="98" formatCode="0.000E+00">
                        <c:v>0.52098673273094798</c:v>
                      </c:pt>
                      <c:pt idx="99" formatCode="0.000E+00">
                        <c:v>0.463887063068814</c:v>
                      </c:pt>
                      <c:pt idx="100" formatCode="0.000E+00">
                        <c:v>0.41308931553651201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Volumenzuwachs'!$S$7</c15:sqref>
                        </c15:formulaRef>
                      </c:ext>
                    </c:extLst>
                    <c:strCache>
                      <c:ptCount val="1"/>
                      <c:pt idx="0">
                        <c:v>16,46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Volumenzuwachs'!$S$8:$S$108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2.2380531048852201E-4</c:v>
                      </c:pt>
                      <c:pt idx="1">
                        <c:v>7.4542911707431805E-4</c:v>
                      </c:pt>
                      <c:pt idx="2">
                        <c:v>2.2015021545133701E-3</c:v>
                      </c:pt>
                      <c:pt idx="3">
                        <c:v>5.8400650054291903E-3</c:v>
                      </c:pt>
                      <c:pt idx="4">
                        <c:v>1.40765916782052E-2</c:v>
                      </c:pt>
                      <c:pt idx="5">
                        <c:v>3.1146365629457499E-2</c:v>
                      </c:pt>
                      <c:pt idx="6">
                        <c:v>6.3842364687039105E-2</c:v>
                      </c:pt>
                      <c:pt idx="7" formatCode="General">
                        <c:v>0.122216560092073</c:v>
                      </c:pt>
                      <c:pt idx="8" formatCode="General">
                        <c:v>0.22009589293429799</c:v>
                      </c:pt>
                      <c:pt idx="9" formatCode="General">
                        <c:v>0.37527677686169297</c:v>
                      </c:pt>
                      <c:pt idx="10" formatCode="0.000E+00">
                        <c:v>0.60931221187934903</c:v>
                      </c:pt>
                      <c:pt idx="11" formatCode="0.000E+00">
                        <c:v>0.94687838135380198</c:v>
                      </c:pt>
                      <c:pt idx="12" formatCode="0.000E+00">
                        <c:v>1.41478163205723</c:v>
                      </c:pt>
                      <c:pt idx="13" formatCode="0.000E+00">
                        <c:v>2.0407230746308</c:v>
                      </c:pt>
                      <c:pt idx="14" formatCode="0.000E+00">
                        <c:v>2.8519659362138001</c:v>
                      </c:pt>
                      <c:pt idx="15" formatCode="0.000E+00">
                        <c:v>3.8740490878715699</c:v>
                      </c:pt>
                      <c:pt idx="16" formatCode="0.000E+00">
                        <c:v>5.12966513211137</c:v>
                      </c:pt>
                      <c:pt idx="17" formatCode="0.000E+00">
                        <c:v>6.6377830022004103</c:v>
                      </c:pt>
                      <c:pt idx="18" formatCode="0.000E+00">
                        <c:v>8.4130532047284294</c:v>
                      </c:pt>
                      <c:pt idx="19" formatCode="0.000E+00">
                        <c:v>10.465496367458501</c:v>
                      </c:pt>
                      <c:pt idx="20" formatCode="0.000E+00">
                        <c:v>12.800447183362101</c:v>
                      </c:pt>
                      <c:pt idx="21" formatCode="0.000E+00">
                        <c:v>15.418707712741</c:v>
                      </c:pt>
                      <c:pt idx="22" formatCode="0.000E+00">
                        <c:v>18.316855645488801</c:v>
                      </c:pt>
                      <c:pt idx="23" formatCode="0.000E+00">
                        <c:v>21.487652587124099</c:v>
                      </c:pt>
                      <c:pt idx="24" formatCode="0.000E+00">
                        <c:v>24.920502308310201</c:v>
                      </c:pt>
                      <c:pt idx="25" formatCode="0.000E+00">
                        <c:v>28.6019168894221</c:v>
                      </c:pt>
                      <c:pt idx="26" formatCode="0.000E+00">
                        <c:v>32.515957921614202</c:v>
                      </c:pt>
                      <c:pt idx="27" formatCode="0.000E+00">
                        <c:v>36.644629047761498</c:v>
                      </c:pt>
                      <c:pt idx="28" formatCode="0.000E+00">
                        <c:v>40.968204305276302</c:v>
                      </c:pt>
                      <c:pt idx="29" formatCode="0.000E+00">
                        <c:v>45.465483553978999</c:v>
                      </c:pt>
                      <c:pt idx="30" formatCode="0.000E+00">
                        <c:v>50.113971630982697</c:v>
                      </c:pt>
                      <c:pt idx="31" formatCode="0.000E+00">
                        <c:v>54.8899818690792</c:v>
                      </c:pt>
                      <c:pt idx="32" formatCode="0.000E+00">
                        <c:v>59.768667460000401</c:v>
                      </c:pt>
                      <c:pt idx="33" formatCode="0.000E+00">
                        <c:v>64.723986107072804</c:v>
                      </c:pt>
                      <c:pt idx="34" formatCode="0.000E+00">
                        <c:v>69.728604772904902</c:v>
                      </c:pt>
                      <c:pt idx="35" formatCode="0.000E+00">
                        <c:v>74.753752354436799</c:v>
                      </c:pt>
                      <c:pt idx="36" formatCode="0.000E+00">
                        <c:v>79.769029053874107</c:v>
                      </c:pt>
                      <c:pt idx="37" formatCode="0.000E+00">
                        <c:v>84.7421822765222</c:v>
                      </c:pt>
                      <c:pt idx="38" formatCode="0.000E+00">
                        <c:v>89.638860265413896</c:v>
                      </c:pt>
                      <c:pt idx="39" formatCode="0.000E+00">
                        <c:v>94.422356542693905</c:v>
                      </c:pt>
                      <c:pt idx="40" formatCode="0.000E+00">
                        <c:v>99.053360708185494</c:v>
                      </c:pt>
                      <c:pt idx="41" formatCode="0.000E+00">
                        <c:v>103.489734355849</c:v>
                      </c:pt>
                      <c:pt idx="42" formatCode="0.000E+00">
                        <c:v>107.686334878433</c:v>
                      </c:pt>
                      <c:pt idx="43" formatCode="0.000E+00">
                        <c:v>111.59491475078801</c:v>
                      </c:pt>
                      <c:pt idx="44" formatCode="0.000E+00">
                        <c:v>115.164129437775</c:v>
                      </c:pt>
                      <c:pt idx="45" formatCode="0.000E+00">
                        <c:v>118.339693160911</c:v>
                      </c:pt>
                      <c:pt idx="46" formatCode="0.000E+00">
                        <c:v>121.064727995273</c:v>
                      </c:pt>
                      <c:pt idx="47" formatCode="0.000E+00">
                        <c:v>123.280357522599</c:v>
                      </c:pt>
                      <c:pt idx="48" formatCode="0.000E+00">
                        <c:v>124.926600579819</c:v>
                      </c:pt>
                      <c:pt idx="49" formatCode="0.000E+00">
                        <c:v>125.94362215036</c:v>
                      </c:pt>
                      <c:pt idx="50" formatCode="0.000E+00">
                        <c:v>126.273395312067</c:v>
                      </c:pt>
                      <c:pt idx="51" formatCode="0.000E+00">
                        <c:v>125.86181804593799</c:v>
                      </c:pt>
                      <c:pt idx="52" formatCode="0.000E+00">
                        <c:v>124.661308847985</c:v>
                      </c:pt>
                      <c:pt idx="53" formatCode="0.000E+00">
                        <c:v>122.633872453148</c:v>
                      </c:pt>
                      <c:pt idx="54" formatCode="0.000E+00">
                        <c:v>119.754578727824</c:v>
                      </c:pt>
                      <c:pt idx="55" formatCode="0.000E+00">
                        <c:v>116.01533195503499</c:v>
                      </c:pt>
                      <c:pt idx="56" formatCode="0.000E+00">
                        <c:v>111.42872433112601</c:v>
                      </c:pt>
                      <c:pt idx="57" formatCode="0.000E+00">
                        <c:v>106.03166995411701</c:v>
                      </c:pt>
                      <c:pt idx="58" formatCode="0.000E+00">
                        <c:v>99.888412518069202</c:v>
                      </c:pt>
                      <c:pt idx="59" formatCode="0.000E+00">
                        <c:v>93.092406800274802</c:v>
                      </c:pt>
                      <c:pt idx="60" formatCode="0.000E+00">
                        <c:v>85.766514190479896</c:v>
                      </c:pt>
                      <c:pt idx="61" formatCode="0.000E+00">
                        <c:v>78.060956588837001</c:v>
                      </c:pt>
                      <c:pt idx="62" formatCode="0.000E+00">
                        <c:v>70.148575374029903</c:v>
                      </c:pt>
                      <c:pt idx="63" formatCode="0.000E+00">
                        <c:v>62.217173288900199</c:v>
                      </c:pt>
                      <c:pt idx="64" formatCode="0.000E+00">
                        <c:v>54.459091203745203</c:v>
                      </c:pt>
                      <c:pt idx="65" formatCode="0.000E+00">
                        <c:v>47.058670813479502</c:v>
                      </c:pt>
                      <c:pt idx="66" formatCode="0.000E+00">
                        <c:v>40.178812907219601</c:v>
                      </c:pt>
                      <c:pt idx="67" formatCode="0.000E+00">
                        <c:v>33.948338830455199</c:v>
                      </c:pt>
                      <c:pt idx="68" formatCode="0.000E+00">
                        <c:v>28.4521369005863</c:v>
                      </c:pt>
                      <c:pt idx="69" formatCode="0.000E+00">
                        <c:v>23.725958231641499</c:v>
                      </c:pt>
                      <c:pt idx="70" formatCode="0.000E+00">
                        <c:v>19.757111975365099</c:v>
                      </c:pt>
                      <c:pt idx="71" formatCode="0.000E+00">
                        <c:v>16.491231500239198</c:v>
                      </c:pt>
                      <c:pt idx="72" formatCode="0.000E+00">
                        <c:v>13.843962973914399</c:v>
                      </c:pt>
                      <c:pt idx="73" formatCode="0.000E+00">
                        <c:v>11.7152555826266</c:v>
                      </c:pt>
                      <c:pt idx="74" formatCode="0.000E+00">
                        <c:v>10.0033410079073</c:v>
                      </c:pt>
                      <c:pt idx="75" formatCode="0.000E+00">
                        <c:v>8.6157567108415201</c:v>
                      </c:pt>
                      <c:pt idx="76" formatCode="0.000E+00">
                        <c:v>7.47583882197699</c:v>
                      </c:pt>
                      <c:pt idx="77" formatCode="0.000E+00">
                        <c:v>6.5245697135117897</c:v>
                      </c:pt>
                      <c:pt idx="78" formatCode="0.000E+00">
                        <c:v>5.71891663278568</c:v>
                      </c:pt>
                      <c:pt idx="79" formatCode="0.000E+00">
                        <c:v>5.0283802627157401</c:v>
                      </c:pt>
                      <c:pt idx="80" formatCode="0.000E+00">
                        <c:v>4.4313037239433504</c:v>
                      </c:pt>
                      <c:pt idx="81" formatCode="0.000E+00">
                        <c:v>3.9118652283931898</c:v>
                      </c:pt>
                      <c:pt idx="82" formatCode="0.000E+00">
                        <c:v>3.45801622224797</c:v>
                      </c:pt>
                      <c:pt idx="83" formatCode="0.000E+00">
                        <c:v>3.0602150758125699</c:v>
                      </c:pt>
                      <c:pt idx="84" formatCode="0.000E+00">
                        <c:v>2.71068270079311</c:v>
                      </c:pt>
                      <c:pt idx="85" formatCode="0.000E+00">
                        <c:v>2.4029534039888998</c:v>
                      </c:pt>
                      <c:pt idx="86" formatCode="0.000E+00">
                        <c:v>2.13158351327206</c:v>
                      </c:pt>
                      <c:pt idx="87" formatCode="0.000E+00">
                        <c:v>1.89194740885655</c:v>
                      </c:pt>
                      <c:pt idx="88" formatCode="0.000E+00">
                        <c:v>1.68008665540891</c:v>
                      </c:pt>
                      <c:pt idx="89" formatCode="0.000E+00">
                        <c:v>1.49259441388787</c:v>
                      </c:pt>
                      <c:pt idx="90" formatCode="0.000E+00">
                        <c:v>1.3265247569106999</c:v>
                      </c:pt>
                      <c:pt idx="91" formatCode="0.000E+00">
                        <c:v>1.1793202481741101</c:v>
                      </c:pt>
                      <c:pt idx="92" formatCode="0.000E+00">
                        <c:v>1.04875327818213</c:v>
                      </c:pt>
                      <c:pt idx="93" formatCode="0.000E+00">
                        <c:v>0.932877977313468</c:v>
                      </c:pt>
                      <c:pt idx="94" formatCode="0.000E+00">
                        <c:v>0.82999040125207502</c:v>
                      </c:pt>
                      <c:pt idx="95" formatCode="0.000E+00">
                        <c:v>0.73859527998472696</c:v>
                      </c:pt>
                      <c:pt idx="96" formatCode="0.000E+00">
                        <c:v>0.657378039767888</c:v>
                      </c:pt>
                      <c:pt idx="97" formatCode="0.000E+00">
                        <c:v>0.58518110760709097</c:v>
                      </c:pt>
                      <c:pt idx="98" formatCode="0.000E+00">
                        <c:v>0.52098372741975296</c:v>
                      </c:pt>
                      <c:pt idx="99" formatCode="0.000E+00">
                        <c:v>0.46388468048769799</c:v>
                      </c:pt>
                      <c:pt idx="100" formatCode="0.000E+00">
                        <c:v>0.41308742623914302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Volumenzuwachs'!$U$7</c15:sqref>
                        </c15:formulaRef>
                      </c:ext>
                    </c:extLst>
                    <c:strCache>
                      <c:ptCount val="1"/>
                      <c:pt idx="0">
                        <c:v>17,23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Volumenzuwachs'!$U$8:$U$108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7.76396506920814E-5</c:v>
                      </c:pt>
                      <c:pt idx="1">
                        <c:v>2.8766710621310702E-4</c:v>
                      </c:pt>
                      <c:pt idx="2">
                        <c:v>9.3431854609306504E-4</c:v>
                      </c:pt>
                      <c:pt idx="3">
                        <c:v>2.6980572582717302E-3</c:v>
                      </c:pt>
                      <c:pt idx="4">
                        <c:v>7.0151869681106703E-3</c:v>
                      </c:pt>
                      <c:pt idx="5">
                        <c:v>1.6608872221630901E-2</c:v>
                      </c:pt>
                      <c:pt idx="6">
                        <c:v>3.61660042867505E-2</c:v>
                      </c:pt>
                      <c:pt idx="7">
                        <c:v>7.3078754343244595E-2</c:v>
                      </c:pt>
                      <c:pt idx="8" formatCode="General">
                        <c:v>0.13812067657319399</c:v>
                      </c:pt>
                      <c:pt idx="9" formatCode="General">
                        <c:v>0.245907791439409</c:v>
                      </c:pt>
                      <c:pt idx="10" formatCode="0.000E+00">
                        <c:v>0.41501582435161799</c:v>
                      </c:pt>
                      <c:pt idx="11" formatCode="0.000E+00">
                        <c:v>0.66768105905339603</c:v>
                      </c:pt>
                      <c:pt idx="12" formatCode="0.000E+00">
                        <c:v>1.02908704771172</c:v>
                      </c:pt>
                      <c:pt idx="13" formatCode="0.000E+00">
                        <c:v>1.5263112213437</c:v>
                      </c:pt>
                      <c:pt idx="14" formatCode="0.000E+00">
                        <c:v>2.1870566406740601</c:v>
                      </c:pt>
                      <c:pt idx="15" formatCode="0.000E+00">
                        <c:v>3.03831590846272</c:v>
                      </c:pt>
                      <c:pt idx="16" formatCode="0.000E+00">
                        <c:v>4.1051072114337401</c:v>
                      </c:pt>
                      <c:pt idx="17" formatCode="0.000E+00">
                        <c:v>5.4093938980096103</c:v>
                      </c:pt>
                      <c:pt idx="18" formatCode="0.000E+00">
                        <c:v>6.9692591308130698</c:v>
                      </c:pt>
                      <c:pt idx="19" formatCode="0.000E+00">
                        <c:v>8.7983656763657194</c:v>
                      </c:pt>
                      <c:pt idx="20" formatCode="0.000E+00">
                        <c:v>10.905694939798201</c:v>
                      </c:pt>
                      <c:pt idx="21" formatCode="0.000E+00">
                        <c:v>13.2955328252963</c:v>
                      </c:pt>
                      <c:pt idx="22" formatCode="0.000E+00">
                        <c:v>15.967653931106501</c:v>
                      </c:pt>
                      <c:pt idx="23" formatCode="0.000E+00">
                        <c:v>18.917648969643999</c:v>
                      </c:pt>
                      <c:pt idx="24" formatCode="0.000E+00">
                        <c:v>22.137341041698701</c:v>
                      </c:pt>
                      <c:pt idx="25" formatCode="0.000E+00">
                        <c:v>25.61524206755</c:v>
                      </c:pt>
                      <c:pt idx="26" formatCode="0.000E+00">
                        <c:v>29.337009056845901</c:v>
                      </c:pt>
                      <c:pt idx="27" formatCode="0.000E+00">
                        <c:v>33.285869207664099</c:v>
                      </c:pt>
                      <c:pt idx="28" formatCode="0.000E+00">
                        <c:v>37.442991829568101</c:v>
                      </c:pt>
                      <c:pt idx="29" formatCode="0.000E+00">
                        <c:v>41.787793040867903</c:v>
                      </c:pt>
                      <c:pt idx="30" formatCode="0.000E+00">
                        <c:v>46.298165759931997</c:v>
                      </c:pt>
                      <c:pt idx="31" formatCode="0.000E+00">
                        <c:v>50.9506326393157</c:v>
                      </c:pt>
                      <c:pt idx="32" formatCode="0.000E+00">
                        <c:v>55.7204234122852</c:v>
                      </c:pt>
                      <c:pt idx="33" formatCode="0.000E+00">
                        <c:v>60.581480868457099</c:v>
                      </c:pt>
                      <c:pt idx="34" formatCode="0.000E+00">
                        <c:v>65.506401627526202</c:v>
                      </c:pt>
                      <c:pt idx="35" formatCode="0.000E+00">
                        <c:v>70.466319322705402</c:v>
                      </c:pt>
                      <c:pt idx="36" formatCode="0.000E+00">
                        <c:v>75.4307390090121</c:v>
                      </c:pt>
                      <c:pt idx="37" formatCode="0.000E+00">
                        <c:v>80.367332821536905</c:v>
                      </c:pt>
                      <c:pt idx="38" formatCode="0.000E+00">
                        <c:v>85.241708342826897</c:v>
                      </c:pt>
                      <c:pt idx="39" formatCode="0.000E+00">
                        <c:v>90.017162985476702</c:v>
                      </c:pt>
                      <c:pt idx="40" formatCode="0.000E+00">
                        <c:v>94.654440115601105</c:v>
                      </c:pt>
                      <c:pt idx="41" formatCode="0.000E+00">
                        <c:v>99.111505761598394</c:v>
                      </c:pt>
                      <c:pt idx="42" formatCode="0.000E+00">
                        <c:v>103.34336865462301</c:v>
                      </c:pt>
                      <c:pt idx="43" formatCode="0.000E+00">
                        <c:v>107.301971057099</c:v>
                      </c:pt>
                      <c:pt idx="44" formatCode="0.000E+00">
                        <c:v>110.936183291407</c:v>
                      </c:pt>
                      <c:pt idx="45" formatCode="0.000E+00">
                        <c:v>114.191940894783</c:v>
                      </c:pt>
                      <c:pt idx="46" formatCode="0.000E+00">
                        <c:v>117.01256953198499</c:v>
                      </c:pt>
                      <c:pt idx="47" formatCode="0.000E+00">
                        <c:v>119.33934858326801</c:v>
                      </c:pt>
                      <c:pt idx="48" formatCode="0.000E+00">
                        <c:v>121.11236875850101</c:v>
                      </c:pt>
                      <c:pt idx="49" formatCode="0.000E+00">
                        <c:v>122.271740834155</c:v>
                      </c:pt>
                      <c:pt idx="50" formatCode="0.000E+00">
                        <c:v>122.759209863907</c:v>
                      </c:pt>
                      <c:pt idx="51" formatCode="0.000E+00">
                        <c:v>122.520219672908</c:v>
                      </c:pt>
                      <c:pt idx="52" formatCode="0.000E+00">
                        <c:v>121.506453359578</c:v>
                      </c:pt>
                      <c:pt idx="53" formatCode="0.000E+00">
                        <c:v>119.678843887493</c:v>
                      </c:pt>
                      <c:pt idx="54" formatCode="0.000E+00">
                        <c:v>117.011001786566</c:v>
                      </c:pt>
                      <c:pt idx="55" formatCode="0.000E+00">
                        <c:v>113.492942469732</c:v>
                      </c:pt>
                      <c:pt idx="56" formatCode="0.000E+00">
                        <c:v>109.134913582439</c:v>
                      </c:pt>
                      <c:pt idx="57" formatCode="0.000E+00">
                        <c:v>103.971026355354</c:v>
                      </c:pt>
                      <c:pt idx="58" formatCode="0.000E+00">
                        <c:v>98.062292411182298</c:v>
                      </c:pt>
                      <c:pt idx="59" formatCode="0.000E+00">
                        <c:v>91.498573934503</c:v>
                      </c:pt>
                      <c:pt idx="60" formatCode="0.000E+00">
                        <c:v>84.398893430154402</c:v>
                      </c:pt>
                      <c:pt idx="61" formatCode="0.000E+00">
                        <c:v>76.909549658757896</c:v>
                      </c:pt>
                      <c:pt idx="62" formatCode="0.000E+00">
                        <c:v>69.199582875064294</c:v>
                      </c:pt>
                      <c:pt idx="63" formatCode="0.000E+00">
                        <c:v>61.453355816009299</c:v>
                      </c:pt>
                      <c:pt idx="64" formatCode="0.000E+00">
                        <c:v>53.860381945518803</c:v>
                      </c:pt>
                      <c:pt idx="65" formatCode="0.000E+00">
                        <c:v>46.603022838611899</c:v>
                      </c:pt>
                      <c:pt idx="66" formatCode="0.000E+00">
                        <c:v>39.843229139902803</c:v>
                      </c:pt>
                      <c:pt idx="67" formatCode="0.000E+00">
                        <c:v>33.7099969954972</c:v>
                      </c:pt>
                      <c:pt idx="68" formatCode="0.000E+00">
                        <c:v>28.2894934993551</c:v>
                      </c:pt>
                      <c:pt idx="69" formatCode="0.000E+00">
                        <c:v>23.6197039319621</c:v>
                      </c:pt>
                      <c:pt idx="70" formatCode="0.000E+00">
                        <c:v>19.690862995549001</c:v>
                      </c:pt>
                      <c:pt idx="71" formatCode="0.000E+00">
                        <c:v>16.4518798620296</c:v>
                      </c:pt>
                      <c:pt idx="72" formatCode="0.000E+00">
                        <c:v>13.821667261979</c:v>
                      </c:pt>
                      <c:pt idx="73" formatCode="0.000E+00">
                        <c:v>11.703119305559101</c:v>
                      </c:pt>
                      <c:pt idx="74" formatCode="0.000E+00">
                        <c:v>9.9968793504581495</c:v>
                      </c:pt>
                      <c:pt idx="75" formatCode="0.000E+00">
                        <c:v>8.6122780704328399</c:v>
                      </c:pt>
                      <c:pt idx="76" formatCode="0.000E+00">
                        <c:v>7.4738582274323999</c:v>
                      </c:pt>
                      <c:pt idx="77" formatCode="0.000E+00">
                        <c:v>6.5233335190577497</c:v>
                      </c:pt>
                      <c:pt idx="78" formatCode="0.000E+00">
                        <c:v>5.7180687062939004</c:v>
                      </c:pt>
                      <c:pt idx="79" formatCode="0.000E+00">
                        <c:v>5.02775811251216</c:v>
                      </c:pt>
                      <c:pt idx="80" formatCode="0.000E+00">
                        <c:v>4.43083030019889</c:v>
                      </c:pt>
                      <c:pt idx="81" formatCode="0.000E+00">
                        <c:v>3.9114989903592301</c:v>
                      </c:pt>
                      <c:pt idx="82" formatCode="0.000E+00">
                        <c:v>3.4577308594401801</c:v>
                      </c:pt>
                      <c:pt idx="83" formatCode="0.000E+00">
                        <c:v>3.0599919186145899</c:v>
                      </c:pt>
                      <c:pt idx="84" formatCode="0.000E+00">
                        <c:v>2.7105077759851302</c:v>
                      </c:pt>
                      <c:pt idx="85" formatCode="0.000E+00">
                        <c:v>2.4028160364385398</c:v>
                      </c:pt>
                      <c:pt idx="86" formatCode="0.000E+00">
                        <c:v>2.13147547673023</c:v>
                      </c:pt>
                      <c:pt idx="87" formatCode="0.000E+00">
                        <c:v>1.89186233245408</c:v>
                      </c:pt>
                      <c:pt idx="88" formatCode="0.000E+00">
                        <c:v>1.68001958694561</c:v>
                      </c:pt>
                      <c:pt idx="89" formatCode="0.000E+00">
                        <c:v>1.49254149240772</c:v>
                      </c:pt>
                      <c:pt idx="90" formatCode="0.000E+00">
                        <c:v>1.3264829647482901</c:v>
                      </c:pt>
                      <c:pt idx="91" formatCode="0.000E+00">
                        <c:v>1.1792872218194499</c:v>
                      </c:pt>
                      <c:pt idx="92" formatCode="0.000E+00">
                        <c:v>1.0487271631731501</c:v>
                      </c:pt>
                      <c:pt idx="93" formatCode="0.000E+00">
                        <c:v>0.932857316375026</c:v>
                      </c:pt>
                      <c:pt idx="94" formatCode="0.000E+00">
                        <c:v>0.82997404771966998</c:v>
                      </c:pt>
                      <c:pt idx="95" formatCode="0.000E+00">
                        <c:v>0.73858233057186196</c:v>
                      </c:pt>
                      <c:pt idx="96" formatCode="0.000E+00">
                        <c:v>0.65736778220535697</c:v>
                      </c:pt>
                      <c:pt idx="97" formatCode="0.000E+00">
                        <c:v>0.58517297976431204</c:v>
                      </c:pt>
                      <c:pt idx="98" formatCode="0.000E+00">
                        <c:v>0.52097728532272203</c:v>
                      </c:pt>
                      <c:pt idx="99" formatCode="0.000E+00">
                        <c:v>0.463879573251542</c:v>
                      </c:pt>
                      <c:pt idx="100" formatCode="0.000E+00">
                        <c:v>0.41308337638904502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Volumenzuwachs'!$V$7</c15:sqref>
                        </c15:formulaRef>
                      </c:ext>
                    </c:extLst>
                    <c:strCache>
                      <c:ptCount val="1"/>
                      <c:pt idx="0">
                        <c:v>17,63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Volumenzuwachs'!$V$8:$V$108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4.4162152099802901E-5</c:v>
                      </c:pt>
                      <c:pt idx="1">
                        <c:v>1.7323011247102001E-4</c:v>
                      </c:pt>
                      <c:pt idx="2">
                        <c:v>5.9200733879559799E-4</c:v>
                      </c:pt>
                      <c:pt idx="3">
                        <c:v>1.78898286880898E-3</c:v>
                      </c:pt>
                      <c:pt idx="4">
                        <c:v>4.8439643528910203E-3</c:v>
                      </c:pt>
                      <c:pt idx="5">
                        <c:v>1.18911477164356E-2</c:v>
                      </c:pt>
                      <c:pt idx="6">
                        <c:v>2.6744078427273998E-2</c:v>
                      </c:pt>
                      <c:pt idx="7">
                        <c:v>5.5624613509971103E-2</c:v>
                      </c:pt>
                      <c:pt idx="8" formatCode="General">
                        <c:v>0.107882819215944</c:v>
                      </c:pt>
                      <c:pt idx="9" formatCode="General">
                        <c:v>0.196561437782351</c:v>
                      </c:pt>
                      <c:pt idx="10" formatCode="0.000E+00">
                        <c:v>0.33866291626096001</c:v>
                      </c:pt>
                      <c:pt idx="11" formatCode="0.000E+00">
                        <c:v>0.55502055512646797</c:v>
                      </c:pt>
                      <c:pt idx="12" formatCode="0.000E+00">
                        <c:v>0.86974525276967596</c:v>
                      </c:pt>
                      <c:pt idx="13" formatCode="0.000E+00">
                        <c:v>1.30929480657144</c:v>
                      </c:pt>
                      <c:pt idx="14" formatCode="0.000E+00">
                        <c:v>1.9012737801883199</c:v>
                      </c:pt>
                      <c:pt idx="15" formatCode="0.000E+00">
                        <c:v>2.6731059168820499</c:v>
                      </c:pt>
                      <c:pt idx="16" formatCode="0.000E+00">
                        <c:v>3.65072497467572</c:v>
                      </c:pt>
                      <c:pt idx="17" formatCode="0.000E+00">
                        <c:v>4.8574087494633504</c:v>
                      </c:pt>
                      <c:pt idx="18" formatCode="0.000E+00">
                        <c:v>6.3128444512197603</c:v>
                      </c:pt>
                      <c:pt idx="19" formatCode="0.000E+00">
                        <c:v>8.0324717353748305</c:v>
                      </c:pt>
                      <c:pt idx="20" formatCode="0.000E+00">
                        <c:v>10.027110875490701</c:v>
                      </c:pt>
                      <c:pt idx="21" formatCode="0.000E+00">
                        <c:v>12.3028529940536</c:v>
                      </c:pt>
                      <c:pt idx="22" formatCode="0.000E+00">
                        <c:v>14.8611690398862</c:v>
                      </c:pt>
                      <c:pt idx="23" formatCode="0.000E+00">
                        <c:v>17.699184009163901</c:v>
                      </c:pt>
                      <c:pt idx="24" formatCode="0.000E+00">
                        <c:v>20.810060988627601</c:v>
                      </c:pt>
                      <c:pt idx="25" formatCode="0.000E+00">
                        <c:v>24.183443586861902</c:v>
                      </c:pt>
                      <c:pt idx="26" formatCode="0.000E+00">
                        <c:v>27.805912860679801</c:v>
                      </c:pt>
                      <c:pt idx="27" formatCode="0.000E+00">
                        <c:v>31.661423964829801</c:v>
                      </c:pt>
                      <c:pt idx="28" formatCode="0.000E+00">
                        <c:v>35.731697004942198</c:v>
                      </c:pt>
                      <c:pt idx="29" formatCode="0.000E+00">
                        <c:v>39.996545017334498</c:v>
                      </c:pt>
                      <c:pt idx="30" formatCode="0.000E+00">
                        <c:v>44.434129176742502</c:v>
                      </c:pt>
                      <c:pt idx="31" formatCode="0.000E+00">
                        <c:v>49.021137043420502</c:v>
                      </c:pt>
                      <c:pt idx="32" formatCode="0.000E+00">
                        <c:v>53.732884033053701</c:v>
                      </c:pt>
                      <c:pt idx="33" formatCode="0.000E+00">
                        <c:v>58.543341483217098</c:v>
                      </c:pt>
                      <c:pt idx="34" formatCode="0.000E+00">
                        <c:v>63.425096995503303</c:v>
                      </c:pt>
                      <c:pt idx="35" formatCode="0.000E+00">
                        <c:v>68.349254432202201</c:v>
                      </c:pt>
                      <c:pt idx="36" formatCode="0.000E+00">
                        <c:v>73.285282324416201</c:v>
                      </c:pt>
                      <c:pt idx="37" formatCode="0.000E+00">
                        <c:v>78.200820764266794</c:v>
                      </c:pt>
                      <c:pt idx="38" formatCode="0.000E+00">
                        <c:v>83.061458339303499</c:v>
                      </c:pt>
                      <c:pt idx="39" formatCode="0.000E+00">
                        <c:v>87.830492524594703</c:v>
                      </c:pt>
                      <c:pt idx="40" formatCode="0.000E+00">
                        <c:v>92.468689348468899</c:v>
                      </c:pt>
                      <c:pt idx="41" formatCode="0.000E+00">
                        <c:v>96.934061227852098</c:v>
                      </c:pt>
                      <c:pt idx="42" formatCode="0.000E+00">
                        <c:v>101.181685721151</c:v>
                      </c:pt>
                      <c:pt idx="43" formatCode="0.000E+00">
                        <c:v>105.16359260291</c:v>
                      </c:pt>
                      <c:pt idx="44" formatCode="0.000E+00">
                        <c:v>108.82875207039601</c:v>
                      </c:pt>
                      <c:pt idx="45" formatCode="0.000E+00">
                        <c:v>112.12320286791299</c:v>
                      </c:pt>
                      <c:pt idx="46" formatCode="0.000E+00">
                        <c:v>114.99036530265801</c:v>
                      </c:pt>
                      <c:pt idx="47" formatCode="0.000E+00">
                        <c:v>117.371589925744</c:v>
                      </c:pt>
                      <c:pt idx="48" formatCode="0.000E+00">
                        <c:v>119.206997143462</c:v>
                      </c:pt>
                      <c:pt idx="49" formatCode="0.000E+00">
                        <c:v>120.436664886862</c:v>
                      </c:pt>
                      <c:pt idx="50" formatCode="0.000E+00">
                        <c:v>121.002218914151</c:v>
                      </c:pt>
                      <c:pt idx="51" formatCode="0.000E+00">
                        <c:v>120.848871063266</c:v>
                      </c:pt>
                      <c:pt idx="52" formatCode="0.000E+00">
                        <c:v>119.92793207342299</c:v>
                      </c:pt>
                      <c:pt idx="53" formatCode="0.000E+00">
                        <c:v>118.199794449732</c:v>
                      </c:pt>
                      <c:pt idx="54" formatCode="0.000E+00">
                        <c:v>115.63733437760401</c:v>
                      </c:pt>
                      <c:pt idx="55" formatCode="0.000E+00">
                        <c:v>112.22961784298801</c:v>
                      </c:pt>
                      <c:pt idx="56" formatCode="0.000E+00">
                        <c:v>107.985714687201</c:v>
                      </c:pt>
                      <c:pt idx="57" formatCode="0.000E+00">
                        <c:v>102.938328428511</c:v>
                      </c:pt>
                      <c:pt idx="58" formatCode="0.000E+00">
                        <c:v>97.1468474410391</c:v>
                      </c:pt>
                      <c:pt idx="59" formatCode="0.000E+00">
                        <c:v>90.699329336682894</c:v>
                      </c:pt>
                      <c:pt idx="60" formatCode="0.000E+00">
                        <c:v>83.712867792347694</c:v>
                      </c:pt>
                      <c:pt idx="61" formatCode="0.000E+00">
                        <c:v>76.331789570369196</c:v>
                      </c:pt>
                      <c:pt idx="62" formatCode="0.000E+00">
                        <c:v>68.723223093211004</c:v>
                      </c:pt>
                      <c:pt idx="63" formatCode="0.000E+00">
                        <c:v>61.069799330970199</c:v>
                      </c:pt>
                      <c:pt idx="64" formatCode="0.000E+00">
                        <c:v>53.559606275502702</c:v>
                      </c:pt>
                      <c:pt idx="65" formatCode="0.000E+00">
                        <c:v>46.3740042654197</c:v>
                      </c:pt>
                      <c:pt idx="66" formatCode="0.000E+00">
                        <c:v>39.674458935959599</c:v>
                      </c:pt>
                      <c:pt idx="67" formatCode="0.000E+00">
                        <c:v>33.590045747710299</c:v>
                      </c:pt>
                      <c:pt idx="68" formatCode="0.000E+00">
                        <c:v>28.207565426827902</c:v>
                      </c:pt>
                      <c:pt idx="69" formatCode="0.000E+00">
                        <c:v>23.566117162220301</c:v>
                      </c:pt>
                      <c:pt idx="70" formatCode="0.000E+00">
                        <c:v>19.657397798964801</c:v>
                      </c:pt>
                      <c:pt idx="71" formatCode="0.000E+00">
                        <c:v>16.4319559810775</c:v>
                      </c:pt>
                      <c:pt idx="72" formatCode="0.000E+00">
                        <c:v>13.8103409085723</c:v>
                      </c:pt>
                      <c:pt idx="73" formatCode="0.000E+00">
                        <c:v>11.6969232422604</c:v>
                      </c:pt>
                      <c:pt idx="74" formatCode="0.000E+00">
                        <c:v>9.9935564628788907</c:v>
                      </c:pt>
                      <c:pt idx="75" formatCode="0.000E+00">
                        <c:v>8.6104717717155896</c:v>
                      </c:pt>
                      <c:pt idx="76" formatCode="0.000E+00">
                        <c:v>7.47281846764837</c:v>
                      </c:pt>
                      <c:pt idx="77" formatCode="0.000E+00">
                        <c:v>6.5226783272097197</c:v>
                      </c:pt>
                      <c:pt idx="78" formatCode="0.000E+00">
                        <c:v>5.7176165504094296</c:v>
                      </c:pt>
                      <c:pt idx="79" formatCode="0.000E+00">
                        <c:v>5.0274253912148597</c:v>
                      </c:pt>
                      <c:pt idx="80" formatCode="0.000E+00">
                        <c:v>4.4305768478825804</c:v>
                      </c:pt>
                      <c:pt idx="81" formatCode="0.000E+00">
                        <c:v>3.9113028593421499</c:v>
                      </c:pt>
                      <c:pt idx="82" formatCode="0.000E+00">
                        <c:v>3.4575780272956802</c:v>
                      </c:pt>
                      <c:pt idx="83" formatCode="0.000E+00">
                        <c:v>3.05987239955877</c:v>
                      </c:pt>
                      <c:pt idx="84" formatCode="0.000E+00">
                        <c:v>2.7104140885604302</c:v>
                      </c:pt>
                      <c:pt idx="85" formatCode="0.000E+00">
                        <c:v>2.40274246375213</c:v>
                      </c:pt>
                      <c:pt idx="86" formatCode="0.000E+00">
                        <c:v>2.1314176131479199</c:v>
                      </c:pt>
                      <c:pt idx="87" formatCode="0.000E+00">
                        <c:v>1.89181676595362</c:v>
                      </c:pt>
                      <c:pt idx="88" formatCode="0.000E+00">
                        <c:v>1.67998366526859</c:v>
                      </c:pt>
                      <c:pt idx="89" formatCode="0.000E+00">
                        <c:v>1.49251314771698</c:v>
                      </c:pt>
                      <c:pt idx="90" formatCode="0.000E+00">
                        <c:v>1.3264605808407199</c:v>
                      </c:pt>
                      <c:pt idx="91" formatCode="0.000E+00">
                        <c:v>1.1792695328362099</c:v>
                      </c:pt>
                      <c:pt idx="92" formatCode="0.000E+00">
                        <c:v>1.0487131758874599</c:v>
                      </c:pt>
                      <c:pt idx="93" formatCode="0.000E+00">
                        <c:v>0.93284625028423696</c:v>
                      </c:pt>
                      <c:pt idx="94" formatCode="0.000E+00">
                        <c:v>0.82996528867831598</c:v>
                      </c:pt>
                      <c:pt idx="95" formatCode="0.000E+00">
                        <c:v>0.73857539478397505</c:v>
                      </c:pt>
                      <c:pt idx="96" formatCode="0.000E+00">
                        <c:v>0.65736228818148901</c:v>
                      </c:pt>
                      <c:pt idx="97" formatCode="0.000E+00">
                        <c:v>0.58516862642784495</c:v>
                      </c:pt>
                      <c:pt idx="98" formatCode="0.000E+00">
                        <c:v>0.520973834880888</c:v>
                      </c:pt>
                      <c:pt idx="99" formatCode="0.000E+00">
                        <c:v>0.46387683776967098</c:v>
                      </c:pt>
                      <c:pt idx="100" formatCode="0.000E+00">
                        <c:v>0.41308120725070102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Volumenzuwachs'!$W$7</c15:sqref>
                        </c15:formulaRef>
                      </c:ext>
                    </c:extLst>
                    <c:strCache>
                      <c:ptCount val="1"/>
                      <c:pt idx="0">
                        <c:v>18,04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Volumenzuwachs'!$W$8:$W$108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2.4507141380421199E-5</c:v>
                      </c:pt>
                      <c:pt idx="1">
                        <c:v>1.02044294422673E-4</c:v>
                      </c:pt>
                      <c:pt idx="2">
                        <c:v>3.6780820795574801E-4</c:v>
                      </c:pt>
                      <c:pt idx="3">
                        <c:v>1.1655767251764601E-3</c:v>
                      </c:pt>
                      <c:pt idx="4">
                        <c:v>3.2927550419785201E-3</c:v>
                      </c:pt>
                      <c:pt idx="5">
                        <c:v>8.3952172365778198E-3</c:v>
                      </c:pt>
                      <c:pt idx="6">
                        <c:v>1.9531130115607399E-2</c:v>
                      </c:pt>
                      <c:pt idx="7">
                        <c:v>4.1869006228508303E-2</c:v>
                      </c:pt>
                      <c:pt idx="8">
                        <c:v>8.3427573189581397E-2</c:v>
                      </c:pt>
                      <c:pt idx="9" formatCode="General">
                        <c:v>0.155720493119021</c:v>
                      </c:pt>
                      <c:pt idx="10" formatCode="0.000E+00">
                        <c:v>0.27415718593155097</c:v>
                      </c:pt>
                      <c:pt idx="11" formatCode="0.000E+00">
                        <c:v>0.45807971910937501</c:v>
                      </c:pt>
                      <c:pt idx="12" formatCode="0.000E+00">
                        <c:v>0.73037735004752502</c:v>
                      </c:pt>
                      <c:pt idx="13" formatCode="0.000E+00">
                        <c:v>1.11669619792203</c:v>
                      </c:pt>
                      <c:pt idx="14" formatCode="0.000E+00">
                        <c:v>1.6443303764255199</c:v>
                      </c:pt>
                      <c:pt idx="15" formatCode="0.000E+00">
                        <c:v>2.3409266203081098</c:v>
                      </c:pt>
                      <c:pt idx="16" formatCode="0.000E+00">
                        <c:v>3.2331501386258101</c:v>
                      </c:pt>
                      <c:pt idx="17" formatCode="0.000E+00">
                        <c:v>4.3454473366547397</c:v>
                      </c:pt>
                      <c:pt idx="18" formatCode="0.000E+00">
                        <c:v>5.6990093808171398</c:v>
                      </c:pt>
                      <c:pt idx="19" formatCode="0.000E+00">
                        <c:v>7.3109996740264398</c:v>
                      </c:pt>
                      <c:pt idx="20" formatCode="0.000E+00">
                        <c:v>9.1940674628598202</c:v>
                      </c:pt>
                      <c:pt idx="21" formatCode="0.000E+00">
                        <c:v>11.3561355128535</c:v>
                      </c:pt>
                      <c:pt idx="22" formatCode="0.000E+00">
                        <c:v>13.800425343588101</c:v>
                      </c:pt>
                      <c:pt idx="23" formatCode="0.000E+00">
                        <c:v>16.525669457989601</c:v>
                      </c:pt>
                      <c:pt idx="24" formatCode="0.000E+00">
                        <c:v>19.5264550386288</c:v>
                      </c:pt>
                      <c:pt idx="25" formatCode="0.000E+00">
                        <c:v>22.793645502964001</c:v>
                      </c:pt>
                      <c:pt idx="26" formatCode="0.000E+00">
                        <c:v>26.314832694827501</c:v>
                      </c:pt>
                      <c:pt idx="27" formatCode="0.000E+00">
                        <c:v>30.074781188629199</c:v>
                      </c:pt>
                      <c:pt idx="28" formatCode="0.000E+00">
                        <c:v>34.055835529642103</c:v>
                      </c:pt>
                      <c:pt idx="29" formatCode="0.000E+00">
                        <c:v>38.238270098320001</c:v>
                      </c:pt>
                      <c:pt idx="30" formatCode="0.000E+00">
                        <c:v>42.600569019977399</c:v>
                      </c:pt>
                      <c:pt idx="31" formatCode="0.000E+00">
                        <c:v>47.119629872757997</c:v>
                      </c:pt>
                      <c:pt idx="32" formatCode="0.000E+00">
                        <c:v>51.770889872522403</c:v>
                      </c:pt>
                      <c:pt idx="33" formatCode="0.000E+00">
                        <c:v>56.528376896230199</c:v>
                      </c:pt>
                      <c:pt idx="34" formatCode="0.000E+00">
                        <c:v>61.364690398754099</c:v>
                      </c:pt>
                      <c:pt idx="35" formatCode="0.000E+00">
                        <c:v>66.250919270849394</c:v>
                      </c:pt>
                      <c:pt idx="36" formatCode="0.000E+00">
                        <c:v>71.156505268829306</c:v>
                      </c:pt>
                      <c:pt idx="37" formatCode="0.000E+00">
                        <c:v>76.049062092485698</c:v>
                      </c:pt>
                      <c:pt idx="38" formatCode="0.000E+00">
                        <c:v>80.894161743416404</c:v>
                      </c:pt>
                      <c:pt idx="39" formatCode="0.000E+00">
                        <c:v>85.655101677336603</c:v>
                      </c:pt>
                      <c:pt idx="40" formatCode="0.000E+00">
                        <c:v>90.292668654773394</c:v>
                      </c:pt>
                      <c:pt idx="41" formatCode="0.000E+00">
                        <c:v>94.764918241835701</c:v>
                      </c:pt>
                      <c:pt idx="42" formatCode="0.000E+00">
                        <c:v>99.026992718320997</c:v>
                      </c:pt>
                      <c:pt idx="43" formatCode="0.000E+00">
                        <c:v>103.03100475476199</c:v>
                      </c:pt>
                      <c:pt idx="44" formatCode="0.000E+00">
                        <c:v>106.726019576498</c:v>
                      </c:pt>
                      <c:pt idx="45" formatCode="0.000E+00">
                        <c:v>110.058174269849</c:v>
                      </c:pt>
                      <c:pt idx="46" formatCode="0.000E+00">
                        <c:v>112.970979054981</c:v>
                      </c:pt>
                      <c:pt idx="47" formatCode="0.000E+00">
                        <c:v>115.405851162574</c:v>
                      </c:pt>
                      <c:pt idx="48" formatCode="0.000E+00">
                        <c:v>117.30293649968</c:v>
                      </c:pt>
                      <c:pt idx="49" formatCode="0.000E+00">
                        <c:v>118.602276269095</c:v>
                      </c:pt>
                      <c:pt idx="50" formatCode="0.000E+00">
                        <c:v>119.245373344451</c:v>
                      </c:pt>
                      <c:pt idx="51" formatCode="0.000E+00">
                        <c:v>119.177204228976</c:v>
                      </c:pt>
                      <c:pt idx="52" formatCode="0.000E+00">
                        <c:v>118.348704114727</c:v>
                      </c:pt>
                      <c:pt idx="53" formatCode="0.000E+00">
                        <c:v>116.719721911387</c:v>
                      </c:pt>
                      <c:pt idx="54" formatCode="0.000E+00">
                        <c:v>114.262396243316</c:v>
                      </c:pt>
                      <c:pt idx="55" formatCode="0.000E+00">
                        <c:v>110.964840226897</c:v>
                      </c:pt>
                      <c:pt idx="56" formatCode="0.000E+00">
                        <c:v>106.83494207707901</c:v>
                      </c:pt>
                      <c:pt idx="57" formatCode="0.000E+00">
                        <c:v>101.90399324870501</c:v>
                      </c:pt>
                      <c:pt idx="58" formatCode="0.000E+00">
                        <c:v>96.229753857894096</c:v>
                      </c:pt>
                      <c:pt idx="59" formatCode="0.000E+00">
                        <c:v>89.898471184123494</c:v>
                      </c:pt>
                      <c:pt idx="60" formatCode="0.000E+00">
                        <c:v>83.025303532240301</c:v>
                      </c:pt>
                      <c:pt idx="61" formatCode="0.000E+00">
                        <c:v>75.752598381638606</c:v>
                      </c:pt>
                      <c:pt idx="62" formatCode="0.000E+00">
                        <c:v>68.245564435726806</c:v>
                      </c:pt>
                      <c:pt idx="63" formatCode="0.000E+00">
                        <c:v>60.685092650564698</c:v>
                      </c:pt>
                      <c:pt idx="64" formatCode="0.000E+00">
                        <c:v>53.257837279039798</c:v>
                      </c:pt>
                      <c:pt idx="65" formatCode="0.000E+00">
                        <c:v>46.144149554943297</c:v>
                      </c:pt>
                      <c:pt idx="66" formatCode="0.000E+00">
                        <c:v>39.505003088628797</c:v>
                      </c:pt>
                      <c:pt idx="67" formatCode="0.000E+00">
                        <c:v>33.469546924220197</c:v>
                      </c:pt>
                      <c:pt idx="68" formatCode="0.000E+00">
                        <c:v>28.1252113134185</c:v>
                      </c:pt>
                      <c:pt idx="69" formatCode="0.000E+00">
                        <c:v>23.512207053099999</c:v>
                      </c:pt>
                      <c:pt idx="70" formatCode="0.000E+00">
                        <c:v>19.623692615724799</c:v>
                      </c:pt>
                      <c:pt idx="71" formatCode="0.000E+00">
                        <c:v>16.411857154391299</c:v>
                      </c:pt>
                      <c:pt idx="72" formatCode="0.000E+00">
                        <c:v>13.798888521816201</c:v>
                      </c:pt>
                      <c:pt idx="73" formatCode="0.000E+00">
                        <c:v>11.690636758398</c:v>
                      </c:pt>
                      <c:pt idx="74" formatCode="0.000E+00">
                        <c:v>9.9901684483644608</c:v>
                      </c:pt>
                      <c:pt idx="75" formatCode="0.000E+00">
                        <c:v>8.6086180576275293</c:v>
                      </c:pt>
                      <c:pt idx="76" formatCode="0.000E+00">
                        <c:v>7.4717436767627401</c:v>
                      </c:pt>
                      <c:pt idx="77" formatCode="0.000E+00">
                        <c:v>6.52199685664573</c:v>
                      </c:pt>
                      <c:pt idx="78" formatCode="0.000E+00">
                        <c:v>5.7171444193399896</c:v>
                      </c:pt>
                      <c:pt idx="79" formatCode="0.000E+00">
                        <c:v>5.0270773319475301</c:v>
                      </c:pt>
                      <c:pt idx="80" formatCode="0.000E+00">
                        <c:v>4.43031153324611</c:v>
                      </c:pt>
                      <c:pt idx="81" formatCode="0.000E+00">
                        <c:v>3.91109750777738</c:v>
                      </c:pt>
                      <c:pt idx="82" formatCode="0.000E+00">
                        <c:v>3.45741800202426</c:v>
                      </c:pt>
                      <c:pt idx="83" formatCode="0.000E+00">
                        <c:v>3.0597472535729402</c:v>
                      </c:pt>
                      <c:pt idx="84" formatCode="0.000E+00">
                        <c:v>2.7103159897806801</c:v>
                      </c:pt>
                      <c:pt idx="85" formatCode="0.000E+00">
                        <c:v>2.40266542650724</c:v>
                      </c:pt>
                      <c:pt idx="86" formatCode="0.000E+00">
                        <c:v>2.1313570245359301</c:v>
                      </c:pt>
                      <c:pt idx="87" formatCode="0.000E+00">
                        <c:v>1.8917690533924501</c:v>
                      </c:pt>
                      <c:pt idx="88" formatCode="0.000E+00">
                        <c:v>1.6799460516718501</c:v>
                      </c:pt>
                      <c:pt idx="89" formatCode="0.000E+00">
                        <c:v>1.4924834679115799</c:v>
                      </c:pt>
                      <c:pt idx="90" formatCode="0.000E+00">
                        <c:v>1.3264371425372701</c:v>
                      </c:pt>
                      <c:pt idx="91" formatCode="0.000E+00">
                        <c:v>1.1792510105763001</c:v>
                      </c:pt>
                      <c:pt idx="92" formatCode="0.000E+00">
                        <c:v>1.04869852967637</c:v>
                      </c:pt>
                      <c:pt idx="93" formatCode="0.000E+00">
                        <c:v>0.93283466286477301</c:v>
                      </c:pt>
                      <c:pt idx="94" formatCode="0.000E+00">
                        <c:v>0.82995611698215799</c:v>
                      </c:pt>
                      <c:pt idx="95" formatCode="0.000E+00">
                        <c:v>0.73856813222951301</c:v>
                      </c:pt>
                      <c:pt idx="96" formatCode="0.000E+00">
                        <c:v>0.65735653531095495</c:v>
                      </c:pt>
                      <c:pt idx="97" formatCode="0.000E+00">
                        <c:v>0.585164067983028</c:v>
                      </c:pt>
                      <c:pt idx="98" formatCode="0.000E+00">
                        <c:v>0.52097022186774899</c:v>
                      </c:pt>
                      <c:pt idx="99" formatCode="0.000E+00">
                        <c:v>0.46387397340047998</c:v>
                      </c:pt>
                      <c:pt idx="100" formatCode="0.000E+00">
                        <c:v>0.41307893590786399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Volumenzuwachs'!$Y$7</c15:sqref>
                        </c15:formulaRef>
                      </c:ext>
                    </c:extLst>
                    <c:strCache>
                      <c:ptCount val="1"/>
                      <c:pt idx="0">
                        <c:v>18,89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Volumenzuwachs'!$Y$8:$Y$108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6.9755110053177504E-6</c:v>
                      </c:pt>
                      <c:pt idx="1">
                        <c:v>3.30071972237201E-5</c:v>
                      </c:pt>
                      <c:pt idx="2">
                        <c:v>1.3334812585353499E-4</c:v>
                      </c:pt>
                      <c:pt idx="3">
                        <c:v>4.6785947690122499E-4</c:v>
                      </c:pt>
                      <c:pt idx="4">
                        <c:v>1.44740405775242E-3</c:v>
                      </c:pt>
                      <c:pt idx="5">
                        <c:v>4.0020691026002898E-3</c:v>
                      </c:pt>
                      <c:pt idx="6">
                        <c:v>1.0009950090329E-2</c:v>
                      </c:pt>
                      <c:pt idx="7">
                        <c:v>2.28924001514061E-2</c:v>
                      </c:pt>
                      <c:pt idx="8">
                        <c:v>4.8329495489775297E-2</c:v>
                      </c:pt>
                      <c:pt idx="9">
                        <c:v>9.4992575916717198E-2</c:v>
                      </c:pt>
                      <c:pt idx="10" formatCode="0.000E+00">
                        <c:v>0.175151413477626</c:v>
                      </c:pt>
                      <c:pt idx="11" formatCode="0.000E+00">
                        <c:v>0.30500975493123</c:v>
                      </c:pt>
                      <c:pt idx="12" formatCode="0.000E+00">
                        <c:v>0.50465933939339003</c:v>
                      </c:pt>
                      <c:pt idx="13" formatCode="0.000E+00">
                        <c:v>0.79760868072878</c:v>
                      </c:pt>
                      <c:pt idx="14" formatCode="0.000E+00">
                        <c:v>1.20991902497782</c:v>
                      </c:pt>
                      <c:pt idx="15" formatCode="0.000E+00">
                        <c:v>1.7690451424604099</c:v>
                      </c:pt>
                      <c:pt idx="16" formatCode="0.000E+00">
                        <c:v>2.5025185482552401</c:v>
                      </c:pt>
                      <c:pt idx="17" formatCode="0.000E+00">
                        <c:v>3.4366204626210699</c:v>
                      </c:pt>
                      <c:pt idx="18" formatCode="0.000E+00">
                        <c:v>4.5951750352261396</c:v>
                      </c:pt>
                      <c:pt idx="19" formatCode="0.000E+00">
                        <c:v>5.9985590071794999</c:v>
                      </c:pt>
                      <c:pt idx="20" formatCode="0.000E+00">
                        <c:v>7.6629824153939898</c:v>
                      </c:pt>
                      <c:pt idx="21" formatCode="0.000E+00">
                        <c:v>9.6000549892065692</c:v>
                      </c:pt>
                      <c:pt idx="22" formatCode="0.000E+00">
                        <c:v>11.8166204030074</c:v>
                      </c:pt>
                      <c:pt idx="23" formatCode="0.000E+00">
                        <c:v>14.3148182058512</c:v>
                      </c:pt>
                      <c:pt idx="24" formatCode="0.000E+00">
                        <c:v>17.0923211529628</c:v>
                      </c:pt>
                      <c:pt idx="25" formatCode="0.000E+00">
                        <c:v>20.1426922702674</c:v>
                      </c:pt>
                      <c:pt idx="26" formatCode="0.000E+00">
                        <c:v>23.455808988221101</c:v>
                      </c:pt>
                      <c:pt idx="27" formatCode="0.000E+00">
                        <c:v>27.018308696013001</c:v>
                      </c:pt>
                      <c:pt idx="28" formatCode="0.000E+00">
                        <c:v>30.814019026952</c:v>
                      </c:pt>
                      <c:pt idx="29" formatCode="0.000E+00">
                        <c:v>34.824345534204703</c:v>
                      </c:pt>
                      <c:pt idx="30" formatCode="0.000E+00">
                        <c:v>39.028598128532799</c:v>
                      </c:pt>
                      <c:pt idx="31" formatCode="0.000E+00">
                        <c:v>43.404245165416697</c:v>
                      </c:pt>
                      <c:pt idx="32" formatCode="0.000E+00">
                        <c:v>47.927090183451497</c:v>
                      </c:pt>
                      <c:pt idx="33" formatCode="0.000E+00">
                        <c:v>52.571371050744297</c:v>
                      </c:pt>
                      <c:pt idx="34" formatCode="0.000E+00">
                        <c:v>57.309784863485604</c:v>
                      </c:pt>
                      <c:pt idx="35" formatCode="0.000E+00">
                        <c:v>62.113444631389299</c:v>
                      </c:pt>
                      <c:pt idx="36" formatCode="0.000E+00">
                        <c:v>66.951775876840202</c:v>
                      </c:pt>
                      <c:pt idx="37" formatCode="0.000E+00">
                        <c:v>71.792363063789693</c:v>
                      </c:pt>
                      <c:pt idx="38" formatCode="0.000E+00">
                        <c:v>76.600757533521303</c:v>
                      </c:pt>
                      <c:pt idx="39" formatCode="0.000E+00">
                        <c:v>81.3402606026483</c:v>
                      </c:pt>
                      <c:pt idx="40" formatCode="0.000E+00">
                        <c:v>85.971697884867595</c:v>
                      </c:pt>
                      <c:pt idx="41" formatCode="0.000E+00">
                        <c:v>90.453203903191806</c:v>
                      </c:pt>
                      <c:pt idx="42" formatCode="0.000E+00">
                        <c:v>94.740039786468799</c:v>
                      </c:pt>
                      <c:pt idx="43" formatCode="0.000E+00">
                        <c:v>98.784471352305701</c:v>
                      </c:pt>
                      <c:pt idx="44" formatCode="0.000E+00">
                        <c:v>102.535740139194</c:v>
                      </c:pt>
                      <c:pt idx="45" formatCode="0.000E+00">
                        <c:v>105.94016581024199</c:v>
                      </c:pt>
                      <c:pt idx="46" formatCode="0.000E+00">
                        <c:v>108.941424481322</c:v>
                      </c:pt>
                      <c:pt idx="47" formatCode="0.000E+00">
                        <c:v>111.481053361116</c:v>
                      </c:pt>
                      <c:pt idx="48" formatCode="0.000E+00">
                        <c:v>113.499236748744</c:v>
                      </c:pt>
                      <c:pt idx="49" formatCode="0.000E+00">
                        <c:v>114.935930641981</c:v>
                      </c:pt>
                      <c:pt idx="50" formatCode="0.000E+00">
                        <c:v>115.732381226659</c:v>
                      </c:pt>
                      <c:pt idx="51" formatCode="0.000E+00">
                        <c:v>115.833084107453</c:v>
                      </c:pt>
                      <c:pt idx="52" formatCode="0.000E+00">
                        <c:v>115.188213603137</c:v>
                      </c:pt>
                      <c:pt idx="53" formatCode="0.000E+00">
                        <c:v>113.75652177667899</c:v>
                      </c:pt>
                      <c:pt idx="54" formatCode="0.000E+00">
                        <c:v>111.508662197259</c:v>
                      </c:pt>
                      <c:pt idx="55" formatCode="0.000E+00">
                        <c:v>108.430831578012</c:v>
                      </c:pt>
                      <c:pt idx="56" formatCode="0.000E+00">
                        <c:v>104.528543006121</c:v>
                      </c:pt>
                      <c:pt idx="57" formatCode="0.000E+00">
                        <c:v>99.830250254759406</c:v>
                      </c:pt>
                      <c:pt idx="58" formatCode="0.000E+00">
                        <c:v>94.390441279194903</c:v>
                      </c:pt>
                      <c:pt idx="59" formatCode="0.000E+00">
                        <c:v>88.291724665079101</c:v>
                      </c:pt>
                      <c:pt idx="60" formatCode="0.000E+00">
                        <c:v>81.645367446127594</c:v>
                      </c:pt>
                      <c:pt idx="61" formatCode="0.000E+00">
                        <c:v>74.589735641224294</c:v>
                      </c:pt>
                      <c:pt idx="62" formatCode="0.000E+00">
                        <c:v>67.286173681553393</c:v>
                      </c:pt>
                      <c:pt idx="63" formatCode="0.000E+00">
                        <c:v>59.912066476111697</c:v>
                      </c:pt>
                      <c:pt idx="64" formatCode="0.000E+00">
                        <c:v>52.6511746652859</c:v>
                      </c:pt>
                      <c:pt idx="65" formatCode="0.000E+00">
                        <c:v>45.681806340481401</c:v>
                      </c:pt>
                      <c:pt idx="66" formatCode="0.000E+00">
                        <c:v>39.163928768061403</c:v>
                      </c:pt>
                      <c:pt idx="67" formatCode="0.000E+00">
                        <c:v>33.226819874165201</c:v>
                      </c:pt>
                      <c:pt idx="68" formatCode="0.000E+00">
                        <c:v>27.9591557717428</c:v>
                      </c:pt>
                      <c:pt idx="69" formatCode="0.000E+00">
                        <c:v>23.403362971148699</c:v>
                      </c:pt>
                      <c:pt idx="70" formatCode="0.000E+00">
                        <c:v>19.555521337446901</c:v>
                      </c:pt>
                      <c:pt idx="71" formatCode="0.000E+00">
                        <c:v>16.3711041045201</c:v>
                      </c:pt>
                      <c:pt idx="72" formatCode="0.000E+00">
                        <c:v>13.775583149842401</c:v>
                      </c:pt>
                      <c:pt idx="73" formatCode="0.000E+00">
                        <c:v>11.6777760760519</c:v>
                      </c:pt>
                      <c:pt idx="74" formatCode="0.000E+00">
                        <c:v>9.9831850009119698</c:v>
                      </c:pt>
                      <c:pt idx="75" formatCode="0.000E+00">
                        <c:v>8.6047595165635808</c:v>
                      </c:pt>
                      <c:pt idx="76" formatCode="0.000E+00">
                        <c:v>7.4694823996473199</c:v>
                      </c:pt>
                      <c:pt idx="77" formatCode="0.000E+00">
                        <c:v>6.5205501038961797</c:v>
                      </c:pt>
                      <c:pt idx="78" formatCode="0.000E+00">
                        <c:v>5.7161364402658004</c:v>
                      </c:pt>
                      <c:pt idx="79" formatCode="0.000E+00">
                        <c:v>5.0263322846155303</c:v>
                      </c:pt>
                      <c:pt idx="80" formatCode="0.000E+00">
                        <c:v>4.4297430611418704</c:v>
                      </c:pt>
                      <c:pt idx="81" formatCode="0.000E+00">
                        <c:v>3.9106573887953702</c:v>
                      </c:pt>
                      <c:pt idx="82" formatCode="0.000E+00">
                        <c:v>3.4570750031881499</c:v>
                      </c:pt>
                      <c:pt idx="83" formatCode="0.000E+00">
                        <c:v>3.0594790096882298</c:v>
                      </c:pt>
                      <c:pt idx="84" formatCode="0.000E+00">
                        <c:v>2.71010571824272</c:v>
                      </c:pt>
                      <c:pt idx="85" formatCode="0.000E+00">
                        <c:v>2.4025002985714901</c:v>
                      </c:pt>
                      <c:pt idx="86" formatCode="0.000E+00">
                        <c:v>2.1312271531973299</c:v>
                      </c:pt>
                      <c:pt idx="87" formatCode="0.000E+00">
                        <c:v>1.89166678127623</c:v>
                      </c:pt>
                      <c:pt idx="88" formatCode="0.000E+00">
                        <c:v>1.67986542637689</c:v>
                      </c:pt>
                      <c:pt idx="89" formatCode="0.000E+00">
                        <c:v>1.4924198485634199</c:v>
                      </c:pt>
                      <c:pt idx="90" formatCode="0.000E+00">
                        <c:v>1.32638690181728</c:v>
                      </c:pt>
                      <c:pt idx="91" formatCode="0.000E+00">
                        <c:v>1.17921130742322</c:v>
                      </c:pt>
                      <c:pt idx="92" formatCode="0.000E+00">
                        <c:v>1.0486671348921</c:v>
                      </c:pt>
                      <c:pt idx="93" formatCode="0.000E+00">
                        <c:v>0.932809824671743</c:v>
                      </c:pt>
                      <c:pt idx="94" formatCode="0.000E+00">
                        <c:v>0.82993645696626495</c:v>
                      </c:pt>
                      <c:pt idx="95" formatCode="0.000E+00">
                        <c:v>0.73855256453003004</c:v>
                      </c:pt>
                      <c:pt idx="96" formatCode="0.000E+00">
                        <c:v>0.657344203684052</c:v>
                      </c:pt>
                      <c:pt idx="97" formatCode="0.000E+00">
                        <c:v>0.58515429666531704</c:v>
                      </c:pt>
                      <c:pt idx="98" formatCode="0.000E+00">
                        <c:v>0.52096247713284005</c:v>
                      </c:pt>
                      <c:pt idx="99" formatCode="0.000E+00">
                        <c:v>0.46386783342652199</c:v>
                      </c:pt>
                      <c:pt idx="100" formatCode="0.000E+00">
                        <c:v>0.41307406712183597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Volumenzuwachs'!$Z$7</c15:sqref>
                        </c15:formulaRef>
                      </c:ext>
                    </c:extLst>
                    <c:strCache>
                      <c:ptCount val="1"/>
                      <c:pt idx="0">
                        <c:v>19,33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Volumenzuwachs'!$Z$8:$Z$108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3.5689638724604499E-6</c:v>
                      </c:pt>
                      <c:pt idx="1">
                        <c:v>1.8084469009235601E-5</c:v>
                      </c:pt>
                      <c:pt idx="2">
                        <c:v>7.7661399321708906E-5</c:v>
                      </c:pt>
                      <c:pt idx="3">
                        <c:v>2.8773695339774999E-4</c:v>
                      </c:pt>
                      <c:pt idx="4">
                        <c:v>9.3451236943253E-4</c:v>
                      </c:pt>
                      <c:pt idx="5">
                        <c:v>2.6985251180886298E-3</c:v>
                      </c:pt>
                      <c:pt idx="6">
                        <c:v>7.0161692315158404E-3</c:v>
                      </c:pt>
                      <c:pt idx="7">
                        <c:v>1.6610642845580101E-2</c:v>
                      </c:pt>
                      <c:pt idx="8">
                        <c:v>3.6168624515530302E-2</c:v>
                      </c:pt>
                      <c:pt idx="9">
                        <c:v>7.3081442107852404E-2</c:v>
                      </c:pt>
                      <c:pt idx="10" formatCode="0.000E+00">
                        <c:v>0.13812050524561301</c:v>
                      </c:pt>
                      <c:pt idx="11" formatCode="0.000E+00">
                        <c:v>0.245897334616308</c:v>
                      </c:pt>
                      <c:pt idx="12" formatCode="0.000E+00">
                        <c:v>0.414979268784893</c:v>
                      </c:pt>
                      <c:pt idx="13" formatCode="0.000E+00">
                        <c:v>0.66758822088379299</c:v>
                      </c:pt>
                      <c:pt idx="14" formatCode="0.000E+00">
                        <c:v>1.02888464969213</c:v>
                      </c:pt>
                      <c:pt idx="15" formatCode="0.000E+00">
                        <c:v>1.52591071979632</c:v>
                      </c:pt>
                      <c:pt idx="16" formatCode="0.000E+00">
                        <c:v>2.1863178276117501</c:v>
                      </c:pt>
                      <c:pt idx="17" formatCode="0.000E+00">
                        <c:v>3.0370254527182698</c:v>
                      </c:pt>
                      <c:pt idx="18" formatCode="0.000E+00">
                        <c:v>4.1029512385988296</c:v>
                      </c:pt>
                      <c:pt idx="19" formatCode="0.000E+00">
                        <c:v>5.4059236385353397</c:v>
                      </c:pt>
                      <c:pt idx="20" formatCode="0.000E+00">
                        <c:v>6.9638485854442402</c:v>
                      </c:pt>
                      <c:pt idx="21" formatCode="0.000E+00">
                        <c:v>8.7901601558248394</c:v>
                      </c:pt>
                      <c:pt idx="22" formatCode="0.000E+00">
                        <c:v>10.893549230272001</c:v>
                      </c:pt>
                      <c:pt idx="23" formatCode="0.000E+00">
                        <c:v>13.277937613410501</c:v>
                      </c:pt>
                      <c:pt idx="24" formatCode="0.000E+00">
                        <c:v>15.9426489942625</c:v>
                      </c:pt>
                      <c:pt idx="25" formatCode="0.000E+00">
                        <c:v>18.8827215047036</c:v>
                      </c:pt>
                      <c:pt idx="26" formatCode="0.000E+00">
                        <c:v>22.089307374590302</c:v>
                      </c:pt>
                      <c:pt idx="27" formatCode="0.000E+00">
                        <c:v>25.550110869268</c:v>
                      </c:pt>
                      <c:pt idx="28" formatCode="0.000E+00">
                        <c:v>29.249824102232299</c:v>
                      </c:pt>
                      <c:pt idx="29" formatCode="0.000E+00">
                        <c:v>33.170529671933799</c:v>
                      </c:pt>
                      <c:pt idx="30" formatCode="0.000E+00">
                        <c:v>37.292048149359502</c:v>
                      </c:pt>
                      <c:pt idx="31" formatCode="0.000E+00">
                        <c:v>41.592216504768302</c:v>
                      </c:pt>
                      <c:pt idx="32" formatCode="0.000E+00">
                        <c:v>46.047090280174501</c:v>
                      </c:pt>
                      <c:pt idx="33" formatCode="0.000E+00">
                        <c:v>50.6310676449596</c:v>
                      </c:pt>
                      <c:pt idx="34" formatCode="0.000E+00">
                        <c:v>55.316937561091301</c:v>
                      </c:pt>
                      <c:pt idx="35" formatCode="0.000E+00">
                        <c:v>60.075857381364003</c:v>
                      </c:pt>
                      <c:pt idx="36" formatCode="0.000E+00">
                        <c:v>64.877267604444398</c:v>
                      </c:pt>
                      <c:pt idx="37" formatCode="0.000E+00">
                        <c:v>69.688753517340899</c:v>
                      </c:pt>
                      <c:pt idx="38" formatCode="0.000E+00">
                        <c:v>74.475865356947494</c:v>
                      </c:pt>
                      <c:pt idx="39" formatCode="0.000E+00">
                        <c:v>79.201910677562694</c:v>
                      </c:pt>
                      <c:pt idx="40" formatCode="0.000E+00">
                        <c:v>83.8277350460137</c:v>
                      </c:pt>
                      <c:pt idx="41" formatCode="0.000E+00">
                        <c:v>88.311510184644703</c:v>
                      </c:pt>
                      <c:pt idx="42" formatCode="0.000E+00">
                        <c:v>92.608552379657596</c:v>
                      </c:pt>
                      <c:pt idx="43" formatCode="0.000E+00">
                        <c:v>96.671198438076402</c:v>
                      </c:pt>
                      <c:pt idx="44" formatCode="0.000E+00">
                        <c:v>100.448771692059</c:v>
                      </c:pt>
                      <c:pt idx="45" formatCode="0.000E+00">
                        <c:v>103.887676370875</c:v>
                      </c:pt>
                      <c:pt idx="46" formatCode="0.000E+00">
                        <c:v>106.931664771142</c:v>
                      </c:pt>
                      <c:pt idx="47" formatCode="0.000E+00">
                        <c:v>109.522327500228</c:v>
                      </c:pt>
                      <c:pt idx="48" formatCode="0.000E+00">
                        <c:v>111.59986177920899</c:v>
                      </c:pt>
                      <c:pt idx="49" formatCode="0.000E+00">
                        <c:v>113.10417511147401</c:v>
                      </c:pt>
                      <c:pt idx="50" formatCode="0.000E+00">
                        <c:v>113.97637982894599</c:v>
                      </c:pt>
                      <c:pt idx="51" formatCode="0.000E+00">
                        <c:v>114.160725898341</c:v>
                      </c:pt>
                      <c:pt idx="52" formatCode="0.000E+00">
                        <c:v>113.607002219389</c:v>
                      </c:pt>
                      <c:pt idx="53" formatCode="0.000E+00">
                        <c:v>112.27340749222699</c:v>
                      </c:pt>
                      <c:pt idx="54" formatCode="0.000E+00">
                        <c:v>110.129847657951</c:v>
                      </c:pt>
                      <c:pt idx="55" formatCode="0.000E+00">
                        <c:v>107.161555732609</c:v>
                      </c:pt>
                      <c:pt idx="56" formatCode="0.000E+00">
                        <c:v>103.37285109958999</c:v>
                      </c:pt>
                      <c:pt idx="57" formatCode="0.000E+00">
                        <c:v>98.790761661469006</c:v>
                      </c:pt>
                      <c:pt idx="58" formatCode="0.000E+00">
                        <c:v>93.468131157237195</c:v>
                      </c:pt>
                      <c:pt idx="59" formatCode="0.000E+00">
                        <c:v>87.485739427026004</c:v>
                      </c:pt>
                      <c:pt idx="60" formatCode="0.000E+00">
                        <c:v>80.952897144456699</c:v>
                      </c:pt>
                      <c:pt idx="61" formatCode="0.000E+00">
                        <c:v>74.005967612080596</c:v>
                      </c:pt>
                      <c:pt idx="62" formatCode="0.000E+00">
                        <c:v>66.804350097880501</c:v>
                      </c:pt>
                      <c:pt idx="63" formatCode="0.000E+00">
                        <c:v>59.523662811726197</c:v>
                      </c:pt>
                      <c:pt idx="64" formatCode="0.000E+00">
                        <c:v>52.346205822729999</c:v>
                      </c:pt>
                      <c:pt idx="65" formatCode="0.000E+00">
                        <c:v>45.449252488118603</c:v>
                      </c:pt>
                      <c:pt idx="66" formatCode="0.000E+00">
                        <c:v>38.992255098168798</c:v>
                      </c:pt>
                      <c:pt idx="67" formatCode="0.000E+00">
                        <c:v>33.104546299995398</c:v>
                      </c:pt>
                      <c:pt idx="68" formatCode="0.000E+00">
                        <c:v>27.875418079683801</c:v>
                      </c:pt>
                      <c:pt idx="69" formatCode="0.000E+00">
                        <c:v>23.348400730414198</c:v>
                      </c:pt>
                      <c:pt idx="70" formatCode="0.000E+00">
                        <c:v>19.521033709047298</c:v>
                      </c:pt>
                      <c:pt idx="71" formatCode="0.000E+00">
                        <c:v>16.350433788353001</c:v>
                      </c:pt>
                      <c:pt idx="72" formatCode="0.000E+00">
                        <c:v>13.763718300273901</c:v>
                      </c:pt>
                      <c:pt idx="73" formatCode="0.000E+00">
                        <c:v>11.6711931908103</c:v>
                      </c:pt>
                      <c:pt idx="74" formatCode="0.000E+00">
                        <c:v>9.9795832061614806</c:v>
                      </c:pt>
                      <c:pt idx="75" formatCode="0.000E+00">
                        <c:v>8.6027500001088892</c:v>
                      </c:pt>
                      <c:pt idx="76" formatCode="0.000E+00">
                        <c:v>7.4682924199782601</c:v>
                      </c:pt>
                      <c:pt idx="77" formatCode="0.000E+00">
                        <c:v>6.51978218815246</c:v>
                      </c:pt>
                      <c:pt idx="78" formatCode="0.000E+00">
                        <c:v>5.7155985850985402</c:v>
                      </c:pt>
                      <c:pt idx="79" formatCode="0.000E+00">
                        <c:v>5.0259337532500297</c:v>
                      </c:pt>
                      <c:pt idx="80" formatCode="0.000E+00">
                        <c:v>4.4294387092189398</c:v>
                      </c:pt>
                      <c:pt idx="81" formatCode="0.000E+00">
                        <c:v>3.9104216925061301</c:v>
                      </c:pt>
                      <c:pt idx="82" formatCode="0.000E+00">
                        <c:v>3.4568913047452998</c:v>
                      </c:pt>
                      <c:pt idx="83" formatCode="0.000E+00">
                        <c:v>3.0593353445827902</c:v>
                      </c:pt>
                      <c:pt idx="84" formatCode="0.000E+00">
                        <c:v>2.7099931007025102</c:v>
                      </c:pt>
                      <c:pt idx="85" formatCode="0.000E+00">
                        <c:v>2.4024118584868202</c:v>
                      </c:pt>
                      <c:pt idx="86" formatCode="0.000E+00">
                        <c:v>2.13115759560577</c:v>
                      </c:pt>
                      <c:pt idx="87" formatCode="0.000E+00">
                        <c:v>1.8916120052195</c:v>
                      </c:pt>
                      <c:pt idx="88" formatCode="0.000E+00">
                        <c:v>1.6798222439675601</c:v>
                      </c:pt>
                      <c:pt idx="89" formatCode="0.000E+00">
                        <c:v>1.49238577429324</c:v>
                      </c:pt>
                      <c:pt idx="90" formatCode="0.000E+00">
                        <c:v>1.3263599929888601</c:v>
                      </c:pt>
                      <c:pt idx="91" formatCode="0.000E+00">
                        <c:v>1.1791900424255799</c:v>
                      </c:pt>
                      <c:pt idx="92" formatCode="0.000E+00">
                        <c:v>1.04865031980623</c:v>
                      </c:pt>
                      <c:pt idx="93" formatCode="0.000E+00">
                        <c:v>0.93279652127052803</c:v>
                      </c:pt>
                      <c:pt idx="94" formatCode="0.000E+00">
                        <c:v>0.82992592698650502</c:v>
                      </c:pt>
                      <c:pt idx="95" formatCode="0.000E+00">
                        <c:v>0.73854422639388395</c:v>
                      </c:pt>
                      <c:pt idx="96" formatCode="0.000E+00">
                        <c:v>0.657337598792475</c:v>
                      </c:pt>
                      <c:pt idx="97" formatCode="0.000E+00">
                        <c:v>0.58514906308205095</c:v>
                      </c:pt>
                      <c:pt idx="98" formatCode="0.000E+00">
                        <c:v>0.520958328995068</c:v>
                      </c:pt>
                      <c:pt idx="99" formatCode="0.000E+00">
                        <c:v>0.46386454480656703</c:v>
                      </c:pt>
                      <c:pt idx="100" formatCode="0.000E+00">
                        <c:v>0.41307145935756501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Volumenzuwachs'!$AA$7</c15:sqref>
                        </c15:formulaRef>
                      </c:ext>
                    </c:extLst>
                    <c:strCache>
                      <c:ptCount val="1"/>
                      <c:pt idx="0">
                        <c:v>19,78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Volumenzuwachs'!$AA$8:$AA$108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1.7726872249338801E-6</c:v>
                      </c:pt>
                      <c:pt idx="1">
                        <c:v>9.6497943199591392E-6</c:v>
                      </c:pt>
                      <c:pt idx="2">
                        <c:v>4.41751605845322E-5</c:v>
                      </c:pt>
                      <c:pt idx="3">
                        <c:v>1.73274460463128E-4</c:v>
                      </c:pt>
                      <c:pt idx="4">
                        <c:v>5.9213734875252302E-4</c:v>
                      </c:pt>
                      <c:pt idx="5">
                        <c:v>1.7893133148258701E-3</c:v>
                      </c:pt>
                      <c:pt idx="6">
                        <c:v>4.8446940898422197E-3</c:v>
                      </c:pt>
                      <c:pt idx="7">
                        <c:v>1.18925357905136E-2</c:v>
                      </c:pt>
                      <c:pt idx="8">
                        <c:v>2.6746277805475799E-2</c:v>
                      </c:pt>
                      <c:pt idx="9">
                        <c:v>5.5627194278166897E-2</c:v>
                      </c:pt>
                      <c:pt idx="10" formatCode="0.000E+00">
                        <c:v>0.107883722401117</c:v>
                      </c:pt>
                      <c:pt idx="11" formatCode="0.000E+00">
                        <c:v>0.19655500077172</c:v>
                      </c:pt>
                      <c:pt idx="12" formatCode="0.000E+00">
                        <c:v>0.33863650971894899</c:v>
                      </c:pt>
                      <c:pt idx="13" formatCode="0.000E+00">
                        <c:v>0.55494927609934497</c:v>
                      </c:pt>
                      <c:pt idx="14" formatCode="0.000E+00">
                        <c:v>0.86958403288387598</c:v>
                      </c:pt>
                      <c:pt idx="15" formatCode="0.000E+00">
                        <c:v>1.30896721821477</c:v>
                      </c:pt>
                      <c:pt idx="16" formatCode="0.000E+00">
                        <c:v>1.90065675517475</c:v>
                      </c:pt>
                      <c:pt idx="17" formatCode="0.000E+00">
                        <c:v>2.6720095276969702</c:v>
                      </c:pt>
                      <c:pt idx="18" formatCode="0.000E+00">
                        <c:v>3.6488663636854701</c:v>
                      </c:pt>
                      <c:pt idx="19" formatCode="0.000E+00">
                        <c:v>4.8543792221550701</c:v>
                      </c:pt>
                      <c:pt idx="20" formatCode="0.000E+00">
                        <c:v>6.3080686718222498</c:v>
                      </c:pt>
                      <c:pt idx="21" formatCode="0.000E+00">
                        <c:v>8.0251578742255596</c:v>
                      </c:pt>
                      <c:pt idx="22" formatCode="0.000E+00">
                        <c:v>10.016190455694399</c:v>
                      </c:pt>
                      <c:pt idx="23" formatCode="0.000E+00">
                        <c:v>12.286909070428001</c:v>
                      </c:pt>
                      <c:pt idx="24" formatCode="0.000E+00">
                        <c:v>14.838351218023799</c:v>
                      </c:pt>
                      <c:pt idx="25" formatCode="0.000E+00">
                        <c:v>17.667108681142299</c:v>
                      </c:pt>
                      <c:pt idx="26" formatCode="0.000E+00">
                        <c:v>20.765695031716898</c:v>
                      </c:pt>
                      <c:pt idx="27" formatCode="0.000E+00">
                        <c:v>24.122969653051999</c:v>
                      </c:pt>
                      <c:pt idx="28" formatCode="0.000E+00">
                        <c:v>27.724574292467999</c:v>
                      </c:pt>
                      <c:pt idx="29" formatCode="0.000E+00">
                        <c:v>31.553347325818201</c:v>
                      </c:pt>
                      <c:pt idx="30" formatCode="0.000E+00">
                        <c:v>35.589690237711999</c:v>
                      </c:pt>
                      <c:pt idx="31" formatCode="0.000E+00">
                        <c:v>39.811869368590997</c:v>
                      </c:pt>
                      <c:pt idx="32" formatCode="0.000E+00">
                        <c:v>44.196243302524103</c:v>
                      </c:pt>
                      <c:pt idx="33" formatCode="0.000E+00">
                        <c:v>48.717412178266599</c:v>
                      </c:pt>
                      <c:pt idx="34" formatCode="0.000E+00">
                        <c:v>53.348289842039101</c:v>
                      </c:pt>
                      <c:pt idx="35" formatCode="0.000E+00">
                        <c:v>58.060103295724602</c:v>
                      </c:pt>
                      <c:pt idx="36" formatCode="0.000E+00">
                        <c:v>62.822326642138002</c:v>
                      </c:pt>
                      <c:pt idx="37" formatCode="0.000E+00">
                        <c:v>67.602558986842993</c:v>
                      </c:pt>
                      <c:pt idx="38" formatCode="0.000E+00">
                        <c:v>72.366357824942298</c:v>
                      </c:pt>
                      <c:pt idx="39" formatCode="0.000E+00">
                        <c:v>77.077041595580198</c:v>
                      </c:pt>
                      <c:pt idx="40" formatCode="0.000E+00">
                        <c:v>81.695477566733302</c:v>
                      </c:pt>
                      <c:pt idx="41" formatCode="0.000E+00">
                        <c:v>86.179874216715206</c:v>
                      </c:pt>
                      <c:pt idx="42" formatCode="0.000E+00">
                        <c:v>90.485600954105095</c:v>
                      </c:pt>
                      <c:pt idx="43" formatCode="0.000E+00">
                        <c:v>94.565062445987806</c:v>
                      </c:pt>
                      <c:pt idx="44" formatCode="0.000E+00">
                        <c:v>98.367659997278693</c:v>
                      </c:pt>
                      <c:pt idx="45" formatCode="0.000E+00">
                        <c:v>101.839878208561</c:v>
                      </c:pt>
                      <c:pt idx="46" formatCode="0.000E+00">
                        <c:v>104.925541229972</c:v>
                      </c:pt>
                      <c:pt idx="47" formatCode="0.000E+00">
                        <c:v>107.566288781976</c:v>
                      </c:pt>
                      <c:pt idx="48" formatCode="0.000E+00">
                        <c:v>109.70232687753401</c:v>
                      </c:pt>
                      <c:pt idx="49" formatCode="0.000E+00">
                        <c:v>111.273510611116</c:v>
                      </c:pt>
                      <c:pt idx="50" formatCode="0.000E+00">
                        <c:v>112.220814773161</c:v>
                      </c:pt>
                      <c:pt idx="51" formatCode="0.000E+00">
                        <c:v>112.48824019907001</c:v>
                      </c:pt>
                      <c:pt idx="52" formatCode="0.000E+00">
                        <c:v>112.025186997719</c:v>
                      </c:pt>
                      <c:pt idx="53" formatCode="0.000E+00">
                        <c:v>110.789297147971</c:v>
                      </c:pt>
                      <c:pt idx="54" formatCode="0.000E+00">
                        <c:v>108.749725479719</c:v>
                      </c:pt>
                      <c:pt idx="55" formatCode="0.000E+00">
                        <c:v>105.890737543634</c:v>
                      </c:pt>
                      <c:pt idx="56" formatCode="0.000E+00">
                        <c:v>102.215454793188</c:v>
                      </c:pt>
                      <c:pt idx="57" formatCode="0.000E+00">
                        <c:v>97.749474405326296</c:v>
                      </c:pt>
                      <c:pt idx="58" formatCode="0.000E+00">
                        <c:v>92.543990267011395</c:v>
                      </c:pt>
                      <c:pt idx="59" formatCode="0.000E+00">
                        <c:v>86.677946945231</c:v>
                      </c:pt>
                      <c:pt idx="60" formatCode="0.000E+00">
                        <c:v>80.258691287475301</c:v>
                      </c:pt>
                      <c:pt idx="61" formatCode="0.000E+00">
                        <c:v>73.420575517704606</c:v>
                      </c:pt>
                      <c:pt idx="62" formatCode="0.000E+00">
                        <c:v>66.321044633572001</c:v>
                      </c:pt>
                      <c:pt idx="63" formatCode="0.000E+00">
                        <c:v>59.133940565903401</c:v>
                      </c:pt>
                      <c:pt idx="64" formatCode="0.000E+00">
                        <c:v>52.040093149433098</c:v>
                      </c:pt>
                      <c:pt idx="65" formatCode="0.000E+00">
                        <c:v>45.2157317446786</c:v>
                      </c:pt>
                      <c:pt idx="66" formatCode="0.000E+00">
                        <c:v>38.8197853353388</c:v>
                      </c:pt>
                      <c:pt idx="67" formatCode="0.000E+00">
                        <c:v>32.981634402475002</c:v>
                      </c:pt>
                      <c:pt idx="68" formatCode="0.000E+00">
                        <c:v>27.791181772462899</c:v>
                      </c:pt>
                      <c:pt idx="69" formatCode="0.000E+00">
                        <c:v>23.293058574524299</c:v>
                      </c:pt>
                      <c:pt idx="70" formatCode="0.000E+00">
                        <c:v>19.4862629942068</c:v>
                      </c:pt>
                      <c:pt idx="71" formatCode="0.000E+00">
                        <c:v>16.329556313926702</c:v>
                      </c:pt>
                      <c:pt idx="72" formatCode="0.000E+00">
                        <c:v>13.751703667814001</c:v>
                      </c:pt>
                      <c:pt idx="73" formatCode="0.000E+00">
                        <c:v>11.664502495418899</c:v>
                      </c:pt>
                      <c:pt idx="74" formatCode="0.000E+00">
                        <c:v>9.9759035485913596</c:v>
                      </c:pt>
                      <c:pt idx="75" formatCode="0.000E+00">
                        <c:v>8.6006836800138604</c:v>
                      </c:pt>
                      <c:pt idx="76" formatCode="0.000E+00">
                        <c:v>7.4670604152497404</c:v>
                      </c:pt>
                      <c:pt idx="77" formatCode="0.000E+00">
                        <c:v>6.5189827211710298</c:v>
                      </c:pt>
                      <c:pt idx="78" formatCode="0.000E+00">
                        <c:v>5.7150367362697603</c:v>
                      </c:pt>
                      <c:pt idx="79" formatCode="0.000E+00">
                        <c:v>5.0255167941058296</c:v>
                      </c:pt>
                      <c:pt idx="80" formatCode="0.000E+00">
                        <c:v>4.4291201035758103</c:v>
                      </c:pt>
                      <c:pt idx="81" formatCode="0.000E+00">
                        <c:v>3.9101749159846499</c:v>
                      </c:pt>
                      <c:pt idx="82" formatCode="0.000E+00">
                        <c:v>3.4566989619020401</c:v>
                      </c:pt>
                      <c:pt idx="83" formatCode="0.000E+00">
                        <c:v>3.0591849169452199</c:v>
                      </c:pt>
                      <c:pt idx="84" formatCode="0.000E+00">
                        <c:v>2.7098751813095898</c:v>
                      </c:pt>
                      <c:pt idx="85" formatCode="0.000E+00">
                        <c:v>2.4023192543218199</c:v>
                      </c:pt>
                      <c:pt idx="86" formatCode="0.000E+00">
                        <c:v>2.13108476267641</c:v>
                      </c:pt>
                      <c:pt idx="87" formatCode="0.000E+00">
                        <c:v>1.8915546496428399</c:v>
                      </c:pt>
                      <c:pt idx="88" formatCode="0.000E+00">
                        <c:v>1.6797770278566</c:v>
                      </c:pt>
                      <c:pt idx="89" formatCode="0.000E+00">
                        <c:v>1.4923500951694599</c:v>
                      </c:pt>
                      <c:pt idx="90" formatCode="0.000E+00">
                        <c:v>1.3263318167162601</c:v>
                      </c:pt>
                      <c:pt idx="91" formatCode="0.000E+00">
                        <c:v>1.17916777576478</c:v>
                      </c:pt>
                      <c:pt idx="92" formatCode="0.000E+00">
                        <c:v>1.0486327126291</c:v>
                      </c:pt>
                      <c:pt idx="93" formatCode="0.000E+00">
                        <c:v>0.93278259117412099</c:v>
                      </c:pt>
                      <c:pt idx="94" formatCode="0.000E+00">
                        <c:v>0.82991490094381504</c:v>
                      </c:pt>
                      <c:pt idx="95" formatCode="0.000E+00">
                        <c:v>0.73853549543914099</c:v>
                      </c:pt>
                      <c:pt idx="96" formatCode="0.000E+00">
                        <c:v>0.65733068272853001</c:v>
                      </c:pt>
                      <c:pt idx="97" formatCode="0.000E+00">
                        <c:v>0.58514358292586299</c:v>
                      </c:pt>
                      <c:pt idx="98" formatCode="0.000E+00">
                        <c:v>0.52095398541924998</c:v>
                      </c:pt>
                      <c:pt idx="99" formatCode="0.000E+00">
                        <c:v>0.46386110124136598</c:v>
                      </c:pt>
                      <c:pt idx="100" formatCode="0.000E+00">
                        <c:v>0.413068728724789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Volumenzuwachs'!$AC$7</c15:sqref>
                        </c15:formulaRef>
                      </c:ext>
                    </c:extLst>
                    <c:strCache>
                      <c:ptCount val="1"/>
                      <c:pt idx="0">
                        <c:v>20,72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Volumenzuwachs'!$AC$8:$AC$108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3.9787140811487601E-7</c:v>
                      </c:pt>
                      <c:pt idx="1">
                        <c:v>2.5253043667879699E-6</c:v>
                      </c:pt>
                      <c:pt idx="2">
                        <c:v>1.3257169927593799E-5</c:v>
                      </c:pt>
                      <c:pt idx="3">
                        <c:v>5.8757461833661198E-5</c:v>
                      </c:pt>
                      <c:pt idx="4">
                        <c:v>2.2391683484779601E-4</c:v>
                      </c:pt>
                      <c:pt idx="5">
                        <c:v>7.4574700904243005E-4</c:v>
                      </c:pt>
                      <c:pt idx="6">
                        <c:v>2.2022889596966999E-3</c:v>
                      </c:pt>
                      <c:pt idx="7">
                        <c:v>5.8417574545539296E-3</c:v>
                      </c:pt>
                      <c:pt idx="8">
                        <c:v>1.40797208310355E-2</c:v>
                      </c:pt>
                      <c:pt idx="9">
                        <c:v>3.1151144488743902E-2</c:v>
                      </c:pt>
                      <c:pt idx="10" formatCode="0.000E+00">
                        <c:v>6.3847578364716606E-2</c:v>
                      </c:pt>
                      <c:pt idx="11" formatCode="0.000E+00">
                        <c:v>0.122217209755276</c:v>
                      </c:pt>
                      <c:pt idx="12" formatCode="0.000E+00">
                        <c:v>0.22007884594434399</c:v>
                      </c:pt>
                      <c:pt idx="13" formatCode="0.000E+00">
                        <c:v>0.37521347832056101</c:v>
                      </c:pt>
                      <c:pt idx="14" formatCode="0.000E+00">
                        <c:v>0.60914732929451598</c:v>
                      </c:pt>
                      <c:pt idx="15" formatCode="0.000E+00">
                        <c:v>0.94651308986511196</c:v>
                      </c:pt>
                      <c:pt idx="16" formatCode="0.000E+00">
                        <c:v>1.4140501020263601</c:v>
                      </c:pt>
                      <c:pt idx="17" formatCode="0.000E+00">
                        <c:v>2.0393605913061799</c:v>
                      </c:pt>
                      <c:pt idx="18" formatCode="0.000E+00">
                        <c:v>2.8495669550559799</c:v>
                      </c:pt>
                      <c:pt idx="19" formatCode="0.000E+00">
                        <c:v>3.8700134004284199</c:v>
                      </c:pt>
                      <c:pt idx="20" formatCode="0.000E+00">
                        <c:v>5.1231301777958</c:v>
                      </c:pt>
                      <c:pt idx="21" formatCode="0.000E+00">
                        <c:v>6.6275402038363804</c:v>
                      </c:pt>
                      <c:pt idx="22" formatCode="0.000E+00">
                        <c:v>8.3974460251423402</c:v>
                      </c:pt>
                      <c:pt idx="23" formatCode="0.000E+00">
                        <c:v>10.442297578235401</c:v>
                      </c:pt>
                      <c:pt idx="24" formatCode="0.000E+00">
                        <c:v>12.7667126060773</c:v>
                      </c:pt>
                      <c:pt idx="25" formatCode="0.000E+00">
                        <c:v>15.370603442494099</c:v>
                      </c:pt>
                      <c:pt idx="26" formatCode="0.000E+00">
                        <c:v>18.249455506148401</c:v>
                      </c:pt>
                      <c:pt idx="27" formatCode="0.000E+00">
                        <c:v>21.394702312687901</c:v>
                      </c:pt>
                      <c:pt idx="28" formatCode="0.000E+00">
                        <c:v>24.794146717177401</c:v>
                      </c:pt>
                      <c:pt idx="29" formatCode="0.000E+00">
                        <c:v>28.432386148227302</c:v>
                      </c:pt>
                      <c:pt idx="30" formatCode="0.000E+00">
                        <c:v>32.291208922501397</c:v>
                      </c:pt>
                      <c:pt idx="31" formatCode="0.000E+00">
                        <c:v>36.349937999727899</c:v>
                      </c:pt>
                      <c:pt idx="32" formatCode="0.000E+00">
                        <c:v>40.585706933681799</c:v>
                      </c:pt>
                      <c:pt idx="33" formatCode="0.000E+00">
                        <c:v>44.973659898120601</c:v>
                      </c:pt>
                      <c:pt idx="34" formatCode="0.000E+00">
                        <c:v>49.487073435570601</c:v>
                      </c:pt>
                      <c:pt idx="35" formatCode="0.000E+00">
                        <c:v>54.097402115496301</c:v>
                      </c:pt>
                      <c:pt idx="36" formatCode="0.000E+00">
                        <c:v>58.774253841348298</c:v>
                      </c:pt>
                      <c:pt idx="37" formatCode="0.000E+00">
                        <c:v>63.485303414273702</c:v>
                      </c:pt>
                      <c:pt idx="38" formatCode="0.000E+00">
                        <c:v>68.196155459155307</c:v>
                      </c:pt>
                      <c:pt idx="39" formatCode="0.000E+00">
                        <c:v>72.870170246616297</c:v>
                      </c:pt>
                      <c:pt idx="40" formatCode="0.000E+00">
                        <c:v>77.468268572862698</c:v>
                      </c:pt>
                      <c:pt idx="41" formatCode="0.000E+00">
                        <c:v>81.948734916147501</c:v>
                      </c:pt>
                      <c:pt idx="42" formatCode="0.000E+00">
                        <c:v>86.267041749628703</c:v>
                      </c:pt>
                      <c:pt idx="43" formatCode="0.000E+00">
                        <c:v>90.375722262547001</c:v>
                      </c:pt>
                      <c:pt idx="44" formatCode="0.000E+00">
                        <c:v>94.224323840692904</c:v>
                      </c:pt>
                      <c:pt idx="45" formatCode="0.000E+00">
                        <c:v>97.759480373397807</c:v>
                      </c:pt>
                      <c:pt idx="46" formatCode="0.000E+00">
                        <c:v>100.925147505536</c:v>
                      </c:pt>
                      <c:pt idx="47" formatCode="0.000E+00">
                        <c:v>103.663050823161</c:v>
                      </c:pt>
                      <c:pt idx="48" formatCode="0.000E+00">
                        <c:v>105.91340182684399</c:v>
                      </c:pt>
                      <c:pt idx="49" formatCode="0.000E+00">
                        <c:v>107.615939196935</c:v>
                      </c:pt>
                      <c:pt idx="50" formatCode="0.000E+00">
                        <c:v>108.711351619627</c:v>
                      </c:pt>
                      <c:pt idx="51" formatCode="0.000E+00">
                        <c:v>109.14313115097001</c:v>
                      </c:pt>
                      <c:pt idx="52" formatCode="0.000E+00">
                        <c:v>108.859890103609</c:v>
                      </c:pt>
                      <c:pt idx="53" formatCode="0.000E+00">
                        <c:v>107.818146782044</c:v>
                      </c:pt>
                      <c:pt idx="54" formatCode="0.000E+00">
                        <c:v>105.985543125898</c:v>
                      </c:pt>
                      <c:pt idx="55" formatCode="0.000E+00">
                        <c:v>103.34439815706099</c:v>
                      </c:pt>
                      <c:pt idx="56" formatCode="0.000E+00">
                        <c:v>99.895424404107899</c:v>
                      </c:pt>
                      <c:pt idx="57" formatCode="0.000E+00">
                        <c:v>95.661342524528905</c:v>
                      </c:pt>
                      <c:pt idx="58" formatCode="0.000E+00">
                        <c:v>90.690029150629798</c:v>
                      </c:pt>
                      <c:pt idx="59" formatCode="0.000E+00">
                        <c:v>85.056737915428798</c:v>
                      </c:pt>
                      <c:pt idx="60" formatCode="0.000E+00">
                        <c:v>78.864864635453301</c:v>
                      </c:pt>
                      <c:pt idx="61" formatCode="0.000E+00">
                        <c:v>72.244713131476004</c:v>
                      </c:pt>
                      <c:pt idx="62" formatCode="0.000E+00">
                        <c:v>65.349791214232894</c:v>
                      </c:pt>
                      <c:pt idx="63" formatCode="0.000E+00">
                        <c:v>58.350358058428597</c:v>
                      </c:pt>
                      <c:pt idx="64" formatCode="0.000E+00">
                        <c:v>51.424272501896702</c:v>
                      </c:pt>
                      <c:pt idx="65" formatCode="0.000E+00">
                        <c:v>44.7456465765977</c:v>
                      </c:pt>
                      <c:pt idx="66" formatCode="0.000E+00">
                        <c:v>38.472336190678298</c:v>
                      </c:pt>
                      <c:pt idx="67" formatCode="0.000E+00">
                        <c:v>32.733795527029798</c:v>
                      </c:pt>
                      <c:pt idx="68" formatCode="0.000E+00">
                        <c:v>27.621132935717199</c:v>
                      </c:pt>
                      <c:pt idx="69" formatCode="0.000E+00">
                        <c:v>23.181171624284001</c:v>
                      </c:pt>
                      <c:pt idx="70" formatCode="0.000E+00">
                        <c:v>19.415824222235301</c:v>
                      </c:pt>
                      <c:pt idx="71" formatCode="0.000E+00">
                        <c:v>16.287143833234801</c:v>
                      </c:pt>
                      <c:pt idx="72" formatCode="0.000E+00">
                        <c:v>13.7271983891623</c:v>
                      </c:pt>
                      <c:pt idx="73" formatCode="0.000E+00">
                        <c:v>11.6507780980701</c:v>
                      </c:pt>
                      <c:pt idx="74" formatCode="0.000E+00">
                        <c:v>9.9682962767840397</c:v>
                      </c:pt>
                      <c:pt idx="75" formatCode="0.000E+00">
                        <c:v>8.5963700202659492</c:v>
                      </c:pt>
                      <c:pt idx="76" formatCode="0.000E+00">
                        <c:v>7.4644624188456303</c:v>
                      </c:pt>
                      <c:pt idx="77" formatCode="0.000E+00">
                        <c:v>6.5172831650051499</c:v>
                      </c:pt>
                      <c:pt idx="78" formatCode="0.000E+00">
                        <c:v>5.7138365069189998</c:v>
                      </c:pt>
                      <c:pt idx="79" formatCode="0.000E+00">
                        <c:v>5.0246240926419601</c:v>
                      </c:pt>
                      <c:pt idx="80" formatCode="0.000E+00">
                        <c:v>4.4284374219952598</c:v>
                      </c:pt>
                      <c:pt idx="81" formatCode="0.000E+00">
                        <c:v>3.9096460152605799</c:v>
                      </c:pt>
                      <c:pt idx="82" formatCode="0.000E+00">
                        <c:v>3.4562866986193201</c:v>
                      </c:pt>
                      <c:pt idx="83" formatCode="0.000E+00">
                        <c:v>3.0588624872693599</c:v>
                      </c:pt>
                      <c:pt idx="84" formatCode="0.000E+00">
                        <c:v>2.70962242784152</c:v>
                      </c:pt>
                      <c:pt idx="85" formatCode="0.000E+00">
                        <c:v>2.4021207610024402</c:v>
                      </c:pt>
                      <c:pt idx="86" formatCode="0.000E+00">
                        <c:v>2.1309286471275199</c:v>
                      </c:pt>
                      <c:pt idx="87" formatCode="0.000E+00">
                        <c:v>1.891431708661</c:v>
                      </c:pt>
                      <c:pt idx="88" formatCode="0.000E+00">
                        <c:v>1.6796801071516101</c:v>
                      </c:pt>
                      <c:pt idx="89" formatCode="0.000E+00">
                        <c:v>1.49227361662764</c:v>
                      </c:pt>
                      <c:pt idx="90" formatCode="0.000E+00">
                        <c:v>1.32627142035398</c:v>
                      </c:pt>
                      <c:pt idx="91" formatCode="0.000E+00">
                        <c:v>1.17912004658752</c:v>
                      </c:pt>
                      <c:pt idx="92" formatCode="0.000E+00">
                        <c:v>1.0485949710542</c:v>
                      </c:pt>
                      <c:pt idx="93" formatCode="0.000E+00">
                        <c:v>0.93275273145790305</c:v>
                      </c:pt>
                      <c:pt idx="94" formatCode="0.000E+00">
                        <c:v>0.82989126612108</c:v>
                      </c:pt>
                      <c:pt idx="95" formatCode="0.000E+00">
                        <c:v>0.73851678019846201</c:v>
                      </c:pt>
                      <c:pt idx="96" formatCode="0.000E+00">
                        <c:v>0.65731585776724899</c:v>
                      </c:pt>
                      <c:pt idx="97" formatCode="0.000E+00">
                        <c:v>0.58513183589003304</c:v>
                      </c:pt>
                      <c:pt idx="98" formatCode="0.000E+00">
                        <c:v>0.52094467469498096</c:v>
                      </c:pt>
                      <c:pt idx="99" formatCode="0.000E+00">
                        <c:v>0.46385371973509099</c:v>
                      </c:pt>
                      <c:pt idx="100" formatCode="0.000E+00">
                        <c:v>0.41306287542811698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Volumenzuwachs'!$AD$7</c15:sqref>
                        </c15:formulaRef>
                      </c:ext>
                    </c:extLst>
                    <c:strCache>
                      <c:ptCount val="1"/>
                      <c:pt idx="0">
                        <c:v>21,20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Volumenzuwachs'!$AD$8:$AD$108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1.79254608108518E-7</c:v>
                      </c:pt>
                      <c:pt idx="1">
                        <c:v>1.2352223272034701E-6</c:v>
                      </c:pt>
                      <c:pt idx="2">
                        <c:v>6.9778937477975196E-6</c:v>
                      </c:pt>
                      <c:pt idx="3">
                        <c:v>3.3017061802574498E-5</c:v>
                      </c:pt>
                      <c:pt idx="4">
                        <c:v>1.33382653683118E-4</c:v>
                      </c:pt>
                      <c:pt idx="5">
                        <c:v>4.67962919067014E-4</c:v>
                      </c:pt>
                      <c:pt idx="6">
                        <c:v>1.44767134259376E-3</c:v>
                      </c:pt>
                      <c:pt idx="7">
                        <c:v>4.0026651095073302E-3</c:v>
                      </c:pt>
                      <c:pt idx="8">
                        <c:v>1.0011082596656199E-2</c:v>
                      </c:pt>
                      <c:pt idx="9">
                        <c:v>2.2894152006166499E-2</c:v>
                      </c:pt>
                      <c:pt idx="10" formatCode="0.000E+00">
                        <c:v>4.8331344140397803E-2</c:v>
                      </c:pt>
                      <c:pt idx="11" formatCode="0.000E+00">
                        <c:v>9.4992329396370603E-2</c:v>
                      </c:pt>
                      <c:pt idx="12" formatCode="0.000E+00">
                        <c:v>0.175143179177422</c:v>
                      </c:pt>
                      <c:pt idx="13" formatCode="0.000E+00">
                        <c:v>0.30498044054140699</c:v>
                      </c:pt>
                      <c:pt idx="14" formatCode="0.000E+00">
                        <c:v>0.50458307279918202</c:v>
                      </c:pt>
                      <c:pt idx="15" formatCode="0.000E+00">
                        <c:v>0.79743843286622196</c:v>
                      </c:pt>
                      <c:pt idx="16" formatCode="0.000E+00">
                        <c:v>1.2095746285772799</c:v>
                      </c:pt>
                      <c:pt idx="17" formatCode="0.000E+00">
                        <c:v>1.7683968189828401</c:v>
                      </c:pt>
                      <c:pt idx="18" formatCode="0.000E+00">
                        <c:v>2.50136498171429</c:v>
                      </c:pt>
                      <c:pt idx="19" formatCode="0.000E+00">
                        <c:v>3.4346603877493802</c:v>
                      </c:pt>
                      <c:pt idx="20" formatCode="0.000E+00">
                        <c:v>4.5919712336537604</c:v>
                      </c:pt>
                      <c:pt idx="21" formatCode="0.000E+00">
                        <c:v>5.9934935244652099</c:v>
                      </c:pt>
                      <c:pt idx="22" formatCode="0.000E+00">
                        <c:v>7.6552017204986003</c:v>
                      </c:pt>
                      <c:pt idx="23" formatCode="0.000E+00">
                        <c:v>9.5884036945800304</c:v>
                      </c:pt>
                      <c:pt idx="24" formatCode="0.000E+00">
                        <c:v>11.799562048271699</c:v>
                      </c:pt>
                      <c:pt idx="25" formatCode="0.000E+00">
                        <c:v>14.2903414840611</c:v>
                      </c:pt>
                      <c:pt idx="26" formatCode="0.000E+00">
                        <c:v>17.0578298315863</c:v>
                      </c:pt>
                      <c:pt idx="27" formatCode="0.000E+00">
                        <c:v>20.094876938802201</c:v>
                      </c:pt>
                      <c:pt idx="28" formatCode="0.000E+00">
                        <c:v>23.390498664320699</c:v>
                      </c:pt>
                      <c:pt idx="29" formatCode="0.000E+00">
                        <c:v>26.930300260597502</c:v>
                      </c:pt>
                      <c:pt idx="30" formatCode="0.000E+00">
                        <c:v>30.6968824604491</c:v>
                      </c:pt>
                      <c:pt idx="31" formatCode="0.000E+00">
                        <c:v>34.670203022505198</c:v>
                      </c:pt>
                      <c:pt idx="32" formatCode="0.000E+00">
                        <c:v>38.8278753390451</c:v>
                      </c:pt>
                      <c:pt idx="33" formatCode="0.000E+00">
                        <c:v>43.145393412121898</c:v>
                      </c:pt>
                      <c:pt idx="34" formatCode="0.000E+00">
                        <c:v>47.596278869258903</c:v>
                      </c:pt>
                      <c:pt idx="35" formatCode="0.000E+00">
                        <c:v>52.152150774777603</c:v>
                      </c:pt>
                      <c:pt idx="36" formatCode="0.000E+00">
                        <c:v>56.7827230059698</c:v>
                      </c:pt>
                      <c:pt idx="37" formatCode="0.000E+00">
                        <c:v>61.455737193255203</c:v>
                      </c:pt>
                      <c:pt idx="38" formatCode="0.000E+00">
                        <c:v>66.136841986575206</c:v>
                      </c:pt>
                      <c:pt idx="39" formatCode="0.000E+00">
                        <c:v>70.789432017556706</c:v>
                      </c:pt>
                      <c:pt idx="40" formatCode="0.000E+00">
                        <c:v>75.374462663031593</c:v>
                      </c:pt>
                      <c:pt idx="41" formatCode="0.000E+00">
                        <c:v>79.850259824218895</c:v>
                      </c:pt>
                      <c:pt idx="42" formatCode="0.000E+00">
                        <c:v>84.1723476077822</c:v>
                      </c:pt>
                      <c:pt idx="43" formatCode="0.000E+00">
                        <c:v>88.2933211512821</c:v>
                      </c:pt>
                      <c:pt idx="44" formatCode="0.000E+00">
                        <c:v>92.162796905221199</c:v>
                      </c:pt>
                      <c:pt idx="45" formatCode="0.000E+00">
                        <c:v>95.727478370081997</c:v>
                      </c:pt>
                      <c:pt idx="46" formatCode="0.000E+00">
                        <c:v>98.931381320259405</c:v>
                      </c:pt>
                      <c:pt idx="47" formatCode="0.000E+00">
                        <c:v>101.71626842537501</c:v>
                      </c:pt>
                      <c:pt idx="48" formatCode="0.000E+00">
                        <c:v>104.02234809485</c:v>
                      </c:pt>
                      <c:pt idx="49" formatCode="0.000E+00">
                        <c:v>105.78929512993</c:v>
                      </c:pt>
                      <c:pt idx="50" formatCode="0.000E+00">
                        <c:v>106.95764971630901</c:v>
                      </c:pt>
                      <c:pt idx="51" formatCode="0.000E+00">
                        <c:v>107.470644276513</c:v>
                      </c:pt>
                      <c:pt idx="52" formatCode="0.000E+00">
                        <c:v>107.276492094208</c:v>
                      </c:pt>
                      <c:pt idx="53" formatCode="0.000E+00">
                        <c:v>106.331144462843</c:v>
                      </c:pt>
                      <c:pt idx="54" formatCode="0.000E+00">
                        <c:v>104.60148144923301</c:v>
                      </c:pt>
                      <c:pt idx="55" formatCode="0.000E+00">
                        <c:v>102.06884287650099</c:v>
                      </c:pt>
                      <c:pt idx="56" formatCode="0.000E+00">
                        <c:v>98.732730091935693</c:v>
                      </c:pt>
                      <c:pt idx="57" formatCode="0.000E+00">
                        <c:v>94.614417710378703</c:v>
                      </c:pt>
                      <c:pt idx="58" formatCode="0.000E+00">
                        <c:v>89.760114637890894</c:v>
                      </c:pt>
                      <c:pt idx="59" formatCode="0.000E+00">
                        <c:v>84.243218437193804</c:v>
                      </c:pt>
                      <c:pt idx="60" formatCode="0.000E+00">
                        <c:v>78.165137217045299</c:v>
                      </c:pt>
                      <c:pt idx="61" formatCode="0.000E+00">
                        <c:v>71.654136875487495</c:v>
                      </c:pt>
                      <c:pt idx="62" formatCode="0.000E+00">
                        <c:v>64.861741619823107</c:v>
                      </c:pt>
                      <c:pt idx="63" formatCode="0.000E+00">
                        <c:v>57.956403388649598</c:v>
                      </c:pt>
                      <c:pt idx="64" formatCode="0.000E+00">
                        <c:v>51.114479453439699</c:v>
                      </c:pt>
                      <c:pt idx="65" formatCode="0.000E+00">
                        <c:v>44.509007703096103</c:v>
                      </c:pt>
                      <c:pt idx="66" formatCode="0.000E+00">
                        <c:v>38.297293502900402</c:v>
                      </c:pt>
                      <c:pt idx="67" formatCode="0.000E+00">
                        <c:v>32.608816214094098</c:v>
                      </c:pt>
                      <c:pt idx="68" formatCode="0.000E+00">
                        <c:v>27.535278307735201</c:v>
                      </c:pt>
                      <c:pt idx="69" formatCode="0.000E+00">
                        <c:v>23.1245938296668</c:v>
                      </c:pt>
                      <c:pt idx="70" formatCode="0.000E+00">
                        <c:v>19.380130892768701</c:v>
                      </c:pt>
                      <c:pt idx="71" formatCode="0.000E+00">
                        <c:v>16.265589845248599</c:v>
                      </c:pt>
                      <c:pt idx="72" formatCode="0.000E+00">
                        <c:v>13.714693685206701</c:v>
                      </c:pt>
                      <c:pt idx="73" formatCode="0.000E+00">
                        <c:v>11.643734062646001</c:v>
                      </c:pt>
                      <c:pt idx="74" formatCode="0.000E+00">
                        <c:v>9.9643610703734407</c:v>
                      </c:pt>
                      <c:pt idx="75" formatCode="0.000E+00">
                        <c:v>8.5941170707061296</c:v>
                      </c:pt>
                      <c:pt idx="76" formatCode="0.000E+00">
                        <c:v>7.46309224119475</c:v>
                      </c:pt>
                      <c:pt idx="77" formatCode="0.000E+00">
                        <c:v>6.5163799169687904</c:v>
                      </c:pt>
                      <c:pt idx="78" formatCode="0.000E+00">
                        <c:v>5.7131957174511303</c:v>
                      </c:pt>
                      <c:pt idx="79" formatCode="0.000E+00">
                        <c:v>5.0241464974524401</c:v>
                      </c:pt>
                      <c:pt idx="80" formatCode="0.000E+00">
                        <c:v>4.4280719116977796</c:v>
                      </c:pt>
                      <c:pt idx="81" formatCode="0.000E+00">
                        <c:v>3.9093627754506799</c:v>
                      </c:pt>
                      <c:pt idx="82" formatCode="0.000E+00">
                        <c:v>3.45606590746891</c:v>
                      </c:pt>
                      <c:pt idx="83" formatCode="0.000E+00">
                        <c:v>3.05868980384153</c:v>
                      </c:pt>
                      <c:pt idx="84" formatCode="0.000E+00">
                        <c:v>2.7094870593981901</c:v>
                      </c:pt>
                      <c:pt idx="85" formatCode="0.000E+00">
                        <c:v>2.4020144520476898</c:v>
                      </c:pt>
                      <c:pt idx="86" formatCode="0.000E+00">
                        <c:v>2.1308450342319998</c:v>
                      </c:pt>
                      <c:pt idx="87" formatCode="0.000E+00">
                        <c:v>1.89136586309294</c:v>
                      </c:pt>
                      <c:pt idx="88" formatCode="0.000E+00">
                        <c:v>1.6796281974087</c:v>
                      </c:pt>
                      <c:pt idx="89" formatCode="0.000E+00">
                        <c:v>1.4922326552957501</c:v>
                      </c:pt>
                      <c:pt idx="90" formatCode="0.000E+00">
                        <c:v>1.32623907237438</c:v>
                      </c:pt>
                      <c:pt idx="91" formatCode="0.000E+00">
                        <c:v>1.1790944829873</c:v>
                      </c:pt>
                      <c:pt idx="92" formatCode="0.000E+00">
                        <c:v>1.0485747567132999</c:v>
                      </c:pt>
                      <c:pt idx="93" formatCode="0.000E+00">
                        <c:v>0.93273673858186501</c:v>
                      </c:pt>
                      <c:pt idx="94" formatCode="0.000E+00">
                        <c:v>0.82987860726613505</c:v>
                      </c:pt>
                      <c:pt idx="95" formatCode="0.000E+00">
                        <c:v>0.73850675625663798</c:v>
                      </c:pt>
                      <c:pt idx="96" formatCode="0.000E+00">
                        <c:v>0.65730791745431305</c:v>
                      </c:pt>
                      <c:pt idx="97" formatCode="0.000E+00">
                        <c:v>0.585125544115215</c:v>
                      </c:pt>
                      <c:pt idx="98" formatCode="0.000E+00">
                        <c:v>0.52093968781314404</c:v>
                      </c:pt>
                      <c:pt idx="99" formatCode="0.000E+00">
                        <c:v>0.46384976614846402</c:v>
                      </c:pt>
                      <c:pt idx="100" formatCode="0.000E+00">
                        <c:v>0.41305974035709497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Volumenzuwachs'!$AE$7</c15:sqref>
                        </c15:formulaRef>
                      </c:ext>
                    </c:extLst>
                    <c:strCache>
                      <c:ptCount val="1"/>
                      <c:pt idx="0">
                        <c:v>21,69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Volumenzuwachs'!$AE$8:$AE$108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7.7935065955661005E-8</c:v>
                      </c:pt>
                      <c:pt idx="1">
                        <c:v>5.85309155931723E-7</c:v>
                      </c:pt>
                      <c:pt idx="2">
                        <c:v>3.5702437141886602E-6</c:v>
                      </c:pt>
                      <c:pt idx="3">
                        <c:v>1.80901534122533E-5</c:v>
                      </c:pt>
                      <c:pt idx="4">
                        <c:v>7.7682606197531102E-5</c:v>
                      </c:pt>
                      <c:pt idx="5">
                        <c:v>2.8780431914684601E-4</c:v>
                      </c:pt>
                      <c:pt idx="6">
                        <c:v>9.3469626268281002E-4</c:v>
                      </c:pt>
                      <c:pt idx="7">
                        <c:v>2.6989577483788598E-3</c:v>
                      </c:pt>
                      <c:pt idx="8">
                        <c:v>7.0170392516864096E-3</c:v>
                      </c:pt>
                      <c:pt idx="9">
                        <c:v>1.66120886387939E-2</c:v>
                      </c:pt>
                      <c:pt idx="10" formatCode="0.000E+00">
                        <c:v>3.6170382212849399E-2</c:v>
                      </c:pt>
                      <c:pt idx="11" formatCode="0.000E+00">
                        <c:v>7.3082009580697202E-2</c:v>
                      </c:pt>
                      <c:pt idx="12" formatCode="0.000E+00">
                        <c:v>0.13811547022675</c:v>
                      </c:pt>
                      <c:pt idx="13" formatCode="0.000E+00">
                        <c:v>0.24587639325230701</c:v>
                      </c:pt>
                      <c:pt idx="14" formatCode="0.000E+00">
                        <c:v>0.41492133997416503</c:v>
                      </c:pt>
                      <c:pt idx="15" formatCode="0.000E+00">
                        <c:v>0.66745394900161803</c:v>
                      </c:pt>
                      <c:pt idx="16" formatCode="0.000E+00">
                        <c:v>1.0286054874621999</c:v>
                      </c:pt>
                      <c:pt idx="17" formatCode="0.000E+00">
                        <c:v>1.5253736942971701</c:v>
                      </c:pt>
                      <c:pt idx="18" formatCode="0.000E+00">
                        <c:v>2.1853450130865202</c:v>
                      </c:pt>
                      <c:pt idx="19" formatCode="0.000E+00">
                        <c:v>3.0353470996250702</c:v>
                      </c:pt>
                      <c:pt idx="20" formatCode="0.000E+00">
                        <c:v>4.1001714341008402</c:v>
                      </c:pt>
                      <c:pt idx="21" formatCode="0.000E+00">
                        <c:v>5.4014772944435201</c:v>
                      </c:pt>
                      <c:pt idx="22" formatCode="0.000E+00">
                        <c:v>6.9569484614672197</c:v>
                      </c:pt>
                      <c:pt idx="23" formatCode="0.000E+00">
                        <c:v>8.7797325263982504</c:v>
                      </c:pt>
                      <c:pt idx="24" formatCode="0.000E+00">
                        <c:v>10.878156691917001</c:v>
                      </c:pt>
                      <c:pt idx="25" formatCode="0.000E+00">
                        <c:v>13.25568740882</c:v>
                      </c:pt>
                      <c:pt idx="26" formatCode="0.000E+00">
                        <c:v>15.911085104537699</c:v>
                      </c:pt>
                      <c:pt idx="27" formatCode="0.000E+00">
                        <c:v>18.838698641340901</c:v>
                      </c:pt>
                      <c:pt idx="28" formatCode="0.000E+00">
                        <c:v>22.028844901126899</c:v>
                      </c:pt>
                      <c:pt idx="29" formatCode="0.000E+00">
                        <c:v>25.468224617036</c:v>
                      </c:pt>
                      <c:pt idx="30" formatCode="0.000E+00">
                        <c:v>29.1403340395449</c:v>
                      </c:pt>
                      <c:pt idx="31" formatCode="0.000E+00">
                        <c:v>33.025841472576303</c:v>
                      </c:pt>
                      <c:pt idx="32" formatCode="0.000E+00">
                        <c:v>37.102906924665596</c:v>
                      </c:pt>
                      <c:pt idx="33" formatCode="0.000E+00">
                        <c:v>41.347431364725502</c:v>
                      </c:pt>
                      <c:pt idx="34" formatCode="0.000E+00">
                        <c:v>45.733229036535299</c:v>
                      </c:pt>
                      <c:pt idx="35" formatCode="0.000E+00">
                        <c:v>50.2321219416947</c:v>
                      </c:pt>
                      <c:pt idx="36" formatCode="0.000E+00">
                        <c:v>54.813960109851998</c:v>
                      </c:pt>
                      <c:pt idx="37" formatCode="0.000E+00">
                        <c:v>59.446574905043498</c:v>
                      </c:pt>
                      <c:pt idx="38" formatCode="0.000E+00">
                        <c:v>64.095675681536704</c:v>
                      </c:pt>
                      <c:pt idx="39" formatCode="0.000E+00">
                        <c:v>68.724702920553597</c:v>
                      </c:pt>
                      <c:pt idx="40" formatCode="0.000E+00">
                        <c:v>73.294653848642497</c:v>
                      </c:pt>
                      <c:pt idx="41" formatCode="0.000E+00">
                        <c:v>77.763899718711798</c:v>
                      </c:pt>
                      <c:pt idx="42" formatCode="0.000E+00">
                        <c:v>82.088017632014001</c:v>
                      </c:pt>
                      <c:pt idx="43" formatCode="0.000E+00">
                        <c:v>86.219664129880698</c:v>
                      </c:pt>
                      <c:pt idx="44" formatCode="0.000E+00">
                        <c:v>90.108522830849196</c:v>
                      </c:pt>
                      <c:pt idx="45" formatCode="0.000E+00">
                        <c:v>93.701364048797998</c:v>
                      </c:pt>
                      <c:pt idx="46" formatCode="0.000E+00">
                        <c:v>96.942260345340301</c:v>
                      </c:pt>
                      <c:pt idx="47" formatCode="0.000E+00">
                        <c:v>99.773007857296705</c:v>
                      </c:pt>
                      <c:pt idx="48" formatCode="0.000E+00">
                        <c:v>102.133808205061</c:v>
                      </c:pt>
                      <c:pt idx="49" formatCode="0.000E+00">
                        <c:v>103.96426865341</c:v>
                      </c:pt>
                      <c:pt idx="50" formatCode="0.000E+00">
                        <c:v>105.204777328622</c:v>
                      </c:pt>
                      <c:pt idx="51" formatCode="0.000E+00">
                        <c:v>105.798303558824</c:v>
                      </c:pt>
                      <c:pt idx="52" formatCode="0.000E+00">
                        <c:v>105.69265818254399</c:v>
                      </c:pt>
                      <c:pt idx="53" formatCode="0.000E+00">
                        <c:v>104.843222010208</c:v>
                      </c:pt>
                      <c:pt idx="54" formatCode="0.000E+00">
                        <c:v>103.216109567218</c:v>
                      </c:pt>
                      <c:pt idx="55" formatCode="0.000E+00">
                        <c:v>100.79167744057899</c:v>
                      </c:pt>
                      <c:pt idx="56" formatCode="0.000E+00">
                        <c:v>97.568211198936496</c:v>
                      </c:pt>
                      <c:pt idx="57" formatCode="0.000E+00">
                        <c:v>93.565534062927796</c:v>
                      </c:pt>
                      <c:pt idx="58" formatCode="0.000E+00">
                        <c:v>88.828180930264395</c:v>
                      </c:pt>
                      <c:pt idx="59" formatCode="0.000E+00">
                        <c:v>83.427685947436601</c:v>
                      </c:pt>
                      <c:pt idx="60" formatCode="0.000E+00">
                        <c:v>77.463461043899002</c:v>
                      </c:pt>
                      <c:pt idx="61" formatCode="0.000E+00">
                        <c:v>71.061724636546501</c:v>
                      </c:pt>
                      <c:pt idx="62" formatCode="0.000E+00">
                        <c:v>64.372006848258295</c:v>
                      </c:pt>
                      <c:pt idx="63" formatCode="0.000E+00">
                        <c:v>57.560941283099403</c:v>
                      </c:pt>
                      <c:pt idx="64" formatCode="0.000E+00">
                        <c:v>50.8033723746858</c:v>
                      </c:pt>
                      <c:pt idx="65" formatCode="0.000E+00">
                        <c:v>44.271252982957002</c:v>
                      </c:pt>
                      <c:pt idx="66" formatCode="0.000E+00">
                        <c:v>38.121328050927801</c:v>
                      </c:pt>
                      <c:pt idx="67" formatCode="0.000E+00">
                        <c:v>32.483093850860698</c:v>
                      </c:pt>
                      <c:pt idx="68" formatCode="0.000E+00">
                        <c:v>27.448840815906099</c:v>
                      </c:pt>
                      <c:pt idx="69" formatCode="0.000E+00">
                        <c:v>23.067570074302299</c:v>
                      </c:pt>
                      <c:pt idx="70" formatCode="0.000E+00">
                        <c:v>19.3441038944136</c:v>
                      </c:pt>
                      <c:pt idx="71" formatCode="0.000E+00">
                        <c:v>16.2437907048737</c:v>
                      </c:pt>
                      <c:pt idx="72" formatCode="0.000E+00">
                        <c:v>13.702011058530699</c:v>
                      </c:pt>
                      <c:pt idx="73" formatCode="0.000E+00">
                        <c:v>11.636561531260501</c:v>
                      </c:pt>
                      <c:pt idx="74" formatCode="0.000E+00">
                        <c:v>9.9603328023111608</c:v>
                      </c:pt>
                      <c:pt idx="75" formatCode="0.000E+00">
                        <c:v>8.5917960866419794</c:v>
                      </c:pt>
                      <c:pt idx="76" formatCode="0.000E+00">
                        <c:v>7.4616716581071199</c:v>
                      </c:pt>
                      <c:pt idx="77" formatCode="0.000E+00">
                        <c:v>6.5154387935429403</c:v>
                      </c:pt>
                      <c:pt idx="78" formatCode="0.000E+00">
                        <c:v>5.7125261114707104</c:v>
                      </c:pt>
                      <c:pt idx="79" formatCode="0.000E+00">
                        <c:v>5.0236467649096896</c:v>
                      </c:pt>
                      <c:pt idx="80" formatCode="0.000E+00">
                        <c:v>4.4276892759805504</c:v>
                      </c:pt>
                      <c:pt idx="81" formatCode="0.000E+00">
                        <c:v>3.9090662218703298</c:v>
                      </c:pt>
                      <c:pt idx="82" formatCode="0.000E+00">
                        <c:v>3.4558347286786999</c:v>
                      </c:pt>
                      <c:pt idx="83" formatCode="0.000E+00">
                        <c:v>3.0585089936774899</c:v>
                      </c:pt>
                      <c:pt idx="84" formatCode="0.000E+00">
                        <c:v>2.7093453192463999</c:v>
                      </c:pt>
                      <c:pt idx="85" formatCode="0.000E+00">
                        <c:v>2.4019031385312801</c:v>
                      </c:pt>
                      <c:pt idx="86" formatCode="0.000E+00">
                        <c:v>2.13075748475298</c:v>
                      </c:pt>
                      <c:pt idx="87" formatCode="0.000E+00">
                        <c:v>1.8912969171321199</c:v>
                      </c:pt>
                      <c:pt idx="88" formatCode="0.000E+00">
                        <c:v>1.6795738432346199</c:v>
                      </c:pt>
                      <c:pt idx="89" formatCode="0.000E+00">
                        <c:v>1.4921897649415301</c:v>
                      </c:pt>
                      <c:pt idx="90" formatCode="0.000E+00">
                        <c:v>1.32620520090115</c:v>
                      </c:pt>
                      <c:pt idx="91" formatCode="0.000E+00">
                        <c:v>1.1790677153431699</c:v>
                      </c:pt>
                      <c:pt idx="92" formatCode="0.000E+00">
                        <c:v>1.04855359022615</c:v>
                      </c:pt>
                      <c:pt idx="93" formatCode="0.000E+00">
                        <c:v>0.93271999236459802</c:v>
                      </c:pt>
                      <c:pt idx="94" formatCode="0.000E+00">
                        <c:v>0.82986535209266599</c:v>
                      </c:pt>
                      <c:pt idx="95" formatCode="0.000E+00">
                        <c:v>0.73849626010062797</c:v>
                      </c:pt>
                      <c:pt idx="96" formatCode="0.000E+00">
                        <c:v>0.65729960307138502</c:v>
                      </c:pt>
                      <c:pt idx="97" formatCode="0.000E+00">
                        <c:v>0.58511895592446495</c:v>
                      </c:pt>
                      <c:pt idx="98" formatCode="0.000E+00">
                        <c:v>0.52093446598473603</c:v>
                      </c:pt>
                      <c:pt idx="99" formatCode="0.000E+00">
                        <c:v>0.46384562629237402</c:v>
                      </c:pt>
                      <c:pt idx="100" formatCode="0.000E+00">
                        <c:v>0.413056457577055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Volumenzuwachs'!$AG$7</c15:sqref>
                        </c15:formulaRef>
                      </c:ext>
                    </c:extLst>
                    <c:strCache>
                      <c:ptCount val="1"/>
                      <c:pt idx="0">
                        <c:v>22,71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Volumenzuwachs'!$AG$8:$AG$108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1.3150033286033601E-8</c:v>
                      </c:pt>
                      <c:pt idx="1">
                        <c:v>1.18761612380804E-7</c:v>
                      </c:pt>
                      <c:pt idx="2">
                        <c:v>8.5391430514402705E-7</c:v>
                      </c:pt>
                      <c:pt idx="3">
                        <c:v>5.0102458294545103E-6</c:v>
                      </c:pt>
                      <c:pt idx="4">
                        <c:v>2.45221581001393E-5</c:v>
                      </c:pt>
                      <c:pt idx="5">
                        <c:v>1.02098527820611E-4</c:v>
                      </c:pt>
                      <c:pt idx="6">
                        <c:v>3.6797540689047101E-4</c:v>
                      </c:pt>
                      <c:pt idx="7">
                        <c:v>1.16602043422919E-3</c:v>
                      </c:pt>
                      <c:pt idx="8">
                        <c:v>3.2937702717615899E-3</c:v>
                      </c:pt>
                      <c:pt idx="9">
                        <c:v>8.3971987452758808E-3</c:v>
                      </c:pt>
                      <c:pt idx="10" formatCode="0.000E+00">
                        <c:v>1.9534298581062499E-2</c:v>
                      </c:pt>
                      <c:pt idx="11" formatCode="0.000E+00">
                        <c:v>4.1872574938521701E-2</c:v>
                      </c:pt>
                      <c:pt idx="12" formatCode="0.000E+00">
                        <c:v>8.3427842482932807E-2</c:v>
                      </c:pt>
                      <c:pt idx="13" formatCode="0.000E+00">
                        <c:v>0.155707132041744</c:v>
                      </c:pt>
                      <c:pt idx="14" formatCode="0.000E+00">
                        <c:v>0.27410671981767898</c:v>
                      </c:pt>
                      <c:pt idx="15" formatCode="0.000E+00">
                        <c:v>0.45794500645027197</c:v>
                      </c:pt>
                      <c:pt idx="16" formatCode="0.000E+00">
                        <c:v>0.73007161501765505</c:v>
                      </c:pt>
                      <c:pt idx="17" formatCode="0.000E+00">
                        <c:v>1.11606999196401</c:v>
                      </c:pt>
                      <c:pt idx="18" formatCode="0.000E+00">
                        <c:v>1.6431396722845899</c:v>
                      </c:pt>
                      <c:pt idx="19" formatCode="0.000E+00">
                        <c:v>2.33879008874553</c:v>
                      </c:pt>
                      <c:pt idx="20" formatCode="0.000E+00">
                        <c:v>3.22949351268162</c:v>
                      </c:pt>
                      <c:pt idx="21" formatCode="0.000E+00">
                        <c:v>4.3394326207031702</c:v>
                      </c:pt>
                      <c:pt idx="22" formatCode="0.000E+00">
                        <c:v>5.6894465023385496</c:v>
                      </c:pt>
                      <c:pt idx="23" formatCode="0.000E+00">
                        <c:v>7.2962379976559699</c:v>
                      </c:pt>
                      <c:pt idx="24" formatCode="0.000E+00">
                        <c:v>9.1718643848155104</c:v>
                      </c:pt>
                      <c:pt idx="25" formatCode="0.000E+00">
                        <c:v>11.3234991296119</c:v>
                      </c:pt>
                      <c:pt idx="26" formatCode="0.000E+00">
                        <c:v>13.7534279472917</c:v>
                      </c:pt>
                      <c:pt idx="27" formatCode="0.000E+00">
                        <c:v>16.459228364385499</c:v>
                      </c:pt>
                      <c:pt idx="28" formatCode="0.000E+00">
                        <c:v>19.434077020420599</c:v>
                      </c:pt>
                      <c:pt idx="29" formatCode="0.000E+00">
                        <c:v>22.667130909810702</c:v>
                      </c:pt>
                      <c:pt idx="30" formatCode="0.000E+00">
                        <c:v>26.143935228401801</c:v>
                      </c:pt>
                      <c:pt idx="31" formatCode="0.000E+00">
                        <c:v>29.846819316810201</c:v>
                      </c:pt>
                      <c:pt idx="32" formatCode="0.000E+00">
                        <c:v>33.755251732483501</c:v>
                      </c:pt>
                      <c:pt idx="33" formatCode="0.000E+00">
                        <c:v>37.846134622251803</c:v>
                      </c:pt>
                      <c:pt idx="34" formatCode="0.000E+00">
                        <c:v>42.094025679734003</c:v>
                      </c:pt>
                      <c:pt idx="35" formatCode="0.000E+00">
                        <c:v>46.471282812364599</c:v>
                      </c:pt>
                      <c:pt idx="36" formatCode="0.000E+00">
                        <c:v>50.948132236504399</c:v>
                      </c:pt>
                      <c:pt idx="37" formatCode="0.000E+00">
                        <c:v>55.492665262255898</c:v>
                      </c:pt>
                      <c:pt idx="38" formatCode="0.000E+00">
                        <c:v>60.070772810424003</c:v>
                      </c:pt>
                      <c:pt idx="39" formatCode="0.000E+00">
                        <c:v>64.646030045797104</c:v>
                      </c:pt>
                      <c:pt idx="40" formatCode="0.000E+00">
                        <c:v>69.179546733013794</c:v>
                      </c:pt>
                      <c:pt idx="41" formatCode="0.000E+00">
                        <c:v>73.629802312797807</c:v>
                      </c:pt>
                      <c:pt idx="42" formatCode="0.000E+00">
                        <c:v>77.952488495805497</c:v>
                      </c:pt>
                      <c:pt idx="43" formatCode="0.000E+00">
                        <c:v>82.100386547065199</c:v>
                      </c:pt>
                      <c:pt idx="44" formatCode="0.000E+00">
                        <c:v>86.023311459983802</c:v>
                      </c:pt>
                      <c:pt idx="45" formatCode="0.000E+00">
                        <c:v>89.668160841885395</c:v>
                      </c:pt>
                      <c:pt idx="46" formatCode="0.000E+00">
                        <c:v>92.979112327425497</c:v>
                      </c:pt>
                      <c:pt idx="47" formatCode="0.000E+00">
                        <c:v>95.898019245308504</c:v>
                      </c:pt>
                      <c:pt idx="48" formatCode="0.000E+00">
                        <c:v>98.365059328229293</c:v>
                      </c:pt>
                      <c:pt idx="49" formatCode="0.000E+00">
                        <c:v>100.31969433494901</c:v>
                      </c:pt>
                      <c:pt idx="50" formatCode="0.000E+00">
                        <c:v>101.70199795022199</c:v>
                      </c:pt>
                      <c:pt idx="51" formatCode="0.000E+00">
                        <c:v>102.45440314334</c:v>
                      </c:pt>
                      <c:pt idx="52" formatCode="0.000E+00">
                        <c:v>102.52390571343101</c:v>
                      </c:pt>
                      <c:pt idx="53" formatCode="0.000E+00">
                        <c:v>101.864735089455</c:v>
                      </c:pt>
                      <c:pt idx="54" formatCode="0.000E+00">
                        <c:v>100.44146361165301</c:v>
                      </c:pt>
                      <c:pt idx="55" formatCode="0.000E+00">
                        <c:v>98.232469080304696</c:v>
                      </c:pt>
                      <c:pt idx="56" formatCode="0.000E+00">
                        <c:v>95.233591388819903</c:v>
                      </c:pt>
                      <c:pt idx="57" formatCode="0.000E+00">
                        <c:v>91.461734441975494</c:v>
                      </c:pt>
                      <c:pt idx="58" formatCode="0.000E+00">
                        <c:v>86.958065628808001</c:v>
                      </c:pt>
                      <c:pt idx="59" formatCode="0.000E+00">
                        <c:v>81.790369382868306</c:v>
                      </c:pt>
                      <c:pt idx="60" formatCode="0.000E+00">
                        <c:v>76.054038803426593</c:v>
                      </c:pt>
                      <c:pt idx="61" formatCode="0.000E+00">
                        <c:v>69.871167393615295</c:v>
                      </c:pt>
                      <c:pt idx="62" formatCode="0.000E+00">
                        <c:v>63.387264181826097</c:v>
                      </c:pt>
                      <c:pt idx="63" formatCode="0.000E+00">
                        <c:v>56.765291153514497</c:v>
                      </c:pt>
                      <c:pt idx="64" formatCode="0.000E+00">
                        <c:v>50.17703148527</c:v>
                      </c:pt>
                      <c:pt idx="65" formatCode="0.000E+00">
                        <c:v>43.792233523904798</c:v>
                      </c:pt>
                      <c:pt idx="66" formatCode="0.000E+00">
                        <c:v>37.766490000469403</c:v>
                      </c:pt>
                      <c:pt idx="67" formatCode="0.000E+00">
                        <c:v>32.229304651676102</c:v>
                      </c:pt>
                      <c:pt idx="68" formatCode="0.000E+00">
                        <c:v>27.274124073431501</c:v>
                      </c:pt>
                      <c:pt idx="69" formatCode="0.000E+00">
                        <c:v>22.95211135025</c:v>
                      </c:pt>
                      <c:pt idx="70" formatCode="0.000E+00">
                        <c:v>19.270992515658801</c:v>
                      </c:pt>
                      <c:pt idx="71" formatCode="0.000E+00">
                        <c:v>16.199414471832299</c:v>
                      </c:pt>
                      <c:pt idx="72" formatCode="0.000E+00">
                        <c:v>13.6760804627292</c:v>
                      </c:pt>
                      <c:pt idx="73" formatCode="0.000E+00">
                        <c:v>11.6218077056709</c:v>
                      </c:pt>
                      <c:pt idx="74" formatCode="0.000E+00">
                        <c:v>9.9519799414911798</c:v>
                      </c:pt>
                      <c:pt idx="75" formatCode="0.000E+00">
                        <c:v>8.5869373285491797</c:v>
                      </c:pt>
                      <c:pt idx="76" formatCode="0.000E+00">
                        <c:v>7.4586697981560004</c:v>
                      </c:pt>
                      <c:pt idx="77" formatCode="0.000E+00">
                        <c:v>6.5134357632769797</c:v>
                      </c:pt>
                      <c:pt idx="78" formatCode="0.000E+00">
                        <c:v>5.7110949894493199</c:v>
                      </c:pt>
                      <c:pt idx="79" formatCode="0.000E+00">
                        <c:v>5.0225766866407699</c:v>
                      </c:pt>
                      <c:pt idx="80" formatCode="0.000E+00">
                        <c:v>4.4268693755284501</c:v>
                      </c:pt>
                      <c:pt idx="81" formatCode="0.000E+00">
                        <c:v>3.90843064317911</c:v>
                      </c:pt>
                      <c:pt idx="82" formatCode="0.000E+00">
                        <c:v>3.4553392331950099</c:v>
                      </c:pt>
                      <c:pt idx="83" formatCode="0.000E+00">
                        <c:v>3.0581214474549001</c:v>
                      </c:pt>
                      <c:pt idx="84" formatCode="0.000E+00">
                        <c:v>2.70904151155192</c:v>
                      </c:pt>
                      <c:pt idx="85" formatCode="0.000E+00">
                        <c:v>2.4016645453958301</c:v>
                      </c:pt>
                      <c:pt idx="86" formatCode="0.000E+00">
                        <c:v>2.1305698266927799</c:v>
                      </c:pt>
                      <c:pt idx="87" formatCode="0.000E+00">
                        <c:v>1.89114913372886</c:v>
                      </c:pt>
                      <c:pt idx="88" formatCode="0.000E+00">
                        <c:v>1.67945733609504</c:v>
                      </c:pt>
                      <c:pt idx="89" formatCode="0.000E+00">
                        <c:v>1.4920978297577101</c:v>
                      </c:pt>
                      <c:pt idx="90" formatCode="0.000E+00">
                        <c:v>1.32613259726139</c:v>
                      </c:pt>
                      <c:pt idx="91" formatCode="0.000E+00">
                        <c:v>1.17901033853347</c:v>
                      </c:pt>
                      <c:pt idx="92" formatCode="0.000E+00">
                        <c:v>1.0485082193930599</c:v>
                      </c:pt>
                      <c:pt idx="93" formatCode="0.000E+00">
                        <c:v>0.93268409635165195</c:v>
                      </c:pt>
                      <c:pt idx="94" formatCode="0.000E+00">
                        <c:v>0.82983693914699297</c:v>
                      </c:pt>
                      <c:pt idx="95" formatCode="0.000E+00">
                        <c:v>0.73847376114679997</c:v>
                      </c:pt>
                      <c:pt idx="96" formatCode="0.000E+00">
                        <c:v>0.65728178079650901</c:v>
                      </c:pt>
                      <c:pt idx="97" formatCode="0.000E+00">
                        <c:v>0.58510483379368805</c:v>
                      </c:pt>
                      <c:pt idx="98" formatCode="0.000E+00">
                        <c:v>0.52092327270121996</c:v>
                      </c:pt>
                      <c:pt idx="99" formatCode="0.000E+00">
                        <c:v>0.46383675226217402</c:v>
                      </c:pt>
                      <c:pt idx="100" formatCode="0.000E+00">
                        <c:v>0.41304942073003598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Volumenzuwachs'!$AH$7</c15:sqref>
                        </c15:formulaRef>
                      </c:ext>
                    </c:extLst>
                    <c:strCache>
                      <c:ptCount val="1"/>
                      <c:pt idx="0">
                        <c:v>23,24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Volumenzuwachs'!$AH$8:$AH$108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5.0851389130972198E-9</c:v>
                      </c:pt>
                      <c:pt idx="1">
                        <c:v>5.0692167871111498E-8</c:v>
                      </c:pt>
                      <c:pt idx="2">
                        <c:v>3.98036191476996E-7</c:v>
                      </c:pt>
                      <c:pt idx="3">
                        <c:v>2.5262253100719099E-6</c:v>
                      </c:pt>
                      <c:pt idx="4">
                        <c:v>1.32613985036828E-5</c:v>
                      </c:pt>
                      <c:pt idx="5">
                        <c:v>5.8773692969647899E-5</c:v>
                      </c:pt>
                      <c:pt idx="6">
                        <c:v>2.2396962569640801E-4</c:v>
                      </c:pt>
                      <c:pt idx="7">
                        <c:v>7.4589375666787795E-4</c:v>
                      </c:pt>
                      <c:pt idx="8">
                        <c:v>2.20263808518139E-3</c:v>
                      </c:pt>
                      <c:pt idx="9">
                        <c:v>5.8424596958964996E-3</c:v>
                      </c:pt>
                      <c:pt idx="10" formatCode="0.000E+00">
                        <c:v>1.40808610234493E-2</c:v>
                      </c:pt>
                      <c:pt idx="11" formatCode="0.000E+00">
                        <c:v>3.1152388404437001E-2</c:v>
                      </c:pt>
                      <c:pt idx="12" formatCode="0.000E+00">
                        <c:v>6.3847327555375602E-2</c:v>
                      </c:pt>
                      <c:pt idx="13" formatCode="0.000E+00">
                        <c:v>0.122210892394486</c:v>
                      </c:pt>
                      <c:pt idx="14" formatCode="0.000E+00">
                        <c:v>0.22005583329054301</c:v>
                      </c:pt>
                      <c:pt idx="15" formatCode="0.000E+00">
                        <c:v>0.375151975788442</c:v>
                      </c:pt>
                      <c:pt idx="16" formatCode="0.000E+00">
                        <c:v>0.60900645769206496</c:v>
                      </c:pt>
                      <c:pt idx="17" formatCode="0.000E+00">
                        <c:v>0.94622125199945195</c:v>
                      </c:pt>
                      <c:pt idx="18" formatCode="0.000E+00">
                        <c:v>1.4134886243963001</c:v>
                      </c:pt>
                      <c:pt idx="19" formatCode="0.000E+00">
                        <c:v>2.0383415382186501</c:v>
                      </c:pt>
                      <c:pt idx="20" formatCode="0.000E+00">
                        <c:v>2.8478039289660999</c:v>
                      </c:pt>
                      <c:pt idx="21" formatCode="0.000E+00">
                        <c:v>3.8670840620728399</c:v>
                      </c:pt>
                      <c:pt idx="22" formatCode="0.000E+00">
                        <c:v>5.1184291371373298</c:v>
                      </c:pt>
                      <c:pt idx="23" formatCode="0.000E+00">
                        <c:v>6.6202208433103404</c:v>
                      </c:pt>
                      <c:pt idx="24" formatCode="0.000E+00">
                        <c:v>8.3863497174230606</c:v>
                      </c:pt>
                      <c:pt idx="25" formatCode="0.000E+00">
                        <c:v>10.425868651617</c:v>
                      </c:pt>
                      <c:pt idx="26" formatCode="0.000E+00">
                        <c:v>12.742897294778601</c:v>
                      </c:pt>
                      <c:pt idx="27" formatCode="0.000E+00">
                        <c:v>15.3367309438392</c:v>
                      </c:pt>
                      <c:pt idx="28" formatCode="0.000E+00">
                        <c:v>18.202099163210999</c:v>
                      </c:pt>
                      <c:pt idx="29" formatCode="0.000E+00">
                        <c:v>21.3295188663967</c:v>
                      </c:pt>
                      <c:pt idx="30" formatCode="0.000E+00">
                        <c:v>24.7056915489574</c:v>
                      </c:pt>
                      <c:pt idx="31" formatCode="0.000E+00">
                        <c:v>28.313902493166999</c:v>
                      </c:pt>
                      <c:pt idx="32" formatCode="0.000E+00">
                        <c:v>32.134389212757299</c:v>
                      </c:pt>
                      <c:pt idx="33" formatCode="0.000E+00">
                        <c:v>36.1446558478859</c:v>
                      </c:pt>
                      <c:pt idx="34" formatCode="0.000E+00">
                        <c:v>40.319718848138997</c:v>
                      </c:pt>
                      <c:pt idx="35" formatCode="0.000E+00">
                        <c:v>44.632276713924398</c:v>
                      </c:pt>
                      <c:pt idx="36" formatCode="0.000E+00">
                        <c:v>49.052802737867999</c:v>
                      </c:pt>
                      <c:pt idx="37" formatCode="0.000E+00">
                        <c:v>53.5495647401818</c:v>
                      </c:pt>
                      <c:pt idx="38" formatCode="0.000E+00">
                        <c:v>58.088579988401698</c:v>
                      </c:pt>
                      <c:pt idx="39" formatCode="0.000E+00">
                        <c:v>62.633517150086398</c:v>
                      </c:pt>
                      <c:pt idx="40" formatCode="0.000E+00">
                        <c:v>67.145560573028604</c:v>
                      </c:pt>
                      <c:pt idx="41" formatCode="0.000E+00">
                        <c:v>71.583255723493394</c:v>
                      </c:pt>
                      <c:pt idx="42" formatCode="0.000E+00">
                        <c:v>75.902358493600303</c:v>
                      </c:pt>
                      <c:pt idx="43" formatCode="0.000E+00">
                        <c:v>80.055715499404997</c:v>
                      </c:pt>
                      <c:pt idx="44" formatCode="0.000E+00">
                        <c:v>83.993207522202397</c:v>
                      </c:pt>
                      <c:pt idx="45" formatCode="0.000E+00">
                        <c:v>87.661793860088693</c:v>
                      </c:pt>
                      <c:pt idx="46" formatCode="0.000E+00">
                        <c:v>91.005701345492795</c:v>
                      </c:pt>
                      <c:pt idx="47" formatCode="0.000E+00">
                        <c:v>93.966807707179996</c:v>
                      </c:pt>
                      <c:pt idx="48" formatCode="0.000E+00">
                        <c:v>96.485274070410199</c:v>
                      </c:pt>
                      <c:pt idx="49" formatCode="0.000E+00">
                        <c:v>98.500484574259303</c:v>
                      </c:pt>
                      <c:pt idx="50" formatCode="0.000E+00">
                        <c:v>99.952350763296707</c:v>
                      </c:pt>
                      <c:pt idx="51" formatCode="0.000E+00">
                        <c:v>100.783032501059</c:v>
                      </c:pt>
                      <c:pt idx="52" formatCode="0.000E+00">
                        <c:v>100.93911308435</c:v>
                      </c:pt>
                      <c:pt idx="53" formatCode="0.000E+00">
                        <c:v>100.374241077881</c:v>
                      </c:pt>
                      <c:pt idx="54" formatCode="0.000E+00">
                        <c:v>99.052212156844504</c:v>
                      </c:pt>
                      <c:pt idx="55" formatCode="0.000E+00">
                        <c:v>96.950408490511606</c:v>
                      </c:pt>
                      <c:pt idx="56" formatCode="0.000E+00">
                        <c:v>94.063439927809696</c:v>
                      </c:pt>
                      <c:pt idx="57" formatCode="0.000E+00">
                        <c:v>90.406742224751</c:v>
                      </c:pt>
                      <c:pt idx="58" formatCode="0.000E+00">
                        <c:v>86.019788950484198</c:v>
                      </c:pt>
                      <c:pt idx="59" formatCode="0.000E+00">
                        <c:v>80.968477817306294</c:v>
                      </c:pt>
                      <c:pt idx="60" formatCode="0.000E+00">
                        <c:v>75.346178734942896</c:v>
                      </c:pt>
                      <c:pt idx="61" formatCode="0.000E+00">
                        <c:v>69.272907118289496</c:v>
                      </c:pt>
                      <c:pt idx="62" formatCode="0.000E+00">
                        <c:v>62.892144219417297</c:v>
                      </c:pt>
                      <c:pt idx="63" formatCode="0.000E+00">
                        <c:v>56.364997880638199</c:v>
                      </c:pt>
                      <c:pt idx="64" formatCode="0.000E+00">
                        <c:v>49.861701938024197</c:v>
                      </c:pt>
                      <c:pt idx="65" formatCode="0.000E+00">
                        <c:v>43.5508843132219</c:v>
                      </c:pt>
                      <c:pt idx="66" formatCode="0.000E+00">
                        <c:v>37.587545038710701</c:v>
                      </c:pt>
                      <c:pt idx="67" formatCode="0.000E+00">
                        <c:v>32.101177583338099</c:v>
                      </c:pt>
                      <c:pt idx="68" formatCode="0.000E+00">
                        <c:v>27.185796061511901</c:v>
                      </c:pt>
                      <c:pt idx="69" formatCode="0.000E+00">
                        <c:v>22.893637927766701</c:v>
                      </c:pt>
                      <c:pt idx="70" formatCode="0.000E+00">
                        <c:v>19.233878519050201</c:v>
                      </c:pt>
                      <c:pt idx="71" formatCode="0.000E+00">
                        <c:v>16.1768150171192</c:v>
                      </c:pt>
                      <c:pt idx="72" formatCode="0.000E+00">
                        <c:v>13.662815853038801</c:v>
                      </c:pt>
                      <c:pt idx="73" formatCode="0.000E+00">
                        <c:v>11.614214128720301</c:v>
                      </c:pt>
                      <c:pt idx="74" formatCode="0.000E+00">
                        <c:v>9.94764629398796</c:v>
                      </c:pt>
                      <c:pt idx="75" formatCode="0.000E+00">
                        <c:v>8.5843928470142092</c:v>
                      </c:pt>
                      <c:pt idx="76" formatCode="0.000E+00">
                        <c:v>7.4570835076556099</c:v>
                      </c:pt>
                      <c:pt idx="77" formatCode="0.000E+00">
                        <c:v>6.5123700688879298</c:v>
                      </c:pt>
                      <c:pt idx="78" formatCode="0.000E+00">
                        <c:v>5.7103305831442102</c:v>
                      </c:pt>
                      <c:pt idx="79" formatCode="0.000E+00">
                        <c:v>5.0220041169712104</c:v>
                      </c:pt>
                      <c:pt idx="80" formatCode="0.000E+00">
                        <c:v>4.42643038874251</c:v>
                      </c:pt>
                      <c:pt idx="81" formatCode="0.000E+00">
                        <c:v>3.9080902784568798</c:v>
                      </c:pt>
                      <c:pt idx="82" formatCode="0.000E+00">
                        <c:v>3.45507387080524</c:v>
                      </c:pt>
                      <c:pt idx="83" formatCode="0.000E+00">
                        <c:v>3.0579138929665999</c:v>
                      </c:pt>
                      <c:pt idx="84" formatCode="0.000E+00">
                        <c:v>2.7088788020999299</c:v>
                      </c:pt>
                      <c:pt idx="85" formatCode="0.000E+00">
                        <c:v>2.40153676144419</c:v>
                      </c:pt>
                      <c:pt idx="86" formatCode="0.000E+00">
                        <c:v>2.1304693212972099</c:v>
                      </c:pt>
                      <c:pt idx="87" formatCode="0.000E+00">
                        <c:v>1.89106998368746</c:v>
                      </c:pt>
                      <c:pt idx="88" formatCode="0.000E+00">
                        <c:v>1.67939493661679</c:v>
                      </c:pt>
                      <c:pt idx="89" formatCode="0.000E+00">
                        <c:v>1.49204859035674</c:v>
                      </c:pt>
                      <c:pt idx="90" formatCode="0.000E+00">
                        <c:v>1.32609371140216</c:v>
                      </c:pt>
                      <c:pt idx="91" formatCode="0.000E+00">
                        <c:v>1.1789796078843</c:v>
                      </c:pt>
                      <c:pt idx="92" formatCode="0.000E+00">
                        <c:v>1.0484839189667601</c:v>
                      </c:pt>
                      <c:pt idx="93" formatCode="0.000E+00">
                        <c:v>0.93266487052824998</c:v>
                      </c:pt>
                      <c:pt idx="94" formatCode="0.000E+00">
                        <c:v>0.82982172118784203</c:v>
                      </c:pt>
                      <c:pt idx="95" formatCode="0.000E+00">
                        <c:v>0.73846171068372901</c:v>
                      </c:pt>
                      <c:pt idx="96" formatCode="0.000E+00">
                        <c:v>0.65727223514297295</c:v>
                      </c:pt>
                      <c:pt idx="97" formatCode="0.000E+00">
                        <c:v>0.58509726992897604</c:v>
                      </c:pt>
                      <c:pt idx="98" formatCode="0.000E+00">
                        <c:v>0.52091727752557904</c:v>
                      </c:pt>
                      <c:pt idx="99" formatCode="0.000E+00">
                        <c:v>0.463831999280991</c:v>
                      </c:pt>
                      <c:pt idx="100" formatCode="0.000E+00">
                        <c:v>0.41304565174857699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Volumenzuwachs'!$AI$7</c15:sqref>
                        </c15:formulaRef>
                      </c:ext>
                    </c:extLst>
                    <c:strCache>
                      <c:ptCount val="1"/>
                      <c:pt idx="0">
                        <c:v>23,78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Volumenzuwachs'!$AI$8:$AI$108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1.8840814399100902E-9</c:v>
                      </c:pt>
                      <c:pt idx="1">
                        <c:v>2.0827630865823001E-8</c:v>
                      </c:pt>
                      <c:pt idx="2">
                        <c:v>1.79332460576323E-7</c:v>
                      </c:pt>
                      <c:pt idx="3">
                        <c:v>1.23569530566731E-6</c:v>
                      </c:pt>
                      <c:pt idx="4">
                        <c:v>6.9802350113350199E-6</c:v>
                      </c:pt>
                      <c:pt idx="5">
                        <c:v>3.3026682372963702E-5</c:v>
                      </c:pt>
                      <c:pt idx="6">
                        <c:v>1.33415961195428E-4</c:v>
                      </c:pt>
                      <c:pt idx="7">
                        <c:v>4.68061079112191E-4</c:v>
                      </c:pt>
                      <c:pt idx="8">
                        <c:v>1.4479185259541501E-3</c:v>
                      </c:pt>
                      <c:pt idx="9">
                        <c:v>4.0031929243364104E-3</c:v>
                      </c:pt>
                      <c:pt idx="10" formatCode="0.000E+00">
                        <c:v>1.0012006352520499E-2</c:v>
                      </c:pt>
                      <c:pt idx="11" formatCode="0.000E+00">
                        <c:v>2.2895320950270401E-2</c:v>
                      </c:pt>
                      <c:pt idx="12" formatCode="0.000E+00">
                        <c:v>4.8331693730048503E-2</c:v>
                      </c:pt>
                      <c:pt idx="13" formatCode="0.000E+00">
                        <c:v>9.4988502125334107E-2</c:v>
                      </c:pt>
                      <c:pt idx="14" formatCode="0.000E+00">
                        <c:v>0.175126940095746</c:v>
                      </c:pt>
                      <c:pt idx="15" formatCode="0.000E+00">
                        <c:v>0.30493426586482603</c:v>
                      </c:pt>
                      <c:pt idx="16" formatCode="0.000E+00">
                        <c:v>0.50447314589209802</c:v>
                      </c:pt>
                      <c:pt idx="17" formatCode="0.000E+00">
                        <c:v>0.79720414939983797</c:v>
                      </c:pt>
                      <c:pt idx="18" formatCode="0.000E+00">
                        <c:v>1.20911359565628</c:v>
                      </c:pt>
                      <c:pt idx="19" formatCode="0.000E+00">
                        <c:v>1.7675442312874801</c:v>
                      </c:pt>
                      <c:pt idx="20" formatCode="0.000E+00">
                        <c:v>2.4998661678413998</c:v>
                      </c:pt>
                      <c:pt idx="21" formatCode="0.000E+00">
                        <c:v>3.4321352366546001</c:v>
                      </c:pt>
                      <c:pt idx="22" formatCode="0.000E+00">
                        <c:v>4.5878691284784603</c:v>
                      </c:pt>
                      <c:pt idx="23" formatCode="0.000E+00">
                        <c:v>5.9870373237602399</c:v>
                      </c:pt>
                      <c:pt idx="24" formatCode="0.000E+00">
                        <c:v>7.6453192312956704</c:v>
                      </c:pt>
                      <c:pt idx="25" formatCode="0.000E+00">
                        <c:v>9.5736449768545793</c:v>
                      </c:pt>
                      <c:pt idx="26" formatCode="0.000E+00">
                        <c:v>11.7780007783662</c:v>
                      </c:pt>
                      <c:pt idx="27" formatCode="0.000E+00">
                        <c:v>14.259458491856201</c:v>
                      </c:pt>
                      <c:pt idx="28" formatCode="0.000E+00">
                        <c:v>17.014376823490402</c:v>
                      </c:pt>
                      <c:pt idx="29" formatCode="0.000E+00">
                        <c:v>20.0347183421711</c:v>
                      </c:pt>
                      <c:pt idx="30" formatCode="0.000E+00">
                        <c:v>23.308429501115299</c:v>
                      </c:pt>
                      <c:pt idx="31" formatCode="0.000E+00">
                        <c:v>26.819838008668999</c:v>
                      </c:pt>
                      <c:pt idx="32" formatCode="0.000E+00">
                        <c:v>30.550031028330299</c:v>
                      </c:pt>
                      <c:pt idx="33" formatCode="0.000E+00">
                        <c:v>34.477187296993897</c:v>
                      </c:pt>
                      <c:pt idx="34" formatCode="0.000E+00">
                        <c:v>38.576845325732101</c:v>
                      </c:pt>
                      <c:pt idx="35" formatCode="0.000E+00">
                        <c:v>42.822097853448</c:v>
                      </c:pt>
                      <c:pt idx="36" formatCode="0.000E+00">
                        <c:v>47.183709485422703</c:v>
                      </c:pt>
                      <c:pt idx="37" formatCode="0.000E+00">
                        <c:v>51.630160040641599</c:v>
                      </c:pt>
                      <c:pt idx="38" formatCode="0.000E+00">
                        <c:v>56.127620781346003</c:v>
                      </c:pt>
                      <c:pt idx="39" formatCode="0.000E+00">
                        <c:v>60.639874710847103</c:v>
                      </c:pt>
                      <c:pt idx="40" formatCode="0.000E+00">
                        <c:v>65.128195829882003</c:v>
                      </c:pt>
                      <c:pt idx="41" formatCode="0.000E+00">
                        <c:v>69.551205951219202</c:v>
                      </c:pt>
                      <c:pt idx="42" formatCode="0.000E+00">
                        <c:v>73.864731657014801</c:v>
                      </c:pt>
                      <c:pt idx="43" formatCode="0.000E+00">
                        <c:v>78.021688445989497</c:v>
                      </c:pt>
                      <c:pt idx="44" formatCode="0.000E+00">
                        <c:v>81.972024165903704</c:v>
                      </c:pt>
                      <c:pt idx="45" formatCode="0.000E+00">
                        <c:v>85.662759441279405</c:v>
                      </c:pt>
                      <c:pt idx="46" formatCode="0.000E+00">
                        <c:v>89.038168794540397</c:v>
                      </c:pt>
                      <c:pt idx="47" formatCode="0.000E+00">
                        <c:v>92.040152098160902</c:v>
                      </c:pt>
                      <c:pt idx="48" formatCode="0.000E+00">
                        <c:v>94.608851162539096</c:v>
                      </c:pt>
                      <c:pt idx="49" formatCode="0.000E+00">
                        <c:v>96.683569556205299</c:v>
                      </c:pt>
                      <c:pt idx="50" formatCode="0.000E+00">
                        <c:v>98.204053614236003</c:v>
                      </c:pt>
                      <c:pt idx="51" formatCode="0.000E+00">
                        <c:v>99.112186955737997</c:v>
                      </c:pt>
                      <c:pt idx="52" formatCode="0.000E+00">
                        <c:v>99.354137146978104</c:v>
                      </c:pt>
                      <c:pt idx="53" formatCode="0.000E+00">
                        <c:v>98.882968488269</c:v>
                      </c:pt>
                      <c:pt idx="54" formatCode="0.000E+00">
                        <c:v>97.661696281464998</c:v>
                      </c:pt>
                      <c:pt idx="55" formatCode="0.000E+00">
                        <c:v>95.666702869109898</c:v>
                      </c:pt>
                      <c:pt idx="56" formatCode="0.000E+00">
                        <c:v>92.8913631645609</c:v>
                      </c:pt>
                      <c:pt idx="57" formatCode="0.000E+00">
                        <c:v>89.349638971009995</c:v>
                      </c:pt>
                      <c:pt idx="58" formatCode="0.000E+00">
                        <c:v>85.079303117868804</c:v>
                      </c:pt>
                      <c:pt idx="59" formatCode="0.000E+00">
                        <c:v>80.144358402218998</c:v>
                      </c:pt>
                      <c:pt idx="60" formatCode="0.000E+00">
                        <c:v>74.636141996116706</c:v>
                      </c:pt>
                      <c:pt idx="61" formatCode="0.000E+00">
                        <c:v>68.672580356957894</c:v>
                      </c:pt>
                      <c:pt idx="62" formatCode="0.000E+00">
                        <c:v>62.395114947034003</c:v>
                      </c:pt>
                      <c:pt idx="63" formatCode="0.000E+00">
                        <c:v>55.962986648639898</c:v>
                      </c:pt>
                      <c:pt idx="64" formatCode="0.000E+00">
                        <c:v>49.544866842474299</c:v>
                      </c:pt>
                      <c:pt idx="65" formatCode="0.000E+00">
                        <c:v>43.3082502561344</c:v>
                      </c:pt>
                      <c:pt idx="66" formatCode="0.000E+00">
                        <c:v>37.407532525149698</c:v>
                      </c:pt>
                      <c:pt idx="67" formatCode="0.000E+00">
                        <c:v>31.972186939193701</c:v>
                      </c:pt>
                      <c:pt idx="68" formatCode="0.000E+00">
                        <c:v>27.096787606501302</c:v>
                      </c:pt>
                      <c:pt idx="69" formatCode="0.000E+00">
                        <c:v>22.834641586611799</c:v>
                      </c:pt>
                      <c:pt idx="70" formatCode="0.000E+00">
                        <c:v>19.196371578267598</c:v>
                      </c:pt>
                      <c:pt idx="71" formatCode="0.000E+00">
                        <c:v>16.1539256506546</c:v>
                      </c:pt>
                      <c:pt idx="72" formatCode="0.000E+00">
                        <c:v>13.6493400112803</c:v>
                      </c:pt>
                      <c:pt idx="73" formatCode="0.000E+00">
                        <c:v>11.606467468212699</c:v>
                      </c:pt>
                      <c:pt idx="74" formatCode="0.000E+00">
                        <c:v>9.9432014582731103</c:v>
                      </c:pt>
                      <c:pt idx="75" formatCode="0.000E+00">
                        <c:v>8.58176690287819</c:v>
                      </c:pt>
                      <c:pt idx="76" formatCode="0.000E+00">
                        <c:v>7.4554367744321501</c:v>
                      </c:pt>
                      <c:pt idx="77" formatCode="0.000E+00">
                        <c:v>6.5112589163317001</c:v>
                      </c:pt>
                      <c:pt idx="78" formatCode="0.000E+00">
                        <c:v>5.7095315738816597</c:v>
                      </c:pt>
                      <c:pt idx="79" formatCode="0.000E+00">
                        <c:v>5.02140495748107</c:v>
                      </c:pt>
                      <c:pt idx="80" formatCode="0.000E+00">
                        <c:v>4.42597082887273</c:v>
                      </c:pt>
                      <c:pt idx="81" formatCode="0.000E+00">
                        <c:v>3.9077339179616399</c:v>
                      </c:pt>
                      <c:pt idx="82" formatCode="0.000E+00">
                        <c:v>3.45479602720728</c:v>
                      </c:pt>
                      <c:pt idx="83" formatCode="0.000E+00">
                        <c:v>3.0576965731758499</c:v>
                      </c:pt>
                      <c:pt idx="84" formatCode="0.000E+00">
                        <c:v>2.70870843577964</c:v>
                      </c:pt>
                      <c:pt idx="85" formatCode="0.000E+00">
                        <c:v>2.4014029632100802</c:v>
                      </c:pt>
                      <c:pt idx="86" formatCode="0.000E+00">
                        <c:v>2.13036408485761</c:v>
                      </c:pt>
                      <c:pt idx="87" formatCode="0.000E+00">
                        <c:v>1.8909871073992399</c:v>
                      </c:pt>
                      <c:pt idx="88" formatCode="0.000E+00">
                        <c:v>1.6793295991638599</c:v>
                      </c:pt>
                      <c:pt idx="89" formatCode="0.000E+00">
                        <c:v>1.49199703238138</c:v>
                      </c:pt>
                      <c:pt idx="90" formatCode="0.000E+00">
                        <c:v>1.3260529943403201</c:v>
                      </c:pt>
                      <c:pt idx="91" formatCode="0.000E+00">
                        <c:v>1.17894742996804</c:v>
                      </c:pt>
                      <c:pt idx="92" formatCode="0.000E+00">
                        <c:v>1.04845847403089</c:v>
                      </c:pt>
                      <c:pt idx="93" formatCode="0.000E+00">
                        <c:v>0.93264473914775103</c:v>
                      </c:pt>
                      <c:pt idx="94" formatCode="0.000E+00">
                        <c:v>0.82980578640920699</c:v>
                      </c:pt>
                      <c:pt idx="95" formatCode="0.000E+00">
                        <c:v>0.73844909257528801</c:v>
                      </c:pt>
                      <c:pt idx="96" formatCode="0.000E+00">
                        <c:v>0.65726223981647203</c:v>
                      </c:pt>
                      <c:pt idx="97" formatCode="0.000E+00">
                        <c:v>0.58508934973570303</c:v>
                      </c:pt>
                      <c:pt idx="98" formatCode="0.000E+00">
                        <c:v>0.52091099991214296</c:v>
                      </c:pt>
                      <c:pt idx="99" formatCode="0.000E+00">
                        <c:v>0.46382702237641499</c:v>
                      </c:pt>
                      <c:pt idx="100" formatCode="0.000E+00">
                        <c:v>0.41304170519758099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Volumenzuwachs'!$AK$7</c15:sqref>
                        </c15:formulaRef>
                      </c:ext>
                    </c:extLst>
                    <c:strCache>
                      <c:ptCount val="1"/>
                      <c:pt idx="0">
                        <c:v>24,91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Volumenzuwachs'!$AK$8:$AK$108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2.25644336878708E-10</c:v>
                      </c:pt>
                      <c:pt idx="1">
                        <c:v>3.1131060230667099E-9</c:v>
                      </c:pt>
                      <c:pt idx="2">
                        <c:v>3.2659703644497103E-8</c:v>
                      </c:pt>
                      <c:pt idx="3">
                        <c:v>2.6839291912974103E-7</c:v>
                      </c:pt>
                      <c:pt idx="4">
                        <c:v>1.7740118179153699E-6</c:v>
                      </c:pt>
                      <c:pt idx="5">
                        <c:v>9.6561056029883396E-6</c:v>
                      </c:pt>
                      <c:pt idx="6">
                        <c:v>4.4200210741422899E-5</c:v>
                      </c:pt>
                      <c:pt idx="7">
                        <c:v>1.7335846412917401E-4</c:v>
                      </c:pt>
                      <c:pt idx="8">
                        <c:v>5.9237759456009197E-4</c:v>
                      </c:pt>
                      <c:pt idx="9">
                        <c:v>1.78990073386897E-3</c:v>
                      </c:pt>
                      <c:pt idx="10" formatCode="0.000E+00">
                        <c:v>4.8459095903439602E-3</c:v>
                      </c:pt>
                      <c:pt idx="11" formatCode="0.000E+00">
                        <c:v>1.18945792491755E-2</c:v>
                      </c:pt>
                      <c:pt idx="12" formatCode="0.000E+00">
                        <c:v>2.6748665408246299E-2</c:v>
                      </c:pt>
                      <c:pt idx="13" formatCode="0.000E+00">
                        <c:v>5.5627262690196501E-2</c:v>
                      </c:pt>
                      <c:pt idx="14" formatCode="0.000E+00">
                        <c:v>0.10787352971846501</c:v>
                      </c:pt>
                      <c:pt idx="15" formatCode="0.000E+00">
                        <c:v>0.196515633132965</c:v>
                      </c:pt>
                      <c:pt idx="16" formatCode="0.000E+00">
                        <c:v>0.33852851177435</c:v>
                      </c:pt>
                      <c:pt idx="17" formatCode="0.000E+00">
                        <c:v>0.55469764397274102</c:v>
                      </c:pt>
                      <c:pt idx="18" formatCode="0.000E+00">
                        <c:v>0.869055953875006</c:v>
                      </c:pt>
                      <c:pt idx="19" formatCode="0.000E+00">
                        <c:v>1.3079405179994801</c:v>
                      </c:pt>
                      <c:pt idx="20" formatCode="0.000E+00">
                        <c:v>1.89877681869613</c:v>
                      </c:pt>
                      <c:pt idx="21" formatCode="0.000E+00">
                        <c:v>2.6687322866215402</c:v>
                      </c:pt>
                      <c:pt idx="22" formatCode="0.000E+00">
                        <c:v>3.6433847803398498</c:v>
                      </c:pt>
                      <c:pt idx="23" formatCode="0.000E+00">
                        <c:v>4.8455305356986198</c:v>
                      </c:pt>
                      <c:pt idx="24" formatCode="0.000E+00">
                        <c:v>6.29421949713225</c:v>
                      </c:pt>
                      <c:pt idx="25" formatCode="0.000E+00">
                        <c:v>8.0040640513202401</c:v>
                      </c:pt>
                      <c:pt idx="26" formatCode="0.000E+00">
                        <c:v>9.9848283366012307</c:v>
                      </c:pt>
                      <c:pt idx="27" formatCode="0.000E+00">
                        <c:v>12.2412747071022</c:v>
                      </c:pt>
                      <c:pt idx="28" formatCode="0.000E+00">
                        <c:v>14.773223693146599</c:v>
                      </c:pt>
                      <c:pt idx="29" formatCode="0.000E+00">
                        <c:v>17.575773626557801</c:v>
                      </c:pt>
                      <c:pt idx="30" formatCode="0.000E+00">
                        <c:v>20.6396242408061</c:v>
                      </c:pt>
                      <c:pt idx="31" formatCode="0.000E+00">
                        <c:v>23.9514526599026</c:v>
                      </c:pt>
                      <c:pt idx="32" formatCode="0.000E+00">
                        <c:v>27.494297923557401</c:v>
                      </c:pt>
                      <c:pt idx="33" formatCode="0.000E+00">
                        <c:v>31.247919608112301</c:v>
                      </c:pt>
                      <c:pt idx="34" formatCode="0.000E+00">
                        <c:v>35.189105770822103</c:v>
                      </c:pt>
                      <c:pt idx="35" formatCode="0.000E+00">
                        <c:v>39.291914463530503</c:v>
                      </c:pt>
                      <c:pt idx="36" formatCode="0.000E+00">
                        <c:v>43.527841009875402</c:v>
                      </c:pt>
                      <c:pt idx="37" formatCode="0.000E+00">
                        <c:v>47.865909962395001</c:v>
                      </c:pt>
                      <c:pt idx="38" formatCode="0.000E+00">
                        <c:v>52.272696327686504</c:v>
                      </c:pt>
                      <c:pt idx="39" formatCode="0.000E+00">
                        <c:v>56.7122854777434</c:v>
                      </c:pt>
                      <c:pt idx="40" formatCode="0.000E+00">
                        <c:v>61.146185497822302</c:v>
                      </c:pt>
                      <c:pt idx="41" formatCode="0.000E+00">
                        <c:v>65.533209873247998</c:v>
                      </c:pt>
                      <c:pt idx="42" formatCode="0.000E+00">
                        <c:v>69.8293526893615</c:v>
                      </c:pt>
                      <c:pt idx="43" formatCode="0.000E+00">
                        <c:v>73.987683146599096</c:v>
                      </c:pt>
                      <c:pt idx="44" formatCode="0.000E+00">
                        <c:v>77.958291320940106</c:v>
                      </c:pt>
                      <c:pt idx="45" formatCode="0.000E+00">
                        <c:v>81.688322745671002</c:v>
                      </c:pt>
                      <c:pt idx="46" formatCode="0.000E+00">
                        <c:v>85.122145398223097</c:v>
                      </c:pt>
                      <c:pt idx="47" formatCode="0.000E+00">
                        <c:v>88.201698660681004</c:v>
                      </c:pt>
                      <c:pt idx="48" formatCode="0.000E+00">
                        <c:v>90.867079099840197</c:v>
                      </c:pt>
                      <c:pt idx="49" formatCode="0.000E+00">
                        <c:v>93.057421420044705</c:v>
                      </c:pt>
                      <c:pt idx="50" formatCode="0.000E+00">
                        <c:v>94.7121331635568</c:v>
                      </c:pt>
                      <c:pt idx="51" formatCode="0.000E+00">
                        <c:v>95.772536647098704</c:v>
                      </c:pt>
                      <c:pt idx="52" formatCode="0.000E+00">
                        <c:v>96.183958707071497</c:v>
                      </c:pt>
                      <c:pt idx="53" formatCode="0.000E+00">
                        <c:v>95.898285171216997</c:v>
                      </c:pt>
                      <c:pt idx="54" formatCode="0.000E+00">
                        <c:v>94.8769595787317</c:v>
                      </c:pt>
                      <c:pt idx="55" formatCode="0.000E+00">
                        <c:v>93.094351990070606</c:v>
                      </c:pt>
                      <c:pt idx="56" formatCode="0.000E+00">
                        <c:v>90.541352567964694</c:v>
                      </c:pt>
                      <c:pt idx="57" formatCode="0.000E+00">
                        <c:v>87.228957403940299</c:v>
                      </c:pt>
                      <c:pt idx="58" formatCode="0.000E+00">
                        <c:v>83.191516479456396</c:v>
                      </c:pt>
                      <c:pt idx="59" formatCode="0.000E+00">
                        <c:v>78.489217328317693</c:v>
                      </c:pt>
                      <c:pt idx="60" formatCode="0.000E+00">
                        <c:v>73.209301889373705</c:v>
                      </c:pt>
                      <c:pt idx="61" formatCode="0.000E+00">
                        <c:v>67.465484713750399</c:v>
                      </c:pt>
                      <c:pt idx="62" formatCode="0.000E+00">
                        <c:v>61.3950900025104</c:v>
                      </c:pt>
                      <c:pt idx="63" formatCode="0.000E+00">
                        <c:v>55.153584405532101</c:v>
                      </c:pt>
                      <c:pt idx="64" formatCode="0.000E+00">
                        <c:v>48.906473031567899</c:v>
                      </c:pt>
                      <c:pt idx="65" formatCode="0.000E+00">
                        <c:v>42.818943834990499</c:v>
                      </c:pt>
                      <c:pt idx="66" formatCode="0.000E+00">
                        <c:v>37.044146536404398</c:v>
                      </c:pt>
                      <c:pt idx="67" formatCode="0.000E+00">
                        <c:v>31.711482483997099</c:v>
                      </c:pt>
                      <c:pt idx="68" formatCode="0.000E+00">
                        <c:v>26.916621644243801</c:v>
                      </c:pt>
                      <c:pt idx="69" formatCode="0.000E+00">
                        <c:v>22.7149948213527</c:v>
                      </c:pt>
                      <c:pt idx="70" formatCode="0.000E+00">
                        <c:v>19.120112875886001</c:v>
                      </c:pt>
                      <c:pt idx="71" formatCode="0.000E+00">
                        <c:v>16.1072271669095</c:v>
                      </c:pt>
                      <c:pt idx="72" formatCode="0.000E+00">
                        <c:v>13.6217172846991</c:v>
                      </c:pt>
                      <c:pt idx="73" formatCode="0.000E+00">
                        <c:v>11.5904872481625</c:v>
                      </c:pt>
                      <c:pt idx="74" formatCode="0.000E+00">
                        <c:v>9.9339577909361907</c:v>
                      </c:pt>
                      <c:pt idx="75" formatCode="0.000E+00">
                        <c:v>8.5762554644911297</c:v>
                      </c:pt>
                      <c:pt idx="76" formatCode="0.000E+00">
                        <c:v>7.4519506323574003</c:v>
                      </c:pt>
                      <c:pt idx="77" formatCode="0.000E+00">
                        <c:v>6.5088916574773101</c:v>
                      </c:pt>
                      <c:pt idx="78" formatCode="0.000E+00">
                        <c:v>5.7078231965448403</c:v>
                      </c:pt>
                      <c:pt idx="79" formatCode="0.000E+00">
                        <c:v>5.02012182763319</c:v>
                      </c:pt>
                      <c:pt idx="80" formatCode="0.000E+00">
                        <c:v>4.4249860854389897</c:v>
                      </c:pt>
                      <c:pt idx="81" formatCode="0.000E+00">
                        <c:v>3.9069701718811598</c:v>
                      </c:pt>
                      <c:pt idx="82" formatCode="0.000E+00">
                        <c:v>3.4542005248327201</c:v>
                      </c:pt>
                      <c:pt idx="83" formatCode="0.000E+00">
                        <c:v>3.0572307813686699</c:v>
                      </c:pt>
                      <c:pt idx="84" formatCode="0.000E+00">
                        <c:v>2.7083432764634701</c:v>
                      </c:pt>
                      <c:pt idx="85" formatCode="0.000E+00">
                        <c:v>2.4011161798078802</c:v>
                      </c:pt>
                      <c:pt idx="86" formatCode="0.000E+00">
                        <c:v>2.1301385186065298</c:v>
                      </c:pt>
                      <c:pt idx="87" formatCode="0.000E+00">
                        <c:v>1.8908094668576401</c:v>
                      </c:pt>
                      <c:pt idx="88" formatCode="0.000E+00">
                        <c:v>1.67918955101677</c:v>
                      </c:pt>
                      <c:pt idx="89" formatCode="0.000E+00">
                        <c:v>1.4918865192208499</c:v>
                      </c:pt>
                      <c:pt idx="90" formatCode="0.000E+00">
                        <c:v>1.32596571786267</c:v>
                      </c:pt>
                      <c:pt idx="91" formatCode="0.000E+00">
                        <c:v>1.1788784566643</c:v>
                      </c:pt>
                      <c:pt idx="92" formatCode="0.000E+00">
                        <c:v>1.04840393259849</c:v>
                      </c:pt>
                      <c:pt idx="93" formatCode="0.000E+00">
                        <c:v>0.93260158718345099</c:v>
                      </c:pt>
                      <c:pt idx="94" formatCode="0.000E+00">
                        <c:v>0.82977162980601804</c:v>
                      </c:pt>
                      <c:pt idx="95" formatCode="0.000E+00">
                        <c:v>0.73842204524899802</c:v>
                      </c:pt>
                      <c:pt idx="96" formatCode="0.000E+00">
                        <c:v>0.657240814445337</c:v>
                      </c:pt>
                      <c:pt idx="97" formatCode="0.000E+00">
                        <c:v>0.58507237244875598</c:v>
                      </c:pt>
                      <c:pt idx="98" formatCode="0.000E+00">
                        <c:v>0.52089754353678797</c:v>
                      </c:pt>
                      <c:pt idx="99" formatCode="0.000E+00">
                        <c:v>0.463816354112775</c:v>
                      </c:pt>
                      <c:pt idx="100" formatCode="0.000E+00">
                        <c:v>0.41303324553683401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4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Volumenzuwachs'!$AL$7</c15:sqref>
                        </c15:formulaRef>
                      </c:ext>
                    </c:extLst>
                    <c:strCache>
                      <c:ptCount val="1"/>
                      <c:pt idx="0">
                        <c:v>25,49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Volumenzuwachs'!$AL$8:$AL$108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7.2624240022020797E-11</c:v>
                      </c:pt>
                      <c:pt idx="1">
                        <c:v>1.12818950236746E-9</c:v>
                      </c:pt>
                      <c:pt idx="2">
                        <c:v>1.3156611403348401E-8</c:v>
                      </c:pt>
                      <c:pt idx="3">
                        <c:v>1.18814153861437E-7</c:v>
                      </c:pt>
                      <c:pt idx="4">
                        <c:v>8.5424686949039596E-7</c:v>
                      </c:pt>
                      <c:pt idx="5">
                        <c:v>5.0119519913302502E-6</c:v>
                      </c:pt>
                      <c:pt idx="6">
                        <c:v>2.4529387789185602E-5</c:v>
                      </c:pt>
                      <c:pt idx="7">
                        <c:v>1.02124207541284E-4</c:v>
                      </c:pt>
                      <c:pt idx="8">
                        <c:v>3.6805261407881097E-4</c:v>
                      </c:pt>
                      <c:pt idx="9">
                        <c:v>1.1662173609338299E-3</c:v>
                      </c:pt>
                      <c:pt idx="10" formatCode="0.000E+00">
                        <c:v>3.29419145383914E-3</c:v>
                      </c:pt>
                      <c:pt idx="11" formatCode="0.000E+00">
                        <c:v>8.3979196856448207E-3</c:v>
                      </c:pt>
                      <c:pt idx="12" formatCode="0.000E+00">
                        <c:v>1.95351160792607E-2</c:v>
                      </c:pt>
                      <c:pt idx="13" formatCode="0.000E+00">
                        <c:v>4.1872356300228203E-2</c:v>
                      </c:pt>
                      <c:pt idx="14" formatCode="0.000E+00">
                        <c:v>8.3423124814981597E-2</c:v>
                      </c:pt>
                      <c:pt idx="15" formatCode="0.000E+00">
                        <c:v>0.15568946617330401</c:v>
                      </c:pt>
                      <c:pt idx="16" formatCode="0.000E+00">
                        <c:v>0.27405808441793</c:v>
                      </c:pt>
                      <c:pt idx="17" formatCode="0.000E+00">
                        <c:v>0.45783044973557102</c:v>
                      </c:pt>
                      <c:pt idx="18" formatCode="0.000E+00">
                        <c:v>0.72982812468052305</c:v>
                      </c:pt>
                      <c:pt idx="19" formatCode="0.000E+00">
                        <c:v>1.1155904548850799</c:v>
                      </c:pt>
                      <c:pt idx="20" formatCode="0.000E+00">
                        <c:v>1.64225066571051</c:v>
                      </c:pt>
                      <c:pt idx="21" formatCode="0.000E+00">
                        <c:v>2.3372221413625698</c:v>
                      </c:pt>
                      <c:pt idx="22" formatCode="0.000E+00">
                        <c:v>3.2268423820893002</c:v>
                      </c:pt>
                      <c:pt idx="23" formatCode="0.000E+00">
                        <c:v>4.3351100467645001</c:v>
                      </c:pt>
                      <c:pt idx="24" formatCode="0.000E+00">
                        <c:v>5.6826188077852002</c:v>
                      </c:pt>
                      <c:pt idx="25" formatCode="0.000E+00">
                        <c:v>7.2857508140895701</c:v>
                      </c:pt>
                      <c:pt idx="26" formatCode="0.000E+00">
                        <c:v>9.1561516829202301</c:v>
                      </c:pt>
                      <c:pt idx="27" formatCode="0.000E+00">
                        <c:v>11.300474630144601</c:v>
                      </c:pt>
                      <c:pt idx="28" formatCode="0.000E+00">
                        <c:v>13.720356892365</c:v>
                      </c:pt>
                      <c:pt idx="29" formatCode="0.000E+00">
                        <c:v>16.412577550564698</c:v>
                      </c:pt>
                      <c:pt idx="30" formatCode="0.000E+00">
                        <c:v>19.369340956667099</c:v>
                      </c:pt>
                      <c:pt idx="31" formatCode="0.000E+00">
                        <c:v>22.578631992392602</c:v>
                      </c:pt>
                      <c:pt idx="32" formatCode="0.000E+00">
                        <c:v>26.024595958548701</c:v>
                      </c:pt>
                      <c:pt idx="33" formatCode="0.000E+00">
                        <c:v>29.687904872651998</c:v>
                      </c:pt>
                      <c:pt idx="34" formatCode="0.000E+00">
                        <c:v>33.546081704619603</c:v>
                      </c:pt>
                      <c:pt idx="35" formatCode="0.000E+00">
                        <c:v>37.573763506611698</c:v>
                      </c:pt>
                      <c:pt idx="36" formatCode="0.000E+00">
                        <c:v>41.742892883166697</c:v>
                      </c:pt>
                      <c:pt idx="37" formatCode="0.000E+00">
                        <c:v>46.022834574791602</c:v>
                      </c:pt>
                      <c:pt idx="38" formatCode="0.000E+00">
                        <c:v>50.380420136460302</c:v>
                      </c:pt>
                      <c:pt idx="39" formatCode="0.000E+00">
                        <c:v>54.779928995972298</c:v>
                      </c:pt>
                      <c:pt idx="40" formatCode="0.000E+00">
                        <c:v>59.183018877631604</c:v>
                      </c:pt>
                      <c:pt idx="41" formatCode="0.000E+00">
                        <c:v>63.548623002332299</c:v>
                      </c:pt>
                      <c:pt idx="42" formatCode="0.000E+00">
                        <c:v>67.832835934393998</c:v>
                      </c:pt>
                      <c:pt idx="43" formatCode="0.000E+00">
                        <c:v>71.988814690960893</c:v>
                      </c:pt>
                      <c:pt idx="44" formatCode="0.000E+00">
                        <c:v>75.9667269244826</c:v>
                      </c:pt>
                      <c:pt idx="45" formatCode="0.000E+00">
                        <c:v>79.713783669200495</c:v>
                      </c:pt>
                      <c:pt idx="46" formatCode="0.000E+00">
                        <c:v>83.1744001730695</c:v>
                      </c:pt>
                      <c:pt idx="47" formatCode="0.000E+00">
                        <c:v>86.2905343522132</c:v>
                      </c:pt>
                      <c:pt idx="48" formatCode="0.000E+00">
                        <c:v>89.002257741957706</c:v>
                      </c:pt>
                      <c:pt idx="49" formatCode="0.000E+00">
                        <c:v>91.248617435729599</c:v>
                      </c:pt>
                      <c:pt idx="50" formatCode="0.000E+00">
                        <c:v>92.968847906491902</c:v>
                      </c:pt>
                      <c:pt idx="51" formatCode="0.000E+00">
                        <c:v>94.103986793834807</c:v>
                      </c:pt>
                      <c:pt idx="52" formatCode="0.000E+00">
                        <c:v>94.598936208013896</c:v>
                      </c:pt>
                      <c:pt idx="53" formatCode="0.000E+00">
                        <c:v>94.404987950341095</c:v>
                      </c:pt>
                      <c:pt idx="54" formatCode="0.000E+00">
                        <c:v>93.482794268602206</c:v>
                      </c:pt>
                      <c:pt idx="55" formatCode="0.000E+00">
                        <c:v>91.805712781921102</c:v>
                      </c:pt>
                      <c:pt idx="56" formatCode="0.000E+00">
                        <c:v>89.363383761697804</c:v>
                      </c:pt>
                      <c:pt idx="57" formatCode="0.000E+00">
                        <c:v>86.165311362837997</c:v>
                      </c:pt>
                      <c:pt idx="58" formatCode="0.000E+00">
                        <c:v>82.244123165450304</c:v>
                      </c:pt>
                      <c:pt idx="59" formatCode="0.000E+00">
                        <c:v>77.658085932898501</c:v>
                      </c:pt>
                      <c:pt idx="60" formatCode="0.000E+00">
                        <c:v>72.492378546098394</c:v>
                      </c:pt>
                      <c:pt idx="61" formatCode="0.000E+00">
                        <c:v>66.858591900826397</c:v>
                      </c:pt>
                      <c:pt idx="62" formatCode="0.000E+00">
                        <c:v>60.891971881877801</c:v>
                      </c:pt>
                      <c:pt idx="63" formatCode="0.000E+00">
                        <c:v>54.746076902709603</c:v>
                      </c:pt>
                      <c:pt idx="64" formatCode="0.000E+00">
                        <c:v>48.584807206129298</c:v>
                      </c:pt>
                      <c:pt idx="65" formatCode="0.000E+00">
                        <c:v>42.572176080982601</c:v>
                      </c:pt>
                      <c:pt idx="66" formatCode="0.000E+00">
                        <c:v>36.8606906664142</c:v>
                      </c:pt>
                      <c:pt idx="67" formatCode="0.000E+00">
                        <c:v>31.579699572964</c:v>
                      </c:pt>
                      <c:pt idx="68" formatCode="0.000E+00">
                        <c:v>26.825407806402001</c:v>
                      </c:pt>
                      <c:pt idx="69" formatCode="0.000E+00">
                        <c:v>22.654299684606102</c:v>
                      </c:pt>
                      <c:pt idx="70" formatCode="0.000E+00">
                        <c:v>19.081326467968101</c:v>
                      </c:pt>
                      <c:pt idx="71" formatCode="0.000E+00">
                        <c:v>16.083391742409901</c:v>
                      </c:pt>
                      <c:pt idx="72" formatCode="0.000E+00">
                        <c:v>13.607550724442</c:v>
                      </c:pt>
                      <c:pt idx="73" formatCode="0.000E+00">
                        <c:v>11.582239102393601</c:v>
                      </c:pt>
                      <c:pt idx="74" formatCode="0.000E+00">
                        <c:v>9.9291481683995197</c:v>
                      </c:pt>
                      <c:pt idx="75" formatCode="0.000E+00">
                        <c:v>8.5733619553725102</c:v>
                      </c:pt>
                      <c:pt idx="76" formatCode="0.000E+00">
                        <c:v>7.4501052216671697</c:v>
                      </c:pt>
                      <c:pt idx="77" formatCode="0.000E+00">
                        <c:v>6.5076310117833396</c:v>
                      </c:pt>
                      <c:pt idx="78" formatCode="0.000E+00">
                        <c:v>5.7069103620058002</c:v>
                      </c:pt>
                      <c:pt idx="79" formatCode="0.000E+00">
                        <c:v>5.0194351887980098</c:v>
                      </c:pt>
                      <c:pt idx="80" formatCode="0.000E+00">
                        <c:v>4.4244588350062104</c:v>
                      </c:pt>
                      <c:pt idx="81" formatCode="0.000E+00">
                        <c:v>3.9065611780948202</c:v>
                      </c:pt>
                      <c:pt idx="82" formatCode="0.000E+00">
                        <c:v>3.4538816104772501</c:v>
                      </c:pt>
                      <c:pt idx="83" formatCode="0.000E+00">
                        <c:v>3.0569813265068499</c:v>
                      </c:pt>
                      <c:pt idx="84" formatCode="0.000E+00">
                        <c:v>2.7081477125034898</c:v>
                      </c:pt>
                      <c:pt idx="85" formatCode="0.000E+00">
                        <c:v>2.4009625888428698</c:v>
                      </c:pt>
                      <c:pt idx="86" formatCode="0.000E+00">
                        <c:v>2.1300177120997401</c:v>
                      </c:pt>
                      <c:pt idx="87" formatCode="0.000E+00">
                        <c:v>1.8907143270443001</c:v>
                      </c:pt>
                      <c:pt idx="88" formatCode="0.000E+00">
                        <c:v>1.6791145441363799</c:v>
                      </c:pt>
                      <c:pt idx="89" formatCode="0.000E+00">
                        <c:v>1.49182733024119</c:v>
                      </c:pt>
                      <c:pt idx="90" formatCode="0.000E+00">
                        <c:v>1.3259189737604899</c:v>
                      </c:pt>
                      <c:pt idx="91" formatCode="0.000E+00">
                        <c:v>1.17884151528701</c:v>
                      </c:pt>
                      <c:pt idx="92" formatCode="0.000E+00">
                        <c:v>1.0483747206343399</c:v>
                      </c:pt>
                      <c:pt idx="93" formatCode="0.000E+00">
                        <c:v>0.93257847522706205</c:v>
                      </c:pt>
                      <c:pt idx="94" formatCode="0.000E+00">
                        <c:v>0.82975333564412701</c:v>
                      </c:pt>
                      <c:pt idx="95" formatCode="0.000E+00">
                        <c:v>0.73840755874145303</c:v>
                      </c:pt>
                      <c:pt idx="96" formatCode="0.000E+00">
                        <c:v>0.65722933901305303</c:v>
                      </c:pt>
                      <c:pt idx="97" formatCode="0.000E+00">
                        <c:v>0.58506327938607705</c:v>
                      </c:pt>
                      <c:pt idx="98" formatCode="0.000E+00">
                        <c:v>0.52089033626249504</c:v>
                      </c:pt>
                      <c:pt idx="99" formatCode="0.000E+00">
                        <c:v>0.46381064014690498</c:v>
                      </c:pt>
                      <c:pt idx="100" formatCode="0.000E+00">
                        <c:v>0.41302871449898898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5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Volumenzuwachs'!$AM$7</c15:sqref>
                        </c15:formulaRef>
                      </c:ext>
                    </c:extLst>
                    <c:strCache>
                      <c:ptCount val="1"/>
                      <c:pt idx="0">
                        <c:v>26,08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Volumenzuwachs'!$AM$8:$AM$108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2.2203128035314299E-11</c:v>
                      </c:pt>
                      <c:pt idx="1">
                        <c:v>3.9054142416527102E-10</c:v>
                      </c:pt>
                      <c:pt idx="2">
                        <c:v>5.0878044775186499E-9</c:v>
                      </c:pt>
                      <c:pt idx="3">
                        <c:v>5.0715688610727102E-8</c:v>
                      </c:pt>
                      <c:pt idx="4">
                        <c:v>3.9819897828238999E-7</c:v>
                      </c:pt>
                      <c:pt idx="5">
                        <c:v>2.5271303796076099E-6</c:v>
                      </c:pt>
                      <c:pt idx="6">
                        <c:v>1.3265523319502899E-5</c:v>
                      </c:pt>
                      <c:pt idx="7">
                        <c:v>5.8789354036348898E-5</c:v>
                      </c:pt>
                      <c:pt idx="8">
                        <c:v>2.2401973296387701E-4</c:v>
                      </c:pt>
                      <c:pt idx="9">
                        <c:v>7.4602949638530899E-4</c:v>
                      </c:pt>
                      <c:pt idx="10" formatCode="0.000E+00">
                        <c:v>2.2029472773740098E-3</c:v>
                      </c:pt>
                      <c:pt idx="11" formatCode="0.000E+00">
                        <c:v>5.8430321323853403E-3</c:v>
                      </c:pt>
                      <c:pt idx="12" formatCode="0.000E+00">
                        <c:v>1.4081618739407701E-2</c:v>
                      </c:pt>
                      <c:pt idx="13" formatCode="0.000E+00">
                        <c:v>3.1152600180798001E-2</c:v>
                      </c:pt>
                      <c:pt idx="14" formatCode="0.000E+00">
                        <c:v>6.3844502485396901E-2</c:v>
                      </c:pt>
                      <c:pt idx="15" formatCode="0.000E+00">
                        <c:v>0.122198592760556</c:v>
                      </c:pt>
                      <c:pt idx="16" formatCode="0.000E+00">
                        <c:v>0.22001977371239101</c:v>
                      </c:pt>
                      <c:pt idx="17" formatCode="0.000E+00">
                        <c:v>0.37506359745588602</c:v>
                      </c:pt>
                      <c:pt idx="18" formatCode="0.000E+00">
                        <c:v>0.60881299610610395</c:v>
                      </c:pt>
                      <c:pt idx="19" formatCode="0.000E+00">
                        <c:v>0.94583116280180701</c:v>
                      </c:pt>
                      <c:pt idx="20" formatCode="0.000E+00">
                        <c:v>1.4127510984089799</c:v>
                      </c:pt>
                      <c:pt idx="21" formatCode="0.000E+00">
                        <c:v>2.0370187228811698</c:v>
                      </c:pt>
                      <c:pt idx="22" formatCode="0.000E+00">
                        <c:v>2.8455343745497501</c:v>
                      </c:pt>
                      <c:pt idx="23" formatCode="0.000E+00">
                        <c:v>3.86333582105389</c:v>
                      </c:pt>
                      <c:pt idx="24" formatCode="0.000E+00">
                        <c:v>5.1124408574361597</c:v>
                      </c:pt>
                      <c:pt idx="25" formatCode="0.000E+00">
                        <c:v>6.6109291057312101</c:v>
                      </c:pt>
                      <c:pt idx="26" formatCode="0.000E+00">
                        <c:v>8.3723007724313998</c:v>
                      </c:pt>
                      <c:pt idx="27" formatCode="0.000E+00">
                        <c:v>10.405112612503499</c:v>
                      </c:pt>
                      <c:pt idx="28" formatCode="0.000E+00">
                        <c:v>12.7128627502481</c:v>
                      </c:pt>
                      <c:pt idx="29" formatCode="0.000E+00">
                        <c:v>15.294077875971301</c:v>
                      </c:pt>
                      <c:pt idx="30" formatCode="0.000E+00">
                        <c:v>18.142548016169702</c:v>
                      </c:pt>
                      <c:pt idx="31" formatCode="0.000E+00">
                        <c:v>21.247653634574501</c:v>
                      </c:pt>
                      <c:pt idx="32" formatCode="0.000E+00">
                        <c:v>24.594734876817299</c:v>
                      </c:pt>
                      <c:pt idx="33" formatCode="0.000E+00">
                        <c:v>28.165461049861101</c:v>
                      </c:pt>
                      <c:pt idx="34" formatCode="0.000E+00">
                        <c:v>31.9381680820604</c:v>
                      </c:pt>
                      <c:pt idx="35" formatCode="0.000E+00">
                        <c:v>35.888141431969501</c:v>
                      </c:pt>
                      <c:pt idx="36" formatCode="0.000E+00">
                        <c:v>39.987830912634003</c:v>
                      </c:pt>
                      <c:pt idx="37" formatCode="0.000E+00">
                        <c:v>44.206991810171303</c:v>
                      </c:pt>
                      <c:pt idx="38" formatCode="0.000E+00">
                        <c:v>48.512753453802901</c:v>
                      </c:pt>
                      <c:pt idx="39" formatCode="0.000E+00">
                        <c:v>52.8696221995108</c:v>
                      </c:pt>
                      <c:pt idx="40" formatCode="0.000E+00">
                        <c:v>57.239430898228797</c:v>
                      </c:pt>
                      <c:pt idx="41" formatCode="0.000E+00">
                        <c:v>61.581251655222601</c:v>
                      </c:pt>
                      <c:pt idx="42" formatCode="0.000E+00">
                        <c:v>65.851293366308497</c:v>
                      </c:pt>
                      <c:pt idx="43" formatCode="0.000E+00">
                        <c:v>70.002810406215204</c:v>
                      </c:pt>
                      <c:pt idx="44" formatCode="0.000E+00">
                        <c:v>73.986054126168398</c:v>
                      </c:pt>
                      <c:pt idx="45" formatCode="0.000E+00">
                        <c:v>77.748304548070905</c:v>
                      </c:pt>
                      <c:pt idx="46" formatCode="0.000E+00">
                        <c:v>81.234025706489703</c:v>
                      </c:pt>
                      <c:pt idx="47" formatCode="0.000E+00">
                        <c:v>84.385194143120401</c:v>
                      </c:pt>
                      <c:pt idx="48" formatCode="0.000E+00">
                        <c:v>87.141855459208799</c:v>
                      </c:pt>
                      <c:pt idx="49" formatCode="0.000E+00">
                        <c:v>89.442967560812093</c:v>
                      </c:pt>
                      <c:pt idx="50" formatCode="0.000E+00">
                        <c:v>91.227589818057695</c:v>
                      </c:pt>
                      <c:pt idx="51" formatCode="0.000E+00">
                        <c:v>92.436472823000599</c:v>
                      </c:pt>
                      <c:pt idx="52" formatCode="0.000E+00">
                        <c:v>93.014091283557406</c:v>
                      </c:pt>
                      <c:pt idx="53" formatCode="0.000E+00">
                        <c:v>92.911139942774398</c:v>
                      </c:pt>
                      <c:pt idx="54" formatCode="0.000E+00">
                        <c:v>92.087476248654099</c:v>
                      </c:pt>
                      <c:pt idx="55" formatCode="0.000E+00">
                        <c:v>90.515441214839697</c:v>
                      </c:pt>
                      <c:pt idx="56" formatCode="0.000E+00">
                        <c:v>88.1834201807455</c:v>
                      </c:pt>
                      <c:pt idx="57" formatCode="0.000E+00">
                        <c:v>85.099419207567706</c:v>
                      </c:pt>
                      <c:pt idx="58" formatCode="0.000E+00">
                        <c:v>81.2943359700364</c:v>
                      </c:pt>
                      <c:pt idx="59" formatCode="0.000E+00">
                        <c:v>76.824507424029093</c:v>
                      </c:pt>
                      <c:pt idx="60" formatCode="0.000E+00">
                        <c:v>71.773038720868399</c:v>
                      </c:pt>
                      <c:pt idx="61" formatCode="0.000E+00">
                        <c:v>66.249384819385696</c:v>
                      </c:pt>
                      <c:pt idx="62" formatCode="0.000E+00">
                        <c:v>60.386699585392599</c:v>
                      </c:pt>
                      <c:pt idx="63" formatCode="0.000E+00">
                        <c:v>54.336618450926601</c:v>
                      </c:pt>
                      <c:pt idx="64" formatCode="0.000E+00">
                        <c:v>48.261421578721702</c:v>
                      </c:pt>
                      <c:pt idx="65" formatCode="0.000E+00">
                        <c:v>42.323932649561499</c:v>
                      </c:pt>
                      <c:pt idx="66" formatCode="0.000E+00">
                        <c:v>36.676002394485899</c:v>
                      </c:pt>
                      <c:pt idx="67" formatCode="0.000E+00">
                        <c:v>31.446914822861501</c:v>
                      </c:pt>
                      <c:pt idx="68" formatCode="0.000E+00">
                        <c:v>26.7334008031732</c:v>
                      </c:pt>
                      <c:pt idx="69" formatCode="0.000E+00">
                        <c:v>22.592992148318</c:v>
                      </c:pt>
                      <c:pt idx="70" formatCode="0.000E+00">
                        <c:v>19.042077775007201</c:v>
                      </c:pt>
                      <c:pt idx="71" formatCode="0.000E+00">
                        <c:v>16.059213751450301</c:v>
                      </c:pt>
                      <c:pt idx="72" formatCode="0.000E+00">
                        <c:v>13.593133548649501</c:v>
                      </c:pt>
                      <c:pt idx="73" formatCode="0.000E+00">
                        <c:v>11.573808674841899</c:v>
                      </c:pt>
                      <c:pt idx="74" formatCode="0.000E+00">
                        <c:v>9.9242057557741798</c:v>
                      </c:pt>
                      <c:pt idx="75" formatCode="0.000E+00">
                        <c:v>8.5703709384664002</c:v>
                      </c:pt>
                      <c:pt idx="76" formatCode="0.000E+00">
                        <c:v>7.4481873527054603</c:v>
                      </c:pt>
                      <c:pt idx="77" formatCode="0.000E+00">
                        <c:v>6.5063158200003297</c:v>
                      </c:pt>
                      <c:pt idx="78" formatCode="0.000E+00">
                        <c:v>5.70595598453205</c:v>
                      </c:pt>
                      <c:pt idx="79" formatCode="0.000E+00">
                        <c:v>5.0187166177234204</c:v>
                      </c:pt>
                      <c:pt idx="80" formatCode="0.000E+00">
                        <c:v>4.4239068734985203</c:v>
                      </c:pt>
                      <c:pt idx="81" formatCode="0.000E+00">
                        <c:v>3.9061329688108501</c:v>
                      </c:pt>
                      <c:pt idx="82" formatCode="0.000E+00">
                        <c:v>3.45354770115362</c:v>
                      </c:pt>
                      <c:pt idx="83" formatCode="0.000E+00">
                        <c:v>3.0567201386091898</c:v>
                      </c:pt>
                      <c:pt idx="84" formatCode="0.000E+00">
                        <c:v>2.7079429481409898</c:v>
                      </c:pt>
                      <c:pt idx="85" formatCode="0.000E+00">
                        <c:v>2.4008017707369098</c:v>
                      </c:pt>
                      <c:pt idx="86" formatCode="0.000E+00">
                        <c:v>2.1298912201613498</c:v>
                      </c:pt>
                      <c:pt idx="87" formatCode="0.000E+00">
                        <c:v>1.89061470907755</c:v>
                      </c:pt>
                      <c:pt idx="88" formatCode="0.000E+00">
                        <c:v>1.67903600628758</c:v>
                      </c:pt>
                      <c:pt idx="89" formatCode="0.000E+00">
                        <c:v>1.49176535460721</c:v>
                      </c:pt>
                      <c:pt idx="90" formatCode="0.000E+00">
                        <c:v>1.3258700286946701</c:v>
                      </c:pt>
                      <c:pt idx="91" formatCode="0.000E+00">
                        <c:v>1.17880283435572</c:v>
                      </c:pt>
                      <c:pt idx="92" formatCode="0.000E+00">
                        <c:v>1.0483441329821801</c:v>
                      </c:pt>
                      <c:pt idx="93" formatCode="0.000E+00">
                        <c:v>0.9325542747758</c:v>
                      </c:pt>
                      <c:pt idx="94" formatCode="0.000E+00">
                        <c:v>0.82973417983550102</c:v>
                      </c:pt>
                      <c:pt idx="95" formatCode="0.000E+00">
                        <c:v>0.73839238988822897</c:v>
                      </c:pt>
                      <c:pt idx="96" formatCode="0.000E+00">
                        <c:v>0.65721732303665803</c:v>
                      </c:pt>
                      <c:pt idx="97" formatCode="0.000E+00">
                        <c:v>0.58505375798083403</c:v>
                      </c:pt>
                      <c:pt idx="98" formatCode="0.000E+00">
                        <c:v>0.52088278946539301</c:v>
                      </c:pt>
                      <c:pt idx="99" formatCode="0.000E+00">
                        <c:v>0.46380465699623202</c:v>
                      </c:pt>
                      <c:pt idx="100" formatCode="0.000E+00">
                        <c:v>0.41302396999750102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7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Volumenzuwachs'!$AO$7</c15:sqref>
                        </c15:formulaRef>
                      </c:ext>
                    </c:extLst>
                    <c:strCache>
                      <c:ptCount val="1"/>
                      <c:pt idx="0">
                        <c:v>27,31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Volumenzuwachs'!$AO$8:$AO$107</c15:sqref>
                        </c15:formulaRef>
                      </c:ext>
                    </c:extLst>
                    <c:numCache>
                      <c:formatCode>0.00E+00</c:formatCode>
                      <c:ptCount val="100"/>
                      <c:pt idx="0">
                        <c:v>1.7614007242936699E-12</c:v>
                      </c:pt>
                      <c:pt idx="1">
                        <c:v>4.04336839610108E-11</c:v>
                      </c:pt>
                      <c:pt idx="2">
                        <c:v>6.6787411421825602E-10</c:v>
                      </c:pt>
                      <c:pt idx="3">
                        <c:v>8.2265373805747697E-9</c:v>
                      </c:pt>
                      <c:pt idx="4">
                        <c:v>7.8005683100597304E-8</c:v>
                      </c:pt>
                      <c:pt idx="5">
                        <c:v>5.8577626107958704E-7</c:v>
                      </c:pt>
                      <c:pt idx="6">
                        <c:v>3.57273690709886E-6</c:v>
                      </c:pt>
                      <c:pt idx="7">
                        <c:v>1.81011029567504E-5</c:v>
                      </c:pt>
                      <c:pt idx="8">
                        <c:v>7.7722789205074202E-5</c:v>
                      </c:pt>
                      <c:pt idx="9">
                        <c:v>2.8792884588434901E-4</c:v>
                      </c:pt>
                      <c:pt idx="10" formatCode="0.000E+00">
                        <c:v>9.35023246785738E-4</c:v>
                      </c:pt>
                      <c:pt idx="11" formatCode="0.000E+00">
                        <c:v>2.6996783364697302E-3</c:v>
                      </c:pt>
                      <c:pt idx="12" formatCode="0.000E+00">
                        <c:v>7.0183185506500897E-3</c:v>
                      </c:pt>
                      <c:pt idx="13" formatCode="0.000E+00">
                        <c:v>1.6613647269449899E-2</c:v>
                      </c:pt>
                      <c:pt idx="14" formatCode="0.000E+00">
                        <c:v>3.6170359095642597E-2</c:v>
                      </c:pt>
                      <c:pt idx="15" formatCode="0.000E+00">
                        <c:v>7.3074448083266894E-2</c:v>
                      </c:pt>
                      <c:pt idx="16" formatCode="0.000E+00">
                        <c:v>0.13808545596938401</c:v>
                      </c:pt>
                      <c:pt idx="17" formatCode="0.000E+00">
                        <c:v>0.24579152681317501</c:v>
                      </c:pt>
                      <c:pt idx="18" formatCode="0.000E+00">
                        <c:v>0.41471787875637001</c:v>
                      </c:pt>
                      <c:pt idx="19" formatCode="0.000E+00">
                        <c:v>0.66701562317153995</c:v>
                      </c:pt>
                      <c:pt idx="20" formatCode="0.000E+00">
                        <c:v>1.02773270040406</c:v>
                      </c:pt>
                      <c:pt idx="21" formatCode="0.000E+00">
                        <c:v>1.52374056388344</c:v>
                      </c:pt>
                      <c:pt idx="22" formatCode="0.000E+00">
                        <c:v>2.1824414928122802</c:v>
                      </c:pt>
                      <c:pt idx="23" formatCode="0.000E+00">
                        <c:v>3.0304032285648002</c:v>
                      </c:pt>
                      <c:pt idx="24" formatCode="0.000E+00">
                        <c:v>4.0920605889532897</c:v>
                      </c:pt>
                      <c:pt idx="25" formatCode="0.000E+00">
                        <c:v>5.38859514322343</c:v>
                      </c:pt>
                      <c:pt idx="26" formatCode="0.000E+00">
                        <c:v>6.9370641377475701</c:v>
                      </c:pt>
                      <c:pt idx="27" formatCode="0.000E+00">
                        <c:v>8.7498083526255002</c:v>
                      </c:pt>
                      <c:pt idx="28" formatCode="0.000E+00">
                        <c:v>10.834132585785699</c:v>
                      </c:pt>
                      <c:pt idx="29" formatCode="0.000E+00">
                        <c:v>13.1922259237483</c:v>
                      </c:pt>
                      <c:pt idx="30" formatCode="0.000E+00">
                        <c:v>15.8212729115074</c:v>
                      </c:pt>
                      <c:pt idx="31" formatCode="0.000E+00">
                        <c:v>18.713700195890599</c:v>
                      </c:pt>
                      <c:pt idx="32" formatCode="0.000E+00">
                        <c:v>21.857504112859299</c:v>
                      </c:pt>
                      <c:pt idx="33" formatCode="0.000E+00">
                        <c:v>25.236610624715201</c:v>
                      </c:pt>
                      <c:pt idx="34" formatCode="0.000E+00">
                        <c:v>28.831227788368999</c:v>
                      </c:pt>
                      <c:pt idx="35" formatCode="0.000E+00">
                        <c:v>32.618160814239602</c:v>
                      </c:pt>
                      <c:pt idx="36" formatCode="0.000E+00">
                        <c:v>36.571069563471497</c:v>
                      </c:pt>
                      <c:pt idx="37" formatCode="0.000E+00">
                        <c:v>40.660657339549097</c:v>
                      </c:pt>
                      <c:pt idx="38" formatCode="0.000E+00">
                        <c:v>44.854787776276901</c:v>
                      </c:pt>
                      <c:pt idx="39" formatCode="0.000E+00">
                        <c:v>49.118533517101397</c:v>
                      </c:pt>
                      <c:pt idx="40" formatCode="0.000E+00">
                        <c:v>53.414166416157201</c:v>
                      </c:pt>
                      <c:pt idx="41" formatCode="0.000E+00">
                        <c:v>57.701104461202199</c:v>
                      </c:pt>
                      <c:pt idx="42" formatCode="0.000E+00">
                        <c:v>61.935835841565897</c:v>
                      </c:pt>
                      <c:pt idx="43" formatCode="0.000E+00">
                        <c:v>66.071845851059607</c:v>
                      </c:pt>
                      <c:pt idx="44" formatCode="0.000E+00">
                        <c:v>70.059577842707199</c:v>
                      </c:pt>
                      <c:pt idx="45" formatCode="0.000E+00">
                        <c:v>73.846465336114903</c:v>
                      </c:pt>
                      <c:pt idx="46" formatCode="0.000E+00">
                        <c:v>77.377078547558597</c:v>
                      </c:pt>
                      <c:pt idx="47" formatCode="0.000E+00">
                        <c:v>80.593434768298494</c:v>
                      </c:pt>
                      <c:pt idx="48" formatCode="0.000E+00">
                        <c:v>83.435527561918903</c:v>
                      </c:pt>
                      <c:pt idx="49" formatCode="0.000E+00">
                        <c:v>85.842133714998894</c:v>
                      </c:pt>
                      <c:pt idx="50" formatCode="0.000E+00">
                        <c:v>87.751957832690096</c:v>
                      </c:pt>
                      <c:pt idx="51" formatCode="0.000E+00">
                        <c:v>89.105170486949405</c:v>
                      </c:pt>
                      <c:pt idx="52" formatCode="0.000E+00">
                        <c:v>89.845384449577196</c:v>
                      </c:pt>
                      <c:pt idx="53" formatCode="0.000E+00">
                        <c:v>89.922091904465901</c:v>
                      </c:pt>
                      <c:pt idx="54" formatCode="0.000E+00">
                        <c:v>89.293550608357904</c:v>
                      </c:pt>
                      <c:pt idx="55" formatCode="0.000E+00">
                        <c:v>87.930056092204296</c:v>
                      </c:pt>
                      <c:pt idx="56" formatCode="0.000E+00">
                        <c:v>85.817468708804299</c:v>
                      </c:pt>
                      <c:pt idx="57" formatCode="0.000E+00">
                        <c:v>82.960779617986901</c:v>
                      </c:pt>
                      <c:pt idx="58" formatCode="0.000E+00">
                        <c:v>79.387403659026901</c:v>
                      </c:pt>
                      <c:pt idx="59" formatCode="0.000E+00">
                        <c:v>75.149790249743802</c:v>
                      </c:pt>
                      <c:pt idx="60" formatCode="0.000E+00">
                        <c:v>70.326863932153699</c:v>
                      </c:pt>
                      <c:pt idx="61" formatCode="0.000E+00">
                        <c:v>65.023769477664203</c:v>
                      </c:pt>
                      <c:pt idx="62" formatCode="0.000E+00">
                        <c:v>59.3694338146815</c:v>
                      </c:pt>
                      <c:pt idx="63" formatCode="0.000E+00">
                        <c:v>53.511600103138697</c:v>
                      </c:pt>
                      <c:pt idx="64" formatCode="0.000E+00">
                        <c:v>47.609260418414401</c:v>
                      </c:pt>
                      <c:pt idx="65" formatCode="0.000E+00">
                        <c:v>41.822812007446899</c:v>
                      </c:pt>
                      <c:pt idx="66" formatCode="0.000E+00">
                        <c:v>36.302748941730997</c:v>
                      </c:pt>
                      <c:pt idx="67" formatCode="0.000E+00">
                        <c:v>31.178188246936799</c:v>
                      </c:pt>
                      <c:pt idx="68" formatCode="0.000E+00">
                        <c:v>26.5468831100142</c:v>
                      </c:pt>
                      <c:pt idx="69" formatCode="0.000E+00">
                        <c:v>22.468440828046301</c:v>
                      </c:pt>
                      <c:pt idx="70" formatCode="0.000E+00">
                        <c:v>18.962116443227799</c:v>
                      </c:pt>
                      <c:pt idx="71" formatCode="0.000E+00">
                        <c:v>16.009771295922899</c:v>
                      </c:pt>
                      <c:pt idx="72" formatCode="0.000E+00">
                        <c:v>13.563503232140301</c:v>
                      </c:pt>
                      <c:pt idx="73" formatCode="0.000E+00">
                        <c:v>11.556368165018201</c:v>
                      </c:pt>
                      <c:pt idx="74" formatCode="0.000E+00">
                        <c:v>9.9138982261163697</c:v>
                      </c:pt>
                      <c:pt idx="75" formatCode="0.000E+00">
                        <c:v>8.56407827269366</c:v>
                      </c:pt>
                      <c:pt idx="76" formatCode="0.000E+00">
                        <c:v>7.4441206615192304</c:v>
                      </c:pt>
                      <c:pt idx="77" formatCode="0.000E+00">
                        <c:v>6.50351151949498</c:v>
                      </c:pt>
                      <c:pt idx="78" formatCode="0.000E+00">
                        <c:v>5.7039147473890202</c:v>
                      </c:pt>
                      <c:pt idx="79" formatCode="0.000E+00">
                        <c:v>5.0171776312990302</c:v>
                      </c:pt>
                      <c:pt idx="80" formatCode="0.000E+00">
                        <c:v>4.4227241320499697</c:v>
                      </c:pt>
                      <c:pt idx="81" formatCode="0.000E+00">
                        <c:v>3.90521525762456</c:v>
                      </c:pt>
                      <c:pt idx="82" formatCode="0.000E+00">
                        <c:v>3.45283205054099</c:v>
                      </c:pt>
                      <c:pt idx="83" formatCode="0.000E+00">
                        <c:v>3.05616033480743</c:v>
                      </c:pt>
                      <c:pt idx="84" formatCode="0.000E+00">
                        <c:v>2.7075040696314399</c:v>
                      </c:pt>
                      <c:pt idx="85" formatCode="0.000E+00">
                        <c:v>2.4004570790051099</c:v>
                      </c:pt>
                      <c:pt idx="86" formatCode="0.000E+00">
                        <c:v>2.1296200986402898</c:v>
                      </c:pt>
                      <c:pt idx="87" formatCode="0.000E+00">
                        <c:v>1.8904011866925099</c:v>
                      </c:pt>
                      <c:pt idx="88" formatCode="0.000E+00">
                        <c:v>1.6788676657180199</c:v>
                      </c:pt>
                      <c:pt idx="89" formatCode="0.000E+00">
                        <c:v>1.49163251293042</c:v>
                      </c:pt>
                      <c:pt idx="90" formatCode="0.000E+00">
                        <c:v>1.3257651166250699</c:v>
                      </c:pt>
                      <c:pt idx="91" formatCode="0.000E+00">
                        <c:v>1.1787199225710501</c:v>
                      </c:pt>
                      <c:pt idx="92" formatCode="0.000E+00">
                        <c:v>1.0482785686004501</c:v>
                      </c:pt>
                      <c:pt idx="93" formatCode="0.000E+00">
                        <c:v>0.93250240104356097</c:v>
                      </c:pt>
                      <c:pt idx="94" formatCode="0.000E+00">
                        <c:v>0.829693119123318</c:v>
                      </c:pt>
                      <c:pt idx="95" formatCode="0.000E+00">
                        <c:v>0.73835987513408596</c:v>
                      </c:pt>
                      <c:pt idx="96" formatCode="0.000E+00">
                        <c:v>0.65719156644840904</c:v>
                      </c:pt>
                      <c:pt idx="97" formatCode="0.000E+00">
                        <c:v>0.58503334851256406</c:v>
                      </c:pt>
                      <c:pt idx="98" formatCode="0.000E+00">
                        <c:v>0.52086661259396205</c:v>
                      </c:pt>
                      <c:pt idx="99" formatCode="0.000E+00">
                        <c:v>0.46379183183350903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8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Volumenzuwachs'!$AP$7</c15:sqref>
                        </c15:formulaRef>
                      </c:ext>
                    </c:extLst>
                    <c:strCache>
                      <c:ptCount val="1"/>
                      <c:pt idx="0">
                        <c:v>27,94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Volumenzuwachs'!$AP$8:$AP$108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4.5469458189317501E-13</c:v>
                      </c:pt>
                      <c:pt idx="1">
                        <c:v>1.2037316828976899E-11</c:v>
                      </c:pt>
                      <c:pt idx="2">
                        <c:v>2.25780326423943E-10</c:v>
                      </c:pt>
                      <c:pt idx="3">
                        <c:v>3.11477028171794E-9</c:v>
                      </c:pt>
                      <c:pt idx="4">
                        <c:v>3.2675141845762499E-8</c:v>
                      </c:pt>
                      <c:pt idx="5">
                        <c:v>2.6850457778621898E-7</c:v>
                      </c:pt>
                      <c:pt idx="6">
                        <c:v>1.774656985768E-6</c:v>
                      </c:pt>
                      <c:pt idx="7">
                        <c:v>9.6591450961216107E-6</c:v>
                      </c:pt>
                      <c:pt idx="8">
                        <c:v>4.4212076450432603E-5</c:v>
                      </c:pt>
                      <c:pt idx="9">
                        <c:v>1.73397269929547E-4</c:v>
                      </c:pt>
                      <c:pt idx="10" formatCode="0.000E+00">
                        <c:v>5.9248426058767297E-4</c:v>
                      </c:pt>
                      <c:pt idx="11" formatCode="0.000E+00">
                        <c:v>1.7901444726053099E-3</c:v>
                      </c:pt>
                      <c:pt idx="12" formatCode="0.000E+00">
                        <c:v>4.8463514791442803E-3</c:v>
                      </c:pt>
                      <c:pt idx="13" formatCode="0.000E+00">
                        <c:v>1.18951030322144E-2</c:v>
                      </c:pt>
                      <c:pt idx="14" formatCode="0.000E+00">
                        <c:v>2.6748492759828001E-2</c:v>
                      </c:pt>
                      <c:pt idx="15" formatCode="0.000E+00">
                        <c:v>5.5623837244650497E-2</c:v>
                      </c:pt>
                      <c:pt idx="16" formatCode="0.000E+00">
                        <c:v>0.107860284464115</c:v>
                      </c:pt>
                      <c:pt idx="17" formatCode="0.000E+00">
                        <c:v>0.19647796072075799</c:v>
                      </c:pt>
                      <c:pt idx="18" formatCode="0.000E+00">
                        <c:v>0.33843705237569899</c:v>
                      </c:pt>
                      <c:pt idx="19" formatCode="0.000E+00">
                        <c:v>0.55449780594812403</c:v>
                      </c:pt>
                      <c:pt idx="20" formatCode="0.000E+00">
                        <c:v>0.86865240061288196</c:v>
                      </c:pt>
                      <c:pt idx="21" formatCode="0.000E+00">
                        <c:v>1.30717519640778</c:v>
                      </c:pt>
                      <c:pt idx="22" formatCode="0.000E+00">
                        <c:v>1.89739897191306</c:v>
                      </c:pt>
                      <c:pt idx="23" formatCode="0.000E+00">
                        <c:v>2.66635878192539</c:v>
                      </c:pt>
                      <c:pt idx="24" formatCode="0.000E+00">
                        <c:v>3.6394489866008302</c:v>
                      </c:pt>
                      <c:pt idx="25" formatCode="0.000E+00">
                        <c:v>4.8392178960461196</c:v>
                      </c:pt>
                      <c:pt idx="26" formatCode="0.000E+00">
                        <c:v>6.2843878563297197</c:v>
                      </c:pt>
                      <c:pt idx="27" formatCode="0.000E+00">
                        <c:v>7.9891467115396901</c:v>
                      </c:pt>
                      <c:pt idx="28" formatCode="0.000E+00">
                        <c:v>9.9627177326798204</c:v>
                      </c:pt>
                      <c:pt idx="29" formatCode="0.000E+00">
                        <c:v>12.209184521930499</c:v>
                      </c:pt>
                      <c:pt idx="30" formatCode="0.000E+00">
                        <c:v>14.7275271918196</c:v>
                      </c:pt>
                      <c:pt idx="31" formatCode="0.000E+00">
                        <c:v>17.511815998864201</c:v>
                      </c:pt>
                      <c:pt idx="32" formatCode="0.000E+00">
                        <c:v>20.551506839580998</c:v>
                      </c:pt>
                      <c:pt idx="33" formatCode="0.000E+00">
                        <c:v>23.8317872526715</c:v>
                      </c:pt>
                      <c:pt idx="34" formatCode="0.000E+00">
                        <c:v>27.333929494332601</c:v>
                      </c:pt>
                      <c:pt idx="35" formatCode="0.000E+00">
                        <c:v>31.035616927283101</c:v>
                      </c:pt>
                      <c:pt idx="36" formatCode="0.000E+00">
                        <c:v>34.911219982470399</c:v>
                      </c:pt>
                      <c:pt idx="37" formatCode="0.000E+00">
                        <c:v>38.932007428340903</c:v>
                      </c:pt>
                      <c:pt idx="38" formatCode="0.000E+00">
                        <c:v>43.066287214115498</c:v>
                      </c:pt>
                      <c:pt idx="39" formatCode="0.000E+00">
                        <c:v>47.2794786047454</c:v>
                      </c:pt>
                      <c:pt idx="40" formatCode="0.000E+00">
                        <c:v>51.5341238860685</c:v>
                      </c:pt>
                      <c:pt idx="41" formatCode="0.000E+00">
                        <c:v>55.789853806392202</c:v>
                      </c:pt>
                      <c:pt idx="42" formatCode="0.000E+00">
                        <c:v>60.003326472598602</c:v>
                      </c:pt>
                      <c:pt idx="43" formatCode="0.000E+00">
                        <c:v>64.1281649228182</c:v>
                      </c:pt>
                      <c:pt idx="44" formatCode="0.000E+00">
                        <c:v>68.114924287388206</c:v>
                      </c:pt>
                      <c:pt idx="45" formatCode="0.000E+00">
                        <c:v>71.911125441925506</c:v>
                      </c:pt>
                      <c:pt idx="46" formatCode="0.000E+00">
                        <c:v>75.461398301514095</c:v>
                      </c:pt>
                      <c:pt idx="47" formatCode="0.000E+00">
                        <c:v>78.707784127684107</c:v>
                      </c:pt>
                      <c:pt idx="48" formatCode="0.000E+00">
                        <c:v>81.590251848168606</c:v>
                      </c:pt>
                      <c:pt idx="49" formatCode="0.000E+00">
                        <c:v>84.047487476650204</c:v>
                      </c:pt>
                      <c:pt idx="50" formatCode="0.000E+00">
                        <c:v>86.018016866347693</c:v>
                      </c:pt>
                      <c:pt idx="51" formatCode="0.000E+00">
                        <c:v>87.441718326081201</c:v>
                      </c:pt>
                      <c:pt idx="52" formatCode="0.000E+00">
                        <c:v>88.261770639273905</c:v>
                      </c:pt>
                      <c:pt idx="53" formatCode="0.000E+00">
                        <c:v>88.427060895839404</c:v>
                      </c:pt>
                      <c:pt idx="54" formatCode="0.000E+00">
                        <c:v>87.895042244376995</c:v>
                      </c:pt>
                      <c:pt idx="55" formatCode="0.000E+00">
                        <c:v>86.6349815035977</c:v>
                      </c:pt>
                      <c:pt idx="56" formatCode="0.000E+00">
                        <c:v>84.631469015124594</c:v>
                      </c:pt>
                      <c:pt idx="57" formatCode="0.000E+00">
                        <c:v>81.887979043336799</c:v>
                      </c:pt>
                      <c:pt idx="58" formatCode="0.000E+00">
                        <c:v>78.430173264494599</c:v>
                      </c:pt>
                      <c:pt idx="59" formatCode="0.000E+00">
                        <c:v>74.308542972738394</c:v>
                      </c:pt>
                      <c:pt idx="60" formatCode="0.000E+00">
                        <c:v>69.599905264639403</c:v>
                      </c:pt>
                      <c:pt idx="61" formatCode="0.000E+00">
                        <c:v>64.407229917053698</c:v>
                      </c:pt>
                      <c:pt idx="62" formatCode="0.000E+00">
                        <c:v>58.8573080228498</c:v>
                      </c:pt>
                      <c:pt idx="63" formatCode="0.000E+00">
                        <c:v>53.0959123812031</c:v>
                      </c:pt>
                      <c:pt idx="64" formatCode="0.000E+00">
                        <c:v>47.2803658744781</c:v>
                      </c:pt>
                      <c:pt idx="65" formatCode="0.000E+00">
                        <c:v>41.569827677089201</c:v>
                      </c:pt>
                      <c:pt idx="66" formatCode="0.000E+00">
                        <c:v>36.1140903703212</c:v>
                      </c:pt>
                      <c:pt idx="67" formatCode="0.000E+00">
                        <c:v>31.042167443237702</c:v>
                      </c:pt>
                      <c:pt idx="68" formatCode="0.000E+00">
                        <c:v>26.452307543773099</c:v>
                      </c:pt>
                      <c:pt idx="69" formatCode="0.000E+00">
                        <c:v>22.405145183649601</c:v>
                      </c:pt>
                      <c:pt idx="70" formatCode="0.000E+00">
                        <c:v>18.921363356168701</c:v>
                      </c:pt>
                      <c:pt idx="71" formatCode="0.000E+00">
                        <c:v>15.9844759342178</c:v>
                      </c:pt>
                      <c:pt idx="72" formatCode="0.000E+00">
                        <c:v>13.548266858982799</c:v>
                      </c:pt>
                      <c:pt idx="73" formatCode="0.000E+00">
                        <c:v>11.547340780095199</c:v>
                      </c:pt>
                      <c:pt idx="74" formatCode="0.000E+00">
                        <c:v>9.9085202607013994</c:v>
                      </c:pt>
                      <c:pt idx="75" formatCode="0.000E+00">
                        <c:v>8.5607670539162708</c:v>
                      </c:pt>
                      <c:pt idx="76" formatCode="0.000E+00">
                        <c:v>7.4419646589406296</c:v>
                      </c:pt>
                      <c:pt idx="77" formatCode="0.000E+00">
                        <c:v>6.5020169731341797</c:v>
                      </c:pt>
                      <c:pt idx="78" formatCode="0.000E+00">
                        <c:v>5.7028237320406596</c:v>
                      </c:pt>
                      <c:pt idx="79" formatCode="0.000E+00">
                        <c:v>5.0163540153153399</c:v>
                      </c:pt>
                      <c:pt idx="80" formatCode="0.000E+00">
                        <c:v>4.4220908722090204</c:v>
                      </c:pt>
                      <c:pt idx="81" formatCode="0.000E+00">
                        <c:v>3.9047238256463599</c:v>
                      </c:pt>
                      <c:pt idx="82" formatCode="0.000E+00">
                        <c:v>3.4524488020540498</c:v>
                      </c:pt>
                      <c:pt idx="83" formatCode="0.000E+00">
                        <c:v>3.0558605388812001</c:v>
                      </c:pt>
                      <c:pt idx="84" formatCode="0.000E+00">
                        <c:v>2.7072690297054298</c:v>
                      </c:pt>
                      <c:pt idx="85" formatCode="0.000E+00">
                        <c:v>2.4002724778342901</c:v>
                      </c:pt>
                      <c:pt idx="86" formatCode="0.000E+00">
                        <c:v>2.1294748964910801</c:v>
                      </c:pt>
                      <c:pt idx="87" formatCode="0.000E+00">
                        <c:v>1.8902868311351799</c:v>
                      </c:pt>
                      <c:pt idx="88" formatCode="0.000E+00">
                        <c:v>1.67877750717219</c:v>
                      </c:pt>
                      <c:pt idx="89" formatCode="0.000E+00">
                        <c:v>1.4915613659940801</c:v>
                      </c:pt>
                      <c:pt idx="90" formatCode="0.000E+00">
                        <c:v>1.3257089277127401</c:v>
                      </c:pt>
                      <c:pt idx="91" formatCode="0.000E+00">
                        <c:v>1.17867551629332</c:v>
                      </c:pt>
                      <c:pt idx="92" formatCode="0.000E+00">
                        <c:v>1.04824345311472</c:v>
                      </c:pt>
                      <c:pt idx="93" formatCode="0.000E+00">
                        <c:v>0.93247461795557096</c:v>
                      </c:pt>
                      <c:pt idx="94" formatCode="0.000E+00">
                        <c:v>0.82967112728444903</c:v>
                      </c:pt>
                      <c:pt idx="95" formatCode="0.000E+00">
                        <c:v>0.73834246037941698</c:v>
                      </c:pt>
                      <c:pt idx="96" formatCode="0.000E+00">
                        <c:v>0.65717777128536803</c:v>
                      </c:pt>
                      <c:pt idx="97" formatCode="0.000E+00">
                        <c:v>0.58502241721721004</c:v>
                      </c:pt>
                      <c:pt idx="98" formatCode="0.000E+00">
                        <c:v>0.52085794824871101</c:v>
                      </c:pt>
                      <c:pt idx="99" formatCode="0.000E+00">
                        <c:v>0.46378496264815799</c:v>
                      </c:pt>
                      <c:pt idx="100" formatCode="0.000E+00">
                        <c:v>0.41300835278305598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9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Volumenzuwachs'!$AQ$7</c15:sqref>
                        </c15:formulaRef>
                      </c:ext>
                    </c:extLst>
                    <c:strCache>
                      <c:ptCount val="1"/>
                      <c:pt idx="0">
                        <c:v>28,59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Volumenzuwachs'!$AQ$8:$AQ$108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1.1034491911229E-13</c:v>
                      </c:pt>
                      <c:pt idx="1">
                        <c:v>3.3915573990418202E-12</c:v>
                      </c:pt>
                      <c:pt idx="2">
                        <c:v>7.2670082379262403E-11</c:v>
                      </c:pt>
                      <c:pt idx="3">
                        <c:v>1.1288215716494099E-9</c:v>
                      </c:pt>
                      <c:pt idx="4">
                        <c:v>1.31631345963188E-8</c:v>
                      </c:pt>
                      <c:pt idx="5">
                        <c:v>1.18866066998196E-7</c:v>
                      </c:pt>
                      <c:pt idx="6">
                        <c:v>8.5457376367554102E-7</c:v>
                      </c:pt>
                      <c:pt idx="7">
                        <c:v>5.01361666403972E-6</c:v>
                      </c:pt>
                      <c:pt idx="8">
                        <c:v>2.45363654122962E-5</c:v>
                      </c:pt>
                      <c:pt idx="9">
                        <c:v>1.02148589216692E-4</c:v>
                      </c:pt>
                      <c:pt idx="10" formatCode="0.000E+00">
                        <c:v>3.68124052189064E-4</c:v>
                      </c:pt>
                      <c:pt idx="11" formatCode="0.000E+00">
                        <c:v>1.1663918039131001E-3</c:v>
                      </c:pt>
                      <c:pt idx="12" formatCode="0.000E+00">
                        <c:v>3.2945347117315301E-3</c:v>
                      </c:pt>
                      <c:pt idx="13" formatCode="0.000E+00">
                        <c:v>8.3983974534157495E-3</c:v>
                      </c:pt>
                      <c:pt idx="14" formatCode="0.000E+00">
                        <c:v>1.9535242734586601E-2</c:v>
                      </c:pt>
                      <c:pt idx="15" formatCode="0.000E+00">
                        <c:v>4.1870333347158797E-2</c:v>
                      </c:pt>
                      <c:pt idx="16" formatCode="0.000E+00">
                        <c:v>8.3414037103708302E-2</c:v>
                      </c:pt>
                      <c:pt idx="17" formatCode="0.000E+00">
                        <c:v>0.15566190901982899</c:v>
                      </c:pt>
                      <c:pt idx="18" formatCode="0.000E+00">
                        <c:v>0.27398838236571799</c:v>
                      </c:pt>
                      <c:pt idx="19" formatCode="0.000E+00">
                        <c:v>0.45767341465424499</c:v>
                      </c:pt>
                      <c:pt idx="20" formatCode="0.000E+00">
                        <c:v>0.72950310168837396</c:v>
                      </c:pt>
                      <c:pt idx="21" formatCode="0.000E+00">
                        <c:v>1.11496122876467</c:v>
                      </c:pt>
                      <c:pt idx="22" formatCode="0.000E+00">
                        <c:v>1.6410976516567199</c:v>
                      </c:pt>
                      <c:pt idx="23" formatCode="0.000E+00">
                        <c:v>2.3352051602623201</c:v>
                      </c:pt>
                      <c:pt idx="24" formatCode="0.000E+00">
                        <c:v>3.22345221653182</c:v>
                      </c:pt>
                      <c:pt idx="25" formatCode="0.000E+00">
                        <c:v>4.3296068825139198</c:v>
                      </c:pt>
                      <c:pt idx="26" formatCode="0.000E+00">
                        <c:v>5.6739555801661403</c:v>
                      </c:pt>
                      <c:pt idx="27" formatCode="0.000E+00">
                        <c:v>7.2724793961877001</c:v>
                      </c:pt>
                      <c:pt idx="28" formatCode="0.000E+00">
                        <c:v>9.13630977393405</c:v>
                      </c:pt>
                      <c:pt idx="29" formatCode="0.000E+00">
                        <c:v>11.2714511350643</c:v>
                      </c:pt>
                      <c:pt idx="30" formatCode="0.000E+00">
                        <c:v>13.678733543213299</c:v>
                      </c:pt>
                      <c:pt idx="31" formatCode="0.000E+00">
                        <c:v>16.353944528039101</c:v>
                      </c:pt>
                      <c:pt idx="32" formatCode="0.000E+00">
                        <c:v>19.2880843621952</c:v>
                      </c:pt>
                      <c:pt idx="33" formatCode="0.000E+00">
                        <c:v>22.467691238469801</c:v>
                      </c:pt>
                      <c:pt idx="34" formatCode="0.000E+00">
                        <c:v>25.875189546609199</c:v>
                      </c:pt>
                      <c:pt idx="35" formatCode="0.000E+00">
                        <c:v>29.489223684115899</c:v>
                      </c:pt>
                      <c:pt idx="36" formatCode="0.000E+00">
                        <c:v>33.284949930255401</c:v>
                      </c:pt>
                      <c:pt idx="37" formatCode="0.000E+00">
                        <c:v>37.234268788430398</c:v>
                      </c:pt>
                      <c:pt idx="38" formatCode="0.000E+00">
                        <c:v>41.305989267654603</c:v>
                      </c:pt>
                      <c:pt idx="39" formatCode="0.000E+00">
                        <c:v>45.465924621303898</c:v>
                      </c:pt>
                      <c:pt idx="40" formatCode="0.000E+00">
                        <c:v>49.676926150861497</c:v>
                      </c:pt>
                      <c:pt idx="41" formatCode="0.000E+00">
                        <c:v>53.898868036512503</c:v>
                      </c:pt>
                      <c:pt idx="42" formatCode="0.000E+00">
                        <c:v>58.088602071815302</c:v>
                      </c:pt>
                      <c:pt idx="43" formatCode="0.000E+00">
                        <c:v>62.199906956206803</c:v>
                      </c:pt>
                      <c:pt idx="44" formatCode="0.000E+00">
                        <c:v>66.183462681402304</c:v>
                      </c:pt>
                      <c:pt idx="45" formatCode="0.000E+00">
                        <c:v>69.986886671970794</c:v>
                      </c:pt>
                      <c:pt idx="46" formatCode="0.000E+00">
                        <c:v>73.554874679637194</c:v>
                      </c:pt>
                      <c:pt idx="47" formatCode="0.000E+00">
                        <c:v>76.829495733941698</c:v>
                      </c:pt>
                      <c:pt idx="48" formatCode="0.000E+00">
                        <c:v>79.750696172202495</c:v>
                      </c:pt>
                      <c:pt idx="49" formatCode="0.000E+00">
                        <c:v>82.257071988507406</c:v>
                      </c:pt>
                      <c:pt idx="50" formatCode="0.000E+00">
                        <c:v>84.286970081050896</c:v>
                      </c:pt>
                      <c:pt idx="51" formatCode="0.000E+00">
                        <c:v>85.779975552741007</c:v>
                      </c:pt>
                      <c:pt idx="52" formatCode="0.000E+00">
                        <c:v>86.678831620851</c:v>
                      </c:pt>
                      <c:pt idx="53" formatCode="0.000E+00">
                        <c:v>86.931818069893296</c:v>
                      </c:pt>
                      <c:pt idx="54" formatCode="0.000E+00">
                        <c:v>86.495580504308293</c:v>
                      </c:pt>
                      <c:pt idx="55" formatCode="0.000E+00">
                        <c:v>85.338353201269797</c:v>
                      </c:pt>
                      <c:pt idx="56" formatCode="0.000E+00">
                        <c:v>83.443451541701904</c:v>
                      </c:pt>
                      <c:pt idx="57" formatCode="0.000E+00">
                        <c:v>80.812826565479995</c:v>
                      </c:pt>
                      <c:pt idx="58" formatCode="0.000E+00">
                        <c:v>77.470378819008403</c:v>
                      </c:pt>
                      <c:pt idx="59" formatCode="0.000E+00">
                        <c:v>73.464631652016905</c:v>
                      </c:pt>
                      <c:pt idx="60" formatCode="0.000E+00">
                        <c:v>68.870282914505694</c:v>
                      </c:pt>
                      <c:pt idx="61" formatCode="0.000E+00">
                        <c:v>63.788113620488801</c:v>
                      </c:pt>
                      <c:pt idx="62" formatCode="0.000E+00">
                        <c:v>58.342763491233697</c:v>
                      </c:pt>
                      <c:pt idx="63" formatCode="0.000E+00">
                        <c:v>52.6780180803135</c:v>
                      </c:pt>
                      <c:pt idx="64" formatCode="0.000E+00">
                        <c:v>46.949513491207099</c:v>
                      </c:pt>
                      <c:pt idx="65" formatCode="0.000E+00">
                        <c:v>41.315153388959203</c:v>
                      </c:pt>
                      <c:pt idx="66" formatCode="0.000E+00">
                        <c:v>35.924012559152601</c:v>
                      </c:pt>
                      <c:pt idx="67" formatCode="0.000E+00">
                        <c:v>30.904986780879099</c:v>
                      </c:pt>
                      <c:pt idx="68" formatCode="0.000E+00">
                        <c:v>26.356808995056799</c:v>
                      </c:pt>
                      <c:pt idx="69" formatCode="0.000E+00">
                        <c:v>22.3411333584069</c:v>
                      </c:pt>
                      <c:pt idx="70" formatCode="0.000E+00">
                        <c:v>18.8800670339057</c:v>
                      </c:pt>
                      <c:pt idx="71" formatCode="0.000E+00">
                        <c:v>15.9587761661738</c:v>
                      </c:pt>
                      <c:pt idx="72" formatCode="0.000E+00">
                        <c:v>13.5327333679858</c:v>
                      </c:pt>
                      <c:pt idx="73" formatCode="0.000E+00">
                        <c:v>11.538096478183901</c:v>
                      </c:pt>
                      <c:pt idx="74" formatCode="0.000E+00">
                        <c:v>9.9029837849800906</c:v>
                      </c:pt>
                      <c:pt idx="75" formatCode="0.000E+00">
                        <c:v>8.5573391693423702</c:v>
                      </c:pt>
                      <c:pt idx="76" formatCode="0.000E+00">
                        <c:v>7.4397218233465896</c:v>
                      </c:pt>
                      <c:pt idx="77" formatCode="0.000E+00">
                        <c:v>6.5004569945770703</c:v>
                      </c:pt>
                      <c:pt idx="78" formatCode="0.000E+00">
                        <c:v>5.7016828540202296</c:v>
                      </c:pt>
                      <c:pt idx="79" formatCode="0.000E+00">
                        <c:v>5.0154920593173502</c:v>
                      </c:pt>
                      <c:pt idx="80" formatCode="0.000E+00">
                        <c:v>4.4214279364209199</c:v>
                      </c:pt>
                      <c:pt idx="81" formatCode="0.000E+00">
                        <c:v>3.9042093140527601</c:v>
                      </c:pt>
                      <c:pt idx="82" formatCode="0.000E+00">
                        <c:v>3.4520475410939602</c:v>
                      </c:pt>
                      <c:pt idx="83" formatCode="0.000E+00">
                        <c:v>3.05554664743266</c:v>
                      </c:pt>
                      <c:pt idx="84" formatCode="0.000E+00">
                        <c:v>2.7070229358974802</c:v>
                      </c:pt>
                      <c:pt idx="85" formatCode="0.000E+00">
                        <c:v>2.4000791929187599</c:v>
                      </c:pt>
                      <c:pt idx="86" formatCode="0.000E+00">
                        <c:v>2.1293228625831899</c:v>
                      </c:pt>
                      <c:pt idx="87" formatCode="0.000E+00">
                        <c:v>1.89016709420382</c:v>
                      </c:pt>
                      <c:pt idx="88" formatCode="0.000E+00">
                        <c:v>1.6786831052631099</c:v>
                      </c:pt>
                      <c:pt idx="89" formatCode="0.000E+00">
                        <c:v>1.4914868700275701</c:v>
                      </c:pt>
                      <c:pt idx="90" formatCode="0.000E+00">
                        <c:v>1.3256500935539199</c:v>
                      </c:pt>
                      <c:pt idx="91" formatCode="0.000E+00">
                        <c:v>1.1786290192443201</c:v>
                      </c:pt>
                      <c:pt idx="92" formatCode="0.000E+00">
                        <c:v>1.0482066841367601</c:v>
                      </c:pt>
                      <c:pt idx="93" formatCode="0.000E+00">
                        <c:v>0.932445526527513</c:v>
                      </c:pt>
                      <c:pt idx="94" formatCode="0.000E+00">
                        <c:v>0.82964809974505305</c:v>
                      </c:pt>
                      <c:pt idx="95" formatCode="0.000E+00">
                        <c:v>0.73832422542639597</c:v>
                      </c:pt>
                      <c:pt idx="96" formatCode="0.000E+00">
                        <c:v>0.65716332636075503</c:v>
                      </c:pt>
                      <c:pt idx="97" formatCode="0.000E+00">
                        <c:v>0.58501097102337096</c:v>
                      </c:pt>
                      <c:pt idx="98" formatCode="0.000E+00">
                        <c:v>0.52084887576642902</c:v>
                      </c:pt>
                      <c:pt idx="99" formatCode="0.000E+00">
                        <c:v>0.463777769873985</c:v>
                      </c:pt>
                      <c:pt idx="100" formatCode="0.000E+00">
                        <c:v>0.41300264904242001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1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Volumenzuwachs'!$AS$7</c15:sqref>
                        </c15:formulaRef>
                      </c:ext>
                    </c:extLst>
                    <c:strCache>
                      <c:ptCount val="1"/>
                      <c:pt idx="0">
                        <c:v>29,94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Volumenzuwachs'!$AS$8:$AS$108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5.3360836257836598E-15</c:v>
                      </c:pt>
                      <c:pt idx="1">
                        <c:v>2.2585823800369501E-13</c:v>
                      </c:pt>
                      <c:pt idx="2">
                        <c:v>6.4368476590242903E-12</c:v>
                      </c:pt>
                      <c:pt idx="3">
                        <c:v>1.2893801527130999E-10</c:v>
                      </c:pt>
                      <c:pt idx="4">
                        <c:v>1.8861438198030801E-9</c:v>
                      </c:pt>
                      <c:pt idx="5">
                        <c:v>2.0847796308890301E-8</c:v>
                      </c:pt>
                      <c:pt idx="6">
                        <c:v>1.7948535181583299E-7</c:v>
                      </c:pt>
                      <c:pt idx="7">
                        <c:v>1.23661694692848E-6</c:v>
                      </c:pt>
                      <c:pt idx="8">
                        <c:v>6.9847463395082501E-6</c:v>
                      </c:pt>
                      <c:pt idx="9">
                        <c:v>3.3044918495923603E-5</c:v>
                      </c:pt>
                      <c:pt idx="10" formatCode="0.000E+00">
                        <c:v>1.3347755685043101E-4</c:v>
                      </c:pt>
                      <c:pt idx="11" formatCode="0.000E+00">
                        <c:v>4.68235692774654E-4</c:v>
                      </c:pt>
                      <c:pt idx="12" formatCode="0.000E+00">
                        <c:v>1.44833033925123E-3</c:v>
                      </c:pt>
                      <c:pt idx="13" formatCode="0.000E+00">
                        <c:v>4.0039686268652404E-3</c:v>
                      </c:pt>
                      <c:pt idx="14" formatCode="0.000E+00">
                        <c:v>1.00129972414292E-2</c:v>
                      </c:pt>
                      <c:pt idx="15" formatCode="0.000E+00">
                        <c:v>2.2895267490911302E-2</c:v>
                      </c:pt>
                      <c:pt idx="16" formatCode="0.000E+00">
                        <c:v>4.8326244643699702E-2</c:v>
                      </c:pt>
                      <c:pt idx="17" formatCode="0.000E+00">
                        <c:v>9.4966164919128002E-2</c:v>
                      </c:pt>
                      <c:pt idx="18" formatCode="0.000E+00">
                        <c:v>0.17506164667931801</c:v>
                      </c:pt>
                      <c:pt idx="19" formatCode="0.000E+00">
                        <c:v>0.30477281628481701</c:v>
                      </c:pt>
                      <c:pt idx="20" formatCode="0.000E+00">
                        <c:v>0.50411537781549798</c:v>
                      </c:pt>
                      <c:pt idx="21" formatCode="0.000E+00">
                        <c:v>0.79647329757318996</c:v>
                      </c:pt>
                      <c:pt idx="22" formatCode="0.000E+00">
                        <c:v>1.2077139704851401</c:v>
                      </c:pt>
                      <c:pt idx="23" formatCode="0.000E+00">
                        <c:v>1.76500306354591</c:v>
                      </c:pt>
                      <c:pt idx="24" formatCode="0.000E+00">
                        <c:v>2.49545623191328</c:v>
                      </c:pt>
                      <c:pt idx="25" formatCode="0.000E+00">
                        <c:v>3.4247746656901299</c:v>
                      </c:pt>
                      <c:pt idx="26" formatCode="0.000E+00">
                        <c:v>4.5759946573738501</c:v>
                      </c:pt>
                      <c:pt idx="27" formatCode="0.000E+00">
                        <c:v>5.9684470282678301</c:v>
                      </c:pt>
                      <c:pt idx="28" formatCode="0.000E+00">
                        <c:v>7.6169806686082504</c:v>
                      </c:pt>
                      <c:pt idx="29" formatCode="0.000E+00">
                        <c:v>9.5314644792731098</c:v>
                      </c:pt>
                      <c:pt idx="30" formatCode="0.000E+00">
                        <c:v>11.716549524322099</c:v>
                      </c:pt>
                      <c:pt idx="31" formatCode="0.000E+00">
                        <c:v>14.1716509096838</c:v>
                      </c:pt>
                      <c:pt idx="32" formatCode="0.000E+00">
                        <c:v>16.891096922081999</c:v>
                      </c:pt>
                      <c:pt idx="33" formatCode="0.000E+00">
                        <c:v>19.8643897775972</c:v>
                      </c:pt>
                      <c:pt idx="34" formatCode="0.000E+00">
                        <c:v>23.076525670306498</c:v>
                      </c:pt>
                      <c:pt idx="35" formatCode="0.000E+00">
                        <c:v>26.508329326721299</c:v>
                      </c:pt>
                      <c:pt idx="36" formatCode="0.000E+00">
                        <c:v>30.1367679405733</c:v>
                      </c:pt>
                      <c:pt idx="37" formatCode="0.000E+00">
                        <c:v>33.935219679369702</c:v>
                      </c:pt>
                      <c:pt idx="38" formatCode="0.000E+00">
                        <c:v>37.873681952217702</c:v>
                      </c:pt>
                      <c:pt idx="39" formatCode="0.000E+00">
                        <c:v>41.918913809922401</c:v>
                      </c:pt>
                      <c:pt idx="40" formatCode="0.000E+00">
                        <c:v>46.0345150740809</c:v>
                      </c:pt>
                      <c:pt idx="41" formatCode="0.000E+00">
                        <c:v>50.1809521646585</c:v>
                      </c:pt>
                      <c:pt idx="42" formatCode="0.000E+00">
                        <c:v>54.315547354474802</c:v>
                      </c:pt>
                      <c:pt idx="43" formatCode="0.000E+00">
                        <c:v>58.392454610978902</c:v>
                      </c:pt>
                      <c:pt idx="44" formatCode="0.000E+00">
                        <c:v>62.3626515513904</c:v>
                      </c:pt>
                      <c:pt idx="45" formatCode="0.000E+00">
                        <c:v>66.173983506895098</c:v>
                      </c:pt>
                      <c:pt idx="46" formatCode="0.000E+00">
                        <c:v>69.771302282514597</c:v>
                      </c:pt>
                      <c:pt idx="47" formatCode="0.000E+00">
                        <c:v>73.096748710271598</c:v>
                      </c:pt>
                      <c:pt idx="48" formatCode="0.000E+00">
                        <c:v>76.090234030908903</c:v>
                      </c:pt>
                      <c:pt idx="49" formatCode="0.000E+00">
                        <c:v>78.690179637668606</c:v>
                      </c:pt>
                      <c:pt idx="50" formatCode="0.000E+00">
                        <c:v>80.834576455574606</c:v>
                      </c:pt>
                      <c:pt idx="51" formatCode="0.000E+00">
                        <c:v>82.462422376189593</c:v>
                      </c:pt>
                      <c:pt idx="52" formatCode="0.000E+00">
                        <c:v>83.515586353431601</c:v>
                      </c:pt>
                      <c:pt idx="53" formatCode="0.000E+00">
                        <c:v>83.941128168684799</c:v>
                      </c:pt>
                      <c:pt idx="54" formatCode="0.000E+00">
                        <c:v>83.694070453881494</c:v>
                      </c:pt>
                      <c:pt idx="55" formatCode="0.000E+00">
                        <c:v>82.740571540823893</c:v>
                      </c:pt>
                      <c:pt idx="56" formatCode="0.000E+00">
                        <c:v>81.061382367793996</c:v>
                      </c:pt>
                      <c:pt idx="57" formatCode="0.000E+00">
                        <c:v>78.655388551492095</c:v>
                      </c:pt>
                      <c:pt idx="58" formatCode="0.000E+00">
                        <c:v>75.542944149771401</c:v>
                      </c:pt>
                      <c:pt idx="59" formatCode="0.000E+00">
                        <c:v>71.768606460534201</c:v>
                      </c:pt>
                      <c:pt idx="60" formatCode="0.000E+00">
                        <c:v>67.402798336743402</c:v>
                      </c:pt>
                      <c:pt idx="61" formatCode="0.000E+00">
                        <c:v>62.541880447811401</c:v>
                      </c:pt>
                      <c:pt idx="62" formatCode="0.000E+00">
                        <c:v>57.306141245366703</c:v>
                      </c:pt>
                      <c:pt idx="63" formatCode="0.000E+00">
                        <c:v>51.835338856135799</c:v>
                      </c:pt>
                      <c:pt idx="64" formatCode="0.000E+00">
                        <c:v>46.2816805036163</c:v>
                      </c:pt>
                      <c:pt idx="65" formatCode="0.000E+00">
                        <c:v>40.800503794020798</c:v>
                      </c:pt>
                      <c:pt idx="66" formatCode="0.000E+00">
                        <c:v>35.539396262349001</c:v>
                      </c:pt>
                      <c:pt idx="67" formatCode="0.000E+00">
                        <c:v>30.626973163015201</c:v>
                      </c:pt>
                      <c:pt idx="68" formatCode="0.000E+00">
                        <c:v>26.162900261591599</c:v>
                      </c:pt>
                      <c:pt idx="69" formatCode="0.000E+00">
                        <c:v>22.210846507369201</c:v>
                      </c:pt>
                      <c:pt idx="70" formatCode="0.000E+00">
                        <c:v>18.795754827392599</c:v>
                      </c:pt>
                      <c:pt idx="71" formatCode="0.000E+00">
                        <c:v>15.9060944724864</c:v>
                      </c:pt>
                      <c:pt idx="72" formatCode="0.000E+00">
                        <c:v>13.500722993858901</c:v>
                      </c:pt>
                      <c:pt idx="73" formatCode="0.000E+00">
                        <c:v>11.5189182378778</c:v>
                      </c:pt>
                      <c:pt idx="74" formatCode="0.000E+00">
                        <c:v>9.8914063496051305</c:v>
                      </c:pt>
                      <c:pt idx="75" formatCode="0.000E+00">
                        <c:v>8.5501117936619195</c:v>
                      </c:pt>
                      <c:pt idx="76" formatCode="0.000E+00">
                        <c:v>7.43495941649745</c:v>
                      </c:pt>
                      <c:pt idx="77" formatCode="0.000E+00">
                        <c:v>6.4971284334578803</c:v>
                      </c:pt>
                      <c:pt idx="78" formatCode="0.000E+00">
                        <c:v>5.6992420985075398</c:v>
                      </c:pt>
                      <c:pt idx="79" formatCode="0.000E+00">
                        <c:v>5.0136458759401199</c:v>
                      </c:pt>
                      <c:pt idx="80" formatCode="0.000E+00">
                        <c:v>4.4200074170414601</c:v>
                      </c:pt>
                      <c:pt idx="81" formatCode="0.000E+00">
                        <c:v>3.9031066771675298</c:v>
                      </c:pt>
                      <c:pt idx="82" formatCode="0.000E+00">
                        <c:v>3.4511875648476602</c:v>
                      </c:pt>
                      <c:pt idx="83" formatCode="0.000E+00">
                        <c:v>3.0548739024003901</c:v>
                      </c:pt>
                      <c:pt idx="84" formatCode="0.000E+00">
                        <c:v>2.7064954872710998</c:v>
                      </c:pt>
                      <c:pt idx="85" formatCode="0.000E+00">
                        <c:v>2.3996649218372701</c:v>
                      </c:pt>
                      <c:pt idx="86" formatCode="0.000E+00">
                        <c:v>2.1289970008289298</c:v>
                      </c:pt>
                      <c:pt idx="87" formatCode="0.000E+00">
                        <c:v>1.8899104528844599</c:v>
                      </c:pt>
                      <c:pt idx="88" formatCode="0.000E+00">
                        <c:v>1.6784807641642401</c:v>
                      </c:pt>
                      <c:pt idx="89" formatCode="0.000E+00">
                        <c:v>1.49132719375348</c:v>
                      </c:pt>
                      <c:pt idx="90" formatCode="0.000E+00">
                        <c:v>1.3255239860333801</c:v>
                      </c:pt>
                      <c:pt idx="91" formatCode="0.000E+00">
                        <c:v>1.1785293548112801</c:v>
                      </c:pt>
                      <c:pt idx="92" formatCode="0.000E+00">
                        <c:v>1.0481278708650801</c:v>
                      </c:pt>
                      <c:pt idx="93" formatCode="0.000E+00">
                        <c:v>0.93238316948791</c:v>
                      </c:pt>
                      <c:pt idx="94" formatCode="0.000E+00">
                        <c:v>0.82959874029249703</c:v>
                      </c:pt>
                      <c:pt idx="95" formatCode="0.000E+00">
                        <c:v>0.73828513867849299</c:v>
                      </c:pt>
                      <c:pt idx="96" formatCode="0.000E+00">
                        <c:v>0.65713236343266701</c:v>
                      </c:pt>
                      <c:pt idx="97" formatCode="0.000E+00">
                        <c:v>0.58498643582973797</c:v>
                      </c:pt>
                      <c:pt idx="98" formatCode="0.000E+00">
                        <c:v>0.52082942861534298</c:v>
                      </c:pt>
                      <c:pt idx="99" formatCode="0.000E+00">
                        <c:v>0.46376235189005799</c:v>
                      </c:pt>
                      <c:pt idx="100" formatCode="0.000E+00">
                        <c:v>0.41299042282564202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2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Volumenzuwachs'!$AT$7</c15:sqref>
                        </c15:formulaRef>
                      </c:ext>
                    </c:extLst>
                    <c:strCache>
                      <c:ptCount val="1"/>
                      <c:pt idx="0">
                        <c:v>30,64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Volumenzuwachs'!$AT$8:$AT$108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1.05670759561862E-15</c:v>
                      </c:pt>
                      <c:pt idx="1">
                        <c:v>5.3087500693133202E-14</c:v>
                      </c:pt>
                      <c:pt idx="2">
                        <c:v>1.76267758090712E-12</c:v>
                      </c:pt>
                      <c:pt idx="3">
                        <c:v>4.0459736076967299E-11</c:v>
                      </c:pt>
                      <c:pt idx="4">
                        <c:v>6.6825575894104799E-10</c:v>
                      </c:pt>
                      <c:pt idx="5">
                        <c:v>8.23069320150182E-9</c:v>
                      </c:pt>
                      <c:pt idx="6">
                        <c:v>7.8040358297219696E-8</c:v>
                      </c:pt>
                      <c:pt idx="7">
                        <c:v>5.8600384048196602E-7</c:v>
                      </c:pt>
                      <c:pt idx="8">
                        <c:v>3.57393804631757E-6</c:v>
                      </c:pt>
                      <c:pt idx="9">
                        <c:v>1.8106291708695301E-5</c:v>
                      </c:pt>
                      <c:pt idx="10" formatCode="0.000E+00">
                        <c:v>7.7741361026560996E-5</c:v>
                      </c:pt>
                      <c:pt idx="11" formatCode="0.000E+00">
                        <c:v>2.8798416381726501E-4</c:v>
                      </c:pt>
                      <c:pt idx="12" formatCode="0.000E+00">
                        <c:v>9.3515898626484904E-4</c:v>
                      </c:pt>
                      <c:pt idx="13" formatCode="0.000E+00">
                        <c:v>2.6999402738396199E-3</c:v>
                      </c:pt>
                      <c:pt idx="14" formatCode="0.000E+00">
                        <c:v>7.0186450706090702E-3</c:v>
                      </c:pt>
                      <c:pt idx="15" formatCode="0.000E+00">
                        <c:v>1.6613520936082399E-2</c:v>
                      </c:pt>
                      <c:pt idx="16" formatCode="0.000E+00">
                        <c:v>3.6167943968133998E-2</c:v>
                      </c:pt>
                      <c:pt idx="17" formatCode="0.000E+00">
                        <c:v>7.3064761590097602E-2</c:v>
                      </c:pt>
                      <c:pt idx="18" formatCode="0.000E+00">
                        <c:v>0.138056908009283</c:v>
                      </c:pt>
                      <c:pt idx="19" formatCode="0.000E+00">
                        <c:v>0.24571991795971601</c:v>
                      </c:pt>
                      <c:pt idx="20" formatCode="0.000E+00">
                        <c:v>0.41455670323295002</c:v>
                      </c:pt>
                      <c:pt idx="21" formatCode="0.000E+00">
                        <c:v>0.66668128873332799</c:v>
                      </c:pt>
                      <c:pt idx="22" formatCode="0.000E+00">
                        <c:v>1.02708306968223</c:v>
                      </c:pt>
                      <c:pt idx="23" formatCode="0.000E+00">
                        <c:v>1.52254504673102</c:v>
                      </c:pt>
                      <c:pt idx="24" formatCode="0.000E+00">
                        <c:v>2.1803407768293099</c:v>
                      </c:pt>
                      <c:pt idx="25" formatCode="0.000E+00">
                        <c:v>3.0268566204736298</c:v>
                      </c:pt>
                      <c:pt idx="26" formatCode="0.000E+00">
                        <c:v>4.0862788456941299</c:v>
                      </c:pt>
                      <c:pt idx="27" formatCode="0.000E+00">
                        <c:v>5.3794565918925201</c:v>
                      </c:pt>
                      <c:pt idx="28" formatCode="0.000E+00">
                        <c:v>6.9230118143703097</c:v>
                      </c:pt>
                      <c:pt idx="29" formatCode="0.000E+00">
                        <c:v>8.7287258333677205</c:v>
                      </c:pt>
                      <c:pt idx="30" formatCode="0.000E+00">
                        <c:v>10.803196150146601</c:v>
                      </c:pt>
                      <c:pt idx="31" formatCode="0.000E+00">
                        <c:v>13.1477306961607</c:v>
                      </c:pt>
                      <c:pt idx="32" formatCode="0.000E+00">
                        <c:v>15.7584307046045</c:v>
                      </c:pt>
                      <c:pt idx="33" formatCode="0.000E+00">
                        <c:v>18.6264069662796</c:v>
                      </c:pt>
                      <c:pt idx="34" formatCode="0.000E+00">
                        <c:v>21.7380752927047</c:v>
                      </c:pt>
                      <c:pt idx="35" formatCode="0.000E+00">
                        <c:v>25.075483178811101</c:v>
                      </c:pt>
                      <c:pt idx="36" formatCode="0.000E+00">
                        <c:v>28.616628753394401</c:v>
                      </c:pt>
                      <c:pt idx="37" formatCode="0.000E+00">
                        <c:v>32.335743407968202</c:v>
                      </c:pt>
                      <c:pt idx="38" formatCode="0.000E+00">
                        <c:v>36.203519833660103</c:v>
                      </c:pt>
                      <c:pt idx="39" formatCode="0.000E+00">
                        <c:v>40.187276897439297</c:v>
                      </c:pt>
                      <c:pt idx="40" formatCode="0.000E+00">
                        <c:v>44.251061591236898</c:v>
                      </c:pt>
                      <c:pt idx="41" formatCode="0.000E+00">
                        <c:v>48.355696208807402</c:v>
                      </c:pt>
                      <c:pt idx="42" formatCode="0.000E+00">
                        <c:v>52.458786139721198</c:v>
                      </c:pt>
                      <c:pt idx="43" formatCode="0.000E+00">
                        <c:v>56.514710486281999</c:v>
                      </c:pt>
                      <c:pt idx="44" formatCode="0.000E+00">
                        <c:v>60.474624369290503</c:v>
                      </c:pt>
                      <c:pt idx="45" formatCode="0.000E+00">
                        <c:v>64.286508476020799</c:v>
                      </c:pt>
                      <c:pt idx="46" formatCode="0.000E+00">
                        <c:v>67.895308156874805</c:v>
                      </c:pt>
                      <c:pt idx="47" formatCode="0.000E+00">
                        <c:v>71.243211019855806</c:v>
                      </c:pt>
                      <c:pt idx="48" formatCode="0.000E+00">
                        <c:v>74.270118038446597</c:v>
                      </c:pt>
                      <c:pt idx="49" formatCode="0.000E+00">
                        <c:v>76.9143678414367</c:v>
                      </c:pt>
                      <c:pt idx="50" formatCode="0.000E+00">
                        <c:v>79.113775802703103</c:v>
                      </c:pt>
                      <c:pt idx="51" formatCode="0.000E+00">
                        <c:v>80.807046987149803</c:v>
                      </c:pt>
                      <c:pt idx="52" formatCode="0.000E+00">
                        <c:v>81.9356125915006</c:v>
                      </c:pt>
                      <c:pt idx="53" formatCode="0.000E+00">
                        <c:v>82.445920437462306</c:v>
                      </c:pt>
                      <c:pt idx="54" formatCode="0.000E+00">
                        <c:v>82.292178288945905</c:v>
                      </c:pt>
                      <c:pt idx="55" formatCode="0.000E+00">
                        <c:v>81.439501468872706</c:v>
                      </c:pt>
                      <c:pt idx="56" formatCode="0.000E+00">
                        <c:v>79.867351664861602</c:v>
                      </c:pt>
                      <c:pt idx="57" formatCode="0.000E+00">
                        <c:v>77.573072355495597</c:v>
                      </c:pt>
                      <c:pt idx="58" formatCode="0.000E+00">
                        <c:v>74.575232116608106</c:v>
                      </c:pt>
                      <c:pt idx="59" formatCode="0.000E+00">
                        <c:v>70.9163898156974</c:v>
                      </c:pt>
                      <c:pt idx="60" formatCode="0.000E+00">
                        <c:v>66.664812018498495</c:v>
                      </c:pt>
                      <c:pt idx="61" formatCode="0.000E+00">
                        <c:v>61.914627054633499</c:v>
                      </c:pt>
                      <c:pt idx="62" formatCode="0.000E+00">
                        <c:v>56.7839225027111</c:v>
                      </c:pt>
                      <c:pt idx="63" formatCode="0.000E+00">
                        <c:v>51.410415137159497</c:v>
                      </c:pt>
                      <c:pt idx="64" formatCode="0.000E+00">
                        <c:v>45.9445687540248</c:v>
                      </c:pt>
                      <c:pt idx="65" formatCode="0.000E+00">
                        <c:v>40.540408989831199</c:v>
                      </c:pt>
                      <c:pt idx="66" formatCode="0.000E+00">
                        <c:v>35.344752489840801</c:v>
                      </c:pt>
                      <c:pt idx="67" formatCode="0.000E+00">
                        <c:v>30.486050334224799</c:v>
                      </c:pt>
                      <c:pt idx="68" formatCode="0.000E+00">
                        <c:v>26.064415625598301</c:v>
                      </c:pt>
                      <c:pt idx="69" formatCode="0.000E+00">
                        <c:v>22.144511506794998</c:v>
                      </c:pt>
                      <c:pt idx="70" formatCode="0.000E+00">
                        <c:v>18.752691834368299</c:v>
                      </c:pt>
                      <c:pt idx="71" formatCode="0.000E+00">
                        <c:v>15.8790763298892</c:v>
                      </c:pt>
                      <c:pt idx="72" formatCode="0.000E+00">
                        <c:v>13.4842187220514</c:v>
                      </c:pt>
                      <c:pt idx="73" formatCode="0.000E+00">
                        <c:v>11.5089638013913</c:v>
                      </c:pt>
                      <c:pt idx="74" formatCode="0.000E+00">
                        <c:v>9.8853501083022604</c:v>
                      </c:pt>
                      <c:pt idx="75" formatCode="0.000E+00">
                        <c:v>8.5463008861017897</c:v>
                      </c:pt>
                      <c:pt idx="76" formatCode="0.000E+00">
                        <c:v>7.4324312613745596</c:v>
                      </c:pt>
                      <c:pt idx="77" formatCode="0.000E+00">
                        <c:v>6.4953533413773998</c:v>
                      </c:pt>
                      <c:pt idx="78" formatCode="0.000E+00">
                        <c:v>5.6979372417691803</c:v>
                      </c:pt>
                      <c:pt idx="79" formatCode="0.000E+00">
                        <c:v>5.0126578114270597</c:v>
                      </c:pt>
                      <c:pt idx="80" formatCode="0.000E+00">
                        <c:v>4.41924685918202</c:v>
                      </c:pt>
                      <c:pt idx="81" formatCode="0.000E+00">
                        <c:v>3.90251623632202</c:v>
                      </c:pt>
                      <c:pt idx="82" formatCode="0.000E+00">
                        <c:v>3.4507270408819202</c:v>
                      </c:pt>
                      <c:pt idx="83" formatCode="0.000E+00">
                        <c:v>3.0545136324486801</c:v>
                      </c:pt>
                      <c:pt idx="84" formatCode="0.000E+00">
                        <c:v>2.70621302103998</c:v>
                      </c:pt>
                      <c:pt idx="85" formatCode="0.000E+00">
                        <c:v>2.3994430620974501</c:v>
                      </c:pt>
                      <c:pt idx="86" formatCode="0.000E+00">
                        <c:v>2.12882248539387</c:v>
                      </c:pt>
                      <c:pt idx="87" formatCode="0.000E+00">
                        <c:v>1.8897730066596199</c:v>
                      </c:pt>
                      <c:pt idx="88" formatCode="0.000E+00">
                        <c:v>1.67837239756561</c:v>
                      </c:pt>
                      <c:pt idx="89" formatCode="0.000E+00">
                        <c:v>1.4912416760095799</c:v>
                      </c:pt>
                      <c:pt idx="90" formatCode="0.000E+00">
                        <c:v>1.3254564460703699</c:v>
                      </c:pt>
                      <c:pt idx="91" formatCode="0.000E+00">
                        <c:v>1.1784759766558</c:v>
                      </c:pt>
                      <c:pt idx="92" formatCode="0.000E+00">
                        <c:v>1.0480856598450601</c:v>
                      </c:pt>
                      <c:pt idx="93" formatCode="0.000E+00">
                        <c:v>0.93234977192667001</c:v>
                      </c:pt>
                      <c:pt idx="94" formatCode="0.000E+00">
                        <c:v>0.82957230390778303</c:v>
                      </c:pt>
                      <c:pt idx="95" formatCode="0.000E+00">
                        <c:v>0.73826420413698302</c:v>
                      </c:pt>
                      <c:pt idx="96" formatCode="0.000E+00">
                        <c:v>0.65711577986821001</c:v>
                      </c:pt>
                      <c:pt idx="97" formatCode="0.000E+00">
                        <c:v>0.58497329487027505</c:v>
                      </c:pt>
                      <c:pt idx="98" formatCode="0.000E+00">
                        <c:v>0.52081901275593501</c:v>
                      </c:pt>
                      <c:pt idx="99" formatCode="0.000E+00">
                        <c:v>0.46375409401943002</c:v>
                      </c:pt>
                      <c:pt idx="100" formatCode="0.000E+00">
                        <c:v>0.41298387444686502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3"/>
                <c:order val="4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Volumenzuwachs'!$AU$7</c15:sqref>
                        </c15:formulaRef>
                      </c:ext>
                    </c:extLst>
                    <c:strCache>
                      <c:ptCount val="1"/>
                      <c:pt idx="0">
                        <c:v>31,35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Volumenzuwachs'!$AU$8:$AU$108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1.9428586145555699E-16</c:v>
                      </c:pt>
                      <c:pt idx="1">
                        <c:v>1.16789749534599E-14</c:v>
                      </c:pt>
                      <c:pt idx="2">
                        <c:v>4.5503970862712905E-13</c:v>
                      </c:pt>
                      <c:pt idx="3">
                        <c:v>1.2045440856815201E-11</c:v>
                      </c:pt>
                      <c:pt idx="4">
                        <c:v>2.2591554827448101E-10</c:v>
                      </c:pt>
                      <c:pt idx="5">
                        <c:v>3.1164208781399902E-9</c:v>
                      </c:pt>
                      <c:pt idx="6">
                        <c:v>3.2690397997712599E-8</c:v>
                      </c:pt>
                      <c:pt idx="7">
                        <c:v>2.6861435508539198E-7</c:v>
                      </c:pt>
                      <c:pt idx="8">
                        <c:v>1.77528662102911E-6</c:v>
                      </c:pt>
                      <c:pt idx="9">
                        <c:v>9.6620794979691597E-6</c:v>
                      </c:pt>
                      <c:pt idx="10" formatCode="0.000E+00">
                        <c:v>4.4223346426954302E-5</c:v>
                      </c:pt>
                      <c:pt idx="11" formatCode="0.000E+00">
                        <c:v>1.7343319094446401E-4</c:v>
                      </c:pt>
                      <c:pt idx="12" formatCode="0.000E+00">
                        <c:v>5.9257878828657996E-4</c:v>
                      </c:pt>
                      <c:pt idx="13" formatCode="0.000E+00">
                        <c:v>1.79034315812145E-3</c:v>
                      </c:pt>
                      <c:pt idx="14" formatCode="0.000E+00">
                        <c:v>4.8466438818546903E-3</c:v>
                      </c:pt>
                      <c:pt idx="15" formatCode="0.000E+00">
                        <c:v>1.1895178159665599E-2</c:v>
                      </c:pt>
                      <c:pt idx="16" formatCode="0.000E+00">
                        <c:v>2.67470892334652E-2</c:v>
                      </c:pt>
                      <c:pt idx="17" formatCode="0.000E+00">
                        <c:v>5.5617296139082499E-2</c:v>
                      </c:pt>
                      <c:pt idx="18" formatCode="0.000E+00">
                        <c:v>0.107839702314925</c:v>
                      </c:pt>
                      <c:pt idx="19" formatCode="0.000E+00">
                        <c:v>0.196424096413404</c:v>
                      </c:pt>
                      <c:pt idx="20" formatCode="0.000E+00">
                        <c:v>0.338311883702341</c:v>
                      </c:pt>
                      <c:pt idx="21" formatCode="0.000E+00">
                        <c:v>0.55423137967400005</c:v>
                      </c:pt>
                      <c:pt idx="22" formatCode="0.000E+00">
                        <c:v>0.86812339049494003</c:v>
                      </c:pt>
                      <c:pt idx="23" formatCode="0.000E+00">
                        <c:v>1.3061833869387001</c:v>
                      </c:pt>
                      <c:pt idx="24" formatCode="0.000E+00">
                        <c:v>1.89562772469666</c:v>
                      </c:pt>
                      <c:pt idx="25" formatCode="0.000E+00">
                        <c:v>2.6633254136103601</c:v>
                      </c:pt>
                      <c:pt idx="26" formatCode="0.000E+00">
                        <c:v>3.6344408856836301</c:v>
                      </c:pt>
                      <c:pt idx="27" formatCode="0.000E+00">
                        <c:v>4.8312121234367504</c:v>
                      </c:pt>
                      <c:pt idx="28" formatCode="0.000E+00">
                        <c:v>6.2719519065640199</c:v>
                      </c:pt>
                      <c:pt idx="29" formatCode="0.000E+00">
                        <c:v>7.9703180581950104</c:v>
                      </c:pt>
                      <c:pt idx="30" formatCode="0.000E+00">
                        <c:v>9.9348597504814204</c:v>
                      </c:pt>
                      <c:pt idx="31" formatCode="0.000E+00">
                        <c:v>12.1688163858956</c:v>
                      </c:pt>
                      <c:pt idx="32" formatCode="0.000E+00">
                        <c:v>14.6701254278678</c:v>
                      </c:pt>
                      <c:pt idx="33" formatCode="0.000E+00">
                        <c:v>17.4315855399804</c:v>
                      </c:pt>
                      <c:pt idx="34" formatCode="0.000E+00">
                        <c:v>20.4411197797934</c:v>
                      </c:pt>
                      <c:pt idx="35" formatCode="0.000E+00">
                        <c:v>23.682088056038499</c:v>
                      </c:pt>
                      <c:pt idx="36" formatCode="0.000E+00">
                        <c:v>27.1336062931695</c:v>
                      </c:pt>
                      <c:pt idx="37" formatCode="0.000E+00">
                        <c:v>30.770839837227101</c:v>
                      </c:pt>
                      <c:pt idx="38" formatCode="0.000E+00">
                        <c:v>34.565249195925396</c:v>
                      </c:pt>
                      <c:pt idx="39" formatCode="0.000E+00">
                        <c:v>38.484776366861198</c:v>
                      </c:pt>
                      <c:pt idx="40" formatCode="0.000E+00">
                        <c:v>42.4939693860346</c:v>
                      </c:pt>
                      <c:pt idx="41" formatCode="0.000E+00">
                        <c:v>46.5540512009308</c:v>
                      </c:pt>
                      <c:pt idx="42" formatCode="0.000E+00">
                        <c:v>50.622946726386701</c:v>
                      </c:pt>
                      <c:pt idx="43" formatCode="0.000E+00">
                        <c:v>54.655289173978403</c:v>
                      </c:pt>
                      <c:pt idx="44" formatCode="0.000E+00">
                        <c:v>58.602433738862302</c:v>
                      </c:pt>
                      <c:pt idx="45" formatCode="0.000E+00">
                        <c:v>62.412513666016302</c:v>
                      </c:pt>
                      <c:pt idx="46" formatCode="0.000E+00">
                        <c:v>66.030580660398797</c:v>
                      </c:pt>
                      <c:pt idx="47" formatCode="0.000E+00">
                        <c:v>69.398878401325803</c:v>
                      </c:pt>
                      <c:pt idx="48" formatCode="0.000E+00">
                        <c:v>72.457304132595198</c:v>
                      </c:pt>
                      <c:pt idx="49" formatCode="0.000E+00">
                        <c:v>75.144118118977602</c:v>
                      </c:pt>
                      <c:pt idx="50" formatCode="0.000E+00">
                        <c:v>77.396962926532296</c:v>
                      </c:pt>
                      <c:pt idx="51" formatCode="0.000E+00">
                        <c:v>79.154252219461398</c:v>
                      </c:pt>
                      <c:pt idx="52" formatCode="0.000E+00">
                        <c:v>80.356979749481098</c:v>
                      </c:pt>
                      <c:pt idx="53" formatCode="0.000E+00">
                        <c:v>80.950980652054398</c:v>
                      </c:pt>
                      <c:pt idx="54" formatCode="0.000E+00">
                        <c:v>80.889646015389999</c:v>
                      </c:pt>
                      <c:pt idx="55" formatCode="0.000E+00">
                        <c:v>80.137045120852605</c:v>
                      </c:pt>
                      <c:pt idx="56" formatCode="0.000E+00">
                        <c:v>78.671345924288104</c:v>
                      </c:pt>
                      <c:pt idx="57" formatCode="0.000E+00">
                        <c:v>76.488343563301001</c:v>
                      </c:pt>
                      <c:pt idx="58" formatCode="0.000E+00">
                        <c:v>73.604812922585495</c:v>
                      </c:pt>
                      <c:pt idx="59" formatCode="0.000E+00">
                        <c:v>70.061303976226398</c:v>
                      </c:pt>
                      <c:pt idx="60" formatCode="0.000E+00">
                        <c:v>65.923914131105306</c:v>
                      </c:pt>
                      <c:pt idx="61" formatCode="0.000E+00">
                        <c:v>61.284524095038797</c:v>
                      </c:pt>
                      <c:pt idx="62" formatCode="0.000E+00">
                        <c:v>56.259003089211802</c:v>
                      </c:pt>
                      <c:pt idx="63" formatCode="0.000E+00">
                        <c:v>50.983007309688297</c:v>
                      </c:pt>
                      <c:pt idx="64" formatCode="0.000E+00">
                        <c:v>45.6052368866211</c:v>
                      </c:pt>
                      <c:pt idx="65" formatCode="0.000E+00">
                        <c:v>40.278385208970903</c:v>
                      </c:pt>
                      <c:pt idx="66" formatCode="0.000E+00">
                        <c:v>35.148478855832401</c:v>
                      </c:pt>
                      <c:pt idx="67" formatCode="0.000E+00">
                        <c:v>30.3437878389473</c:v>
                      </c:pt>
                      <c:pt idx="68" formatCode="0.000E+00">
                        <c:v>25.9648590386231</c:v>
                      </c:pt>
                      <c:pt idx="69" formatCode="0.000E+00">
                        <c:v>22.077340311300699</c:v>
                      </c:pt>
                      <c:pt idx="70" formatCode="0.000E+00">
                        <c:v>18.7089913296787</c:v>
                      </c:pt>
                      <c:pt idx="71" formatCode="0.000E+00">
                        <c:v>15.8515812959313</c:v>
                      </c:pt>
                      <c:pt idx="72" formatCode="0.000E+00">
                        <c:v>13.467362512427799</c:v>
                      </c:pt>
                      <c:pt idx="73" formatCode="0.000E+00">
                        <c:v>11.4987514172515</c:v>
                      </c:pt>
                      <c:pt idx="74" formatCode="0.000E+00">
                        <c:v>9.8791047660936506</c:v>
                      </c:pt>
                      <c:pt idx="75" formatCode="0.000E+00">
                        <c:v>8.5423504585149601</c:v>
                      </c:pt>
                      <c:pt idx="76" formatCode="0.000E+00">
                        <c:v>7.4297990889590899</c:v>
                      </c:pt>
                      <c:pt idx="77" formatCode="0.000E+00">
                        <c:v>6.49349978525197</c:v>
                      </c:pt>
                      <c:pt idx="78" formatCode="0.000E+00">
                        <c:v>5.6965725539273402</c:v>
                      </c:pt>
                      <c:pt idx="79" formatCode="0.000E+00">
                        <c:v>5.0116237248979596</c:v>
                      </c:pt>
                      <c:pt idx="80" formatCode="0.000E+00">
                        <c:v>4.41845067080137</c:v>
                      </c:pt>
                      <c:pt idx="81" formatCode="0.000E+00">
                        <c:v>3.90189808002614</c:v>
                      </c:pt>
                      <c:pt idx="82" formatCode="0.000E+00">
                        <c:v>3.4502448833742299</c:v>
                      </c:pt>
                      <c:pt idx="83" formatCode="0.000E+00">
                        <c:v>3.0541364313219601</c:v>
                      </c:pt>
                      <c:pt idx="84" formatCode="0.000E+00">
                        <c:v>2.7059172758048899</c:v>
                      </c:pt>
                      <c:pt idx="85" formatCode="0.000E+00">
                        <c:v>2.3992107696545402</c:v>
                      </c:pt>
                      <c:pt idx="86" formatCode="0.000E+00">
                        <c:v>2.1286397615938899</c:v>
                      </c:pt>
                      <c:pt idx="87" formatCode="0.000E+00">
                        <c:v>1.8896290942584699</c:v>
                      </c:pt>
                      <c:pt idx="88" formatCode="0.000E+00">
                        <c:v>1.67825893189399</c:v>
                      </c:pt>
                      <c:pt idx="89" formatCode="0.000E+00">
                        <c:v>1.4911521336573399</c:v>
                      </c:pt>
                      <c:pt idx="90" formatCode="0.000E+00">
                        <c:v>1.32538572709999</c:v>
                      </c:pt>
                      <c:pt idx="91" formatCode="0.000E+00">
                        <c:v>1.17842008574413</c:v>
                      </c:pt>
                      <c:pt idx="92" formatCode="0.000E+00">
                        <c:v>1.0480414615300899</c:v>
                      </c:pt>
                      <c:pt idx="93" formatCode="0.000E+00">
                        <c:v>0.93231480184859505</c:v>
                      </c:pt>
                      <c:pt idx="94" formatCode="0.000E+00">
                        <c:v>0.82954462265961004</c:v>
                      </c:pt>
                      <c:pt idx="95" formatCode="0.000E+00">
                        <c:v>0.73824228372959899</c:v>
                      </c:pt>
                      <c:pt idx="96" formatCode="0.000E+00">
                        <c:v>0.65709841528204005</c:v>
                      </c:pt>
                      <c:pt idx="97" formatCode="0.000E+00">
                        <c:v>0.58495953498340802</c:v>
                      </c:pt>
                      <c:pt idx="98" formatCode="0.000E+00">
                        <c:v>0.52080810629136398</c:v>
                      </c:pt>
                      <c:pt idx="99" formatCode="0.000E+00">
                        <c:v>0.46374544716927002</c:v>
                      </c:pt>
                      <c:pt idx="100" formatCode="0.000E+00">
                        <c:v>0.41297701759893302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5"/>
                <c:order val="4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Volumenzuwachs'!$AW$7</c15:sqref>
                        </c15:formulaRef>
                      </c:ext>
                    </c:extLst>
                    <c:strCache>
                      <c:ptCount val="1"/>
                      <c:pt idx="0">
                        <c:v>32,83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Volumenzuwachs'!$AW$8:$AW$108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5.1824424098352896E-18</c:v>
                      </c:pt>
                      <c:pt idx="1">
                        <c:v>4.5764064325392705E-16</c:v>
                      </c:pt>
                      <c:pt idx="2">
                        <c:v>2.5122046582770699E-14</c:v>
                      </c:pt>
                      <c:pt idx="3">
                        <c:v>9.0271059170290998E-13</c:v>
                      </c:pt>
                      <c:pt idx="4">
                        <c:v>2.2232416591204701E-11</c:v>
                      </c:pt>
                      <c:pt idx="5">
                        <c:v>3.9099841093793802E-10</c:v>
                      </c:pt>
                      <c:pt idx="6">
                        <c:v>5.0930693071965402E-9</c:v>
                      </c:pt>
                      <c:pt idx="7">
                        <c:v>5.0761891546201702E-8</c:v>
                      </c:pt>
                      <c:pt idx="8">
                        <c:v>3.9851627836731398E-7</c:v>
                      </c:pt>
                      <c:pt idx="9">
                        <c:v>2.5288749703978701E-6</c:v>
                      </c:pt>
                      <c:pt idx="10" formatCode="0.000E+00">
                        <c:v>1.32733454550682E-5</c:v>
                      </c:pt>
                      <c:pt idx="11" formatCode="0.000E+00">
                        <c:v>5.8818330927976101E-5</c:v>
                      </c:pt>
                      <c:pt idx="12" formatCode="0.000E+00">
                        <c:v>2.24108918232216E-4</c:v>
                      </c:pt>
                      <c:pt idx="13" formatCode="0.000E+00">
                        <c:v>7.4625576500452005E-4</c:v>
                      </c:pt>
                      <c:pt idx="14" formatCode="0.000E+00">
                        <c:v>2.2034017305448701E-3</c:v>
                      </c:pt>
                      <c:pt idx="15" formatCode="0.000E+00">
                        <c:v>5.8436443365247797E-3</c:v>
                      </c:pt>
                      <c:pt idx="16" formatCode="0.000E+00">
                        <c:v>1.40815651084989E-2</c:v>
                      </c:pt>
                      <c:pt idx="17" formatCode="0.000E+00">
                        <c:v>3.1148790635986801E-2</c:v>
                      </c:pt>
                      <c:pt idx="18" formatCode="0.000E+00">
                        <c:v>6.3828297259300795E-2</c:v>
                      </c:pt>
                      <c:pt idx="19" formatCode="0.000E+00">
                        <c:v>0.122149471122241</c:v>
                      </c:pt>
                      <c:pt idx="20" formatCode="0.000E+00">
                        <c:v>0.219894187884139</c:v>
                      </c:pt>
                      <c:pt idx="21" formatCode="0.000E+00">
                        <c:v>0.37477673702151998</c:v>
                      </c:pt>
                      <c:pt idx="22" formatCode="0.000E+00">
                        <c:v>0.60821069951352402</c:v>
                      </c:pt>
                      <c:pt idx="23" formatCode="0.000E+00">
                        <c:v>0.94464877337365305</c:v>
                      </c:pt>
                      <c:pt idx="24" formatCode="0.000E+00">
                        <c:v>1.41055568963608</c:v>
                      </c:pt>
                      <c:pt idx="25" formatCode="0.000E+00">
                        <c:v>2.0331308149520799</c:v>
                      </c:pt>
                      <c:pt idx="26" formatCode="0.000E+00">
                        <c:v>2.8389250233911301</c:v>
                      </c:pt>
                      <c:pt idx="27" formatCode="0.000E+00">
                        <c:v>3.8524947690040401</c:v>
                      </c:pt>
                      <c:pt idx="28" formatCode="0.000E+00">
                        <c:v>5.0952112773964604</c:v>
                      </c:pt>
                      <c:pt idx="29" formatCode="0.000E+00">
                        <c:v>6.5843043403575496</c:v>
                      </c:pt>
                      <c:pt idx="30" formatCode="0.000E+00">
                        <c:v>8.3321783696280303</c:v>
                      </c:pt>
                      <c:pt idx="31" formatCode="0.000E+00">
                        <c:v>10.3460009061936</c:v>
                      </c:pt>
                      <c:pt idx="32" formatCode="0.000E+00">
                        <c:v>12.627535267569</c:v>
                      </c:pt>
                      <c:pt idx="33" formatCode="0.000E+00">
                        <c:v>15.173171026454201</c:v>
                      </c:pt>
                      <c:pt idx="34" formatCode="0.000E+00">
                        <c:v>17.974097917024601</c:v>
                      </c:pt>
                      <c:pt idx="35" formatCode="0.000E+00">
                        <c:v>21.016568657988302</c:v>
                      </c:pt>
                      <c:pt idx="36" formatCode="0.000E+00">
                        <c:v>24.282201709755199</c:v>
                      </c:pt>
                      <c:pt idx="37" formatCode="0.000E+00">
                        <c:v>27.748283907866401</c:v>
                      </c:pt>
                      <c:pt idx="38" formatCode="0.000E+00">
                        <c:v>31.3880434267931</c:v>
                      </c:pt>
                      <c:pt idx="39" formatCode="0.000E+00">
                        <c:v>35.170874357685001</c:v>
                      </c:pt>
                      <c:pt idx="40" formatCode="0.000E+00">
                        <c:v>39.062504577638002</c:v>
                      </c:pt>
                      <c:pt idx="41" formatCode="0.000E+00">
                        <c:v>43.025108215873701</c:v>
                      </c:pt>
                      <c:pt idx="42" formatCode="0.000E+00">
                        <c:v>47.017372854630999</c:v>
                      </c:pt>
                      <c:pt idx="43" formatCode="0.000E+00">
                        <c:v>50.994539790959102</c:v>
                      </c:pt>
                      <c:pt idx="44" formatCode="0.000E+00">
                        <c:v>54.908443453027999</c:v>
                      </c:pt>
                      <c:pt idx="45" formatCode="0.000E+00">
                        <c:v>58.7075836100692</c:v>
                      </c:pt>
                      <c:pt idx="46" formatCode="0.000E+00">
                        <c:v>62.337271427542497</c:v>
                      </c:pt>
                      <c:pt idx="47" formatCode="0.000E+00">
                        <c:v>65.739897594576306</c:v>
                      </c:pt>
                      <c:pt idx="48" formatCode="0.000E+00">
                        <c:v>68.855377307883401</c:v>
                      </c:pt>
                      <c:pt idx="49" formatCode="0.000E+00">
                        <c:v>71.621832089054195</c:v>
                      </c:pt>
                      <c:pt idx="50" formatCode="0.000E+00">
                        <c:v>73.976571043028201</c:v>
                      </c:pt>
                      <c:pt idx="51" formatCode="0.000E+00">
                        <c:v>75.857432515451293</c:v>
                      </c:pt>
                      <c:pt idx="52" formatCode="0.000E+00">
                        <c:v>77.204538906464705</c:v>
                      </c:pt>
                      <c:pt idx="53" formatCode="0.000E+00">
                        <c:v>77.962499888520199</c:v>
                      </c:pt>
                      <c:pt idx="54" formatCode="0.000E+00">
                        <c:v>78.083069415087195</c:v>
                      </c:pt>
                      <c:pt idx="55" formatCode="0.000E+00">
                        <c:v>77.528216813223693</c:v>
                      </c:pt>
                      <c:pt idx="56" formatCode="0.000E+00">
                        <c:v>76.273509957889701</c:v>
                      </c:pt>
                      <c:pt idx="57" formatCode="0.000E+00">
                        <c:v>74.311629112454199</c:v>
                      </c:pt>
                      <c:pt idx="58" formatCode="0.000E+00">
                        <c:v>71.655737134426403</c:v>
                      </c:pt>
                      <c:pt idx="59" formatCode="0.000E+00">
                        <c:v>68.3423343386076</c:v>
                      </c:pt>
                      <c:pt idx="60" formatCode="0.000E+00">
                        <c:v>64.4331402195876</c:v>
                      </c:pt>
                      <c:pt idx="61" formatCode="0.000E+00">
                        <c:v>60.015492901822597</c:v>
                      </c:pt>
                      <c:pt idx="62" formatCode="0.000E+00">
                        <c:v>55.200770437546502</c:v>
                      </c:pt>
                      <c:pt idx="63" formatCode="0.000E+00">
                        <c:v>50.120447722233898</c:v>
                      </c:pt>
                      <c:pt idx="64" formatCode="0.000E+00">
                        <c:v>44.919633994682798</c:v>
                      </c:pt>
                      <c:pt idx="65" formatCode="0.000E+00">
                        <c:v>39.748294224966003</c:v>
                      </c:pt>
                      <c:pt idx="66" formatCode="0.000E+00">
                        <c:v>34.750814168437998</c:v>
                      </c:pt>
                      <c:pt idx="67" formatCode="0.000E+00">
                        <c:v>30.0550479837047</c:v>
                      </c:pt>
                      <c:pt idx="68" formatCode="0.000E+00">
                        <c:v>25.762366725994099</c:v>
                      </c:pt>
                      <c:pt idx="69" formatCode="0.000E+00">
                        <c:v>21.9403570434961</c:v>
                      </c:pt>
                      <c:pt idx="70" formatCode="0.000E+00">
                        <c:v>18.6195733301088</c:v>
                      </c:pt>
                      <c:pt idx="71" formatCode="0.000E+00">
                        <c:v>15.795079870584599</c:v>
                      </c:pt>
                      <c:pt idx="72" formatCode="0.000E+00">
                        <c:v>13.4325330092918</c:v>
                      </c:pt>
                      <c:pt idx="73" formatCode="0.000E+00">
                        <c:v>11.4775067871612</c:v>
                      </c:pt>
                      <c:pt idx="74" formatCode="0.000E+00">
                        <c:v>9.8660123723746196</c:v>
                      </c:pt>
                      <c:pt idx="75" formatCode="0.000E+00">
                        <c:v>8.5340052829997806</c:v>
                      </c:pt>
                      <c:pt idx="76" formatCode="0.000E+00">
                        <c:v>7.4242032935460696</c:v>
                      </c:pt>
                      <c:pt idx="77" formatCode="0.000E+00">
                        <c:v>6.4895425548306198</c:v>
                      </c:pt>
                      <c:pt idx="78" formatCode="0.000E+00">
                        <c:v>5.6936524131943598</c:v>
                      </c:pt>
                      <c:pt idx="79" formatCode="0.000E+00">
                        <c:v>5.0094087956394402</c:v>
                      </c:pt>
                      <c:pt idx="80" formatCode="0.000E+00">
                        <c:v>4.41674466435909</c:v>
                      </c:pt>
                      <c:pt idx="81" formatCode="0.000E+00">
                        <c:v>3.9005733739672501</c:v>
                      </c:pt>
                      <c:pt idx="82" formatCode="0.000E+00">
                        <c:v>3.4492115683720499</c:v>
                      </c:pt>
                      <c:pt idx="83" formatCode="0.000E+00">
                        <c:v>3.05332802479322</c:v>
                      </c:pt>
                      <c:pt idx="84" formatCode="0.000E+00">
                        <c:v>2.7052834284905201</c:v>
                      </c:pt>
                      <c:pt idx="85" formatCode="0.000E+00">
                        <c:v>2.39871290580095</c:v>
                      </c:pt>
                      <c:pt idx="86" formatCode="0.000E+00">
                        <c:v>2.12824812958715</c:v>
                      </c:pt>
                      <c:pt idx="87" formatCode="0.000E+00">
                        <c:v>1.88932064202524</c:v>
                      </c:pt>
                      <c:pt idx="88" formatCode="0.000E+00">
                        <c:v>1.67801573386851</c:v>
                      </c:pt>
                      <c:pt idx="89" formatCode="0.000E+00">
                        <c:v>1.49096020968238</c:v>
                      </c:pt>
                      <c:pt idx="90" formatCode="0.000E+00">
                        <c:v>1.3252341473322999</c:v>
                      </c:pt>
                      <c:pt idx="91" formatCode="0.000E+00">
                        <c:v>1.1783002874717601</c:v>
                      </c:pt>
                      <c:pt idx="92" formatCode="0.000E+00">
                        <c:v>1.0479467247398899</c:v>
                      </c:pt>
                      <c:pt idx="93" formatCode="0.000E+00">
                        <c:v>0.93223984475445298</c:v>
                      </c:pt>
                      <c:pt idx="94" formatCode="0.000E+00">
                        <c:v>0.82948528852168701</c:v>
                      </c:pt>
                      <c:pt idx="95" formatCode="0.000E+00">
                        <c:v>0.73819529755372504</c:v>
                      </c:pt>
                      <c:pt idx="96" formatCode="0.000E+00">
                        <c:v>0.65706119427257603</c:v>
                      </c:pt>
                      <c:pt idx="97" formatCode="0.000E+00">
                        <c:v>0.58493004051620601</c:v>
                      </c:pt>
                      <c:pt idx="98" formatCode="0.000E+00">
                        <c:v>0.52078472807102005</c:v>
                      </c:pt>
                      <c:pt idx="99" formatCode="0.000E+00">
                        <c:v>0.46372691240976199</c:v>
                      </c:pt>
                      <c:pt idx="100" formatCode="0.000E+00">
                        <c:v>0.41296231971091002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6"/>
                <c:order val="4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Volumenzuwachs'!$AX$7</c15:sqref>
                        </c15:formulaRef>
                      </c:ext>
                    </c:extLst>
                    <c:strCache>
                      <c:ptCount val="1"/>
                      <c:pt idx="0">
                        <c:v>33,60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Volumenzuwachs'!$AX$8:$AX$108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7.4625645349767296E-19</c:v>
                      </c:pt>
                      <c:pt idx="1">
                        <c:v>8.0971617515959794E-17</c:v>
                      </c:pt>
                      <c:pt idx="2">
                        <c:v>5.3407317589019798E-15</c:v>
                      </c:pt>
                      <c:pt idx="3">
                        <c:v>2.2603333617327801E-13</c:v>
                      </c:pt>
                      <c:pt idx="4">
                        <c:v>6.4412823501446301E-12</c:v>
                      </c:pt>
                      <c:pt idx="5">
                        <c:v>1.2901678587128199E-10</c:v>
                      </c:pt>
                      <c:pt idx="6">
                        <c:v>1.8871623208891802E-9</c:v>
                      </c:pt>
                      <c:pt idx="7">
                        <c:v>2.0857700738159499E-8</c:v>
                      </c:pt>
                      <c:pt idx="8">
                        <c:v>1.7955986585424799E-7</c:v>
                      </c:pt>
                      <c:pt idx="9">
                        <c:v>1.2370611355270901E-6</c:v>
                      </c:pt>
                      <c:pt idx="10" formatCode="0.000E+00">
                        <c:v>6.9868851748684101E-6</c:v>
                      </c:pt>
                      <c:pt idx="11" formatCode="0.000E+00">
                        <c:v>3.3053351758061301E-5</c:v>
                      </c:pt>
                      <c:pt idx="12" formatCode="0.000E+00">
                        <c:v>1.3350493803448001E-4</c:v>
                      </c:pt>
                      <c:pt idx="13" formatCode="0.000E+00">
                        <c:v>4.6830823445914298E-4</c:v>
                      </c:pt>
                      <c:pt idx="14" formatCode="0.000E+00">
                        <c:v>1.4484801192113301E-3</c:v>
                      </c:pt>
                      <c:pt idx="15" formatCode="0.000E+00">
                        <c:v>4.0041662316117601E-3</c:v>
                      </c:pt>
                      <c:pt idx="16" formatCode="0.000E+00">
                        <c:v>1.0012910677503701E-2</c:v>
                      </c:pt>
                      <c:pt idx="17" formatCode="0.000E+00">
                        <c:v>2.2893616462690999E-2</c:v>
                      </c:pt>
                      <c:pt idx="18" formatCode="0.000E+00">
                        <c:v>4.8319345021444401E-2</c:v>
                      </c:pt>
                      <c:pt idx="19" formatCode="0.000E+00">
                        <c:v>9.4945028415111293E-2</c:v>
                      </c:pt>
                      <c:pt idx="20" formatCode="0.000E+00">
                        <c:v>0.17500672827377101</c:v>
                      </c:pt>
                      <c:pt idx="21" formatCode="0.000E+00">
                        <c:v>0.304645207704065</c:v>
                      </c:pt>
                      <c:pt idx="22" formatCode="0.000E+00">
                        <c:v>0.50384295308812199</c:v>
                      </c:pt>
                      <c:pt idx="23" formatCode="0.000E+00">
                        <c:v>0.79593004747358198</c:v>
                      </c:pt>
                      <c:pt idx="24" formatCode="0.000E+00">
                        <c:v>1.2066905310602101</c:v>
                      </c:pt>
                      <c:pt idx="25" formatCode="0.000E+00">
                        <c:v>1.76316625633935</c:v>
                      </c:pt>
                      <c:pt idx="26" formatCode="0.000E+00">
                        <c:v>2.4922952890513801</c:v>
                      </c:pt>
                      <c:pt idx="27" formatCode="0.000E+00">
                        <c:v>3.4195317059765902</c:v>
                      </c:pt>
                      <c:pt idx="28" formatCode="0.000E+00">
                        <c:v>4.5675769029573603</c:v>
                      </c:pt>
                      <c:pt idx="29" formatCode="0.000E+00">
                        <c:v>5.9553182007021297</c:v>
                      </c:pt>
                      <c:pt idx="30" formatCode="0.000E+00">
                        <c:v>7.5970289794444898</c:v>
                      </c:pt>
                      <c:pt idx="31" formatCode="0.000E+00">
                        <c:v>9.5018446436099193</c:v>
                      </c:pt>
                      <c:pt idx="32" formatCode="0.000E+00">
                        <c:v>11.6734962968661</c:v>
                      </c:pt>
                      <c:pt idx="33" formatCode="0.000E+00">
                        <c:v>14.1102618055774</c:v>
                      </c:pt>
                      <c:pt idx="34" formatCode="0.000E+00">
                        <c:v>16.805082087320699</c:v>
                      </c:pt>
                      <c:pt idx="35" formatCode="0.000E+00">
                        <c:v>19.745787480787602</c:v>
                      </c:pt>
                      <c:pt idx="36" formatCode="0.000E+00">
                        <c:v>22.9153826812367</c:v>
                      </c:pt>
                      <c:pt idx="37" formatCode="0.000E+00">
                        <c:v>26.2923466297358</c:v>
                      </c:pt>
                      <c:pt idx="38" formatCode="0.000E+00">
                        <c:v>29.850913924890399</c:v>
                      </c:pt>
                      <c:pt idx="39" formatCode="0.000E+00">
                        <c:v>33.561315298061402</c:v>
                      </c:pt>
                      <c:pt idx="40" formatCode="0.000E+00">
                        <c:v>37.389965509537099</c:v>
                      </c:pt>
                      <c:pt idx="41" formatCode="0.000E+00">
                        <c:v>41.2995971996463</c:v>
                      </c:pt>
                      <c:pt idx="42" formatCode="0.000E+00">
                        <c:v>45.249348628868198</c:v>
                      </c:pt>
                      <c:pt idx="43" formatCode="0.000E+00">
                        <c:v>49.194821950819403</c:v>
                      </c:pt>
                      <c:pt idx="44" formatCode="0.000E+00">
                        <c:v>53.088136873021902</c:v>
                      </c:pt>
                      <c:pt idx="45" formatCode="0.000E+00">
                        <c:v>56.878012464857001</c:v>
                      </c:pt>
                      <c:pt idx="46" formatCode="0.000E+00">
                        <c:v>60.509917569130899</c:v>
                      </c:pt>
                      <c:pt idx="47" formatCode="0.000E+00">
                        <c:v>63.926337680315797</c:v>
                      </c:pt>
                      <c:pt idx="48" formatCode="0.000E+00">
                        <c:v>67.067212915266396</c:v>
                      </c:pt>
                      <c:pt idx="49" formatCode="0.000E+00">
                        <c:v>69.870607106258902</c:v>
                      </c:pt>
                      <c:pt idx="50" formatCode="0.000E+00">
                        <c:v>72.273670927003906</c:v>
                      </c:pt>
                      <c:pt idx="51" formatCode="0.000E+00">
                        <c:v>74.213960632297699</c:v>
                      </c:pt>
                      <c:pt idx="52" formatCode="0.000E+00">
                        <c:v>75.631166209561798</c:v>
                      </c:pt>
                      <c:pt idx="53" formatCode="0.000E+00">
                        <c:v>76.469285764175396</c:v>
                      </c:pt>
                      <c:pt idx="54" formatCode="0.000E+00">
                        <c:v>76.679253751241106</c:v>
                      </c:pt>
                      <c:pt idx="55" formatCode="0.000E+00">
                        <c:v>76.221986317951405</c:v>
                      </c:pt>
                      <c:pt idx="56" formatCode="0.000E+00">
                        <c:v>75.071745503478397</c:v>
                      </c:pt>
                      <c:pt idx="57" formatCode="0.000E+00">
                        <c:v>73.219645328701205</c:v>
                      </c:pt>
                      <c:pt idx="58" formatCode="0.000E+00">
                        <c:v>70.677030371853604</c:v>
                      </c:pt>
                      <c:pt idx="59" formatCode="0.000E+00">
                        <c:v>67.478359988619502</c:v>
                      </c:pt>
                      <c:pt idx="60" formatCode="0.000E+00">
                        <c:v>63.6831444612029</c:v>
                      </c:pt>
                      <c:pt idx="61" formatCode="0.000E+00">
                        <c:v>59.376426218339603</c:v>
                      </c:pt>
                      <c:pt idx="62" formatCode="0.000E+00">
                        <c:v>54.667309494262902</c:v>
                      </c:pt>
                      <c:pt idx="63" formatCode="0.000E+00">
                        <c:v>49.685147204714802</c:v>
                      </c:pt>
                      <c:pt idx="64" formatCode="0.000E+00">
                        <c:v>44.573219898612301</c:v>
                      </c:pt>
                      <c:pt idx="65" formatCode="0.000E+00">
                        <c:v>39.4800947719962</c:v>
                      </c:pt>
                      <c:pt idx="66" formatCode="0.000E+00">
                        <c:v>34.549305172300699</c:v>
                      </c:pt>
                      <c:pt idx="67" formatCode="0.000E+00">
                        <c:v>29.908468880609799</c:v>
                      </c:pt>
                      <c:pt idx="68" formatCode="0.000E+00">
                        <c:v>25.659345921422499</c:v>
                      </c:pt>
                      <c:pt idx="69" formatCode="0.000E+00">
                        <c:v>21.870475851743699</c:v>
                      </c:pt>
                      <c:pt idx="70" formatCode="0.000E+00">
                        <c:v>18.5738011241348</c:v>
                      </c:pt>
                      <c:pt idx="71" formatCode="0.000E+00">
                        <c:v>15.766031124708499</c:v>
                      </c:pt>
                      <c:pt idx="72" formatCode="0.000E+00">
                        <c:v>13.414527488618701</c:v>
                      </c:pt>
                      <c:pt idx="73" formatCode="0.000E+00">
                        <c:v>11.4664502954728</c:v>
                      </c:pt>
                      <c:pt idx="74" formatCode="0.000E+00">
                        <c:v>9.8591471685832008</c:v>
                      </c:pt>
                      <c:pt idx="75" formatCode="0.000E+00">
                        <c:v>8.5295969303834998</c:v>
                      </c:pt>
                      <c:pt idx="76" formatCode="0.000E+00">
                        <c:v>7.4212294180399496</c:v>
                      </c:pt>
                      <c:pt idx="77" formatCode="0.000E+00">
                        <c:v>6.4874310937558004</c:v>
                      </c:pt>
                      <c:pt idx="78" formatCode="0.000E+00">
                        <c:v>5.6920909981410501</c:v>
                      </c:pt>
                      <c:pt idx="79" formatCode="0.000E+00">
                        <c:v>5.0082233552683801</c:v>
                      </c:pt>
                      <c:pt idx="80" formatCode="0.000E+00">
                        <c:v>4.4158312808437099</c:v>
                      </c:pt>
                      <c:pt idx="81" formatCode="0.000E+00">
                        <c:v>3.8998640473666102</c:v>
                      </c:pt>
                      <c:pt idx="82" formatCode="0.000E+00">
                        <c:v>3.4486582412238902</c:v>
                      </c:pt>
                      <c:pt idx="83" formatCode="0.000E+00">
                        <c:v>3.0528951199005201</c:v>
                      </c:pt>
                      <c:pt idx="84" formatCode="0.000E+00">
                        <c:v>2.7049439925308798</c:v>
                      </c:pt>
                      <c:pt idx="85" formatCode="0.000E+00">
                        <c:v>2.3984462857475801</c:v>
                      </c:pt>
                      <c:pt idx="86" formatCode="0.000E+00">
                        <c:v>2.1280383958513198</c:v>
                      </c:pt>
                      <c:pt idx="87" formatCode="0.000E+00">
                        <c:v>1.88915545155605</c:v>
                      </c:pt>
                      <c:pt idx="88" formatCode="0.000E+00">
                        <c:v>1.67788548821313</c:v>
                      </c:pt>
                      <c:pt idx="89" formatCode="0.000E+00">
                        <c:v>1.4908574227632601</c:v>
                      </c:pt>
                      <c:pt idx="90" formatCode="0.000E+00">
                        <c:v>1.3251529662850901</c:v>
                      </c:pt>
                      <c:pt idx="91" formatCode="0.000E+00">
                        <c:v>1.17823612690205</c:v>
                      </c:pt>
                      <c:pt idx="92" formatCode="0.000E+00">
                        <c:v>1.04789598595242</c:v>
                      </c:pt>
                      <c:pt idx="93" formatCode="0.000E+00">
                        <c:v>0.93219969919664702</c:v>
                      </c:pt>
                      <c:pt idx="94" formatCode="0.000E+00">
                        <c:v>0.82945351009788104</c:v>
                      </c:pt>
                      <c:pt idx="95" formatCode="0.000E+00">
                        <c:v>0.73817013235031304</c:v>
                      </c:pt>
                      <c:pt idx="96" formatCode="0.000E+00">
                        <c:v>0.65704125906195499</c:v>
                      </c:pt>
                      <c:pt idx="97" formatCode="0.000E+00">
                        <c:v>0.584914243490953</c:v>
                      </c:pt>
                      <c:pt idx="98" formatCode="0.000E+00">
                        <c:v>0.52077220681053804</c:v>
                      </c:pt>
                      <c:pt idx="99" formatCode="0.000E+00">
                        <c:v>0.46371698524569899</c:v>
                      </c:pt>
                      <c:pt idx="100" formatCode="0.000E+00">
                        <c:v>0.41295444753775101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7"/>
                <c:order val="4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Volumenzuwachs'!$AY$7</c15:sqref>
                        </c15:formulaRef>
                      </c:ext>
                    </c:extLst>
                    <c:strCache>
                      <c:ptCount val="1"/>
                      <c:pt idx="0">
                        <c:v>34,38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Volumenzuwachs'!$AY$8:$AY$108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9.82838978071267E-20</c:v>
                      </c:pt>
                      <c:pt idx="1">
                        <c:v>1.3230998626660501E-17</c:v>
                      </c:pt>
                      <c:pt idx="2">
                        <c:v>1.05767122438786E-15</c:v>
                      </c:pt>
                      <c:pt idx="3">
                        <c:v>5.3130597539121997E-14</c:v>
                      </c:pt>
                      <c:pt idx="4">
                        <c:v>1.7639497352173501E-12</c:v>
                      </c:pt>
                      <c:pt idx="5">
                        <c:v>4.0485644395426602E-11</c:v>
                      </c:pt>
                      <c:pt idx="6">
                        <c:v>6.6863432678153097E-10</c:v>
                      </c:pt>
                      <c:pt idx="7">
                        <c:v>8.2348007477366593E-9</c:v>
                      </c:pt>
                      <c:pt idx="8">
                        <c:v>7.8074456659395801E-8</c:v>
                      </c:pt>
                      <c:pt idx="9">
                        <c:v>5.8622600047607696E-7</c:v>
                      </c:pt>
                      <c:pt idx="10" formatCode="0.000E+00">
                        <c:v>3.5750980422002599E-6</c:v>
                      </c:pt>
                      <c:pt idx="11" formatCode="0.000E+00">
                        <c:v>1.81112219908703E-5</c:v>
                      </c:pt>
                      <c:pt idx="12" formatCode="0.000E+00">
                        <c:v>7.7758560982745903E-5</c:v>
                      </c:pt>
                      <c:pt idx="13" formatCode="0.000E+00">
                        <c:v>2.8803321636571602E-4</c:v>
                      </c:pt>
                      <c:pt idx="14" formatCode="0.000E+00">
                        <c:v>9.35269703249757E-4</c:v>
                      </c:pt>
                      <c:pt idx="15" formatCode="0.000E+00">
                        <c:v>2.7001135640045298E-3</c:v>
                      </c:pt>
                      <c:pt idx="16" formatCode="0.000E+00">
                        <c:v>7.0186894594677501E-3</c:v>
                      </c:pt>
                      <c:pt idx="17" formatCode="0.000E+00">
                        <c:v>1.6612578830289899E-2</c:v>
                      </c:pt>
                      <c:pt idx="18" formatCode="0.000E+00">
                        <c:v>3.6163364358183098E-2</c:v>
                      </c:pt>
                      <c:pt idx="19" formatCode="0.000E+00">
                        <c:v>7.3049758196349901E-2</c:v>
                      </c:pt>
                      <c:pt idx="20" formatCode="0.000E+00">
                        <c:v>0.138016172742532</c:v>
                      </c:pt>
                      <c:pt idx="21" formatCode="0.000E+00">
                        <c:v>0.24562205796008199</c:v>
                      </c:pt>
                      <c:pt idx="22" formatCode="0.000E+00">
                        <c:v>0.41434206011236302</c:v>
                      </c:pt>
                      <c:pt idx="23" formatCode="0.000E+00">
                        <c:v>0.66624340503653401</c:v>
                      </c:pt>
                      <c:pt idx="24" formatCode="0.000E+00">
                        <c:v>1.0262418087093499</c:v>
                      </c:pt>
                      <c:pt idx="25" formatCode="0.000E+00">
                        <c:v>1.52100915834651</c:v>
                      </c:pt>
                      <c:pt idx="26" formatCode="0.000E+00">
                        <c:v>2.17765753606901</c:v>
                      </c:pt>
                      <c:pt idx="27" formatCode="0.000E+00">
                        <c:v>3.0223460437508201</c:v>
                      </c:pt>
                      <c:pt idx="28" formatCode="0.000E+00">
                        <c:v>4.0789499044349897</c:v>
                      </c:pt>
                      <c:pt idx="29" formatCode="0.000E+00">
                        <c:v>5.3679027898273297</c:v>
                      </c:pt>
                      <c:pt idx="30" formatCode="0.000E+00">
                        <c:v>6.9052834716996196</c:v>
                      </c:pt>
                      <c:pt idx="31" formatCode="0.000E+00">
                        <c:v>8.7021764360577105</c:v>
                      </c:pt>
                      <c:pt idx="32" formatCode="0.000E+00">
                        <c:v>10.7643001940241</c:v>
                      </c:pt>
                      <c:pt idx="33" formatCode="0.000E+00">
                        <c:v>13.091870614664099</c:v>
                      </c:pt>
                      <c:pt idx="34" formatCode="0.000E+00">
                        <c:v>15.679650762270899</c:v>
                      </c:pt>
                      <c:pt idx="35" formatCode="0.000E+00">
                        <c:v>18.5171324901833</c:v>
                      </c:pt>
                      <c:pt idx="36" formatCode="0.000E+00">
                        <c:v>21.588796382262199</c:v>
                      </c:pt>
                      <c:pt idx="37" formatCode="0.000E+00">
                        <c:v>24.874403181718701</c:v>
                      </c:pt>
                      <c:pt idx="38" formatCode="0.000E+00">
                        <c:v>28.349279444164001</c:v>
                      </c:pt>
                      <c:pt idx="39" formatCode="0.000E+00">
                        <c:v>31.9845710991925</c:v>
                      </c:pt>
                      <c:pt idx="40" formatCode="0.000E+00">
                        <c:v>35.747449751944202</c:v>
                      </c:pt>
                      <c:pt idx="41" formatCode="0.000E+00">
                        <c:v>39.601267243593703</c:v>
                      </c:pt>
                      <c:pt idx="42" formatCode="0.000E+00">
                        <c:v>43.505663959291297</c:v>
                      </c:pt>
                      <c:pt idx="43" formatCode="0.000E+00">
                        <c:v>47.416645627195997</c:v>
                      </c:pt>
                      <c:pt idx="44" formatCode="0.000E+00">
                        <c:v>51.286652041745199</c:v>
                      </c:pt>
                      <c:pt idx="45" formatCode="0.000E+00">
                        <c:v>55.064649445393599</c:v>
                      </c:pt>
                      <c:pt idx="46" formatCode="0.000E+00">
                        <c:v>58.696286319990698</c:v>
                      </c:pt>
                      <c:pt idx="47" formatCode="0.000E+00">
                        <c:v>62.124160007342702</c:v>
                      </c:pt>
                      <c:pt idx="48" formatCode="0.000E+00">
                        <c:v>65.288248571602495</c:v>
                      </c:pt>
                      <c:pt idx="49" formatCode="0.000E+00">
                        <c:v>68.126567950703901</c:v>
                      </c:pt>
                      <c:pt idx="50" formatCode="0.000E+00">
                        <c:v>70.576117589019205</c:v>
                      </c:pt>
                      <c:pt idx="51" formatCode="0.000E+00">
                        <c:v>72.574176743995096</c:v>
                      </c:pt>
                      <c:pt idx="52" formatCode="0.000E+00">
                        <c:v>74.060006302637802</c:v>
                      </c:pt>
                      <c:pt idx="53" formatCode="0.000E+00">
                        <c:v>74.976994507305704</c:v>
                      </c:pt>
                      <c:pt idx="54" formatCode="0.000E+00">
                        <c:v>75.275256438444501</c:v>
                      </c:pt>
                      <c:pt idx="55" formatCode="0.000E+00">
                        <c:v>74.914653505414805</c:v>
                      </c:pt>
                      <c:pt idx="56" formatCode="0.000E+00">
                        <c:v>73.868138465057996</c:v>
                      </c:pt>
                      <c:pt idx="57" formatCode="0.000E+00">
                        <c:v>72.125253481412003</c:v>
                      </c:pt>
                      <c:pt idx="58" formatCode="0.000E+00">
                        <c:v>69.695516763955496</c:v>
                      </c:pt>
                      <c:pt idx="59" formatCode="0.000E+00">
                        <c:v>66.611335865005898</c:v>
                      </c:pt>
                      <c:pt idx="60" formatCode="0.000E+00">
                        <c:v>62.9299980692848</c:v>
                      </c:pt>
                      <c:pt idx="61" formatCode="0.000E+00">
                        <c:v>58.734233363031002</c:v>
                      </c:pt>
                      <c:pt idx="62" formatCode="0.000E+00">
                        <c:v>54.130852667805101</c:v>
                      </c:pt>
                      <c:pt idx="63" formatCode="0.000E+00">
                        <c:v>49.247065180289603</c:v>
                      </c:pt>
                      <c:pt idx="64" formatCode="0.000E+00">
                        <c:v>44.224299593042502</c:v>
                      </c:pt>
                      <c:pt idx="65" formatCode="0.000E+00">
                        <c:v>39.2097018446539</c:v>
                      </c:pt>
                      <c:pt idx="66" formatCode="0.000E+00">
                        <c:v>34.345930396518398</c:v>
                      </c:pt>
                      <c:pt idx="67" formatCode="0.000E+00">
                        <c:v>29.7603465706596</c:v>
                      </c:pt>
                      <c:pt idx="68" formatCode="0.000E+00">
                        <c:v>25.555082943326401</c:v>
                      </c:pt>
                      <c:pt idx="69" formatCode="0.000E+00">
                        <c:v>21.799620159210999</c:v>
                      </c:pt>
                      <c:pt idx="70" formatCode="0.000E+00">
                        <c:v>18.527281920834501</c:v>
                      </c:pt>
                      <c:pt idx="71" formatCode="0.000E+00">
                        <c:v>15.736420721966001</c:v>
                      </c:pt>
                      <c:pt idx="72" formatCode="0.000E+00">
                        <c:v>13.3961055277478</c:v>
                      </c:pt>
                      <c:pt idx="73" formatCode="0.000E+00">
                        <c:v>11.4550873251999</c:v>
                      </c:pt>
                      <c:pt idx="74" formatCode="0.000E+00">
                        <c:v>9.8520565277370196</c:v>
                      </c:pt>
                      <c:pt idx="75" formatCode="0.000E+00">
                        <c:v>8.5250218234884301</c:v>
                      </c:pt>
                      <c:pt idx="76" formatCode="0.000E+00">
                        <c:v>7.41813100080787</c:v>
                      </c:pt>
                      <c:pt idx="77" formatCode="0.000E+00">
                        <c:v>6.4852255799729104</c:v>
                      </c:pt>
                      <c:pt idx="78" formatCode="0.000E+00">
                        <c:v>5.6904578159035299</c:v>
                      </c:pt>
                      <c:pt idx="79" formatCode="0.000E+00">
                        <c:v>5.0069826884276001</c:v>
                      </c:pt>
                      <c:pt idx="80" formatCode="0.000E+00">
                        <c:v>4.4148751287268304</c:v>
                      </c:pt>
                      <c:pt idx="81" formatCode="0.000E+00">
                        <c:v>3.89912144601591</c:v>
                      </c:pt>
                      <c:pt idx="82" formatCode="0.000E+00">
                        <c:v>3.44807893680693</c:v>
                      </c:pt>
                      <c:pt idx="83" formatCode="0.000E+00">
                        <c:v>3.05244188137282</c:v>
                      </c:pt>
                      <c:pt idx="84" formatCode="0.000E+00">
                        <c:v>2.7045886070648502</c:v>
                      </c:pt>
                      <c:pt idx="85" formatCode="0.000E+00">
                        <c:v>2.3981671335425001</c:v>
                      </c:pt>
                      <c:pt idx="86" formatCode="0.000E+00">
                        <c:v>2.12781880098396</c:v>
                      </c:pt>
                      <c:pt idx="87" formatCode="0.000E+00">
                        <c:v>1.8889824922860501</c:v>
                      </c:pt>
                      <c:pt idx="88" formatCode="0.000E+00">
                        <c:v>1.67774911581384</c:v>
                      </c:pt>
                      <c:pt idx="89" formatCode="0.000E+00">
                        <c:v>1.4907497997979899</c:v>
                      </c:pt>
                      <c:pt idx="90" formatCode="0.000E+00">
                        <c:v>1.3250679650616899</c:v>
                      </c:pt>
                      <c:pt idx="91" formatCode="0.000E+00">
                        <c:v>1.1781689466283001</c:v>
                      </c:pt>
                      <c:pt idx="92" formatCode="0.000E+00">
                        <c:v>1.04784285882576</c:v>
                      </c:pt>
                      <c:pt idx="93" formatCode="0.000E+00">
                        <c:v>0.93215766370584796</c:v>
                      </c:pt>
                      <c:pt idx="94" formatCode="0.000E+00">
                        <c:v>0.82942023547877497</c:v>
                      </c:pt>
                      <c:pt idx="95" formatCode="0.000E+00">
                        <c:v>0.738143782202071</c:v>
                      </c:pt>
                      <c:pt idx="96" formatCode="0.000E+00">
                        <c:v>0.65702038508911698</c:v>
                      </c:pt>
                      <c:pt idx="97" formatCode="0.000E+00">
                        <c:v>0.58489770251690498</c:v>
                      </c:pt>
                      <c:pt idx="98" formatCode="0.000E+00">
                        <c:v>0.52075909583110902</c:v>
                      </c:pt>
                      <c:pt idx="99" formatCode="0.000E+00">
                        <c:v>0.46370659050986301</c:v>
                      </c:pt>
                      <c:pt idx="100" formatCode="0.000E+00">
                        <c:v>0.41294620456359099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9"/>
                <c:order val="4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Volumenzuwachs'!$BA$7</c15:sqref>
                        </c15:formulaRef>
                      </c:ext>
                    </c:extLst>
                    <c:strCache>
                      <c:ptCount val="1"/>
                      <c:pt idx="0">
                        <c:v>36,00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Volumenzuwachs'!$BA$8:$BA$108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1.28235316401684E-21</c:v>
                      </c:pt>
                      <c:pt idx="1">
                        <c:v>2.7408514014001098E-19</c:v>
                      </c:pt>
                      <c:pt idx="2">
                        <c:v>3.3082470601072602E-17</c:v>
                      </c:pt>
                      <c:pt idx="3">
                        <c:v>2.3994253899804801E-15</c:v>
                      </c:pt>
                      <c:pt idx="4">
                        <c:v>1.10520049413941E-13</c:v>
                      </c:pt>
                      <c:pt idx="5">
                        <c:v>3.3963415161995698E-12</c:v>
                      </c:pt>
                      <c:pt idx="6">
                        <c:v>7.2760998171807297E-11</c:v>
                      </c:pt>
                      <c:pt idx="7">
                        <c:v>1.1300702636349E-9</c:v>
                      </c:pt>
                      <c:pt idx="8">
                        <c:v>1.31759518008566E-8</c:v>
                      </c:pt>
                      <c:pt idx="9">
                        <c:v>1.18967287303353E-7</c:v>
                      </c:pt>
                      <c:pt idx="10" formatCode="0.000E+00">
                        <c:v>8.5520412566230302E-7</c:v>
                      </c:pt>
                      <c:pt idx="11" formatCode="0.000E+00">
                        <c:v>5.0167750157658801E-6</c:v>
                      </c:pt>
                      <c:pt idx="12" formatCode="0.000E+00">
                        <c:v>2.45492834517604E-5</c:v>
                      </c:pt>
                      <c:pt idx="13" formatCode="0.000E+00">
                        <c:v>1.0219201702768001E-4</c:v>
                      </c:pt>
                      <c:pt idx="14" formatCode="0.000E+00">
                        <c:v>3.6824323228220701E-4</c:v>
                      </c:pt>
                      <c:pt idx="15" formatCode="0.000E+00">
                        <c:v>1.16664838770336E-3</c:v>
                      </c:pt>
                      <c:pt idx="16" formatCode="0.000E+00">
                        <c:v>3.2949014532701998E-3</c:v>
                      </c:pt>
                      <c:pt idx="17" formatCode="0.000E+00">
                        <c:v>8.3983554149076496E-3</c:v>
                      </c:pt>
                      <c:pt idx="18" formatCode="0.000E+00">
                        <c:v>1.9532662793425699E-2</c:v>
                      </c:pt>
                      <c:pt idx="19" formatCode="0.000E+00">
                        <c:v>4.1858889705998097E-2</c:v>
                      </c:pt>
                      <c:pt idx="20" formatCode="0.000E+00">
                        <c:v>8.3377949438881493E-2</c:v>
                      </c:pt>
                      <c:pt idx="21" formatCode="0.000E+00">
                        <c:v>0.15556626387675701</c:v>
                      </c:pt>
                      <c:pt idx="22" formatCode="0.000E+00">
                        <c:v>0.27376268387109498</c:v>
                      </c:pt>
                      <c:pt idx="23" formatCode="0.000E+00">
                        <c:v>0.45718540840491001</c:v>
                      </c:pt>
                      <c:pt idx="24" formatCode="0.000E+00">
                        <c:v>0.72851934956805198</c:v>
                      </c:pt>
                      <c:pt idx="25" formatCode="0.000E+00">
                        <c:v>1.11309042014089</c:v>
                      </c:pt>
                      <c:pt idx="26" formatCode="0.000E+00">
                        <c:v>1.6377122352399101</c:v>
                      </c:pt>
                      <c:pt idx="27" formatCode="0.000E+00">
                        <c:v>2.32933657246075</c:v>
                      </c:pt>
                      <c:pt idx="28" formatCode="0.000E+00">
                        <c:v>3.21365475691838</c:v>
                      </c:pt>
                      <c:pt idx="29" formatCode="0.000E+00">
                        <c:v>4.3137851314622901</c:v>
                      </c:pt>
                      <c:pt idx="30" formatCode="0.000E+00">
                        <c:v>5.6491501579207997</c:v>
                      </c:pt>
                      <c:pt idx="31" formatCode="0.000E+00">
                        <c:v>7.2346058277071998</c:v>
                      </c:pt>
                      <c:pt idx="32" formatCode="0.000E+00">
                        <c:v>9.0798452681081692</c:v>
                      </c:pt>
                      <c:pt idx="33" formatCode="0.000E+00">
                        <c:v>11.1890642508939</c:v>
                      </c:pt>
                      <c:pt idx="34" formatCode="0.000E+00">
                        <c:v>13.5608520660602</c:v>
                      </c:pt>
                      <c:pt idx="35" formatCode="0.000E+00">
                        <c:v>16.188257512655301</c:v>
                      </c:pt>
                      <c:pt idx="36" formatCode="0.000E+00">
                        <c:v>19.0589753455303</c:v>
                      </c:pt>
                      <c:pt idx="37" formatCode="0.000E+00">
                        <c:v>22.155601250128001</c:v>
                      </c:pt>
                      <c:pt idx="38" formatCode="0.000E+00">
                        <c:v>25.455910953493301</c:v>
                      </c:pt>
                      <c:pt idx="39" formatCode="0.000E+00">
                        <c:v>28.933129344736599</c:v>
                      </c:pt>
                      <c:pt idx="40" formatCode="0.000E+00">
                        <c:v>32.556166890940901</c:v>
                      </c:pt>
                      <c:pt idx="41" formatCode="0.000E+00">
                        <c:v>36.2898121520983</c:v>
                      </c:pt>
                      <c:pt idx="42" formatCode="0.000E+00">
                        <c:v>40.094880254036603</c:v>
                      </c:pt>
                      <c:pt idx="43" formatCode="0.000E+00">
                        <c:v>43.928327564194198</c:v>
                      </c:pt>
                      <c:pt idx="44" formatCode="0.000E+00">
                        <c:v>47.743352551492301</c:v>
                      </c:pt>
                      <c:pt idx="45" formatCode="0.000E+00">
                        <c:v>51.489512015912702</c:v>
                      </c:pt>
                      <c:pt idx="46" formatCode="0.000E+00">
                        <c:v>55.112890640658698</c:v>
                      </c:pt>
                      <c:pt idx="47" formatCode="0.000E+00">
                        <c:v>58.556370111248398</c:v>
                      </c:pt>
                      <c:pt idx="48" formatCode="0.000E+00">
                        <c:v>61.760051583262701</c:v>
                      </c:pt>
                      <c:pt idx="49" formatCode="0.000E+00">
                        <c:v>64.661891442467095</c:v>
                      </c:pt>
                      <c:pt idx="50" formatCode="0.000E+00">
                        <c:v>67.198614025016298</c:v>
                      </c:pt>
                      <c:pt idx="51" formatCode="0.000E+00">
                        <c:v>69.306964665021795</c:v>
                      </c:pt>
                      <c:pt idx="52" formatCode="0.000E+00">
                        <c:v>70.9253599595731</c:v>
                      </c:pt>
                      <c:pt idx="53" formatCode="0.000E+00">
                        <c:v>71.995976807854404</c:v>
                      </c:pt>
                      <c:pt idx="54" formatCode="0.000E+00">
                        <c:v>72.467294565208107</c:v>
                      </c:pt>
                      <c:pt idx="55" formatCode="0.000E+00">
                        <c:v>72.297062582904999</c:v>
                      </c:pt>
                      <c:pt idx="56" formatCode="0.000E+00">
                        <c:v>71.455606270410996</c:v>
                      </c:pt>
                      <c:pt idx="57" formatCode="0.000E+00">
                        <c:v>69.929308258488604</c:v>
                      </c:pt>
                      <c:pt idx="58" formatCode="0.000E+00">
                        <c:v>67.724010221330104</c:v>
                      </c:pt>
                      <c:pt idx="59" formatCode="0.000E+00">
                        <c:v>64.867983457924296</c:v>
                      </c:pt>
                      <c:pt idx="60" formatCode="0.000E+00">
                        <c:v>61.4140271709811</c:v>
                      </c:pt>
                      <c:pt idx="61" formatCode="0.000E+00">
                        <c:v>57.440194849579399</c:v>
                      </c:pt>
                      <c:pt idx="62" formatCode="0.000E+00">
                        <c:v>53.048650297236698</c:v>
                      </c:pt>
                      <c:pt idx="63" formatCode="0.000E+00">
                        <c:v>48.362247451430299</c:v>
                      </c:pt>
                      <c:pt idx="64" formatCode="0.000E+00">
                        <c:v>43.5186386875179</c:v>
                      </c:pt>
                      <c:pt idx="65" formatCode="0.000E+00">
                        <c:v>38.6620535193859</c:v>
                      </c:pt>
                      <c:pt idx="66" formatCode="0.000E+00">
                        <c:v>33.9333295862128</c:v>
                      </c:pt>
                      <c:pt idx="67" formatCode="0.000E+00">
                        <c:v>29.459251509011001</c:v>
                      </c:pt>
                      <c:pt idx="68" formatCode="0.000E+00">
                        <c:v>25.342644496844699</c:v>
                      </c:pt>
                      <c:pt idx="69" formatCode="0.000E+00">
                        <c:v>21.654833225332201</c:v>
                      </c:pt>
                      <c:pt idx="70" formatCode="0.000E+00">
                        <c:v>18.431881481897101</c:v>
                      </c:pt>
                      <c:pt idx="71" formatCode="0.000E+00">
                        <c:v>15.675420762791701</c:v>
                      </c:pt>
                      <c:pt idx="72" formatCode="0.000E+00">
                        <c:v>13.357940299826801</c:v>
                      </c:pt>
                      <c:pt idx="73" formatCode="0.000E+00">
                        <c:v>11.4313875842734</c:v>
                      </c:pt>
                      <c:pt idx="74" formatCode="0.000E+00">
                        <c:v>9.8371581072384604</c:v>
                      </c:pt>
                      <c:pt idx="75" formatCode="0.000E+00">
                        <c:v>8.51534067539815</c:v>
                      </c:pt>
                      <c:pt idx="76" formatCode="0.000E+00">
                        <c:v>7.4115373881751001</c:v>
                      </c:pt>
                      <c:pt idx="77" formatCode="0.000E+00">
                        <c:v>6.48051478951216</c:v>
                      </c:pt>
                      <c:pt idx="78" formatCode="0.000E+00">
                        <c:v>5.6869626600855501</c:v>
                      </c:pt>
                      <c:pt idx="79" formatCode="0.000E+00">
                        <c:v>5.00432526749616</c:v>
                      </c:pt>
                      <c:pt idx="80" formatCode="0.000E+00">
                        <c:v>4.4128264444107099</c:v>
                      </c:pt>
                      <c:pt idx="81" formatCode="0.000E+00">
                        <c:v>3.8975301288152102</c:v>
                      </c:pt>
                      <c:pt idx="82" formatCode="0.000E+00">
                        <c:v>3.4468374801365802</c:v>
                      </c:pt>
                      <c:pt idx="83" formatCode="0.000E+00">
                        <c:v>3.0514705518737002</c:v>
                      </c:pt>
                      <c:pt idx="84" formatCode="0.000E+00">
                        <c:v>2.70382696410186</c:v>
                      </c:pt>
                      <c:pt idx="85" formatCode="0.000E+00">
                        <c:v>2.3975688553355101</c:v>
                      </c:pt>
                      <c:pt idx="86" formatCode="0.000E+00">
                        <c:v>2.12734815606423</c:v>
                      </c:pt>
                      <c:pt idx="87" formatCode="0.000E+00">
                        <c:v>1.88861179191864</c:v>
                      </c:pt>
                      <c:pt idx="88" formatCode="0.000E+00">
                        <c:v>1.6774568266629499</c:v>
                      </c:pt>
                      <c:pt idx="89" formatCode="0.000E+00">
                        <c:v>1.49051912646606</c:v>
                      </c:pt>
                      <c:pt idx="90" formatCode="0.000E+00">
                        <c:v>1.3248857756579999</c:v>
                      </c:pt>
                      <c:pt idx="91" formatCode="0.000E+00">
                        <c:v>1.1780249525672699</c:v>
                      </c:pt>
                      <c:pt idx="92" formatCode="0.000E+00">
                        <c:v>1.0477289851189799</c:v>
                      </c:pt>
                      <c:pt idx="93" formatCode="0.000E+00">
                        <c:v>0.93206756323032802</c:v>
                      </c:pt>
                      <c:pt idx="94" formatCode="0.000E+00">
                        <c:v>0.82934891283173395</c:v>
                      </c:pt>
                      <c:pt idx="95" formatCode="0.000E+00">
                        <c:v>0.73808730145377599</c:v>
                      </c:pt>
                      <c:pt idx="96" formatCode="0.000E+00">
                        <c:v>0.65697564208139103</c:v>
                      </c:pt>
                      <c:pt idx="97" formatCode="0.000E+00">
                        <c:v>0.58486224702421297</c:v>
                      </c:pt>
                      <c:pt idx="98" formatCode="0.000E+00">
                        <c:v>0.52073099237709697</c:v>
                      </c:pt>
                      <c:pt idx="99" formatCode="0.000E+00">
                        <c:v>0.46368430924173498</c:v>
                      </c:pt>
                      <c:pt idx="100" formatCode="0.000E+00">
                        <c:v>0.41292853555985398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0"/>
                <c:order val="5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Volumenzuwachs'!$BB$7</c15:sqref>
                        </c15:formulaRef>
                      </c:ext>
                    </c:extLst>
                    <c:strCache>
                      <c:ptCount val="1"/>
                      <c:pt idx="0">
                        <c:v>36,84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Volumenzuwachs'!$BB$8:$BB$108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1.25900324254231E-22</c:v>
                      </c:pt>
                      <c:pt idx="1">
                        <c:v>3.4469298007234201E-20</c:v>
                      </c:pt>
                      <c:pt idx="2">
                        <c:v>5.1878638890857798E-18</c:v>
                      </c:pt>
                      <c:pt idx="3">
                        <c:v>4.5806709152199598E-16</c:v>
                      </c:pt>
                      <c:pt idx="4">
                        <c:v>2.51428782014948E-14</c:v>
                      </c:pt>
                      <c:pt idx="5">
                        <c:v>9.03375706896522E-13</c:v>
                      </c:pt>
                      <c:pt idx="6">
                        <c:v>2.2246939865278999E-11</c:v>
                      </c:pt>
                      <c:pt idx="7">
                        <c:v>3.9122414394237899E-10</c:v>
                      </c:pt>
                      <c:pt idx="8">
                        <c:v>5.0956558806809297E-9</c:v>
                      </c:pt>
                      <c:pt idx="9">
                        <c:v>5.0784416860691599E-8</c:v>
                      </c:pt>
                      <c:pt idx="10" formatCode="0.000E+00">
                        <c:v>3.9866926619881202E-7</c:v>
                      </c:pt>
                      <c:pt idx="11" formatCode="0.000E+00">
                        <c:v>2.5297025192550298E-6</c:v>
                      </c:pt>
                      <c:pt idx="12" formatCode="0.000E+00">
                        <c:v>1.3276965172087401E-5</c:v>
                      </c:pt>
                      <c:pt idx="13" formatCode="0.000E+00">
                        <c:v>5.88312227710715E-5</c:v>
                      </c:pt>
                      <c:pt idx="14" formatCode="0.000E+00">
                        <c:v>2.24146007936123E-4</c:v>
                      </c:pt>
                      <c:pt idx="15" formatCode="0.000E+00">
                        <c:v>7.4633815995409298E-4</c:v>
                      </c:pt>
                      <c:pt idx="16" formatCode="0.000E+00">
                        <c:v>2.2035175433089498E-3</c:v>
                      </c:pt>
                      <c:pt idx="17" formatCode="0.000E+00">
                        <c:v>5.8435885353426203E-3</c:v>
                      </c:pt>
                      <c:pt idx="18" formatCode="0.000E+00">
                        <c:v>1.40804725559028E-2</c:v>
                      </c:pt>
                      <c:pt idx="19" formatCode="0.000E+00">
                        <c:v>3.11440114568085E-2</c:v>
                      </c:pt>
                      <c:pt idx="20" formatCode="0.000E+00">
                        <c:v>6.3813029429470799E-2</c:v>
                      </c:pt>
                      <c:pt idx="21" formatCode="0.000E+00">
                        <c:v>0.122108268568141</c:v>
                      </c:pt>
                      <c:pt idx="22" formatCode="0.000E+00">
                        <c:v>0.21979512280550201</c:v>
                      </c:pt>
                      <c:pt idx="23" formatCode="0.000E+00">
                        <c:v>0.37455864004955702</c:v>
                      </c:pt>
                      <c:pt idx="24" formatCode="0.000E+00">
                        <c:v>0.60776355967600504</c:v>
                      </c:pt>
                      <c:pt idx="25" formatCode="0.000E+00">
                        <c:v>0.94378507598989703</c:v>
                      </c:pt>
                      <c:pt idx="26" formatCode="0.000E+00">
                        <c:v>1.40897021990817</c:v>
                      </c:pt>
                      <c:pt idx="27" formatCode="0.000E+00">
                        <c:v>2.03034626426148</c:v>
                      </c:pt>
                      <c:pt idx="28" formatCode="0.000E+00">
                        <c:v>2.8342206024902401</c:v>
                      </c:pt>
                      <c:pt idx="29" formatCode="0.000E+00">
                        <c:v>3.8448149517533698</c:v>
                      </c:pt>
                      <c:pt idx="30" formatCode="0.000E+00">
                        <c:v>5.0830517654753997</c:v>
                      </c:pt>
                      <c:pt idx="31" formatCode="0.000E+00">
                        <c:v>6.5655723539133604</c:v>
                      </c:pt>
                      <c:pt idx="32" formatCode="0.000E+00">
                        <c:v>8.3040244411314603</c:v>
                      </c:pt>
                      <c:pt idx="33" formatCode="0.000E+00">
                        <c:v>10.3046195078108</c:v>
                      </c:pt>
                      <c:pt idx="34" formatCode="0.000E+00">
                        <c:v>12.5679318747443</c:v>
                      </c:pt>
                      <c:pt idx="35" formatCode="0.000E+00">
                        <c:v>15.0888936685327</c:v>
                      </c:pt>
                      <c:pt idx="36" formatCode="0.000E+00">
                        <c:v>17.8569319656727</c:v>
                      </c:pt>
                      <c:pt idx="37" formatCode="0.000E+00">
                        <c:v>20.856194653187099</c:v>
                      </c:pt>
                      <c:pt idx="38" formatCode="0.000E+00">
                        <c:v>24.0658175409705</c:v>
                      </c:pt>
                      <c:pt idx="39" formatCode="0.000E+00">
                        <c:v>27.460194797132999</c:v>
                      </c:pt>
                      <c:pt idx="40" formatCode="0.000E+00">
                        <c:v>31.009226064726299</c:v>
                      </c:pt>
                      <c:pt idx="41" formatCode="0.000E+00">
                        <c:v>34.678525403515899</c:v>
                      </c:pt>
                      <c:pt idx="42" formatCode="0.000E+00">
                        <c:v>38.4295887381586</c:v>
                      </c:pt>
                      <c:pt idx="43" formatCode="0.000E+00">
                        <c:v>42.219927443568899</c:v>
                      </c:pt>
                      <c:pt idx="44" formatCode="0.000E+00">
                        <c:v>46.003185991738</c:v>
                      </c:pt>
                      <c:pt idx="45" formatCode="0.000E+00">
                        <c:v>49.729271291294602</c:v>
                      </c:pt>
                      <c:pt idx="46" formatCode="0.000E+00">
                        <c:v>53.344530549435198</c:v>
                      </c:pt>
                      <c:pt idx="47" formatCode="0.000E+00">
                        <c:v>56.792023141936603</c:v>
                      </c:pt>
                      <c:pt idx="48" formatCode="0.000E+00">
                        <c:v>60.011939832623803</c:v>
                      </c:pt>
                      <c:pt idx="49" formatCode="0.000E+00">
                        <c:v>62.9422291471463</c:v>
                      </c:pt>
                      <c:pt idx="50" formatCode="0.000E+00">
                        <c:v>65.519494748976498</c:v>
                      </c:pt>
                      <c:pt idx="51" formatCode="0.000E+00">
                        <c:v>67.680227737189199</c:v>
                      </c:pt>
                      <c:pt idx="52" formatCode="0.000E+00">
                        <c:v>69.362431765502706</c:v>
                      </c:pt>
                      <c:pt idx="53" formatCode="0.000E+00">
                        <c:v>70.507684114016996</c:v>
                      </c:pt>
                      <c:pt idx="54" formatCode="0.000E+00">
                        <c:v>71.063649309771705</c:v>
                      </c:pt>
                      <c:pt idx="55" formatCode="0.000E+00">
                        <c:v>70.987020598108103</c:v>
                      </c:pt>
                      <c:pt idx="56" formatCode="0.000E+00">
                        <c:v>70.246806246032193</c:v>
                      </c:pt>
                      <c:pt idx="57" formatCode="0.000E+00">
                        <c:v>68.827801841047403</c:v>
                      </c:pt>
                      <c:pt idx="58" formatCode="0.000E+00">
                        <c:v>66.733999225851093</c:v>
                      </c:pt>
                      <c:pt idx="59" formatCode="0.000E+00">
                        <c:v>63.991585270669901</c:v>
                      </c:pt>
                      <c:pt idx="60" formatCode="0.000E+00">
                        <c:v>60.651093783895703</c:v>
                      </c:pt>
                      <c:pt idx="61" formatCode="0.000E+00">
                        <c:v>56.788213547304302</c:v>
                      </c:pt>
                      <c:pt idx="62" formatCode="0.000E+00">
                        <c:v>52.502753564470098</c:v>
                      </c:pt>
                      <c:pt idx="63" formatCode="0.000E+00">
                        <c:v>47.915354917276197</c:v>
                      </c:pt>
                      <c:pt idx="64" formatCode="0.000E+00">
                        <c:v>43.161743931036497</c:v>
                      </c:pt>
                      <c:pt idx="65" formatCode="0.000E+00">
                        <c:v>38.384653165480401</c:v>
                      </c:pt>
                      <c:pt idx="66" formatCode="0.000E+00">
                        <c:v>33.7239724421594</c:v>
                      </c:pt>
                      <c:pt idx="67" formatCode="0.000E+00">
                        <c:v>29.306164286673202</c:v>
                      </c:pt>
                      <c:pt idx="68" formatCode="0.000E+00">
                        <c:v>25.234372291903</c:v>
                      </c:pt>
                      <c:pt idx="69" formatCode="0.000E+00">
                        <c:v>21.580822651486301</c:v>
                      </c:pt>
                      <c:pt idx="70" formatCode="0.000E+00">
                        <c:v>18.382936918934099</c:v>
                      </c:pt>
                      <c:pt idx="71" formatCode="0.000E+00">
                        <c:v>15.6439818104702</c:v>
                      </c:pt>
                      <c:pt idx="72" formatCode="0.000E+00">
                        <c:v>13.3381591981633</c:v>
                      </c:pt>
                      <c:pt idx="73" formatCode="0.000E+00">
                        <c:v>11.4190221886006</c:v>
                      </c:pt>
                      <c:pt idx="74" formatCode="0.000E+00">
                        <c:v>9.8293287987844096</c:v>
                      </c:pt>
                      <c:pt idx="75" formatCode="0.000E+00">
                        <c:v>8.5102184427398502</c:v>
                      </c:pt>
                      <c:pt idx="76" formatCode="0.000E+00">
                        <c:v>7.4080299604810396</c:v>
                      </c:pt>
                      <c:pt idx="77" formatCode="0.000E+00">
                        <c:v>6.4780002066881801</c:v>
                      </c:pt>
                      <c:pt idx="78" formatCode="0.000E+00">
                        <c:v>5.6850935529692599</c:v>
                      </c:pt>
                      <c:pt idx="79" formatCode="0.000E+00">
                        <c:v>5.0029030082361601</c:v>
                      </c:pt>
                      <c:pt idx="80" formatCode="0.000E+00">
                        <c:v>4.4117296405684296</c:v>
                      </c:pt>
                      <c:pt idx="81" formatCode="0.000E+00">
                        <c:v>3.89667808465882</c:v>
                      </c:pt>
                      <c:pt idx="82" formatCode="0.000E+00">
                        <c:v>3.4461727263856399</c:v>
                      </c:pt>
                      <c:pt idx="83" formatCode="0.000E+00">
                        <c:v>3.0509504225044699</c:v>
                      </c:pt>
                      <c:pt idx="84" formatCode="0.000E+00">
                        <c:v>2.70341910628773</c:v>
                      </c:pt>
                      <c:pt idx="85" formatCode="0.000E+00">
                        <c:v>2.3972484709278299</c:v>
                      </c:pt>
                      <c:pt idx="86" formatCode="0.000E+00">
                        <c:v>2.1270961151416601</c:v>
                      </c:pt>
                      <c:pt idx="87" formatCode="0.000E+00">
                        <c:v>1.88841326972696</c:v>
                      </c:pt>
                      <c:pt idx="88" formatCode="0.000E+00">
                        <c:v>1.67730029358906</c:v>
                      </c:pt>
                      <c:pt idx="89" formatCode="0.000E+00">
                        <c:v>1.4903955893891401</c:v>
                      </c:pt>
                      <c:pt idx="90" formatCode="0.000E+00">
                        <c:v>1.3247882028487701</c:v>
                      </c:pt>
                      <c:pt idx="91" formatCode="0.000E+00">
                        <c:v>1.17794783463483</c:v>
                      </c:pt>
                      <c:pt idx="92" formatCode="0.000E+00">
                        <c:v>1.04766799790733</c:v>
                      </c:pt>
                      <c:pt idx="93" formatCode="0.000E+00">
                        <c:v>0.93201930777542097</c:v>
                      </c:pt>
                      <c:pt idx="94" formatCode="0.000E+00">
                        <c:v>0.82931071397683798</c:v>
                      </c:pt>
                      <c:pt idx="95" formatCode="0.000E+00">
                        <c:v>0.738057051376104</c:v>
                      </c:pt>
                      <c:pt idx="96" formatCode="0.000E+00">
                        <c:v>0.65695167837248203</c:v>
                      </c:pt>
                      <c:pt idx="97" formatCode="0.000E+00">
                        <c:v>0.584843257465127</c:v>
                      </c:pt>
                      <c:pt idx="98" formatCode="0.000E+00">
                        <c:v>0.52071594040950098</c:v>
                      </c:pt>
                      <c:pt idx="99" formatCode="0.000E+00">
                        <c:v>0.46367237553246399</c:v>
                      </c:pt>
                      <c:pt idx="100" formatCode="0.000E+00">
                        <c:v>0.41291907211258999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1"/>
                <c:order val="5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Volumenzuwachs'!$BC$7</c15:sqref>
                        </c15:formulaRef>
                      </c:ext>
                    </c:extLst>
                    <c:strCache>
                      <c:ptCount val="1"/>
                      <c:pt idx="0">
                        <c:v>37,69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Volumenzuwachs'!$BC$8:$BC$108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1.11033697469959E-23</c:v>
                      </c:pt>
                      <c:pt idx="1">
                        <c:v>3.9395930030644298E-21</c:v>
                      </c:pt>
                      <c:pt idx="2">
                        <c:v>7.47073658078188E-19</c:v>
                      </c:pt>
                      <c:pt idx="3">
                        <c:v>8.1050612955943601E-17</c:v>
                      </c:pt>
                      <c:pt idx="4">
                        <c:v>5.34536949996122E-15</c:v>
                      </c:pt>
                      <c:pt idx="5">
                        <c:v>2.2620780967601001E-13</c:v>
                      </c:pt>
                      <c:pt idx="6">
                        <c:v>6.4456931437732602E-12</c:v>
                      </c:pt>
                      <c:pt idx="7">
                        <c:v>1.29094933496372E-10</c:v>
                      </c:pt>
                      <c:pt idx="8">
                        <c:v>1.88816917887587E-9</c:v>
                      </c:pt>
                      <c:pt idx="9">
                        <c:v>2.0867442643803501E-8</c:v>
                      </c:pt>
                      <c:pt idx="10" formatCode="0.000E+00">
                        <c:v>1.79632626387849E-7</c:v>
                      </c:pt>
                      <c:pt idx="11" formatCode="0.000E+00">
                        <c:v>1.2374902650624699E-6</c:v>
                      </c:pt>
                      <c:pt idx="12" formatCode="0.000E+00">
                        <c:v>6.9889184108742098E-6</c:v>
                      </c:pt>
                      <c:pt idx="13" formatCode="0.000E+00">
                        <c:v>3.3061166742527298E-5</c:v>
                      </c:pt>
                      <c:pt idx="14" formatCode="0.000E+00">
                        <c:v>1.3352923684936999E-4</c:v>
                      </c:pt>
                      <c:pt idx="15" formatCode="0.000E+00">
                        <c:v>4.6836746287693998E-4</c:v>
                      </c:pt>
                      <c:pt idx="16" formatCode="0.000E+00">
                        <c:v>1.44857931235401E-3</c:v>
                      </c:pt>
                      <c:pt idx="17" formatCode="0.000E+00">
                        <c:v>4.0041924247894104E-3</c:v>
                      </c:pt>
                      <c:pt idx="18" formatCode="0.000E+00">
                        <c:v>1.00122998787163E-2</c:v>
                      </c:pt>
                      <c:pt idx="19" formatCode="0.000E+00">
                        <c:v>2.2890502779192301E-2</c:v>
                      </c:pt>
                      <c:pt idx="20" formatCode="0.000E+00">
                        <c:v>4.8308686868619603E-2</c:v>
                      </c:pt>
                      <c:pt idx="21" formatCode="0.000E+00">
                        <c:v>9.4914921227314403E-2</c:v>
                      </c:pt>
                      <c:pt idx="22" formatCode="0.000E+00">
                        <c:v>0.17493177302686599</c:v>
                      </c:pt>
                      <c:pt idx="23" formatCode="0.000E+00">
                        <c:v>0.30447543594320398</c:v>
                      </c:pt>
                      <c:pt idx="24" formatCode="0.000E+00">
                        <c:v>0.50348644277820698</c:v>
                      </c:pt>
                      <c:pt idx="25" formatCode="0.000E+00">
                        <c:v>0.79522702832327097</c:v>
                      </c:pt>
                      <c:pt idx="26" formatCode="0.000E+00">
                        <c:v>1.20537649388338</c:v>
                      </c:pt>
                      <c:pt idx="27" formatCode="0.000E+00">
                        <c:v>1.76082135941632</c:v>
                      </c:pt>
                      <c:pt idx="28" formatCode="0.000E+00">
                        <c:v>2.48827719706662</c:v>
                      </c:pt>
                      <c:pt idx="29" formatCode="0.000E+00">
                        <c:v>3.4128888997796798</c:v>
                      </c:pt>
                      <c:pt idx="30" formatCode="0.000E+00">
                        <c:v>4.55693945578364</c:v>
                      </c:pt>
                      <c:pt idx="31" formatCode="0.000E+00">
                        <c:v>5.9387630271842697</c:v>
                      </c:pt>
                      <c:pt idx="32" formatCode="0.000E+00">
                        <c:v>7.5719166349713998</c:v>
                      </c:pt>
                      <c:pt idx="33" formatCode="0.000E+00">
                        <c:v>9.4646249031494492</c:v>
                      </c:pt>
                      <c:pt idx="34" formatCode="0.000E+00">
                        <c:v>11.6194800097681</c:v>
                      </c:pt>
                      <c:pt idx="35" formatCode="0.000E+00">
                        <c:v>14.033356959769799</c:v>
                      </c:pt>
                      <c:pt idx="36" formatCode="0.000E+00">
                        <c:v>16.6974926964966</c:v>
                      </c:pt>
                      <c:pt idx="37" formatCode="0.000E+00">
                        <c:v>19.597674927244601</c:v>
                      </c:pt>
                      <c:pt idx="38" formatCode="0.000E+00">
                        <c:v>22.714490623536101</c:v>
                      </c:pt>
                      <c:pt idx="39" formatCode="0.000E+00">
                        <c:v>26.023592660228498</c:v>
                      </c:pt>
                      <c:pt idx="40" formatCode="0.000E+00">
                        <c:v>29.4959540013088</c:v>
                      </c:pt>
                      <c:pt idx="41" formatCode="0.000E+00">
                        <c:v>33.098090757408698</c:v>
                      </c:pt>
                      <c:pt idx="42" formatCode="0.000E+00">
                        <c:v>36.792247391436398</c:v>
                      </c:pt>
                      <c:pt idx="43" formatCode="0.000E+00">
                        <c:v>40.536548841791998</c:v>
                      </c:pt>
                      <c:pt idx="44" formatCode="0.000E+00">
                        <c:v>44.285135194872502</c:v>
                      </c:pt>
                      <c:pt idx="45" formatCode="0.000E+00">
                        <c:v>47.9883047773898</c:v>
                      </c:pt>
                      <c:pt idx="46" formatCode="0.000E+00">
                        <c:v>51.592701204783502</c:v>
                      </c:pt>
                      <c:pt idx="47" formatCode="0.000E+00">
                        <c:v>55.041588979522601</c:v>
                      </c:pt>
                      <c:pt idx="48" formatCode="0.000E+00">
                        <c:v>58.275270440445098</c:v>
                      </c:pt>
                      <c:pt idx="49" formatCode="0.000E+00">
                        <c:v>61.231703657457203</c:v>
                      </c:pt>
                      <c:pt idx="50" formatCode="0.000E+00">
                        <c:v>63.847385250726099</c:v>
                      </c:pt>
                      <c:pt idx="51" formatCode="0.000E+00">
                        <c:v>66.058562574875793</c:v>
                      </c:pt>
                      <c:pt idx="52" formatCode="0.000E+00">
                        <c:v>67.802834159465704</c:v>
                      </c:pt>
                      <c:pt idx="53" formatCode="0.000E+00">
                        <c:v>69.021183105446895</c:v>
                      </c:pt>
                      <c:pt idx="54" formatCode="0.000E+00">
                        <c:v>69.660462292216494</c:v>
                      </c:pt>
                      <c:pt idx="55" formatCode="0.000E+00">
                        <c:v>69.676309741407593</c:v>
                      </c:pt>
                      <c:pt idx="56" formatCode="0.000E+00">
                        <c:v>69.036414986603404</c:v>
                      </c:pt>
                      <c:pt idx="57" formatCode="0.000E+00">
                        <c:v>67.723982233381804</c:v>
                      </c:pt>
                      <c:pt idx="58" formatCode="0.000E+00">
                        <c:v>65.741146081840299</c:v>
                      </c:pt>
                      <c:pt idx="59" formatCode="0.000E+00">
                        <c:v>63.111998178889699</c:v>
                      </c:pt>
                      <c:pt idx="60" formatCode="0.000E+00">
                        <c:v>59.884792540214498</c:v>
                      </c:pt>
                      <c:pt idx="61" formatCode="0.000E+00">
                        <c:v>56.132835193474698</c:v>
                      </c:pt>
                      <c:pt idx="62" formatCode="0.000E+00">
                        <c:v>51.953558862634203</c:v>
                      </c:pt>
                      <c:pt idx="63" formatCode="0.000E+00">
                        <c:v>47.465367406756499</c:v>
                      </c:pt>
                      <c:pt idx="64" formatCode="0.000E+00">
                        <c:v>42.802034758030203</c:v>
                      </c:pt>
                      <c:pt idx="65" formatCode="0.000E+00">
                        <c:v>38.104769465404203</c:v>
                      </c:pt>
                      <c:pt idx="66" formatCode="0.000E+00">
                        <c:v>33.512487291243602</c:v>
                      </c:pt>
                      <c:pt idx="67" formatCode="0.000E+00">
                        <c:v>29.151304875732698</c:v>
                      </c:pt>
                      <c:pt idx="68" formatCode="0.000E+00">
                        <c:v>25.124664381231799</c:v>
                      </c:pt>
                      <c:pt idx="69" formatCode="0.000E+00">
                        <c:v>21.505678845020199</c:v>
                      </c:pt>
                      <c:pt idx="70" formatCode="0.000E+00">
                        <c:v>18.3331186373102</c:v>
                      </c:pt>
                      <c:pt idx="71" formatCode="0.000E+00">
                        <c:v>15.6118823480675</c:v>
                      </c:pt>
                      <c:pt idx="72" formatCode="0.000E+00">
                        <c:v>13.3178859335751</c:v>
                      </c:pt>
                      <c:pt idx="73" formatCode="0.000E+00">
                        <c:v>11.4062930195985</c:v>
                      </c:pt>
                      <c:pt idx="74" formatCode="0.000E+00">
                        <c:v>9.8212309594049998</c:v>
                      </c:pt>
                      <c:pt idx="75" formatCode="0.000E+00">
                        <c:v>8.5048970440321607</c:v>
                      </c:pt>
                      <c:pt idx="76" formatCode="0.000E+00">
                        <c:v>7.4043735037972302</c:v>
                      </c:pt>
                      <c:pt idx="77" formatCode="0.000E+00">
                        <c:v>6.4753729411281897</c:v>
                      </c:pt>
                      <c:pt idx="78" formatCode="0.000E+00">
                        <c:v>5.6831383977395502</c:v>
                      </c:pt>
                      <c:pt idx="79" formatCode="0.000E+00">
                        <c:v>5.0014145013264804</c:v>
                      </c:pt>
                      <c:pt idx="80" formatCode="0.000E+00">
                        <c:v>4.41058151633937</c:v>
                      </c:pt>
                      <c:pt idx="81" formatCode="0.000E+00">
                        <c:v>3.8957861024625</c:v>
                      </c:pt>
                      <c:pt idx="82" formatCode="0.000E+00">
                        <c:v>3.4454767871157599</c:v>
                      </c:pt>
                      <c:pt idx="83" formatCode="0.000E+00">
                        <c:v>3.0504058785628398</c:v>
                      </c:pt>
                      <c:pt idx="84" formatCode="0.000E+00">
                        <c:v>2.7029920950647099</c:v>
                      </c:pt>
                      <c:pt idx="85" formatCode="0.000E+00">
                        <c:v>2.3969130349755501</c:v>
                      </c:pt>
                      <c:pt idx="86" formatCode="0.000E+00">
                        <c:v>2.1268322293067801</c:v>
                      </c:pt>
                      <c:pt idx="87" formatCode="0.000E+00">
                        <c:v>1.8882054149320899</c:v>
                      </c:pt>
                      <c:pt idx="88" formatCode="0.000E+00">
                        <c:v>1.6771363998494799</c:v>
                      </c:pt>
                      <c:pt idx="89" formatCode="0.000E+00">
                        <c:v>1.49026624183434</c:v>
                      </c:pt>
                      <c:pt idx="90" formatCode="0.000E+00">
                        <c:v>1.3246860398044999</c:v>
                      </c:pt>
                      <c:pt idx="91" formatCode="0.000E+00">
                        <c:v>1.17786708807332</c:v>
                      </c:pt>
                      <c:pt idx="92" formatCode="0.000E+00">
                        <c:v>1.04760414059041</c:v>
                      </c:pt>
                      <c:pt idx="93" formatCode="0.000E+00">
                        <c:v>0.93196878104832603</c:v>
                      </c:pt>
                      <c:pt idx="94" formatCode="0.000E+00">
                        <c:v>0.82927071695646204</c:v>
                      </c:pt>
                      <c:pt idx="95" formatCode="0.000E+00">
                        <c:v>0.73802537714753003</c:v>
                      </c:pt>
                      <c:pt idx="96" formatCode="0.000E+00">
                        <c:v>0.65692658635432999</c:v>
                      </c:pt>
                      <c:pt idx="97" formatCode="0.000E+00">
                        <c:v>0.58482337371848703</c:v>
                      </c:pt>
                      <c:pt idx="98" formatCode="0.000E+00">
                        <c:v>0.52070017961165405</c:v>
                      </c:pt>
                      <c:pt idx="99" formatCode="0.000E+00">
                        <c:v>0.46365987979804502</c:v>
                      </c:pt>
                      <c:pt idx="100" formatCode="0.000E+00">
                        <c:v>0.41290916295004298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3"/>
                <c:order val="5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Volumenzuwachs'!$BE$7</c15:sqref>
                        </c15:formulaRef>
                      </c:ext>
                    </c:extLst>
                    <c:strCache>
                      <c:ptCount val="1"/>
                      <c:pt idx="0">
                        <c:v>39,47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Volumenzuwachs'!$BE$8:$BE$108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6.1327763212325704E-26</c:v>
                      </c:pt>
                      <c:pt idx="1">
                        <c:v>3.7930753587679398E-23</c:v>
                      </c:pt>
                      <c:pt idx="2">
                        <c:v>1.18035678819428E-20</c:v>
                      </c:pt>
                      <c:pt idx="3">
                        <c:v>1.99132406930043E-18</c:v>
                      </c:pt>
                      <c:pt idx="4">
                        <c:v>1.9465650228053799E-16</c:v>
                      </c:pt>
                      <c:pt idx="5">
                        <c:v>1.16988022700232E-14</c:v>
                      </c:pt>
                      <c:pt idx="6">
                        <c:v>4.5572620427051302E-13</c:v>
                      </c:pt>
                      <c:pt idx="7">
                        <c:v>1.2061555795729601E-11</c:v>
                      </c:pt>
                      <c:pt idx="8">
                        <c:v>2.2618274878008601E-10</c:v>
                      </c:pt>
                      <c:pt idx="9">
                        <c:v>3.1196649782981898E-9</c:v>
                      </c:pt>
                      <c:pt idx="10" formatCode="0.000E+00">
                        <c:v>3.2720154585581498E-8</c:v>
                      </c:pt>
                      <c:pt idx="11" formatCode="0.000E+00">
                        <c:v>2.6882613235236597E-7</c:v>
                      </c:pt>
                      <c:pt idx="12" formatCode="0.000E+00">
                        <c:v>1.77648185218833E-6</c:v>
                      </c:pt>
                      <c:pt idx="13" formatCode="0.000E+00">
                        <c:v>9.6675157704432096E-6</c:v>
                      </c:pt>
                      <c:pt idx="14" formatCode="0.000E+00">
                        <c:v>4.4243437307331599E-5</c:v>
                      </c:pt>
                      <c:pt idx="15" formatCode="0.000E+00">
                        <c:v>1.7349318290011201E-4</c:v>
                      </c:pt>
                      <c:pt idx="16" formatCode="0.000E+00">
                        <c:v>5.9271801018251195E-4</c:v>
                      </c:pt>
                      <c:pt idx="17" formatCode="0.000E+00">
                        <c:v>1.79055564371885E-3</c:v>
                      </c:pt>
                      <c:pt idx="18" formatCode="0.000E+00">
                        <c:v>4.8466154533396699E-3</c:v>
                      </c:pt>
                      <c:pt idx="19" formatCode="0.000E+00">
                        <c:v>1.1893488472063301E-2</c:v>
                      </c:pt>
                      <c:pt idx="20" formatCode="0.000E+00">
                        <c:v>2.67392358311597E-2</c:v>
                      </c:pt>
                      <c:pt idx="21" formatCode="0.000E+00">
                        <c:v>5.5591444240487703E-2</c:v>
                      </c:pt>
                      <c:pt idx="22" formatCode="0.000E+00">
                        <c:v>0.107768477239398</c:v>
                      </c:pt>
                      <c:pt idx="23" formatCode="0.000E+00">
                        <c:v>0.19625005042714899</c:v>
                      </c:pt>
                      <c:pt idx="24" formatCode="0.000E+00">
                        <c:v>0.33792353990553098</c:v>
                      </c:pt>
                      <c:pt idx="25" formatCode="0.000E+00">
                        <c:v>0.553426042950527</c:v>
                      </c:pt>
                      <c:pt idx="26" formatCode="0.000E+00">
                        <c:v>0.86655227302691795</c:v>
                      </c:pt>
                      <c:pt idx="27" formatCode="0.000E+00">
                        <c:v>1.3032740604476101</c:v>
                      </c:pt>
                      <c:pt idx="28" formatCode="0.000E+00">
                        <c:v>1.8904785007556499</c:v>
                      </c:pt>
                      <c:pt idx="29" formatCode="0.000E+00">
                        <c:v>2.6545659673713899</c:v>
                      </c:pt>
                      <c:pt idx="30" formatCode="0.000E+00">
                        <c:v>3.6200532676132098</c:v>
                      </c:pt>
                      <c:pt idx="31" formatCode="0.000E+00">
                        <c:v>4.80830623827491</c:v>
                      </c:pt>
                      <c:pt idx="32" formatCode="0.000E+00">
                        <c:v>6.2364895784484498</c:v>
                      </c:pt>
                      <c:pt idx="33" formatCode="0.000E+00">
                        <c:v>7.9167799640361398</c:v>
                      </c:pt>
                      <c:pt idx="34" formatCode="0.000E+00">
                        <c:v>9.8558498344976595</c:v>
                      </c:pt>
                      <c:pt idx="35" formatCode="0.000E+00">
                        <c:v>12.0545989427203</c:v>
                      </c:pt>
                      <c:pt idx="36" formatCode="0.000E+00">
                        <c:v>14.508090972111701</c:v>
                      </c:pt>
                      <c:pt idx="37" formatCode="0.000E+00">
                        <c:v>17.205643018847098</c:v>
                      </c:pt>
                      <c:pt idx="38" formatCode="0.000E+00">
                        <c:v>20.1310148275717</c:v>
                      </c:pt>
                      <c:pt idx="39" formatCode="0.000E+00">
                        <c:v>23.262650075267299</c:v>
                      </c:pt>
                      <c:pt idx="40" formatCode="0.000E+00">
                        <c:v>26.573931462276501</c:v>
                      </c:pt>
                      <c:pt idx="41" formatCode="0.000E+00">
                        <c:v>30.033423015038402</c:v>
                      </c:pt>
                      <c:pt idx="42" formatCode="0.000E+00">
                        <c:v>33.605085477139603</c:v>
                      </c:pt>
                      <c:pt idx="43" formatCode="0.000E+00">
                        <c:v>37.248463107685303</c:v>
                      </c:pt>
                      <c:pt idx="44" formatCode="0.000E+00">
                        <c:v>40.918852206121997</c:v>
                      </c:pt>
                      <c:pt idx="45" formatCode="0.000E+00">
                        <c:v>44.567473033833103</c:v>
                      </c:pt>
                      <c:pt idx="46" formatCode="0.000E+00">
                        <c:v>48.1416775143406</c:v>
                      </c:pt>
                      <c:pt idx="47" formatCode="0.000E+00">
                        <c:v>51.585235059708502</c:v>
                      </c:pt>
                      <c:pt idx="48" formatCode="0.000E+00">
                        <c:v>54.838747889340901</c:v>
                      </c:pt>
                      <c:pt idx="49" formatCode="0.000E+00">
                        <c:v>57.840254752960398</c:v>
                      </c:pt>
                      <c:pt idx="50" formatCode="0.000E+00">
                        <c:v>60.526087114995597</c:v>
                      </c:pt>
                      <c:pt idx="51" formatCode="0.000E+00">
                        <c:v>62.832043160005298</c:v>
                      </c:pt>
                      <c:pt idx="52" formatCode="0.000E+00">
                        <c:v>64.694940419818096</c:v>
                      </c:pt>
                      <c:pt idx="53" formatCode="0.000E+00">
                        <c:v>66.054594823796194</c:v>
                      </c:pt>
                      <c:pt idx="54" formatCode="0.000E+00">
                        <c:v>66.856249543390803</c:v>
                      </c:pt>
                      <c:pt idx="55" formatCode="0.000E+00">
                        <c:v>67.053438098305904</c:v>
                      </c:pt>
                      <c:pt idx="56" formatCode="0.000E+00">
                        <c:v>66.611210377996102</c:v>
                      </c:pt>
                      <c:pt idx="57" formatCode="0.000E+00">
                        <c:v>65.509576713441803</c:v>
                      </c:pt>
                      <c:pt idx="58" formatCode="0.000E+00">
                        <c:v>63.746936188231899</c:v>
                      </c:pt>
                      <c:pt idx="59" formatCode="0.000E+00">
                        <c:v>61.343158087271597</c:v>
                      </c:pt>
                      <c:pt idx="60" formatCode="0.000E+00">
                        <c:v>58.3418933438723</c:v>
                      </c:pt>
                      <c:pt idx="61" formatCode="0.000E+00">
                        <c:v>54.811627237648402</c:v>
                      </c:pt>
                      <c:pt idx="62" formatCode="0.000E+00">
                        <c:v>50.844973595533801</c:v>
                      </c:pt>
                      <c:pt idx="63" formatCode="0.000E+00">
                        <c:v>46.555786071808697</c:v>
                      </c:pt>
                      <c:pt idx="64" formatCode="0.000E+00">
                        <c:v>42.073851464640803</c:v>
                      </c:pt>
                      <c:pt idx="65" formatCode="0.000E+00">
                        <c:v>37.537245314243698</c:v>
                      </c:pt>
                      <c:pt idx="66" formatCode="0.000E+00">
                        <c:v>33.082852448472103</c:v>
                      </c:pt>
                      <c:pt idx="67" formatCode="0.000E+00">
                        <c:v>28.836022272548</c:v>
                      </c:pt>
                      <c:pt idx="68" formatCode="0.000E+00">
                        <c:v>24.900730837238001</c:v>
                      </c:pt>
                      <c:pt idx="69" formatCode="0.000E+00">
                        <c:v>21.351817590249301</c:v>
                      </c:pt>
                      <c:pt idx="70" formatCode="0.000E+00">
                        <c:v>18.230721189285401</c:v>
                      </c:pt>
                      <c:pt idx="71" formatCode="0.000E+00">
                        <c:v>15.545592292682301</c:v>
                      </c:pt>
                      <c:pt idx="72" formatCode="0.000E+00">
                        <c:v>13.275778557230399</c:v>
                      </c:pt>
                      <c:pt idx="73" formatCode="0.000E+00">
                        <c:v>11.379679273363299</c:v>
                      </c:pt>
                      <c:pt idx="74" formatCode="0.000E+00">
                        <c:v>9.8041813258060007</c:v>
                      </c:pt>
                      <c:pt idx="75" formatCode="0.000E+00">
                        <c:v>8.4936202828787</c:v>
                      </c:pt>
                      <c:pt idx="76" formatCode="0.000E+00">
                        <c:v>7.3965859035169403</c:v>
                      </c:pt>
                      <c:pt idx="77" formatCode="0.000E+00">
                        <c:v>6.4697593373992799</c:v>
                      </c:pt>
                      <c:pt idx="78" formatCode="0.000E+00">
                        <c:v>5.6789538129590902</c:v>
                      </c:pt>
                      <c:pt idx="79" formatCode="0.000E+00">
                        <c:v>4.9982262890582998</c:v>
                      </c:pt>
                      <c:pt idx="80" formatCode="0.000E+00">
                        <c:v>4.4081216377691899</c:v>
                      </c:pt>
                      <c:pt idx="81" formatCode="0.000E+00">
                        <c:v>3.89387478758775</c:v>
                      </c:pt>
                      <c:pt idx="82" formatCode="0.000E+00">
                        <c:v>3.4439854596443999</c:v>
                      </c:pt>
                      <c:pt idx="83" formatCode="0.000E+00">
                        <c:v>3.0492389288345101</c:v>
                      </c:pt>
                      <c:pt idx="84" formatCode="0.000E+00">
                        <c:v>2.7020769859677798</c:v>
                      </c:pt>
                      <c:pt idx="85" formatCode="0.000E+00">
                        <c:v>2.3961941562587401</c:v>
                      </c:pt>
                      <c:pt idx="86" formatCode="0.000E+00">
                        <c:v>2.1262666767129099</c:v>
                      </c:pt>
                      <c:pt idx="87" formatCode="0.000E+00">
                        <c:v>1.88775993662074</c:v>
                      </c:pt>
                      <c:pt idx="88" formatCode="0.000E+00">
                        <c:v>1.6767851328529499</c:v>
                      </c:pt>
                      <c:pt idx="89" formatCode="0.000E+00">
                        <c:v>1.4899890115408201</c:v>
                      </c:pt>
                      <c:pt idx="90" formatCode="0.000E+00">
                        <c:v>1.32446707066939</c:v>
                      </c:pt>
                      <c:pt idx="91" formatCode="0.000E+00">
                        <c:v>1.17769401919723</c:v>
                      </c:pt>
                      <c:pt idx="92" formatCode="0.000E+00">
                        <c:v>1.0474672697937399</c:v>
                      </c:pt>
                      <c:pt idx="93" formatCode="0.000E+00">
                        <c:v>0.93186048168563596</c:v>
                      </c:pt>
                      <c:pt idx="94" formatCode="0.000E+00">
                        <c:v>0.82918498623864301</c:v>
                      </c:pt>
                      <c:pt idx="95" formatCode="0.000E+00">
                        <c:v>0.73795748516408799</c:v>
                      </c:pt>
                      <c:pt idx="96" formatCode="0.000E+00">
                        <c:v>0.65687280258105096</c:v>
                      </c:pt>
                      <c:pt idx="97" formatCode="0.000E+00">
                        <c:v>0.58478075339313296</c:v>
                      </c:pt>
                      <c:pt idx="98" formatCode="0.000E+00">
                        <c:v>0.52066639652818703</c:v>
                      </c:pt>
                      <c:pt idx="99" formatCode="0.000E+00">
                        <c:v>0.46363309519962997</c:v>
                      </c:pt>
                      <c:pt idx="100" formatCode="0.000E+00">
                        <c:v>0.41288792256815299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4"/>
                <c:order val="5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Volumenzuwachs'!$BF$7</c15:sqref>
                        </c15:formulaRef>
                      </c:ext>
                    </c:extLst>
                    <c:strCache>
                      <c:ptCount val="1"/>
                      <c:pt idx="0">
                        <c:v>40,39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Volumenzuwachs'!$BF$8:$BF$108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3.7995142728416501E-27</c:v>
                      </c:pt>
                      <c:pt idx="1">
                        <c:v>3.1646158596927798E-24</c:v>
                      </c:pt>
                      <c:pt idx="2">
                        <c:v>1.28396380640367E-21</c:v>
                      </c:pt>
                      <c:pt idx="3">
                        <c:v>2.7439194541739501E-19</c:v>
                      </c:pt>
                      <c:pt idx="4">
                        <c:v>3.3115452593745797E-17</c:v>
                      </c:pt>
                      <c:pt idx="5">
                        <c:v>2.4015537970182701E-15</c:v>
                      </c:pt>
                      <c:pt idx="6">
                        <c:v>1.10607148055673E-13</c:v>
                      </c:pt>
                      <c:pt idx="7">
                        <c:v>3.39871428622099E-12</c:v>
                      </c:pt>
                      <c:pt idx="8">
                        <c:v>7.2805917527301501E-11</c:v>
                      </c:pt>
                      <c:pt idx="9">
                        <c:v>1.1306839128650401E-9</c:v>
                      </c:pt>
                      <c:pt idx="10" formatCode="0.000E+00">
                        <c:v>1.3182202785534899E-8</c:v>
                      </c:pt>
                      <c:pt idx="11" formatCode="0.000E+00">
                        <c:v>1.19016112928778E-7</c:v>
                      </c:pt>
                      <c:pt idx="12" formatCode="0.000E+00">
                        <c:v>8.5550330861787998E-7</c:v>
                      </c:pt>
                      <c:pt idx="13" formatCode="0.000E+00">
                        <c:v>5.0182376268684701E-6</c:v>
                      </c:pt>
                      <c:pt idx="14" formatCode="0.000E+00">
                        <c:v>2.45550362534988E-5</c:v>
                      </c:pt>
                      <c:pt idx="15" formatCode="0.000E+00">
                        <c:v>1.0221010098160499E-4</c:v>
                      </c:pt>
                      <c:pt idx="16" formatCode="0.000E+00">
                        <c:v>3.68286710312308E-4</c:v>
                      </c:pt>
                      <c:pt idx="17" formatCode="0.000E+00">
                        <c:v>1.1667139466246599E-3</c:v>
                      </c:pt>
                      <c:pt idx="18" formatCode="0.000E+00">
                        <c:v>3.2948675667527098E-3</c:v>
                      </c:pt>
                      <c:pt idx="19" formatCode="0.000E+00">
                        <c:v>8.39765684631745E-3</c:v>
                      </c:pt>
                      <c:pt idx="20" formatCode="0.000E+00">
                        <c:v>1.95294490590615E-2</c:v>
                      </c:pt>
                      <c:pt idx="21" formatCode="0.000E+00">
                        <c:v>4.1848146389697902E-2</c:v>
                      </c:pt>
                      <c:pt idx="22" formatCode="0.000E+00">
                        <c:v>8.3347750968921996E-2</c:v>
                      </c:pt>
                      <c:pt idx="23" formatCode="0.000E+00">
                        <c:v>0.15549094847862899</c:v>
                      </c:pt>
                      <c:pt idx="24" formatCode="0.000E+00">
                        <c:v>0.27359132372744199</c:v>
                      </c:pt>
                      <c:pt idx="25" formatCode="0.000E+00">
                        <c:v>0.45682352600502502</c:v>
                      </c:pt>
                      <c:pt idx="26" formatCode="0.000E+00">
                        <c:v>0.72780143981408796</c:v>
                      </c:pt>
                      <c:pt idx="27" formatCode="0.000E+00">
                        <c:v>1.11174050475297</c:v>
                      </c:pt>
                      <c:pt idx="28" formatCode="0.000E+00">
                        <c:v>1.635289418205</c:v>
                      </c:pt>
                      <c:pt idx="29" formatCode="0.000E+00">
                        <c:v>2.3251623887167501</c:v>
                      </c:pt>
                      <c:pt idx="30" formatCode="0.000E+00">
                        <c:v>3.2067190096828999</c:v>
                      </c:pt>
                      <c:pt idx="31" formatCode="0.000E+00">
                        <c:v>4.3026268930187301</c:v>
                      </c:pt>
                      <c:pt idx="32" formatCode="0.000E+00">
                        <c:v>5.6317106646703996</c:v>
                      </c:pt>
                      <c:pt idx="33" formatCode="0.000E+00">
                        <c:v>7.2080501430981601</c:v>
                      </c:pt>
                      <c:pt idx="34" formatCode="0.000E+00">
                        <c:v>9.0403498415991397</c:v>
                      </c:pt>
                      <c:pt idx="35" formatCode="0.000E+00">
                        <c:v>11.131567910923399</c:v>
                      </c:pt>
                      <c:pt idx="36" formatCode="0.000E+00">
                        <c:v>13.478768615085601</c:v>
                      </c:pt>
                      <c:pt idx="37" formatCode="0.000E+00">
                        <c:v>16.073149031314902</c:v>
                      </c:pt>
                      <c:pt idx="38" formatCode="0.000E+00">
                        <c:v>18.900186674485699</c:v>
                      </c:pt>
                      <c:pt idx="39" formatCode="0.000E+00">
                        <c:v>21.9398580412605</c:v>
                      </c:pt>
                      <c:pt idx="40" formatCode="0.000E+00">
                        <c:v>25.166886330276199</c:v>
                      </c:pt>
                      <c:pt idx="41" formatCode="0.000E+00">
                        <c:v>28.5509877687591</c:v>
                      </c:pt>
                      <c:pt idx="42" formatCode="0.000E+00">
                        <c:v>32.057098493818302</c:v>
                      </c:pt>
                      <c:pt idx="43" formatCode="0.000E+00">
                        <c:v>35.6455767522801</c:v>
                      </c:pt>
                      <c:pt idx="44" formatCode="0.000E+00">
                        <c:v>39.272387700241197</c:v>
                      </c:pt>
                      <c:pt idx="45" formatCode="0.000E+00">
                        <c:v>42.889290026115901</c:v>
                      </c:pt>
                      <c:pt idx="46" formatCode="0.000E+00">
                        <c:v>46.444054880264098</c:v>
                      </c:pt>
                      <c:pt idx="47" formatCode="0.000E+00">
                        <c:v>49.880758076063103</c:v>
                      </c:pt>
                      <c:pt idx="48" formatCode="0.000E+00">
                        <c:v>53.140196004136499</c:v>
                      </c:pt>
                      <c:pt idx="49" formatCode="0.000E+00">
                        <c:v>56.160483673937001</c:v>
                      </c:pt>
                      <c:pt idx="50" formatCode="0.000E+00">
                        <c:v>58.877898865716702</c:v>
                      </c:pt>
                      <c:pt idx="51" formatCode="0.000E+00">
                        <c:v>61.228038134067198</c:v>
                      </c:pt>
                      <c:pt idx="52" formatCode="0.000E+00">
                        <c:v>63.147346368720498</c:v>
                      </c:pt>
                      <c:pt idx="53" formatCode="0.000E+00">
                        <c:v>64.575069238326094</c:v>
                      </c:pt>
                      <c:pt idx="54" formatCode="0.000E+00">
                        <c:v>65.455654140139202</c:v>
                      </c:pt>
                      <c:pt idx="55" formatCode="0.000E+00">
                        <c:v>65.741587196095296</c:v>
                      </c:pt>
                      <c:pt idx="56" formatCode="0.000E+00">
                        <c:v>65.396598883774203</c:v>
                      </c:pt>
                      <c:pt idx="57" formatCode="0.000E+00">
                        <c:v>64.399098166973701</c:v>
                      </c:pt>
                      <c:pt idx="58" formatCode="0.000E+00">
                        <c:v>62.745606602142601</c:v>
                      </c:pt>
                      <c:pt idx="59" formatCode="0.000E+00">
                        <c:v>60.453866688537801</c:v>
                      </c:pt>
                      <c:pt idx="60" formatCode="0.000E+00">
                        <c:v>57.565206010425399</c:v>
                      </c:pt>
                      <c:pt idx="61" formatCode="0.000E+00">
                        <c:v>54.145671366963001</c:v>
                      </c:pt>
                      <c:pt idx="62" formatCode="0.000E+00">
                        <c:v>50.285433052060803</c:v>
                      </c:pt>
                      <c:pt idx="63" formatCode="0.000E+00">
                        <c:v>46.096030413236299</c:v>
                      </c:pt>
                      <c:pt idx="64" formatCode="0.000E+00">
                        <c:v>41.705213823176003</c:v>
                      </c:pt>
                      <c:pt idx="65" formatCode="0.000E+00">
                        <c:v>37.249447863169003</c:v>
                      </c:pt>
                      <c:pt idx="66" formatCode="0.000E+00">
                        <c:v>32.864558364983097</c:v>
                      </c:pt>
                      <c:pt idx="67" formatCode="0.000E+00">
                        <c:v>28.6754712458443</c:v>
                      </c:pt>
                      <c:pt idx="68" formatCode="0.000E+00">
                        <c:v>24.786395871980499</c:v>
                      </c:pt>
                      <c:pt idx="69" formatCode="0.000E+00">
                        <c:v>21.273009531914202</c:v>
                      </c:pt>
                      <c:pt idx="70" formatCode="0.000E+00">
                        <c:v>18.178069015284301</c:v>
                      </c:pt>
                      <c:pt idx="71" formatCode="0.000E+00">
                        <c:v>15.511344280851899</c:v>
                      </c:pt>
                      <c:pt idx="72" formatCode="0.000E+00">
                        <c:v>13.2539001478637</c:v>
                      </c:pt>
                      <c:pt idx="73" formatCode="0.000E+00">
                        <c:v>11.3657609764364</c:v>
                      </c:pt>
                      <c:pt idx="74" formatCode="0.000E+00">
                        <c:v>9.79520404561754</c:v>
                      </c:pt>
                      <c:pt idx="75" formatCode="0.000E+00">
                        <c:v>8.4876456802093205</c:v>
                      </c:pt>
                      <c:pt idx="76" formatCode="0.000E+00">
                        <c:v>7.3924401845280503</c:v>
                      </c:pt>
                      <c:pt idx="77" formatCode="0.000E+00">
                        <c:v>6.4667618895046397</c:v>
                      </c:pt>
                      <c:pt idx="78" formatCode="0.000E+00">
                        <c:v>5.6767158563953197</c:v>
                      </c:pt>
                      <c:pt idx="79" formatCode="0.000E+00">
                        <c:v>4.9965199972199503</c:v>
                      </c:pt>
                      <c:pt idx="80" formatCode="0.000E+00">
                        <c:v>4.4068047693404298</c:v>
                      </c:pt>
                      <c:pt idx="81" formatCode="0.000E+00">
                        <c:v>3.8928514680808002</c:v>
                      </c:pt>
                      <c:pt idx="82" formatCode="0.000E+00">
                        <c:v>3.4431869538421398</c:v>
                      </c:pt>
                      <c:pt idx="83" formatCode="0.000E+00">
                        <c:v>3.04861407932892</c:v>
                      </c:pt>
                      <c:pt idx="84" formatCode="0.000E+00">
                        <c:v>2.7015869689313199</c:v>
                      </c:pt>
                      <c:pt idx="85" formatCode="0.000E+00">
                        <c:v>2.3958092039297201</c:v>
                      </c:pt>
                      <c:pt idx="86" formatCode="0.000E+00">
                        <c:v>2.1259638210203802</c:v>
                      </c:pt>
                      <c:pt idx="87" formatCode="0.000E+00">
                        <c:v>1.88752137566996</c:v>
                      </c:pt>
                      <c:pt idx="88" formatCode="0.000E+00">
                        <c:v>1.67659701976863</c:v>
                      </c:pt>
                      <c:pt idx="89" formatCode="0.000E+00">
                        <c:v>1.4898405444587199</c:v>
                      </c:pt>
                      <c:pt idx="90" formatCode="0.000E+00">
                        <c:v>1.3243498027231599</c:v>
                      </c:pt>
                      <c:pt idx="91" formatCode="0.000E+00">
                        <c:v>1.1776013316212799</c:v>
                      </c:pt>
                      <c:pt idx="92" formatCode="0.000E+00">
                        <c:v>1.04739396729432</c:v>
                      </c:pt>
                      <c:pt idx="93" formatCode="0.000E+00">
                        <c:v>0.93180248025424395</c:v>
                      </c:pt>
                      <c:pt idx="94" formatCode="0.000E+00">
                        <c:v>0.82913907134839604</c:v>
                      </c:pt>
                      <c:pt idx="95" formatCode="0.000E+00">
                        <c:v>0.73792112386528197</c:v>
                      </c:pt>
                      <c:pt idx="96" formatCode="0.000E+00">
                        <c:v>0.65684399707330898</c:v>
                      </c:pt>
                      <c:pt idx="97" formatCode="0.000E+00">
                        <c:v>0.58475792664596704</c:v>
                      </c:pt>
                      <c:pt idx="98" formatCode="0.000E+00">
                        <c:v>0.52064830275167895</c:v>
                      </c:pt>
                      <c:pt idx="99" formatCode="0.000E+00">
                        <c:v>0.463618749641584</c:v>
                      </c:pt>
                      <c:pt idx="100" formatCode="0.000E+00">
                        <c:v>0.41287654638071902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5"/>
                <c:order val="5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Volumenzuwachs'!$BG$7</c15:sqref>
                        </c15:formulaRef>
                      </c:ext>
                    </c:extLst>
                    <c:strCache>
                      <c:ptCount val="1"/>
                      <c:pt idx="0">
                        <c:v>41,33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Volumenzuwachs'!$BG$8:$BG$108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2.0691452783710799E-28</c:v>
                      </c:pt>
                      <c:pt idx="1">
                        <c:v>2.3535871117274801E-25</c:v>
                      </c:pt>
                      <c:pt idx="2">
                        <c:v>1.2606584870181E-22</c:v>
                      </c:pt>
                      <c:pt idx="3">
                        <c:v>3.4509689879455598E-20</c:v>
                      </c:pt>
                      <c:pt idx="4">
                        <c:v>5.1932791744866901E-18</c:v>
                      </c:pt>
                      <c:pt idx="5">
                        <c:v>4.5849263320219004E-16</c:v>
                      </c:pt>
                      <c:pt idx="6">
                        <c:v>2.5163638000339499E-14</c:v>
                      </c:pt>
                      <c:pt idx="7">
                        <c:v>9.0403732838535704E-13</c:v>
                      </c:pt>
                      <c:pt idx="8">
                        <c:v>2.2261350596748899E-11</c:v>
                      </c:pt>
                      <c:pt idx="9">
                        <c:v>3.9144733994977599E-10</c:v>
                      </c:pt>
                      <c:pt idx="10" formatCode="0.000E+00">
                        <c:v>5.0982006254766598E-9</c:v>
                      </c:pt>
                      <c:pt idx="11" formatCode="0.000E+00">
                        <c:v>5.0806418812816601E-8</c:v>
                      </c:pt>
                      <c:pt idx="12" formatCode="0.000E+00">
                        <c:v>3.9881712530538399E-7</c:v>
                      </c:pt>
                      <c:pt idx="13" formatCode="0.000E+00">
                        <c:v>2.5304896124884599E-6</c:v>
                      </c:pt>
                      <c:pt idx="14" formatCode="0.000E+00">
                        <c:v>1.32803217995252E-5</c:v>
                      </c:pt>
                      <c:pt idx="15" formatCode="0.000E+00">
                        <c:v>5.8842674084779501E-5</c:v>
                      </c:pt>
                      <c:pt idx="16" formatCode="0.000E+00">
                        <c:v>2.2417633214931199E-4</c:v>
                      </c:pt>
                      <c:pt idx="17" formatCode="0.000E+00">
                        <c:v>7.46392849118788E-4</c:v>
                      </c:pt>
                      <c:pt idx="18" formatCode="0.000E+00">
                        <c:v>2.2035329733188498E-3</c:v>
                      </c:pt>
                      <c:pt idx="19" formatCode="0.000E+00">
                        <c:v>5.8432067653696202E-3</c:v>
                      </c:pt>
                      <c:pt idx="20" formatCode="0.000E+00">
                        <c:v>1.4078420373586E-2</c:v>
                      </c:pt>
                      <c:pt idx="21" formatCode="0.000E+00">
                        <c:v>3.1136644843810998E-2</c:v>
                      </c:pt>
                      <c:pt idx="22" formatCode="0.000E+00">
                        <c:v>6.3791313852431697E-2</c:v>
                      </c:pt>
                      <c:pt idx="23" formatCode="0.000E+00">
                        <c:v>0.122052096108582</c:v>
                      </c:pt>
                      <c:pt idx="24" formatCode="0.000E+00">
                        <c:v>0.21966344295794499</c:v>
                      </c:pt>
                      <c:pt idx="25" formatCode="0.000E+00">
                        <c:v>0.37427343703703603</c:v>
                      </c:pt>
                      <c:pt idx="26" formatCode="0.000E+00">
                        <c:v>0.60718528351190504</c:v>
                      </c:pt>
                      <c:pt idx="27" formatCode="0.000E+00">
                        <c:v>0.942676760575067</c:v>
                      </c:pt>
                      <c:pt idx="28" formatCode="0.000E+00">
                        <c:v>1.40694722228238</c:v>
                      </c:pt>
                      <c:pt idx="29" formatCode="0.000E+00">
                        <c:v>2.0268083460672499</c:v>
                      </c:pt>
                      <c:pt idx="30" formatCode="0.000E+00">
                        <c:v>2.8282629495999201</c:v>
                      </c:pt>
                      <c:pt idx="31" formatCode="0.000E+00">
                        <c:v>3.8351146881965001</c:v>
                      </c:pt>
                      <c:pt idx="32" formatCode="0.000E+00">
                        <c:v>5.0677265624393799</c:v>
                      </c:pt>
                      <c:pt idx="33" formatCode="0.000E+00">
                        <c:v>6.5420078710444303</c:v>
                      </c:pt>
                      <c:pt idx="34" formatCode="0.000E+00">
                        <c:v>8.2686675868547095</c:v>
                      </c:pt>
                      <c:pt idx="35" formatCode="0.000E+00">
                        <c:v>10.252734907508801</c:v>
                      </c:pt>
                      <c:pt idx="36" formatCode="0.000E+00">
                        <c:v>12.493319551743699</c:v>
                      </c:pt>
                      <c:pt idx="37" formatCode="0.000E+00">
                        <c:v>14.983566858512701</c:v>
                      </c:pt>
                      <c:pt idx="38" formatCode="0.000E+00">
                        <c:v>17.710755311660801</c:v>
                      </c:pt>
                      <c:pt idx="39" formatCode="0.000E+00">
                        <c:v>20.6564849033862</c:v>
                      </c:pt>
                      <c:pt idx="40" formatCode="0.000E+00">
                        <c:v>23.7969114581926</c:v>
                      </c:pt>
                      <c:pt idx="41" formatCode="0.000E+00">
                        <c:v>27.102992471096201</c:v>
                      </c:pt>
                      <c:pt idx="42" formatCode="0.000E+00">
                        <c:v>30.5407223949361</c:v>
                      </c:pt>
                      <c:pt idx="43" formatCode="0.000E+00">
                        <c:v>34.071348387446903</c:v>
                      </c:pt>
                      <c:pt idx="44" formatCode="0.000E+00">
                        <c:v>37.651570527023097</c:v>
                      </c:pt>
                      <c:pt idx="45" formatCode="0.000E+00">
                        <c:v>41.233743020148999</c:v>
                      </c:pt>
                      <c:pt idx="46" formatCode="0.000E+00">
                        <c:v>44.7661047613677</c:v>
                      </c:pt>
                      <c:pt idx="47" formatCode="0.000E+00">
                        <c:v>48.193078631445303</c:v>
                      </c:pt>
                      <c:pt idx="48" formatCode="0.000E+00">
                        <c:v>51.455688892849302</c:v>
                      </c:pt>
                      <c:pt idx="49" formatCode="0.000E+00">
                        <c:v>54.492154476447702</c:v>
                      </c:pt>
                      <c:pt idx="50" formatCode="0.000E+00">
                        <c:v>57.2387219771134</c:v>
                      </c:pt>
                      <c:pt idx="51" formatCode="0.000E+00">
                        <c:v>59.6308044163492</c:v>
                      </c:pt>
                      <c:pt idx="52" formatCode="0.000E+00">
                        <c:v>61.604488339750198</c:v>
                      </c:pt>
                      <c:pt idx="53" formatCode="0.000E+00">
                        <c:v>63.0984600743813</c:v>
                      </c:pt>
                      <c:pt idx="54" formatCode="0.000E+00">
                        <c:v>64.056379011327294</c:v>
                      </c:pt>
                      <c:pt idx="55" formatCode="0.000E+00">
                        <c:v>64.429688532145605</c:v>
                      </c:pt>
                      <c:pt idx="56" formatCode="0.000E+00">
                        <c:v>64.180801122466093</c:v>
                      </c:pt>
                      <c:pt idx="57" formatCode="0.000E+00">
                        <c:v>63.286522303343901</c:v>
                      </c:pt>
                      <c:pt idx="58" formatCode="0.000E+00">
                        <c:v>61.741490197527497</c:v>
                      </c:pt>
                      <c:pt idx="59" formatCode="0.000E+00">
                        <c:v>59.561310440022901</c:v>
                      </c:pt>
                      <c:pt idx="60" formatCode="0.000E+00">
                        <c:v>56.784972757600002</c:v>
                      </c:pt>
                      <c:pt idx="61" formatCode="0.000E+00">
                        <c:v>53.476066456558897</c:v>
                      </c:pt>
                      <c:pt idx="62" formatCode="0.000E+00">
                        <c:v>49.722294993058803</c:v>
                      </c:pt>
                      <c:pt idx="63" formatCode="0.000E+00">
                        <c:v>45.632856395773203</c:v>
                      </c:pt>
                      <c:pt idx="64" formatCode="0.000E+00">
                        <c:v>41.333434902909502</c:v>
                      </c:pt>
                      <c:pt idx="65" formatCode="0.000E+00">
                        <c:v>36.958853159998903</c:v>
                      </c:pt>
                      <c:pt idx="66" formatCode="0.000E+00">
                        <c:v>32.643847519880502</c:v>
                      </c:pt>
                      <c:pt idx="67" formatCode="0.000E+00">
                        <c:v>28.512892343772499</c:v>
                      </c:pt>
                      <c:pt idx="68" formatCode="0.000E+00">
                        <c:v>24.670406489870899</c:v>
                      </c:pt>
                      <c:pt idx="69" formatCode="0.000E+00">
                        <c:v>21.192886958197501</c:v>
                      </c:pt>
                      <c:pt idx="70" formatCode="0.000E+00">
                        <c:v>18.124397039855999</c:v>
                      </c:pt>
                      <c:pt idx="71" formatCode="0.000E+00">
                        <c:v>15.476320856049499</c:v>
                      </c:pt>
                      <c:pt idx="72" formatCode="0.000E+00">
                        <c:v>13.231440921791799</c:v>
                      </c:pt>
                      <c:pt idx="73" formatCode="0.000E+00">
                        <c:v>11.351411416769199</c:v>
                      </c:pt>
                      <c:pt idx="74" formatCode="0.000E+00">
                        <c:v>9.7859072213269904</c:v>
                      </c:pt>
                      <c:pt idx="75" formatCode="0.000E+00">
                        <c:v>8.4814333978538503</c:v>
                      </c:pt>
                      <c:pt idx="76" formatCode="0.000E+00">
                        <c:v>7.3881162594433203</c:v>
                      </c:pt>
                      <c:pt idx="77" formatCode="0.000E+00">
                        <c:v>6.4636295187048098</c:v>
                      </c:pt>
                      <c:pt idx="78" formatCode="0.000E+00">
                        <c:v>5.6743747814278001</c:v>
                      </c:pt>
                      <c:pt idx="79" formatCode="0.000E+00">
                        <c:v>4.9947342720022601</c:v>
                      </c:pt>
                      <c:pt idx="80" formatCode="0.000E+00">
                        <c:v>4.4054263423099798</c:v>
                      </c:pt>
                      <c:pt idx="81" formatCode="0.000E+00">
                        <c:v>3.8917802289713399</c:v>
                      </c:pt>
                      <c:pt idx="82" formatCode="0.000E+00">
                        <c:v>3.4423510210856199</c:v>
                      </c:pt>
                      <c:pt idx="83" formatCode="0.000E+00">
                        <c:v>3.0479599228918599</c:v>
                      </c:pt>
                      <c:pt idx="84" formatCode="0.000E+00">
                        <c:v>2.70107395627209</c:v>
                      </c:pt>
                      <c:pt idx="85" formatCode="0.000E+00">
                        <c:v>2.3954061778519402</c:v>
                      </c:pt>
                      <c:pt idx="86" formatCode="0.000E+00">
                        <c:v>2.1256467401151</c:v>
                      </c:pt>
                      <c:pt idx="87" formatCode="0.000E+00">
                        <c:v>1.88727160532083</c:v>
                      </c:pt>
                      <c:pt idx="88" formatCode="0.000E+00">
                        <c:v>1.676400064838</c:v>
                      </c:pt>
                      <c:pt idx="89" formatCode="0.000E+00">
                        <c:v>1.4896850970029101</c:v>
                      </c:pt>
                      <c:pt idx="90" formatCode="0.000E+00">
                        <c:v>1.3242270198728701</c:v>
                      </c:pt>
                      <c:pt idx="91" formatCode="0.000E+00">
                        <c:v>1.1775042841337799</c:v>
                      </c:pt>
                      <c:pt idx="92" formatCode="0.000E+00">
                        <c:v>1.0473172160478399</c:v>
                      </c:pt>
                      <c:pt idx="93" formatCode="0.000E+00">
                        <c:v>0.931741749481244</c:v>
                      </c:pt>
                      <c:pt idx="94" formatCode="0.000E+00">
                        <c:v>0.82909099552800203</c:v>
                      </c:pt>
                      <c:pt idx="95" formatCode="0.000E+00">
                        <c:v>0.73788305102694995</c:v>
                      </c:pt>
                      <c:pt idx="96" formatCode="0.000E+00">
                        <c:v>0.65681383551244499</c:v>
                      </c:pt>
                      <c:pt idx="97" formatCode="0.000E+00">
                        <c:v>0.584734025184944</c:v>
                      </c:pt>
                      <c:pt idx="98" formatCode="0.000E+00">
                        <c:v>0.52062935701282598</c:v>
                      </c:pt>
                      <c:pt idx="99" formatCode="0.000E+00">
                        <c:v>0.46360372855096799</c:v>
                      </c:pt>
                      <c:pt idx="100" formatCode="0.000E+00">
                        <c:v>0.41286463444709998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7"/>
                <c:order val="5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Volumenzuwachs'!$BI$7</c15:sqref>
                        </c15:formulaRef>
                      </c:ext>
                    </c:extLst>
                    <c:strCache>
                      <c:ptCount val="1"/>
                      <c:pt idx="0">
                        <c:v>43,28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Volumenzuwachs'!$BI$8:$BI$108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6.6937858353519096E-10</c:v>
                      </c:pt>
                      <c:pt idx="11">
                        <c:v>8.2428152426350696E-9</c:v>
                      </c:pt>
                      <c:pt idx="12">
                        <c:v>7.8140267311427703E-8</c:v>
                      </c:pt>
                      <c:pt idx="13">
                        <c:v>5.8664796790178205E-7</c:v>
                      </c:pt>
                      <c:pt idx="14">
                        <c:v>3.5772486551754301E-6</c:v>
                      </c:pt>
                      <c:pt idx="15">
                        <c:v>1.8120019813471399E-5</c:v>
                      </c:pt>
                      <c:pt idx="16">
                        <c:v>7.7787325049148194E-5</c:v>
                      </c:pt>
                      <c:pt idx="17">
                        <c:v>2.8810559790023597E-4</c:v>
                      </c:pt>
                      <c:pt idx="18">
                        <c:v>9.3538845056342196E-4</c:v>
                      </c:pt>
                      <c:pt idx="19">
                        <c:v>2.7000964928224902E-3</c:v>
                      </c:pt>
                      <c:pt idx="20">
                        <c:v>7.0176212547981096E-3</c:v>
                      </c:pt>
                      <c:pt idx="21">
                        <c:v>1.6607350313665999E-2</c:v>
                      </c:pt>
                      <c:pt idx="22">
                        <c:v>3.6145334636604E-2</c:v>
                      </c:pt>
                      <c:pt idx="23">
                        <c:v>7.2997969365633103E-2</c:v>
                      </c:pt>
                      <c:pt idx="24">
                        <c:v>0.137884793526343</c:v>
                      </c:pt>
                      <c:pt idx="25">
                        <c:v>0.245318884261741</c:v>
                      </c:pt>
                      <c:pt idx="26">
                        <c:v>0.41369402837786201</c:v>
                      </c:pt>
                      <c:pt idx="27">
                        <c:v>0.66494425276526203</c:v>
                      </c:pt>
                      <c:pt idx="28">
                        <c:v>1.0237763073460699</c:v>
                      </c:pt>
                      <c:pt idx="29">
                        <c:v>1.51654778769637</c:v>
                      </c:pt>
                      <c:pt idx="30">
                        <c:v>2.1699150840880699</c:v>
                      </c:pt>
                      <c:pt idx="31">
                        <c:v>3.0093974018324898</c:v>
                      </c:pt>
                      <c:pt idx="32">
                        <c:v>4.0579962803949901</c:v>
                      </c:pt>
                      <c:pt idx="33">
                        <c:v>5.3349816790322802</c:v>
                      </c:pt>
                      <c:pt idx="34">
                        <c:v>6.85491602995529</c:v>
                      </c:pt>
                      <c:pt idx="35">
                        <c:v>8.62694643377373</c:v>
                      </c:pt>
                      <c:pt idx="36">
                        <c:v>10.654359585007899</c:v>
                      </c:pt>
                      <c:pt idx="37">
                        <c:v>12.9343680534804</c:v>
                      </c:pt>
                      <c:pt idx="38">
                        <c:v>15.458081328197601</c:v>
                      </c:pt>
                      <c:pt idx="39">
                        <c:v>18.210609650716499</c:v>
                      </c:pt>
                      <c:pt idx="40">
                        <c:v>21.171251133161601</c:v>
                      </c:pt>
                      <c:pt idx="41">
                        <c:v>24.313720659988199</c:v>
                      </c:pt>
                      <c:pt idx="42">
                        <c:v>27.606390490444799</c:v>
                      </c:pt>
                      <c:pt idx="43">
                        <c:v>31.0125256330615</c:v>
                      </c:pt>
                      <c:pt idx="44">
                        <c:v>34.490510791646599</c:v>
                      </c:pt>
                      <c:pt idx="45">
                        <c:v>37.994079259021497</c:v>
                      </c:pt>
                      <c:pt idx="46">
                        <c:v>41.472567152162803</c:v>
                      </c:pt>
                      <c:pt idx="47">
                        <c:v>44.871228572835697</c:v>
                      </c:pt>
                      <c:pt idx="48">
                        <c:v>48.131658349911902</c:v>
                      </c:pt>
                      <c:pt idx="49">
                        <c:v>51.1923784887572</c:v>
                      </c:pt>
                      <c:pt idx="50">
                        <c:v>53.989651488676401</c:v>
                      </c:pt>
                      <c:pt idx="51">
                        <c:v>56.458586982872802</c:v>
                      </c:pt>
                      <c:pt idx="52">
                        <c:v>58.534605829716497</c:v>
                      </c:pt>
                      <c:pt idx="53">
                        <c:v>60.155315377923301</c:v>
                      </c:pt>
                      <c:pt idx="54">
                        <c:v>61.262828208116296</c:v>
                      </c:pt>
                      <c:pt idx="55">
                        <c:v>61.806521128429601</c:v>
                      </c:pt>
                      <c:pt idx="56">
                        <c:v>61.746178929446103</c:v>
                      </c:pt>
                      <c:pt idx="57">
                        <c:v>61.0553971668228</c:v>
                      </c:pt>
                      <c:pt idx="58">
                        <c:v>59.725031634238398</c:v>
                      </c:pt>
                      <c:pt idx="59">
                        <c:v>57.766385342326103</c:v>
                      </c:pt>
                      <c:pt idx="60">
                        <c:v>55.213729159294701</c:v>
                      </c:pt>
                      <c:pt idx="61">
                        <c:v>52.125679757711197</c:v>
                      </c:pt>
                      <c:pt idx="62">
                        <c:v>48.5849353913651</c:v>
                      </c:pt>
                      <c:pt idx="63">
                        <c:v>44.695927836940903</c:v>
                      </c:pt>
                      <c:pt idx="64">
                        <c:v>40.580116493819801</c:v>
                      </c:pt>
                      <c:pt idx="65">
                        <c:v>36.368943074117901</c:v>
                      </c:pt>
                      <c:pt idx="66">
                        <c:v>32.194868956750902</c:v>
                      </c:pt>
                      <c:pt idx="67">
                        <c:v>28.181376496806301</c:v>
                      </c:pt>
                      <c:pt idx="68">
                        <c:v>24.433227596694199</c:v>
                      </c:pt>
                      <c:pt idx="69">
                        <c:v>21.0285003709607</c:v>
                      </c:pt>
                      <c:pt idx="70">
                        <c:v>18.013833111650801</c:v>
                      </c:pt>
                      <c:pt idx="71">
                        <c:v>15.4038207000141</c:v>
                      </c:pt>
                      <c:pt idx="72">
                        <c:v>13.184681464535</c:v>
                      </c:pt>
                      <c:pt idx="73">
                        <c:v>11.3213431497896</c:v>
                      </c:pt>
                      <c:pt idx="74">
                        <c:v>9.7662977742915498</c:v>
                      </c:pt>
                      <c:pt idx="75">
                        <c:v>8.4682525161248101</c:v>
                      </c:pt>
                      <c:pt idx="76">
                        <c:v>7.37890093863638</c:v>
                      </c:pt>
                      <c:pt idx="77">
                        <c:v>6.4569349315666003</c:v>
                      </c:pt>
                      <c:pt idx="78">
                        <c:v>5.66936401003165</c:v>
                      </c:pt>
                      <c:pt idx="79">
                        <c:v>4.9909096291823403</c:v>
                      </c:pt>
                      <c:pt idx="80">
                        <c:v>4.4024732431736799</c:v>
                      </c:pt>
                      <c:pt idx="81">
                        <c:v>3.8894849689587101</c:v>
                      </c:pt>
                      <c:pt idx="82">
                        <c:v>3.4405598164447002</c:v>
                      </c:pt>
                      <c:pt idx="83">
                        <c:v>3.0465581549402199</c:v>
                      </c:pt>
                      <c:pt idx="84">
                        <c:v>2.69997459661103</c:v>
                      </c:pt>
                      <c:pt idx="85">
                        <c:v>2.3945424840455098</c:v>
                      </c:pt>
                      <c:pt idx="86">
                        <c:v>2.1249672082075199</c:v>
                      </c:pt>
                      <c:pt idx="87">
                        <c:v>1.88673631155778</c:v>
                      </c:pt>
                      <c:pt idx="88">
                        <c:v>1.6759779522173599</c:v>
                      </c:pt>
                      <c:pt idx="89">
                        <c:v>1.4893519360547101</c:v>
                      </c:pt>
                      <c:pt idx="90">
                        <c:v>1.32396386214032</c:v>
                      </c:pt>
                      <c:pt idx="91">
                        <c:v>1.1772962810545</c:v>
                      </c:pt>
                      <c:pt idx="92">
                        <c:v>1.04715271178824</c:v>
                      </c:pt>
                      <c:pt idx="93">
                        <c:v>0.93161158093450802</c:v>
                      </c:pt>
                      <c:pt idx="94">
                        <c:v>0.82898795006733395</c:v>
                      </c:pt>
                      <c:pt idx="95">
                        <c:v>0.73780144508554402</c:v>
                      </c:pt>
                      <c:pt idx="96">
                        <c:v>0.65674918615490196</c:v>
                      </c:pt>
                      <c:pt idx="97">
                        <c:v>0.58468279354067298</c:v>
                      </c:pt>
                      <c:pt idx="98">
                        <c:v>0.52058874743680095</c:v>
                      </c:pt>
                      <c:pt idx="99">
                        <c:v>0.46357153112906901</c:v>
                      </c:pt>
                      <c:pt idx="100">
                        <c:v>0.41283910130161899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427497696"/>
        <c:scaling>
          <c:logBase val="10"/>
          <c:orientation val="minMax"/>
          <c:max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Zeit [a]</a:t>
                </a:r>
              </a:p>
            </c:rich>
          </c:tx>
          <c:layout>
            <c:manualLayout>
              <c:xMode val="edge"/>
              <c:yMode val="edge"/>
              <c:x val="0.47329396101766658"/>
              <c:y val="0.94051998320354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7498256"/>
        <c:crosses val="autoZero"/>
        <c:crossBetween val="midCat"/>
      </c:valAx>
      <c:valAx>
        <c:axId val="427498256"/>
        <c:scaling>
          <c:orientation val="minMax"/>
          <c:max val="1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  <a:latin typeface="Symbol" panose="05050102010706020507" pitchFamily="18" charset="2"/>
                  </a:rPr>
                  <a:t>D</a:t>
                </a:r>
                <a:r>
                  <a:rPr lang="en-US" sz="1800" b="0" i="0" baseline="0">
                    <a:effectLst/>
                  </a:rPr>
                  <a:t>T [K]</a:t>
                </a:r>
                <a:endParaRPr lang="de-DE">
                  <a:effectLst/>
                </a:endParaRPr>
              </a:p>
            </c:rich>
          </c:tx>
          <c:layout>
            <c:manualLayout>
              <c:xMode val="edge"/>
              <c:yMode val="edge"/>
              <c:x val="7.5746353872363581E-3"/>
              <c:y val="0.203757374431976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7497696"/>
        <c:crossesAt val="0.1"/>
        <c:crossBetween val="midCat"/>
        <c:majorUnit val="20"/>
        <c:min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830290757994508"/>
          <c:y val="8.8389037405364052E-2"/>
          <c:w val="0.27020277366057249"/>
          <c:h val="0.7728762259538429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Temperaturerhöhung </a:t>
            </a:r>
            <a:r>
              <a:rPr lang="en-US" sz="1800">
                <a:latin typeface="Symbol" panose="05050102010706020507" pitchFamily="18" charset="2"/>
              </a:rPr>
              <a:t>D</a:t>
            </a:r>
            <a:r>
              <a:rPr lang="en-US" sz="1800"/>
              <a:t>T(r, 31a &lt; t &lt;</a:t>
            </a:r>
            <a:r>
              <a:rPr lang="en-US" sz="1800" baseline="0"/>
              <a:t> 502</a:t>
            </a:r>
            <a:r>
              <a:rPr lang="en-US" sz="1800"/>
              <a:t>a)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909840696671581"/>
          <c:y val="8.9346590828262129E-2"/>
          <c:w val="0.76998675787344917"/>
          <c:h val="0.76593842248809629"/>
        </c:manualLayout>
      </c:layout>
      <c:scatterChart>
        <c:scatterStyle val="smoothMarker"/>
        <c:varyColors val="0"/>
        <c:ser>
          <c:idx val="40"/>
          <c:order val="0"/>
          <c:tx>
            <c:strRef>
              <c:f>'Temperaturen, Volumenzuwachs'!$C$58</c:f>
              <c:strCache>
                <c:ptCount val="1"/>
                <c:pt idx="0">
                  <c:v>31,7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Volumenzuwachs'!$D$58:$HF$58</c:f>
              <c:numCache>
                <c:formatCode>0.000E+00</c:formatCode>
                <c:ptCount val="211"/>
                <c:pt idx="0">
                  <c:v>152.60829277861899</c:v>
                </c:pt>
                <c:pt idx="1">
                  <c:v>150.854785014529</c:v>
                </c:pt>
                <c:pt idx="2">
                  <c:v>149.10089813001099</c:v>
                </c:pt>
                <c:pt idx="3">
                  <c:v>147.346642473711</c:v>
                </c:pt>
                <c:pt idx="4">
                  <c:v>145.59203013476699</c:v>
                </c:pt>
                <c:pt idx="5">
                  <c:v>143.83707507606599</c:v>
                </c:pt>
                <c:pt idx="6">
                  <c:v>142.08179327541299</c:v>
                </c:pt>
                <c:pt idx="7">
                  <c:v>140.326202874985</c:v>
                </c:pt>
                <c:pt idx="8">
                  <c:v>138.57032433945199</c:v>
                </c:pt>
                <c:pt idx="9">
                  <c:v>136.814180623167</c:v>
                </c:pt>
                <c:pt idx="10">
                  <c:v>135.057797346808</c:v>
                </c:pt>
                <c:pt idx="11">
                  <c:v>133.30120298390401</c:v>
                </c:pt>
                <c:pt idx="12">
                  <c:v>131.544429057645</c:v>
                </c:pt>
                <c:pt idx="13">
                  <c:v>129.78751034841099</c:v>
                </c:pt>
                <c:pt idx="14">
                  <c:v>128.03048511243901</c:v>
                </c:pt>
                <c:pt idx="15">
                  <c:v>126.273395312067</c:v>
                </c:pt>
                <c:pt idx="16">
                  <c:v>124.516286857982</c:v>
                </c:pt>
                <c:pt idx="17">
                  <c:v>122.759209863907</c:v>
                </c:pt>
                <c:pt idx="18">
                  <c:v>121.002218914151</c:v>
                </c:pt>
                <c:pt idx="19">
                  <c:v>119.245373344451</c:v>
                </c:pt>
                <c:pt idx="20">
                  <c:v>117.488737536515</c:v>
                </c:pt>
                <c:pt idx="21">
                  <c:v>115.732381226659</c:v>
                </c:pt>
                <c:pt idx="22">
                  <c:v>113.97637982894599</c:v>
                </c:pt>
                <c:pt idx="23">
                  <c:v>112.220814773161</c:v>
                </c:pt>
                <c:pt idx="24">
                  <c:v>110.465773857979</c:v>
                </c:pt>
                <c:pt idx="25">
                  <c:v>108.711351619627</c:v>
                </c:pt>
                <c:pt idx="26">
                  <c:v>106.95764971630901</c:v>
                </c:pt>
                <c:pt idx="27">
                  <c:v>105.204777328622</c:v>
                </c:pt>
                <c:pt idx="28">
                  <c:v>103.45285157612901</c:v>
                </c:pt>
                <c:pt idx="29">
                  <c:v>101.70199795022199</c:v>
                </c:pt>
                <c:pt idx="30">
                  <c:v>99.952350763296707</c:v>
                </c:pt>
                <c:pt idx="31">
                  <c:v>98.204053614236003</c:v>
                </c:pt>
                <c:pt idx="32">
                  <c:v>96.457259870063297</c:v>
                </c:pt>
                <c:pt idx="33">
                  <c:v>94.7121331635568</c:v>
                </c:pt>
                <c:pt idx="34">
                  <c:v>92.968847906491902</c:v>
                </c:pt>
                <c:pt idx="35">
                  <c:v>91.227589818057695</c:v>
                </c:pt>
                <c:pt idx="36">
                  <c:v>89.488556467849904</c:v>
                </c:pt>
                <c:pt idx="37">
                  <c:v>87.751957832690096</c:v>
                </c:pt>
                <c:pt idx="38">
                  <c:v>86.018016866347693</c:v>
                </c:pt>
                <c:pt idx="39">
                  <c:v>84.286970081050896</c:v>
                </c:pt>
                <c:pt idx="40">
                  <c:v>82.559068139463307</c:v>
                </c:pt>
                <c:pt idx="41">
                  <c:v>80.834576455574606</c:v>
                </c:pt>
                <c:pt idx="42">
                  <c:v>79.113775802703103</c:v>
                </c:pt>
                <c:pt idx="43">
                  <c:v>77.396962926532296</c:v>
                </c:pt>
                <c:pt idx="44">
                  <c:v>75.684451160812003</c:v>
                </c:pt>
                <c:pt idx="45">
                  <c:v>73.976571043028201</c:v>
                </c:pt>
                <c:pt idx="46">
                  <c:v>72.273670927003906</c:v>
                </c:pt>
                <c:pt idx="47">
                  <c:v>70.576117589019205</c:v>
                </c:pt>
                <c:pt idx="48">
                  <c:v>68.884296823639204</c:v>
                </c:pt>
                <c:pt idx="49">
                  <c:v>67.198614025016298</c:v>
                </c:pt>
                <c:pt idx="50">
                  <c:v>65.519494748976498</c:v>
                </c:pt>
                <c:pt idx="51">
                  <c:v>63.847385250726099</c:v>
                </c:pt>
                <c:pt idx="52">
                  <c:v>62.182752992505897</c:v>
                </c:pt>
                <c:pt idx="53">
                  <c:v>60.526087114995597</c:v>
                </c:pt>
                <c:pt idx="54">
                  <c:v>58.877898865716702</c:v>
                </c:pt>
                <c:pt idx="55">
                  <c:v>57.2387219771134</c:v>
                </c:pt>
                <c:pt idx="56">
                  <c:v>55.609112986401897</c:v>
                </c:pt>
                <c:pt idx="57">
                  <c:v>53.989651488676401</c:v>
                </c:pt>
                <c:pt idx="58">
                  <c:v>52.380940314154401</c:v>
                </c:pt>
                <c:pt idx="59" formatCode="General">
                  <c:v>50.783605619830098</c:v>
                </c:pt>
                <c:pt idx="60" formatCode="General">
                  <c:v>49.198296885203803</c:v>
                </c:pt>
                <c:pt idx="61" formatCode="General">
                  <c:v>47.625686801161699</c:v>
                </c:pt>
                <c:pt idx="62" formatCode="General">
                  <c:v>46.066471040518401</c:v>
                </c:pt>
                <c:pt idx="63" formatCode="General">
                  <c:v>44.5213678982022</c:v>
                </c:pt>
                <c:pt idx="64" formatCode="General">
                  <c:v>42.9911177885865</c:v>
                </c:pt>
                <c:pt idx="65" formatCode="General">
                  <c:v>41.4764825870542</c:v>
                </c:pt>
                <c:pt idx="66" formatCode="General">
                  <c:v>39.978244802552602</c:v>
                </c:pt>
                <c:pt idx="67" formatCode="General">
                  <c:v>38.497206567662403</c:v>
                </c:pt>
                <c:pt idx="68" formatCode="General">
                  <c:v>37.034188432600402</c:v>
                </c:pt>
                <c:pt idx="69" formatCode="General">
                  <c:v>35.590027949609798</c:v>
                </c:pt>
                <c:pt idx="70" formatCode="General">
                  <c:v>34.1655780344066</c:v>
                </c:pt>
                <c:pt idx="71" formatCode="General">
                  <c:v>32.7617050917518</c:v>
                </c:pt>
                <c:pt idx="72" formatCode="General">
                  <c:v>31.3792868928624</c:v>
                </c:pt>
                <c:pt idx="73" formatCode="General">
                  <c:v>30.0192101932596</c:v>
                </c:pt>
                <c:pt idx="74" formatCode="General">
                  <c:v>28.682368080850299</c:v>
                </c:pt>
                <c:pt idx="75" formatCode="General">
                  <c:v>27.369657045502599</c:v>
                </c:pt>
                <c:pt idx="76" formatCode="General">
                  <c:v>26.081973763309001</c:v>
                </c:pt>
                <c:pt idx="77" formatCode="General">
                  <c:v>24.820211590879101</c:v>
                </c:pt>
                <c:pt idx="78" formatCode="General">
                  <c:v>23.585256767736801</c:v>
                </c:pt>
                <c:pt idx="79" formatCode="General">
                  <c:v>22.3779843279533</c:v>
                </c:pt>
                <c:pt idx="80" formatCode="General">
                  <c:v>21.199253725721</c:v>
                </c:pt>
                <c:pt idx="81" formatCode="General">
                  <c:v>20.0499041836106</c:v>
                </c:pt>
                <c:pt idx="82" formatCode="General">
                  <c:v>18.930749776793501</c:v>
                </c:pt>
                <c:pt idx="83" formatCode="General">
                  <c:v>17.842574271435399</c:v>
                </c:pt>
                <c:pt idx="84" formatCode="General">
                  <c:v>16.7861257412819</c:v>
                </c:pt>
                <c:pt idx="85" formatCode="General">
                  <c:v>15.7621109917563</c:v>
                </c:pt>
                <c:pt idx="86" formatCode="General">
                  <c:v>14.771189828043299</c:v>
                </c:pt>
                <c:pt idx="87" formatCode="General">
                  <c:v>13.8139692096857</c:v>
                </c:pt>
                <c:pt idx="88" formatCode="General">
                  <c:v>12.8909973415068</c:v>
                </c:pt>
                <c:pt idx="89" formatCode="General">
                  <c:v>12.002757757709601</c:v>
                </c:pt>
                <c:pt idx="90" formatCode="General">
                  <c:v>11.1496634631322</c:v>
                </c:pt>
                <c:pt idx="91" formatCode="General">
                  <c:v>10.3320512027391</c:v>
                </c:pt>
                <c:pt idx="92" formatCode="General">
                  <c:v>9.5501759370473405</c:v>
                </c:pt>
                <c:pt idx="93" formatCode="General">
                  <c:v>8.8042056074549109</c:v>
                </c:pt>
                <c:pt idx="94" formatCode="General">
                  <c:v>8.0942162808313096</c:v>
                </c:pt>
                <c:pt idx="95" formatCode="General">
                  <c:v>7.4201877671480698</c:v>
                </c:pt>
                <c:pt idx="96" formatCode="General">
                  <c:v>6.7819998070325598</c:v>
                </c:pt>
                <c:pt idx="97" formatCode="General">
                  <c:v>6.1794289276327703</c:v>
                </c:pt>
                <c:pt idx="98" formatCode="General">
                  <c:v>5.6121460647866597</c:v>
                </c:pt>
                <c:pt idx="99" formatCode="General">
                  <c:v>5.0797150468977499</c:v>
                </c:pt>
                <c:pt idx="100" formatCode="General">
                  <c:v>4.5815920308478599</c:v>
                </c:pt>
                <c:pt idx="101" formatCode="General">
                  <c:v>4.1171259724794202</c:v>
                </c:pt>
                <c:pt idx="102" formatCode="General">
                  <c:v>3.68556020344902</c:v>
                </c:pt>
                <c:pt idx="103" formatCode="General">
                  <c:v>3.2860351724551702</c:v>
                </c:pt>
                <c:pt idx="104" formatCode="General">
                  <c:v>2.9175923919231699</c:v>
                </c:pt>
                <c:pt idx="105" formatCode="General">
                  <c:v>2.5791796112399701</c:v>
                </c:pt>
                <c:pt idx="106" formatCode="General">
                  <c:v>2.2696572147473799</c:v>
                </c:pt>
                <c:pt idx="107" formatCode="General">
                  <c:v>1.9878058172363</c:v>
                </c:pt>
                <c:pt idx="108" formatCode="General">
                  <c:v>1.73233500210566</c:v>
                </c:pt>
                <c:pt idx="109" formatCode="General">
                  <c:v>1.5018931182837401</c:v>
                </c:pt>
                <c:pt idx="110" formatCode="General">
                  <c:v>1.29507802224635</c:v>
                </c:pt>
                <c:pt idx="111" formatCode="General">
                  <c:v>1.1104486219462599</c:v>
                </c:pt>
                <c:pt idx="112" formatCode="General">
                  <c:v>0.94653705126704901</c:v>
                </c:pt>
                <c:pt idx="113" formatCode="General">
                  <c:v>0.80186127791186801</c:v>
                </c:pt>
                <c:pt idx="114" formatCode="General">
                  <c:v>0.67493792567248501</c:v>
                </c:pt>
                <c:pt idx="115" formatCode="General">
                  <c:v>0.56429507504246301</c:v>
                </c:pt>
                <c:pt idx="116" formatCode="General">
                  <c:v>0.468484795325528</c:v>
                </c:pt>
                <c:pt idx="117" formatCode="General">
                  <c:v>0.38609515779501702</c:v>
                </c:pt>
                <c:pt idx="118" formatCode="General">
                  <c:v>0.31576148391682701</c:v>
                </c:pt>
                <c:pt idx="119" formatCode="General">
                  <c:v>0.25617659569441797</c:v>
                </c:pt>
                <c:pt idx="120" formatCode="General">
                  <c:v>0.20609985699799299</c:v>
                </c:pt>
                <c:pt idx="121" formatCode="General">
                  <c:v>0.16436482503823099</c:v>
                </c:pt>
                <c:pt idx="122" formatCode="General">
                  <c:v>0.12988536920351301</c:v>
                </c:pt>
                <c:pt idx="123" formatCode="General">
                  <c:v>0.101660159080269</c:v>
                </c:pt>
                <c:pt idx="124" formatCode="0.00E+00">
                  <c:v>7.8775472937581706E-2</c:v>
                </c:pt>
                <c:pt idx="125" formatCode="0.00E+00">
                  <c:v>6.0406330194096303E-2</c:v>
                </c:pt>
                <c:pt idx="126" formatCode="0.00E+00">
                  <c:v>4.5816004005972397E-2</c:v>
                </c:pt>
                <c:pt idx="127" formatCode="0.00E+00">
                  <c:v>3.4354020554654002E-2</c:v>
                </c:pt>
                <c:pt idx="128" formatCode="0.00E+00">
                  <c:v>2.5452797299562301E-2</c:v>
                </c:pt>
                <c:pt idx="129" formatCode="0.00E+00">
                  <c:v>1.8623110992825799E-2</c:v>
                </c:pt>
                <c:pt idx="130" formatCode="0.00E+00">
                  <c:v>1.3448615588470599E-2</c:v>
                </c:pt>
                <c:pt idx="131" formatCode="0.00E+00">
                  <c:v>9.5796488040886408E-3</c:v>
                </c:pt>
                <c:pt idx="132" formatCode="0.00E+00">
                  <c:v>6.7265731642240298E-3</c:v>
                </c:pt>
                <c:pt idx="133" formatCode="0.00E+00">
                  <c:v>4.6528927845582001E-3</c:v>
                </c:pt>
                <c:pt idx="134" formatCode="0.00E+00">
                  <c:v>3.1683716410205501E-3</c:v>
                </c:pt>
                <c:pt idx="135" formatCode="0.00E+00">
                  <c:v>2.1223540434639802E-3</c:v>
                </c:pt>
                <c:pt idx="136" formatCode="0.00E+00">
                  <c:v>1.39745555760836E-3</c:v>
                </c:pt>
                <c:pt idx="137" formatCode="0.00E+00">
                  <c:v>9.0375519456603896E-4</c:v>
                </c:pt>
                <c:pt idx="138" formatCode="0.00E+00">
                  <c:v>5.7358003946764505E-4</c:v>
                </c:pt>
                <c:pt idx="139" formatCode="0.00E+00">
                  <c:v>3.5693432271232702E-4</c:v>
                </c:pt>
                <c:pt idx="140" formatCode="0.00E+00">
                  <c:v>2.17588693394755E-4</c:v>
                </c:pt>
                <c:pt idx="141" formatCode="0.00E+00">
                  <c:v>1.2981411710067601E-4</c:v>
                </c:pt>
                <c:pt idx="142" formatCode="0.00E+00">
                  <c:v>7.5719765979009006E-5</c:v>
                </c:pt>
                <c:pt idx="143" formatCode="0.00E+00">
                  <c:v>4.3136197561496298E-5</c:v>
                </c:pt>
                <c:pt idx="144" formatCode="0.00E+00">
                  <c:v>2.39740619190745E-5</c:v>
                </c:pt>
                <c:pt idx="145" formatCode="0.00E+00">
                  <c:v>1.29839798499271E-5</c:v>
                </c:pt>
                <c:pt idx="146" formatCode="0.00E+00">
                  <c:v>6.8440957065110697E-6</c:v>
                </c:pt>
                <c:pt idx="147" formatCode="0.00E+00">
                  <c:v>3.5068493997302298E-6</c:v>
                </c:pt>
                <c:pt idx="148" formatCode="0.00E+00">
                  <c:v>1.7443584864562199E-6</c:v>
                </c:pt>
                <c:pt idx="149" formatCode="0.00E+00">
                  <c:v>8.4114240661446901E-7</c:v>
                </c:pt>
                <c:pt idx="150" formatCode="0.00E+00">
                  <c:v>3.9263368455258599E-7</c:v>
                </c:pt>
                <c:pt idx="151" formatCode="0.00E+00">
                  <c:v>1.7714506896895701E-7</c:v>
                </c:pt>
                <c:pt idx="152" formatCode="0.00E+00">
                  <c:v>7.7126223648626398E-8</c:v>
                </c:pt>
                <c:pt idx="153" formatCode="0.00E+00">
                  <c:v>3.2350562873536902E-8</c:v>
                </c:pt>
                <c:pt idx="154" formatCode="0.00E+00">
                  <c:v>1.30499672001098E-8</c:v>
                </c:pt>
                <c:pt idx="155" formatCode="0.00E+00">
                  <c:v>5.0534731539099596E-9</c:v>
                </c:pt>
                <c:pt idx="156" formatCode="0.00E+00">
                  <c:v>1.8749559480488499E-9</c:v>
                </c:pt>
                <c:pt idx="157" formatCode="0.00E+00">
                  <c:v>6.6518279139604295E-10</c:v>
                </c:pt>
                <c:pt idx="158" formatCode="0.00E+00">
                  <c:v>2.2517846736132701E-10</c:v>
                </c:pt>
                <c:pt idx="159" formatCode="0.00E+00">
                  <c:v>7.2575927032356906E-11</c:v>
                </c:pt>
                <c:pt idx="160" formatCode="0.00E+00">
                  <c:v>2.22196397402022E-11</c:v>
                </c:pt>
                <c:pt idx="161" formatCode="0.00E+00">
                  <c:v>6.44631688932785E-12</c:v>
                </c:pt>
                <c:pt idx="162" formatCode="0.00E+00">
                  <c:v>1.76774055467315E-12</c:v>
                </c:pt>
                <c:pt idx="163" formatCode="0.00E+00">
                  <c:v>4.5699118017143103E-13</c:v>
                </c:pt>
                <c:pt idx="164" formatCode="0.00E+00">
                  <c:v>1.1106454212026E-13</c:v>
                </c:pt>
                <c:pt idx="165" formatCode="0.00E+00">
                  <c:v>2.5302324759062099E-14</c:v>
                </c:pt>
                <c:pt idx="166" formatCode="0.00E+00">
                  <c:v>5.3869426735409199E-15</c:v>
                </c:pt>
                <c:pt idx="167" formatCode="0.00E+00">
                  <c:v>1.0684112410894001E-15</c:v>
                </c:pt>
                <c:pt idx="168" formatCode="0.00E+00">
                  <c:v>1.9674363545670299E-16</c:v>
                </c:pt>
                <c:pt idx="169" formatCode="0.00E+00">
                  <c:v>3.3520673928278E-17</c:v>
                </c:pt>
                <c:pt idx="170" formatCode="0.00E+00">
                  <c:v>5.26485860352254E-18</c:v>
                </c:pt>
                <c:pt idx="171" formatCode="0.00E+00">
                  <c:v>7.5938114013054904E-19</c:v>
                </c:pt>
                <c:pt idx="172" formatCode="0.00E+00">
                  <c:v>1.0018225186307801E-19</c:v>
                </c:pt>
                <c:pt idx="173" formatCode="0.00E+00">
                  <c:v>1.20380540344781E-20</c:v>
                </c:pt>
                <c:pt idx="174" formatCode="0.00E+00">
                  <c:v>1.3117374862840001E-21</c:v>
                </c:pt>
                <c:pt idx="175" formatCode="0.00E+00">
                  <c:v>1.2902185628743299E-22</c:v>
                </c:pt>
                <c:pt idx="176" formatCode="0.00E+00">
                  <c:v>1.1400178040198799E-23</c:v>
                </c:pt>
                <c:pt idx="177" formatCode="0.00E+00">
                  <c:v>9.0032542333669206E-25</c:v>
                </c:pt>
                <c:pt idx="178" formatCode="0.00E+00">
                  <c:v>6.3216591899768497E-26</c:v>
                </c:pt>
                <c:pt idx="179" formatCode="0.00E+00">
                  <c:v>3.9246616664133103E-27</c:v>
                </c:pt>
                <c:pt idx="180" formatCode="0.00E+00">
                  <c:v>2.1418817303441901E-28</c:v>
                </c:pt>
                <c:pt idx="181" formatCode="0.00E+00">
                  <c:v>1.02135027271929E-29</c:v>
                </c:pt>
                <c:pt idx="182" formatCode="0.00E+00">
                  <c:v>4.2284329178174902E-31</c:v>
                </c:pt>
                <c:pt idx="183" formatCode="0.00E+00">
                  <c:v>1.5097988994765599E-32</c:v>
                </c:pt>
                <c:pt idx="184" formatCode="0.00E+00">
                  <c:v>4.6170738780282704E-34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42"/>
          <c:order val="1"/>
          <c:tx>
            <c:strRef>
              <c:f>'Temperaturen, Volumenzuwachs'!$C$60</c:f>
              <c:strCache>
                <c:ptCount val="1"/>
                <c:pt idx="0">
                  <c:v>39,9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Volumenzuwachs'!$D$60:$HF$60</c:f>
              <c:numCache>
                <c:formatCode>0.000E+00</c:formatCode>
                <c:ptCount val="211"/>
                <c:pt idx="0">
                  <c:v>148.225170588016</c:v>
                </c:pt>
                <c:pt idx="1">
                  <c:v>146.65955743994101</c:v>
                </c:pt>
                <c:pt idx="2">
                  <c:v>145.09321156025501</c:v>
                </c:pt>
                <c:pt idx="3">
                  <c:v>143.52612406419499</c:v>
                </c:pt>
                <c:pt idx="4">
                  <c:v>141.95828681706001</c:v>
                </c:pt>
                <c:pt idx="5">
                  <c:v>140.38969252037501</c:v>
                </c:pt>
                <c:pt idx="6">
                  <c:v>138.82033480406901</c:v>
                </c:pt>
                <c:pt idx="7">
                  <c:v>137.25020832498501</c:v>
                </c:pt>
                <c:pt idx="8">
                  <c:v>135.67930887207899</c:v>
                </c:pt>
                <c:pt idx="9">
                  <c:v>134.10763347864301</c:v>
                </c:pt>
                <c:pt idx="10">
                  <c:v>132.53518054193799</c:v>
                </c:pt>
                <c:pt idx="11">
                  <c:v>130.961949950616</c:v>
                </c:pt>
                <c:pt idx="12">
                  <c:v>129.387943220312</c:v>
                </c:pt>
                <c:pt idx="13">
                  <c:v>127.81316363783201</c:v>
                </c:pt>
                <c:pt idx="14">
                  <c:v>126.23761641434</c:v>
                </c:pt>
                <c:pt idx="15">
                  <c:v>124.661308847985</c:v>
                </c:pt>
                <c:pt idx="16">
                  <c:v>123.084250496408</c:v>
                </c:pt>
                <c:pt idx="17">
                  <c:v>121.506453359578</c:v>
                </c:pt>
                <c:pt idx="18">
                  <c:v>119.92793207342299</c:v>
                </c:pt>
                <c:pt idx="19">
                  <c:v>118.348704114727</c:v>
                </c:pt>
                <c:pt idx="20">
                  <c:v>116.768790017759</c:v>
                </c:pt>
                <c:pt idx="21">
                  <c:v>115.188213603137</c:v>
                </c:pt>
                <c:pt idx="22">
                  <c:v>113.607002219389</c:v>
                </c:pt>
                <c:pt idx="23">
                  <c:v>112.025186997719</c:v>
                </c:pt>
                <c:pt idx="24">
                  <c:v>110.442803120446</c:v>
                </c:pt>
                <c:pt idx="25">
                  <c:v>108.859890103609</c:v>
                </c:pt>
                <c:pt idx="26">
                  <c:v>107.276492094208</c:v>
                </c:pt>
                <c:pt idx="27">
                  <c:v>105.69265818254399</c:v>
                </c:pt>
                <c:pt idx="28">
                  <c:v>104.108442730105</c:v>
                </c:pt>
                <c:pt idx="29">
                  <c:v>102.52390571343101</c:v>
                </c:pt>
                <c:pt idx="30">
                  <c:v>100.93911308435</c:v>
                </c:pt>
                <c:pt idx="31">
                  <c:v>99.354137146978104</c:v>
                </c:pt>
                <c:pt idx="32">
                  <c:v>97.769056951787405</c:v>
                </c:pt>
                <c:pt idx="33">
                  <c:v>96.183958707071497</c:v>
                </c:pt>
                <c:pt idx="34">
                  <c:v>94.598936208013896</c:v>
                </c:pt>
                <c:pt idx="35">
                  <c:v>93.014091283557406</c:v>
                </c:pt>
                <c:pt idx="36">
                  <c:v>91.429534261175803</c:v>
                </c:pt>
                <c:pt idx="37">
                  <c:v>89.845384449577196</c:v>
                </c:pt>
                <c:pt idx="38">
                  <c:v>88.261770639273905</c:v>
                </c:pt>
                <c:pt idx="39">
                  <c:v>86.678831620851</c:v>
                </c:pt>
                <c:pt idx="40">
                  <c:v>85.096716720647706</c:v>
                </c:pt>
                <c:pt idx="41">
                  <c:v>83.515586353431601</c:v>
                </c:pt>
                <c:pt idx="42">
                  <c:v>81.9356125915006</c:v>
                </c:pt>
                <c:pt idx="43">
                  <c:v>80.356979749481098</c:v>
                </c:pt>
                <c:pt idx="44">
                  <c:v>78.779884983907095</c:v>
                </c:pt>
                <c:pt idx="45">
                  <c:v>77.204538906464705</c:v>
                </c:pt>
                <c:pt idx="46">
                  <c:v>75.631166209561798</c:v>
                </c:pt>
                <c:pt idx="47">
                  <c:v>74.060006302637802</c:v>
                </c:pt>
                <c:pt idx="48">
                  <c:v>72.491313957361697</c:v>
                </c:pt>
                <c:pt idx="49">
                  <c:v>70.9253599595731</c:v>
                </c:pt>
                <c:pt idx="50">
                  <c:v>69.362431765502706</c:v>
                </c:pt>
                <c:pt idx="51">
                  <c:v>67.802834159465704</c:v>
                </c:pt>
                <c:pt idx="52">
                  <c:v>66.246889909849898</c:v>
                </c:pt>
                <c:pt idx="53">
                  <c:v>64.694940419818096</c:v>
                </c:pt>
                <c:pt idx="54">
                  <c:v>63.147346368720498</c:v>
                </c:pt>
                <c:pt idx="55">
                  <c:v>61.604488339750198</c:v>
                </c:pt>
                <c:pt idx="56">
                  <c:v>60.0667674288946</c:v>
                </c:pt>
                <c:pt idx="57">
                  <c:v>58.534605829716497</c:v>
                </c:pt>
                <c:pt idx="58">
                  <c:v>57.0084473879608</c:v>
                </c:pt>
                <c:pt idx="59" formatCode="General">
                  <c:v>55.488758119413703</c:v>
                </c:pt>
                <c:pt idx="60" formatCode="General">
                  <c:v>53.976026683851202</c:v>
                </c:pt>
                <c:pt idx="61" formatCode="General">
                  <c:v>52.470764807302402</c:v>
                </c:pt>
                <c:pt idx="62" formatCode="General">
                  <c:v>50.973507644223197</c:v>
                </c:pt>
                <c:pt idx="63" formatCode="General">
                  <c:v>49.484814070539599</c:v>
                </c:pt>
                <c:pt idx="64" formatCode="General">
                  <c:v>48.005266897865901</c:v>
                </c:pt>
                <c:pt idx="65" formatCode="General">
                  <c:v>46.535472998564202</c:v>
                </c:pt>
                <c:pt idx="66" formatCode="General">
                  <c:v>45.076063330668902</c:v>
                </c:pt>
                <c:pt idx="67" formatCode="General">
                  <c:v>43.627692851082898</c:v>
                </c:pt>
                <c:pt idx="68" formatCode="General">
                  <c:v>42.191040304864899</c:v>
                </c:pt>
                <c:pt idx="69" formatCode="General">
                  <c:v>40.766807877881497</c:v>
                </c:pt>
                <c:pt idx="70" formatCode="General">
                  <c:v>39.355720699611801</c:v>
                </c:pt>
                <c:pt idx="71" formatCode="General">
                  <c:v>37.958526182482302</c:v>
                </c:pt>
                <c:pt idx="72" formatCode="General">
                  <c:v>36.575993183794502</c:v>
                </c:pt>
                <c:pt idx="73" formatCode="General">
                  <c:v>35.208910976109102</c:v>
                </c:pt>
                <c:pt idx="74" formatCode="General">
                  <c:v>33.858088011890999</c:v>
                </c:pt>
                <c:pt idx="75" formatCode="General">
                  <c:v>32.524350468324798</c:v>
                </c:pt>
                <c:pt idx="76" formatCode="General">
                  <c:v>31.2085405585118</c:v>
                </c:pt>
                <c:pt idx="77" formatCode="General">
                  <c:v>29.911514595779</c:v>
                </c:pt>
                <c:pt idx="78" formatCode="General">
                  <c:v>28.634140798607099</c:v>
                </c:pt>
                <c:pt idx="79" formatCode="General">
                  <c:v>27.377296824753198</c:v>
                </c:pt>
                <c:pt idx="80" formatCode="General">
                  <c:v>26.141867024496499</c:v>
                </c:pt>
                <c:pt idx="81" formatCode="General">
                  <c:v>24.928739404732902</c:v>
                </c:pt>
                <c:pt idx="82" formatCode="General">
                  <c:v>23.7388022976832</c:v>
                </c:pt>
                <c:pt idx="83" formatCode="General">
                  <c:v>22.572940730588101</c:v>
                </c:pt>
                <c:pt idx="84" formatCode="General">
                  <c:v>21.432032495710899</c:v>
                </c:pt>
                <c:pt idx="85" formatCode="General">
                  <c:v>20.316943923440402</c:v>
                </c:pt>
                <c:pt idx="86" formatCode="General">
                  <c:v>19.228525365229601</c:v>
                </c:pt>
                <c:pt idx="87" formatCode="General">
                  <c:v>18.1676063975722</c:v>
                </c:pt>
                <c:pt idx="88" formatCode="General">
                  <c:v>17.1349907630925</c:v>
                </c:pt>
                <c:pt idx="89" formatCode="General">
                  <c:v>16.131451070566499</c:v>
                </c:pt>
                <c:pt idx="90" formatCode="General">
                  <c:v>15.1577232810571</c:v>
                </c:pt>
                <c:pt idx="91" formatCode="General">
                  <c:v>14.2145010144237</c:v>
                </c:pt>
                <c:pt idx="92" formatCode="General">
                  <c:v>13.302429716653201</c:v>
                </c:pt>
                <c:pt idx="93" formatCode="General">
                  <c:v>12.422100735792901</c:v>
                </c:pt>
                <c:pt idx="94" formatCode="General">
                  <c:v>11.5740453614531</c:v>
                </c:pt>
                <c:pt idx="95" formatCode="General">
                  <c:v>10.7587288901523</c:v>
                </c:pt>
                <c:pt idx="96" formatCode="General">
                  <c:v>9.9765447860984509</c:v>
                </c:pt>
                <c:pt idx="97" formatCode="General">
                  <c:v>9.2278090139047908</c:v>
                </c:pt>
                <c:pt idx="98" formatCode="General">
                  <c:v>8.5127546263294196</c:v>
                </c:pt>
                <c:pt idx="99" formatCode="General">
                  <c:v>7.8315266959002603</c:v>
                </c:pt>
                <c:pt idx="100" formatCode="General">
                  <c:v>7.1841776841413498</c:v>
                </c:pt>
                <c:pt idx="101" formatCode="General">
                  <c:v>6.5706633456978203</c:v>
                </c:pt>
                <c:pt idx="102" formatCode="General">
                  <c:v>5.99083926668869</c:v>
                </c:pt>
                <c:pt idx="103" formatCode="General">
                  <c:v>5.4444581367857996</c:v>
                </c:pt>
                <c:pt idx="104" formatCode="General">
                  <c:v>4.9311678525203204</c:v>
                </c:pt>
                <c:pt idx="105" formatCode="General">
                  <c:v>4.4505105448632296</c:v>
                </c:pt>
                <c:pt idx="106" formatCode="General">
                  <c:v>4.0019226169515898</c:v>
                </c:pt>
                <c:pt idx="107" formatCode="General">
                  <c:v>3.5847358677210002</c:v>
                </c:pt>
                <c:pt idx="108" formatCode="General">
                  <c:v>3.19817976400229</c:v>
                </c:pt>
                <c:pt idx="109" formatCode="General">
                  <c:v>2.84138490727792</c:v>
                </c:pt>
                <c:pt idx="110" formatCode="General">
                  <c:v>2.51338772180168</c:v>
                </c:pt>
                <c:pt idx="111" formatCode="General">
                  <c:v>2.2131363683201801</c:v>
                </c:pt>
                <c:pt idx="112" formatCode="General">
                  <c:v>1.93949786248925</c:v>
                </c:pt>
                <c:pt idx="113" formatCode="General">
                  <c:v>1.6912663497011</c:v>
                </c:pt>
                <c:pt idx="114" formatCode="General">
                  <c:v>1.46717245903744</c:v>
                </c:pt>
                <c:pt idx="115" formatCode="General">
                  <c:v>1.2658936292135099</c:v>
                </c:pt>
                <c:pt idx="116" formatCode="General">
                  <c:v>1.0860652696073201</c:v>
                </c:pt>
                <c:pt idx="117" formatCode="General">
                  <c:v>0.92629259084511895</c:v>
                </c:pt>
                <c:pt idx="118" formatCode="General">
                  <c:v>0.78516291311592701</c:v>
                </c:pt>
                <c:pt idx="119" formatCode="General">
                  <c:v>0.66125823765966896</c:v>
                </c:pt>
                <c:pt idx="120" formatCode="General">
                  <c:v>0.55316784897126503</c:v>
                </c:pt>
                <c:pt idx="121" formatCode="General">
                  <c:v>0.459500703392762</c:v>
                </c:pt>
                <c:pt idx="122" formatCode="General">
                  <c:v>0.378897355001793</c:v>
                </c:pt>
                <c:pt idx="123" formatCode="General">
                  <c:v>0.31004117291585798</c:v>
                </c:pt>
                <c:pt idx="124" formatCode="General">
                  <c:v>0.25166861589558798</c:v>
                </c:pt>
                <c:pt idx="125" formatCode="General">
                  <c:v>0.202578350659118</c:v>
                </c:pt>
                <c:pt idx="126" formatCode="General">
                  <c:v>0.16163902939883601</c:v>
                </c:pt>
                <c:pt idx="127" formatCode="General">
                  <c:v>0.127795578935117</c:v>
                </c:pt>
                <c:pt idx="128" formatCode="General">
                  <c:v>0.100073897577489</c:v>
                </c:pt>
                <c:pt idx="129" formatCode="0.00E+00">
                  <c:v>7.7583904452429395E-2</c:v>
                </c:pt>
                <c:pt idx="130" formatCode="0.00E+00">
                  <c:v>5.9520937747692799E-2</c:v>
                </c:pt>
                <c:pt idx="131" formatCode="0.00E+00">
                  <c:v>4.5165550648234097E-2</c:v>
                </c:pt>
                <c:pt idx="132" formatCode="0.00E+00">
                  <c:v>3.3881804146548997E-2</c:v>
                </c:pt>
                <c:pt idx="133" formatCode="0.00E+00">
                  <c:v>2.5114201826346501E-2</c:v>
                </c:pt>
                <c:pt idx="134" formatCode="0.00E+00">
                  <c:v>1.8383450727346699E-2</c:v>
                </c:pt>
                <c:pt idx="135" formatCode="0.00E+00">
                  <c:v>1.32812624298853E-2</c:v>
                </c:pt>
                <c:pt idx="136" formatCode="0.00E+00">
                  <c:v>9.4644279975698003E-3</c:v>
                </c:pt>
                <c:pt idx="137" formatCode="0.00E+00">
                  <c:v>6.6484084900993497E-3</c:v>
                </c:pt>
                <c:pt idx="138" formatCode="0.00E+00">
                  <c:v>4.6006792637571202E-3</c:v>
                </c:pt>
                <c:pt idx="139" formatCode="0.00E+00">
                  <c:v>3.1340518526366502E-3</c:v>
                </c:pt>
                <c:pt idx="140" formatCode="0.00E+00">
                  <c:v>2.1001732486814599E-3</c:v>
                </c:pt>
                <c:pt idx="141" formatCode="0.00E+00">
                  <c:v>1.38337088113625E-3</c:v>
                </c:pt>
                <c:pt idx="142" formatCode="0.00E+00">
                  <c:v>8.9497499837622901E-4</c:v>
                </c:pt>
                <c:pt idx="143" formatCode="0.00E+00">
                  <c:v>5.6821117358708199E-4</c:v>
                </c:pt>
                <c:pt idx="144" formatCode="0.00E+00">
                  <c:v>3.5371697817352798E-4</c:v>
                </c:pt>
                <c:pt idx="145" formatCode="0.00E+00">
                  <c:v>2.15700935274275E-4</c:v>
                </c:pt>
                <c:pt idx="146" formatCode="0.00E+00">
                  <c:v>1.2873067322977501E-4</c:v>
                </c:pt>
                <c:pt idx="147" formatCode="0.00E+00">
                  <c:v>7.51121421634422E-5</c:v>
                </c:pt>
                <c:pt idx="148" formatCode="0.00E+00">
                  <c:v>4.2803563360236597E-5</c:v>
                </c:pt>
                <c:pt idx="149" formatCode="0.00E+00">
                  <c:v>2.3796514017857701E-5</c:v>
                </c:pt>
                <c:pt idx="150" formatCode="0.00E+00">
                  <c:v>1.2891686654007001E-5</c:v>
                </c:pt>
                <c:pt idx="151" formatCode="0.00E+00">
                  <c:v>6.7974304922415903E-6</c:v>
                </c:pt>
                <c:pt idx="152" formatCode="0.00E+00">
                  <c:v>3.4839289101900402E-6</c:v>
                </c:pt>
                <c:pt idx="153" formatCode="0.00E+00">
                  <c:v>1.73343725862694E-6</c:v>
                </c:pt>
                <c:pt idx="154" formatCode="0.00E+00">
                  <c:v>8.3610140602848195E-7</c:v>
                </c:pt>
                <c:pt idx="155" formatCode="0.00E+00">
                  <c:v>3.9038302517115798E-7</c:v>
                </c:pt>
                <c:pt idx="156" formatCode="0.00E+00">
                  <c:v>1.76174630013134E-7</c:v>
                </c:pt>
                <c:pt idx="157" formatCode="0.00E+00">
                  <c:v>7.6722786725985199E-8</c:v>
                </c:pt>
                <c:pt idx="158" formatCode="0.00E+00">
                  <c:v>3.2189134617573602E-8</c:v>
                </c:pt>
                <c:pt idx="159" formatCode="0.00E+00">
                  <c:v>1.29879103957435E-8</c:v>
                </c:pt>
                <c:pt idx="160" formatCode="0.00E+00">
                  <c:v>5.0305974550891299E-9</c:v>
                </c:pt>
                <c:pt idx="161" formatCode="0.00E+00">
                  <c:v>1.8668861822630701E-9</c:v>
                </c:pt>
                <c:pt idx="162" formatCode="0.00E+00">
                  <c:v>6.62464285548542E-10</c:v>
                </c:pt>
                <c:pt idx="163" formatCode="0.00E+00">
                  <c:v>2.2430586700789601E-10</c:v>
                </c:pt>
                <c:pt idx="164" formatCode="0.00E+00">
                  <c:v>7.2309671978451801E-11</c:v>
                </c:pt>
                <c:pt idx="165" formatCode="0.00E+00">
                  <c:v>2.21426018647913E-11</c:v>
                </c:pt>
                <c:pt idx="166" formatCode="0.00E+00">
                  <c:v>6.4252353541898297E-12</c:v>
                </c:pt>
                <c:pt idx="167" formatCode="0.00E+00">
                  <c:v>1.7622993448986399E-12</c:v>
                </c:pt>
                <c:pt idx="168" formatCode="0.00E+00">
                  <c:v>4.5567043621088402E-13</c:v>
                </c:pt>
                <c:pt idx="169" formatCode="0.00E+00">
                  <c:v>1.10763982439349E-13</c:v>
                </c:pt>
                <c:pt idx="170" formatCode="0.00E+00">
                  <c:v>2.5238409095337899E-14</c:v>
                </c:pt>
                <c:pt idx="171" formatCode="0.00E+00">
                  <c:v>5.3742856702564697E-15</c:v>
                </c:pt>
                <c:pt idx="172" formatCode="0.00E+00">
                  <c:v>1.0660859423938399E-15</c:v>
                </c:pt>
                <c:pt idx="173" formatCode="0.00E+00">
                  <c:v>1.9634889921758E-16</c:v>
                </c:pt>
                <c:pt idx="174" formatCode="0.00E+00">
                  <c:v>3.3459024457390798E-17</c:v>
                </c:pt>
                <c:pt idx="175" formatCode="0.00E+00">
                  <c:v>5.2560422794053297E-18</c:v>
                </c:pt>
                <c:pt idx="176" formatCode="0.00E+00">
                  <c:v>7.5823269889768699E-19</c:v>
                </c:pt>
                <c:pt idx="177" formatCode="0.00E+00">
                  <c:v>1.00046782304951E-19</c:v>
                </c:pt>
                <c:pt idx="178" formatCode="0.00E+00">
                  <c:v>1.2023680764265201E-20</c:v>
                </c:pt>
                <c:pt idx="179" formatCode="0.00E+00">
                  <c:v>1.31037675714144E-21</c:v>
                </c:pt>
                <c:pt idx="180" formatCode="0.00E+00">
                  <c:v>1.2890805111762499E-22</c:v>
                </c:pt>
                <c:pt idx="181" formatCode="0.00E+00">
                  <c:v>1.13918802656316E-23</c:v>
                </c:pt>
                <c:pt idx="182" formatCode="0.00E+00">
                  <c:v>8.9980819269152699E-25</c:v>
                </c:pt>
                <c:pt idx="183" formatCode="0.00E+00">
                  <c:v>6.3189934517058105E-26</c:v>
                </c:pt>
                <c:pt idx="184" formatCode="0.00E+00">
                  <c:v>3.9236052839372901E-27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44"/>
          <c:order val="2"/>
          <c:tx>
            <c:strRef>
              <c:f>'Temperaturen, Volumenzuwachs'!$C$62</c:f>
              <c:strCache>
                <c:ptCount val="1"/>
                <c:pt idx="0">
                  <c:v>50,2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Volumenzuwachs'!$D$62:$HF$62</c:f>
              <c:numCache>
                <c:formatCode>0.000E+00</c:formatCode>
                <c:ptCount val="211"/>
                <c:pt idx="0">
                  <c:v>140.185449941455</c:v>
                </c:pt>
                <c:pt idx="1">
                  <c:v>138.83064338089099</c:v>
                </c:pt>
                <c:pt idx="2">
                  <c:v>137.474894390765</c:v>
                </c:pt>
                <c:pt idx="3">
                  <c:v>136.118181010277</c:v>
                </c:pt>
                <c:pt idx="4">
                  <c:v>134.76048128529999</c:v>
                </c:pt>
                <c:pt idx="5">
                  <c:v>133.40177331579301</c:v>
                </c:pt>
                <c:pt idx="6">
                  <c:v>132.042035307448</c:v>
                </c:pt>
                <c:pt idx="7">
                  <c:v>130.68124562782199</c:v>
                </c:pt>
                <c:pt idx="8">
                  <c:v>129.31938286725401</c:v>
                </c:pt>
                <c:pt idx="9">
                  <c:v>127.95642590484699</c:v>
                </c:pt>
                <c:pt idx="10">
                  <c:v>126.592353979829</c:v>
                </c:pt>
                <c:pt idx="11">
                  <c:v>125.22714676862201</c:v>
                </c:pt>
                <c:pt idx="12">
                  <c:v>123.860784467944</c:v>
                </c:pt>
                <c:pt idx="13">
                  <c:v>122.49324788430501</c:v>
                </c:pt>
                <c:pt idx="14">
                  <c:v>121.124518530263</c:v>
                </c:pt>
                <c:pt idx="15">
                  <c:v>119.754578727824</c:v>
                </c:pt>
                <c:pt idx="16">
                  <c:v>118.38341171937201</c:v>
                </c:pt>
                <c:pt idx="17">
                  <c:v>117.011001786566</c:v>
                </c:pt>
                <c:pt idx="18">
                  <c:v>115.63733437760401</c:v>
                </c:pt>
                <c:pt idx="19">
                  <c:v>114.262396243316</c:v>
                </c:pt>
                <c:pt idx="20">
                  <c:v>112.88617558254199</c:v>
                </c:pt>
                <c:pt idx="21">
                  <c:v>111.508662197259</c:v>
                </c:pt>
                <c:pt idx="22">
                  <c:v>110.129847657951</c:v>
                </c:pt>
                <c:pt idx="23">
                  <c:v>108.749725479719</c:v>
                </c:pt>
                <c:pt idx="24">
                  <c:v>107.36829130964</c:v>
                </c:pt>
                <c:pt idx="25">
                  <c:v>105.985543125898</c:v>
                </c:pt>
                <c:pt idx="26">
                  <c:v>104.60148144923301</c:v>
                </c:pt>
                <c:pt idx="27">
                  <c:v>103.216109567218</c:v>
                </c:pt>
                <c:pt idx="28">
                  <c:v>101.82943377194501</c:v>
                </c:pt>
                <c:pt idx="29">
                  <c:v>100.44146361165301</c:v>
                </c:pt>
                <c:pt idx="30">
                  <c:v>99.052212156844504</c:v>
                </c:pt>
                <c:pt idx="31">
                  <c:v>97.661696281464998</c:v>
                </c:pt>
                <c:pt idx="32">
                  <c:v>96.269936959670304</c:v>
                </c:pt>
                <c:pt idx="33">
                  <c:v>94.8769595787317</c:v>
                </c:pt>
                <c:pt idx="34">
                  <c:v>93.482794268602206</c:v>
                </c:pt>
                <c:pt idx="35">
                  <c:v>92.087476248654099</c:v>
                </c:pt>
                <c:pt idx="36">
                  <c:v>90.691046192071596</c:v>
                </c:pt>
                <c:pt idx="37">
                  <c:v>89.293550608357904</c:v>
                </c:pt>
                <c:pt idx="38">
                  <c:v>87.895042244376995</c:v>
                </c:pt>
                <c:pt idx="39">
                  <c:v>86.495580504308293</c:v>
                </c:pt>
                <c:pt idx="40">
                  <c:v>85.095231888842093</c:v>
                </c:pt>
                <c:pt idx="41">
                  <c:v>83.694070453881494</c:v>
                </c:pt>
                <c:pt idx="42">
                  <c:v>82.292178288945905</c:v>
                </c:pt>
                <c:pt idx="43">
                  <c:v>80.889646015389999</c:v>
                </c:pt>
                <c:pt idx="44">
                  <c:v>79.486573304458602</c:v>
                </c:pt>
                <c:pt idx="45">
                  <c:v>78.083069415087195</c:v>
                </c:pt>
                <c:pt idx="46">
                  <c:v>76.679253751241106</c:v>
                </c:pt>
                <c:pt idx="47">
                  <c:v>75.275256438444501</c:v>
                </c:pt>
                <c:pt idx="48">
                  <c:v>73.8712189189974</c:v>
                </c:pt>
                <c:pt idx="49">
                  <c:v>72.467294565208107</c:v>
                </c:pt>
                <c:pt idx="50">
                  <c:v>71.063649309771705</c:v>
                </c:pt>
                <c:pt idx="51">
                  <c:v>69.660462292216494</c:v>
                </c:pt>
                <c:pt idx="52">
                  <c:v>68.257926520101805</c:v>
                </c:pt>
                <c:pt idx="53">
                  <c:v>66.856249543390803</c:v>
                </c:pt>
                <c:pt idx="54">
                  <c:v>65.455654140139202</c:v>
                </c:pt>
                <c:pt idx="55">
                  <c:v>64.056379011327294</c:v>
                </c:pt>
                <c:pt idx="56">
                  <c:v>62.658679482325901</c:v>
                </c:pt>
                <c:pt idx="57">
                  <c:v>61.262828208116296</c:v>
                </c:pt>
                <c:pt idx="58">
                  <c:v>59.869115878990598</c:v>
                </c:pt>
                <c:pt idx="59" formatCode="General">
                  <c:v>58.477851923026897</c:v>
                </c:pt>
                <c:pt idx="60" formatCode="General">
                  <c:v>57.089365201176498</c:v>
                </c:pt>
                <c:pt idx="61" formatCode="General">
                  <c:v>55.704004690311102</c:v>
                </c:pt>
                <c:pt idx="62" formatCode="General">
                  <c:v>54.322140149052601</c:v>
                </c:pt>
                <c:pt idx="63" formatCode="General">
                  <c:v>52.944162760659097</c:v>
                </c:pt>
                <c:pt idx="64" formatCode="General">
                  <c:v>51.570485746658697</c:v>
                </c:pt>
                <c:pt idx="65" formatCode="General">
                  <c:v>50.201544944311102</c:v>
                </c:pt>
                <c:pt idx="66" formatCode="General">
                  <c:v>48.837799340345001</c:v>
                </c:pt>
                <c:pt idx="67" formatCode="General">
                  <c:v>47.479731552762097</c:v>
                </c:pt>
                <c:pt idx="68" formatCode="General">
                  <c:v>46.127848251823302</c:v>
                </c:pt>
                <c:pt idx="69" formatCode="General">
                  <c:v>44.782680510648397</c:v>
                </c:pt>
                <c:pt idx="70" formatCode="General">
                  <c:v>43.444784075166901</c:v>
                </c:pt>
                <c:pt idx="71" formatCode="General">
                  <c:v>42.114739542469898</c:v>
                </c:pt>
                <c:pt idx="72" formatCode="General">
                  <c:v>40.793152435931603</c:v>
                </c:pt>
                <c:pt idx="73" formatCode="General">
                  <c:v>39.480653164819003</c:v>
                </c:pt>
                <c:pt idx="74" formatCode="General">
                  <c:v>38.177896855483702</c:v>
                </c:pt>
                <c:pt idx="75" formatCode="General">
                  <c:v>36.885563040663499</c:v>
                </c:pt>
                <c:pt idx="76" formatCode="General">
                  <c:v>35.6043551929207</c:v>
                </c:pt>
                <c:pt idx="77" formatCode="General">
                  <c:v>34.335000087825399</c:v>
                </c:pt>
                <c:pt idx="78" formatCode="General">
                  <c:v>33.078246982189199</c:v>
                </c:pt>
                <c:pt idx="79" formatCode="General">
                  <c:v>31.8348665924741</c:v>
                </c:pt>
                <c:pt idx="80" formatCode="General">
                  <c:v>30.605649858485901</c:v>
                </c:pt>
                <c:pt idx="81" formatCode="General">
                  <c:v>29.391406477625299</c:v>
                </c:pt>
                <c:pt idx="82" formatCode="General">
                  <c:v>28.192963195352899</c:v>
                </c:pt>
                <c:pt idx="83" formatCode="General">
                  <c:v>27.0111618381511</c:v>
                </c:pt>
                <c:pt idx="84" formatCode="General">
                  <c:v>25.8468570761862</c:v>
                </c:pt>
                <c:pt idx="85" formatCode="General">
                  <c:v>24.700913904069999</c:v>
                </c:pt>
                <c:pt idx="86" formatCode="General">
                  <c:v>23.5742048297552</c:v>
                </c:pt>
                <c:pt idx="87" formatCode="General">
                  <c:v>22.467606763490998</c:v>
                </c:pt>
                <c:pt idx="88" formatCode="General">
                  <c:v>21.381997601208099</c:v>
                </c:pt>
                <c:pt idx="89" formatCode="General">
                  <c:v>20.3182524995051</c:v>
                </c:pt>
                <c:pt idx="90" formatCode="General">
                  <c:v>19.2772398427384</c:v>
                </c:pt>
                <c:pt idx="91" formatCode="General">
                  <c:v>18.259816906529998</c:v>
                </c:pt>
                <c:pt idx="92" formatCode="General">
                  <c:v>17.266825226358499</c:v>
                </c:pt>
                <c:pt idx="93" formatCode="General">
                  <c:v>16.2990856846917</c:v>
                </c:pt>
                <c:pt idx="94" formatCode="General">
                  <c:v>15.3573933357521</c:v>
                </c:pt>
                <c:pt idx="95" formatCode="General">
                  <c:v>14.442511992410701</c:v>
                </c:pt>
                <c:pt idx="96" formatCode="General">
                  <c:v>13.5551686066832</c:v>
                </c:pt>
                <c:pt idx="97" formatCode="General">
                  <c:v>12.696047481597599</c:v>
                </c:pt>
                <c:pt idx="98" formatCode="General">
                  <c:v>11.865784359586099</c:v>
                </c:pt>
                <c:pt idx="99" formatCode="General">
                  <c:v>11.064960439868299</c:v>
                </c:pt>
                <c:pt idx="100" formatCode="General">
                  <c:v>10.2940963848212</c:v>
                </c:pt>
                <c:pt idx="101" formatCode="General">
                  <c:v>9.5536463828263098</c:v>
                </c:pt>
                <c:pt idx="102" formatCode="General">
                  <c:v>8.8439923423857199</c:v>
                </c:pt>
                <c:pt idx="103" formatCode="General">
                  <c:v>8.1654382991912193</c:v>
                </c:pt>
                <c:pt idx="104" formatCode="General">
                  <c:v>7.5182051240801897</c:v>
                </c:pt>
                <c:pt idx="105" formatCode="General">
                  <c:v>6.9024256251594096</c:v>
                </c:pt>
                <c:pt idx="106" formatCode="General">
                  <c:v>6.3181401415310798</c:v>
                </c:pt>
                <c:pt idx="107" formatCode="General">
                  <c:v>5.7652927287160196</c:v>
                </c:pt>
                <c:pt idx="108" formatCode="General">
                  <c:v>5.2437280367205803</c:v>
                </c:pt>
                <c:pt idx="109" formatCode="General">
                  <c:v>4.7531889804232197</c:v>
                </c:pt>
                <c:pt idx="110" formatCode="General">
                  <c:v>4.2933152982613896</c:v>
                </c:pt>
                <c:pt idx="111" formatCode="General">
                  <c:v>3.8636430888019002</c:v>
                </c:pt>
                <c:pt idx="112" formatCode="General">
                  <c:v>3.4636054054457399</c:v>
                </c:pt>
                <c:pt idx="113" formatCode="General">
                  <c:v>3.0925339770760498</c:v>
                </c:pt>
                <c:pt idx="114" formatCode="General">
                  <c:v>2.7496621068154501</c:v>
                </c:pt>
                <c:pt idx="115" formatCode="General">
                  <c:v>2.4341287822231998</c:v>
                </c:pt>
                <c:pt idx="116" formatCode="General">
                  <c:v>2.14498400836397</c:v>
                </c:pt>
                <c:pt idx="117" formatCode="General">
                  <c:v>1.8811953504871299</c:v>
                </c:pt>
                <c:pt idx="118" formatCode="General">
                  <c:v>1.64165564599027</c:v>
                </c:pt>
                <c:pt idx="119" formatCode="General">
                  <c:v>1.4251918164894299</c:v>
                </c:pt>
                <c:pt idx="120" formatCode="General">
                  <c:v>1.2305746809340801</c:v>
                </c:pt>
                <c:pt idx="121" formatCode="General">
                  <c:v>1.05652964069858</c:v>
                </c:pt>
                <c:pt idx="122" formatCode="General">
                  <c:v>0.90174807851324301</c:v>
                </c:pt>
                <c:pt idx="123" formatCode="General">
                  <c:v>0.76489928613708402</c:v>
                </c:pt>
                <c:pt idx="124" formatCode="General">
                  <c:v>0.64464271207178103</c:v>
                </c:pt>
                <c:pt idx="125" formatCode="General">
                  <c:v>0.53964030163978804</c:v>
                </c:pt>
                <c:pt idx="126" formatCode="General">
                  <c:v>0.44856868862577498</c:v>
                </c:pt>
                <c:pt idx="127" formatCode="General">
                  <c:v>0.37013099151635298</c:v>
                </c:pt>
                <c:pt idx="128" formatCode="General">
                  <c:v>0.303067969076035</c:v>
                </c:pt>
                <c:pt idx="129" formatCode="General">
                  <c:v>0.246168300193602</c:v>
                </c:pt>
                <c:pt idx="130" formatCode="General">
                  <c:v>0.19827777188989201</c:v>
                </c:pt>
                <c:pt idx="131" formatCode="General">
                  <c:v>0.15830718693898899</c:v>
                </c:pt>
                <c:pt idx="132" formatCode="General">
                  <c:v>0.12523883809438699</c:v>
                </c:pt>
                <c:pt idx="133" formatCode="0.00E+00">
                  <c:v>9.8131438316475694E-2</c:v>
                </c:pt>
                <c:pt idx="134" formatCode="0.00E+00">
                  <c:v>7.6123444081554401E-2</c:v>
                </c:pt>
                <c:pt idx="135" formatCode="0.00E+00">
                  <c:v>5.84347598090331E-2</c:v>
                </c:pt>
                <c:pt idx="136" formatCode="0.00E+00">
                  <c:v>4.4366863337814602E-2</c:v>
                </c:pt>
                <c:pt idx="137" formatCode="0.00E+00">
                  <c:v>3.33014426814024E-2</c:v>
                </c:pt>
                <c:pt idx="138" formatCode="0.00E+00">
                  <c:v>2.4697680421376302E-2</c:v>
                </c:pt>
                <c:pt idx="139" formatCode="0.00E+00">
                  <c:v>1.8088361629561199E-2</c:v>
                </c:pt>
                <c:pt idx="140" formatCode="0.00E+00">
                  <c:v>1.30750120372664E-2</c:v>
                </c:pt>
                <c:pt idx="141" formatCode="0.00E+00">
                  <c:v>9.3222936945994393E-3</c:v>
                </c:pt>
                <c:pt idx="142" formatCode="0.00E+00">
                  <c:v>6.5518946300624596E-3</c:v>
                </c:pt>
                <c:pt idx="143" formatCode="0.00E+00">
                  <c:v>4.5361468198695399E-3</c:v>
                </c:pt>
                <c:pt idx="144" formatCode="0.00E+00">
                  <c:v>3.0915936752169602E-3</c:v>
                </c:pt>
                <c:pt idx="145" formatCode="0.00E+00">
                  <c:v>2.0727055640295299E-3</c:v>
                </c:pt>
                <c:pt idx="146" formatCode="0.00E+00">
                  <c:v>1.3659115469350899E-3</c:v>
                </c:pt>
                <c:pt idx="147" formatCode="0.00E+00">
                  <c:v>8.84079936180874E-4</c:v>
                </c:pt>
                <c:pt idx="148" formatCode="0.00E+00">
                  <c:v>5.6154214000853997E-4</c:v>
                </c:pt>
                <c:pt idx="149" formatCode="0.00E+00">
                  <c:v>3.4971620045521002E-4</c:v>
                </c:pt>
                <c:pt idx="150" formatCode="0.00E+00">
                  <c:v>2.1335090744374299E-4</c:v>
                </c:pt>
                <c:pt idx="151" formatCode="0.00E+00">
                  <c:v>1.273803801636E-4</c:v>
                </c:pt>
                <c:pt idx="152" formatCode="0.00E+00">
                  <c:v>7.43539686733183E-5</c:v>
                </c:pt>
                <c:pt idx="153" formatCode="0.00E+00">
                  <c:v>4.2388004606060902E-5</c:v>
                </c:pt>
                <c:pt idx="154" formatCode="0.00E+00">
                  <c:v>2.3574420984521401E-5</c:v>
                </c:pt>
                <c:pt idx="155" formatCode="0.00E+00">
                  <c:v>1.27760839555705E-5</c:v>
                </c:pt>
                <c:pt idx="156" formatCode="0.00E+00">
                  <c:v>6.7388977677246096E-6</c:v>
                </c:pt>
                <c:pt idx="157" formatCode="0.00E+00">
                  <c:v>3.4551371304410602E-6</c:v>
                </c:pt>
                <c:pt idx="158" formatCode="0.00E+00">
                  <c:v>1.7196971134973799E-6</c:v>
                </c:pt>
                <c:pt idx="159" formatCode="0.00E+00">
                  <c:v>8.2974879051449695E-7</c:v>
                </c:pt>
                <c:pt idx="160" formatCode="0.00E+00">
                  <c:v>3.8754178744691101E-7</c:v>
                </c:pt>
                <c:pt idx="161" formatCode="0.00E+00">
                  <c:v>1.7494724736935899E-7</c:v>
                </c:pt>
                <c:pt idx="162" formatCode="0.00E+00">
                  <c:v>7.6211505163046694E-8</c:v>
                </c:pt>
                <c:pt idx="163" formatCode="0.00E+00">
                  <c:v>3.1984111272751401E-8</c:v>
                </c:pt>
                <c:pt idx="164" formatCode="0.00E+00">
                  <c:v>1.29089102553363E-8</c:v>
                </c:pt>
                <c:pt idx="165" formatCode="0.00E+00">
                  <c:v>5.00140213953144E-9</c:v>
                </c:pt>
                <c:pt idx="166" formatCode="0.00E+00">
                  <c:v>1.8565586264244301E-9</c:v>
                </c:pt>
                <c:pt idx="167" formatCode="0.00E+00">
                  <c:v>6.5897468349411504E-10</c:v>
                </c:pt>
                <c:pt idx="168" formatCode="0.00E+00">
                  <c:v>2.2318204575249901E-10</c:v>
                </c:pt>
                <c:pt idx="169" formatCode="0.00E+00">
                  <c:v>7.1965510726545604E-11</c:v>
                </c:pt>
                <c:pt idx="170" formatCode="0.00E+00">
                  <c:v>2.20426205280705E-11</c:v>
                </c:pt>
                <c:pt idx="171" formatCode="0.00E+00">
                  <c:v>6.3977524793734203E-12</c:v>
                </c:pt>
                <c:pt idx="172" formatCode="0.00E+00">
                  <c:v>1.7551703678109201E-12</c:v>
                </c:pt>
                <c:pt idx="173" formatCode="0.00E+00">
                  <c:v>4.53930284089751E-13</c:v>
                </c:pt>
                <c:pt idx="174" formatCode="0.00E+00">
                  <c:v>1.10365464227074E-13</c:v>
                </c:pt>
                <c:pt idx="175" formatCode="0.00E+00">
                  <c:v>2.51530511852707E-14</c:v>
                </c:pt>
                <c:pt idx="176" formatCode="0.00E+00">
                  <c:v>5.3572433313269102E-15</c:v>
                </c:pt>
                <c:pt idx="177" formatCode="0.00E+00">
                  <c:v>1.06292531114368E-15</c:v>
                </c:pt>
                <c:pt idx="178" formatCode="0.00E+00">
                  <c:v>1.9580645836759999E-16</c:v>
                </c:pt>
                <c:pt idx="179" formatCode="0.00E+00">
                  <c:v>3.3373215241333598E-17</c:v>
                </c:pt>
                <c:pt idx="180" formatCode="0.00E+00">
                  <c:v>5.2435837188614501E-18</c:v>
                </c:pt>
                <c:pt idx="181" formatCode="0.00E+00">
                  <c:v>7.5658010726980502E-19</c:v>
                </c:pt>
                <c:pt idx="182" formatCode="0.00E+00">
                  <c:v>9.9847496934650597E-20</c:v>
                </c:pt>
                <c:pt idx="183" formatCode="0.00E+00">
                  <c:v>1.2001951348733E-20</c:v>
                </c:pt>
                <c:pt idx="184" formatCode="0.00E+00">
                  <c:v>1.30824722089939E-21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46"/>
          <c:order val="3"/>
          <c:tx>
            <c:strRef>
              <c:f>'Temperaturen, Volumenzuwachs'!$C$64</c:f>
              <c:strCache>
                <c:ptCount val="1"/>
                <c:pt idx="0">
                  <c:v>63,2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Volumenzuwachs'!$D$64:$HF$64</c:f>
              <c:numCache>
                <c:formatCode>0.000E+00</c:formatCode>
                <c:ptCount val="211"/>
                <c:pt idx="0">
                  <c:v>128.46278707757099</c:v>
                </c:pt>
                <c:pt idx="1">
                  <c:v>127.335287681826</c:v>
                </c:pt>
                <c:pt idx="2">
                  <c:v>126.206763954612</c:v>
                </c:pt>
                <c:pt idx="3">
                  <c:v>125.077186450884</c:v>
                </c:pt>
                <c:pt idx="4">
                  <c:v>123.946525222676</c:v>
                </c:pt>
                <c:pt idx="5">
                  <c:v>122.814749836502</c:v>
                </c:pt>
                <c:pt idx="6">
                  <c:v>121.681829393424</c:v>
                </c:pt>
                <c:pt idx="7">
                  <c:v>120.547732551989</c:v>
                </c:pt>
                <c:pt idx="8">
                  <c:v>119.412427554244</c:v>
                </c:pt>
                <c:pt idx="9">
                  <c:v>118.275882255064</c:v>
                </c:pt>
                <c:pt idx="10">
                  <c:v>117.13806415502</c:v>
                </c:pt>
                <c:pt idx="11">
                  <c:v>115.998940437039</c:v>
                </c:pt>
                <c:pt idx="12">
                  <c:v>114.85847800713201</c:v>
                </c:pt>
                <c:pt idx="13">
                  <c:v>113.716643539446</c:v>
                </c:pt>
                <c:pt idx="14">
                  <c:v>112.573403525963</c:v>
                </c:pt>
                <c:pt idx="15">
                  <c:v>111.42872433112601</c:v>
                </c:pt>
                <c:pt idx="16">
                  <c:v>110.282572251734</c:v>
                </c:pt>
                <c:pt idx="17">
                  <c:v>109.134913582439</c:v>
                </c:pt>
                <c:pt idx="18">
                  <c:v>107.985714687201</c:v>
                </c:pt>
                <c:pt idx="19">
                  <c:v>106.83494207707901</c:v>
                </c:pt>
                <c:pt idx="20">
                  <c:v>105.682562494744</c:v>
                </c:pt>
                <c:pt idx="21">
                  <c:v>104.528543006121</c:v>
                </c:pt>
                <c:pt idx="22">
                  <c:v>103.37285109958999</c:v>
                </c:pt>
                <c:pt idx="23">
                  <c:v>102.215454793188</c:v>
                </c:pt>
                <c:pt idx="24">
                  <c:v>101.056322750269</c:v>
                </c:pt>
                <c:pt idx="25">
                  <c:v>99.895424404107899</c:v>
                </c:pt>
                <c:pt idx="26">
                  <c:v>98.732730091935693</c:v>
                </c:pt>
                <c:pt idx="27">
                  <c:v>97.568211198936496</c:v>
                </c:pt>
                <c:pt idx="28">
                  <c:v>96.401840312718505</c:v>
                </c:pt>
                <c:pt idx="29">
                  <c:v>95.233591388819903</c:v>
                </c:pt>
                <c:pt idx="30">
                  <c:v>94.063439927809696</c:v>
                </c:pt>
                <c:pt idx="31">
                  <c:v>92.8913631645609</c:v>
                </c:pt>
                <c:pt idx="32">
                  <c:v>91.717340270289895</c:v>
                </c:pt>
                <c:pt idx="33">
                  <c:v>90.541352567964694</c:v>
                </c:pt>
                <c:pt idx="34">
                  <c:v>89.363383761697804</c:v>
                </c:pt>
                <c:pt idx="35">
                  <c:v>88.1834201807455</c:v>
                </c:pt>
                <c:pt idx="36">
                  <c:v>87.0014510387428</c:v>
                </c:pt>
                <c:pt idx="37">
                  <c:v>85.817468708804299</c:v>
                </c:pt>
                <c:pt idx="38">
                  <c:v>84.631469015124594</c:v>
                </c:pt>
                <c:pt idx="39">
                  <c:v>83.443451541701904</c:v>
                </c:pt>
                <c:pt idx="40">
                  <c:v>82.253419958805907</c:v>
                </c:pt>
                <c:pt idx="41">
                  <c:v>81.061382367793996</c:v>
                </c:pt>
                <c:pt idx="42">
                  <c:v>79.867351664861602</c:v>
                </c:pt>
                <c:pt idx="43">
                  <c:v>78.671345924288104</c:v>
                </c:pt>
                <c:pt idx="44">
                  <c:v>77.473388801707301</c:v>
                </c:pt>
                <c:pt idx="45">
                  <c:v>76.273509957889701</c:v>
                </c:pt>
                <c:pt idx="46">
                  <c:v>75.071745503478397</c:v>
                </c:pt>
                <c:pt idx="47">
                  <c:v>73.868138465057996</c:v>
                </c:pt>
                <c:pt idx="48">
                  <c:v>72.662739272870994</c:v>
                </c:pt>
                <c:pt idx="49">
                  <c:v>71.455606270410996</c:v>
                </c:pt>
                <c:pt idx="50">
                  <c:v>70.246806246032193</c:v>
                </c:pt>
                <c:pt idx="51">
                  <c:v>69.036414986603404</c:v>
                </c:pt>
                <c:pt idx="52">
                  <c:v>67.824517853113903</c:v>
                </c:pt>
                <c:pt idx="53">
                  <c:v>66.611210377996102</c:v>
                </c:pt>
                <c:pt idx="54">
                  <c:v>65.396598883774203</c:v>
                </c:pt>
                <c:pt idx="55">
                  <c:v>64.180801122466093</c:v>
                </c:pt>
                <c:pt idx="56">
                  <c:v>62.963946934970402</c:v>
                </c:pt>
                <c:pt idx="57">
                  <c:v>61.746178929446103</c:v>
                </c:pt>
                <c:pt idx="58">
                  <c:v>60.527653177446503</c:v>
                </c:pt>
                <c:pt idx="59" formatCode="General">
                  <c:v>59.308539926296497</c:v>
                </c:pt>
                <c:pt idx="60" formatCode="General">
                  <c:v>58.089024325905001</c:v>
                </c:pt>
                <c:pt idx="61" formatCode="General">
                  <c:v>56.869307167871597</c:v>
                </c:pt>
                <c:pt idx="62" formatCode="General">
                  <c:v>55.649605634393403</c:v>
                </c:pt>
                <c:pt idx="63" formatCode="General">
                  <c:v>54.430154054082898</c:v>
                </c:pt>
                <c:pt idx="64" formatCode="General">
                  <c:v>53.211204661388699</c:v>
                </c:pt>
                <c:pt idx="65" formatCode="General">
                  <c:v>51.993028355853902</c:v>
                </c:pt>
                <c:pt idx="66" formatCode="General">
                  <c:v>50.775915456954998</c:v>
                </c:pt>
                <c:pt idx="67" formatCode="General">
                  <c:v>49.560176449743203</c:v>
                </c:pt>
                <c:pt idx="68" formatCode="General">
                  <c:v>48.346142715948297</c:v>
                </c:pt>
                <c:pt idx="69" formatCode="General">
                  <c:v>47.1341672446149</c:v>
                </c:pt>
                <c:pt idx="70" formatCode="General">
                  <c:v>45.924625315715602</c:v>
                </c:pt>
                <c:pt idx="71" formatCode="General">
                  <c:v>44.717915149532502</c:v>
                </c:pt>
                <c:pt idx="72" formatCode="General">
                  <c:v>43.5144585139127</c:v>
                </c:pt>
                <c:pt idx="73" formatCode="General">
                  <c:v>42.314701280801998</c:v>
                </c:pt>
                <c:pt idx="74" formatCode="General">
                  <c:v>41.1191139227317</c:v>
                </c:pt>
                <c:pt idx="75" formatCode="General">
                  <c:v>39.9281919391969</c:v>
                </c:pt>
                <c:pt idx="76" formatCode="General">
                  <c:v>38.742456202120003</c:v>
                </c:pt>
                <c:pt idx="77" formatCode="General">
                  <c:v>37.562453208851402</c:v>
                </c:pt>
                <c:pt idx="78" formatCode="General">
                  <c:v>36.388755230432203</c:v>
                </c:pt>
                <c:pt idx="79" formatCode="General">
                  <c:v>35.221960342141699</c:v>
                </c:pt>
                <c:pt idx="80" formatCode="General">
                  <c:v>34.062692322689401</c:v>
                </c:pt>
                <c:pt idx="81" formatCode="General">
                  <c:v>32.911600407807903</c:v>
                </c:pt>
                <c:pt idx="82" formatCode="General">
                  <c:v>31.769358883473</c:v>
                </c:pt>
                <c:pt idx="83" formatCode="General">
                  <c:v>30.636666503541601</c:v>
                </c:pt>
                <c:pt idx="84" formatCode="General">
                  <c:v>29.5142457162877</c:v>
                </c:pt>
                <c:pt idx="85" formatCode="General">
                  <c:v>28.402841684147301</c:v>
                </c:pt>
                <c:pt idx="86" formatCode="General">
                  <c:v>27.303221080989601</c:v>
                </c:pt>
                <c:pt idx="87" formatCode="General">
                  <c:v>26.2161706514439</c:v>
                </c:pt>
                <c:pt idx="88" formatCode="General">
                  <c:v>25.142495517261601</c:v>
                </c:pt>
                <c:pt idx="89" formatCode="General">
                  <c:v>24.083017216418501</c:v>
                </c:pt>
                <c:pt idx="90" formatCode="General">
                  <c:v>23.0385714616733</c:v>
                </c:pt>
                <c:pt idx="91" formatCode="General">
                  <c:v>22.010005606720998</c:v>
                </c:pt>
                <c:pt idx="92" formatCode="General">
                  <c:v>20.998175809782399</c:v>
                </c:pt>
                <c:pt idx="93" formatCode="General">
                  <c:v>20.003943886697201</c:v>
                </c:pt>
                <c:pt idx="94" formatCode="General">
                  <c:v>19.028173848202499</c:v>
                </c:pt>
                <c:pt idx="95" formatCode="General">
                  <c:v>18.071728119207499</c:v>
                </c:pt>
                <c:pt idx="96" formatCode="General">
                  <c:v>17.135463441509401</c:v>
                </c:pt>
                <c:pt idx="97" formatCode="General">
                  <c:v>16.220226465570999</c:v>
                </c:pt>
                <c:pt idx="98" formatCode="General">
                  <c:v>15.326849041697599</c:v>
                </c:pt>
                <c:pt idx="99" formatCode="General">
                  <c:v>14.456143226220799</c:v>
                </c:pt>
                <c:pt idx="100" formatCode="General">
                  <c:v>13.6088960241077</c:v>
                </c:pt>
                <c:pt idx="101" formatCode="General">
                  <c:v>12.7858638957289</c:v>
                </c:pt>
                <c:pt idx="102" formatCode="General">
                  <c:v>11.987767062312299</c:v>
                </c:pt>
                <c:pt idx="103" formatCode="General">
                  <c:v>11.2152836517936</c:v>
                </c:pt>
                <c:pt idx="104" formatCode="General">
                  <c:v>10.4690437342756</c:v>
                </c:pt>
                <c:pt idx="105" formatCode="General">
                  <c:v>9.7496233040069704</c:v>
                </c:pt>
                <c:pt idx="106" formatCode="General">
                  <c:v>9.0575382725347904</c:v>
                </c:pt>
                <c:pt idx="107" formatCode="General">
                  <c:v>8.3932385453166702</c:v>
                </c:pt>
                <c:pt idx="108" formatCode="General">
                  <c:v>7.7571022613764802</c:v>
                </c:pt>
                <c:pt idx="109" formatCode="General">
                  <c:v>7.1494302823333697</c:v>
                </c:pt>
                <c:pt idx="110" formatCode="General">
                  <c:v>6.5704410230551202</c:v>
                </c:pt>
                <c:pt idx="111" formatCode="General">
                  <c:v>6.0202657210020698</c:v>
                </c:pt>
                <c:pt idx="112" formatCode="General">
                  <c:v>5.4989442447273298</c:v>
                </c:pt>
                <c:pt idx="113" formatCode="General">
                  <c:v>5.0064215436634001</c:v>
                </c:pt>
                <c:pt idx="114" formatCode="General">
                  <c:v>4.54254484092999</c:v>
                </c:pt>
                <c:pt idx="115" formatCode="General">
                  <c:v>4.1070616681286296</c:v>
                </c:pt>
                <c:pt idx="116" formatCode="General">
                  <c:v>3.6996188356510298</c:v>
                </c:pt>
                <c:pt idx="117" formatCode="General">
                  <c:v>3.3197624236687502</c:v>
                </c:pt>
                <c:pt idx="118" formatCode="General">
                  <c:v>2.9669388674924901</c:v>
                </c:pt>
                <c:pt idx="119" formatCode="General">
                  <c:v>2.6404971962729702</c:v>
                </c:pt>
                <c:pt idx="120" formatCode="General">
                  <c:v>2.33969246604026</c:v>
                </c:pt>
                <c:pt idx="121" formatCode="General">
                  <c:v>2.0636904069440098</c:v>
                </c:pt>
                <c:pt idx="122" formatCode="General">
                  <c:v>1.81157328049911</c:v>
                </c:pt>
                <c:pt idx="123" formatCode="General">
                  <c:v>1.5823469160502199</c:v>
                </c:pt>
                <c:pt idx="124" formatCode="General">
                  <c:v>1.3749488671007499</c:v>
                </c:pt>
                <c:pt idx="125" formatCode="General">
                  <c:v>1.1882575983307599</c:v>
                </c:pt>
                <c:pt idx="126" formatCode="General">
                  <c:v>1.0211025839445</c:v>
                </c:pt>
                <c:pt idx="127" formatCode="General">
                  <c:v>0.872275168482742</c:v>
                </c:pt>
                <c:pt idx="128" formatCode="General">
                  <c:v>0.74054001357055399</c:v>
                </c:pt>
                <c:pt idx="129" formatCode="General">
                  <c:v>0.62464692949856604</c:v>
                </c:pt>
                <c:pt idx="130" formatCode="General">
                  <c:v>0.523342870334084</c:v>
                </c:pt>
                <c:pt idx="131" formatCode="General">
                  <c:v>0.43538385667836699</c:v>
                </c:pt>
                <c:pt idx="132" formatCode="General">
                  <c:v>0.35954658236889397</c:v>
                </c:pt>
                <c:pt idx="133" formatCode="General">
                  <c:v>0.29463946132527202</c:v>
                </c:pt>
                <c:pt idx="134" formatCode="General">
                  <c:v>0.23951287903763299</c:v>
                </c:pt>
                <c:pt idx="135" formatCode="General">
                  <c:v>0.19306843022998901</c:v>
                </c:pt>
                <c:pt idx="136" formatCode="General">
                  <c:v>0.154266949913514</c:v>
                </c:pt>
                <c:pt idx="137" formatCode="General">
                  <c:v>0.122135178825167</c:v>
                </c:pt>
                <c:pt idx="138" formatCode="0.00E+00">
                  <c:v>9.5770945085206505E-2</c:v>
                </c:pt>
                <c:pt idx="139" formatCode="0.00E+00">
                  <c:v>7.4346790285019795E-2</c:v>
                </c:pt>
                <c:pt idx="140" formatCode="0.00E+00">
                  <c:v>5.71120181855043E-2</c:v>
                </c:pt>
                <c:pt idx="141" formatCode="0.00E+00">
                  <c:v>4.33931954757295E-2</c:v>
                </c:pt>
                <c:pt idx="142" formatCode="0.00E+00">
                  <c:v>3.2593184104438601E-2</c:v>
                </c:pt>
                <c:pt idx="143" formatCode="0.00E+00">
                  <c:v>2.4188830987293901E-2</c:v>
                </c:pt>
                <c:pt idx="144" formatCode="0.00E+00">
                  <c:v>1.77274809649428E-2</c:v>
                </c:pt>
                <c:pt idx="145" formatCode="0.00E+00">
                  <c:v>1.2822510602172999E-2</c:v>
                </c:pt>
                <c:pt idx="146" formatCode="0.00E+00">
                  <c:v>9.1481021210120198E-3</c:v>
                </c:pt>
                <c:pt idx="147" formatCode="0.00E+00">
                  <c:v>6.4334874261095703E-3</c:v>
                </c:pt>
                <c:pt idx="148" formatCode="0.00E+00">
                  <c:v>4.45689151706393E-3</c:v>
                </c:pt>
                <c:pt idx="149" formatCode="0.00E+00">
                  <c:v>3.0393930704808998E-3</c:v>
                </c:pt>
                <c:pt idx="150" formatCode="0.00E+00">
                  <c:v>2.0388988389436098E-3</c:v>
                </c:pt>
                <c:pt idx="151" formatCode="0.00E+00">
                  <c:v>1.3443996220747099E-3</c:v>
                </c:pt>
                <c:pt idx="152" formatCode="0.00E+00">
                  <c:v>8.7064126203467197E-4</c:v>
                </c:pt>
                <c:pt idx="153" formatCode="0.00E+00">
                  <c:v>5.53307013073067E-4</c:v>
                </c:pt>
                <c:pt idx="154" formatCode="0.00E+00">
                  <c:v>3.4477037043176501E-4</c:v>
                </c:pt>
                <c:pt idx="155" formatCode="0.00E+00">
                  <c:v>2.10442447565239E-4</c:v>
                </c:pt>
                <c:pt idx="156" formatCode="0.00E+00">
                  <c:v>1.2570727686815199E-4</c:v>
                </c:pt>
                <c:pt idx="157" formatCode="0.00E+00">
                  <c:v>7.3413425231291798E-5</c:v>
                </c:pt>
                <c:pt idx="158" formatCode="0.00E+00">
                  <c:v>4.1871860588072897E-5</c:v>
                </c:pt>
                <c:pt idx="159" formatCode="0.00E+00">
                  <c:v>2.32982257370601E-5</c:v>
                </c:pt>
                <c:pt idx="160" formatCode="0.00E+00">
                  <c:v>1.2632134896759201E-5</c:v>
                </c:pt>
                <c:pt idx="161" formatCode="0.00E+00">
                  <c:v>6.6659153202240899E-6</c:v>
                </c:pt>
                <c:pt idx="162" formatCode="0.00E+00">
                  <c:v>3.4191879502286001E-6</c:v>
                </c:pt>
                <c:pt idx="163" formatCode="0.00E+00">
                  <c:v>1.7025165409366599E-6</c:v>
                </c:pt>
                <c:pt idx="164" formatCode="0.00E+00">
                  <c:v>8.2179355212736297E-7</c:v>
                </c:pt>
                <c:pt idx="165" formatCode="0.00E+00">
                  <c:v>3.8397813889640702E-7</c:v>
                </c:pt>
                <c:pt idx="166" formatCode="0.00E+00">
                  <c:v>1.7340522506601601E-7</c:v>
                </c:pt>
                <c:pt idx="167" formatCode="0.00E+00">
                  <c:v>7.5568024005693094E-8</c:v>
                </c:pt>
                <c:pt idx="168" formatCode="0.00E+00">
                  <c:v>3.1725592991641302E-8</c:v>
                </c:pt>
                <c:pt idx="169" formatCode="0.00E+00">
                  <c:v>1.2809098521202101E-8</c:v>
                </c:pt>
                <c:pt idx="170" formatCode="0.00E+00">
                  <c:v>4.9644369051060297E-9</c:v>
                </c:pt>
                <c:pt idx="171" formatCode="0.00E+00">
                  <c:v>1.84345252884383E-9</c:v>
                </c:pt>
                <c:pt idx="172" formatCode="0.00E+00">
                  <c:v>6.5453526834586896E-10</c:v>
                </c:pt>
                <c:pt idx="173" formatCode="0.00E+00">
                  <c:v>2.2174850363233101E-10</c:v>
                </c:pt>
                <c:pt idx="174" formatCode="0.00E+00">
                  <c:v>7.1525219014978596E-11</c:v>
                </c:pt>
                <c:pt idx="175" formatCode="0.00E+00">
                  <c:v>2.1914304936086099E-11</c:v>
                </c:pt>
                <c:pt idx="176" formatCode="0.00E+00">
                  <c:v>6.36235776483563E-12</c:v>
                </c:pt>
                <c:pt idx="177" formatCode="0.00E+00">
                  <c:v>1.74595371437433E-12</c:v>
                </c:pt>
                <c:pt idx="178" formatCode="0.00E+00">
                  <c:v>4.5167094701677799E-13</c:v>
                </c:pt>
                <c:pt idx="179" formatCode="0.00E+00">
                  <c:v>1.09845592283985E-13</c:v>
                </c:pt>
                <c:pt idx="180" formatCode="0.00E+00">
                  <c:v>2.5041110627162499E-14</c:v>
                </c:pt>
                <c:pt idx="181" formatCode="0.00E+00">
                  <c:v>5.3347604803195997E-15</c:v>
                </c:pt>
                <c:pt idx="182" formatCode="0.00E+00">
                  <c:v>1.0587276347079E-15</c:v>
                </c:pt>
                <c:pt idx="183" formatCode="0.00E+00">
                  <c:v>1.95080521558121E-16</c:v>
                </c:pt>
                <c:pt idx="184" formatCode="0.00E+00">
                  <c:v>3.32573720820301E-17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48"/>
          <c:order val="4"/>
          <c:tx>
            <c:strRef>
              <c:f>'Temperaturen, Volumenzuwachs'!$C$66</c:f>
              <c:strCache>
                <c:ptCount val="1"/>
                <c:pt idx="0">
                  <c:v>79,6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Volumenzuwachs'!$D$66:$HF$66</c:f>
              <c:numCache>
                <c:formatCode>0.000E+00</c:formatCode>
                <c:ptCount val="211"/>
                <c:pt idx="0">
                  <c:v>113.412684340634</c:v>
                </c:pt>
                <c:pt idx="1">
                  <c:v>112.51909321737099</c:v>
                </c:pt>
                <c:pt idx="2">
                  <c:v>111.62450451787601</c:v>
                </c:pt>
                <c:pt idx="3">
                  <c:v>110.72888622565</c:v>
                </c:pt>
                <c:pt idx="4">
                  <c:v>109.832205526889</c:v>
                </c:pt>
                <c:pt idx="5">
                  <c:v>108.93442880662801</c:v>
                </c:pt>
                <c:pt idx="6">
                  <c:v>108.035521646278</c:v>
                </c:pt>
                <c:pt idx="7">
                  <c:v>107.135448822707</c:v>
                </c:pt>
                <c:pt idx="8">
                  <c:v>106.23417430899801</c:v>
                </c:pt>
                <c:pt idx="9">
                  <c:v>105.33166127704099</c:v>
                </c:pt>
                <c:pt idx="10">
                  <c:v>104.42787210213601</c:v>
                </c:pt>
                <c:pt idx="11">
                  <c:v>103.522768369771</c:v>
                </c:pt>
                <c:pt idx="12">
                  <c:v>102.61631088477201</c:v>
                </c:pt>
                <c:pt idx="13">
                  <c:v>101.70845968302</c:v>
                </c:pt>
                <c:pt idx="14">
                  <c:v>100.799174045953</c:v>
                </c:pt>
                <c:pt idx="15">
                  <c:v>99.888412518069202</c:v>
                </c:pt>
                <c:pt idx="16">
                  <c:v>98.976132927684105</c:v>
                </c:pt>
                <c:pt idx="17">
                  <c:v>98.062292411182298</c:v>
                </c:pt>
                <c:pt idx="18">
                  <c:v>97.1468474410391</c:v>
                </c:pt>
                <c:pt idx="19">
                  <c:v>96.229753857894096</c:v>
                </c:pt>
                <c:pt idx="20">
                  <c:v>95.310966906975906</c:v>
                </c:pt>
                <c:pt idx="21">
                  <c:v>94.390441279194903</c:v>
                </c:pt>
                <c:pt idx="22">
                  <c:v>93.468131157237195</c:v>
                </c:pt>
                <c:pt idx="23">
                  <c:v>92.543990267011395</c:v>
                </c:pt>
                <c:pt idx="24">
                  <c:v>91.617971934818101</c:v>
                </c:pt>
                <c:pt idx="25">
                  <c:v>90.690029150629798</c:v>
                </c:pt>
                <c:pt idx="26">
                  <c:v>89.760114637890894</c:v>
                </c:pt>
                <c:pt idx="27">
                  <c:v>88.828180930264395</c:v>
                </c:pt>
                <c:pt idx="28">
                  <c:v>87.894180455773494</c:v>
                </c:pt>
                <c:pt idx="29">
                  <c:v>86.958065628808001</c:v>
                </c:pt>
                <c:pt idx="30">
                  <c:v>86.019788950484198</c:v>
                </c:pt>
                <c:pt idx="31">
                  <c:v>85.079303117868804</c:v>
                </c:pt>
                <c:pt idx="32">
                  <c:v>84.136561142600002</c:v>
                </c:pt>
                <c:pt idx="33">
                  <c:v>83.191516479456396</c:v>
                </c:pt>
                <c:pt idx="34">
                  <c:v>82.244123165450304</c:v>
                </c:pt>
                <c:pt idx="35">
                  <c:v>81.2943359700364</c:v>
                </c:pt>
                <c:pt idx="36">
                  <c:v>80.342110557053005</c:v>
                </c:pt>
                <c:pt idx="37">
                  <c:v>79.387403659026901</c:v>
                </c:pt>
                <c:pt idx="38">
                  <c:v>78.430173264494599</c:v>
                </c:pt>
                <c:pt idx="39">
                  <c:v>77.470378819008403</c:v>
                </c:pt>
                <c:pt idx="40">
                  <c:v>76.507981440510093</c:v>
                </c:pt>
                <c:pt idx="41">
                  <c:v>75.542944149771401</c:v>
                </c:pt>
                <c:pt idx="42">
                  <c:v>74.575232116608106</c:v>
                </c:pt>
                <c:pt idx="43">
                  <c:v>73.604812922585495</c:v>
                </c:pt>
                <c:pt idx="44">
                  <c:v>72.631656840938106</c:v>
                </c:pt>
                <c:pt idx="45">
                  <c:v>71.655737134426403</c:v>
                </c:pt>
                <c:pt idx="46">
                  <c:v>70.677030371853604</c:v>
                </c:pt>
                <c:pt idx="47">
                  <c:v>69.695516763955496</c:v>
                </c:pt>
                <c:pt idx="48">
                  <c:v>68.711180519364504</c:v>
                </c:pt>
                <c:pt idx="49">
                  <c:v>67.724010221330104</c:v>
                </c:pt>
                <c:pt idx="50">
                  <c:v>66.733999225851093</c:v>
                </c:pt>
                <c:pt idx="51">
                  <c:v>65.741146081840299</c:v>
                </c:pt>
                <c:pt idx="52">
                  <c:v>64.745454973899996</c:v>
                </c:pt>
                <c:pt idx="53">
                  <c:v>63.746936188231899</c:v>
                </c:pt>
                <c:pt idx="54">
                  <c:v>62.745606602142601</c:v>
                </c:pt>
                <c:pt idx="55">
                  <c:v>61.741490197527497</c:v>
                </c:pt>
                <c:pt idx="56">
                  <c:v>60.734618598626199</c:v>
                </c:pt>
                <c:pt idx="57">
                  <c:v>59.725031634238398</c:v>
                </c:pt>
                <c:pt idx="58">
                  <c:v>58.712777924466401</c:v>
                </c:pt>
                <c:pt idx="59" formatCode="General">
                  <c:v>57.697915491911601</c:v>
                </c:pt>
                <c:pt idx="60" formatCode="General">
                  <c:v>56.680512397095903</c:v>
                </c:pt>
                <c:pt idx="61" formatCode="General">
                  <c:v>55.660647397694099</c:v>
                </c:pt>
                <c:pt idx="62" formatCode="General">
                  <c:v>54.638410630968103</c:v>
                </c:pt>
                <c:pt idx="63" formatCode="General">
                  <c:v>53.613904318560202</c:v>
                </c:pt>
                <c:pt idx="64" formatCode="General">
                  <c:v>52.587243492554897</c:v>
                </c:pt>
                <c:pt idx="65" formatCode="General">
                  <c:v>51.558556741434899</c:v>
                </c:pt>
                <c:pt idx="66" formatCode="General">
                  <c:v>50.527986974247803</c:v>
                </c:pt>
                <c:pt idx="67" formatCode="General">
                  <c:v>49.495692200957798</c:v>
                </c:pt>
                <c:pt idx="68" formatCode="General">
                  <c:v>48.461846326581302</c:v>
                </c:pt>
                <c:pt idx="69" formatCode="General">
                  <c:v>47.426639956297997</c:v>
                </c:pt>
                <c:pt idx="70" formatCode="General">
                  <c:v>46.390281208281998</c:v>
                </c:pt>
                <c:pt idx="71" formatCode="General">
                  <c:v>45.352996530517601</c:v>
                </c:pt>
                <c:pt idx="72" formatCode="General">
                  <c:v>44.315031517344302</c:v>
                </c:pt>
                <c:pt idx="73" formatCode="General">
                  <c:v>43.276651720919297</c:v>
                </c:pt>
                <c:pt idx="74" formatCode="General">
                  <c:v>42.2381434521904</c:v>
                </c:pt>
                <c:pt idx="75" formatCode="General">
                  <c:v>41.1998145653411</c:v>
                </c:pt>
                <c:pt idx="76" formatCode="General">
                  <c:v>40.161995218999998</c:v>
                </c:pt>
                <c:pt idx="77" formatCode="General">
                  <c:v>39.125038606807699</c:v>
                </c:pt>
                <c:pt idx="78" formatCode="General">
                  <c:v>38.089321649197899</c:v>
                </c:pt>
                <c:pt idx="79" formatCode="General">
                  <c:v>37.055245637493002</c:v>
                </c:pt>
                <c:pt idx="80" formatCode="General">
                  <c:v>36.023236823279703</c:v>
                </c:pt>
                <c:pt idx="81" formatCode="General">
                  <c:v>34.993746924042</c:v>
                </c:pt>
                <c:pt idx="82" formatCode="General">
                  <c:v>33.967253589395199</c:v>
                </c:pt>
                <c:pt idx="83" formatCode="General">
                  <c:v>32.944260723123101</c:v>
                </c:pt>
                <c:pt idx="84" formatCode="General">
                  <c:v>31.925298740854</c:v>
                </c:pt>
                <c:pt idx="85" formatCode="General">
                  <c:v>30.910924694115799</c:v>
                </c:pt>
                <c:pt idx="86" formatCode="General">
                  <c:v>29.9017222649579</c:v>
                </c:pt>
                <c:pt idx="87" formatCode="General">
                  <c:v>28.898301613482101</c:v>
                </c:pt>
                <c:pt idx="88" formatCode="General">
                  <c:v>27.9012990626996</c:v>
                </c:pt>
                <c:pt idx="89" formatCode="General">
                  <c:v>26.911376604659502</c:v>
                </c:pt>
                <c:pt idx="90" formatCode="General">
                  <c:v>25.929221211457399</c:v>
                </c:pt>
                <c:pt idx="91" formatCode="General">
                  <c:v>24.9555439345514</c:v>
                </c:pt>
                <c:pt idx="92" formatCode="General">
                  <c:v>23.991078775825098</c:v>
                </c:pt>
                <c:pt idx="93" formatCode="General">
                  <c:v>23.036581314068101</c:v>
                </c:pt>
                <c:pt idx="94" formatCode="General">
                  <c:v>22.0928270710479</c:v>
                </c:pt>
                <c:pt idx="95" formatCode="General">
                  <c:v>21.160609602114999</c:v>
                </c:pt>
                <c:pt idx="96" formatCode="General">
                  <c:v>20.2407382974522</c:v>
                </c:pt>
                <c:pt idx="97" formatCode="General">
                  <c:v>19.334035881532198</c:v>
                </c:pt>
                <c:pt idx="98" formatCode="General">
                  <c:v>18.441335600306999</c:v>
                </c:pt>
                <c:pt idx="99" formatCode="General">
                  <c:v>17.5634780880054</c:v>
                </c:pt>
                <c:pt idx="100" formatCode="General">
                  <c:v>16.701307908286001</c:v>
                </c:pt>
                <c:pt idx="101" formatCode="General">
                  <c:v>15.855669767877099</c:v>
                </c:pt>
                <c:pt idx="102" formatCode="General">
                  <c:v>15.0274044047703</c:v>
                </c:pt>
                <c:pt idx="103" formatCode="General">
                  <c:v>14.2173441575406</c:v>
                </c:pt>
                <c:pt idx="104" formatCode="General">
                  <c:v>13.4263082274413</c:v>
                </c:pt>
                <c:pt idx="105" formatCode="General">
                  <c:v>12.6550976505796</c:v>
                </c:pt>
                <c:pt idx="106" formatCode="General">
                  <c:v>11.904490003684201</c:v>
                </c:pt>
                <c:pt idx="107" formatCode="General">
                  <c:v>11.1752338737041</c:v>
                </c:pt>
                <c:pt idx="108" formatCode="General">
                  <c:v>10.4680431286634</c:v>
                </c:pt>
                <c:pt idx="109" formatCode="General">
                  <c:v>9.7835910347681203</c:v>
                </c:pt>
                <c:pt idx="110" formatCode="General">
                  <c:v>9.1225042725976397</c:v>
                </c:pt>
                <c:pt idx="111" formatCode="General">
                  <c:v>8.4853569131970605</c:v>
                </c:pt>
                <c:pt idx="112" formatCode="General">
                  <c:v>7.8726644228341804</c:v>
                </c:pt>
                <c:pt idx="113" formatCode="General">
                  <c:v>7.28487777291223</c:v>
                </c:pt>
                <c:pt idx="114" formatCode="General">
                  <c:v>6.72237773879987</c:v>
                </c:pt>
                <c:pt idx="115" formatCode="General">
                  <c:v>6.1854694778972901</c:v>
                </c:pt>
                <c:pt idx="116" formatCode="General">
                  <c:v>5.67437748281447</c:v>
                </c:pt>
                <c:pt idx="117" formatCode="General">
                  <c:v>5.18924100978374</c:v>
                </c:pt>
                <c:pt idx="118" formatCode="General">
                  <c:v>4.73011008503914</c:v>
                </c:pt>
                <c:pt idx="119" formatCode="General">
                  <c:v>4.2969421925340798</c:v>
                </c:pt>
                <c:pt idx="120" formatCode="General">
                  <c:v>3.88959974470876</c:v>
                </c:pt>
                <c:pt idx="121" formatCode="General">
                  <c:v>3.5078484337468301</c:v>
                </c:pt>
                <c:pt idx="122" formatCode="General">
                  <c:v>3.1513565536005799</c:v>
                </c:pt>
                <c:pt idx="123" formatCode="General">
                  <c:v>2.8196953727910601</c:v>
                </c:pt>
                <c:pt idx="124" formatCode="General">
                  <c:v>2.5123406244540898</c:v>
                </c:pt>
                <c:pt idx="125" formatCode="General">
                  <c:v>2.2286751632488699</c:v>
                </c:pt>
                <c:pt idx="126" formatCode="General">
                  <c:v>1.9679928186333</c:v>
                </c:pt>
                <c:pt idx="127" formatCode="General">
                  <c:v>1.7295034508354099</c:v>
                </c:pt>
                <c:pt idx="128" formatCode="General">
                  <c:v>1.5123391899640499</c:v>
                </c:pt>
                <c:pt idx="129" formatCode="General">
                  <c:v>1.31556181061864</c:v>
                </c:pt>
                <c:pt idx="130" formatCode="General">
                  <c:v>1.1381711647669901</c:v>
                </c:pt>
                <c:pt idx="131" formatCode="General">
                  <c:v>0.97911456541915598</c:v>
                </c:pt>
                <c:pt idx="132" formatCode="General">
                  <c:v>0.837296983750204</c:v>
                </c:pt>
                <c:pt idx="133" formatCode="General">
                  <c:v>0.71159189396483202</c:v>
                </c:pt>
                <c:pt idx="134" formatCode="General">
                  <c:v>0.60085257459596197</c:v>
                </c:pt>
                <c:pt idx="135" formatCode="General">
                  <c:v>0.50392365337893497</c:v>
                </c:pt>
                <c:pt idx="136" formatCode="General">
                  <c:v>0.41965266661355899</c:v>
                </c:pt>
                <c:pt idx="137" formatCode="General">
                  <c:v>0.34690139419895799</c:v>
                </c:pt>
                <c:pt idx="138" formatCode="General">
                  <c:v>0.28455672930748299</c:v>
                </c:pt>
                <c:pt idx="139" formatCode="General">
                  <c:v>0.23154084770341199</c:v>
                </c:pt>
                <c:pt idx="140" formatCode="General">
                  <c:v>0.18682045642112899</c:v>
                </c:pt>
                <c:pt idx="141" formatCode="General">
                  <c:v>0.149414924897806</c:v>
                </c:pt>
                <c:pt idx="142" formatCode="General">
                  <c:v>0.118403133247956</c:v>
                </c:pt>
                <c:pt idx="143" formatCode="0.00E+00">
                  <c:v>9.2928911222633401E-2</c:v>
                </c:pt>
                <c:pt idx="144" formatCode="0.00E+00">
                  <c:v>7.2204986082655201E-2</c:v>
                </c:pt>
                <c:pt idx="145" formatCode="0.00E+00">
                  <c:v>5.5515406259606097E-2</c:v>
                </c:pt>
                <c:pt idx="146" formatCode="0.00E+00">
                  <c:v>4.2216458049645501E-2</c:v>
                </c:pt>
                <c:pt idx="147" formatCode="0.00E+00">
                  <c:v>3.1736142214789403E-2</c:v>
                </c:pt>
                <c:pt idx="148" formatCode="0.00E+00">
                  <c:v>2.3572323703334098E-2</c:v>
                </c:pt>
                <c:pt idx="149" formatCode="0.00E+00">
                  <c:v>1.7289708288599701E-2</c:v>
                </c:pt>
                <c:pt idx="150" formatCode="0.00E+00">
                  <c:v>1.25158325870932E-2</c:v>
                </c:pt>
                <c:pt idx="151" formatCode="0.00E+00">
                  <c:v>8.9362769364452095E-3</c:v>
                </c:pt>
                <c:pt idx="152" formatCode="0.00E+00">
                  <c:v>6.2893228836999396E-3</c:v>
                </c:pt>
                <c:pt idx="153" formatCode="0.00E+00">
                  <c:v>4.3602781671302398E-3</c:v>
                </c:pt>
                <c:pt idx="154" formatCode="0.00E+00">
                  <c:v>2.97568244628696E-3</c:v>
                </c:pt>
                <c:pt idx="155" formatCode="0.00E+00">
                  <c:v>1.9975877654898801E-3</c:v>
                </c:pt>
                <c:pt idx="156" formatCode="0.00E+00">
                  <c:v>1.3180805958851001E-3</c:v>
                </c:pt>
                <c:pt idx="157" formatCode="0.00E+00">
                  <c:v>8.5417955373629601E-4</c:v>
                </c:pt>
                <c:pt idx="158" formatCode="0.00E+00">
                  <c:v>5.4320708640612897E-4</c:v>
                </c:pt>
                <c:pt idx="159" formatCode="0.00E+00">
                  <c:v>3.3869715199450802E-4</c:v>
                </c:pt>
                <c:pt idx="160" formatCode="0.00E+00">
                  <c:v>2.06866609235392E-4</c:v>
                </c:pt>
                <c:pt idx="161" formatCode="0.00E+00">
                  <c:v>1.2364770484142099E-4</c:v>
                </c:pt>
                <c:pt idx="162" formatCode="0.00E+00">
                  <c:v>7.2254172690338595E-5</c:v>
                </c:pt>
                <c:pt idx="163" formatCode="0.00E+00">
                  <c:v>4.1234886266627902E-5</c:v>
                </c:pt>
                <c:pt idx="164" formatCode="0.00E+00">
                  <c:v>2.2956932718266099E-5</c:v>
                </c:pt>
                <c:pt idx="165" formatCode="0.00E+00">
                  <c:v>1.24540241123224E-5</c:v>
                </c:pt>
                <c:pt idx="166" formatCode="0.00E+00">
                  <c:v>6.5754917077679502E-6</c:v>
                </c:pt>
                <c:pt idx="167" formatCode="0.00E+00">
                  <c:v>3.37458656013503E-6</c:v>
                </c:pt>
                <c:pt idx="168" formatCode="0.00E+00">
                  <c:v>1.68117089724539E-6</c:v>
                </c:pt>
                <c:pt idx="169" formatCode="0.00E+00">
                  <c:v>8.1189536010133099E-7</c:v>
                </c:pt>
                <c:pt idx="170" formatCode="0.00E+00">
                  <c:v>3.7953745017883098E-7</c:v>
                </c:pt>
                <c:pt idx="171" formatCode="0.00E+00">
                  <c:v>1.71480698590978E-7</c:v>
                </c:pt>
                <c:pt idx="172" formatCode="0.00E+00">
                  <c:v>7.4763617691711795E-8</c:v>
                </c:pt>
                <c:pt idx="173" formatCode="0.00E+00">
                  <c:v>3.14018726180852E-8</c:v>
                </c:pt>
                <c:pt idx="174" formatCode="0.00E+00">
                  <c:v>1.26838891395772E-8</c:v>
                </c:pt>
                <c:pt idx="175" formatCode="0.00E+00">
                  <c:v>4.91797812356862E-9</c:v>
                </c:pt>
                <c:pt idx="176" formatCode="0.00E+00">
                  <c:v>1.82694753627687E-9</c:v>
                </c:pt>
                <c:pt idx="177" formatCode="0.00E+00">
                  <c:v>6.4893265681898101E-10</c:v>
                </c:pt>
                <c:pt idx="178" formatCode="0.00E+00">
                  <c:v>2.1993524012663301E-10</c:v>
                </c:pt>
                <c:pt idx="179" formatCode="0.00E+00">
                  <c:v>7.0966943788739605E-11</c:v>
                </c:pt>
                <c:pt idx="180" formatCode="0.00E+00">
                  <c:v>2.1751177724455599E-11</c:v>
                </c:pt>
                <c:pt idx="181" formatCode="0.00E+00">
                  <c:v>6.3172326921324502E-12</c:v>
                </c:pt>
                <c:pt idx="182" formatCode="0.00E+00">
                  <c:v>1.73416701639382E-12</c:v>
                </c:pt>
                <c:pt idx="183" formatCode="0.00E+00">
                  <c:v>4.4877185543828901E-13</c:v>
                </c:pt>
                <c:pt idx="184" formatCode="0.00E+00">
                  <c:v>1.09176046379164E-13</c:v>
                </c:pt>
                <c:pt idx="185" formatCode="0.00E+00">
                  <c:v>0</c:v>
                </c:pt>
                <c:pt idx="186" formatCode="0.00E+00">
                  <c:v>0</c:v>
                </c:pt>
                <c:pt idx="187" formatCode="0.00E+00">
                  <c:v>0</c:v>
                </c:pt>
                <c:pt idx="188" formatCode="0.00E+00">
                  <c:v>0</c:v>
                </c:pt>
                <c:pt idx="189" formatCode="0.00E+00">
                  <c:v>0</c:v>
                </c:pt>
                <c:pt idx="190" formatCode="0.00E+00">
                  <c:v>0</c:v>
                </c:pt>
                <c:pt idx="191" formatCode="0.00E+00">
                  <c:v>0</c:v>
                </c:pt>
                <c:pt idx="192" formatCode="0.00E+00">
                  <c:v>0</c:v>
                </c:pt>
                <c:pt idx="193" formatCode="0.00E+00">
                  <c:v>0</c:v>
                </c:pt>
                <c:pt idx="194" formatCode="0.00E+00">
                  <c:v>0</c:v>
                </c:pt>
                <c:pt idx="195" formatCode="0.00E+00">
                  <c:v>0</c:v>
                </c:pt>
                <c:pt idx="196" formatCode="0.00E+00">
                  <c:v>0</c:v>
                </c:pt>
                <c:pt idx="197" formatCode="0.00E+00">
                  <c:v>0</c:v>
                </c:pt>
                <c:pt idx="198" formatCode="0.00E+00">
                  <c:v>0</c:v>
                </c:pt>
                <c:pt idx="199" formatCode="0.00E+00">
                  <c:v>0</c:v>
                </c:pt>
                <c:pt idx="200" formatCode="0.00E+00">
                  <c:v>0</c:v>
                </c:pt>
                <c:pt idx="201" formatCode="0.00E+00">
                  <c:v>0</c:v>
                </c:pt>
                <c:pt idx="202" formatCode="0.00E+00">
                  <c:v>0</c:v>
                </c:pt>
                <c:pt idx="203" formatCode="0.00E+00">
                  <c:v>0</c:v>
                </c:pt>
                <c:pt idx="204" formatCode="0.00E+00">
                  <c:v>0</c:v>
                </c:pt>
                <c:pt idx="205" formatCode="0.00E+00">
                  <c:v>0</c:v>
                </c:pt>
                <c:pt idx="206" formatCode="0.00E+00">
                  <c:v>0</c:v>
                </c:pt>
                <c:pt idx="207" formatCode="0.00E+00">
                  <c:v>0</c:v>
                </c:pt>
                <c:pt idx="208" formatCode="0.00E+00">
                  <c:v>0</c:v>
                </c:pt>
                <c:pt idx="209" formatCode="0.00E+00">
                  <c:v>0</c:v>
                </c:pt>
                <c:pt idx="210" formatCode="0.00E+00">
                  <c:v>0</c:v>
                </c:pt>
              </c:numCache>
            </c:numRef>
          </c:yVal>
          <c:smooth val="1"/>
        </c:ser>
        <c:ser>
          <c:idx val="50"/>
          <c:order val="5"/>
          <c:tx>
            <c:strRef>
              <c:f>'Temperaturen, Volumenzuwachs'!$C$68</c:f>
              <c:strCache>
                <c:ptCount val="1"/>
                <c:pt idx="0">
                  <c:v>100,2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Volumenzuwachs'!$D$68:$HF$68</c:f>
              <c:numCache>
                <c:formatCode>0.000E+00</c:formatCode>
                <c:ptCount val="211"/>
                <c:pt idx="0">
                  <c:v>95.867019177997193</c:v>
                </c:pt>
                <c:pt idx="1">
                  <c:v>95.200869518440101</c:v>
                </c:pt>
                <c:pt idx="2">
                  <c:v>94.533833443827405</c:v>
                </c:pt>
                <c:pt idx="3">
                  <c:v>93.865880393708593</c:v>
                </c:pt>
                <c:pt idx="4">
                  <c:v>93.196978903650106</c:v>
                </c:pt>
                <c:pt idx="5">
                  <c:v>92.527096588443598</c:v>
                </c:pt>
                <c:pt idx="6">
                  <c:v>91.856200125771295</c:v>
                </c:pt>
                <c:pt idx="7">
                  <c:v>91.184255240409101</c:v>
                </c:pt>
                <c:pt idx="8">
                  <c:v>90.511226689055306</c:v>
                </c:pt>
                <c:pt idx="9">
                  <c:v>89.837078245880804</c:v>
                </c:pt>
                <c:pt idx="10">
                  <c:v>89.161772688902204</c:v>
                </c:pt>
                <c:pt idx="11">
                  <c:v>88.485271787289307</c:v>
                </c:pt>
                <c:pt idx="12">
                  <c:v>87.807536289723203</c:v>
                </c:pt>
                <c:pt idx="13">
                  <c:v>87.1285259139364</c:v>
                </c:pt>
                <c:pt idx="14">
                  <c:v>86.448199337567402</c:v>
                </c:pt>
                <c:pt idx="15">
                  <c:v>85.766514190479896</c:v>
                </c:pt>
                <c:pt idx="16">
                  <c:v>85.083427048702006</c:v>
                </c:pt>
                <c:pt idx="17">
                  <c:v>84.398893430154402</c:v>
                </c:pt>
                <c:pt idx="18">
                  <c:v>83.712867792347694</c:v>
                </c:pt>
                <c:pt idx="19">
                  <c:v>83.025303532240301</c:v>
                </c:pt>
                <c:pt idx="20">
                  <c:v>82.3361529884628</c:v>
                </c:pt>
                <c:pt idx="21">
                  <c:v>81.645367446127594</c:v>
                </c:pt>
                <c:pt idx="22">
                  <c:v>80.952897144456699</c:v>
                </c:pt>
                <c:pt idx="23">
                  <c:v>80.258691287475301</c:v>
                </c:pt>
                <c:pt idx="24">
                  <c:v>79.562698058036105</c:v>
                </c:pt>
                <c:pt idx="25">
                  <c:v>78.864864635453301</c:v>
                </c:pt>
                <c:pt idx="26">
                  <c:v>78.165137217045299</c:v>
                </c:pt>
                <c:pt idx="27">
                  <c:v>77.463461043899002</c:v>
                </c:pt>
                <c:pt idx="28">
                  <c:v>76.759780431192297</c:v>
                </c:pt>
                <c:pt idx="29">
                  <c:v>76.054038803426593</c:v>
                </c:pt>
                <c:pt idx="30">
                  <c:v>75.346178734942896</c:v>
                </c:pt>
                <c:pt idx="31">
                  <c:v>74.636141996116706</c:v>
                </c:pt>
                <c:pt idx="32">
                  <c:v>73.923869605646303</c:v>
                </c:pt>
                <c:pt idx="33">
                  <c:v>73.209301889373705</c:v>
                </c:pt>
                <c:pt idx="34">
                  <c:v>72.492378546098394</c:v>
                </c:pt>
                <c:pt idx="35">
                  <c:v>71.773038720868399</c:v>
                </c:pt>
                <c:pt idx="36">
                  <c:v>71.051221086256405</c:v>
                </c:pt>
                <c:pt idx="37">
                  <c:v>70.326863932153699</c:v>
                </c:pt>
                <c:pt idx="38">
                  <c:v>69.599905264639403</c:v>
                </c:pt>
                <c:pt idx="39">
                  <c:v>68.870282914505694</c:v>
                </c:pt>
                <c:pt idx="40">
                  <c:v>68.137934656046795</c:v>
                </c:pt>
                <c:pt idx="41">
                  <c:v>67.402798336743402</c:v>
                </c:pt>
                <c:pt idx="42">
                  <c:v>66.664812018498495</c:v>
                </c:pt>
                <c:pt idx="43">
                  <c:v>65.923914131105306</c:v>
                </c:pt>
                <c:pt idx="44">
                  <c:v>65.180043638651796</c:v>
                </c:pt>
                <c:pt idx="45">
                  <c:v>64.4331402195876</c:v>
                </c:pt>
                <c:pt idx="46">
                  <c:v>63.6831444612029</c:v>
                </c:pt>
                <c:pt idx="47">
                  <c:v>62.9299980692848</c:v>
                </c:pt>
                <c:pt idx="48">
                  <c:v>62.173644093739803</c:v>
                </c:pt>
                <c:pt idx="49">
                  <c:v>61.4140271709811</c:v>
                </c:pt>
                <c:pt idx="50">
                  <c:v>60.651093783895703</c:v>
                </c:pt>
                <c:pt idx="51">
                  <c:v>59.884792540214498</c:v>
                </c:pt>
                <c:pt idx="52">
                  <c:v>59.115074470112901</c:v>
                </c:pt>
                <c:pt idx="53">
                  <c:v>58.3418933438723</c:v>
                </c:pt>
                <c:pt idx="54">
                  <c:v>57.565206010425399</c:v>
                </c:pt>
                <c:pt idx="55">
                  <c:v>56.784972757600002</c:v>
                </c:pt>
                <c:pt idx="56">
                  <c:v>56.001157694857397</c:v>
                </c:pt>
                <c:pt idx="57">
                  <c:v>55.213729159294701</c:v>
                </c:pt>
                <c:pt idx="58">
                  <c:v>54.422660145648599</c:v>
                </c:pt>
                <c:pt idx="59" formatCode="General">
                  <c:v>53.627928760989803</c:v>
                </c:pt>
                <c:pt idx="60" formatCode="General">
                  <c:v>52.829518704745603</c:v>
                </c:pt>
                <c:pt idx="61" formatCode="General">
                  <c:v>52.027419774617002</c:v>
                </c:pt>
                <c:pt idx="62" formatCode="General">
                  <c:v>51.221628398874998</c:v>
                </c:pt>
                <c:pt idx="63" formatCode="General">
                  <c:v>50.4121481954245</c:v>
                </c:pt>
                <c:pt idx="64" formatCode="General">
                  <c:v>49.598990557908103</c:v>
                </c:pt>
                <c:pt idx="65" formatCode="General">
                  <c:v>48.7821752689904</c:v>
                </c:pt>
                <c:pt idx="66" formatCode="General">
                  <c:v>47.961731140809299</c:v>
                </c:pt>
                <c:pt idx="67" formatCode="General">
                  <c:v>47.137696682404503</c:v>
                </c:pt>
                <c:pt idx="68" formatCode="General">
                  <c:v>46.310120793736303</c:v>
                </c:pt>
                <c:pt idx="69" formatCode="General">
                  <c:v>45.479063485680399</c:v>
                </c:pt>
                <c:pt idx="70" formatCode="General">
                  <c:v>44.644596625130099</c:v>
                </c:pt>
                <c:pt idx="71" formatCode="General">
                  <c:v>43.8068047040571</c:v>
                </c:pt>
                <c:pt idx="72" formatCode="General">
                  <c:v>42.965785631064101</c:v>
                </c:pt>
                <c:pt idx="73" formatCode="General">
                  <c:v>42.121651543614199</c:v>
                </c:pt>
                <c:pt idx="74" formatCode="General">
                  <c:v>41.2745296387371</c:v>
                </c:pt>
                <c:pt idx="75" formatCode="General">
                  <c:v>40.4245630195907</c:v>
                </c:pt>
                <c:pt idx="76" formatCode="General">
                  <c:v>39.571911554794198</c:v>
                </c:pt>
                <c:pt idx="77" formatCode="General">
                  <c:v>38.716752746947101</c:v>
                </c:pt>
                <c:pt idx="78" formatCode="General">
                  <c:v>37.859282606207003</c:v>
                </c:pt>
                <c:pt idx="79" formatCode="General">
                  <c:v>36.999716524211998</c:v>
                </c:pt>
                <c:pt idx="80" formatCode="General">
                  <c:v>36.138290143008703</c:v>
                </c:pt>
                <c:pt idx="81" formatCode="General">
                  <c:v>35.275260212975098</c:v>
                </c:pt>
                <c:pt idx="82" formatCode="General">
                  <c:v>34.410905433021398</c:v>
                </c:pt>
                <c:pt idx="83" formatCode="General">
                  <c:v>33.545527265602502</c:v>
                </c:pt>
                <c:pt idx="84" formatCode="General">
                  <c:v>32.679450718291598</c:v>
                </c:pt>
                <c:pt idx="85" formatCode="General">
                  <c:v>31.813025084829999</c:v>
                </c:pt>
                <c:pt idx="86" formatCode="General">
                  <c:v>30.946624621898501</c:v>
                </c:pt>
                <c:pt idx="87" formatCode="General">
                  <c:v>30.080649192394699</c:v>
                </c:pt>
                <c:pt idx="88" formatCode="General">
                  <c:v>29.215524794329301</c:v>
                </c:pt>
                <c:pt idx="89" formatCode="General">
                  <c:v>28.351704032088001</c:v>
                </c:pt>
                <c:pt idx="90" formatCode="General">
                  <c:v>27.489666475140101</c:v>
                </c:pt>
                <c:pt idx="91" formatCode="General">
                  <c:v>26.6299189038488</c:v>
                </c:pt>
                <c:pt idx="92" formatCode="General">
                  <c:v>25.7729954254178</c:v>
                </c:pt>
                <c:pt idx="93" formatCode="General">
                  <c:v>24.919457444264602</c:v>
                </c:pt>
                <c:pt idx="94" formatCode="General">
                  <c:v>24.0698934704719</c:v>
                </c:pt>
                <c:pt idx="95" formatCode="General">
                  <c:v>23.224918749438299</c:v>
                </c:pt>
                <c:pt idx="96" formatCode="General">
                  <c:v>22.385174695465398</c:v>
                </c:pt>
                <c:pt idx="97" formatCode="General">
                  <c:v>21.5513281117946</c:v>
                </c:pt>
                <c:pt idx="98" formatCode="General">
                  <c:v>20.724070179595799</c:v>
                </c:pt>
                <c:pt idx="99" formatCode="General">
                  <c:v>19.9041151986344</c:v>
                </c:pt>
                <c:pt idx="100" formatCode="General">
                  <c:v>19.0921990628473</c:v>
                </c:pt>
                <c:pt idx="101" formatCode="General">
                  <c:v>18.2890774548835</c:v>
                </c:pt>
                <c:pt idx="102" formatCode="General">
                  <c:v>17.4955237448529</c:v>
                </c:pt>
                <c:pt idx="103" formatCode="General">
                  <c:v>16.712326580114201</c:v>
                </c:pt>
                <c:pt idx="104" formatCode="General">
                  <c:v>15.9402871549749</c:v>
                </c:pt>
                <c:pt idx="105" formatCode="General">
                  <c:v>15.180216151700099</c:v>
                </c:pt>
                <c:pt idx="106" formatCode="General">
                  <c:v>14.432930347275599</c:v>
                </c:pt>
                <c:pt idx="107" formatCode="General">
                  <c:v>13.699248883983699</c:v>
                </c:pt>
                <c:pt idx="108" formatCode="General">
                  <c:v>12.9799892060385</c:v>
                </c:pt>
                <c:pt idx="109" formatCode="General">
                  <c:v>12.275962669323</c:v>
                </c:pt>
                <c:pt idx="110" formatCode="General">
                  <c:v>11.5879698366717</c:v>
                </c:pt>
                <c:pt idx="111" formatCode="General">
                  <c:v>10.916795477138701</c:v>
                </c:pt>
                <c:pt idx="112" formatCode="General">
                  <c:v>10.263203294262301</c:v>
                </c:pt>
                <c:pt idx="113" formatCode="General">
                  <c:v>9.6279304154348093</c:v>
                </c:pt>
                <c:pt idx="114" formatCode="General">
                  <c:v>9.0116816820373309</c:v>
                </c:pt>
                <c:pt idx="115" formatCode="General">
                  <c:v>8.4151237879142204</c:v>
                </c:pt>
                <c:pt idx="116" formatCode="General">
                  <c:v>7.8388793219134003</c:v>
                </c:pt>
                <c:pt idx="117" formatCode="General">
                  <c:v>7.28352077845084</c:v>
                </c:pt>
                <c:pt idx="118" formatCode="General">
                  <c:v>6.7495646081841798</c:v>
                </c:pt>
                <c:pt idx="119" formatCode="General">
                  <c:v>6.2374653886798601</c:v>
                </c:pt>
                <c:pt idx="120" formatCode="General">
                  <c:v>5.74761020217663</c:v>
                </c:pt>
                <c:pt idx="121" formatCode="General">
                  <c:v>5.2803133139028002</c:v>
                </c:pt>
                <c:pt idx="122" formatCode="General">
                  <c:v>4.83581124958455</c:v>
                </c:pt>
                <c:pt idx="123" formatCode="General">
                  <c:v>4.4142583744571997</c:v>
                </c:pt>
                <c:pt idx="124" formatCode="General">
                  <c:v>4.0157230779189002</c:v>
                </c:pt>
                <c:pt idx="125" formatCode="General">
                  <c:v>3.64018466760277</c:v>
                </c:pt>
                <c:pt idx="126" formatCode="General">
                  <c:v>3.2875310737582999</c:v>
                </c:pt>
                <c:pt idx="127" formatCode="General">
                  <c:v>2.9575574591238998</c:v>
                </c:pt>
                <c:pt idx="128" formatCode="General">
                  <c:v>2.6499658206853201</c:v>
                </c:pt>
                <c:pt idx="129" formatCode="General">
                  <c:v>2.3643656576613399</c:v>
                </c:pt>
                <c:pt idx="130" formatCode="General">
                  <c:v>2.1002757646429302</c:v>
                </c:pt>
                <c:pt idx="131" formatCode="General">
                  <c:v>1.8571271900472099</c:v>
                </c:pt>
                <c:pt idx="132" formatCode="General">
                  <c:v>1.6342673780822601</c:v>
                </c:pt>
                <c:pt idx="133" formatCode="General">
                  <c:v>1.43096548755057</c:v>
                </c:pt>
                <c:pt idx="134" formatCode="General">
                  <c:v>1.2464188535132199</c:v>
                </c:pt>
                <c:pt idx="135" formatCode="General">
                  <c:v>1.0797605287343299</c:v>
                </c:pt>
                <c:pt idx="136" formatCode="General">
                  <c:v>0.93006781173941599</c:v>
                </c:pt>
                <c:pt idx="137" formatCode="General">
                  <c:v>0.79637163823368595</c:v>
                </c:pt>
                <c:pt idx="138" formatCode="General">
                  <c:v>0.677666683659225</c:v>
                </c:pt>
                <c:pt idx="139" formatCode="General">
                  <c:v>0.572921998057072</c:v>
                </c:pt>
                <c:pt idx="140" formatCode="General">
                  <c:v>0.48109197143357602</c:v>
                </c:pt>
                <c:pt idx="141" formatCode="General">
                  <c:v>0.40112740980290001</c:v>
                </c:pt>
                <c:pt idx="142" formatCode="General">
                  <c:v>0.33198649020761201</c:v>
                </c:pt>
                <c:pt idx="143" formatCode="General">
                  <c:v>0.27264535837118098</c:v>
                </c:pt>
                <c:pt idx="144" formatCode="General">
                  <c:v>0.22210813603422799</c:v>
                </c:pt>
                <c:pt idx="145" formatCode="General">
                  <c:v>0.17941611697227899</c:v>
                </c:pt>
                <c:pt idx="146" formatCode="General">
                  <c:v>0.14365595129148201</c:v>
                </c:pt>
                <c:pt idx="147" formatCode="General">
                  <c:v>0.11396664650101999</c:v>
                </c:pt>
                <c:pt idx="148" formatCode="0.00E+00">
                  <c:v>8.9545250230912102E-2</c:v>
                </c:pt>
                <c:pt idx="149" formatCode="0.00E+00">
                  <c:v>6.9651121977462704E-2</c:v>
                </c:pt>
                <c:pt idx="150" formatCode="0.00E+00">
                  <c:v>5.3608748140236098E-2</c:v>
                </c:pt>
                <c:pt idx="151" formatCode="0.00E+00">
                  <c:v>4.0809103712297103E-2</c:v>
                </c:pt>
                <c:pt idx="152" formatCode="0.00E+00">
                  <c:v>3.07096128874822E-2</c:v>
                </c:pt>
                <c:pt idx="153" formatCode="0.00E+00">
                  <c:v>2.2832807030942301E-2</c:v>
                </c:pt>
                <c:pt idx="154" formatCode="0.00E+00">
                  <c:v>1.67638194617141E-2</c:v>
                </c:pt>
                <c:pt idx="155" formatCode="0.00E+00">
                  <c:v>1.2146890106668799E-2</c:v>
                </c:pt>
                <c:pt idx="156" formatCode="0.00E+00">
                  <c:v>8.6810775205761401E-3</c:v>
                </c:pt>
                <c:pt idx="157" formatCode="0.00E+00">
                  <c:v>6.1153898283633698E-3</c:v>
                </c:pt>
                <c:pt idx="158" formatCode="0.00E+00">
                  <c:v>4.2435493320731399E-3</c:v>
                </c:pt>
                <c:pt idx="159" formatCode="0.00E+00">
                  <c:v>2.8985980891714398E-3</c:v>
                </c:pt>
                <c:pt idx="160" formatCode="0.00E+00">
                  <c:v>1.9475347044863899E-3</c:v>
                </c:pt>
                <c:pt idx="161" formatCode="0.00E+00">
                  <c:v>1.2861475364496599E-3</c:v>
                </c:pt>
                <c:pt idx="162" formatCode="0.00E+00">
                  <c:v>8.3417865933627902E-4</c:v>
                </c:pt>
                <c:pt idx="163" formatCode="0.00E+00">
                  <c:v>5.3091871506465995E-4</c:v>
                </c:pt>
                <c:pt idx="164" formatCode="0.00E+00">
                  <c:v>3.3129777756564602E-4</c:v>
                </c:pt>
                <c:pt idx="165" formatCode="0.00E+00">
                  <c:v>2.0250393203425599E-4</c:v>
                </c:pt>
                <c:pt idx="166" formatCode="0.00E+00">
                  <c:v>1.21131469882004E-4</c:v>
                </c:pt>
                <c:pt idx="167" formatCode="0.00E+00">
                  <c:v>7.0835925075136998E-5</c:v>
                </c:pt>
                <c:pt idx="168" formatCode="0.00E+00">
                  <c:v>4.0454521718001099E-5</c:v>
                </c:pt>
                <c:pt idx="169" formatCode="0.00E+00">
                  <c:v>2.25382282976992E-5</c:v>
                </c:pt>
                <c:pt idx="170" formatCode="0.00E+00">
                  <c:v>1.22352081038823E-5</c:v>
                </c:pt>
                <c:pt idx="171" formatCode="0.00E+00">
                  <c:v>6.4642455353746397E-6</c:v>
                </c:pt>
                <c:pt idx="172" formatCode="0.00E+00">
                  <c:v>3.31963586834008E-6</c:v>
                </c:pt>
                <c:pt idx="173" formatCode="0.00E+00">
                  <c:v>1.6548340045490299E-6</c:v>
                </c:pt>
                <c:pt idx="174" formatCode="0.00E+00">
                  <c:v>7.9966462394074003E-7</c:v>
                </c:pt>
                <c:pt idx="175" formatCode="0.00E+00">
                  <c:v>3.74042020739121E-7</c:v>
                </c:pt>
                <c:pt idx="176" formatCode="0.00E+00">
                  <c:v>1.69095385592168E-7</c:v>
                </c:pt>
                <c:pt idx="177" formatCode="0.00E+00">
                  <c:v>7.3765031663989107E-8</c:v>
                </c:pt>
                <c:pt idx="178" formatCode="0.00E+00">
                  <c:v>3.0999350263259803E-8</c:v>
                </c:pt>
                <c:pt idx="179" formatCode="0.00E+00">
                  <c:v>1.2527936877115201E-8</c:v>
                </c:pt>
                <c:pt idx="180" formatCode="0.00E+00">
                  <c:v>4.8600104040046901E-9</c:v>
                </c:pt>
                <c:pt idx="181" formatCode="0.00E+00">
                  <c:v>1.80631605370854E-9</c:v>
                </c:pt>
                <c:pt idx="182" formatCode="0.00E+00">
                  <c:v>6.4191583666357503E-10</c:v>
                </c:pt>
                <c:pt idx="183" formatCode="0.00E+00">
                  <c:v>2.17659676056061E-10</c:v>
                </c:pt>
                <c:pt idx="184" formatCode="0.00E+00">
                  <c:v>7.0264834541719495E-11</c:v>
                </c:pt>
                <c:pt idx="185" formatCode="0.00E+00">
                  <c:v>2.1545556483131299E-11</c:v>
                </c:pt>
                <c:pt idx="186" formatCode="0.00E+00">
                  <c:v>6.2602149632346798E-12</c:v>
                </c:pt>
                <c:pt idx="187" formatCode="0.00E+00">
                  <c:v>1.71923531959656E-12</c:v>
                </c:pt>
                <c:pt idx="188" formatCode="0.00E+00">
                  <c:v>4.4508896082618598E-13</c:v>
                </c:pt>
                <c:pt idx="189" formatCode="0.00E+00">
                  <c:v>1.0832291510765301E-13</c:v>
                </c:pt>
                <c:pt idx="190" formatCode="0.00E+00">
                  <c:v>2.47113025721215E-14</c:v>
                </c:pt>
                <c:pt idx="191" formatCode="0.00E+00">
                  <c:v>5.2680874798798104E-15</c:v>
                </c:pt>
                <c:pt idx="192" formatCode="0.00E+00">
                  <c:v>1.0461893685589001E-15</c:v>
                </c:pt>
                <c:pt idx="193" formatCode="0.00E+00">
                  <c:v>1.92894705655656E-16</c:v>
                </c:pt>
                <c:pt idx="194" formatCode="0.00E+00">
                  <c:v>3.2905414787315903E-17</c:v>
                </c:pt>
                <c:pt idx="195" formatCode="0.00E+00">
                  <c:v>5.17445153736741E-18</c:v>
                </c:pt>
                <c:pt idx="196" formatCode="0.00E+00">
                  <c:v>7.4722104870269901E-19</c:v>
                </c:pt>
                <c:pt idx="197" formatCode="0.00E+00">
                  <c:v>9.8691824835301399E-20</c:v>
                </c:pt>
                <c:pt idx="198" formatCode="0.00E+00">
                  <c:v>1.1872383802669901E-20</c:v>
                </c:pt>
                <c:pt idx="199" formatCode="0.00E+00">
                  <c:v>1.29512205766591E-21</c:v>
                </c:pt>
                <c:pt idx="200" formatCode="0.00E+00">
                  <c:v>1.2752660632990301E-22</c:v>
                </c:pt>
                <c:pt idx="201" formatCode="0.00E+00">
                  <c:v>1.12801597325045E-23</c:v>
                </c:pt>
                <c:pt idx="202" formatCode="0.00E+00">
                  <c:v>8.9178943114691605E-25</c:v>
                </c:pt>
                <c:pt idx="203" formatCode="0.00E+00">
                  <c:v>6.2682587219040805E-26</c:v>
                </c:pt>
                <c:pt idx="204" formatCode="0.00E+00">
                  <c:v>3.8955220746545703E-27</c:v>
                </c:pt>
                <c:pt idx="205" formatCode="0.00E+00">
                  <c:v>2.1281482542182502E-28</c:v>
                </c:pt>
                <c:pt idx="206" formatCode="0.00E+00">
                  <c:v>1.01582790760227E-29</c:v>
                </c:pt>
                <c:pt idx="207" formatCode="0.00E+00">
                  <c:v>4.20979324854909E-31</c:v>
                </c:pt>
                <c:pt idx="208" formatCode="0.00E+00">
                  <c:v>1.50464462991635E-32</c:v>
                </c:pt>
                <c:pt idx="209" formatCode="0.00E+00">
                  <c:v>4.6058900634689599E-34</c:v>
                </c:pt>
                <c:pt idx="210" formatCode="0.00E+00">
                  <c:v>1.1987562299387099E-35</c:v>
                </c:pt>
              </c:numCache>
            </c:numRef>
          </c:yVal>
          <c:smooth val="1"/>
        </c:ser>
        <c:ser>
          <c:idx val="52"/>
          <c:order val="6"/>
          <c:tx>
            <c:strRef>
              <c:f>'Temperaturen, Volumenzuwachs'!$C$70</c:f>
              <c:strCache>
                <c:ptCount val="1"/>
                <c:pt idx="0">
                  <c:v>126,2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Volumenzuwachs'!$D$70:$HF$70</c:f>
              <c:numCache>
                <c:formatCode>0.000E+00</c:formatCode>
                <c:ptCount val="211"/>
                <c:pt idx="0">
                  <c:v>77.135962206513</c:v>
                </c:pt>
                <c:pt idx="1">
                  <c:v>76.676059629304902</c:v>
                </c:pt>
                <c:pt idx="2">
                  <c:v>76.215436314981602</c:v>
                </c:pt>
                <c:pt idx="3">
                  <c:v>75.754066051642596</c:v>
                </c:pt>
                <c:pt idx="4">
                  <c:v>75.291921765433301</c:v>
                </c:pt>
                <c:pt idx="5">
                  <c:v>74.828975498132905</c:v>
                </c:pt>
                <c:pt idx="6">
                  <c:v>74.365198384589306</c:v>
                </c:pt>
                <c:pt idx="7">
                  <c:v>73.900560630039195</c:v>
                </c:pt>
                <c:pt idx="8">
                  <c:v>73.435031487355602</c:v>
                </c:pt>
                <c:pt idx="9">
                  <c:v>72.968579234270294</c:v>
                </c:pt>
                <c:pt idx="10">
                  <c:v>72.501171150621602</c:v>
                </c:pt>
                <c:pt idx="11">
                  <c:v>72.032773495685106</c:v>
                </c:pt>
                <c:pt idx="12">
                  <c:v>71.563351485648795</c:v>
                </c:pt>
                <c:pt idx="13">
                  <c:v>71.0928692713007</c:v>
                </c:pt>
                <c:pt idx="14">
                  <c:v>70.621289916002397</c:v>
                </c:pt>
                <c:pt idx="15">
                  <c:v>70.148575374029903</c:v>
                </c:pt>
                <c:pt idx="16">
                  <c:v>69.674686469369803</c:v>
                </c:pt>
                <c:pt idx="17">
                  <c:v>69.199582875064294</c:v>
                </c:pt>
                <c:pt idx="18">
                  <c:v>68.723223093211004</c:v>
                </c:pt>
                <c:pt idx="19">
                  <c:v>68.245564435726806</c:v>
                </c:pt>
                <c:pt idx="20">
                  <c:v>67.766563005999004</c:v>
                </c:pt>
                <c:pt idx="21">
                  <c:v>67.286173681553393</c:v>
                </c:pt>
                <c:pt idx="22">
                  <c:v>66.804350097880501</c:v>
                </c:pt>
                <c:pt idx="23">
                  <c:v>66.321044633572001</c:v>
                </c:pt>
                <c:pt idx="24">
                  <c:v>65.836208396931099</c:v>
                </c:pt>
                <c:pt idx="25">
                  <c:v>65.349791214232894</c:v>
                </c:pt>
                <c:pt idx="26">
                  <c:v>64.861741619823107</c:v>
                </c:pt>
                <c:pt idx="27">
                  <c:v>64.372006848258295</c:v>
                </c:pt>
                <c:pt idx="28">
                  <c:v>63.880532828704297</c:v>
                </c:pt>
                <c:pt idx="29">
                  <c:v>63.387264181826097</c:v>
                </c:pt>
                <c:pt idx="30">
                  <c:v>62.892144219417297</c:v>
                </c:pt>
                <c:pt idx="31">
                  <c:v>62.395114947034003</c:v>
                </c:pt>
                <c:pt idx="32">
                  <c:v>61.896117069917899</c:v>
                </c:pt>
                <c:pt idx="33">
                  <c:v>61.3950900025104</c:v>
                </c:pt>
                <c:pt idx="34">
                  <c:v>60.891971881877801</c:v>
                </c:pt>
                <c:pt idx="35">
                  <c:v>60.386699585392599</c:v>
                </c:pt>
                <c:pt idx="36">
                  <c:v>59.879208753032202</c:v>
                </c:pt>
                <c:pt idx="37">
                  <c:v>59.3694338146815</c:v>
                </c:pt>
                <c:pt idx="38">
                  <c:v>58.8573080228498</c:v>
                </c:pt>
                <c:pt idx="39">
                  <c:v>58.342763491233697</c:v>
                </c:pt>
                <c:pt idx="40">
                  <c:v>57.825731239584798</c:v>
                </c:pt>
                <c:pt idx="41">
                  <c:v>57.306141245366703</c:v>
                </c:pt>
                <c:pt idx="42">
                  <c:v>56.7839225027111</c:v>
                </c:pt>
                <c:pt idx="43">
                  <c:v>56.259003089211802</c:v>
                </c:pt>
                <c:pt idx="44">
                  <c:v>55.731310241121399</c:v>
                </c:pt>
                <c:pt idx="45">
                  <c:v>55.200770437546502</c:v>
                </c:pt>
                <c:pt idx="46">
                  <c:v>54.667309494262902</c:v>
                </c:pt>
                <c:pt idx="47">
                  <c:v>54.130852667805101</c:v>
                </c:pt>
                <c:pt idx="48">
                  <c:v>53.591324770511697</c:v>
                </c:pt>
                <c:pt idx="49">
                  <c:v>53.048650297236698</c:v>
                </c:pt>
                <c:pt idx="50">
                  <c:v>52.502753564470098</c:v>
                </c:pt>
                <c:pt idx="51">
                  <c:v>51.953558862634203</c:v>
                </c:pt>
                <c:pt idx="52">
                  <c:v>51.400990622355401</c:v>
                </c:pt>
                <c:pt idx="53">
                  <c:v>50.844973595533801</c:v>
                </c:pt>
                <c:pt idx="54">
                  <c:v>50.285433052060803</c:v>
                </c:pt>
                <c:pt idx="55">
                  <c:v>49.722294993058803</c:v>
                </c:pt>
                <c:pt idx="56">
                  <c:v>49.155486381535198</c:v>
                </c:pt>
                <c:pt idx="57">
                  <c:v>48.5849353913651</c:v>
                </c:pt>
                <c:pt idx="58">
                  <c:v>48.0105716755305</c:v>
                </c:pt>
                <c:pt idx="59" formatCode="General">
                  <c:v>47.432326654552298</c:v>
                </c:pt>
                <c:pt idx="60" formatCode="General">
                  <c:v>46.850133826062297</c:v>
                </c:pt>
                <c:pt idx="61" formatCode="General">
                  <c:v>46.263929096457801</c:v>
                </c:pt>
                <c:pt idx="62" formatCode="General">
                  <c:v>45.673651135579298</c:v>
                </c:pt>
                <c:pt idx="63" formatCode="General">
                  <c:v>45.0792417553345</c:v>
                </c:pt>
                <c:pt idx="64" formatCode="General">
                  <c:v>44.480646313173096</c:v>
                </c:pt>
                <c:pt idx="65" formatCode="General">
                  <c:v>43.877814141282798</c:v>
                </c:pt>
                <c:pt idx="66" formatCode="General">
                  <c:v>43.270699002334702</c:v>
                </c:pt>
                <c:pt idx="67" formatCode="General">
                  <c:v>42.659259572550397</c:v>
                </c:pt>
                <c:pt idx="68" formatCode="General">
                  <c:v>42.043459952796198</c:v>
                </c:pt>
                <c:pt idx="69" formatCode="General">
                  <c:v>41.423270208321803</c:v>
                </c:pt>
                <c:pt idx="70" formatCode="General">
                  <c:v>40.798666937663398</c:v>
                </c:pt>
                <c:pt idx="71" formatCode="General">
                  <c:v>40.169633871106598</c:v>
                </c:pt>
                <c:pt idx="72" formatCode="General">
                  <c:v>39.5361624989661</c:v>
                </c:pt>
                <c:pt idx="73" formatCode="General">
                  <c:v>38.8982527297741</c:v>
                </c:pt>
                <c:pt idx="74" formatCode="General">
                  <c:v>38.255913578279802</c:v>
                </c:pt>
                <c:pt idx="75" formatCode="General">
                  <c:v>37.609163882946</c:v>
                </c:pt>
                <c:pt idx="76" formatCode="General">
                  <c:v>36.9580330523847</c:v>
                </c:pt>
                <c:pt idx="77" formatCode="General">
                  <c:v>36.302561839895503</c:v>
                </c:pt>
                <c:pt idx="78" formatCode="General">
                  <c:v>35.642803144959302</c:v>
                </c:pt>
                <c:pt idx="79" formatCode="General">
                  <c:v>34.978822840192798</c:v>
                </c:pt>
                <c:pt idx="80" formatCode="General">
                  <c:v>34.310700621884799</c:v>
                </c:pt>
                <c:pt idx="81" formatCode="General">
                  <c:v>33.638530881809103</c:v>
                </c:pt>
                <c:pt idx="82" formatCode="General">
                  <c:v>32.962423597538503</c:v>
                </c:pt>
                <c:pt idx="83" formatCode="General">
                  <c:v>32.2825052379753</c:v>
                </c:pt>
                <c:pt idx="84" formatCode="General">
                  <c:v>31.598919680254301</c:v>
                </c:pt>
                <c:pt idx="85" formatCode="General">
                  <c:v>30.911829133569299</c:v>
                </c:pt>
                <c:pt idx="86" formatCode="General">
                  <c:v>30.221415064825699</c:v>
                </c:pt>
                <c:pt idx="87" formatCode="General">
                  <c:v>29.5278791203216</c:v>
                </c:pt>
                <c:pt idx="88" formatCode="General">
                  <c:v>28.831444036916601</c:v>
                </c:pt>
                <c:pt idx="89" formatCode="General">
                  <c:v>28.132354535362399</c:v>
                </c:pt>
                <c:pt idx="90" formatCode="General">
                  <c:v>27.4308781890056</c:v>
                </c:pt>
                <c:pt idx="91" formatCode="General">
                  <c:v>26.727306249248599</c:v>
                </c:pt>
                <c:pt idx="92" formatCode="General">
                  <c:v>26.0219544466255</c:v>
                </c:pt>
                <c:pt idx="93" formatCode="General">
                  <c:v>25.315163708681698</c:v>
                </c:pt>
                <c:pt idx="94" formatCode="General">
                  <c:v>24.607300830840501</c:v>
                </c:pt>
                <c:pt idx="95" formatCode="General">
                  <c:v>23.898759058747199</c:v>
                </c:pt>
                <c:pt idx="96" formatCode="General">
                  <c:v>23.1899585780207</c:v>
                </c:pt>
                <c:pt idx="97" formatCode="General">
                  <c:v>22.481346895462</c:v>
                </c:pt>
                <c:pt idx="98" formatCode="General">
                  <c:v>21.773399096270001</c:v>
                </c:pt>
                <c:pt idx="99" formatCode="General">
                  <c:v>21.066617961004798</c:v>
                </c:pt>
                <c:pt idx="100" formatCode="General">
                  <c:v>20.361533925315399</c:v>
                </c:pt>
                <c:pt idx="101" formatCode="General">
                  <c:v>19.6587048648375</c:v>
                </c:pt>
                <c:pt idx="102" formatCode="General">
                  <c:v>18.9587156872044</c:v>
                </c:pt>
                <c:pt idx="103" formatCode="General">
                  <c:v>18.262177712819302</c:v>
                </c:pt>
                <c:pt idx="104" formatCode="General">
                  <c:v>17.5697278259677</c:v>
                </c:pt>
                <c:pt idx="105" formatCode="General">
                  <c:v>16.882027378020599</c:v>
                </c:pt>
                <c:pt idx="106" formatCode="General">
                  <c:v>16.199760824953099</c:v>
                </c:pt>
                <c:pt idx="107" formatCode="General">
                  <c:v>15.523634082215301</c:v>
                </c:pt>
                <c:pt idx="108" formatCode="General">
                  <c:v>14.8543725811816</c:v>
                </c:pt>
                <c:pt idx="109" formatCode="General">
                  <c:v>14.192719013036101</c:v>
                </c:pt>
                <c:pt idx="110" formatCode="General">
                  <c:v>13.5394307480439</c:v>
                </c:pt>
                <c:pt idx="111" formatCode="General">
                  <c:v>12.8952769207805</c:v>
                </c:pt>
                <c:pt idx="112" formatCode="General">
                  <c:v>12.261035175064499</c:v>
                </c:pt>
                <c:pt idx="113" formatCode="General">
                  <c:v>11.6374880661074</c:v>
                </c:pt>
                <c:pt idx="114" formatCode="General">
                  <c:v>11.025419121776901</c:v>
                </c:pt>
                <c:pt idx="115" formatCode="General">
                  <c:v>10.425608569892701</c:v>
                </c:pt>
                <c:pt idx="116" formatCode="General">
                  <c:v>9.8388287441275395</c:v>
                </c:pt>
                <c:pt idx="117" formatCode="General">
                  <c:v>9.2658391873660797</c:v>
                </c:pt>
                <c:pt idx="118" formatCode="General">
                  <c:v>8.7073814782473207</c:v>
                </c:pt>
                <c:pt idx="119" formatCode="General">
                  <c:v>8.1641738140209998</c:v>
                </c:pt>
                <c:pt idx="120" formatCode="General">
                  <c:v>7.6369053907139399</c:v>
                </c:pt>
                <c:pt idx="121" formatCode="General">
                  <c:v>7.12623062981082</c:v>
                </c:pt>
                <c:pt idx="122" formatCode="General">
                  <c:v>6.6327633090699498</c:v>
                </c:pt>
                <c:pt idx="123" formatCode="General">
                  <c:v>6.1570706635421102</c:v>
                </c:pt>
                <c:pt idx="124" formatCode="General">
                  <c:v>5.6996675311310003</c:v>
                </c:pt>
                <c:pt idx="125" formatCode="General">
                  <c:v>5.2610106248854596</c:v>
                </c:pt>
                <c:pt idx="126" formatCode="General">
                  <c:v>4.8414930213677403</c:v>
                </c:pt>
                <c:pt idx="127" formatCode="General">
                  <c:v>4.4414389605948204</c:v>
                </c:pt>
                <c:pt idx="128" formatCode="General">
                  <c:v>4.0610990578681001</c:v>
                </c:pt>
                <c:pt idx="129" formatCode="General">
                  <c:v>3.7006460309431</c:v>
                </c:pt>
                <c:pt idx="130" formatCode="General">
                  <c:v>3.3601710470897701</c:v>
                </c:pt>
                <c:pt idx="131" formatCode="General">
                  <c:v>3.03968079330616</c:v>
                </c:pt>
                <c:pt idx="132" formatCode="General">
                  <c:v>2.7390953689454798</c:v>
                </c:pt>
                <c:pt idx="133" formatCode="General">
                  <c:v>2.4582470930115501</c:v>
                </c:pt>
                <c:pt idx="134" formatCode="General">
                  <c:v>2.1968803081427501</c:v>
                </c:pt>
                <c:pt idx="135" formatCode="General">
                  <c:v>1.9546522496943599</c:v>
                </c:pt>
                <c:pt idx="136" formatCode="General">
                  <c:v>1.7311350313050899</c:v>
                </c:pt>
                <c:pt idx="137" formatCode="General">
                  <c:v>1.52581877798236</c:v>
                </c:pt>
                <c:pt idx="138" formatCode="General">
                  <c:v>1.33811591430074</c:v>
                </c:pt>
                <c:pt idx="139" formatCode="General">
                  <c:v>1.1673665891781899</c:v>
                </c:pt>
                <c:pt idx="140" formatCode="General">
                  <c:v>1.0128451904545099</c:v>
                </c:pt>
                <c:pt idx="141" formatCode="General">
                  <c:v>0.87376787290109703</c:v>
                </c:pt>
                <c:pt idx="142" formatCode="General">
                  <c:v>0.74930099327100397</c:v>
                </c:pt>
                <c:pt idx="143" formatCode="General">
                  <c:v>0.63857031663658304</c:v>
                </c:pt>
                <c:pt idx="144" formatCode="General">
                  <c:v>0.54067083076701405</c:v>
                </c:pt>
                <c:pt idx="145" formatCode="General">
                  <c:v>0.45467698095460501</c:v>
                </c:pt>
                <c:pt idx="146" formatCode="General">
                  <c:v>0.379653117812563</c:v>
                </c:pt>
                <c:pt idx="147" formatCode="General">
                  <c:v>0.31466393639178097</c:v>
                </c:pt>
                <c:pt idx="148" formatCode="0.00E+00">
                  <c:v>0.25878467762251101</c:v>
                </c:pt>
                <c:pt idx="149" formatCode="General">
                  <c:v>0.211110863483985</c:v>
                </c:pt>
                <c:pt idx="150" formatCode="General">
                  <c:v>0.170767346044292</c:v>
                </c:pt>
                <c:pt idx="151" formatCode="General">
                  <c:v>0.136916467817984</c:v>
                </c:pt>
                <c:pt idx="152" formatCode="General">
                  <c:v>0.10876515654156201</c:v>
                </c:pt>
                <c:pt idx="153" formatCode="0.00E+00">
                  <c:v>8.5570810767722993E-2</c:v>
                </c:pt>
                <c:pt idx="154" formatCode="0.00E+00">
                  <c:v>6.6645872438553702E-2</c:v>
                </c:pt>
                <c:pt idx="155" formatCode="0.00E+00">
                  <c:v>5.1361027164331698E-2</c:v>
                </c:pt>
                <c:pt idx="156" formatCode="0.00E+00">
                  <c:v>3.9147020262187603E-2</c:v>
                </c:pt>
                <c:pt idx="157" formatCode="0.00E+00">
                  <c:v>2.9495124364838698E-2</c:v>
                </c:pt>
                <c:pt idx="158" formatCode="0.00E+00">
                  <c:v>2.19563401169941E-2</c:v>
                </c:pt>
                <c:pt idx="159" formatCode="0.00E+00">
                  <c:v>1.6139452685011199E-2</c:v>
                </c:pt>
                <c:pt idx="160" formatCode="0.00E+00">
                  <c:v>1.1708101272730901E-2</c:v>
                </c:pt>
                <c:pt idx="161" formatCode="0.00E+00">
                  <c:v>8.3770447127816793E-3</c:v>
                </c:pt>
                <c:pt idx="162" formatCode="0.00E+00">
                  <c:v>5.9078221885423797E-3</c:v>
                </c:pt>
                <c:pt idx="163" formatCode="0.00E+00">
                  <c:v>4.1040136093857702E-3</c:v>
                </c:pt>
                <c:pt idx="164" formatCode="0.00E+00">
                  <c:v>2.8062992192570899E-3</c:v>
                </c:pt>
                <c:pt idx="165" formatCode="0.00E+00">
                  <c:v>1.8875035095959501E-3</c:v>
                </c:pt>
                <c:pt idx="166" formatCode="0.00E+00">
                  <c:v>1.2477859385797701E-3</c:v>
                </c:pt>
                <c:pt idx="167" formatCode="0.00E+00">
                  <c:v>8.1011236105982395E-4</c:v>
                </c:pt>
                <c:pt idx="168" formatCode="0.00E+00">
                  <c:v>5.1610881256829904E-4</c:v>
                </c:pt>
                <c:pt idx="169" formatCode="0.00E+00">
                  <c:v>3.2236584200060202E-4</c:v>
                </c:pt>
                <c:pt idx="170" formatCode="0.00E+00">
                  <c:v>1.97229307170166E-4</c:v>
                </c:pt>
                <c:pt idx="171" formatCode="0.00E+00">
                  <c:v>1.18084463192174E-4</c:v>
                </c:pt>
                <c:pt idx="172" formatCode="0.00E+00">
                  <c:v>6.9115822049016997E-5</c:v>
                </c:pt>
                <c:pt idx="173" formatCode="0.00E+00">
                  <c:v>3.9506589396182899E-5</c:v>
                </c:pt>
                <c:pt idx="174" formatCode="0.00E+00">
                  <c:v>2.2028823742357701E-5</c:v>
                </c:pt>
                <c:pt idx="175" formatCode="0.00E+00">
                  <c:v>1.19685781808512E-5</c:v>
                </c:pt>
                <c:pt idx="176" formatCode="0.00E+00">
                  <c:v>6.3284800074475702E-6</c:v>
                </c:pt>
                <c:pt idx="177" formatCode="0.00E+00">
                  <c:v>3.2524692358945901E-6</c:v>
                </c:pt>
                <c:pt idx="178" formatCode="0.00E+00">
                  <c:v>1.6225918829809299E-6</c:v>
                </c:pt>
                <c:pt idx="179" formatCode="0.00E+00">
                  <c:v>7.8466796383231799E-7</c:v>
                </c:pt>
                <c:pt idx="180" formatCode="0.00E+00">
                  <c:v>3.6729313058825297E-7</c:v>
                </c:pt>
                <c:pt idx="181" formatCode="0.00E+00">
                  <c:v>1.66161300827998E-7</c:v>
                </c:pt>
                <c:pt idx="182" formatCode="0.00E+00">
                  <c:v>7.2534708461559404E-8</c:v>
                </c:pt>
                <c:pt idx="183" formatCode="0.00E+00">
                  <c:v>3.0502595065427603E-8</c:v>
                </c:pt>
                <c:pt idx="184" formatCode="0.00E+00">
                  <c:v>1.23351499234644E-8</c:v>
                </c:pt>
                <c:pt idx="185" formatCode="0.00E+00">
                  <c:v>4.7882270887389402E-9</c:v>
                </c:pt>
                <c:pt idx="186" formatCode="0.00E+00">
                  <c:v>1.7807219375904799E-9</c:v>
                </c:pt>
                <c:pt idx="187" formatCode="0.00E+00">
                  <c:v>6.3319522020058804E-10</c:v>
                </c:pt>
                <c:pt idx="188" formatCode="0.00E+00">
                  <c:v>2.1482618455493E-10</c:v>
                </c:pt>
                <c:pt idx="189" formatCode="0.00E+00">
                  <c:v>6.9388848781432406E-11</c:v>
                </c:pt>
                <c:pt idx="190" formatCode="0.00E+00">
                  <c:v>2.1288482237274999E-11</c:v>
                </c:pt>
                <c:pt idx="191" formatCode="0.00E+00">
                  <c:v>6.1887746422270504E-12</c:v>
                </c:pt>
                <c:pt idx="192" formatCode="0.00E+00">
                  <c:v>1.70048378166308E-12</c:v>
                </c:pt>
                <c:pt idx="193" formatCode="0.00E+00">
                  <c:v>4.4045267432440199E-13</c:v>
                </c:pt>
                <c:pt idx="194" formatCode="0.00E+00">
                  <c:v>1.0724615786617501E-13</c:v>
                </c:pt>
                <c:pt idx="195" formatCode="0.00E+00">
                  <c:v>2.4477098778116701E-14</c:v>
                </c:pt>
                <c:pt idx="196" formatCode="0.00E+00">
                  <c:v>5.2205265774806397E-15</c:v>
                </c:pt>
                <c:pt idx="197" formatCode="0.00E+00">
                  <c:v>1.0372011956833101E-15</c:v>
                </c:pt>
                <c:pt idx="198" formatCode="0.00E+00">
                  <c:v>1.9131936970255801E-16</c:v>
                </c:pt>
                <c:pt idx="199" formatCode="0.00E+00">
                  <c:v>3.2650263968997697E-17</c:v>
                </c:pt>
                <c:pt idx="200" formatCode="0.00E+00">
                  <c:v>5.1364057545148903E-18</c:v>
                </c:pt>
                <c:pt idx="201" formatCode="0.00E+00">
                  <c:v>7.4201889291536599E-19</c:v>
                </c:pt>
                <c:pt idx="202" formatCode="0.00E+00">
                  <c:v>9.8042261057919594E-20</c:v>
                </c:pt>
                <c:pt idx="203" formatCode="0.00E+00">
                  <c:v>1.17986403091194E-20</c:v>
                </c:pt>
                <c:pt idx="204" formatCode="0.00E+00">
                  <c:v>1.2875451413068E-21</c:v>
                </c:pt>
                <c:pt idx="205" formatCode="0.00E+00">
                  <c:v>1.2682543126713101E-22</c:v>
                </c:pt>
                <c:pt idx="206" formatCode="0.00E+00">
                  <c:v>1.12220148842989E-23</c:v>
                </c:pt>
                <c:pt idx="207" formatCode="0.00E+00">
                  <c:v>8.8749197935350403E-25</c:v>
                </c:pt>
                <c:pt idx="208" formatCode="0.00E+00">
                  <c:v>6.2401100310331802E-26</c:v>
                </c:pt>
                <c:pt idx="209" formatCode="0.00E+00">
                  <c:v>3.8792800174562703E-27</c:v>
                </c:pt>
                <c:pt idx="210" formatCode="0.00E+00">
                  <c:v>2.1199449618284302E-28</c:v>
                </c:pt>
              </c:numCache>
            </c:numRef>
          </c:yVal>
          <c:smooth val="1"/>
        </c:ser>
        <c:ser>
          <c:idx val="54"/>
          <c:order val="7"/>
          <c:tx>
            <c:strRef>
              <c:f>'Temperaturen, Volumenzuwachs'!$C$72</c:f>
              <c:strCache>
                <c:ptCount val="1"/>
                <c:pt idx="0">
                  <c:v>158,8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Volumenzuwachs'!$D$72:$HF$72</c:f>
              <c:numCache>
                <c:formatCode>0.000E+00</c:formatCode>
                <c:ptCount val="211"/>
                <c:pt idx="0">
                  <c:v>58.851317545001201</c:v>
                </c:pt>
                <c:pt idx="1">
                  <c:v>58.562926180646699</c:v>
                </c:pt>
                <c:pt idx="2">
                  <c:v>58.274000856588799</c:v>
                </c:pt>
                <c:pt idx="3">
                  <c:v>57.984521272628697</c:v>
                </c:pt>
                <c:pt idx="4">
                  <c:v>57.694466407553001</c:v>
                </c:pt>
                <c:pt idx="5">
                  <c:v>57.403814496793103</c:v>
                </c:pt>
                <c:pt idx="6">
                  <c:v>57.112543009620197</c:v>
                </c:pt>
                <c:pt idx="7">
                  <c:v>56.820628625888403</c:v>
                </c:pt>
                <c:pt idx="8">
                  <c:v>56.5280472123358</c:v>
                </c:pt>
                <c:pt idx="9">
                  <c:v>56.234773798456999</c:v>
                </c:pt>
                <c:pt idx="10">
                  <c:v>55.940782551964297</c:v>
                </c:pt>
                <c:pt idx="11">
                  <c:v>55.646046753855501</c:v>
                </c:pt>
                <c:pt idx="12">
                  <c:v>55.350538773110102</c:v>
                </c:pt>
                <c:pt idx="13">
                  <c:v>55.05423004104</c:v>
                </c:pt>
                <c:pt idx="14">
                  <c:v>54.757091025321898</c:v>
                </c:pt>
                <c:pt idx="15">
                  <c:v>54.459091203745203</c:v>
                </c:pt>
                <c:pt idx="16">
                  <c:v>54.1601990377102</c:v>
                </c:pt>
                <c:pt idx="17">
                  <c:v>53.860381945518803</c:v>
                </c:pt>
                <c:pt idx="18">
                  <c:v>53.559606275502702</c:v>
                </c:pt>
                <c:pt idx="19">
                  <c:v>53.257837279039798</c:v>
                </c:pt>
                <c:pt idx="20">
                  <c:v>52.9550390835145</c:v>
                </c:pt>
                <c:pt idx="21">
                  <c:v>52.6511746652859</c:v>
                </c:pt>
                <c:pt idx="22">
                  <c:v>52.346205822729999</c:v>
                </c:pt>
                <c:pt idx="23">
                  <c:v>52.040093149433098</c:v>
                </c:pt>
                <c:pt idx="24">
                  <c:v>51.732796007618397</c:v>
                </c:pt>
                <c:pt idx="25">
                  <c:v>51.424272501896702</c:v>
                </c:pt>
                <c:pt idx="26">
                  <c:v>51.114479453439699</c:v>
                </c:pt>
                <c:pt idx="27">
                  <c:v>50.8033723746858</c:v>
                </c:pt>
                <c:pt idx="28">
                  <c:v>50.490905444692899</c:v>
                </c:pt>
                <c:pt idx="29">
                  <c:v>50.17703148527</c:v>
                </c:pt>
                <c:pt idx="30">
                  <c:v>49.861701938024197</c:v>
                </c:pt>
                <c:pt idx="31">
                  <c:v>49.544866842474299</c:v>
                </c:pt>
                <c:pt idx="32">
                  <c:v>49.226474815395001</c:v>
                </c:pt>
                <c:pt idx="33">
                  <c:v>48.906473031567899</c:v>
                </c:pt>
                <c:pt idx="34">
                  <c:v>48.584807206129298</c:v>
                </c:pt>
                <c:pt idx="35">
                  <c:v>48.261421578721702</c:v>
                </c:pt>
                <c:pt idx="36">
                  <c:v>47.9362588996689</c:v>
                </c:pt>
                <c:pt idx="37">
                  <c:v>47.609260418414401</c:v>
                </c:pt>
                <c:pt idx="38">
                  <c:v>47.2803658744781</c:v>
                </c:pt>
                <c:pt idx="39">
                  <c:v>46.949513491207099</c:v>
                </c:pt>
                <c:pt idx="40">
                  <c:v>46.616639972613399</c:v>
                </c:pt>
                <c:pt idx="41">
                  <c:v>46.2816805036163</c:v>
                </c:pt>
                <c:pt idx="42">
                  <c:v>45.9445687540248</c:v>
                </c:pt>
                <c:pt idx="43">
                  <c:v>45.6052368866211</c:v>
                </c:pt>
                <c:pt idx="44">
                  <c:v>45.263615569730099</c:v>
                </c:pt>
                <c:pt idx="45">
                  <c:v>44.919633994682798</c:v>
                </c:pt>
                <c:pt idx="46">
                  <c:v>44.573219898612301</c:v>
                </c:pt>
                <c:pt idx="47">
                  <c:v>44.224299593042502</c:v>
                </c:pt>
                <c:pt idx="48">
                  <c:v>43.872797998764199</c:v>
                </c:pt>
                <c:pt idx="49">
                  <c:v>43.5186386875179</c:v>
                </c:pt>
                <c:pt idx="50">
                  <c:v>43.161743931036497</c:v>
                </c:pt>
                <c:pt idx="51">
                  <c:v>42.802034758030203</c:v>
                </c:pt>
                <c:pt idx="52">
                  <c:v>42.439431019730598</c:v>
                </c:pt>
                <c:pt idx="53">
                  <c:v>42.073851464640803</c:v>
                </c:pt>
                <c:pt idx="54">
                  <c:v>41.705213823176003</c:v>
                </c:pt>
                <c:pt idx="55">
                  <c:v>41.333434902909502</c:v>
                </c:pt>
                <c:pt idx="56">
                  <c:v>40.958430695176503</c:v>
                </c:pt>
                <c:pt idx="57">
                  <c:v>40.580116493819801</c:v>
                </c:pt>
                <c:pt idx="58">
                  <c:v>40.198407026898799</c:v>
                </c:pt>
                <c:pt idx="59" formatCode="General">
                  <c:v>39.813216602214901</c:v>
                </c:pt>
                <c:pt idx="60" formatCode="General">
                  <c:v>39.424459267540698</c:v>
                </c:pt>
                <c:pt idx="61" formatCode="General">
                  <c:v>39.032048986471999</c:v>
                </c:pt>
                <c:pt idx="62" formatCode="General">
                  <c:v>38.635899830851599</c:v>
                </c:pt>
                <c:pt idx="63" formatCode="General">
                  <c:v>38.235926190743399</c:v>
                </c:pt>
                <c:pt idx="64" formatCode="General">
                  <c:v>37.832043002959701</c:v>
                </c:pt>
                <c:pt idx="65" formatCode="General">
                  <c:v>37.424165999166597</c:v>
                </c:pt>
                <c:pt idx="66" formatCode="General">
                  <c:v>37.012211974613002</c:v>
                </c:pt>
                <c:pt idx="67" formatCode="General">
                  <c:v>36.596099078538401</c:v>
                </c:pt>
                <c:pt idx="68" formatCode="General">
                  <c:v>36.175747127326503</c:v>
                </c:pt>
                <c:pt idx="69" formatCode="General">
                  <c:v>35.751077941469802</c:v>
                </c:pt>
                <c:pt idx="70" formatCode="General">
                  <c:v>35.322015707404503</c:v>
                </c:pt>
                <c:pt idx="71" formatCode="General">
                  <c:v>34.888487365260701</c:v>
                </c:pt>
                <c:pt idx="72" formatCode="General">
                  <c:v>34.450423023544403</c:v>
                </c:pt>
                <c:pt idx="73" formatCode="General">
                  <c:v>34.007756401733602</c:v>
                </c:pt>
                <c:pt idx="74" formatCode="General">
                  <c:v>33.560425301715597</c:v>
                </c:pt>
                <c:pt idx="75" formatCode="General">
                  <c:v>33.108372108933501</c:v>
                </c:pt>
                <c:pt idx="76" formatCode="General">
                  <c:v>32.6515443240189</c:v>
                </c:pt>
                <c:pt idx="77" formatCode="General">
                  <c:v>32.189895125595598</c:v>
                </c:pt>
                <c:pt idx="78" formatCode="General">
                  <c:v>31.7233839648108</c:v>
                </c:pt>
                <c:pt idx="79" formatCode="General">
                  <c:v>31.251977192009502</c:v>
                </c:pt>
                <c:pt idx="80" formatCode="General">
                  <c:v>30.775648715796901</c:v>
                </c:pt>
                <c:pt idx="81" formatCode="General">
                  <c:v>30.294380694535299</c:v>
                </c:pt>
                <c:pt idx="82" formatCode="General">
                  <c:v>29.808164260098302</c:v>
                </c:pt>
                <c:pt idx="83" formatCode="General">
                  <c:v>29.317000273439898</c:v>
                </c:pt>
                <c:pt idx="84" formatCode="General">
                  <c:v>28.8209001112461</c:v>
                </c:pt>
                <c:pt idx="85" formatCode="General">
                  <c:v>28.319886482600701</c:v>
                </c:pt>
                <c:pt idx="86" formatCode="General">
                  <c:v>27.813994274224701</c:v>
                </c:pt>
                <c:pt idx="87" formatCode="General">
                  <c:v>27.303271422432999</c:v>
                </c:pt>
                <c:pt idx="88" formatCode="General">
                  <c:v>26.787779809489098</c:v>
                </c:pt>
                <c:pt idx="89" formatCode="General">
                  <c:v>26.267596181532401</c:v>
                </c:pt>
                <c:pt idx="90" formatCode="General">
                  <c:v>25.742813084691701</c:v>
                </c:pt>
                <c:pt idx="91" formatCode="General">
                  <c:v>25.213539815391801</c:v>
                </c:pt>
                <c:pt idx="92" formatCode="General">
                  <c:v>24.679903380199601</c:v>
                </c:pt>
                <c:pt idx="93" formatCode="General">
                  <c:v>24.142049459841399</c:v>
                </c:pt>
                <c:pt idx="94" formatCode="General">
                  <c:v>23.600143371261598</c:v>
                </c:pt>
                <c:pt idx="95" formatCode="General">
                  <c:v>23.054371021639401</c:v>
                </c:pt>
                <c:pt idx="96" formatCode="General">
                  <c:v>22.504939840513298</c:v>
                </c:pt>
                <c:pt idx="97" formatCode="General">
                  <c:v>21.9520796994242</c:v>
                </c:pt>
                <c:pt idx="98" formatCode="General">
                  <c:v>21.396043779203499</c:v>
                </c:pt>
                <c:pt idx="99" formatCode="General">
                  <c:v>20.8371094044778</c:v>
                </c:pt>
                <c:pt idx="100" formatCode="General">
                  <c:v>20.275578815618299</c:v>
                </c:pt>
                <c:pt idx="101" formatCode="General">
                  <c:v>19.7117798715202</c:v>
                </c:pt>
                <c:pt idx="102" formatCode="General">
                  <c:v>19.1460666686745</c:v>
                </c:pt>
                <c:pt idx="103" formatCode="General">
                  <c:v>18.578820061859702</c:v>
                </c:pt>
                <c:pt idx="104" formatCode="General">
                  <c:v>18.010448070819901</c:v>
                </c:pt>
                <c:pt idx="105" formatCode="General">
                  <c:v>17.4413861563852</c:v>
                </c:pt>
                <c:pt idx="106" formatCode="General">
                  <c:v>16.872097348671499</c:v>
                </c:pt>
                <c:pt idx="107" formatCode="General">
                  <c:v>16.303072209279701</c:v>
                </c:pt>
                <c:pt idx="108" formatCode="General">
                  <c:v>15.734828608846099</c:v>
                </c:pt>
                <c:pt idx="109" formatCode="General">
                  <c:v>15.167911300903199</c:v>
                </c:pt>
                <c:pt idx="110" formatCode="General">
                  <c:v>14.602891272834601</c:v>
                </c:pt>
                <c:pt idx="111" formatCode="General">
                  <c:v>14.040364854794801</c:v>
                </c:pt>
                <c:pt idx="112" formatCode="General">
                  <c:v>13.4809525678497</c:v>
                </c:pt>
                <c:pt idx="113" formatCode="General">
                  <c:v>12.9252976933365</c:v>
                </c:pt>
                <c:pt idx="114" formatCode="General">
                  <c:v>12.3740645465809</c:v>
                </c:pt>
                <c:pt idx="115" formatCode="General">
                  <c:v>11.8279364396964</c:v>
                </c:pt>
                <c:pt idx="116" formatCode="General">
                  <c:v>11.287613320279601</c:v>
                </c:pt>
                <c:pt idx="117" formatCode="General">
                  <c:v>10.753809075442501</c:v>
                </c:pt>
                <c:pt idx="118" formatCode="General">
                  <c:v>10.227248493839999</c:v>
                </c:pt>
                <c:pt idx="119" formatCode="General">
                  <c:v>9.7086638821864302</c:v>
                </c:pt>
                <c:pt idx="120" formatCode="General">
                  <c:v>9.1987913372420103</c:v>
                </c:pt>
                <c:pt idx="121" formatCode="General">
                  <c:v>8.6983666794000705</c:v>
                </c:pt>
                <c:pt idx="122" formatCode="General">
                  <c:v>8.2081210598222096</c:v>
                </c:pt>
                <c:pt idx="123" formatCode="General">
                  <c:v>7.7287762595358398</c:v>
                </c:pt>
                <c:pt idx="124" formatCode="General">
                  <c:v>7.2610397059863603</c:v>
                </c:pt>
                <c:pt idx="125" formatCode="General">
                  <c:v>6.8055992401652103</c:v>
                </c:pt>
                <c:pt idx="126" formatCode="General">
                  <c:v>6.3631176755232604</c:v>
                </c:pt>
                <c:pt idx="127" formatCode="General">
                  <c:v>5.9342271983065604</c:v>
                </c:pt>
                <c:pt idx="128" formatCode="General">
                  <c:v>5.5195236675621899</c:v>
                </c:pt>
                <c:pt idx="129" formatCode="General">
                  <c:v>5.11956088166614</c:v>
                </c:pt>
                <c:pt idx="130" formatCode="General">
                  <c:v>4.7348448865961501</c:v>
                </c:pt>
                <c:pt idx="131" formatCode="General">
                  <c:v>4.3658284090462498</c:v>
                </c:pt>
                <c:pt idx="132" formatCode="General">
                  <c:v>4.0129055045614699</c:v>
                </c:pt>
                <c:pt idx="133" formatCode="General">
                  <c:v>3.6764065168332598</c:v>
                </c:pt>
                <c:pt idx="134" formatCode="General">
                  <c:v>3.3565934487913101</c:v>
                </c:pt>
                <c:pt idx="135" formatCode="General">
                  <c:v>3.0536558487908598</c:v>
                </c:pt>
                <c:pt idx="136" formatCode="General">
                  <c:v>2.76770731566423</c:v>
                </c:pt>
                <c:pt idx="137" formatCode="General">
                  <c:v>2.4987827243270799</c:v>
                </c:pt>
                <c:pt idx="138" formatCode="General">
                  <c:v>2.2468362686852199</c:v>
                </c:pt>
                <c:pt idx="139" formatCode="General">
                  <c:v>2.0117404105055501</c:v>
                </c:pt>
                <c:pt idx="140" formatCode="General">
                  <c:v>1.79328581149848</c:v>
                </c:pt>
                <c:pt idx="141" formatCode="General">
                  <c:v>1.5911823110093799</c:v>
                </c:pt>
                <c:pt idx="142" formatCode="General">
                  <c:v>1.4050609934521801</c:v>
                </c:pt>
                <c:pt idx="143" formatCode="General">
                  <c:v>1.2344773681024399</c:v>
                </c:pt>
                <c:pt idx="144" formatCode="General">
                  <c:v>1.0789156594217799</c:v>
                </c:pt>
                <c:pt idx="145" formatCode="General">
                  <c:v>0.93779417921089403</c:v>
                </c:pt>
                <c:pt idx="146" formatCode="General">
                  <c:v>0.81047172326263295</c:v>
                </c:pt>
                <c:pt idx="147" formatCode="General">
                  <c:v>0.69625490567170301</c:v>
                </c:pt>
                <c:pt idx="148" formatCode="0.00E+00">
                  <c:v>0.59440631457706306</c:v>
                </c:pt>
                <c:pt idx="149" formatCode="General">
                  <c:v>0.50415334503223297</c:v>
                </c:pt>
                <c:pt idx="150" formatCode="General">
                  <c:v>0.42469753917827402</c:v>
                </c:pt>
                <c:pt idx="151" formatCode="General">
                  <c:v>0.355224242239293</c:v>
                </c:pt>
                <c:pt idx="152" formatCode="General">
                  <c:v>0.29491236635025803</c:v>
                </c:pt>
                <c:pt idx="153" formatCode="General">
                  <c:v>0.24294404403775499</c:v>
                </c:pt>
                <c:pt idx="154" formatCode="General">
                  <c:v>0.19851395029333899</c:v>
                </c:pt>
                <c:pt idx="155" formatCode="General">
                  <c:v>0.16083807731856301</c:v>
                </c:pt>
                <c:pt idx="156" formatCode="General">
                  <c:v>0.12916175953655801</c:v>
                </c:pt>
                <c:pt idx="157" formatCode="General">
                  <c:v>0.10276676828946001</c:v>
                </c:pt>
                <c:pt idx="158" formatCode="0.00E+00">
                  <c:v>8.0977325235929001E-2</c:v>
                </c:pt>
                <c:pt idx="159" formatCode="0.00E+00">
                  <c:v>6.3164919802535496E-2</c:v>
                </c:pt>
                <c:pt idx="160" formatCode="0.00E+00">
                  <c:v>4.8751857631349101E-2</c:v>
                </c:pt>
                <c:pt idx="161" formatCode="0.00E+00">
                  <c:v>3.7213511895466803E-2</c:v>
                </c:pt>
                <c:pt idx="162" formatCode="0.00E+00">
                  <c:v>2.8079295401746099E-2</c:v>
                </c:pt>
                <c:pt idx="163" formatCode="0.00E+00">
                  <c:v>2.09324161624455E-2</c:v>
                </c:pt>
                <c:pt idx="164" formatCode="0.00E+00">
                  <c:v>1.5408520174920899E-2</c:v>
                </c:pt>
                <c:pt idx="165" formatCode="0.00E+00">
                  <c:v>1.1193360244542301E-2</c:v>
                </c:pt>
                <c:pt idx="166" formatCode="0.00E+00">
                  <c:v>8.0196569088367593E-3</c:v>
                </c:pt>
                <c:pt idx="167" formatCode="0.00E+00">
                  <c:v>5.6633354673182599E-3</c:v>
                </c:pt>
                <c:pt idx="168" formatCode="0.00E+00">
                  <c:v>3.93933102482828E-3</c:v>
                </c:pt>
                <c:pt idx="169" formatCode="0.00E+00">
                  <c:v>2.6971512618321502E-3</c:v>
                </c:pt>
                <c:pt idx="170" formatCode="0.00E+00">
                  <c:v>1.8163750216762999E-3</c:v>
                </c:pt>
                <c:pt idx="171" formatCode="0.00E+00">
                  <c:v>1.2022450860109E-3</c:v>
                </c:pt>
                <c:pt idx="172" formatCode="0.00E+00">
                  <c:v>7.8148756941943704E-4</c:v>
                </c:pt>
                <c:pt idx="173" formatCode="0.00E+00">
                  <c:v>4.9846043756865399E-4</c:v>
                </c:pt>
                <c:pt idx="174" formatCode="0.00E+00">
                  <c:v>3.11702120762984E-4</c:v>
                </c:pt>
                <c:pt idx="175" formatCode="0.00E+00">
                  <c:v>1.9092035854073201E-4</c:v>
                </c:pt>
                <c:pt idx="176" formatCode="0.00E+00">
                  <c:v>1.14433285487094E-4</c:v>
                </c:pt>
                <c:pt idx="177" formatCode="0.00E+00">
                  <c:v>6.7050914622068203E-5</c:v>
                </c:pt>
                <c:pt idx="178" formatCode="0.00E+00">
                  <c:v>3.8366594290676198E-5</c:v>
                </c:pt>
                <c:pt idx="179" formatCode="0.00E+00">
                  <c:v>2.1415115993418701E-5</c:v>
                </c:pt>
                <c:pt idx="180" formatCode="0.00E+00">
                  <c:v>1.1646786272304299E-5</c:v>
                </c:pt>
                <c:pt idx="181" formatCode="0.00E+00">
                  <c:v>6.1643385305763502E-6</c:v>
                </c:pt>
                <c:pt idx="182" formatCode="0.00E+00">
                  <c:v>3.1711223264513401E-6</c:v>
                </c:pt>
                <c:pt idx="183" formatCode="0.00E+00">
                  <c:v>1.58347476391167E-6</c:v>
                </c:pt>
                <c:pt idx="184" formatCode="0.00E+00">
                  <c:v>7.6644194384399504E-7</c:v>
                </c:pt>
                <c:pt idx="185" formatCode="0.00E+00">
                  <c:v>3.5907669837849302E-7</c:v>
                </c:pt>
                <c:pt idx="186" formatCode="0.00E+00">
                  <c:v>1.6258298858093501E-7</c:v>
                </c:pt>
                <c:pt idx="187" formatCode="0.00E+00">
                  <c:v>7.1031628383917906E-8</c:v>
                </c:pt>
                <c:pt idx="188" formatCode="0.00E+00">
                  <c:v>2.9894646096951203E-8</c:v>
                </c:pt>
                <c:pt idx="189" formatCode="0.00E+00">
                  <c:v>1.20987917400475E-8</c:v>
                </c:pt>
                <c:pt idx="190" formatCode="0.00E+00">
                  <c:v>4.70006262782097E-9</c:v>
                </c:pt>
                <c:pt idx="191" formatCode="0.00E+00">
                  <c:v>1.74923006579844E-9</c:v>
                </c:pt>
                <c:pt idx="192" formatCode="0.00E+00">
                  <c:v>6.2244523490652696E-10</c:v>
                </c:pt>
                <c:pt idx="193" formatCode="0.00E+00">
                  <c:v>2.11326715817094E-10</c:v>
                </c:pt>
                <c:pt idx="194" formatCode="0.00E+00">
                  <c:v>6.8304878339625003E-11</c:v>
                </c:pt>
                <c:pt idx="195" formatCode="0.00E+00">
                  <c:v>2.0969736975647101E-11</c:v>
                </c:pt>
                <c:pt idx="196" formatCode="0.00E+00">
                  <c:v>6.1000136157074797E-12</c:v>
                </c:pt>
                <c:pt idx="197" formatCode="0.00E+00">
                  <c:v>1.67713611490693E-12</c:v>
                </c:pt>
                <c:pt idx="198" formatCode="0.00E+00">
                  <c:v>4.3466713256320901E-13</c:v>
                </c:pt>
                <c:pt idx="199" formatCode="0.00E+00">
                  <c:v>1.05899353385819E-13</c:v>
                </c:pt>
                <c:pt idx="200" formatCode="0.00E+00">
                  <c:v>2.41834375337244E-14</c:v>
                </c:pt>
                <c:pt idx="201" formatCode="0.00E+00">
                  <c:v>5.1607363940168696E-15</c:v>
                </c:pt>
                <c:pt idx="202" formatCode="0.00E+00">
                  <c:v>1.0258707034717799E-15</c:v>
                </c:pt>
                <c:pt idx="203" formatCode="0.00E+00">
                  <c:v>1.8932764505973301E-16</c:v>
                </c:pt>
                <c:pt idx="204" formatCode="0.00E+00">
                  <c:v>3.2326651384583897E-17</c:v>
                </c:pt>
                <c:pt idx="205" formatCode="0.00E+00">
                  <c:v>5.0879868205365103E-18</c:v>
                </c:pt>
                <c:pt idx="206" formatCode="0.00E+00">
                  <c:v>7.3537386177842102E-19</c:v>
                </c:pt>
                <c:pt idx="207" formatCode="0.00E+00">
                  <c:v>9.7209184657326396E-20</c:v>
                </c:pt>
                <c:pt idx="208" formatCode="0.00E+00">
                  <c:v>1.17036446420003E-20</c:v>
                </c:pt>
                <c:pt idx="209" formatCode="0.00E+00">
                  <c:v>1.27773703693781E-21</c:v>
                </c:pt>
                <c:pt idx="210" formatCode="0.00E+00">
                  <c:v>1.2591287357410101E-22</c:v>
                </c:pt>
              </c:numCache>
            </c:numRef>
          </c:yVal>
          <c:smooth val="1"/>
        </c:ser>
        <c:ser>
          <c:idx val="56"/>
          <c:order val="8"/>
          <c:tx>
            <c:strRef>
              <c:f>'Temperaturen, Volumenzuwachs'!$C$74</c:f>
              <c:strCache>
                <c:ptCount val="1"/>
                <c:pt idx="0">
                  <c:v>199,9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Volumenzuwachs'!$D$74:$HF$74</c:f>
              <c:numCache>
                <c:formatCode>0.000E+00</c:formatCode>
                <c:ptCount val="211"/>
                <c:pt idx="0">
                  <c:v>42.628830589884501</c:v>
                </c:pt>
                <c:pt idx="1">
                  <c:v>42.468483900291702</c:v>
                </c:pt>
                <c:pt idx="2">
                  <c:v>42.307779296577401</c:v>
                </c:pt>
                <c:pt idx="3">
                  <c:v>42.146702611625798</c:v>
                </c:pt>
                <c:pt idx="4">
                  <c:v>41.9852391424008</c:v>
                </c:pt>
                <c:pt idx="5">
                  <c:v>41.8233736312785</c:v>
                </c:pt>
                <c:pt idx="6">
                  <c:v>41.661090246842001</c:v>
                </c:pt>
                <c:pt idx="7">
                  <c:v>41.498372564131301</c:v>
                </c:pt>
                <c:pt idx="8">
                  <c:v>41.335203544344303</c:v>
                </c:pt>
                <c:pt idx="9">
                  <c:v>41.171565513981101</c:v>
                </c:pt>
                <c:pt idx="10">
                  <c:v>41.007440143430202</c:v>
                </c:pt>
                <c:pt idx="11">
                  <c:v>40.842808424991901</c:v>
                </c:pt>
                <c:pt idx="12">
                  <c:v>40.677650650337597</c:v>
                </c:pt>
                <c:pt idx="13">
                  <c:v>40.511946387405203</c:v>
                </c:pt>
                <c:pt idx="14">
                  <c:v>40.345674456730698</c:v>
                </c:pt>
                <c:pt idx="15">
                  <c:v>40.178812907219601</c:v>
                </c:pt>
                <c:pt idx="16">
                  <c:v>40.011338991362898</c:v>
                </c:pt>
                <c:pt idx="17">
                  <c:v>39.843229139902803</c:v>
                </c:pt>
                <c:pt idx="18">
                  <c:v>39.674458935959599</c:v>
                </c:pt>
                <c:pt idx="19">
                  <c:v>39.505003088628797</c:v>
                </c:pt>
                <c:pt idx="20">
                  <c:v>39.334835406063902</c:v>
                </c:pt>
                <c:pt idx="21">
                  <c:v>39.163928768061403</c:v>
                </c:pt>
                <c:pt idx="22">
                  <c:v>38.992255098168798</c:v>
                </c:pt>
                <c:pt idx="23">
                  <c:v>38.8197853353388</c:v>
                </c:pt>
                <c:pt idx="24">
                  <c:v>38.646489405157297</c:v>
                </c:pt>
                <c:pt idx="25">
                  <c:v>38.472336190678298</c:v>
                </c:pt>
                <c:pt idx="26">
                  <c:v>38.297293502900402</c:v>
                </c:pt>
                <c:pt idx="27">
                  <c:v>38.121328050927801</c:v>
                </c:pt>
                <c:pt idx="28">
                  <c:v>37.9444054118606</c:v>
                </c:pt>
                <c:pt idx="29">
                  <c:v>37.766490000469403</c:v>
                </c:pt>
                <c:pt idx="30">
                  <c:v>37.587545038710701</c:v>
                </c:pt>
                <c:pt idx="31">
                  <c:v>37.407532525149698</c:v>
                </c:pt>
                <c:pt idx="32">
                  <c:v>37.226413204363503</c:v>
                </c:pt>
                <c:pt idx="33">
                  <c:v>37.044146536404398</c:v>
                </c:pt>
                <c:pt idx="34">
                  <c:v>36.8606906664142</c:v>
                </c:pt>
                <c:pt idx="35">
                  <c:v>36.676002394485899</c:v>
                </c:pt>
                <c:pt idx="36">
                  <c:v>36.490037145882503</c:v>
                </c:pt>
                <c:pt idx="37">
                  <c:v>36.302748941730997</c:v>
                </c:pt>
                <c:pt idx="38">
                  <c:v>36.1140903703212</c:v>
                </c:pt>
                <c:pt idx="39">
                  <c:v>35.924012559152601</c:v>
                </c:pt>
                <c:pt idx="40">
                  <c:v>35.732465147883097</c:v>
                </c:pt>
                <c:pt idx="41">
                  <c:v>35.539396262349001</c:v>
                </c:pt>
                <c:pt idx="42">
                  <c:v>35.344752489840801</c:v>
                </c:pt>
                <c:pt idx="43">
                  <c:v>35.148478855832401</c:v>
                </c:pt>
                <c:pt idx="44">
                  <c:v>34.950518802382199</c:v>
                </c:pt>
                <c:pt idx="45">
                  <c:v>34.750814168437998</c:v>
                </c:pt>
                <c:pt idx="46">
                  <c:v>34.549305172300699</c:v>
                </c:pt>
                <c:pt idx="47">
                  <c:v>34.345930396518398</c:v>
                </c:pt>
                <c:pt idx="48">
                  <c:v>34.140626775507002</c:v>
                </c:pt>
                <c:pt idx="49">
                  <c:v>33.9333295862128</c:v>
                </c:pt>
                <c:pt idx="50">
                  <c:v>33.7239724421594</c:v>
                </c:pt>
                <c:pt idx="51">
                  <c:v>33.512487291243602</c:v>
                </c:pt>
                <c:pt idx="52">
                  <c:v>33.298804417674098</c:v>
                </c:pt>
                <c:pt idx="53">
                  <c:v>33.082852448472103</c:v>
                </c:pt>
                <c:pt idx="54">
                  <c:v>32.864558364983097</c:v>
                </c:pt>
                <c:pt idx="55">
                  <c:v>32.643847519880502</c:v>
                </c:pt>
                <c:pt idx="56">
                  <c:v>32.420643660171699</c:v>
                </c:pt>
                <c:pt idx="57">
                  <c:v>32.194868956750902</c:v>
                </c:pt>
                <c:pt idx="58">
                  <c:v>31.9664440410784</c:v>
                </c:pt>
                <c:pt idx="59" formatCode="General">
                  <c:v>31.735288049599301</c:v>
                </c:pt>
                <c:pt idx="60" formatCode="General">
                  <c:v>31.501318676554199</c:v>
                </c:pt>
                <c:pt idx="61" formatCode="General">
                  <c:v>31.264452235868099</c:v>
                </c:pt>
                <c:pt idx="62" formatCode="General">
                  <c:v>31.024603732846501</c:v>
                </c:pt>
                <c:pt idx="63" formatCode="General">
                  <c:v>30.781686946443099</c:v>
                </c:pt>
                <c:pt idx="64" formatCode="General">
                  <c:v>30.535614522906499</c:v>
                </c:pt>
                <c:pt idx="65" formatCode="General">
                  <c:v>30.286298081648901</c:v>
                </c:pt>
                <c:pt idx="66" formatCode="General">
                  <c:v>30.033648334226001</c:v>
                </c:pt>
                <c:pt idx="67" formatCode="General">
                  <c:v>29.777575217349</c:v>
                </c:pt>
                <c:pt idx="68" formatCode="General">
                  <c:v>29.5179880408968</c:v>
                </c:pt>
                <c:pt idx="69" formatCode="General">
                  <c:v>29.254795651926202</c:v>
                </c:pt>
                <c:pt idx="70" formatCode="General">
                  <c:v>28.987906615720899</c:v>
                </c:pt>
                <c:pt idx="71" formatCode="General">
                  <c:v>28.717229414947699</c:v>
                </c:pt>
                <c:pt idx="72" formatCode="General">
                  <c:v>28.442672668024901</c:v>
                </c:pt>
                <c:pt idx="73" formatCode="General">
                  <c:v>28.1641453678284</c:v>
                </c:pt>
                <c:pt idx="74" formatCode="General">
                  <c:v>27.881557141891399</c:v>
                </c:pt>
                <c:pt idx="75" formatCode="General">
                  <c:v>27.594818535262601</c:v>
                </c:pt>
                <c:pt idx="76" formatCode="General">
                  <c:v>27.3038413172047</c:v>
                </c:pt>
                <c:pt idx="77" formatCode="General">
                  <c:v>27.0085388129149</c:v>
                </c:pt>
                <c:pt idx="78" formatCode="General">
                  <c:v>26.7088262614424</c:v>
                </c:pt>
                <c:pt idx="79" formatCode="General">
                  <c:v>26.404621200965199</c:v>
                </c:pt>
                <c:pt idx="80" formatCode="General">
                  <c:v>26.095843882553801</c:v>
                </c:pt>
                <c:pt idx="81" formatCode="General">
                  <c:v>25.7824177135141</c:v>
                </c:pt>
                <c:pt idx="82" formatCode="General">
                  <c:v>25.464269731338899</c:v>
                </c:pt>
                <c:pt idx="83" formatCode="General">
                  <c:v>25.141331109224801</c:v>
                </c:pt>
                <c:pt idx="84" formatCode="General">
                  <c:v>24.8135376940158</c:v>
                </c:pt>
                <c:pt idx="85" formatCode="General">
                  <c:v>24.480830577317501</c:v>
                </c:pt>
                <c:pt idx="86" formatCode="General">
                  <c:v>24.143156700385301</c:v>
                </c:pt>
                <c:pt idx="87" formatCode="General">
                  <c:v>23.800469493221801</c:v>
                </c:pt>
                <c:pt idx="88" formatCode="General">
                  <c:v>23.452729548118199</c:v>
                </c:pt>
                <c:pt idx="89" formatCode="General">
                  <c:v>23.099905327648798</c:v>
                </c:pt>
                <c:pt idx="90" formatCode="General">
                  <c:v>22.7419739068552</c:v>
                </c:pt>
                <c:pt idx="91" formatCode="General">
                  <c:v>22.378921749058101</c:v>
                </c:pt>
                <c:pt idx="92" formatCode="General">
                  <c:v>22.0107455143858</c:v>
                </c:pt>
                <c:pt idx="93" formatCode="General">
                  <c:v>21.637452899718699</c:v>
                </c:pt>
                <c:pt idx="94" formatCode="General">
                  <c:v>21.2590635083127</c:v>
                </c:pt>
                <c:pt idx="95" formatCode="General">
                  <c:v>20.8756097468771</c:v>
                </c:pt>
                <c:pt idx="96" formatCode="General">
                  <c:v>20.487137747342601</c:v>
                </c:pt>
                <c:pt idx="97" formatCode="General">
                  <c:v>20.0937083099628</c:v>
                </c:pt>
                <c:pt idx="98" formatCode="General">
                  <c:v>19.695397863742901</c:v>
                </c:pt>
                <c:pt idx="99" formatCode="General">
                  <c:v>19.292299439481202</c:v>
                </c:pt>
                <c:pt idx="100" formatCode="General">
                  <c:v>18.884523649948001</c:v>
                </c:pt>
                <c:pt idx="101" formatCode="General">
                  <c:v>18.472199670903802</c:v>
                </c:pt>
                <c:pt idx="102" formatCode="General">
                  <c:v>18.0554762157849</c:v>
                </c:pt>
                <c:pt idx="103" formatCode="General">
                  <c:v>17.634522495956698</c:v>
                </c:pt>
                <c:pt idx="104" formatCode="General">
                  <c:v>17.209529157458899</c:v>
                </c:pt>
                <c:pt idx="105" formatCode="General">
                  <c:v>16.780709184151998</c:v>
                </c:pt>
                <c:pt idx="106" formatCode="General">
                  <c:v>16.348298756124901</c:v>
                </c:pt>
                <c:pt idx="107" formatCode="General">
                  <c:v>15.912558051149899</c:v>
                </c:pt>
                <c:pt idx="108" formatCode="General">
                  <c:v>15.473771975890999</c:v>
                </c:pt>
                <c:pt idx="109" formatCode="General">
                  <c:v>15.032250812495899</c:v>
                </c:pt>
                <c:pt idx="110" formatCode="General">
                  <c:v>14.5883307651499</c:v>
                </c:pt>
                <c:pt idx="111" formatCode="General">
                  <c:v>14.142374390169101</c:v>
                </c:pt>
                <c:pt idx="112" formatCode="General">
                  <c:v>13.6947708922788</c:v>
                </c:pt>
                <c:pt idx="113" formatCode="General">
                  <c:v>13.2459362688931</c:v>
                </c:pt>
                <c:pt idx="114" formatCode="General">
                  <c:v>12.796313283524899</c:v>
                </c:pt>
                <c:pt idx="115" formatCode="General">
                  <c:v>12.3463712489283</c:v>
                </c:pt>
                <c:pt idx="116" formatCode="General">
                  <c:v>11.896605600276599</c:v>
                </c:pt>
                <c:pt idx="117" formatCode="General">
                  <c:v>11.4475372386238</c:v>
                </c:pt>
                <c:pt idx="118" formatCode="General">
                  <c:v>10.9997116251582</c:v>
                </c:pt>
                <c:pt idx="119" formatCode="General">
                  <c:v>10.5536976073651</c:v>
                </c:pt>
                <c:pt idx="120" formatCode="General">
                  <c:v>10.110085959233301</c:v>
                </c:pt>
                <c:pt idx="121" formatCode="General">
                  <c:v>9.6694876191186907</c:v>
                </c:pt>
                <c:pt idx="122" formatCode="General">
                  <c:v>9.23253161085964</c:v>
                </c:pt>
                <c:pt idx="123" formatCode="General">
                  <c:v>8.7998626362930104</c:v>
                </c:pt>
                <c:pt idx="124" formatCode="General">
                  <c:v>8.3721383304639296</c:v>
                </c:pt>
                <c:pt idx="125" formatCode="General">
                  <c:v>7.9500261746228302</c:v>
                </c:pt>
                <c:pt idx="126" formatCode="General">
                  <c:v>7.53420006656882</c:v>
                </c:pt>
                <c:pt idx="127" formatCode="General">
                  <c:v>7.1253365530569104</c:v>
                </c:pt>
                <c:pt idx="128" formatCode="General">
                  <c:v>6.7241107348351301</c:v>
                </c:pt>
                <c:pt idx="129" formatCode="General">
                  <c:v>6.3311918613996596</c:v>
                </c:pt>
                <c:pt idx="130" formatCode="General">
                  <c:v>5.9472386397108599</c:v>
                </c:pt>
                <c:pt idx="131" formatCode="General">
                  <c:v>5.5728942888339903</c:v>
                </c:pt>
                <c:pt idx="132" formatCode="General">
                  <c:v>5.2087813806573999</c:v>
                </c:pt>
                <c:pt idx="133" formatCode="General">
                  <c:v>4.8554965153698202</c:v>
                </c:pt>
                <c:pt idx="134" formatCode="General">
                  <c:v>4.51360488907895</c:v>
                </c:pt>
                <c:pt idx="135" formatCode="General">
                  <c:v>4.1836348196244204</c:v>
                </c:pt>
                <c:pt idx="136" formatCode="General">
                  <c:v>3.8660723050366501</c:v>
                </c:pt>
                <c:pt idx="137" formatCode="General">
                  <c:v>3.5613556969417899</c:v>
                </c:pt>
                <c:pt idx="138" formatCode="General">
                  <c:v>3.2698705781984398</c:v>
                </c:pt>
                <c:pt idx="139" formatCode="General">
                  <c:v>2.9919449398344402</c:v>
                </c:pt>
                <c:pt idx="140" formatCode="General">
                  <c:v>2.72784475656825</c:v>
                </c:pt>
                <c:pt idx="141" formatCode="General">
                  <c:v>2.4777700624771599</c:v>
                </c:pt>
                <c:pt idx="142" formatCode="General">
                  <c:v>2.2418516283452101</c:v>
                </c:pt>
                <c:pt idx="143" formatCode="General">
                  <c:v>2.0201483395366102</c:v>
                </c:pt>
                <c:pt idx="144" formatCode="General">
                  <c:v>1.81264536758614</c:v>
                </c:pt>
                <c:pt idx="145" formatCode="General">
                  <c:v>1.6192532198283101</c:v>
                </c:pt>
                <c:pt idx="146" formatCode="General">
                  <c:v>1.4398077391358599</c:v>
                </c:pt>
                <c:pt idx="147" formatCode="General">
                  <c:v>1.2740711101528901</c:v>
                </c:pt>
                <c:pt idx="148" formatCode="0.00E+00">
                  <c:v>1.1217339093643801</c:v>
                </c:pt>
                <c:pt idx="149" formatCode="General">
                  <c:v>0.98241821417414898</c:v>
                </c:pt>
                <c:pt idx="150" formatCode="General">
                  <c:v>0.85568176127057904</c:v>
                </c:pt>
                <c:pt idx="151" formatCode="General">
                  <c:v>0.74102311752745498</c:v>
                </c:pt>
                <c:pt idx="152" formatCode="General">
                  <c:v>0.63788779828378095</c:v>
                </c:pt>
                <c:pt idx="153" formatCode="General">
                  <c:v>0.54567523901512804</c:v>
                </c:pt>
                <c:pt idx="154" formatCode="General">
                  <c:v>0.46374649824499597</c:v>
                </c:pt>
                <c:pt idx="155" formatCode="General">
                  <c:v>0.391432543262697</c:v>
                </c:pt>
                <c:pt idx="156" formatCode="General">
                  <c:v>0.32804294709631299</c:v>
                </c:pt>
                <c:pt idx="157" formatCode="General">
                  <c:v>0.27287480652250601</c:v>
                </c:pt>
                <c:pt idx="158" formatCode="General">
                  <c:v>0.22522167789539099</c:v>
                </c:pt>
                <c:pt idx="159" formatCode="General">
                  <c:v>0.18438232130659701</c:v>
                </c:pt>
                <c:pt idx="160" formatCode="General">
                  <c:v>0.14966904486848101</c:v>
                </c:pt>
                <c:pt idx="161" formatCode="General">
                  <c:v>0.120415450238472</c:v>
                </c:pt>
                <c:pt idx="162" formatCode="0.00E+00">
                  <c:v>9.5983397972487006E-2</c:v>
                </c:pt>
                <c:pt idx="163" formatCode="0.00E+00">
                  <c:v>7.57690365555891E-2</c:v>
                </c:pt>
                <c:pt idx="164" formatCode="0.00E+00">
                  <c:v>5.9207771175594101E-2</c:v>
                </c:pt>
                <c:pt idx="165" formatCode="0.00E+00">
                  <c:v>4.5778086174586702E-2</c:v>
                </c:pt>
                <c:pt idx="166" formatCode="0.00E+00">
                  <c:v>3.5004176901593201E-2</c:v>
                </c:pt>
                <c:pt idx="167" formatCode="0.00E+00">
                  <c:v>2.64573903219101E-2</c:v>
                </c:pt>
                <c:pt idx="168" formatCode="0.00E+00">
                  <c:v>1.97565169212628E-2</c:v>
                </c:pt>
                <c:pt idx="169" formatCode="0.00E+00">
                  <c:v>1.4567016818190399E-2</c:v>
                </c:pt>
                <c:pt idx="170" formatCode="0.00E+00">
                  <c:v>1.05992983183047E-2</c:v>
                </c:pt>
                <c:pt idx="171" formatCode="0.00E+00">
                  <c:v>7.6061954515430101E-3</c:v>
                </c:pt>
                <c:pt idx="172" formatCode="0.00E+00">
                  <c:v>5.3798108266372097E-3</c:v>
                </c:pt>
                <c:pt idx="173" formatCode="0.00E+00">
                  <c:v>3.7479005054747599E-3</c:v>
                </c:pt>
                <c:pt idx="174" formatCode="0.00E+00">
                  <c:v>2.5699783116333299E-3</c:v>
                </c:pt>
                <c:pt idx="175" formatCode="0.00E+00">
                  <c:v>1.73330851344767E-3</c:v>
                </c:pt>
                <c:pt idx="176" formatCode="0.00E+00">
                  <c:v>1.1489392950949501E-3</c:v>
                </c:pt>
                <c:pt idx="177" formatCode="0.00E+00">
                  <c:v>7.4790653452013205E-4</c:v>
                </c:pt>
                <c:pt idx="178" formatCode="0.00E+00">
                  <c:v>4.7771021736468501E-4</c:v>
                </c:pt>
                <c:pt idx="179" formatCode="0.00E+00">
                  <c:v>2.9913658852899201E-4</c:v>
                </c:pt>
                <c:pt idx="180" formatCode="0.00E+00">
                  <c:v>1.8347010113285001E-4</c:v>
                </c:pt>
                <c:pt idx="181" formatCode="0.00E+00">
                  <c:v>1.1011235032466999E-4</c:v>
                </c:pt>
                <c:pt idx="182" formatCode="0.00E+00">
                  <c:v>6.4602051702978205E-5</c:v>
                </c:pt>
                <c:pt idx="183" formatCode="0.00E+00">
                  <c:v>3.7011794947494803E-5</c:v>
                </c:pt>
                <c:pt idx="184" formatCode="0.00E+00">
                  <c:v>2.06842611398422E-5</c:v>
                </c:pt>
                <c:pt idx="185" formatCode="0.00E+00">
                  <c:v>1.1262785461024299E-5</c:v>
                </c:pt>
                <c:pt idx="186" formatCode="0.00E+00">
                  <c:v>5.9680687619417797E-6</c:v>
                </c:pt>
                <c:pt idx="187" formatCode="0.00E+00">
                  <c:v>3.0736580572605102E-6</c:v>
                </c:pt>
                <c:pt idx="188" formatCode="0.00E+00">
                  <c:v>1.53651427961129E-6</c:v>
                </c:pt>
                <c:pt idx="189" formatCode="0.00E+00">
                  <c:v>7.4451834729536397E-7</c:v>
                </c:pt>
                <c:pt idx="190" formatCode="0.00E+00">
                  <c:v>3.4917404876390102E-7</c:v>
                </c:pt>
                <c:pt idx="191" formatCode="0.00E+00">
                  <c:v>1.5826193555936401E-7</c:v>
                </c:pt>
                <c:pt idx="192" formatCode="0.00E+00">
                  <c:v>6.9213045880842205E-8</c:v>
                </c:pt>
                <c:pt idx="193" formatCode="0.00E+00">
                  <c:v>2.9157666856095599E-8</c:v>
                </c:pt>
                <c:pt idx="194" formatCode="0.00E+00">
                  <c:v>1.1811716796626001E-8</c:v>
                </c:pt>
                <c:pt idx="195" formatCode="0.00E+00">
                  <c:v>4.5927734944267903E-9</c:v>
                </c:pt>
                <c:pt idx="196" formatCode="0.00E+00">
                  <c:v>1.71083272437084E-9</c:v>
                </c:pt>
                <c:pt idx="197" formatCode="0.00E+00">
                  <c:v>6.0931246982890098E-10</c:v>
                </c:pt>
                <c:pt idx="198" formatCode="0.00E+00">
                  <c:v>2.0704316839662701E-10</c:v>
                </c:pt>
                <c:pt idx="199" formatCode="0.00E+00">
                  <c:v>6.6975396935300501E-11</c:v>
                </c:pt>
                <c:pt idx="200" formatCode="0.00E+00">
                  <c:v>2.0578008511556801E-11</c:v>
                </c:pt>
                <c:pt idx="201" formatCode="0.00E+00">
                  <c:v>5.9907043927398103E-12</c:v>
                </c:pt>
                <c:pt idx="202" formatCode="0.00E+00">
                  <c:v>1.6483229252922901E-12</c:v>
                </c:pt>
                <c:pt idx="203" formatCode="0.00E+00">
                  <c:v>4.2751180232709402E-13</c:v>
                </c:pt>
                <c:pt idx="204" formatCode="0.00E+00">
                  <c:v>1.0422996600672801E-13</c:v>
                </c:pt>
                <c:pt idx="205" formatCode="0.00E+00">
                  <c:v>2.38185991418188E-14</c:v>
                </c:pt>
                <c:pt idx="206" formatCode="0.00E+00">
                  <c:v>5.0862759771743596E-15</c:v>
                </c:pt>
                <c:pt idx="207" formatCode="0.00E+00">
                  <c:v>1.0117247206200101E-15</c:v>
                </c:pt>
                <c:pt idx="208" formatCode="0.00E+00">
                  <c:v>1.86834444745567E-16</c:v>
                </c:pt>
                <c:pt idx="209" formatCode="0.00E+00">
                  <c:v>3.19204323322334E-17</c:v>
                </c:pt>
                <c:pt idx="210" formatCode="0.00E+00">
                  <c:v>5.0270288346896298E-18</c:v>
                </c:pt>
              </c:numCache>
            </c:numRef>
          </c:yVal>
          <c:smooth val="1"/>
        </c:ser>
        <c:ser>
          <c:idx val="58"/>
          <c:order val="9"/>
          <c:tx>
            <c:strRef>
              <c:f>'Temperaturen, Volumenzuwachs'!$C$76</c:f>
              <c:strCache>
                <c:ptCount val="1"/>
                <c:pt idx="0">
                  <c:v>251,7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Volumenzuwachs'!$D$76:$HF$76</c:f>
              <c:numCache>
                <c:formatCode>0.000E+00</c:formatCode>
                <c:ptCount val="211"/>
                <c:pt idx="0">
                  <c:v>29.630924480214802</c:v>
                </c:pt>
                <c:pt idx="1">
                  <c:v>29.554155961279601</c:v>
                </c:pt>
                <c:pt idx="2">
                  <c:v>29.4771714035044</c:v>
                </c:pt>
                <c:pt idx="3">
                  <c:v>29.3999619127</c:v>
                </c:pt>
                <c:pt idx="4">
                  <c:v>29.322518238826898</c:v>
                </c:pt>
                <c:pt idx="5">
                  <c:v>29.244830762439701</c:v>
                </c:pt>
                <c:pt idx="6">
                  <c:v>29.166889480664299</c:v>
                </c:pt>
                <c:pt idx="7">
                  <c:v>29.088683992694701</c:v>
                </c:pt>
                <c:pt idx="8">
                  <c:v>29.010203484798701</c:v>
                </c:pt>
                <c:pt idx="9">
                  <c:v>28.931436714818801</c:v>
                </c:pt>
                <c:pt idx="10">
                  <c:v>28.852371996156698</c:v>
                </c:pt>
                <c:pt idx="11">
                  <c:v>28.772997181230199</c:v>
                </c:pt>
                <c:pt idx="12">
                  <c:v>28.693299644389299</c:v>
                </c:pt>
                <c:pt idx="13">
                  <c:v>28.613266264281801</c:v>
                </c:pt>
                <c:pt idx="14">
                  <c:v>28.532883405655198</c:v>
                </c:pt>
                <c:pt idx="15">
                  <c:v>28.4521369005863</c:v>
                </c:pt>
                <c:pt idx="16">
                  <c:v>28.3710120291266</c:v>
                </c:pt>
                <c:pt idx="17">
                  <c:v>28.2894934993551</c:v>
                </c:pt>
                <c:pt idx="18">
                  <c:v>28.207565426827902</c:v>
                </c:pt>
                <c:pt idx="19">
                  <c:v>28.1252113134185</c:v>
                </c:pt>
                <c:pt idx="20">
                  <c:v>28.042414025540001</c:v>
                </c:pt>
                <c:pt idx="21">
                  <c:v>27.9591557717428</c:v>
                </c:pt>
                <c:pt idx="22">
                  <c:v>27.875418079683801</c:v>
                </c:pt>
                <c:pt idx="23">
                  <c:v>27.791181772462899</c:v>
                </c:pt>
                <c:pt idx="24">
                  <c:v>27.7064269443234</c:v>
                </c:pt>
                <c:pt idx="25">
                  <c:v>27.621132935717199</c:v>
                </c:pt>
                <c:pt idx="26">
                  <c:v>27.535278307735201</c:v>
                </c:pt>
                <c:pt idx="27">
                  <c:v>27.448840815906099</c:v>
                </c:pt>
                <c:pt idx="28">
                  <c:v>27.361797383369598</c:v>
                </c:pt>
                <c:pt idx="29">
                  <c:v>27.274124073431501</c:v>
                </c:pt>
                <c:pt idx="30">
                  <c:v>27.185796061511901</c:v>
                </c:pt>
                <c:pt idx="31">
                  <c:v>27.096787606501302</c:v>
                </c:pt>
                <c:pt idx="32">
                  <c:v>27.007072021539798</c:v>
                </c:pt>
                <c:pt idx="33">
                  <c:v>26.916621644243801</c:v>
                </c:pt>
                <c:pt idx="34">
                  <c:v>26.825407806402001</c:v>
                </c:pt>
                <c:pt idx="35">
                  <c:v>26.7334008031732</c:v>
                </c:pt>
                <c:pt idx="36">
                  <c:v>26.640569861819401</c:v>
                </c:pt>
                <c:pt idx="37">
                  <c:v>26.5468831100142</c:v>
                </c:pt>
                <c:pt idx="38">
                  <c:v>26.452307543773099</c:v>
                </c:pt>
                <c:pt idx="39">
                  <c:v>26.356808995056799</c:v>
                </c:pt>
                <c:pt idx="40">
                  <c:v>26.2603520991088</c:v>
                </c:pt>
                <c:pt idx="41">
                  <c:v>26.162900261591599</c:v>
                </c:pt>
                <c:pt idx="42">
                  <c:v>26.064415625598301</c:v>
                </c:pt>
                <c:pt idx="43">
                  <c:v>25.9648590386231</c:v>
                </c:pt>
                <c:pt idx="44">
                  <c:v>25.864190019582701</c:v>
                </c:pt>
                <c:pt idx="45">
                  <c:v>25.762366725994099</c:v>
                </c:pt>
                <c:pt idx="46">
                  <c:v>25.659345921422499</c:v>
                </c:pt>
                <c:pt idx="47">
                  <c:v>25.555082943326401</c:v>
                </c:pt>
                <c:pt idx="48">
                  <c:v>25.4495316714398</c:v>
                </c:pt>
                <c:pt idx="49">
                  <c:v>25.342644496844699</c:v>
                </c:pt>
                <c:pt idx="50">
                  <c:v>25.234372291903</c:v>
                </c:pt>
                <c:pt idx="51">
                  <c:v>25.124664381231799</c:v>
                </c:pt>
                <c:pt idx="52">
                  <c:v>25.013468513924899</c:v>
                </c:pt>
                <c:pt idx="53">
                  <c:v>24.900730837238001</c:v>
                </c:pt>
                <c:pt idx="54">
                  <c:v>24.786395871980499</c:v>
                </c:pt>
                <c:pt idx="55">
                  <c:v>24.670406489870899</c:v>
                </c:pt>
                <c:pt idx="56">
                  <c:v>24.552703893141299</c:v>
                </c:pt>
                <c:pt idx="57">
                  <c:v>24.433227596694199</c:v>
                </c:pt>
                <c:pt idx="58">
                  <c:v>24.311915413145599</c:v>
                </c:pt>
                <c:pt idx="59" formatCode="General">
                  <c:v>24.1887034411094</c:v>
                </c:pt>
                <c:pt idx="60" formatCode="General">
                  <c:v>24.063526057110401</c:v>
                </c:pt>
                <c:pt idx="61" formatCode="General">
                  <c:v>23.936315911540898</c:v>
                </c:pt>
                <c:pt idx="62" formatCode="General">
                  <c:v>23.807003929106301</c:v>
                </c:pt>
                <c:pt idx="63" formatCode="General">
                  <c:v>23.6755193142391</c:v>
                </c:pt>
                <c:pt idx="64" formatCode="General">
                  <c:v>23.5417895619955</c:v>
                </c:pt>
                <c:pt idx="65" formatCode="General">
                  <c:v>23.405740474982299</c:v>
                </c:pt>
                <c:pt idx="66" formatCode="General">
                  <c:v>23.267296186900701</c:v>
                </c:pt>
                <c:pt idx="67" formatCode="General">
                  <c:v>23.126379193333801</c:v>
                </c:pt>
                <c:pt idx="68" formatCode="General">
                  <c:v>22.982910390440502</c:v>
                </c:pt>
                <c:pt idx="69" formatCode="General">
                  <c:v>22.8368091222654</c:v>
                </c:pt>
                <c:pt idx="70" formatCode="General">
                  <c:v>22.6879932374123</c:v>
                </c:pt>
                <c:pt idx="71" formatCode="General">
                  <c:v>22.536379155875</c:v>
                </c:pt>
                <c:pt idx="72" formatCode="General">
                  <c:v>22.381881946862499</c:v>
                </c:pt>
                <c:pt idx="73" formatCode="General">
                  <c:v>22.224415418501899</c:v>
                </c:pt>
                <c:pt idx="74" formatCode="General">
                  <c:v>22.063892220343799</c:v>
                </c:pt>
                <c:pt idx="75" formatCode="General">
                  <c:v>21.900223959645</c:v>
                </c:pt>
                <c:pt idx="76" formatCode="General">
                  <c:v>21.733321332442799</c:v>
                </c:pt>
                <c:pt idx="77" formatCode="General">
                  <c:v>21.563094270480999</c:v>
                </c:pt>
                <c:pt idx="78" formatCode="General">
                  <c:v>21.389452105088299</c:v>
                </c:pt>
                <c:pt idx="79" formatCode="General">
                  <c:v>21.212303749149701</c:v>
                </c:pt>
                <c:pt idx="80" formatCode="General">
                  <c:v>21.031557898345302</c:v>
                </c:pt>
                <c:pt idx="81" formatCode="General">
                  <c:v>20.8471232528663</c:v>
                </c:pt>
                <c:pt idx="82" formatCode="General">
                  <c:v>20.658908760842099</c:v>
                </c:pt>
                <c:pt idx="83" formatCode="General">
                  <c:v>20.466823884735099</c:v>
                </c:pt>
                <c:pt idx="84" formatCode="General">
                  <c:v>20.270778891973499</c:v>
                </c:pt>
                <c:pt idx="85" formatCode="General">
                  <c:v>20.070685171096802</c:v>
                </c:pt>
                <c:pt idx="86" formatCode="General">
                  <c:v>19.8664555746854</c:v>
                </c:pt>
                <c:pt idx="87" formatCode="General">
                  <c:v>19.6580047903268</c:v>
                </c:pt>
                <c:pt idx="88" formatCode="General">
                  <c:v>19.445249740843501</c:v>
                </c:pt>
                <c:pt idx="89" formatCode="General">
                  <c:v>19.228110014959</c:v>
                </c:pt>
                <c:pt idx="90" formatCode="General">
                  <c:v>19.0065083295171</c:v>
                </c:pt>
                <c:pt idx="91" formatCode="General">
                  <c:v>18.780371024284499</c:v>
                </c:pt>
                <c:pt idx="92" formatCode="General">
                  <c:v>18.5496285902605</c:v>
                </c:pt>
                <c:pt idx="93" formatCode="General">
                  <c:v>18.314216232288199</c:v>
                </c:pt>
                <c:pt idx="94" formatCode="General">
                  <c:v>18.074074466597299</c:v>
                </c:pt>
                <c:pt idx="95" formatCode="General">
                  <c:v>17.8291497537239</c:v>
                </c:pt>
                <c:pt idx="96" formatCode="General">
                  <c:v>17.5793951670213</c:v>
                </c:pt>
                <c:pt idx="97" formatCode="General">
                  <c:v>17.3247710967192</c:v>
                </c:pt>
                <c:pt idx="98" formatCode="General">
                  <c:v>17.065245989179299</c:v>
                </c:pt>
                <c:pt idx="99" formatCode="General">
                  <c:v>16.800797120655201</c:v>
                </c:pt>
                <c:pt idx="100" formatCode="General">
                  <c:v>16.531411404461998</c:v>
                </c:pt>
                <c:pt idx="101" formatCode="General">
                  <c:v>16.257086230022399</c:v>
                </c:pt>
                <c:pt idx="102" formatCode="General">
                  <c:v>15.9778303317529</c:v>
                </c:pt>
                <c:pt idx="103" formatCode="General">
                  <c:v>15.693664685202799</c:v>
                </c:pt>
                <c:pt idx="104" formatCode="General">
                  <c:v>15.4046234272397</c:v>
                </c:pt>
                <c:pt idx="105" formatCode="General">
                  <c:v>15.110754796408299</c:v>
                </c:pt>
                <c:pt idx="106" formatCode="General">
                  <c:v>14.8121220888469</c:v>
                </c:pt>
                <c:pt idx="107" formatCode="General">
                  <c:v>14.508804624354701</c:v>
                </c:pt>
                <c:pt idx="108" formatCode="General">
                  <c:v>14.2008987163405</c:v>
                </c:pt>
                <c:pt idx="109" formatCode="General">
                  <c:v>13.8885186384682</c:v>
                </c:pt>
                <c:pt idx="110" formatCode="General">
                  <c:v>13.5717975798413</c:v>
                </c:pt>
                <c:pt idx="111" formatCode="General">
                  <c:v>13.250888579544799</c:v>
                </c:pt>
                <c:pt idx="112" formatCode="General">
                  <c:v>12.9259654302953</c:v>
                </c:pt>
                <c:pt idx="113" formatCode="General">
                  <c:v>12.5972235398528</c:v>
                </c:pt>
                <c:pt idx="114" formatCode="General">
                  <c:v>12.2648807377232</c:v>
                </c:pt>
                <c:pt idx="115" formatCode="General">
                  <c:v>11.929178013553001</c:v>
                </c:pt>
                <c:pt idx="116" formatCode="General">
                  <c:v>11.590380172501201</c:v>
                </c:pt>
                <c:pt idx="117" formatCode="General">
                  <c:v>11.2487763917918</c:v>
                </c:pt>
                <c:pt idx="118" formatCode="General">
                  <c:v>10.904680661622599</c:v>
                </c:pt>
                <c:pt idx="119" formatCode="General">
                  <c:v>10.5584320926729</c:v>
                </c:pt>
                <c:pt idx="120" formatCode="General">
                  <c:v>10.210395071637</c:v>
                </c:pt>
                <c:pt idx="121" formatCode="General">
                  <c:v>9.8609592455543105</c:v>
                </c:pt>
                <c:pt idx="122" formatCode="General">
                  <c:v>9.5105393152537001</c:v>
                </c:pt>
                <c:pt idx="123" formatCode="General">
                  <c:v>9.1595746180194393</c:v>
                </c:pt>
                <c:pt idx="124" formatCode="General">
                  <c:v>8.8085284796743295</c:v>
                </c:pt>
                <c:pt idx="125" formatCode="General">
                  <c:v>8.4578873167084403</c:v>
                </c:pt>
                <c:pt idx="126" formatCode="General">
                  <c:v>8.1081594699170498</c:v>
                </c:pt>
                <c:pt idx="127" formatCode="General">
                  <c:v>7.75987375230208</c:v>
                </c:pt>
                <c:pt idx="128" formatCode="General">
                  <c:v>7.4135776957928501</c:v>
                </c:pt>
                <c:pt idx="129" formatCode="General">
                  <c:v>7.0698354837063802</c:v>
                </c:pt>
                <c:pt idx="130" formatCode="General">
                  <c:v>6.7292255588433898</c:v>
                </c:pt>
                <c:pt idx="131" formatCode="General">
                  <c:v>6.3923379007444199</c:v>
                </c:pt>
                <c:pt idx="132" formatCode="General">
                  <c:v>6.0597709699438003</c:v>
                </c:pt>
                <c:pt idx="133" formatCode="General">
                  <c:v>5.7321283220763997</c:v>
                </c:pt>
                <c:pt idx="134" formatCode="General">
                  <c:v>5.4100149004157299</c:v>
                </c:pt>
                <c:pt idx="135" formatCode="General">
                  <c:v>5.0940330218356298</c:v>
                </c:pt>
                <c:pt idx="136" formatCode="General">
                  <c:v>4.7847780782502598</c:v>
                </c:pt>
                <c:pt idx="137" formatCode="General">
                  <c:v>4.4828339832291899</c:v>
                </c:pt>
                <c:pt idx="138" formatCode="General">
                  <c:v>4.1887684016068603</c:v>
                </c:pt>
                <c:pt idx="139" formatCode="General">
                  <c:v>3.9031278083724299</c:v>
                </c:pt>
                <c:pt idx="140" formatCode="General">
                  <c:v>3.6264324317659602</c:v>
                </c:pt>
                <c:pt idx="141" formatCode="General">
                  <c:v>3.35917114410758</c:v>
                </c:pt>
                <c:pt idx="142" formatCode="General">
                  <c:v>3.10179637219911</c:v>
                </c:pt>
                <c:pt idx="143" formatCode="General">
                  <c:v>2.8547191068721798</c:v>
                </c:pt>
                <c:pt idx="144" formatCode="General">
                  <c:v>2.6183040980939798</c:v>
                </c:pt>
                <c:pt idx="145" formatCode="General">
                  <c:v>2.3928653276288201</c:v>
                </c:pt>
                <c:pt idx="146" formatCode="General">
                  <c:v>2.1786618552233001</c:v>
                </c:pt>
                <c:pt idx="147" formatCode="General">
                  <c:v>1.97589413625778</c:v>
                </c:pt>
                <c:pt idx="148" formatCode="0.00E+00">
                  <c:v>1.7847009084188901</c:v>
                </c:pt>
                <c:pt idx="149" formatCode="General">
                  <c:v>1.6051567418541799</c:v>
                </c:pt>
                <c:pt idx="150" formatCode="General">
                  <c:v>1.4372703411751699</c:v>
                </c:pt>
                <c:pt idx="151" formatCode="General">
                  <c:v>1.2809836783531601</c:v>
                </c:pt>
                <c:pt idx="152" formatCode="General">
                  <c:v>1.13617202287172</c:v>
                </c:pt>
                <c:pt idx="153" formatCode="General">
                  <c:v>1.0026449194490701</c:v>
                </c:pt>
                <c:pt idx="154" formatCode="General">
                  <c:v>0.880148144352221</c:v>
                </c:pt>
                <c:pt idx="155" formatCode="General">
                  <c:v>0.76836664908560304</c:v>
                </c:pt>
                <c:pt idx="156" formatCode="General">
                  <c:v>0.66692847551934598</c:v>
                </c:pt>
                <c:pt idx="157" formatCode="General">
                  <c:v>0.57540959997896601</c:v>
                </c:pt>
                <c:pt idx="158" formatCode="General">
                  <c:v>0.493339636283397</c:v>
                </c:pt>
                <c:pt idx="159" formatCode="General">
                  <c:v>0.420208300190693</c:v>
                </c:pt>
                <c:pt idx="160" formatCode="General">
                  <c:v>0.35547251132694901</c:v>
                </c:pt>
                <c:pt idx="161" formatCode="General">
                  <c:v>0.29856398466369799</c:v>
                </c:pt>
                <c:pt idx="162" formatCode="General">
                  <c:v>0.24889714323850801</c:v>
                </c:pt>
                <c:pt idx="163" formatCode="General">
                  <c:v>0.205877168314791</c:v>
                </c:pt>
                <c:pt idx="164" formatCode="General">
                  <c:v>0.16890799366770801</c:v>
                </c:pt>
                <c:pt idx="165" formatCode="General">
                  <c:v>0.13740004808128001</c:v>
                </c:pt>
                <c:pt idx="166" formatCode="General">
                  <c:v>0.110777555079916</c:v>
                </c:pt>
                <c:pt idx="167" formatCode="0.00E+00">
                  <c:v>8.8485211665710606E-2</c:v>
                </c:pt>
                <c:pt idx="168" formatCode="0.00E+00">
                  <c:v>6.9994088237256002E-2</c:v>
                </c:pt>
                <c:pt idx="169" formatCode="0.00E+00">
                  <c:v>5.4806619311400601E-2</c:v>
                </c:pt>
                <c:pt idx="170" formatCode="0.00E+00">
                  <c:v>4.2460588074237901E-2</c:v>
                </c:pt>
                <c:pt idx="171" formatCode="0.00E+00">
                  <c:v>3.25320456333065E-2</c:v>
                </c:pt>
                <c:pt idx="172" formatCode="0.00E+00">
                  <c:v>2.4637146245592E-2</c:v>
                </c:pt>
                <c:pt idx="173" formatCode="0.00E+00">
                  <c:v>1.8432920615183201E-2</c:v>
                </c:pt>
                <c:pt idx="174" formatCode="0.00E+00">
                  <c:v>1.3617048336083799E-2</c:v>
                </c:pt>
                <c:pt idx="175" formatCode="0.00E+00">
                  <c:v>9.9267254970991994E-3</c:v>
                </c:pt>
                <c:pt idx="176" formatCode="0.00E+00">
                  <c:v>7.1367523908312603E-3</c:v>
                </c:pt>
                <c:pt idx="177" formatCode="0.00E+00">
                  <c:v>5.0569875951481701E-3</c:v>
                </c:pt>
                <c:pt idx="178" formatCode="0.00E+00">
                  <c:v>3.5293273752285501E-3</c:v>
                </c:pt>
                <c:pt idx="179" formatCode="0.00E+00">
                  <c:v>2.4243729720260601E-3</c:v>
                </c:pt>
                <c:pt idx="180" formatCode="0.00E+00">
                  <c:v>1.63794315642994E-3</c:v>
                </c:pt>
                <c:pt idx="181" formatCode="0.00E+00">
                  <c:v>1.0875763438840001E-3</c:v>
                </c:pt>
                <c:pt idx="182" formatCode="0.00E+00">
                  <c:v>7.0914704698728096E-4</c:v>
                </c:pt>
                <c:pt idx="183" formatCode="0.00E+00">
                  <c:v>4.5369737048022102E-4</c:v>
                </c:pt>
                <c:pt idx="184" formatCode="0.00E+00">
                  <c:v>2.84557723891566E-4</c:v>
                </c:pt>
                <c:pt idx="185" formatCode="0.00E+00">
                  <c:v>1.7480405714088201E-4</c:v>
                </c:pt>
                <c:pt idx="186" formatCode="0.00E+00">
                  <c:v>1.0507364253451601E-4</c:v>
                </c:pt>
                <c:pt idx="187" formatCode="0.00E+00">
                  <c:v>6.1739305325139994E-5</c:v>
                </c:pt>
                <c:pt idx="188" formatCode="0.00E+00">
                  <c:v>3.5424141465420702E-5</c:v>
                </c:pt>
                <c:pt idx="189" formatCode="0.00E+00">
                  <c:v>1.98257224738449E-5</c:v>
                </c:pt>
                <c:pt idx="190" formatCode="0.00E+00">
                  <c:v>1.08106226728261E-5</c:v>
                </c:pt>
                <c:pt idx="191" formatCode="0.00E+00">
                  <c:v>5.7364165686446901E-6</c:v>
                </c:pt>
                <c:pt idx="192" formatCode="0.00E+00">
                  <c:v>2.95835637984076E-6</c:v>
                </c:pt>
                <c:pt idx="193" formatCode="0.00E+00">
                  <c:v>1.48083195297237E-6</c:v>
                </c:pt>
                <c:pt idx="194" formatCode="0.00E+00">
                  <c:v>7.1846405422440902E-7</c:v>
                </c:pt>
                <c:pt idx="195" formatCode="0.00E+00">
                  <c:v>3.37379253351528E-7</c:v>
                </c:pt>
                <c:pt idx="196" formatCode="0.00E+00">
                  <c:v>1.5310383540204401E-7</c:v>
                </c:pt>
                <c:pt idx="197" formatCode="0.00E+00">
                  <c:v>6.7037416136543306E-8</c:v>
                </c:pt>
                <c:pt idx="198" formatCode="0.00E+00">
                  <c:v>2.82740769518252E-8</c:v>
                </c:pt>
                <c:pt idx="199" formatCode="0.00E+00">
                  <c:v>1.14667897853271E-8</c:v>
                </c:pt>
                <c:pt idx="200" formatCode="0.00E+00">
                  <c:v>4.4635866319774302E-9</c:v>
                </c:pt>
                <c:pt idx="201" formatCode="0.00E+00">
                  <c:v>1.6644997435347099E-9</c:v>
                </c:pt>
                <c:pt idx="202" formatCode="0.00E+00">
                  <c:v>5.9343178631308003E-10</c:v>
                </c:pt>
                <c:pt idx="203" formatCode="0.00E+00">
                  <c:v>2.0185230201783699E-10</c:v>
                </c:pt>
                <c:pt idx="204" formatCode="0.00E+00">
                  <c:v>6.5360877796388805E-11</c:v>
                </c:pt>
                <c:pt idx="205" formatCode="0.00E+00">
                  <c:v>2.01012763664999E-11</c:v>
                </c:pt>
                <c:pt idx="206" formatCode="0.00E+00">
                  <c:v>5.8573888522023899E-12</c:v>
                </c:pt>
                <c:pt idx="207" formatCode="0.00E+00">
                  <c:v>1.61310537671857E-12</c:v>
                </c:pt>
                <c:pt idx="208" formatCode="0.00E+00">
                  <c:v>4.1874676799889502E-13</c:v>
                </c:pt>
                <c:pt idx="209" formatCode="0.00E+00">
                  <c:v>1.0218044148964E-13</c:v>
                </c:pt>
                <c:pt idx="210" formatCode="0.00E+00">
                  <c:v>2.33696589835428E-14</c:v>
                </c:pt>
              </c:numCache>
            </c:numRef>
          </c:yVal>
          <c:smooth val="1"/>
        </c:ser>
        <c:ser>
          <c:idx val="60"/>
          <c:order val="10"/>
          <c:tx>
            <c:strRef>
              <c:f>'Temperaturen, Volumenzuwachs'!$C$78</c:f>
              <c:strCache>
                <c:ptCount val="1"/>
                <c:pt idx="0">
                  <c:v>316,9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Volumenzuwachs'!$D$78:$HF$78</c:f>
              <c:numCache>
                <c:formatCode>0.000E+00</c:formatCode>
                <c:ptCount val="211"/>
                <c:pt idx="0">
                  <c:v>20.2311472073308</c:v>
                </c:pt>
                <c:pt idx="1">
                  <c:v>20.200546588855701</c:v>
                </c:pt>
                <c:pt idx="2">
                  <c:v>20.169827832422001</c:v>
                </c:pt>
                <c:pt idx="3">
                  <c:v>20.1389858778236</c:v>
                </c:pt>
                <c:pt idx="4">
                  <c:v>20.108015451627502</c:v>
                </c:pt>
                <c:pt idx="5">
                  <c:v>20.076911058434501</c:v>
                </c:pt>
                <c:pt idx="6">
                  <c:v>20.0456669718006</c:v>
                </c:pt>
                <c:pt idx="7">
                  <c:v>20.014277224806101</c:v>
                </c:pt>
                <c:pt idx="8">
                  <c:v>19.982735600262501</c:v>
                </c:pt>
                <c:pt idx="9">
                  <c:v>19.951035620543799</c:v>
                </c:pt>
                <c:pt idx="10">
                  <c:v>19.919170537029199</c:v>
                </c:pt>
                <c:pt idx="11">
                  <c:v>19.887133319146201</c:v>
                </c:pt>
                <c:pt idx="12">
                  <c:v>19.854916643000301</c:v>
                </c:pt>
                <c:pt idx="13">
                  <c:v>19.822512879576799</c:v>
                </c:pt>
                <c:pt idx="14">
                  <c:v>19.789914082504499</c:v>
                </c:pt>
                <c:pt idx="15">
                  <c:v>19.757111975365099</c:v>
                </c:pt>
                <c:pt idx="16">
                  <c:v>19.724097938535198</c:v>
                </c:pt>
                <c:pt idx="17">
                  <c:v>19.690862995549001</c:v>
                </c:pt>
                <c:pt idx="18">
                  <c:v>19.657397798964801</c:v>
                </c:pt>
                <c:pt idx="19">
                  <c:v>19.623692615724799</c:v>
                </c:pt>
                <c:pt idx="20">
                  <c:v>19.589737311991101</c:v>
                </c:pt>
                <c:pt idx="21">
                  <c:v>19.555521337446901</c:v>
                </c:pt>
                <c:pt idx="22">
                  <c:v>19.521033709047298</c:v>
                </c:pt>
                <c:pt idx="23">
                  <c:v>19.4862629942068</c:v>
                </c:pt>
                <c:pt idx="24">
                  <c:v>19.451197293410502</c:v>
                </c:pt>
                <c:pt idx="25">
                  <c:v>19.415824222235301</c:v>
                </c:pt>
                <c:pt idx="26">
                  <c:v>19.380130892768701</c:v>
                </c:pt>
                <c:pt idx="27">
                  <c:v>19.3441038944136</c:v>
                </c:pt>
                <c:pt idx="28">
                  <c:v>19.307729274066599</c:v>
                </c:pt>
                <c:pt idx="29">
                  <c:v>19.270992515658801</c:v>
                </c:pt>
                <c:pt idx="30">
                  <c:v>19.233878519050201</c:v>
                </c:pt>
                <c:pt idx="31">
                  <c:v>19.196371578267598</c:v>
                </c:pt>
                <c:pt idx="32">
                  <c:v>19.158455359076999</c:v>
                </c:pt>
                <c:pt idx="33">
                  <c:v>19.120112875886001</c:v>
                </c:pt>
                <c:pt idx="34">
                  <c:v>19.081326467968101</c:v>
                </c:pt>
                <c:pt idx="35">
                  <c:v>19.042077775007201</c:v>
                </c:pt>
                <c:pt idx="36">
                  <c:v>19.002347711958599</c:v>
                </c:pt>
                <c:pt idx="37">
                  <c:v>18.962116443227799</c:v>
                </c:pt>
                <c:pt idx="38">
                  <c:v>18.921363356168701</c:v>
                </c:pt>
                <c:pt idx="39">
                  <c:v>18.8800670339057</c:v>
                </c:pt>
                <c:pt idx="40">
                  <c:v>18.838205227489201</c:v>
                </c:pt>
                <c:pt idx="41">
                  <c:v>18.795754827392599</c:v>
                </c:pt>
                <c:pt idx="42">
                  <c:v>18.752691834368299</c:v>
                </c:pt>
                <c:pt idx="43">
                  <c:v>18.7089913296787</c:v>
                </c:pt>
                <c:pt idx="44">
                  <c:v>18.6646274447262</c:v>
                </c:pt>
                <c:pt idx="45">
                  <c:v>18.6195733301088</c:v>
                </c:pt>
                <c:pt idx="46">
                  <c:v>18.5738011241348</c:v>
                </c:pt>
                <c:pt idx="47">
                  <c:v>18.527281920834501</c:v>
                </c:pt>
                <c:pt idx="48">
                  <c:v>18.479985737513001</c:v>
                </c:pt>
                <c:pt idx="49">
                  <c:v>18.431881481897101</c:v>
                </c:pt>
                <c:pt idx="50">
                  <c:v>18.382936918934099</c:v>
                </c:pt>
                <c:pt idx="51">
                  <c:v>18.3331186373102</c:v>
                </c:pt>
                <c:pt idx="52">
                  <c:v>18.282392015764501</c:v>
                </c:pt>
                <c:pt idx="53">
                  <c:v>18.230721189285401</c:v>
                </c:pt>
                <c:pt idx="54">
                  <c:v>18.178069015284301</c:v>
                </c:pt>
                <c:pt idx="55">
                  <c:v>18.124397039855999</c:v>
                </c:pt>
                <c:pt idx="56">
                  <c:v>18.0696654642448</c:v>
                </c:pt>
                <c:pt idx="57">
                  <c:v>18.013833111650801</c:v>
                </c:pt>
                <c:pt idx="58">
                  <c:v>17.956857394524199</c:v>
                </c:pt>
                <c:pt idx="59" formatCode="General">
                  <c:v>17.898694282510998</c:v>
                </c:pt>
                <c:pt idx="60" formatCode="General">
                  <c:v>17.839298271230899</c:v>
                </c:pt>
                <c:pt idx="61" formatCode="General">
                  <c:v>17.778622352085801</c:v>
                </c:pt>
                <c:pt idx="62" formatCode="General">
                  <c:v>17.7166179833165</c:v>
                </c:pt>
                <c:pt idx="63" formatCode="General">
                  <c:v>17.653235062546099</c:v>
                </c:pt>
                <c:pt idx="64" formatCode="General">
                  <c:v>17.5884219010713</c:v>
                </c:pt>
                <c:pt idx="65" formatCode="General">
                  <c:v>17.5221252001853</c:v>
                </c:pt>
                <c:pt idx="66" formatCode="General">
                  <c:v>17.454290029842699</c:v>
                </c:pt>
                <c:pt idx="67" formatCode="General">
                  <c:v>17.384859810002599</c:v>
                </c:pt>
                <c:pt idx="68" formatCode="General">
                  <c:v>17.313776295014399</c:v>
                </c:pt>
                <c:pt idx="69" formatCode="General">
                  <c:v>17.240979561443101</c:v>
                </c:pt>
                <c:pt idx="70" formatCode="General">
                  <c:v>17.166407999760199</c:v>
                </c:pt>
                <c:pt idx="71" formatCode="General">
                  <c:v>17.089998310361899</c:v>
                </c:pt>
                <c:pt idx="72" formatCode="General">
                  <c:v>17.011685504410899</c:v>
                </c:pt>
                <c:pt idx="73" formatCode="General">
                  <c:v>16.9314029100371</c:v>
                </c:pt>
                <c:pt idx="74" formatCode="General">
                  <c:v>16.8490821844679</c:v>
                </c:pt>
                <c:pt idx="75" formatCode="General">
                  <c:v>16.764653332705102</c:v>
                </c:pt>
                <c:pt idx="76" formatCode="General">
                  <c:v>16.6780447334013</c:v>
                </c:pt>
                <c:pt idx="77" formatCode="General">
                  <c:v>16.589183172639402</c:v>
                </c:pt>
                <c:pt idx="78" formatCode="General">
                  <c:v>16.497993886357602</c:v>
                </c:pt>
                <c:pt idx="79" formatCode="General">
                  <c:v>16.404400612214399</c:v>
                </c:pt>
                <c:pt idx="80" formatCode="General">
                  <c:v>16.308325651731401</c:v>
                </c:pt>
                <c:pt idx="81" formatCode="General">
                  <c:v>16.2096899436029</c:v>
                </c:pt>
                <c:pt idx="82" formatCode="General">
                  <c:v>16.108413149108198</c:v>
                </c:pt>
                <c:pt idx="83" formatCode="General">
                  <c:v>16.0044137506117</c:v>
                </c:pt>
                <c:pt idx="84" formatCode="General">
                  <c:v>15.897609164184299</c:v>
                </c:pt>
                <c:pt idx="85" formatCode="General">
                  <c:v>15.787915867426401</c:v>
                </c:pt>
                <c:pt idx="86" formatCode="General">
                  <c:v>15.675249543619</c:v>
                </c:pt>
                <c:pt idx="87" formatCode="General">
                  <c:v>15.5595252433715</c:v>
                </c:pt>
                <c:pt idx="88" formatCode="General">
                  <c:v>15.4406575649761</c:v>
                </c:pt>
                <c:pt idx="89" formatCode="General">
                  <c:v>15.3185608547128</c:v>
                </c:pt>
                <c:pt idx="90" formatCode="General">
                  <c:v>15.193149428382601</c:v>
                </c:pt>
                <c:pt idx="91" formatCode="General">
                  <c:v>15.064337815366599</c:v>
                </c:pt>
                <c:pt idx="92" formatCode="General">
                  <c:v>14.932041026527401</c:v>
                </c:pt>
                <c:pt idx="93" formatCode="General">
                  <c:v>14.796174847277401</c:v>
                </c:pt>
                <c:pt idx="94" formatCode="General">
                  <c:v>14.6566561571299</c:v>
                </c:pt>
                <c:pt idx="95" formatCode="General">
                  <c:v>14.513403277036801</c:v>
                </c:pt>
                <c:pt idx="96" formatCode="General">
                  <c:v>14.3663363457804</c:v>
                </c:pt>
                <c:pt idx="97" formatCode="General">
                  <c:v>14.215377726640099</c:v>
                </c:pt>
                <c:pt idx="98" formatCode="General">
                  <c:v>14.060452445483801</c:v>
                </c:pt>
                <c:pt idx="99" formatCode="General">
                  <c:v>13.901488661342499</c:v>
                </c:pt>
                <c:pt idx="100" formatCode="General">
                  <c:v>13.738418170410499</c:v>
                </c:pt>
                <c:pt idx="101" formatCode="General">
                  <c:v>13.5711769442671</c:v>
                </c:pt>
                <c:pt idx="102" formatCode="General">
                  <c:v>13.39970570294</c:v>
                </c:pt>
                <c:pt idx="103" formatCode="General">
                  <c:v>13.2239505232184</c:v>
                </c:pt>
                <c:pt idx="104" formatCode="General">
                  <c:v>13.043863482375199</c:v>
                </c:pt>
                <c:pt idx="105" formatCode="General">
                  <c:v>12.859403337163601</c:v>
                </c:pt>
                <c:pt idx="106" formatCode="General">
                  <c:v>12.670536237620899</c:v>
                </c:pt>
                <c:pt idx="107" formatCode="General">
                  <c:v>12.4772364748197</c:v>
                </c:pt>
                <c:pt idx="108" formatCode="General">
                  <c:v>12.279487261276399</c:v>
                </c:pt>
                <c:pt idx="109" formatCode="General">
                  <c:v>12.077281542223499</c:v>
                </c:pt>
                <c:pt idx="110" formatCode="General">
                  <c:v>11.870622835408801</c:v>
                </c:pt>
                <c:pt idx="111" formatCode="General">
                  <c:v>11.6595260964615</c:v>
                </c:pt>
                <c:pt idx="112" formatCode="General">
                  <c:v>11.4440186061953</c:v>
                </c:pt>
                <c:pt idx="113" formatCode="General">
                  <c:v>11.2241408754709</c:v>
                </c:pt>
                <c:pt idx="114" formatCode="General">
                  <c:v>10.9999475624375</c:v>
                </c:pt>
                <c:pt idx="115" formatCode="General">
                  <c:v>10.7715083960993</c:v>
                </c:pt>
                <c:pt idx="116" formatCode="General">
                  <c:v>10.5389090992236</c:v>
                </c:pt>
                <c:pt idx="117" formatCode="General">
                  <c:v>10.302252302612301</c:v>
                </c:pt>
                <c:pt idx="118" formatCode="General">
                  <c:v>10.061658441722701</c:v>
                </c:pt>
                <c:pt idx="119" formatCode="General">
                  <c:v>9.8172666255297401</c:v>
                </c:pt>
                <c:pt idx="120" formatCode="General">
                  <c:v>9.5692354664088892</c:v>
                </c:pt>
                <c:pt idx="121" formatCode="General">
                  <c:v>9.3177438586761205</c:v>
                </c:pt>
                <c:pt idx="122" formatCode="General">
                  <c:v>9.0629916922793896</c:v>
                </c:pt>
                <c:pt idx="123" formatCode="General">
                  <c:v>8.8052004870126996</c:v>
                </c:pt>
                <c:pt idx="124" formatCode="General">
                  <c:v>8.5446139315391303</c:v>
                </c:pt>
                <c:pt idx="125" formatCode="General">
                  <c:v>8.2814983104958397</c:v>
                </c:pt>
                <c:pt idx="126" formatCode="General">
                  <c:v>8.0161428020425802</c:v>
                </c:pt>
                <c:pt idx="127" formatCode="General">
                  <c:v>7.7488596274421901</c:v>
                </c:pt>
                <c:pt idx="128" formatCode="General">
                  <c:v>7.4799840336688899</c:v>
                </c:pt>
                <c:pt idx="129" formatCode="General">
                  <c:v>7.2098740896728204</c:v>
                </c:pt>
                <c:pt idx="130" formatCode="General">
                  <c:v>6.9389102768364497</c:v>
                </c:pt>
                <c:pt idx="131" formatCode="General">
                  <c:v>6.66749485439236</c:v>
                </c:pt>
                <c:pt idx="132" formatCode="General">
                  <c:v>6.3960509811883099</c:v>
                </c:pt>
                <c:pt idx="133" formatCode="General">
                  <c:v>6.1250215762396802</c:v>
                </c:pt>
                <c:pt idx="134" formatCode="General">
                  <c:v>5.8548679020587997</c:v>
                </c:pt>
                <c:pt idx="135" formatCode="General">
                  <c:v>5.5860678568491204</c:v>
                </c:pt>
                <c:pt idx="136" formatCode="General">
                  <c:v>5.31911396435095</c:v>
                </c:pt>
                <c:pt idx="137" formatCode="General">
                  <c:v>5.0545110534685103</c:v>
                </c:pt>
                <c:pt idx="138" formatCode="General">
                  <c:v>4.7927736238301701</c:v>
                </c:pt>
                <c:pt idx="139" formatCode="General">
                  <c:v>4.5344228981571604</c:v>
                </c:pt>
                <c:pt idx="140" formatCode="General">
                  <c:v>4.2799835677462603</c:v>
                </c:pt>
                <c:pt idx="141" formatCode="General">
                  <c:v>4.0299802434948599</c:v>
                </c:pt>
                <c:pt idx="142" formatCode="General">
                  <c:v>3.7849336316726201</c:v>
                </c:pt>
                <c:pt idx="143" formatCode="General">
                  <c:v>3.5453564610063002</c:v>
                </c:pt>
                <c:pt idx="144" formatCode="General">
                  <c:v>3.3117491954933298</c:v>
                </c:pt>
                <c:pt idx="145" formatCode="General">
                  <c:v>3.0845955755603698</c:v>
                </c:pt>
                <c:pt idx="146" formatCode="General">
                  <c:v>2.8643580385625</c:v>
                </c:pt>
                <c:pt idx="147" formatCode="General">
                  <c:v>2.6514730779642699</c:v>
                </c:pt>
                <c:pt idx="148" formatCode="0.00E+00">
                  <c:v>2.4463466086028598</c:v>
                </c:pt>
                <c:pt idx="149" formatCode="General">
                  <c:v>2.24934941291693</c:v>
                </c:pt>
                <c:pt idx="150" formatCode="General">
                  <c:v>2.0608127496069102</c:v>
                </c:pt>
                <c:pt idx="151" formatCode="General">
                  <c:v>1.88102421152522</c:v>
                </c:pt>
                <c:pt idx="152" formatCode="General">
                  <c:v>1.71022392330761</c:v>
                </c:pt>
                <c:pt idx="153" formatCode="General">
                  <c:v>1.5486011709794101</c:v>
                </c:pt>
                <c:pt idx="154" formatCode="General">
                  <c:v>1.39629155514073</c:v>
                </c:pt>
                <c:pt idx="155" formatCode="General">
                  <c:v>1.25337475602384</c:v>
                </c:pt>
                <c:pt idx="156" formatCode="General">
                  <c:v>1.1198729924461099</c:v>
                </c:pt>
                <c:pt idx="157" formatCode="General">
                  <c:v>0.99575024725332695</c:v>
                </c:pt>
                <c:pt idx="158" formatCode="General">
                  <c:v>0.88091231916127499</c:v>
                </c:pt>
                <c:pt idx="159" formatCode="General">
                  <c:v>0.77520774498487199</c:v>
                </c:pt>
                <c:pt idx="160" formatCode="General">
                  <c:v>0.67842961726913498</c:v>
                </c:pt>
                <c:pt idx="161" formatCode="General">
                  <c:v>0.59031830064537205</c:v>
                </c:pt>
                <c:pt idx="162" formatCode="General">
                  <c:v>0.51056502634830703</c:v>
                </c:pt>
                <c:pt idx="163" formatCode="General">
                  <c:v>0.43881631894509598</c:v>
                </c:pt>
                <c:pt idx="164" formatCode="General">
                  <c:v>0.37467918331757</c:v>
                </c:pt>
                <c:pt idx="165" formatCode="General">
                  <c:v>0.317726954328858</c:v>
                </c:pt>
                <c:pt idx="166" formatCode="General">
                  <c:v>0.26750568753559001</c:v>
                </c:pt>
                <c:pt idx="167" formatCode="General">
                  <c:v>0.22354094798511201</c:v>
                </c:pt>
                <c:pt idx="168" formatCode="General">
                  <c:v>0.18534483677553501</c:v>
                </c:pt>
                <c:pt idx="169" formatCode="General">
                  <c:v>0.15242308279613601</c:v>
                </c:pt>
                <c:pt idx="170" formatCode="General">
                  <c:v>0.12428202089482</c:v>
                </c:pt>
                <c:pt idx="171" formatCode="General">
                  <c:v>0.10043527838896001</c:v>
                </c:pt>
                <c:pt idx="172" formatCode="0.00E+00">
                  <c:v>8.0409999779544397E-2</c:v>
                </c:pt>
                <c:pt idx="173" formatCode="0.00E+00">
                  <c:v>6.3752454795056396E-2</c:v>
                </c:pt>
                <c:pt idx="174" formatCode="0.00E+00">
                  <c:v>5.0032897098179901E-2</c:v>
                </c:pt>
                <c:pt idx="175" formatCode="0.00E+00">
                  <c:v>3.8849569301713502E-2</c:v>
                </c:pt>
                <c:pt idx="176" formatCode="0.00E+00">
                  <c:v>2.9831783091799E-2</c:v>
                </c:pt>
                <c:pt idx="177" formatCode="0.00E+00">
                  <c:v>2.2642039596965799E-2</c:v>
                </c:pt>
                <c:pt idx="178" formatCode="0.00E+00">
                  <c:v>1.69771927319575E-2</c:v>
                </c:pt>
                <c:pt idx="179" formatCode="0.00E+00">
                  <c:v>1.2568694984859401E-2</c:v>
                </c:pt>
                <c:pt idx="180" formatCode="0.00E+00">
                  <c:v>9.1819988944576297E-3</c:v>
                </c:pt>
                <c:pt idx="181" formatCode="0.00E+00">
                  <c:v>6.6152163292272203E-3</c:v>
                </c:pt>
                <c:pt idx="182" formatCode="0.00E+00">
                  <c:v>4.6971599989426302E-3</c:v>
                </c:pt>
                <c:pt idx="183" formatCode="0.00E+00">
                  <c:v>3.2849062401595999E-3</c:v>
                </c:pt>
                <c:pt idx="184" formatCode="0.00E+00">
                  <c:v>2.2610244271989398E-3</c:v>
                </c:pt>
                <c:pt idx="185" formatCode="0.00E+00">
                  <c:v>1.53061640986614E-3</c:v>
                </c:pt>
                <c:pt idx="186" formatCode="0.00E+00">
                  <c:v>1.01829983142334E-3</c:v>
                </c:pt>
                <c:pt idx="187" formatCode="0.00E+00">
                  <c:v>6.6525325434399301E-4</c:v>
                </c:pt>
                <c:pt idx="188" formatCode="0.00E+00">
                  <c:v>4.2642036541638302E-4</c:v>
                </c:pt>
                <c:pt idx="189" formatCode="0.00E+00">
                  <c:v>2.6794705305618498E-4</c:v>
                </c:pt>
                <c:pt idx="190" formatCode="0.00E+00">
                  <c:v>1.64900820443398E-4</c:v>
                </c:pt>
                <c:pt idx="191" formatCode="0.00E+00">
                  <c:v>9.9298661825389506E-5</c:v>
                </c:pt>
                <c:pt idx="192" formatCode="0.00E+00">
                  <c:v>5.8448731757012698E-5</c:v>
                </c:pt>
                <c:pt idx="193" formatCode="0.00E+00">
                  <c:v>3.3594002280229998E-5</c:v>
                </c:pt>
                <c:pt idx="194" formatCode="0.00E+00">
                  <c:v>1.8833268632082799E-5</c:v>
                </c:pt>
                <c:pt idx="195" formatCode="0.00E+00">
                  <c:v>1.02864795741144E-5</c:v>
                </c:pt>
                <c:pt idx="196" formatCode="0.00E+00">
                  <c:v>5.4671522451754699E-6</c:v>
                </c:pt>
                <c:pt idx="197" formatCode="0.00E+00">
                  <c:v>2.8239721221158998E-6</c:v>
                </c:pt>
                <c:pt idx="198" formatCode="0.00E+00">
                  <c:v>1.4157614897599201E-6</c:v>
                </c:pt>
                <c:pt idx="199" formatCode="0.00E+00">
                  <c:v>6.87937106582121E-7</c:v>
                </c:pt>
                <c:pt idx="200" formatCode="0.00E+00">
                  <c:v>3.2352393896198201E-7</c:v>
                </c:pt>
                <c:pt idx="201" formatCode="0.00E+00">
                  <c:v>1.4702916736511801E-7</c:v>
                </c:pt>
                <c:pt idx="202" formatCode="0.00E+00">
                  <c:v>6.4468735035784202E-8</c:v>
                </c:pt>
                <c:pt idx="203" formatCode="0.00E+00">
                  <c:v>2.72282621483948E-8</c:v>
                </c:pt>
                <c:pt idx="204" formatCode="0.00E+00">
                  <c:v>1.1057531573298699E-8</c:v>
                </c:pt>
                <c:pt idx="205" formatCode="0.00E+00">
                  <c:v>4.3099329222040401E-9</c:v>
                </c:pt>
                <c:pt idx="206" formatCode="0.00E+00">
                  <c:v>1.6092590730020399E-9</c:v>
                </c:pt>
                <c:pt idx="207" formatCode="0.00E+00">
                  <c:v>5.74452814427848E-10</c:v>
                </c:pt>
                <c:pt idx="208" formatCode="0.00E+00">
                  <c:v>1.95634020662973E-10</c:v>
                </c:pt>
                <c:pt idx="209" formatCode="0.00E+00">
                  <c:v>6.3422249307704995E-11</c:v>
                </c:pt>
                <c:pt idx="210" formatCode="0.00E+00">
                  <c:v>1.9527500411796301E-11</c:v>
                </c:pt>
              </c:numCache>
            </c:numRef>
          </c:yVal>
          <c:smooth val="1"/>
        </c:ser>
        <c:ser>
          <c:idx val="62"/>
          <c:order val="11"/>
          <c:tx>
            <c:strRef>
              <c:f>'Temperaturen, Volumenzuwachs'!$C$80</c:f>
              <c:strCache>
                <c:ptCount val="1"/>
                <c:pt idx="0">
                  <c:v>398,9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Volumenzuwachs'!$D$80:$HF$80</c:f>
              <c:numCache>
                <c:formatCode>0.000E+00</c:formatCode>
                <c:ptCount val="211"/>
                <c:pt idx="0">
                  <c:v>13.999332300170501</c:v>
                </c:pt>
                <c:pt idx="1">
                  <c:v>13.9894894572023</c:v>
                </c:pt>
                <c:pt idx="2">
                  <c:v>13.9795863456901</c:v>
                </c:pt>
                <c:pt idx="3">
                  <c:v>13.9696202835942</c:v>
                </c:pt>
                <c:pt idx="4">
                  <c:v>13.959588470517501</c:v>
                </c:pt>
                <c:pt idx="5">
                  <c:v>13.949487982559001</c:v>
                </c:pt>
                <c:pt idx="6">
                  <c:v>13.939315766950701</c:v>
                </c:pt>
                <c:pt idx="7">
                  <c:v>13.9290686364686</c:v>
                </c:pt>
                <c:pt idx="8">
                  <c:v>13.9187432636084</c:v>
                </c:pt>
                <c:pt idx="9">
                  <c:v>13.908336174517601</c:v>
                </c:pt>
                <c:pt idx="10">
                  <c:v>13.897843742673899</c:v>
                </c:pt>
                <c:pt idx="11">
                  <c:v>13.8872621822998</c:v>
                </c:pt>
                <c:pt idx="12">
                  <c:v>13.8765875415046</c:v>
                </c:pt>
                <c:pt idx="13">
                  <c:v>13.865815695141301</c:v>
                </c:pt>
                <c:pt idx="14">
                  <c:v>13.8549423373699</c:v>
                </c:pt>
                <c:pt idx="15">
                  <c:v>13.843962973914399</c:v>
                </c:pt>
                <c:pt idx="16">
                  <c:v>13.8328729140029</c:v>
                </c:pt>
                <c:pt idx="17">
                  <c:v>13.821667261979</c:v>
                </c:pt>
                <c:pt idx="18">
                  <c:v>13.8103409085723</c:v>
                </c:pt>
                <c:pt idx="19">
                  <c:v>13.798888521816201</c:v>
                </c:pt>
                <c:pt idx="20">
                  <c:v>13.787304537600001</c:v>
                </c:pt>
                <c:pt idx="21">
                  <c:v>13.775583149842401</c:v>
                </c:pt>
                <c:pt idx="22">
                  <c:v>13.763718300273901</c:v>
                </c:pt>
                <c:pt idx="23">
                  <c:v>13.751703667814001</c:v>
                </c:pt>
                <c:pt idx="24">
                  <c:v>13.739532657529701</c:v>
                </c:pt>
                <c:pt idx="25">
                  <c:v>13.7271983891623</c:v>
                </c:pt>
                <c:pt idx="26">
                  <c:v>13.714693685206701</c:v>
                </c:pt>
                <c:pt idx="27">
                  <c:v>13.702011058530699</c:v>
                </c:pt>
                <c:pt idx="28">
                  <c:v>13.6891426995193</c:v>
                </c:pt>
                <c:pt idx="29">
                  <c:v>13.6760804627292</c:v>
                </c:pt>
                <c:pt idx="30">
                  <c:v>13.662815853038801</c:v>
                </c:pt>
                <c:pt idx="31">
                  <c:v>13.6493400112803</c:v>
                </c:pt>
                <c:pt idx="32">
                  <c:v>13.635643699338001</c:v>
                </c:pt>
                <c:pt idx="33">
                  <c:v>13.6217172846991</c:v>
                </c:pt>
                <c:pt idx="34">
                  <c:v>13.607550724442</c:v>
                </c:pt>
                <c:pt idx="35">
                  <c:v>13.593133548649501</c:v>
                </c:pt>
                <c:pt idx="36">
                  <c:v>13.578454843230499</c:v>
                </c:pt>
                <c:pt idx="37">
                  <c:v>13.563503232140301</c:v>
                </c:pt>
                <c:pt idx="38">
                  <c:v>13.548266858982799</c:v>
                </c:pt>
                <c:pt idx="39">
                  <c:v>13.5327333679858</c:v>
                </c:pt>
                <c:pt idx="40">
                  <c:v>13.5168898843351</c:v>
                </c:pt>
                <c:pt idx="41">
                  <c:v>13.500722993858901</c:v>
                </c:pt>
                <c:pt idx="42">
                  <c:v>13.4842187220514</c:v>
                </c:pt>
                <c:pt idx="43">
                  <c:v>13.467362512427799</c:v>
                </c:pt>
                <c:pt idx="44">
                  <c:v>13.4501392042033</c:v>
                </c:pt>
                <c:pt idx="45">
                  <c:v>13.4325330092918</c:v>
                </c:pt>
                <c:pt idx="46">
                  <c:v>13.414527488618701</c:v>
                </c:pt>
                <c:pt idx="47">
                  <c:v>13.3961055277478</c:v>
                </c:pt>
                <c:pt idx="48">
                  <c:v>13.377249311823</c:v>
                </c:pt>
                <c:pt idx="49">
                  <c:v>13.357940299826801</c:v>
                </c:pt>
                <c:pt idx="50">
                  <c:v>13.3381591981633</c:v>
                </c:pt>
                <c:pt idx="51">
                  <c:v>13.3178859335751</c:v>
                </c:pt>
                <c:pt idx="52">
                  <c:v>13.2970996254063</c:v>
                </c:pt>
                <c:pt idx="53">
                  <c:v>13.275778557230399</c:v>
                </c:pt>
                <c:pt idx="54">
                  <c:v>13.2539001478637</c:v>
                </c:pt>
                <c:pt idx="55">
                  <c:v>13.231440921791799</c:v>
                </c:pt>
                <c:pt idx="56">
                  <c:v>13.2083764790414</c:v>
                </c:pt>
                <c:pt idx="57">
                  <c:v>13.184681464535</c:v>
                </c:pt>
                <c:pt idx="58">
                  <c:v>13.1603295369758</c:v>
                </c:pt>
                <c:pt idx="59" formatCode="General">
                  <c:v>13.1352933373125</c:v>
                </c:pt>
                <c:pt idx="60" formatCode="General">
                  <c:v>13.1095444568471</c:v>
                </c:pt>
                <c:pt idx="61" formatCode="General">
                  <c:v>13.0830534050531</c:v>
                </c:pt>
                <c:pt idx="62" formatCode="General">
                  <c:v>13.055789577184999</c:v>
                </c:pt>
                <c:pt idx="63" formatCode="General">
                  <c:v>13.027721221766599</c:v>
                </c:pt>
                <c:pt idx="64" formatCode="General">
                  <c:v>12.9988154080615</c:v>
                </c:pt>
                <c:pt idx="65" formatCode="General">
                  <c:v>12.969037993636601</c:v>
                </c:pt>
                <c:pt idx="66" formatCode="General">
                  <c:v>12.9383535921482</c:v>
                </c:pt>
                <c:pt idx="67" formatCode="General">
                  <c:v>12.9067255414902</c:v>
                </c:pt>
                <c:pt idx="68" formatCode="General">
                  <c:v>12.8741158724629</c:v>
                </c:pt>
                <c:pt idx="69" formatCode="General">
                  <c:v>12.8404852781368</c:v>
                </c:pt>
                <c:pt idx="70" formatCode="General">
                  <c:v>12.8057930841047</c:v>
                </c:pt>
                <c:pt idx="71" formatCode="General">
                  <c:v>12.7699972198337</c:v>
                </c:pt>
                <c:pt idx="72" formatCode="General">
                  <c:v>12.733054191353199</c:v>
                </c:pt>
                <c:pt idx="73" formatCode="General">
                  <c:v>12.694919055534299</c:v>
                </c:pt>
                <c:pt idx="74" formatCode="General">
                  <c:v>12.6555453962435</c:v>
                </c:pt>
                <c:pt idx="75" formatCode="General">
                  <c:v>12.6148853026772</c:v>
                </c:pt>
                <c:pt idx="76" formatCode="General">
                  <c:v>12.5728893502146</c:v>
                </c:pt>
                <c:pt idx="77" formatCode="General">
                  <c:v>12.529506584152101</c:v>
                </c:pt>
                <c:pt idx="78" formatCode="General">
                  <c:v>12.4846845067182</c:v>
                </c:pt>
                <c:pt idx="79" formatCode="General">
                  <c:v>12.438369067798901</c:v>
                </c:pt>
                <c:pt idx="80" formatCode="General">
                  <c:v>12.390504659838101</c:v>
                </c:pt>
                <c:pt idx="81" formatCode="General">
                  <c:v>12.3410341174183</c:v>
                </c:pt>
                <c:pt idx="82" formatCode="General">
                  <c:v>12.2898987220611</c:v>
                </c:pt>
                <c:pt idx="83" formatCode="General">
                  <c:v>12.237038212832299</c:v>
                </c:pt>
                <c:pt idx="84" formatCode="General">
                  <c:v>12.182390803377</c:v>
                </c:pt>
                <c:pt idx="85" formatCode="General">
                  <c:v>12.1258932060533</c:v>
                </c:pt>
                <c:pt idx="86" formatCode="General">
                  <c:v>12.0674806638823</c:v>
                </c:pt>
                <c:pt idx="87" formatCode="General">
                  <c:v>12.007086991076299</c:v>
                </c:pt>
                <c:pt idx="88" formatCode="General">
                  <c:v>11.944644622956901</c:v>
                </c:pt>
                <c:pt idx="89" formatCode="General">
                  <c:v>11.880084676124699</c:v>
                </c:pt>
                <c:pt idx="90" formatCode="General">
                  <c:v>11.813337019788699</c:v>
                </c:pt>
                <c:pt idx="91" formatCode="General">
                  <c:v>11.7443303592189</c:v>
                </c:pt>
                <c:pt idx="92" formatCode="General">
                  <c:v>11.672992332328899</c:v>
                </c:pt>
                <c:pt idx="93" formatCode="General">
                  <c:v>11.5992496204491</c:v>
                </c:pt>
                <c:pt idx="94" formatCode="General">
                  <c:v>11.5230280743938</c:v>
                </c:pt>
                <c:pt idx="95" formatCode="General">
                  <c:v>11.4442528569733</c:v>
                </c:pt>
                <c:pt idx="96" formatCode="General">
                  <c:v>11.3628486031407</c:v>
                </c:pt>
                <c:pt idx="97" formatCode="General">
                  <c:v>11.278739599</c:v>
                </c:pt>
                <c:pt idx="98" formatCode="General">
                  <c:v>11.1918499809368</c:v>
                </c:pt>
                <c:pt idx="99" formatCode="General">
                  <c:v>11.1021039561502</c:v>
                </c:pt>
                <c:pt idx="100" formatCode="General">
                  <c:v>11.009426045887899</c:v>
                </c:pt>
                <c:pt idx="101" formatCode="General">
                  <c:v>10.913741352687101</c:v>
                </c:pt>
                <c:pt idx="102" formatCode="General">
                  <c:v>10.8149758529194</c:v>
                </c:pt>
                <c:pt idx="103" formatCode="General">
                  <c:v>10.7130567159181</c:v>
                </c:pt>
                <c:pt idx="104" formatCode="General">
                  <c:v>10.607912650929199</c:v>
                </c:pt>
                <c:pt idx="105" formatCode="General">
                  <c:v>10.499474283072001</c:v>
                </c:pt>
                <c:pt idx="106" formatCode="General">
                  <c:v>10.3876745594198</c:v>
                </c:pt>
                <c:pt idx="107" formatCode="General">
                  <c:v>10.272449186208499</c:v>
                </c:pt>
                <c:pt idx="108" formatCode="General">
                  <c:v>10.1537370980541</c:v>
                </c:pt>
                <c:pt idx="109" formatCode="General">
                  <c:v>10.0314809599007</c:v>
                </c:pt>
                <c:pt idx="110" formatCode="General">
                  <c:v>9.9056277022270507</c:v>
                </c:pt>
                <c:pt idx="111" formatCode="General">
                  <c:v>9.7761290898077906</c:v>
                </c:pt>
                <c:pt idx="112" formatCode="General">
                  <c:v>9.6429423240574508</c:v>
                </c:pt>
                <c:pt idx="113" formatCode="General">
                  <c:v>9.5060306786620004</c:v>
                </c:pt>
                <c:pt idx="114" formatCode="General">
                  <c:v>9.3653641678410899</c:v>
                </c:pt>
                <c:pt idx="115" formatCode="General">
                  <c:v>9.2209202461634803</c:v>
                </c:pt>
                <c:pt idx="116" formatCode="General">
                  <c:v>9.0726845383638199</c:v>
                </c:pt>
                <c:pt idx="117" formatCode="General">
                  <c:v>8.9206515970755795</c:v>
                </c:pt>
                <c:pt idx="118" formatCode="General">
                  <c:v>8.7648256857994404</c:v>
                </c:pt>
                <c:pt idx="119" formatCode="General">
                  <c:v>8.6052215837677597</c:v>
                </c:pt>
                <c:pt idx="120" formatCode="General">
                  <c:v>8.4418654086414708</c:v>
                </c:pt>
                <c:pt idx="121" formatCode="General">
                  <c:v>8.2747954521866305</c:v>
                </c:pt>
                <c:pt idx="122" formatCode="General">
                  <c:v>8.1040630232244801</c:v>
                </c:pt>
                <c:pt idx="123" formatCode="General">
                  <c:v>7.9297332912332896</c:v>
                </c:pt>
                <c:pt idx="124" formatCode="General">
                  <c:v>7.7518861230075897</c:v>
                </c:pt>
                <c:pt idx="125" formatCode="General">
                  <c:v>7.57061690375639</c:v>
                </c:pt>
                <c:pt idx="126" formatCode="General">
                  <c:v>7.3860373329555697</c:v>
                </c:pt>
                <c:pt idx="127" formatCode="General">
                  <c:v>7.1982761841723999</c:v>
                </c:pt>
                <c:pt idx="128" formatCode="General">
                  <c:v>7.00748001696698</c:v>
                </c:pt>
                <c:pt idx="129" formatCode="General">
                  <c:v>6.8138138278641396</c:v>
                </c:pt>
                <c:pt idx="130" formatCode="General">
                  <c:v>6.6174616263015897</c:v>
                </c:pt>
                <c:pt idx="131" formatCode="General">
                  <c:v>6.4186269204231596</c:v>
                </c:pt>
                <c:pt idx="132" formatCode="General">
                  <c:v>6.2175330966278599</c:v>
                </c:pt>
                <c:pt idx="133" formatCode="General">
                  <c:v>6.0144236759434504</c:v>
                </c:pt>
                <c:pt idx="134" formatCode="General">
                  <c:v>5.80956242960373</c:v>
                </c:pt>
                <c:pt idx="135" formatCode="General">
                  <c:v>5.6032333357180004</c:v>
                </c:pt>
                <c:pt idx="136" formatCode="General">
                  <c:v>5.3957403586741002</c:v>
                </c:pt>
                <c:pt idx="137" formatCode="General">
                  <c:v>5.1874070329667701</c:v>
                </c:pt>
                <c:pt idx="138" formatCode="General">
                  <c:v>4.9785758335427204</c:v>
                </c:pt>
                <c:pt idx="139" formatCode="General">
                  <c:v>4.7696073155602496</c:v>
                </c:pt>
                <c:pt idx="140" formatCode="General">
                  <c:v>4.5608790077301</c:v>
                </c:pt>
                <c:pt idx="141" formatCode="General">
                  <c:v>4.3527840451904698</c:v>
                </c:pt>
                <c:pt idx="142" formatCode="General">
                  <c:v>4.1457295302252604</c:v>
                </c:pt>
                <c:pt idx="143" formatCode="General">
                  <c:v>3.9401346121054499</c:v>
                </c:pt>
                <c:pt idx="144" formatCode="General">
                  <c:v>3.7364282809566101</c:v>
                </c:pt>
                <c:pt idx="145" formatCode="General">
                  <c:v>3.5350468748552601</c:v>
                </c:pt>
                <c:pt idx="146" formatCode="General">
                  <c:v>3.33643130434228</c:v>
                </c:pt>
                <c:pt idx="147" formatCode="General">
                  <c:v>3.1410240042008999</c:v>
                </c:pt>
                <c:pt idx="148" formatCode="0.00E+00">
                  <c:v>2.9492656286458998</c:v>
                </c:pt>
                <c:pt idx="149" formatCode="General">
                  <c:v>2.7615915129456501</c:v>
                </c:pt>
                <c:pt idx="150" formatCode="General">
                  <c:v>2.5784279318549999</c:v>
                </c:pt>
                <c:pt idx="151" formatCode="General">
                  <c:v>2.4001881929441802</c:v>
                </c:pt>
                <c:pt idx="152" formatCode="General">
                  <c:v>2.2272686107988799</c:v>
                </c:pt>
                <c:pt idx="153" formatCode="General">
                  <c:v>2.06004441593225</c:v>
                </c:pt>
                <c:pt idx="154" formatCode="General">
                  <c:v>1.8988656598442999</c:v>
                </c:pt>
                <c:pt idx="155" formatCode="General">
                  <c:v>1.74405318470398</c:v>
                </c:pt>
                <c:pt idx="156" formatCode="General">
                  <c:v>1.59589473229933</c:v>
                </c:pt>
                <c:pt idx="157" formatCode="General">
                  <c:v>1.45464127185821</c:v>
                </c:pt>
                <c:pt idx="158" formatCode="General">
                  <c:v>1.32050362973103</c:v>
                </c:pt>
                <c:pt idx="159" formatCode="General">
                  <c:v>1.1936495053879901</c:v>
                </c:pt>
                <c:pt idx="160" formatCode="General">
                  <c:v>1.0742009573731099</c:v>
                </c:pt>
                <c:pt idx="161" formatCode="General">
                  <c:v>0.96223243946617898</c:v>
                </c:pt>
                <c:pt idx="162" formatCode="General">
                  <c:v>0.85776946107881002</c:v>
                </c:pt>
                <c:pt idx="163" formatCode="General">
                  <c:v>0.76078793668001499</c:v>
                </c:pt>
                <c:pt idx="164" formatCode="General">
                  <c:v>0.67121427674176604</c:v>
                </c:pt>
                <c:pt idx="165" formatCode="General">
                  <c:v>0.58892625737803195</c:v>
                </c:pt>
                <c:pt idx="166" formatCode="General">
                  <c:v>0.513754687730962</c:v>
                </c:pt>
                <c:pt idx="167" formatCode="General">
                  <c:v>0.44548587361091302</c:v>
                </c:pt>
                <c:pt idx="168" formatCode="General">
                  <c:v>0.38386485347100202</c:v>
                </c:pt>
                <c:pt idx="169" formatCode="General">
                  <c:v>0.32859935921293598</c:v>
                </c:pt>
                <c:pt idx="170" formatCode="General">
                  <c:v>0.27936443045930598</c:v>
                </c:pt>
                <c:pt idx="171" formatCode="General">
                  <c:v>0.23580758780271699</c:v>
                </c:pt>
                <c:pt idx="172" formatCode="General">
                  <c:v>0.197554449261691</c:v>
                </c:pt>
                <c:pt idx="173" formatCode="General">
                  <c:v>0.164214655884594</c:v>
                </c:pt>
                <c:pt idx="174" formatCode="General">
                  <c:v>0.13538795826602201</c:v>
                </c:pt>
                <c:pt idx="175" formatCode="General">
                  <c:v>0.11067030669245401</c:v>
                </c:pt>
                <c:pt idx="176" formatCode="0.00E+00">
                  <c:v>8.9659784548717494E-2</c:v>
                </c:pt>
                <c:pt idx="177" formatCode="0.00E+00">
                  <c:v>7.1962228063916597E-2</c:v>
                </c:pt>
                <c:pt idx="178" formatCode="0.00E+00">
                  <c:v>5.7196385689824797E-2</c:v>
                </c:pt>
                <c:pt idx="179" formatCode="0.00E+00">
                  <c:v>4.49984872319351E-2</c:v>
                </c:pt>
                <c:pt idx="180" formatCode="0.00E+00">
                  <c:v>3.50261157183238E-2</c:v>
                </c:pt>
                <c:pt idx="181" formatCode="0.00E+00">
                  <c:v>2.69613028989374E-2</c:v>
                </c:pt>
                <c:pt idx="182" formatCode="0.00E+00">
                  <c:v>2.0512800837857802E-2</c:v>
                </c:pt>
                <c:pt idx="183" formatCode="0.00E+00">
                  <c:v>1.54175156017528E-2</c:v>
                </c:pt>
                <c:pt idx="184" formatCode="0.00E+00">
                  <c:v>1.1441122663418899E-2</c:v>
                </c:pt>
                <c:pt idx="185" formatCode="0.00E+00">
                  <c:v>8.3779153669702507E-3</c:v>
                </c:pt>
                <c:pt idx="186" formatCode="0.00E+00">
                  <c:v>6.0499657644974602E-3</c:v>
                </c:pt>
                <c:pt idx="187" formatCode="0.00E+00">
                  <c:v>4.3056997008825999E-3</c:v>
                </c:pt>
                <c:pt idx="188" formatCode="0.00E+00">
                  <c:v>3.01800395067059E-3</c:v>
                </c:pt>
                <c:pt idx="189" formatCode="0.00E+00">
                  <c:v>2.0819917582157298E-3</c:v>
                </c:pt>
                <c:pt idx="190" formatCode="0.00E+00">
                  <c:v>1.41255413182328E-3</c:v>
                </c:pt>
                <c:pt idx="191" formatCode="0.00E+00">
                  <c:v>9.41818112244944E-4</c:v>
                </c:pt>
                <c:pt idx="192" formatCode="0.00E+00">
                  <c:v>6.1662093314972396E-4</c:v>
                </c:pt>
                <c:pt idx="193" formatCode="0.00E+00">
                  <c:v>3.9609191009089099E-4</c:v>
                </c:pt>
                <c:pt idx="194" formatCode="0.00E+00">
                  <c:v>2.4941371701878899E-4</c:v>
                </c:pt>
                <c:pt idx="195" formatCode="0.00E+00">
                  <c:v>1.5381322919270801E-4</c:v>
                </c:pt>
                <c:pt idx="196" formatCode="0.00E+00">
                  <c:v>9.2811051715480602E-5</c:v>
                </c:pt>
                <c:pt idx="197" formatCode="0.00E+00">
                  <c:v>5.4739702275812202E-5</c:v>
                </c:pt>
                <c:pt idx="198" formatCode="0.00E+00">
                  <c:v>3.1524302137684797E-5</c:v>
                </c:pt>
                <c:pt idx="199" formatCode="0.00E+00">
                  <c:v>1.7707242954551E-5</c:v>
                </c:pt>
                <c:pt idx="200" formatCode="0.00E+00">
                  <c:v>9.6898806109096608E-6</c:v>
                </c:pt>
                <c:pt idx="201" formatCode="0.00E+00">
                  <c:v>5.1596940593744399E-6</c:v>
                </c:pt>
                <c:pt idx="202" formatCode="0.00E+00">
                  <c:v>2.6700467172355499E-6</c:v>
                </c:pt>
                <c:pt idx="203" formatCode="0.00E+00">
                  <c:v>1.3409995371167801E-6</c:v>
                </c:pt>
                <c:pt idx="204" formatCode="0.00E+00">
                  <c:v>6.5275714874544596E-7</c:v>
                </c:pt>
                <c:pt idx="205" formatCode="0.00E+00">
                  <c:v>3.0750904190353602E-7</c:v>
                </c:pt>
                <c:pt idx="206" formatCode="0.00E+00">
                  <c:v>1.39986987045266E-7</c:v>
                </c:pt>
                <c:pt idx="207" formatCode="0.00E+00">
                  <c:v>6.1482300262906901E-8</c:v>
                </c:pt>
                <c:pt idx="208" formatCode="0.00E+00">
                  <c:v>2.6008885611477599E-8</c:v>
                </c:pt>
                <c:pt idx="209" formatCode="0.00E+00">
                  <c:v>1.05790081137746E-8</c:v>
                </c:pt>
                <c:pt idx="210" formatCode="0.00E+00">
                  <c:v>4.1297743361243203E-9</c:v>
                </c:pt>
              </c:numCache>
            </c:numRef>
          </c:yVal>
          <c:smooth val="1"/>
        </c:ser>
        <c:ser>
          <c:idx val="64"/>
          <c:order val="12"/>
          <c:tx>
            <c:strRef>
              <c:f>'Temperaturen, Volumenzuwachs'!$C$82</c:f>
              <c:strCache>
                <c:ptCount val="1"/>
                <c:pt idx="0">
                  <c:v>502,2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Volumenzuwachs'!$D$82:$HF$82</c:f>
              <c:numCache>
                <c:formatCode>0.000E+00</c:formatCode>
                <c:ptCount val="211"/>
                <c:pt idx="0">
                  <c:v>10.045739535892301</c:v>
                </c:pt>
                <c:pt idx="1">
                  <c:v>10.043174626585801</c:v>
                </c:pt>
                <c:pt idx="2">
                  <c:v>10.0405793043395</c:v>
                </c:pt>
                <c:pt idx="3">
                  <c:v>10.0379521733448</c:v>
                </c:pt>
                <c:pt idx="4">
                  <c:v>10.0352917740036</c:v>
                </c:pt>
                <c:pt idx="5">
                  <c:v>10.032596580037801</c:v>
                </c:pt>
                <c:pt idx="6">
                  <c:v>10.0298649954685</c:v>
                </c:pt>
                <c:pt idx="7">
                  <c:v>10.027095351462</c:v>
                </c:pt>
                <c:pt idx="8">
                  <c:v>10.0242859030345</c:v>
                </c:pt>
                <c:pt idx="9">
                  <c:v>10.021434825611999</c:v>
                </c:pt>
                <c:pt idx="10">
                  <c:v>10.018540211435999</c:v>
                </c:pt>
                <c:pt idx="11">
                  <c:v>10.015600065812301</c:v>
                </c:pt>
                <c:pt idx="12">
                  <c:v>10.012612303192601</c:v>
                </c:pt>
                <c:pt idx="13">
                  <c:v>10.009574743084601</c:v>
                </c:pt>
                <c:pt idx="14">
                  <c:v>10.006485105782</c:v>
                </c:pt>
                <c:pt idx="15">
                  <c:v>10.0033410079073</c:v>
                </c:pt>
                <c:pt idx="16">
                  <c:v>10.000139957759201</c:v>
                </c:pt>
                <c:pt idx="17">
                  <c:v>9.9968793504581495</c:v>
                </c:pt>
                <c:pt idx="18">
                  <c:v>9.9935564628788907</c:v>
                </c:pt>
                <c:pt idx="19">
                  <c:v>9.9901684483644608</c:v>
                </c:pt>
                <c:pt idx="20">
                  <c:v>9.9867123312105601</c:v>
                </c:pt>
                <c:pt idx="21">
                  <c:v>9.9831850009119698</c:v>
                </c:pt>
                <c:pt idx="22">
                  <c:v>9.9795832061614806</c:v>
                </c:pt>
                <c:pt idx="23">
                  <c:v>9.9759035485913596</c:v>
                </c:pt>
                <c:pt idx="24">
                  <c:v>9.9721424762472193</c:v>
                </c:pt>
                <c:pt idx="25">
                  <c:v>9.9682962767840397</c:v>
                </c:pt>
                <c:pt idx="26">
                  <c:v>9.9643610703734407</c:v>
                </c:pt>
                <c:pt idx="27">
                  <c:v>9.9603328023111608</c:v>
                </c:pt>
                <c:pt idx="28">
                  <c:v>9.9562072353135402</c:v>
                </c:pt>
                <c:pt idx="29">
                  <c:v>9.9519799414911798</c:v>
                </c:pt>
                <c:pt idx="30">
                  <c:v>9.94764629398796</c:v>
                </c:pt>
                <c:pt idx="31">
                  <c:v>9.9432014582731103</c:v>
                </c:pt>
                <c:pt idx="32">
                  <c:v>9.9386403830739294</c:v>
                </c:pt>
                <c:pt idx="33">
                  <c:v>9.9339577909361907</c:v>
                </c:pt>
                <c:pt idx="34">
                  <c:v>9.9291481683995197</c:v>
                </c:pt>
                <c:pt idx="35">
                  <c:v>9.9242057557741798</c:v>
                </c:pt>
                <c:pt idx="36">
                  <c:v>9.9191245365061107</c:v>
                </c:pt>
                <c:pt idx="37">
                  <c:v>9.9138982261163697</c:v>
                </c:pt>
                <c:pt idx="38">
                  <c:v>9.9085202607013994</c:v>
                </c:pt>
                <c:pt idx="39">
                  <c:v>9.9029837849800906</c:v>
                </c:pt>
                <c:pt idx="40">
                  <c:v>9.8972816398737606</c:v>
                </c:pt>
                <c:pt idx="41">
                  <c:v>9.8914063496051305</c:v>
                </c:pt>
                <c:pt idx="42">
                  <c:v>9.8853501083022604</c:v>
                </c:pt>
                <c:pt idx="43">
                  <c:v>9.8791047660936506</c:v>
                </c:pt>
                <c:pt idx="44">
                  <c:v>9.8726618146807592</c:v>
                </c:pt>
                <c:pt idx="45">
                  <c:v>9.8660123723746196</c:v>
                </c:pt>
                <c:pt idx="46">
                  <c:v>9.8591471685832008</c:v>
                </c:pt>
                <c:pt idx="47">
                  <c:v>9.8520565277370196</c:v>
                </c:pt>
                <c:pt idx="48">
                  <c:v>9.8447303526406191</c:v>
                </c:pt>
                <c:pt idx="49">
                  <c:v>9.8371581072384604</c:v>
                </c:pt>
                <c:pt idx="50">
                  <c:v>9.8293287987844096</c:v>
                </c:pt>
                <c:pt idx="51">
                  <c:v>9.8212309594049998</c:v>
                </c:pt>
                <c:pt idx="52">
                  <c:v>9.8128526270475902</c:v>
                </c:pt>
                <c:pt idx="53">
                  <c:v>9.8041813258060007</c:v>
                </c:pt>
                <c:pt idx="54">
                  <c:v>9.79520404561754</c:v>
                </c:pt>
                <c:pt idx="55">
                  <c:v>9.7859072213269904</c:v>
                </c:pt>
                <c:pt idx="56">
                  <c:v>9.7762767111151394</c:v>
                </c:pt>
                <c:pt idx="57">
                  <c:v>9.7662977742915498</c:v>
                </c:pt>
                <c:pt idx="58">
                  <c:v>9.7559550484536803</c:v>
                </c:pt>
                <c:pt idx="59" formatCode="General">
                  <c:v>9.7452325260174693</c:v>
                </c:pt>
                <c:pt idx="60" formatCode="General">
                  <c:v>9.7341135301272104</c:v>
                </c:pt>
                <c:pt idx="61" formatCode="General">
                  <c:v>9.7225806899564908</c:v>
                </c:pt>
                <c:pt idx="62" formatCode="General">
                  <c:v>9.7106159154155893</c:v>
                </c:pt>
                <c:pt idx="63" formatCode="General">
                  <c:v>9.6982003712851395</c:v>
                </c:pt>
                <c:pt idx="64" formatCode="General">
                  <c:v>9.6853144508007194</c:v>
                </c:pt>
                <c:pt idx="65" formatCode="General">
                  <c:v>9.67193774871836</c:v>
                </c:pt>
                <c:pt idx="66" formatCode="General">
                  <c:v>9.6580490338969796</c:v>
                </c:pt>
                <c:pt idx="67" formatCode="General">
                  <c:v>9.6436262214400799</c:v>
                </c:pt>
                <c:pt idx="68" formatCode="General">
                  <c:v>9.6286463444464392</c:v>
                </c:pt>
                <c:pt idx="69" formatCode="General">
                  <c:v>9.6130855254273708</c:v>
                </c:pt>
                <c:pt idx="70" formatCode="General">
                  <c:v>9.5969189474567997</c:v>
                </c:pt>
                <c:pt idx="71" formatCode="General">
                  <c:v>9.5801208251298693</c:v>
                </c:pt>
                <c:pt idx="72" formatCode="General">
                  <c:v>9.5626643754163698</c:v>
                </c:pt>
                <c:pt idx="73" formatCode="General">
                  <c:v>9.5445217885062608</c:v>
                </c:pt>
                <c:pt idx="74" formatCode="General">
                  <c:v>9.5256641987574397</c:v>
                </c:pt>
                <c:pt idx="75" formatCode="General">
                  <c:v>9.5060616558688</c:v>
                </c:pt>
                <c:pt idx="76" formatCode="General">
                  <c:v>9.4856830964167091</c:v>
                </c:pt>
                <c:pt idx="77" formatCode="General">
                  <c:v>9.4644963159084305</c:v>
                </c:pt>
                <c:pt idx="78" formatCode="General">
                  <c:v>9.4424679415234696</c:v>
                </c:pt>
                <c:pt idx="79" formatCode="General">
                  <c:v>9.4195634057321591</c:v>
                </c:pt>
                <c:pt idx="80" formatCode="General">
                  <c:v>9.3957469210006099</c:v>
                </c:pt>
                <c:pt idx="81" formatCode="General">
                  <c:v>9.3709814558128901</c:v>
                </c:pt>
                <c:pt idx="82" formatCode="General">
                  <c:v>9.3452287122639301</c:v>
                </c:pt>
                <c:pt idx="83" formatCode="General">
                  <c:v>9.31844910550174</c:v>
                </c:pt>
                <c:pt idx="84" formatCode="General">
                  <c:v>9.2906017453234302</c:v>
                </c:pt>
                <c:pt idx="85" formatCode="General">
                  <c:v>9.2616444202580794</c:v>
                </c:pt>
                <c:pt idx="86" formatCode="General">
                  <c:v>9.23153358449912</c:v>
                </c:pt>
                <c:pt idx="87" formatCode="General">
                  <c:v>9.2002243480808499</c:v>
                </c:pt>
                <c:pt idx="88" formatCode="General">
                  <c:v>9.1676704707273196</c:v>
                </c:pt>
                <c:pt idx="89" formatCode="General">
                  <c:v>9.1338243598371402</c:v>
                </c:pt>
                <c:pt idx="90" formatCode="General">
                  <c:v>9.0986370731054897</c:v>
                </c:pt>
                <c:pt idx="91" formatCode="General">
                  <c:v>9.0620583263233208</c:v>
                </c:pt>
                <c:pt idx="92" formatCode="General">
                  <c:v>9.0240365069349995</c:v>
                </c:pt>
                <c:pt idx="93" formatCode="General">
                  <c:v>8.9845186939781208</c:v>
                </c:pt>
                <c:pt idx="94" formatCode="General">
                  <c:v>8.9434506850730706</c:v>
                </c:pt>
                <c:pt idx="95" formatCode="General">
                  <c:v>8.9007770311755792</c:v>
                </c:pt>
                <c:pt idx="96" formatCode="General">
                  <c:v>8.8564410798518001</c:v>
                </c:pt>
                <c:pt idx="97" formatCode="General">
                  <c:v>8.8103850278828109</c:v>
                </c:pt>
                <c:pt idx="98" formatCode="General">
                  <c:v>8.7625499840529901</c:v>
                </c:pt>
                <c:pt idx="99" formatCode="General">
                  <c:v>8.7128760430246999</c:v>
                </c:pt>
                <c:pt idx="100" formatCode="General">
                  <c:v>8.6613023712485102</c:v>
                </c:pt>
                <c:pt idx="101" formatCode="General">
                  <c:v>8.6077673059047104</c:v>
                </c:pt>
                <c:pt idx="102" formatCode="General">
                  <c:v>8.5522084679156105</c:v>
                </c:pt>
                <c:pt idx="103" formatCode="General">
                  <c:v>8.4945628901101102</c:v>
                </c:pt>
                <c:pt idx="104" formatCode="General">
                  <c:v>8.4347671616596003</c:v>
                </c:pt>
                <c:pt idx="105" formatCode="General">
                  <c:v>8.3727575899375299</c:v>
                </c:pt>
                <c:pt idx="106" formatCode="General">
                  <c:v>8.3084703809821292</c:v>
                </c:pt>
                <c:pt idx="107" formatCode="General">
                  <c:v>8.2418418397615891</c:v>
                </c:pt>
                <c:pt idx="108" formatCode="General">
                  <c:v>8.1728085914515507</c:v>
                </c:pt>
                <c:pt idx="109" formatCode="General">
                  <c:v>8.1013078249347998</c:v>
                </c:pt>
                <c:pt idx="110" formatCode="General">
                  <c:v>8.0272775597204902</c:v>
                </c:pt>
                <c:pt idx="111" formatCode="General">
                  <c:v>7.9506569374517699</c:v>
                </c:pt>
                <c:pt idx="112" formatCode="General">
                  <c:v>7.8713865391264903</c:v>
                </c:pt>
                <c:pt idx="113" formatCode="General">
                  <c:v>7.7894087290896596</c:v>
                </c:pt>
                <c:pt idx="114" formatCode="General">
                  <c:v>7.7046680267693901</c:v>
                </c:pt>
                <c:pt idx="115" formatCode="General">
                  <c:v>7.6171115070136599</c:v>
                </c:pt>
                <c:pt idx="116" formatCode="General">
                  <c:v>7.5266892297433001</c:v>
                </c:pt>
                <c:pt idx="117" formatCode="General">
                  <c:v>7.4333546994611597</c:v>
                </c:pt>
                <c:pt idx="118" formatCode="General">
                  <c:v>7.3370653549468203</c:v>
                </c:pt>
                <c:pt idx="119" formatCode="General">
                  <c:v>7.2377830892157098</c:v>
                </c:pt>
                <c:pt idx="120" formatCode="General">
                  <c:v>7.1354747995279002</c:v>
                </c:pt>
                <c:pt idx="121" formatCode="General">
                  <c:v>7.0301129668914601</c:v>
                </c:pt>
                <c:pt idx="122" formatCode="General">
                  <c:v>6.9216762641142298</c:v>
                </c:pt>
                <c:pt idx="123" formatCode="General">
                  <c:v>6.8101501910134496</c:v>
                </c:pt>
                <c:pt idx="124" formatCode="General">
                  <c:v>6.6955277348911304</c:v>
                </c:pt>
                <c:pt idx="125" formatCode="General">
                  <c:v>6.5778100538222199</c:v>
                </c:pt>
                <c:pt idx="126" formatCode="General">
                  <c:v>6.4570071796805797</c:v>
                </c:pt>
                <c:pt idx="127" formatCode="General">
                  <c:v>6.3331387371434902</c:v>
                </c:pt>
                <c:pt idx="128" formatCode="General">
                  <c:v>6.2062346741682797</c:v>
                </c:pt>
                <c:pt idx="129" formatCode="General">
                  <c:v>6.0763359986269698</c:v>
                </c:pt>
                <c:pt idx="130" formatCode="General">
                  <c:v>5.9434955149182196</c:v>
                </c:pt>
                <c:pt idx="131" formatCode="General">
                  <c:v>5.8077785534562096</c:v>
                </c:pt>
                <c:pt idx="132" formatCode="General">
                  <c:v>5.66926368496941</c:v>
                </c:pt>
                <c:pt idx="133" formatCode="General">
                  <c:v>5.5280434105382001</c:v>
                </c:pt>
                <c:pt idx="134" formatCode="General">
                  <c:v>5.38422481727165</c:v>
                </c:pt>
                <c:pt idx="135" formatCode="General">
                  <c:v>5.2379301884854099</c:v>
                </c:pt>
                <c:pt idx="136" formatCode="General">
                  <c:v>5.0892975562142304</c:v>
                </c:pt>
                <c:pt idx="137" formatCode="General">
                  <c:v>4.9384811828964299</c:v>
                </c:pt>
                <c:pt idx="138" formatCode="General">
                  <c:v>4.7856519581316403</c:v>
                </c:pt>
                <c:pt idx="139" formatCode="General">
                  <c:v>4.6309976955676397</c:v>
                </c:pt>
                <c:pt idx="140" formatCode="General">
                  <c:v>4.4747233142540397</c:v>
                </c:pt>
                <c:pt idx="141" formatCode="General">
                  <c:v>4.3170508882485903</c:v>
                </c:pt>
                <c:pt idx="142" formatCode="General">
                  <c:v>4.1582195479220498</c:v>
                </c:pt>
                <c:pt idx="143" formatCode="General">
                  <c:v>3.9984852163260198</c:v>
                </c:pt>
                <c:pt idx="144" formatCode="General">
                  <c:v>3.8381201642170102</c:v>
                </c:pt>
                <c:pt idx="145" formatCode="General">
                  <c:v>3.6774123679225101</c:v>
                </c:pt>
                <c:pt idx="146" formatCode="General">
                  <c:v>3.5166646552441501</c:v>
                </c:pt>
                <c:pt idx="147" formatCode="General">
                  <c:v>3.3561936260729599</c:v>
                </c:pt>
                <c:pt idx="148" formatCode="0.00E+00">
                  <c:v>3.1963283363929298</c:v>
                </c:pt>
                <c:pt idx="149" formatCode="General">
                  <c:v>3.0374087369160501</c:v>
                </c:pt>
                <c:pt idx="150" formatCode="General">
                  <c:v>2.8797838607621</c:v>
                </c:pt>
                <c:pt idx="151" formatCode="General">
                  <c:v>2.72380975839569</c:v>
                </c:pt>
                <c:pt idx="152" formatCode="General">
                  <c:v>2.5698471824720399</c:v>
                </c:pt>
                <c:pt idx="153" formatCode="General">
                  <c:v>2.4182590303132998</c:v>
                </c:pt>
                <c:pt idx="154" formatCode="General">
                  <c:v>2.2694075574090702</c:v>
                </c:pt>
                <c:pt idx="155" formatCode="General">
                  <c:v>2.1236513815494402</c:v>
                </c:pt>
                <c:pt idx="156" formatCode="General">
                  <c:v>1.9813423038695299</c:v>
                </c:pt>
                <c:pt idx="157" formatCode="General">
                  <c:v>1.8428219800874099</c:v>
                </c:pt>
                <c:pt idx="158" formatCode="General">
                  <c:v>1.7084184823965201</c:v>
                </c:pt>
                <c:pt idx="159" formatCode="General">
                  <c:v>1.578442799631</c:v>
                </c:pt>
                <c:pt idx="160" formatCode="General">
                  <c:v>1.4531853302262701</c:v>
                </c:pt>
                <c:pt idx="161" formatCode="General">
                  <c:v>1.33291242887868</c:v>
                </c:pt>
                <c:pt idx="162" formatCode="General">
                  <c:v>1.2178630733684801</c:v>
                </c:pt>
                <c:pt idx="163" formatCode="General">
                  <c:v>1.1082457224275399</c:v>
                </c:pt>
                <c:pt idx="164" formatCode="General">
                  <c:v>1.00423543847285</c:v>
                </c:pt>
                <c:pt idx="165" formatCode="General">
                  <c:v>0.90597135015408203</c:v>
                </c:pt>
                <c:pt idx="166" formatCode="General">
                  <c:v>0.81355452866206501</c:v>
                </c:pt>
                <c:pt idx="167" formatCode="General">
                  <c:v>0.72704634833392401</c:v>
                </c:pt>
                <c:pt idx="168" formatCode="General">
                  <c:v>0.64646739604904002</c:v>
                </c:pt>
                <c:pt idx="169" formatCode="General">
                  <c:v>0.57179698509680799</c:v>
                </c:pt>
                <c:pt idx="170" formatCode="General">
                  <c:v>0.50297331757759001</c:v>
                </c:pt>
                <c:pt idx="171" formatCode="General">
                  <c:v>0.43989432506343901</c:v>
                </c:pt>
                <c:pt idx="172" formatCode="General">
                  <c:v>0.38241920043168698</c:v>
                </c:pt>
                <c:pt idx="173" formatCode="General">
                  <c:v>0.330370614886764</c:v>
                </c:pt>
                <c:pt idx="174" formatCode="General">
                  <c:v>0.28353759376161197</c:v>
                </c:pt>
                <c:pt idx="175" formatCode="General">
                  <c:v>0.241679003455646</c:v>
                </c:pt>
                <c:pt idx="176" formatCode="General">
                  <c:v>0.204527580679183</c:v>
                </c:pt>
                <c:pt idx="177" formatCode="General">
                  <c:v>0.17179441500395101</c:v>
                </c:pt>
                <c:pt idx="178" formatCode="General">
                  <c:v>0.14317377760335101</c:v>
                </c:pt>
                <c:pt idx="179" formatCode="General">
                  <c:v>0.11834817405413101</c:v>
                </c:pt>
                <c:pt idx="180" formatCode="0.00E+00">
                  <c:v>9.6993488157668201E-2</c:v>
                </c:pt>
                <c:pt idx="181" formatCode="0.00E+00">
                  <c:v>7.8784077789506704E-2</c:v>
                </c:pt>
                <c:pt idx="182" formatCode="0.00E+00">
                  <c:v>6.3397683460401602E-2</c:v>
                </c:pt>
                <c:pt idx="183" formatCode="0.00E+00">
                  <c:v>5.0520015954461102E-2</c:v>
                </c:pt>
                <c:pt idx="184" formatCode="0.00E+00">
                  <c:v>3.9848901147186103E-2</c:v>
                </c:pt>
                <c:pt idx="185" formatCode="0.00E+00">
                  <c:v>3.10978775687312E-2</c:v>
                </c:pt>
                <c:pt idx="186" formatCode="0.00E+00">
                  <c:v>2.3999164745470501E-2</c:v>
                </c:pt>
                <c:pt idx="187" formatCode="0.00E+00">
                  <c:v>1.8305946733187601E-2</c:v>
                </c:pt>
                <c:pt idx="188" formatCode="0.00E+00">
                  <c:v>1.37939441352176E-2</c:v>
                </c:pt>
                <c:pt idx="189" formatCode="0.00E+00">
                  <c:v>1.02622776327582E-2</c:v>
                </c:pt>
                <c:pt idx="190" formatCode="0.00E+00">
                  <c:v>7.5336548797503696E-3</c:v>
                </c:pt>
                <c:pt idx="191" formatCode="0.00E+00">
                  <c:v>5.4539387892786496E-3</c:v>
                </c:pt>
                <c:pt idx="192" formatCode="0.00E+00">
                  <c:v>3.89117718699561E-3</c:v>
                </c:pt>
                <c:pt idx="193" formatCode="0.00E+00">
                  <c:v>2.7341902602463701E-3</c:v>
                </c:pt>
                <c:pt idx="194" formatCode="0.00E+00">
                  <c:v>1.8908223428091499E-3</c:v>
                </c:pt>
                <c:pt idx="195" formatCode="0.00E+00">
                  <c:v>1.2859680002237999E-3</c:v>
                </c:pt>
                <c:pt idx="196" formatCode="0.00E+00">
                  <c:v>8.5947930818520198E-4</c:v>
                </c:pt>
                <c:pt idx="197" formatCode="0.00E+00">
                  <c:v>5.6405234358219405E-4</c:v>
                </c:pt>
                <c:pt idx="198" formatCode="0.00E+00">
                  <c:v>3.6317736173777001E-4</c:v>
                </c:pt>
                <c:pt idx="199" formatCode="0.00E+00">
                  <c:v>2.29220347428731E-4</c:v>
                </c:pt>
                <c:pt idx="200" formatCode="0.00E+00">
                  <c:v>1.4168518532894101E-4</c:v>
                </c:pt>
                <c:pt idx="201" formatCode="0.00E+00">
                  <c:v>8.5687166157327299E-5</c:v>
                </c:pt>
                <c:pt idx="202" formatCode="0.00E+00">
                  <c:v>5.0651325133065402E-5</c:v>
                </c:pt>
                <c:pt idx="203" formatCode="0.00E+00">
                  <c:v>2.9234299405267999E-5</c:v>
                </c:pt>
                <c:pt idx="204" formatCode="0.00E+00">
                  <c:v>1.6456713729191399E-5</c:v>
                </c:pt>
                <c:pt idx="205" formatCode="0.00E+00">
                  <c:v>9.0248773121769804E-6</c:v>
                </c:pt>
                <c:pt idx="206" formatCode="0.00E+00">
                  <c:v>4.81573904599594E-6</c:v>
                </c:pt>
                <c:pt idx="207" formatCode="0.00E+00">
                  <c:v>2.4972328847552E-6</c:v>
                </c:pt>
                <c:pt idx="208" formatCode="0.00E+00">
                  <c:v>1.2567670444384499E-6</c:v>
                </c:pt>
                <c:pt idx="209" formatCode="0.00E+00">
                  <c:v>6.1298277998104097E-7</c:v>
                </c:pt>
                <c:pt idx="210" formatCode="0.00E+00">
                  <c:v>2.8934053459519099E-7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507216"/>
        <c:axId val="427507776"/>
      </c:scatterChart>
      <c:valAx>
        <c:axId val="427507216"/>
        <c:scaling>
          <c:orientation val="minMax"/>
          <c:max val="37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Abstand [m]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7507776"/>
        <c:crosses val="autoZero"/>
        <c:crossBetween val="midCat"/>
      </c:valAx>
      <c:valAx>
        <c:axId val="427507776"/>
        <c:scaling>
          <c:orientation val="minMax"/>
          <c:max val="1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latin typeface="Symbol" panose="05050102010706020507" pitchFamily="18" charset="2"/>
                  </a:rPr>
                  <a:t>D</a:t>
                </a:r>
                <a:r>
                  <a:rPr lang="en-US" sz="1600"/>
                  <a:t>T [K]</a:t>
                </a:r>
              </a:p>
            </c:rich>
          </c:tx>
          <c:layout>
            <c:manualLayout>
              <c:xMode val="edge"/>
              <c:yMode val="edge"/>
              <c:x val="2.2893694558507809E-2"/>
              <c:y val="0.101440526564434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7507216"/>
        <c:crosses val="autoZero"/>
        <c:crossBetween val="midCat"/>
        <c:minorUnit val="5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105070671042751"/>
          <c:y val="0.11714884519428485"/>
          <c:w val="0.10466779110772871"/>
          <c:h val="0.7200473829714415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Temperaturerhöhung </a:t>
            </a:r>
            <a:r>
              <a:rPr lang="en-US" sz="1800" b="0" i="0" baseline="0">
                <a:effectLst/>
                <a:latin typeface="Symbol" panose="05050102010706020507" pitchFamily="18" charset="2"/>
              </a:rPr>
              <a:t>D</a:t>
            </a:r>
            <a:r>
              <a:rPr lang="en-US" sz="1800" b="0" i="0" baseline="0">
                <a:effectLst/>
              </a:rPr>
              <a:t>T(r, 399a &lt; t &lt; 10021 a)</a:t>
            </a:r>
            <a:endParaRPr lang="de-D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579632553738776"/>
          <c:y val="8.9346590828262129E-2"/>
          <c:w val="0.76833571715878513"/>
          <c:h val="0.8010566087822707"/>
        </c:manualLayout>
      </c:layout>
      <c:scatterChart>
        <c:scatterStyle val="smoothMarker"/>
        <c:varyColors val="0"/>
        <c:ser>
          <c:idx val="62"/>
          <c:order val="0"/>
          <c:tx>
            <c:strRef>
              <c:f>'Temperaturen, Volumenzuwachs'!$C$80</c:f>
              <c:strCache>
                <c:ptCount val="1"/>
                <c:pt idx="0">
                  <c:v>398,9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Volumenzuwachs'!$D$80:$HF$80</c:f>
              <c:numCache>
                <c:formatCode>0.000E+00</c:formatCode>
                <c:ptCount val="211"/>
                <c:pt idx="0">
                  <c:v>13.999332300170501</c:v>
                </c:pt>
                <c:pt idx="1">
                  <c:v>13.9894894572023</c:v>
                </c:pt>
                <c:pt idx="2">
                  <c:v>13.9795863456901</c:v>
                </c:pt>
                <c:pt idx="3">
                  <c:v>13.9696202835942</c:v>
                </c:pt>
                <c:pt idx="4">
                  <c:v>13.959588470517501</c:v>
                </c:pt>
                <c:pt idx="5">
                  <c:v>13.949487982559001</c:v>
                </c:pt>
                <c:pt idx="6">
                  <c:v>13.939315766950701</c:v>
                </c:pt>
                <c:pt idx="7">
                  <c:v>13.9290686364686</c:v>
                </c:pt>
                <c:pt idx="8">
                  <c:v>13.9187432636084</c:v>
                </c:pt>
                <c:pt idx="9">
                  <c:v>13.908336174517601</c:v>
                </c:pt>
                <c:pt idx="10">
                  <c:v>13.897843742673899</c:v>
                </c:pt>
                <c:pt idx="11">
                  <c:v>13.8872621822998</c:v>
                </c:pt>
                <c:pt idx="12">
                  <c:v>13.8765875415046</c:v>
                </c:pt>
                <c:pt idx="13">
                  <c:v>13.865815695141301</c:v>
                </c:pt>
                <c:pt idx="14">
                  <c:v>13.8549423373699</c:v>
                </c:pt>
                <c:pt idx="15">
                  <c:v>13.843962973914399</c:v>
                </c:pt>
                <c:pt idx="16">
                  <c:v>13.8328729140029</c:v>
                </c:pt>
                <c:pt idx="17">
                  <c:v>13.821667261979</c:v>
                </c:pt>
                <c:pt idx="18">
                  <c:v>13.8103409085723</c:v>
                </c:pt>
                <c:pt idx="19">
                  <c:v>13.798888521816201</c:v>
                </c:pt>
                <c:pt idx="20">
                  <c:v>13.787304537600001</c:v>
                </c:pt>
                <c:pt idx="21">
                  <c:v>13.775583149842401</c:v>
                </c:pt>
                <c:pt idx="22">
                  <c:v>13.763718300273901</c:v>
                </c:pt>
                <c:pt idx="23">
                  <c:v>13.751703667814001</c:v>
                </c:pt>
                <c:pt idx="24">
                  <c:v>13.739532657529701</c:v>
                </c:pt>
                <c:pt idx="25">
                  <c:v>13.7271983891623</c:v>
                </c:pt>
                <c:pt idx="26">
                  <c:v>13.714693685206701</c:v>
                </c:pt>
                <c:pt idx="27">
                  <c:v>13.702011058530699</c:v>
                </c:pt>
                <c:pt idx="28">
                  <c:v>13.6891426995193</c:v>
                </c:pt>
                <c:pt idx="29">
                  <c:v>13.6760804627292</c:v>
                </c:pt>
                <c:pt idx="30">
                  <c:v>13.662815853038801</c:v>
                </c:pt>
                <c:pt idx="31">
                  <c:v>13.6493400112803</c:v>
                </c:pt>
                <c:pt idx="32">
                  <c:v>13.635643699338001</c:v>
                </c:pt>
                <c:pt idx="33">
                  <c:v>13.6217172846991</c:v>
                </c:pt>
                <c:pt idx="34">
                  <c:v>13.607550724442</c:v>
                </c:pt>
                <c:pt idx="35">
                  <c:v>13.593133548649501</c:v>
                </c:pt>
                <c:pt idx="36">
                  <c:v>13.578454843230499</c:v>
                </c:pt>
                <c:pt idx="37">
                  <c:v>13.563503232140301</c:v>
                </c:pt>
                <c:pt idx="38">
                  <c:v>13.548266858982799</c:v>
                </c:pt>
                <c:pt idx="39">
                  <c:v>13.5327333679858</c:v>
                </c:pt>
                <c:pt idx="40">
                  <c:v>13.5168898843351</c:v>
                </c:pt>
                <c:pt idx="41">
                  <c:v>13.500722993858901</c:v>
                </c:pt>
                <c:pt idx="42">
                  <c:v>13.4842187220514</c:v>
                </c:pt>
                <c:pt idx="43">
                  <c:v>13.467362512427799</c:v>
                </c:pt>
                <c:pt idx="44">
                  <c:v>13.4501392042033</c:v>
                </c:pt>
                <c:pt idx="45">
                  <c:v>13.4325330092918</c:v>
                </c:pt>
                <c:pt idx="46">
                  <c:v>13.414527488618701</c:v>
                </c:pt>
                <c:pt idx="47">
                  <c:v>13.3961055277478</c:v>
                </c:pt>
                <c:pt idx="48">
                  <c:v>13.377249311823</c:v>
                </c:pt>
                <c:pt idx="49">
                  <c:v>13.357940299826801</c:v>
                </c:pt>
                <c:pt idx="50">
                  <c:v>13.3381591981633</c:v>
                </c:pt>
                <c:pt idx="51">
                  <c:v>13.3178859335751</c:v>
                </c:pt>
                <c:pt idx="52">
                  <c:v>13.2970996254063</c:v>
                </c:pt>
                <c:pt idx="53">
                  <c:v>13.275778557230399</c:v>
                </c:pt>
                <c:pt idx="54">
                  <c:v>13.2539001478637</c:v>
                </c:pt>
                <c:pt idx="55">
                  <c:v>13.231440921791799</c:v>
                </c:pt>
                <c:pt idx="56">
                  <c:v>13.2083764790414</c:v>
                </c:pt>
                <c:pt idx="57">
                  <c:v>13.184681464535</c:v>
                </c:pt>
                <c:pt idx="58">
                  <c:v>13.1603295369758</c:v>
                </c:pt>
                <c:pt idx="59" formatCode="General">
                  <c:v>13.1352933373125</c:v>
                </c:pt>
                <c:pt idx="60" formatCode="General">
                  <c:v>13.1095444568471</c:v>
                </c:pt>
                <c:pt idx="61" formatCode="General">
                  <c:v>13.0830534050531</c:v>
                </c:pt>
                <c:pt idx="62" formatCode="General">
                  <c:v>13.055789577184999</c:v>
                </c:pt>
                <c:pt idx="63" formatCode="General">
                  <c:v>13.027721221766599</c:v>
                </c:pt>
                <c:pt idx="64" formatCode="General">
                  <c:v>12.9988154080615</c:v>
                </c:pt>
                <c:pt idx="65" formatCode="General">
                  <c:v>12.969037993636601</c:v>
                </c:pt>
                <c:pt idx="66" formatCode="General">
                  <c:v>12.9383535921482</c:v>
                </c:pt>
                <c:pt idx="67" formatCode="General">
                  <c:v>12.9067255414902</c:v>
                </c:pt>
                <c:pt idx="68" formatCode="General">
                  <c:v>12.8741158724629</c:v>
                </c:pt>
                <c:pt idx="69" formatCode="General">
                  <c:v>12.8404852781368</c:v>
                </c:pt>
                <c:pt idx="70" formatCode="General">
                  <c:v>12.8057930841047</c:v>
                </c:pt>
                <c:pt idx="71" formatCode="General">
                  <c:v>12.7699972198337</c:v>
                </c:pt>
                <c:pt idx="72" formatCode="General">
                  <c:v>12.733054191353199</c:v>
                </c:pt>
                <c:pt idx="73" formatCode="General">
                  <c:v>12.694919055534299</c:v>
                </c:pt>
                <c:pt idx="74" formatCode="General">
                  <c:v>12.6555453962435</c:v>
                </c:pt>
                <c:pt idx="75" formatCode="General">
                  <c:v>12.6148853026772</c:v>
                </c:pt>
                <c:pt idx="76" formatCode="General">
                  <c:v>12.5728893502146</c:v>
                </c:pt>
                <c:pt idx="77" formatCode="General">
                  <c:v>12.529506584152101</c:v>
                </c:pt>
                <c:pt idx="78" formatCode="General">
                  <c:v>12.4846845067182</c:v>
                </c:pt>
                <c:pt idx="79" formatCode="General">
                  <c:v>12.438369067798901</c:v>
                </c:pt>
                <c:pt idx="80" formatCode="General">
                  <c:v>12.390504659838101</c:v>
                </c:pt>
                <c:pt idx="81" formatCode="General">
                  <c:v>12.3410341174183</c:v>
                </c:pt>
                <c:pt idx="82" formatCode="General">
                  <c:v>12.2898987220611</c:v>
                </c:pt>
                <c:pt idx="83" formatCode="General">
                  <c:v>12.237038212832299</c:v>
                </c:pt>
                <c:pt idx="84" formatCode="General">
                  <c:v>12.182390803377</c:v>
                </c:pt>
                <c:pt idx="85" formatCode="General">
                  <c:v>12.1258932060533</c:v>
                </c:pt>
                <c:pt idx="86" formatCode="General">
                  <c:v>12.0674806638823</c:v>
                </c:pt>
                <c:pt idx="87" formatCode="General">
                  <c:v>12.007086991076299</c:v>
                </c:pt>
                <c:pt idx="88" formatCode="General">
                  <c:v>11.944644622956901</c:v>
                </c:pt>
                <c:pt idx="89" formatCode="General">
                  <c:v>11.880084676124699</c:v>
                </c:pt>
                <c:pt idx="90" formatCode="General">
                  <c:v>11.813337019788699</c:v>
                </c:pt>
                <c:pt idx="91" formatCode="General">
                  <c:v>11.7443303592189</c:v>
                </c:pt>
                <c:pt idx="92" formatCode="General">
                  <c:v>11.672992332328899</c:v>
                </c:pt>
                <c:pt idx="93" formatCode="General">
                  <c:v>11.5992496204491</c:v>
                </c:pt>
                <c:pt idx="94" formatCode="General">
                  <c:v>11.5230280743938</c:v>
                </c:pt>
                <c:pt idx="95" formatCode="General">
                  <c:v>11.4442528569733</c:v>
                </c:pt>
                <c:pt idx="96" formatCode="General">
                  <c:v>11.3628486031407</c:v>
                </c:pt>
                <c:pt idx="97" formatCode="General">
                  <c:v>11.278739599</c:v>
                </c:pt>
                <c:pt idx="98" formatCode="General">
                  <c:v>11.1918499809368</c:v>
                </c:pt>
                <c:pt idx="99" formatCode="General">
                  <c:v>11.1021039561502</c:v>
                </c:pt>
                <c:pt idx="100" formatCode="General">
                  <c:v>11.009426045887899</c:v>
                </c:pt>
                <c:pt idx="101" formatCode="General">
                  <c:v>10.913741352687101</c:v>
                </c:pt>
                <c:pt idx="102" formatCode="General">
                  <c:v>10.8149758529194</c:v>
                </c:pt>
                <c:pt idx="103" formatCode="General">
                  <c:v>10.7130567159181</c:v>
                </c:pt>
                <c:pt idx="104" formatCode="General">
                  <c:v>10.607912650929199</c:v>
                </c:pt>
                <c:pt idx="105" formatCode="General">
                  <c:v>10.499474283072001</c:v>
                </c:pt>
                <c:pt idx="106" formatCode="General">
                  <c:v>10.3876745594198</c:v>
                </c:pt>
                <c:pt idx="107" formatCode="General">
                  <c:v>10.272449186208499</c:v>
                </c:pt>
                <c:pt idx="108" formatCode="General">
                  <c:v>10.1537370980541</c:v>
                </c:pt>
                <c:pt idx="109" formatCode="General">
                  <c:v>10.0314809599007</c:v>
                </c:pt>
                <c:pt idx="110" formatCode="General">
                  <c:v>9.9056277022270507</c:v>
                </c:pt>
                <c:pt idx="111" formatCode="General">
                  <c:v>9.7761290898077906</c:v>
                </c:pt>
                <c:pt idx="112" formatCode="General">
                  <c:v>9.6429423240574508</c:v>
                </c:pt>
                <c:pt idx="113" formatCode="General">
                  <c:v>9.5060306786620004</c:v>
                </c:pt>
                <c:pt idx="114" formatCode="General">
                  <c:v>9.3653641678410899</c:v>
                </c:pt>
                <c:pt idx="115" formatCode="General">
                  <c:v>9.2209202461634803</c:v>
                </c:pt>
                <c:pt idx="116" formatCode="General">
                  <c:v>9.0726845383638199</c:v>
                </c:pt>
                <c:pt idx="117" formatCode="General">
                  <c:v>8.9206515970755795</c:v>
                </c:pt>
                <c:pt idx="118" formatCode="General">
                  <c:v>8.7648256857994404</c:v>
                </c:pt>
                <c:pt idx="119" formatCode="General">
                  <c:v>8.6052215837677597</c:v>
                </c:pt>
                <c:pt idx="120" formatCode="General">
                  <c:v>8.4418654086414708</c:v>
                </c:pt>
                <c:pt idx="121" formatCode="General">
                  <c:v>8.2747954521866305</c:v>
                </c:pt>
                <c:pt idx="122" formatCode="General">
                  <c:v>8.1040630232244801</c:v>
                </c:pt>
                <c:pt idx="123" formatCode="General">
                  <c:v>7.9297332912332896</c:v>
                </c:pt>
                <c:pt idx="124" formatCode="General">
                  <c:v>7.7518861230075897</c:v>
                </c:pt>
                <c:pt idx="125" formatCode="General">
                  <c:v>7.57061690375639</c:v>
                </c:pt>
                <c:pt idx="126" formatCode="General">
                  <c:v>7.3860373329555697</c:v>
                </c:pt>
                <c:pt idx="127" formatCode="General">
                  <c:v>7.1982761841723999</c:v>
                </c:pt>
                <c:pt idx="128" formatCode="General">
                  <c:v>7.00748001696698</c:v>
                </c:pt>
                <c:pt idx="129" formatCode="General">
                  <c:v>6.8138138278641396</c:v>
                </c:pt>
                <c:pt idx="130" formatCode="General">
                  <c:v>6.6174616263015897</c:v>
                </c:pt>
                <c:pt idx="131" formatCode="General">
                  <c:v>6.4186269204231596</c:v>
                </c:pt>
                <c:pt idx="132" formatCode="General">
                  <c:v>6.2175330966278599</c:v>
                </c:pt>
                <c:pt idx="133" formatCode="General">
                  <c:v>6.0144236759434504</c:v>
                </c:pt>
                <c:pt idx="134" formatCode="General">
                  <c:v>5.80956242960373</c:v>
                </c:pt>
                <c:pt idx="135" formatCode="General">
                  <c:v>5.6032333357180004</c:v>
                </c:pt>
                <c:pt idx="136" formatCode="General">
                  <c:v>5.3957403586741002</c:v>
                </c:pt>
                <c:pt idx="137" formatCode="General">
                  <c:v>5.1874070329667701</c:v>
                </c:pt>
                <c:pt idx="138" formatCode="General">
                  <c:v>4.9785758335427204</c:v>
                </c:pt>
                <c:pt idx="139" formatCode="General">
                  <c:v>4.7696073155602496</c:v>
                </c:pt>
                <c:pt idx="140" formatCode="General">
                  <c:v>4.5608790077301</c:v>
                </c:pt>
                <c:pt idx="141" formatCode="General">
                  <c:v>4.3527840451904698</c:v>
                </c:pt>
                <c:pt idx="142" formatCode="General">
                  <c:v>4.1457295302252604</c:v>
                </c:pt>
                <c:pt idx="143" formatCode="General">
                  <c:v>3.9401346121054499</c:v>
                </c:pt>
                <c:pt idx="144" formatCode="General">
                  <c:v>3.7364282809566101</c:v>
                </c:pt>
                <c:pt idx="145" formatCode="General">
                  <c:v>3.5350468748552601</c:v>
                </c:pt>
                <c:pt idx="146" formatCode="General">
                  <c:v>3.33643130434228</c:v>
                </c:pt>
                <c:pt idx="147" formatCode="General">
                  <c:v>3.1410240042008999</c:v>
                </c:pt>
                <c:pt idx="148" formatCode="0.00E+00">
                  <c:v>2.9492656286458998</c:v>
                </c:pt>
                <c:pt idx="149" formatCode="General">
                  <c:v>2.7615915129456501</c:v>
                </c:pt>
                <c:pt idx="150" formatCode="General">
                  <c:v>2.5784279318549999</c:v>
                </c:pt>
                <c:pt idx="151" formatCode="General">
                  <c:v>2.4001881929441802</c:v>
                </c:pt>
                <c:pt idx="152" formatCode="General">
                  <c:v>2.2272686107988799</c:v>
                </c:pt>
                <c:pt idx="153" formatCode="General">
                  <c:v>2.06004441593225</c:v>
                </c:pt>
                <c:pt idx="154" formatCode="General">
                  <c:v>1.8988656598442999</c:v>
                </c:pt>
                <c:pt idx="155" formatCode="General">
                  <c:v>1.74405318470398</c:v>
                </c:pt>
                <c:pt idx="156" formatCode="General">
                  <c:v>1.59589473229933</c:v>
                </c:pt>
                <c:pt idx="157" formatCode="General">
                  <c:v>1.45464127185821</c:v>
                </c:pt>
                <c:pt idx="158" formatCode="General">
                  <c:v>1.32050362973103</c:v>
                </c:pt>
                <c:pt idx="159" formatCode="General">
                  <c:v>1.1936495053879901</c:v>
                </c:pt>
                <c:pt idx="160" formatCode="General">
                  <c:v>1.0742009573731099</c:v>
                </c:pt>
                <c:pt idx="161" formatCode="General">
                  <c:v>0.96223243946617898</c:v>
                </c:pt>
                <c:pt idx="162" formatCode="General">
                  <c:v>0.85776946107881002</c:v>
                </c:pt>
                <c:pt idx="163" formatCode="General">
                  <c:v>0.76078793668001499</c:v>
                </c:pt>
                <c:pt idx="164" formatCode="General">
                  <c:v>0.67121427674176604</c:v>
                </c:pt>
                <c:pt idx="165" formatCode="General">
                  <c:v>0.58892625737803195</c:v>
                </c:pt>
                <c:pt idx="166" formatCode="General">
                  <c:v>0.513754687730962</c:v>
                </c:pt>
                <c:pt idx="167" formatCode="General">
                  <c:v>0.44548587361091302</c:v>
                </c:pt>
                <c:pt idx="168" formatCode="General">
                  <c:v>0.38386485347100202</c:v>
                </c:pt>
                <c:pt idx="169" formatCode="General">
                  <c:v>0.32859935921293598</c:v>
                </c:pt>
                <c:pt idx="170" formatCode="General">
                  <c:v>0.27936443045930598</c:v>
                </c:pt>
                <c:pt idx="171" formatCode="General">
                  <c:v>0.23580758780271699</c:v>
                </c:pt>
                <c:pt idx="172" formatCode="General">
                  <c:v>0.197554449261691</c:v>
                </c:pt>
                <c:pt idx="173" formatCode="General">
                  <c:v>0.164214655884594</c:v>
                </c:pt>
                <c:pt idx="174" formatCode="General">
                  <c:v>0.13538795826602201</c:v>
                </c:pt>
                <c:pt idx="175" formatCode="General">
                  <c:v>0.11067030669245401</c:v>
                </c:pt>
                <c:pt idx="176" formatCode="0.00E+00">
                  <c:v>8.9659784548717494E-2</c:v>
                </c:pt>
                <c:pt idx="177" formatCode="0.00E+00">
                  <c:v>7.1962228063916597E-2</c:v>
                </c:pt>
                <c:pt idx="178" formatCode="0.00E+00">
                  <c:v>5.7196385689824797E-2</c:v>
                </c:pt>
                <c:pt idx="179" formatCode="0.00E+00">
                  <c:v>4.49984872319351E-2</c:v>
                </c:pt>
                <c:pt idx="180" formatCode="0.00E+00">
                  <c:v>3.50261157183238E-2</c:v>
                </c:pt>
                <c:pt idx="181" formatCode="0.00E+00">
                  <c:v>2.69613028989374E-2</c:v>
                </c:pt>
                <c:pt idx="182" formatCode="0.00E+00">
                  <c:v>2.0512800837857802E-2</c:v>
                </c:pt>
                <c:pt idx="183" formatCode="0.00E+00">
                  <c:v>1.54175156017528E-2</c:v>
                </c:pt>
                <c:pt idx="184" formatCode="0.00E+00">
                  <c:v>1.1441122663418899E-2</c:v>
                </c:pt>
                <c:pt idx="185" formatCode="0.00E+00">
                  <c:v>8.3779153669702507E-3</c:v>
                </c:pt>
                <c:pt idx="186" formatCode="0.00E+00">
                  <c:v>6.0499657644974602E-3</c:v>
                </c:pt>
                <c:pt idx="187" formatCode="0.00E+00">
                  <c:v>4.3056997008825999E-3</c:v>
                </c:pt>
                <c:pt idx="188" formatCode="0.00E+00">
                  <c:v>3.01800395067059E-3</c:v>
                </c:pt>
                <c:pt idx="189" formatCode="0.00E+00">
                  <c:v>2.0819917582157298E-3</c:v>
                </c:pt>
                <c:pt idx="190" formatCode="0.00E+00">
                  <c:v>1.41255413182328E-3</c:v>
                </c:pt>
                <c:pt idx="191" formatCode="0.00E+00">
                  <c:v>9.41818112244944E-4</c:v>
                </c:pt>
                <c:pt idx="192" formatCode="0.00E+00">
                  <c:v>6.1662093314972396E-4</c:v>
                </c:pt>
                <c:pt idx="193" formatCode="0.00E+00">
                  <c:v>3.9609191009089099E-4</c:v>
                </c:pt>
                <c:pt idx="194" formatCode="0.00E+00">
                  <c:v>2.4941371701878899E-4</c:v>
                </c:pt>
                <c:pt idx="195" formatCode="0.00E+00">
                  <c:v>1.5381322919270801E-4</c:v>
                </c:pt>
                <c:pt idx="196" formatCode="0.00E+00">
                  <c:v>9.2811051715480602E-5</c:v>
                </c:pt>
                <c:pt idx="197" formatCode="0.00E+00">
                  <c:v>5.4739702275812202E-5</c:v>
                </c:pt>
                <c:pt idx="198" formatCode="0.00E+00">
                  <c:v>3.1524302137684797E-5</c:v>
                </c:pt>
                <c:pt idx="199" formatCode="0.00E+00">
                  <c:v>1.7707242954551E-5</c:v>
                </c:pt>
                <c:pt idx="200" formatCode="0.00E+00">
                  <c:v>9.6898806109096608E-6</c:v>
                </c:pt>
                <c:pt idx="201" formatCode="0.00E+00">
                  <c:v>5.1596940593744399E-6</c:v>
                </c:pt>
                <c:pt idx="202" formatCode="0.00E+00">
                  <c:v>2.6700467172355499E-6</c:v>
                </c:pt>
                <c:pt idx="203" formatCode="0.00E+00">
                  <c:v>1.3409995371167801E-6</c:v>
                </c:pt>
                <c:pt idx="204" formatCode="0.00E+00">
                  <c:v>6.5275714874544596E-7</c:v>
                </c:pt>
                <c:pt idx="205" formatCode="0.00E+00">
                  <c:v>3.0750904190353602E-7</c:v>
                </c:pt>
                <c:pt idx="206" formatCode="0.00E+00">
                  <c:v>1.39986987045266E-7</c:v>
                </c:pt>
                <c:pt idx="207" formatCode="0.00E+00">
                  <c:v>6.1482300262906901E-8</c:v>
                </c:pt>
                <c:pt idx="208" formatCode="0.00E+00">
                  <c:v>2.6008885611477599E-8</c:v>
                </c:pt>
                <c:pt idx="209" formatCode="0.00E+00">
                  <c:v>1.05790081137746E-8</c:v>
                </c:pt>
                <c:pt idx="210" formatCode="0.00E+00">
                  <c:v>4.1297743361243203E-9</c:v>
                </c:pt>
              </c:numCache>
            </c:numRef>
          </c:yVal>
          <c:smooth val="1"/>
        </c:ser>
        <c:ser>
          <c:idx val="64"/>
          <c:order val="1"/>
          <c:tx>
            <c:strRef>
              <c:f>'Temperaturen, Volumenzuwachs'!$C$82</c:f>
              <c:strCache>
                <c:ptCount val="1"/>
                <c:pt idx="0">
                  <c:v>502,2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Volumenzuwachs'!$D$82:$HF$82</c:f>
              <c:numCache>
                <c:formatCode>0.000E+00</c:formatCode>
                <c:ptCount val="211"/>
                <c:pt idx="0">
                  <c:v>10.045739535892301</c:v>
                </c:pt>
                <c:pt idx="1">
                  <c:v>10.043174626585801</c:v>
                </c:pt>
                <c:pt idx="2">
                  <c:v>10.0405793043395</c:v>
                </c:pt>
                <c:pt idx="3">
                  <c:v>10.0379521733448</c:v>
                </c:pt>
                <c:pt idx="4">
                  <c:v>10.0352917740036</c:v>
                </c:pt>
                <c:pt idx="5">
                  <c:v>10.032596580037801</c:v>
                </c:pt>
                <c:pt idx="6">
                  <c:v>10.0298649954685</c:v>
                </c:pt>
                <c:pt idx="7">
                  <c:v>10.027095351462</c:v>
                </c:pt>
                <c:pt idx="8">
                  <c:v>10.0242859030345</c:v>
                </c:pt>
                <c:pt idx="9">
                  <c:v>10.021434825611999</c:v>
                </c:pt>
                <c:pt idx="10">
                  <c:v>10.018540211435999</c:v>
                </c:pt>
                <c:pt idx="11">
                  <c:v>10.015600065812301</c:v>
                </c:pt>
                <c:pt idx="12">
                  <c:v>10.012612303192601</c:v>
                </c:pt>
                <c:pt idx="13">
                  <c:v>10.009574743084601</c:v>
                </c:pt>
                <c:pt idx="14">
                  <c:v>10.006485105782</c:v>
                </c:pt>
                <c:pt idx="15">
                  <c:v>10.0033410079073</c:v>
                </c:pt>
                <c:pt idx="16">
                  <c:v>10.000139957759201</c:v>
                </c:pt>
                <c:pt idx="17">
                  <c:v>9.9968793504581495</c:v>
                </c:pt>
                <c:pt idx="18">
                  <c:v>9.9935564628788907</c:v>
                </c:pt>
                <c:pt idx="19">
                  <c:v>9.9901684483644608</c:v>
                </c:pt>
                <c:pt idx="20">
                  <c:v>9.9867123312105601</c:v>
                </c:pt>
                <c:pt idx="21">
                  <c:v>9.9831850009119698</c:v>
                </c:pt>
                <c:pt idx="22">
                  <c:v>9.9795832061614806</c:v>
                </c:pt>
                <c:pt idx="23">
                  <c:v>9.9759035485913596</c:v>
                </c:pt>
                <c:pt idx="24">
                  <c:v>9.9721424762472193</c:v>
                </c:pt>
                <c:pt idx="25">
                  <c:v>9.9682962767840397</c:v>
                </c:pt>
                <c:pt idx="26">
                  <c:v>9.9643610703734407</c:v>
                </c:pt>
                <c:pt idx="27">
                  <c:v>9.9603328023111608</c:v>
                </c:pt>
                <c:pt idx="28">
                  <c:v>9.9562072353135402</c:v>
                </c:pt>
                <c:pt idx="29">
                  <c:v>9.9519799414911798</c:v>
                </c:pt>
                <c:pt idx="30">
                  <c:v>9.94764629398796</c:v>
                </c:pt>
                <c:pt idx="31">
                  <c:v>9.9432014582731103</c:v>
                </c:pt>
                <c:pt idx="32">
                  <c:v>9.9386403830739294</c:v>
                </c:pt>
                <c:pt idx="33">
                  <c:v>9.9339577909361907</c:v>
                </c:pt>
                <c:pt idx="34">
                  <c:v>9.9291481683995197</c:v>
                </c:pt>
                <c:pt idx="35">
                  <c:v>9.9242057557741798</c:v>
                </c:pt>
                <c:pt idx="36">
                  <c:v>9.9191245365061107</c:v>
                </c:pt>
                <c:pt idx="37">
                  <c:v>9.9138982261163697</c:v>
                </c:pt>
                <c:pt idx="38">
                  <c:v>9.9085202607013994</c:v>
                </c:pt>
                <c:pt idx="39">
                  <c:v>9.9029837849800906</c:v>
                </c:pt>
                <c:pt idx="40">
                  <c:v>9.8972816398737606</c:v>
                </c:pt>
                <c:pt idx="41">
                  <c:v>9.8914063496051305</c:v>
                </c:pt>
                <c:pt idx="42">
                  <c:v>9.8853501083022604</c:v>
                </c:pt>
                <c:pt idx="43">
                  <c:v>9.8791047660936506</c:v>
                </c:pt>
                <c:pt idx="44">
                  <c:v>9.8726618146807592</c:v>
                </c:pt>
                <c:pt idx="45">
                  <c:v>9.8660123723746196</c:v>
                </c:pt>
                <c:pt idx="46">
                  <c:v>9.8591471685832008</c:v>
                </c:pt>
                <c:pt idx="47">
                  <c:v>9.8520565277370196</c:v>
                </c:pt>
                <c:pt idx="48">
                  <c:v>9.8447303526406191</c:v>
                </c:pt>
                <c:pt idx="49">
                  <c:v>9.8371581072384604</c:v>
                </c:pt>
                <c:pt idx="50">
                  <c:v>9.8293287987844096</c:v>
                </c:pt>
                <c:pt idx="51">
                  <c:v>9.8212309594049998</c:v>
                </c:pt>
                <c:pt idx="52">
                  <c:v>9.8128526270475902</c:v>
                </c:pt>
                <c:pt idx="53">
                  <c:v>9.8041813258060007</c:v>
                </c:pt>
                <c:pt idx="54">
                  <c:v>9.79520404561754</c:v>
                </c:pt>
                <c:pt idx="55">
                  <c:v>9.7859072213269904</c:v>
                </c:pt>
                <c:pt idx="56">
                  <c:v>9.7762767111151394</c:v>
                </c:pt>
                <c:pt idx="57">
                  <c:v>9.7662977742915498</c:v>
                </c:pt>
                <c:pt idx="58">
                  <c:v>9.7559550484536803</c:v>
                </c:pt>
                <c:pt idx="59" formatCode="General">
                  <c:v>9.7452325260174693</c:v>
                </c:pt>
                <c:pt idx="60" formatCode="General">
                  <c:v>9.7341135301272104</c:v>
                </c:pt>
                <c:pt idx="61" formatCode="General">
                  <c:v>9.7225806899564908</c:v>
                </c:pt>
                <c:pt idx="62" formatCode="General">
                  <c:v>9.7106159154155893</c:v>
                </c:pt>
                <c:pt idx="63" formatCode="General">
                  <c:v>9.6982003712851395</c:v>
                </c:pt>
                <c:pt idx="64" formatCode="General">
                  <c:v>9.6853144508007194</c:v>
                </c:pt>
                <c:pt idx="65" formatCode="General">
                  <c:v>9.67193774871836</c:v>
                </c:pt>
                <c:pt idx="66" formatCode="General">
                  <c:v>9.6580490338969796</c:v>
                </c:pt>
                <c:pt idx="67" formatCode="General">
                  <c:v>9.6436262214400799</c:v>
                </c:pt>
                <c:pt idx="68" formatCode="General">
                  <c:v>9.6286463444464392</c:v>
                </c:pt>
                <c:pt idx="69" formatCode="General">
                  <c:v>9.6130855254273708</c:v>
                </c:pt>
                <c:pt idx="70" formatCode="General">
                  <c:v>9.5969189474567997</c:v>
                </c:pt>
                <c:pt idx="71" formatCode="General">
                  <c:v>9.5801208251298693</c:v>
                </c:pt>
                <c:pt idx="72" formatCode="General">
                  <c:v>9.5626643754163698</c:v>
                </c:pt>
                <c:pt idx="73" formatCode="General">
                  <c:v>9.5445217885062608</c:v>
                </c:pt>
                <c:pt idx="74" formatCode="General">
                  <c:v>9.5256641987574397</c:v>
                </c:pt>
                <c:pt idx="75" formatCode="General">
                  <c:v>9.5060616558688</c:v>
                </c:pt>
                <c:pt idx="76" formatCode="General">
                  <c:v>9.4856830964167091</c:v>
                </c:pt>
                <c:pt idx="77" formatCode="General">
                  <c:v>9.4644963159084305</c:v>
                </c:pt>
                <c:pt idx="78" formatCode="General">
                  <c:v>9.4424679415234696</c:v>
                </c:pt>
                <c:pt idx="79" formatCode="General">
                  <c:v>9.4195634057321591</c:v>
                </c:pt>
                <c:pt idx="80" formatCode="General">
                  <c:v>9.3957469210006099</c:v>
                </c:pt>
                <c:pt idx="81" formatCode="General">
                  <c:v>9.3709814558128901</c:v>
                </c:pt>
                <c:pt idx="82" formatCode="General">
                  <c:v>9.3452287122639301</c:v>
                </c:pt>
                <c:pt idx="83" formatCode="General">
                  <c:v>9.31844910550174</c:v>
                </c:pt>
                <c:pt idx="84" formatCode="General">
                  <c:v>9.2906017453234302</c:v>
                </c:pt>
                <c:pt idx="85" formatCode="General">
                  <c:v>9.2616444202580794</c:v>
                </c:pt>
                <c:pt idx="86" formatCode="General">
                  <c:v>9.23153358449912</c:v>
                </c:pt>
                <c:pt idx="87" formatCode="General">
                  <c:v>9.2002243480808499</c:v>
                </c:pt>
                <c:pt idx="88" formatCode="General">
                  <c:v>9.1676704707273196</c:v>
                </c:pt>
                <c:pt idx="89" formatCode="General">
                  <c:v>9.1338243598371402</c:v>
                </c:pt>
                <c:pt idx="90" formatCode="General">
                  <c:v>9.0986370731054897</c:v>
                </c:pt>
                <c:pt idx="91" formatCode="General">
                  <c:v>9.0620583263233208</c:v>
                </c:pt>
                <c:pt idx="92" formatCode="General">
                  <c:v>9.0240365069349995</c:v>
                </c:pt>
                <c:pt idx="93" formatCode="General">
                  <c:v>8.9845186939781208</c:v>
                </c:pt>
                <c:pt idx="94" formatCode="General">
                  <c:v>8.9434506850730706</c:v>
                </c:pt>
                <c:pt idx="95" formatCode="General">
                  <c:v>8.9007770311755792</c:v>
                </c:pt>
                <c:pt idx="96" formatCode="General">
                  <c:v>8.8564410798518001</c:v>
                </c:pt>
                <c:pt idx="97" formatCode="General">
                  <c:v>8.8103850278828109</c:v>
                </c:pt>
                <c:pt idx="98" formatCode="General">
                  <c:v>8.7625499840529901</c:v>
                </c:pt>
                <c:pt idx="99" formatCode="General">
                  <c:v>8.7128760430246999</c:v>
                </c:pt>
                <c:pt idx="100" formatCode="General">
                  <c:v>8.6613023712485102</c:v>
                </c:pt>
                <c:pt idx="101" formatCode="General">
                  <c:v>8.6077673059047104</c:v>
                </c:pt>
                <c:pt idx="102" formatCode="General">
                  <c:v>8.5522084679156105</c:v>
                </c:pt>
                <c:pt idx="103" formatCode="General">
                  <c:v>8.4945628901101102</c:v>
                </c:pt>
                <c:pt idx="104" formatCode="General">
                  <c:v>8.4347671616596003</c:v>
                </c:pt>
                <c:pt idx="105" formatCode="General">
                  <c:v>8.3727575899375299</c:v>
                </c:pt>
                <c:pt idx="106" formatCode="General">
                  <c:v>8.3084703809821292</c:v>
                </c:pt>
                <c:pt idx="107" formatCode="General">
                  <c:v>8.2418418397615891</c:v>
                </c:pt>
                <c:pt idx="108" formatCode="General">
                  <c:v>8.1728085914515507</c:v>
                </c:pt>
                <c:pt idx="109" formatCode="General">
                  <c:v>8.1013078249347998</c:v>
                </c:pt>
                <c:pt idx="110" formatCode="General">
                  <c:v>8.0272775597204902</c:v>
                </c:pt>
                <c:pt idx="111" formatCode="General">
                  <c:v>7.9506569374517699</c:v>
                </c:pt>
                <c:pt idx="112" formatCode="General">
                  <c:v>7.8713865391264903</c:v>
                </c:pt>
                <c:pt idx="113" formatCode="General">
                  <c:v>7.7894087290896596</c:v>
                </c:pt>
                <c:pt idx="114" formatCode="General">
                  <c:v>7.7046680267693901</c:v>
                </c:pt>
                <c:pt idx="115" formatCode="General">
                  <c:v>7.6171115070136599</c:v>
                </c:pt>
                <c:pt idx="116" formatCode="General">
                  <c:v>7.5266892297433001</c:v>
                </c:pt>
                <c:pt idx="117" formatCode="General">
                  <c:v>7.4333546994611597</c:v>
                </c:pt>
                <c:pt idx="118" formatCode="General">
                  <c:v>7.3370653549468203</c:v>
                </c:pt>
                <c:pt idx="119" formatCode="General">
                  <c:v>7.2377830892157098</c:v>
                </c:pt>
                <c:pt idx="120" formatCode="General">
                  <c:v>7.1354747995279002</c:v>
                </c:pt>
                <c:pt idx="121" formatCode="General">
                  <c:v>7.0301129668914601</c:v>
                </c:pt>
                <c:pt idx="122" formatCode="General">
                  <c:v>6.9216762641142298</c:v>
                </c:pt>
                <c:pt idx="123" formatCode="General">
                  <c:v>6.8101501910134496</c:v>
                </c:pt>
                <c:pt idx="124" formatCode="General">
                  <c:v>6.6955277348911304</c:v>
                </c:pt>
                <c:pt idx="125" formatCode="General">
                  <c:v>6.5778100538222199</c:v>
                </c:pt>
                <c:pt idx="126" formatCode="General">
                  <c:v>6.4570071796805797</c:v>
                </c:pt>
                <c:pt idx="127" formatCode="General">
                  <c:v>6.3331387371434902</c:v>
                </c:pt>
                <c:pt idx="128" formatCode="General">
                  <c:v>6.2062346741682797</c:v>
                </c:pt>
                <c:pt idx="129" formatCode="General">
                  <c:v>6.0763359986269698</c:v>
                </c:pt>
                <c:pt idx="130" formatCode="General">
                  <c:v>5.9434955149182196</c:v>
                </c:pt>
                <c:pt idx="131" formatCode="General">
                  <c:v>5.8077785534562096</c:v>
                </c:pt>
                <c:pt idx="132" formatCode="General">
                  <c:v>5.66926368496941</c:v>
                </c:pt>
                <c:pt idx="133" formatCode="General">
                  <c:v>5.5280434105382001</c:v>
                </c:pt>
                <c:pt idx="134" formatCode="General">
                  <c:v>5.38422481727165</c:v>
                </c:pt>
                <c:pt idx="135" formatCode="General">
                  <c:v>5.2379301884854099</c:v>
                </c:pt>
                <c:pt idx="136" formatCode="General">
                  <c:v>5.0892975562142304</c:v>
                </c:pt>
                <c:pt idx="137" formatCode="General">
                  <c:v>4.9384811828964299</c:v>
                </c:pt>
                <c:pt idx="138" formatCode="General">
                  <c:v>4.7856519581316403</c:v>
                </c:pt>
                <c:pt idx="139" formatCode="General">
                  <c:v>4.6309976955676397</c:v>
                </c:pt>
                <c:pt idx="140" formatCode="General">
                  <c:v>4.4747233142540397</c:v>
                </c:pt>
                <c:pt idx="141" formatCode="General">
                  <c:v>4.3170508882485903</c:v>
                </c:pt>
                <c:pt idx="142" formatCode="General">
                  <c:v>4.1582195479220498</c:v>
                </c:pt>
                <c:pt idx="143" formatCode="General">
                  <c:v>3.9984852163260198</c:v>
                </c:pt>
                <c:pt idx="144" formatCode="General">
                  <c:v>3.8381201642170102</c:v>
                </c:pt>
                <c:pt idx="145" formatCode="General">
                  <c:v>3.6774123679225101</c:v>
                </c:pt>
                <c:pt idx="146" formatCode="General">
                  <c:v>3.5166646552441501</c:v>
                </c:pt>
                <c:pt idx="147" formatCode="General">
                  <c:v>3.3561936260729599</c:v>
                </c:pt>
                <c:pt idx="148" formatCode="0.00E+00">
                  <c:v>3.1963283363929298</c:v>
                </c:pt>
                <c:pt idx="149" formatCode="General">
                  <c:v>3.0374087369160501</c:v>
                </c:pt>
                <c:pt idx="150" formatCode="General">
                  <c:v>2.8797838607621</c:v>
                </c:pt>
                <c:pt idx="151" formatCode="General">
                  <c:v>2.72380975839569</c:v>
                </c:pt>
                <c:pt idx="152" formatCode="General">
                  <c:v>2.5698471824720399</c:v>
                </c:pt>
                <c:pt idx="153" formatCode="General">
                  <c:v>2.4182590303132998</c:v>
                </c:pt>
                <c:pt idx="154" formatCode="General">
                  <c:v>2.2694075574090702</c:v>
                </c:pt>
                <c:pt idx="155" formatCode="General">
                  <c:v>2.1236513815494402</c:v>
                </c:pt>
                <c:pt idx="156" formatCode="General">
                  <c:v>1.9813423038695299</c:v>
                </c:pt>
                <c:pt idx="157" formatCode="General">
                  <c:v>1.8428219800874099</c:v>
                </c:pt>
                <c:pt idx="158" formatCode="General">
                  <c:v>1.7084184823965201</c:v>
                </c:pt>
                <c:pt idx="159" formatCode="General">
                  <c:v>1.578442799631</c:v>
                </c:pt>
                <c:pt idx="160" formatCode="General">
                  <c:v>1.4531853302262701</c:v>
                </c:pt>
                <c:pt idx="161" formatCode="General">
                  <c:v>1.33291242887868</c:v>
                </c:pt>
                <c:pt idx="162" formatCode="General">
                  <c:v>1.2178630733684801</c:v>
                </c:pt>
                <c:pt idx="163" formatCode="General">
                  <c:v>1.1082457224275399</c:v>
                </c:pt>
                <c:pt idx="164" formatCode="General">
                  <c:v>1.00423543847285</c:v>
                </c:pt>
                <c:pt idx="165" formatCode="General">
                  <c:v>0.90597135015408203</c:v>
                </c:pt>
                <c:pt idx="166" formatCode="General">
                  <c:v>0.81355452866206501</c:v>
                </c:pt>
                <c:pt idx="167" formatCode="General">
                  <c:v>0.72704634833392401</c:v>
                </c:pt>
                <c:pt idx="168" formatCode="General">
                  <c:v>0.64646739604904002</c:v>
                </c:pt>
                <c:pt idx="169" formatCode="General">
                  <c:v>0.57179698509680799</c:v>
                </c:pt>
                <c:pt idx="170" formatCode="General">
                  <c:v>0.50297331757759001</c:v>
                </c:pt>
                <c:pt idx="171" formatCode="General">
                  <c:v>0.43989432506343901</c:v>
                </c:pt>
                <c:pt idx="172" formatCode="General">
                  <c:v>0.38241920043168698</c:v>
                </c:pt>
                <c:pt idx="173" formatCode="General">
                  <c:v>0.330370614886764</c:v>
                </c:pt>
                <c:pt idx="174" formatCode="General">
                  <c:v>0.28353759376161197</c:v>
                </c:pt>
                <c:pt idx="175" formatCode="General">
                  <c:v>0.241679003455646</c:v>
                </c:pt>
                <c:pt idx="176" formatCode="General">
                  <c:v>0.204527580679183</c:v>
                </c:pt>
                <c:pt idx="177" formatCode="General">
                  <c:v>0.17179441500395101</c:v>
                </c:pt>
                <c:pt idx="178" formatCode="General">
                  <c:v>0.14317377760335101</c:v>
                </c:pt>
                <c:pt idx="179" formatCode="General">
                  <c:v>0.11834817405413101</c:v>
                </c:pt>
                <c:pt idx="180" formatCode="0.00E+00">
                  <c:v>9.6993488157668201E-2</c:v>
                </c:pt>
                <c:pt idx="181" formatCode="0.00E+00">
                  <c:v>7.8784077789506704E-2</c:v>
                </c:pt>
                <c:pt idx="182" formatCode="0.00E+00">
                  <c:v>6.3397683460401602E-2</c:v>
                </c:pt>
                <c:pt idx="183" formatCode="0.00E+00">
                  <c:v>5.0520015954461102E-2</c:v>
                </c:pt>
                <c:pt idx="184" formatCode="0.00E+00">
                  <c:v>3.9848901147186103E-2</c:v>
                </c:pt>
                <c:pt idx="185" formatCode="0.00E+00">
                  <c:v>3.10978775687312E-2</c:v>
                </c:pt>
                <c:pt idx="186" formatCode="0.00E+00">
                  <c:v>2.3999164745470501E-2</c:v>
                </c:pt>
                <c:pt idx="187" formatCode="0.00E+00">
                  <c:v>1.8305946733187601E-2</c:v>
                </c:pt>
                <c:pt idx="188" formatCode="0.00E+00">
                  <c:v>1.37939441352176E-2</c:v>
                </c:pt>
                <c:pt idx="189" formatCode="0.00E+00">
                  <c:v>1.02622776327582E-2</c:v>
                </c:pt>
                <c:pt idx="190" formatCode="0.00E+00">
                  <c:v>7.5336548797503696E-3</c:v>
                </c:pt>
                <c:pt idx="191" formatCode="0.00E+00">
                  <c:v>5.4539387892786496E-3</c:v>
                </c:pt>
                <c:pt idx="192" formatCode="0.00E+00">
                  <c:v>3.89117718699561E-3</c:v>
                </c:pt>
                <c:pt idx="193" formatCode="0.00E+00">
                  <c:v>2.7341902602463701E-3</c:v>
                </c:pt>
                <c:pt idx="194" formatCode="0.00E+00">
                  <c:v>1.8908223428091499E-3</c:v>
                </c:pt>
                <c:pt idx="195" formatCode="0.00E+00">
                  <c:v>1.2859680002237999E-3</c:v>
                </c:pt>
                <c:pt idx="196" formatCode="0.00E+00">
                  <c:v>8.5947930818520198E-4</c:v>
                </c:pt>
                <c:pt idx="197" formatCode="0.00E+00">
                  <c:v>5.6405234358219405E-4</c:v>
                </c:pt>
                <c:pt idx="198" formatCode="0.00E+00">
                  <c:v>3.6317736173777001E-4</c:v>
                </c:pt>
                <c:pt idx="199" formatCode="0.00E+00">
                  <c:v>2.29220347428731E-4</c:v>
                </c:pt>
                <c:pt idx="200" formatCode="0.00E+00">
                  <c:v>1.4168518532894101E-4</c:v>
                </c:pt>
                <c:pt idx="201" formatCode="0.00E+00">
                  <c:v>8.5687166157327299E-5</c:v>
                </c:pt>
                <c:pt idx="202" formatCode="0.00E+00">
                  <c:v>5.0651325133065402E-5</c:v>
                </c:pt>
                <c:pt idx="203" formatCode="0.00E+00">
                  <c:v>2.9234299405267999E-5</c:v>
                </c:pt>
                <c:pt idx="204" formatCode="0.00E+00">
                  <c:v>1.6456713729191399E-5</c:v>
                </c:pt>
                <c:pt idx="205" formatCode="0.00E+00">
                  <c:v>9.0248773121769804E-6</c:v>
                </c:pt>
                <c:pt idx="206" formatCode="0.00E+00">
                  <c:v>4.81573904599594E-6</c:v>
                </c:pt>
                <c:pt idx="207" formatCode="0.00E+00">
                  <c:v>2.4972328847552E-6</c:v>
                </c:pt>
                <c:pt idx="208" formatCode="0.00E+00">
                  <c:v>1.2567670444384499E-6</c:v>
                </c:pt>
                <c:pt idx="209" formatCode="0.00E+00">
                  <c:v>6.1298277998104097E-7</c:v>
                </c:pt>
                <c:pt idx="210" formatCode="0.00E+00">
                  <c:v>2.8934053459519099E-7</c:v>
                </c:pt>
              </c:numCache>
            </c:numRef>
          </c:yVal>
          <c:smooth val="1"/>
        </c:ser>
        <c:ser>
          <c:idx val="66"/>
          <c:order val="2"/>
          <c:tx>
            <c:strRef>
              <c:f>'Temperaturen, Volumenzuwachs'!$C$84</c:f>
              <c:strCache>
                <c:ptCount val="1"/>
                <c:pt idx="0">
                  <c:v>632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Volumenzuwachs'!$D$84:$HF$84</c:f>
              <c:numCache>
                <c:formatCode>0.000E+00</c:formatCode>
                <c:ptCount val="211"/>
                <c:pt idx="0">
                  <c:v>7.4874495610721503</c:v>
                </c:pt>
                <c:pt idx="1">
                  <c:v>7.4868148750494701</c:v>
                </c:pt>
                <c:pt idx="2">
                  <c:v>7.4861640526967301</c:v>
                </c:pt>
                <c:pt idx="3">
                  <c:v>7.4854963403408803</c:v>
                </c:pt>
                <c:pt idx="4">
                  <c:v>7.4848109491957802</c:v>
                </c:pt>
                <c:pt idx="5">
                  <c:v>7.4841070537347303</c:v>
                </c:pt>
                <c:pt idx="6">
                  <c:v>7.4833837899882596</c:v>
                </c:pt>
                <c:pt idx="7">
                  <c:v>7.4826402537640098</c:v>
                </c:pt>
                <c:pt idx="8">
                  <c:v>7.4818754987850697</c:v>
                </c:pt>
                <c:pt idx="9">
                  <c:v>7.4810885347432201</c:v>
                </c:pt>
                <c:pt idx="10">
                  <c:v>7.4802783252632903</c:v>
                </c:pt>
                <c:pt idx="11">
                  <c:v>7.4794437857745999</c:v>
                </c:pt>
                <c:pt idx="12">
                  <c:v>7.4785837812854696</c:v>
                </c:pt>
                <c:pt idx="13">
                  <c:v>7.4776971240564798</c:v>
                </c:pt>
                <c:pt idx="14">
                  <c:v>7.4767825711679201</c:v>
                </c:pt>
                <c:pt idx="15">
                  <c:v>7.47583882197699</c:v>
                </c:pt>
                <c:pt idx="16">
                  <c:v>7.47486451545966</c:v>
                </c:pt>
                <c:pt idx="17">
                  <c:v>7.4738582274323999</c:v>
                </c:pt>
                <c:pt idx="18">
                  <c:v>7.47281846764837</c:v>
                </c:pt>
                <c:pt idx="19">
                  <c:v>7.4717436767627401</c:v>
                </c:pt>
                <c:pt idx="20">
                  <c:v>7.4706322231613997</c:v>
                </c:pt>
                <c:pt idx="21">
                  <c:v>7.4694823996473199</c:v>
                </c:pt>
                <c:pt idx="22">
                  <c:v>7.4682924199782601</c:v>
                </c:pt>
                <c:pt idx="23">
                  <c:v>7.4670604152497404</c:v>
                </c:pt>
                <c:pt idx="24">
                  <c:v>7.4657844301164697</c:v>
                </c:pt>
                <c:pt idx="25">
                  <c:v>7.4644624188456303</c:v>
                </c:pt>
                <c:pt idx="26">
                  <c:v>7.46309224119475</c:v>
                </c:pt>
                <c:pt idx="27">
                  <c:v>7.4616716581071199</c:v>
                </c:pt>
                <c:pt idx="28">
                  <c:v>7.4601983272168502</c:v>
                </c:pt>
                <c:pt idx="29">
                  <c:v>7.4586697981560004</c:v>
                </c:pt>
                <c:pt idx="30">
                  <c:v>7.4570835076556099</c:v>
                </c:pt>
                <c:pt idx="31">
                  <c:v>7.4554367744321501</c:v>
                </c:pt>
                <c:pt idx="32">
                  <c:v>7.4537267938509402</c:v>
                </c:pt>
                <c:pt idx="33">
                  <c:v>7.4519506323574003</c:v>
                </c:pt>
                <c:pt idx="34">
                  <c:v>7.4501052216671697</c:v>
                </c:pt>
                <c:pt idx="35">
                  <c:v>7.4481873527054603</c:v>
                </c:pt>
                <c:pt idx="36">
                  <c:v>7.4461936692859396</c:v>
                </c:pt>
                <c:pt idx="37">
                  <c:v>7.4441206615192304</c:v>
                </c:pt>
                <c:pt idx="38">
                  <c:v>7.4419646589406296</c:v>
                </c:pt>
                <c:pt idx="39">
                  <c:v>7.4397218233465896</c:v>
                </c:pt>
                <c:pt idx="40">
                  <c:v>7.43738814132917</c:v>
                </c:pt>
                <c:pt idx="41">
                  <c:v>7.43495941649745</c:v>
                </c:pt>
                <c:pt idx="42">
                  <c:v>7.4324312613745596</c:v>
                </c:pt>
                <c:pt idx="43">
                  <c:v>7.4297990889590899</c:v>
                </c:pt>
                <c:pt idx="44">
                  <c:v>7.4270581039389398</c:v>
                </c:pt>
                <c:pt idx="45">
                  <c:v>7.4242032935460696</c:v>
                </c:pt>
                <c:pt idx="46">
                  <c:v>7.4212294180399496</c:v>
                </c:pt>
                <c:pt idx="47">
                  <c:v>7.41813100080787</c:v>
                </c:pt>
                <c:pt idx="48">
                  <c:v>7.4149023180696902</c:v>
                </c:pt>
                <c:pt idx="49">
                  <c:v>7.4115373881751001</c:v>
                </c:pt>
                <c:pt idx="50">
                  <c:v>7.4080299604810396</c:v>
                </c:pt>
                <c:pt idx="51">
                  <c:v>7.4043735037972302</c:v>
                </c:pt>
                <c:pt idx="52">
                  <c:v>7.4005611943877403</c:v>
                </c:pt>
                <c:pt idx="53">
                  <c:v>7.3965859035169403</c:v>
                </c:pt>
                <c:pt idx="54">
                  <c:v>7.3924401845280503</c:v>
                </c:pt>
                <c:pt idx="55">
                  <c:v>7.3881162594433203</c:v>
                </c:pt>
                <c:pt idx="56">
                  <c:v>7.3836060050749301</c:v>
                </c:pt>
                <c:pt idx="57">
                  <c:v>7.37890093863638</c:v>
                </c:pt>
                <c:pt idx="58">
                  <c:v>7.3739922028449598</c:v>
                </c:pt>
                <c:pt idx="59" formatCode="General">
                  <c:v>7.3688705505063803</c:v>
                </c:pt>
                <c:pt idx="60" formatCode="General">
                  <c:v>7.3635263285738404</c:v>
                </c:pt>
                <c:pt idx="61" formatCode="General">
                  <c:v>7.3579494616747603</c:v>
                </c:pt>
                <c:pt idx="62" formatCode="General">
                  <c:v>7.3521294350997897</c:v>
                </c:pt>
                <c:pt idx="63" formatCode="General">
                  <c:v>7.34605527725006</c:v>
                </c:pt>
                <c:pt idx="64" formatCode="General">
                  <c:v>7.3397155415403903</c:v>
                </c:pt>
                <c:pt idx="65" formatCode="General">
                  <c:v>7.3330982877581699</c:v>
                </c:pt>
                <c:pt idx="66" formatCode="General">
                  <c:v>7.3261910628796496</c:v>
                </c:pt>
                <c:pt idx="67" formatCode="General">
                  <c:v>7.3189808813478798</c:v>
                </c:pt>
                <c:pt idx="68" formatCode="General">
                  <c:v>7.3114542048195696</c:v>
                </c:pt>
                <c:pt idx="69" formatCode="General">
                  <c:v>7.3035969213908203</c:v>
                </c:pt>
                <c:pt idx="70" formatCode="General">
                  <c:v>7.2953943243155299</c:v>
                </c:pt>
                <c:pt idx="71" formatCode="General">
                  <c:v>7.2868310902340196</c:v>
                </c:pt>
                <c:pt idx="72" formatCode="General">
                  <c:v>7.2778912569338701</c:v>
                </c:pt>
                <c:pt idx="73" formatCode="General">
                  <c:v>7.2685582006695402</c:v>
                </c:pt>
                <c:pt idx="74" formatCode="General">
                  <c:v>7.2588146130730298</c:v>
                </c:pt>
                <c:pt idx="75" formatCode="General">
                  <c:v>7.2486424776934504</c:v>
                </c:pt>
                <c:pt idx="76" formatCode="General">
                  <c:v>7.2380230462100403</c:v>
                </c:pt>
                <c:pt idx="77" formatCode="General">
                  <c:v>7.2269368143703101</c:v>
                </c:pt>
                <c:pt idx="78" formatCode="General">
                  <c:v>7.2153634977128398</c:v>
                </c:pt>
                <c:pt idx="79" formatCode="General">
                  <c:v>7.2032820071429304</c:v>
                </c:pt>
                <c:pt idx="80" formatCode="General">
                  <c:v>7.1906704244388502</c:v>
                </c:pt>
                <c:pt idx="81" formatCode="General">
                  <c:v>7.1775059777765904</c:v>
                </c:pt>
                <c:pt idx="82" formatCode="General">
                  <c:v>7.1637650173725298</c:v>
                </c:pt>
                <c:pt idx="83" formatCode="General">
                  <c:v>7.14942299135555</c:v>
                </c:pt>
                <c:pt idx="84" formatCode="General">
                  <c:v>7.1344544219936497</c:v>
                </c:pt>
                <c:pt idx="85" formatCode="General">
                  <c:v>7.1188328824144804</c:v>
                </c:pt>
                <c:pt idx="86" formatCode="General">
                  <c:v>7.1025309739749902</c:v>
                </c:pt>
                <c:pt idx="87" formatCode="General">
                  <c:v>7.08552030445236</c:v>
                </c:pt>
                <c:pt idx="88" formatCode="General">
                  <c:v>7.0677714672466996</c:v>
                </c:pt>
                <c:pt idx="89" formatCode="General">
                  <c:v>7.0492540218056998</c:v>
                </c:pt>
                <c:pt idx="90" formatCode="General">
                  <c:v>7.0299364755026801</c:v>
                </c:pt>
                <c:pt idx="91" formatCode="General">
                  <c:v>7.0097862672220703</c:v>
                </c:pt>
                <c:pt idx="92" formatCode="General">
                  <c:v>6.98876975293072</c:v>
                </c:pt>
                <c:pt idx="93" formatCode="General">
                  <c:v>6.9668521935395198</c:v>
                </c:pt>
                <c:pt idx="94" formatCode="General">
                  <c:v>6.9439977453869997</c:v>
                </c:pt>
                <c:pt idx="95" formatCode="General">
                  <c:v>6.9201694537063698</c:v>
                </c:pt>
                <c:pt idx="96" formatCode="General">
                  <c:v>6.8953292494679301</c:v>
                </c:pt>
                <c:pt idx="97" formatCode="General">
                  <c:v>6.8694379500219496</c:v>
                </c:pt>
                <c:pt idx="98" formatCode="General">
                  <c:v>6.8424552640009502</c:v>
                </c:pt>
                <c:pt idx="99" formatCode="General">
                  <c:v>6.8143398009768603</c:v>
                </c:pt>
                <c:pt idx="100" formatCode="General">
                  <c:v>6.7850490864054098</c:v>
                </c:pt>
                <c:pt idx="101" formatCode="General">
                  <c:v>6.7545395824296097</c:v>
                </c:pt>
                <c:pt idx="102" formatCode="General">
                  <c:v>6.7227667151538899</c:v>
                </c:pt>
                <c:pt idx="103" formatCode="General">
                  <c:v>6.68968490904206</c:v>
                </c:pt>
                <c:pt idx="104" formatCode="General">
                  <c:v>6.6552476291339602</c:v>
                </c:pt>
                <c:pt idx="105" formatCode="General">
                  <c:v>6.61940743181865</c:v>
                </c:pt>
                <c:pt idx="106" formatCode="General">
                  <c:v>6.5821160249440398</c:v>
                </c:pt>
                <c:pt idx="107" formatCode="General">
                  <c:v>6.5433243380857302</c:v>
                </c:pt>
                <c:pt idx="108" formatCode="General">
                  <c:v>6.50298260383863</c:v>
                </c:pt>
                <c:pt idx="109" formatCode="General">
                  <c:v>6.4610404510350596</c:v>
                </c:pt>
                <c:pt idx="110" formatCode="General">
                  <c:v>6.4174470108303101</c:v>
                </c:pt>
                <c:pt idx="111" formatCode="General">
                  <c:v>6.3721510366308696</c:v>
                </c:pt>
                <c:pt idx="112" formatCode="General">
                  <c:v>6.3251010388705504</c:v>
                </c:pt>
                <c:pt idx="113" formatCode="General">
                  <c:v>6.2762454356643698</c:v>
                </c:pt>
                <c:pt idx="114" formatCode="General">
                  <c:v>6.2255327203877897</c:v>
                </c:pt>
                <c:pt idx="115" formatCode="General">
                  <c:v>6.1729116472390704</c:v>
                </c:pt>
                <c:pt idx="116" formatCode="General">
                  <c:v>6.1183314358418102</c:v>
                </c:pt>
                <c:pt idx="117" formatCode="General">
                  <c:v>6.0617419959337102</c:v>
                </c:pt>
                <c:pt idx="118" formatCode="General">
                  <c:v>6.0030941731614602</c:v>
                </c:pt>
                <c:pt idx="119" formatCode="General">
                  <c:v>5.9423400169607996</c:v>
                </c:pt>
                <c:pt idx="120" formatCode="General">
                  <c:v>5.8794330714408298</c:v>
                </c:pt>
                <c:pt idx="121" formatCode="General">
                  <c:v>5.8143286901108597</c:v>
                </c:pt>
                <c:pt idx="122" formatCode="General">
                  <c:v>5.7469843751836702</c:v>
                </c:pt>
                <c:pt idx="123" formatCode="General">
                  <c:v>5.6773601420575099</c:v>
                </c:pt>
                <c:pt idx="124" formatCode="General">
                  <c:v>5.6054189094178302</c:v>
                </c:pt>
                <c:pt idx="125" formatCode="General">
                  <c:v>5.5311269152049896</c:v>
                </c:pt>
                <c:pt idx="126" formatCode="General">
                  <c:v>5.4544541584630997</c:v>
                </c:pt>
                <c:pt idx="127" formatCode="General">
                  <c:v>5.3753748668132504</c:v>
                </c:pt>
                <c:pt idx="128" formatCode="General">
                  <c:v>5.2938679889802804</c:v>
                </c:pt>
                <c:pt idx="129" formatCode="General">
                  <c:v>5.2099177114400099</c:v>
                </c:pt>
                <c:pt idx="130" formatCode="General">
                  <c:v>5.1235139978434399</c:v>
                </c:pt>
                <c:pt idx="131" formatCode="General">
                  <c:v>5.0346531494102296</c:v>
                </c:pt>
                <c:pt idx="132" formatCode="General">
                  <c:v>4.9433383839664398</c:v>
                </c:pt>
                <c:pt idx="133" formatCode="General">
                  <c:v>4.8495804307268902</c:v>
                </c:pt>
                <c:pt idx="134" formatCode="General">
                  <c:v>4.7533981372924101</c:v>
                </c:pt>
                <c:pt idx="135" formatCode="General">
                  <c:v>4.6548190846451396</c:v>
                </c:pt>
                <c:pt idx="136" formatCode="General">
                  <c:v>4.55388020518392</c:v>
                </c:pt>
                <c:pt idx="137" formatCode="General">
                  <c:v>4.4506283980500196</c:v>
                </c:pt>
                <c:pt idx="138" formatCode="General">
                  <c:v>4.3451211351553098</c:v>
                </c:pt>
                <c:pt idx="139" formatCode="General">
                  <c:v>4.2374270504498197</c:v>
                </c:pt>
                <c:pt idx="140" formatCode="General">
                  <c:v>4.1276265040613698</c:v>
                </c:pt>
                <c:pt idx="141" formatCode="General">
                  <c:v>4.0158121120219397</c:v>
                </c:pt>
                <c:pt idx="142" formatCode="General">
                  <c:v>3.9020892313774902</c:v>
                </c:pt>
                <c:pt idx="143" formatCode="General">
                  <c:v>3.7865763895822302</c:v>
                </c:pt>
                <c:pt idx="144" formatCode="General">
                  <c:v>3.66940564622579</c:v>
                </c:pt>
                <c:pt idx="145" formatCode="General">
                  <c:v>3.5507228743620498</c:v>
                </c:pt>
                <c:pt idx="146" formatCode="General">
                  <c:v>3.4306879480319799</c:v>
                </c:pt>
                <c:pt idx="147" formatCode="General">
                  <c:v>3.3094748220348098</c:v>
                </c:pt>
                <c:pt idx="148" formatCode="0.00E+00">
                  <c:v>3.1872714896436598</c:v>
                </c:pt>
                <c:pt idx="149" formatCode="General">
                  <c:v>3.06427980382399</c:v>
                </c:pt>
                <c:pt idx="150" formatCode="General">
                  <c:v>2.94071514764447</c:v>
                </c:pt>
                <c:pt idx="151" formatCode="General">
                  <c:v>2.81680594001641</c:v>
                </c:pt>
                <c:pt idx="152" formatCode="General">
                  <c:v>2.6927929637104402</c:v>
                </c:pt>
                <c:pt idx="153" formatCode="General">
                  <c:v>2.5689285038258798</c:v>
                </c:pt>
                <c:pt idx="154" formatCode="General">
                  <c:v>2.4454752865756002</c:v>
                </c:pt>
                <c:pt idx="155" formatCode="General">
                  <c:v>2.32270521043954</c:v>
                </c:pt>
                <c:pt idx="156" formatCode="General">
                  <c:v>2.2008978644678701</c:v>
                </c:pt>
                <c:pt idx="157" formatCode="General">
                  <c:v>2.08033883180391</c:v>
                </c:pt>
                <c:pt idx="158" formatCode="General">
                  <c:v>1.9613177803592099</c:v>
                </c:pt>
                <c:pt idx="159" formatCode="General">
                  <c:v>1.8441263470010001</c:v>
                </c:pt>
                <c:pt idx="160" formatCode="General">
                  <c:v>1.7290558265784799</c:v>
                </c:pt>
                <c:pt idx="161" formatCode="General">
                  <c:v>1.6163946825670701</c:v>
                </c:pt>
                <c:pt idx="162" formatCode="General">
                  <c:v>1.5064259019675199</c:v>
                </c:pt>
                <c:pt idx="163" formatCode="General">
                  <c:v>1.3994242232479099</c:v>
                </c:pt>
                <c:pt idx="164" formatCode="General">
                  <c:v>1.29565327241646</c:v>
                </c:pt>
                <c:pt idx="165" formatCode="General">
                  <c:v>1.19536264857998</c:v>
                </c:pt>
                <c:pt idx="166" formatCode="General">
                  <c:v>1.0987850063639699</c:v>
                </c:pt>
                <c:pt idx="167" formatCode="General">
                  <c:v>1.0061331880989099</c:v>
                </c:pt>
                <c:pt idx="168" formatCode="General">
                  <c:v>0.91759746344024995</c:v>
                </c:pt>
                <c:pt idx="169" formatCode="General">
                  <c:v>0.83334293779350599</c:v>
                </c:pt>
                <c:pt idx="170" formatCode="General">
                  <c:v>0.75350719325861204</c:v>
                </c:pt>
                <c:pt idx="171" formatCode="General">
                  <c:v>0.67819822648905603</c:v>
                </c:pt>
                <c:pt idx="172" formatCode="General">
                  <c:v>0.60749274660201902</c:v>
                </c:pt>
                <c:pt idx="173" formatCode="General">
                  <c:v>0.54143489283367896</c:v>
                </c:pt>
                <c:pt idx="174" formatCode="General">
                  <c:v>0.480035425825732</c:v>
                </c:pt>
                <c:pt idx="175" formatCode="General">
                  <c:v>0.423271438152167</c:v>
                </c:pt>
                <c:pt idx="176" formatCode="General">
                  <c:v>0.37108661894745698</c:v>
                </c:pt>
                <c:pt idx="177" formatCode="General">
                  <c:v>0.32339209439794803</c:v>
                </c:pt>
                <c:pt idx="178" formatCode="General">
                  <c:v>0.28006785066248302</c:v>
                </c:pt>
                <c:pt idx="179" formatCode="General">
                  <c:v>0.240964728897615</c:v>
                </c:pt>
                <c:pt idx="180" formatCode="General">
                  <c:v>0.20590696402574499</c:v>
                </c:pt>
                <c:pt idx="181" formatCode="General">
                  <c:v>0.17469522038903501</c:v>
                </c:pt>
                <c:pt idx="182" formatCode="General">
                  <c:v>0.14711005928475299</c:v>
                </c:pt>
                <c:pt idx="183" formatCode="General">
                  <c:v>0.122915756472173</c:v>
                </c:pt>
                <c:pt idx="184" formatCode="General">
                  <c:v>0.10186437301236401</c:v>
                </c:pt>
                <c:pt idx="185" formatCode="0.00E+00">
                  <c:v>8.3699971170635407E-2</c:v>
                </c:pt>
                <c:pt idx="186" formatCode="0.00E+00">
                  <c:v>6.8162859418939098E-2</c:v>
                </c:pt>
                <c:pt idx="187" formatCode="0.00E+00">
                  <c:v>5.4993747515589698E-2</c:v>
                </c:pt>
                <c:pt idx="188" formatCode="0.00E+00">
                  <c:v>4.3937694690212498E-2</c:v>
                </c:pt>
                <c:pt idx="189" formatCode="0.00E+00">
                  <c:v>3.4747741323968101E-2</c:v>
                </c:pt>
                <c:pt idx="190" formatCode="0.00E+00">
                  <c:v>2.71881270676766E-2</c:v>
                </c:pt>
                <c:pt idx="191" formatCode="0.00E+00">
                  <c:v>2.1037015615110798E-2</c:v>
                </c:pt>
                <c:pt idx="192" formatCode="0.00E+00">
                  <c:v>1.6088667532428099E-2</c:v>
                </c:pt>
                <c:pt idx="193" formatCode="0.00E+00">
                  <c:v>1.21550265132321E-2</c:v>
                </c:pt>
                <c:pt idx="194" formatCode="0.00E+00">
                  <c:v>9.0667098118954407E-3</c:v>
                </c:pt>
                <c:pt idx="195" formatCode="0.00E+00">
                  <c:v>6.6734188838743699E-3</c:v>
                </c:pt>
                <c:pt idx="196" formatCode="0.00E+00">
                  <c:v>4.8438098749328997E-3</c:v>
                </c:pt>
                <c:pt idx="197" formatCode="0.00E+00">
                  <c:v>3.4648840911113699E-3</c:v>
                </c:pt>
                <c:pt idx="198" formatCode="0.00E+00">
                  <c:v>2.4409747124078201E-3</c:v>
                </c:pt>
                <c:pt idx="199" formatCode="0.00E+00">
                  <c:v>1.6924168889381501E-3</c:v>
                </c:pt>
                <c:pt idx="200" formatCode="0.00E+00">
                  <c:v>1.1539935061401999E-3</c:v>
                </c:pt>
                <c:pt idx="201" formatCode="0.00E+00">
                  <c:v>7.7324832034568198E-4</c:v>
                </c:pt>
                <c:pt idx="202" formatCode="0.00E+00">
                  <c:v>5.0875230566124405E-4</c:v>
                </c:pt>
                <c:pt idx="203" formatCode="0.00E+00">
                  <c:v>3.2839878392647802E-4</c:v>
                </c:pt>
                <c:pt idx="204" formatCode="0.00E+00">
                  <c:v>2.0778940750855999E-4</c:v>
                </c:pt>
                <c:pt idx="205" formatCode="0.00E+00">
                  <c:v>1.2875768407345401E-4</c:v>
                </c:pt>
                <c:pt idx="206" formatCode="0.00E+00">
                  <c:v>7.8060858745223499E-5</c:v>
                </c:pt>
                <c:pt idx="207" formatCode="0.00E+00">
                  <c:v>4.6255875731421499E-5</c:v>
                </c:pt>
                <c:pt idx="208" formatCode="0.00E+00">
                  <c:v>2.6761869269726899E-5</c:v>
                </c:pt>
                <c:pt idx="209" formatCode="0.00E+00">
                  <c:v>1.51009073777338E-5</c:v>
                </c:pt>
                <c:pt idx="210" formatCode="0.00E+00">
                  <c:v>8.3009034066209398E-6</c:v>
                </c:pt>
              </c:numCache>
            </c:numRef>
          </c:yVal>
          <c:smooth val="1"/>
        </c:ser>
        <c:ser>
          <c:idx val="68"/>
          <c:order val="3"/>
          <c:tx>
            <c:strRef>
              <c:f>'Temperaturen, Volumenzuwachs'!$C$86</c:f>
              <c:strCache>
                <c:ptCount val="1"/>
                <c:pt idx="0">
                  <c:v>796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Volumenzuwachs'!$D$86:$HF$86</c:f>
              <c:numCache>
                <c:formatCode>0.000E+00</c:formatCode>
                <c:ptCount val="211"/>
                <c:pt idx="0">
                  <c:v>5.7234301901022899</c:v>
                </c:pt>
                <c:pt idx="1">
                  <c:v>5.7232084697645798</c:v>
                </c:pt>
                <c:pt idx="2">
                  <c:v>5.7229775936519998</c:v>
                </c:pt>
                <c:pt idx="3">
                  <c:v>5.7227371314880404</c:v>
                </c:pt>
                <c:pt idx="4">
                  <c:v>5.7224866328102797</c:v>
                </c:pt>
                <c:pt idx="5">
                  <c:v>5.7222256260268098</c:v>
                </c:pt>
                <c:pt idx="6">
                  <c:v>5.7219536174287597</c:v>
                </c:pt>
                <c:pt idx="7">
                  <c:v>5.72167009015714</c:v>
                </c:pt>
                <c:pt idx="8">
                  <c:v>5.72137450312173</c:v>
                </c:pt>
                <c:pt idx="9">
                  <c:v>5.7210662898699303</c:v>
                </c:pt>
                <c:pt idx="10">
                  <c:v>5.7207448574033402</c:v>
                </c:pt>
                <c:pt idx="11">
                  <c:v>5.7204095849395102</c:v>
                </c:pt>
                <c:pt idx="12">
                  <c:v>5.7200598226165997</c:v>
                </c:pt>
                <c:pt idx="13">
                  <c:v>5.7196948901382303</c:v>
                </c:pt>
                <c:pt idx="14">
                  <c:v>5.7193140753558103</c:v>
                </c:pt>
                <c:pt idx="15">
                  <c:v>5.71891663278568</c:v>
                </c:pt>
                <c:pt idx="16">
                  <c:v>5.7185017820579098</c:v>
                </c:pt>
                <c:pt idx="17">
                  <c:v>5.7180687062939004</c:v>
                </c:pt>
                <c:pt idx="18">
                  <c:v>5.7176165504094296</c:v>
                </c:pt>
                <c:pt idx="19">
                  <c:v>5.7171444193399896</c:v>
                </c:pt>
                <c:pt idx="20">
                  <c:v>5.7166513761847604</c:v>
                </c:pt>
                <c:pt idx="21">
                  <c:v>5.7161364402658004</c:v>
                </c:pt>
                <c:pt idx="22">
                  <c:v>5.7155985850985402</c:v>
                </c:pt>
                <c:pt idx="23">
                  <c:v>5.7150367362697603</c:v>
                </c:pt>
                <c:pt idx="24">
                  <c:v>5.7144497692189899</c:v>
                </c:pt>
                <c:pt idx="25">
                  <c:v>5.7138365069189998</c:v>
                </c:pt>
                <c:pt idx="26">
                  <c:v>5.7131957174511303</c:v>
                </c:pt>
                <c:pt idx="27">
                  <c:v>5.7125261114707104</c:v>
                </c:pt>
                <c:pt idx="28">
                  <c:v>5.7118263395579598</c:v>
                </c:pt>
                <c:pt idx="29">
                  <c:v>5.7110949894493199</c:v>
                </c:pt>
                <c:pt idx="30">
                  <c:v>5.7103305831442102</c:v>
                </c:pt>
                <c:pt idx="31">
                  <c:v>5.7095315738816597</c:v>
                </c:pt>
                <c:pt idx="32">
                  <c:v>5.70869634298161</c:v>
                </c:pt>
                <c:pt idx="33">
                  <c:v>5.7078231965448403</c:v>
                </c:pt>
                <c:pt idx="34">
                  <c:v>5.7069103620058002</c:v>
                </c:pt>
                <c:pt idx="35">
                  <c:v>5.70595598453205</c:v>
                </c:pt>
                <c:pt idx="36">
                  <c:v>5.70495812326413</c:v>
                </c:pt>
                <c:pt idx="37">
                  <c:v>5.7039147473890202</c:v>
                </c:pt>
                <c:pt idx="38">
                  <c:v>5.7028237320406596</c:v>
                </c:pt>
                <c:pt idx="39">
                  <c:v>5.7016828540202296</c:v>
                </c:pt>
                <c:pt idx="40">
                  <c:v>5.7004897873292197</c:v>
                </c:pt>
                <c:pt idx="41">
                  <c:v>5.6992420985075398</c:v>
                </c:pt>
                <c:pt idx="42">
                  <c:v>5.6979372417691803</c:v>
                </c:pt>
                <c:pt idx="43">
                  <c:v>5.6965725539273402</c:v>
                </c:pt>
                <c:pt idx="44">
                  <c:v>5.69514524910098</c:v>
                </c:pt>
                <c:pt idx="45">
                  <c:v>5.6936524131943598</c:v>
                </c:pt>
                <c:pt idx="46">
                  <c:v>5.6920909981410501</c:v>
                </c:pt>
                <c:pt idx="47">
                  <c:v>5.6904578159035299</c:v>
                </c:pt>
                <c:pt idx="48">
                  <c:v>5.6887495322194903</c:v>
                </c:pt>
                <c:pt idx="49">
                  <c:v>5.6869626600855501</c:v>
                </c:pt>
                <c:pt idx="50">
                  <c:v>5.6850935529692599</c:v>
                </c:pt>
                <c:pt idx="51">
                  <c:v>5.6831383977395502</c:v>
                </c:pt>
                <c:pt idx="52">
                  <c:v>5.6810932073062999</c:v>
                </c:pt>
                <c:pt idx="53">
                  <c:v>5.6789538129590902</c:v>
                </c:pt>
                <c:pt idx="54">
                  <c:v>5.6767158563953197</c:v>
                </c:pt>
                <c:pt idx="55">
                  <c:v>5.6743747814278001</c:v>
                </c:pt>
                <c:pt idx="56">
                  <c:v>5.6719258253617797</c:v>
                </c:pt>
                <c:pt idx="57">
                  <c:v>5.66936401003165</c:v>
                </c:pt>
                <c:pt idx="58">
                  <c:v>5.6666841324871804</c:v>
                </c:pt>
                <c:pt idx="59" formatCode="General">
                  <c:v>5.6638807553197497</c:v>
                </c:pt>
                <c:pt idx="60" formatCode="General">
                  <c:v>5.6609481966187403</c:v>
                </c:pt>
                <c:pt idx="61" formatCode="General">
                  <c:v>5.6578805195487902</c:v>
                </c:pt>
                <c:pt idx="62" formatCode="General">
                  <c:v>5.6546715215387904</c:v>
                </c:pt>
                <c:pt idx="63" formatCode="General">
                  <c:v>5.6513147230738197</c:v>
                </c:pt>
                <c:pt idx="64" formatCode="General">
                  <c:v>5.64780335608169</c:v>
                </c:pt>
                <c:pt idx="65" formatCode="General">
                  <c:v>5.6441303519064698</c:v>
                </c:pt>
                <c:pt idx="66" formatCode="General">
                  <c:v>5.6402883288619003</c:v>
                </c:pt>
                <c:pt idx="67" formatCode="General">
                  <c:v>5.6362695793582196</c:v>
                </c:pt>
                <c:pt idx="68" formatCode="General">
                  <c:v>5.6320660565973801</c:v>
                </c:pt>
                <c:pt idx="69" formatCode="General">
                  <c:v>5.6276693608320203</c:v>
                </c:pt>
                <c:pt idx="70" formatCode="General">
                  <c:v>5.6230707251853902</c:v>
                </c:pt>
                <c:pt idx="71" formatCode="General">
                  <c:v>5.6182610010304197</c:v>
                </c:pt>
                <c:pt idx="72" formatCode="General">
                  <c:v>5.6132306429280003</c:v>
                </c:pt>
                <c:pt idx="73" formatCode="General">
                  <c:v>5.6079696931263596</c:v>
                </c:pt>
                <c:pt idx="74" formatCode="General">
                  <c:v>5.60246776562522</c:v>
                </c:pt>
                <c:pt idx="75" formatCode="General">
                  <c:v>5.5967140298111504</c:v>
                </c:pt>
                <c:pt idx="76" formatCode="General">
                  <c:v>5.5906971936730496</c:v>
                </c:pt>
                <c:pt idx="77" formatCode="General">
                  <c:v>5.5844054866092598</c:v>
                </c:pt>
                <c:pt idx="78" formatCode="General">
                  <c:v>5.5778266418418498</c:v>
                </c:pt>
                <c:pt idx="79" formatCode="General">
                  <c:v>5.5709478784564901</c:v>
                </c:pt>
                <c:pt idx="80" formatCode="General">
                  <c:v>5.5637558830909599</c:v>
                </c:pt>
                <c:pt idx="81" formatCode="General">
                  <c:v>5.5562367912996899</c:v>
                </c:pt>
                <c:pt idx="82" formatCode="General">
                  <c:v>5.5483761686265396</c:v>
                </c:pt>
                <c:pt idx="83" formatCode="General">
                  <c:v>5.54015899142391</c:v>
                </c:pt>
                <c:pt idx="84" formatCode="General">
                  <c:v>5.53156962746207</c:v>
                </c:pt>
                <c:pt idx="85" formatCode="General">
                  <c:v>5.5225918163793297</c:v>
                </c:pt>
                <c:pt idx="86" formatCode="General">
                  <c:v>5.5132086500312196</c:v>
                </c:pt>
                <c:pt idx="87" formatCode="General">
                  <c:v>5.5034025528045598</c:v>
                </c:pt>
                <c:pt idx="88" formatCode="General">
                  <c:v>5.4931552619714497</c:v>
                </c:pt>
                <c:pt idx="89" formatCode="General">
                  <c:v>5.4824478081674997</c:v>
                </c:pt>
                <c:pt idx="90" formatCode="General">
                  <c:v>5.4712604960892897</c:v>
                </c:pt>
                <c:pt idx="91" formatCode="General">
                  <c:v>5.4595728855174599</c:v>
                </c:pt>
                <c:pt idx="92" formatCode="General">
                  <c:v>5.4473637727839002</c:v>
                </c:pt>
                <c:pt idx="93" formatCode="General">
                  <c:v>5.4346111728153099</c:v>
                </c:pt>
                <c:pt idx="94" formatCode="General">
                  <c:v>5.4212923018995598</c:v>
                </c:pt>
                <c:pt idx="95" formatCode="General">
                  <c:v>5.4073835613369798</c:v>
                </c:pt>
                <c:pt idx="96" formatCode="General">
                  <c:v>5.3928605221557504</c:v>
                </c:pt>
                <c:pt idx="97" formatCode="General">
                  <c:v>5.3776979110882603</c:v>
                </c:pt>
                <c:pt idx="98" formatCode="General">
                  <c:v>5.36186959802518</c:v>
                </c:pt>
                <c:pt idx="99" formatCode="General">
                  <c:v>5.3453485851842704</c:v>
                </c:pt>
                <c:pt idx="100" formatCode="General">
                  <c:v>5.3281069982534204</c:v>
                </c:pt>
                <c:pt idx="101" formatCode="General">
                  <c:v>5.3101160797909497</c:v>
                </c:pt>
                <c:pt idx="102" formatCode="General">
                  <c:v>5.2913461851909904</c:v>
                </c:pt>
                <c:pt idx="103" formatCode="General">
                  <c:v>5.2717667815484601</c:v>
                </c:pt>
                <c:pt idx="104" formatCode="General">
                  <c:v>5.2513464497859701</c:v>
                </c:pt>
                <c:pt idx="105" formatCode="General">
                  <c:v>5.2300528904342301</c:v>
                </c:pt>
                <c:pt idx="106" formatCode="General">
                  <c:v>5.2078529334882102</c:v>
                </c:pt>
                <c:pt idx="107" formatCode="General">
                  <c:v>5.1847125527933802</c:v>
                </c:pt>
                <c:pt idx="108" formatCode="General">
                  <c:v>5.1605968854492597</c:v>
                </c:pt>
                <c:pt idx="109" formatCode="General">
                  <c:v>5.1354702567516597</c:v>
                </c:pt>
                <c:pt idx="110" formatCode="General">
                  <c:v>5.1092962112300997</c:v>
                </c:pt>
                <c:pt idx="111" formatCode="General">
                  <c:v>5.0820375503722897</c:v>
                </c:pt>
                <c:pt idx="112" formatCode="General">
                  <c:v>5.0536563776632901</c:v>
                </c:pt>
                <c:pt idx="113" formatCode="General">
                  <c:v>5.0241141516029</c:v>
                </c:pt>
                <c:pt idx="114" formatCode="General">
                  <c:v>4.9933717474000199</c:v>
                </c:pt>
                <c:pt idx="115" formatCode="General">
                  <c:v>4.9613895280767704</c:v>
                </c:pt>
                <c:pt idx="116" formatCode="General">
                  <c:v>4.9281274257480803</c:v>
                </c:pt>
                <c:pt idx="117" formatCode="General">
                  <c:v>4.8935450338724502</c:v>
                </c:pt>
                <c:pt idx="118" formatCode="General">
                  <c:v>4.8576017112968897</c:v>
                </c:pt>
                <c:pt idx="119" formatCode="General">
                  <c:v>4.8202566989420603</c:v>
                </c:pt>
                <c:pt idx="120" formatCode="General">
                  <c:v>4.7814692499916296</c:v>
                </c:pt>
                <c:pt idx="121" formatCode="General">
                  <c:v>4.7411987744614699</c:v>
                </c:pt>
                <c:pt idx="122" formatCode="General">
                  <c:v>4.6994049990280899</c:v>
                </c:pt>
                <c:pt idx="123" formatCode="General">
                  <c:v>4.65604814299056</c:v>
                </c:pt>
                <c:pt idx="124" formatCode="General">
                  <c:v>4.6110891112239702</c:v>
                </c:pt>
                <c:pt idx="125" formatCode="General">
                  <c:v>4.5644897049532496</c:v>
                </c:pt>
                <c:pt idx="126" formatCode="General">
                  <c:v>4.5162128511328596</c:v>
                </c:pt>
                <c:pt idx="127" formatCode="General">
                  <c:v>4.4662228511565196</c:v>
                </c:pt>
                <c:pt idx="128" formatCode="General">
                  <c:v>4.4144856495415397</c:v>
                </c:pt>
                <c:pt idx="129" formatCode="General">
                  <c:v>4.3609691231297898</c:v>
                </c:pt>
                <c:pt idx="130" formatCode="General">
                  <c:v>4.3056433912207002</c:v>
                </c:pt>
                <c:pt idx="131" formatCode="General">
                  <c:v>4.2484811468976096</c:v>
                </c:pt>
                <c:pt idx="132" formatCode="General">
                  <c:v>4.18945800962394</c:v>
                </c:pt>
                <c:pt idx="133" formatCode="General">
                  <c:v>4.12855289896779</c:v>
                </c:pt>
                <c:pt idx="134" formatCode="General">
                  <c:v>4.0657484290595098</c:v>
                </c:pt>
                <c:pt idx="135" formatCode="General">
                  <c:v>4.0010313230931498</c:v>
                </c:pt>
                <c:pt idx="136" formatCode="General">
                  <c:v>3.9343928468476399</c:v>
                </c:pt>
                <c:pt idx="137" formatCode="General">
                  <c:v>3.8658292598238302</c:v>
                </c:pt>
                <c:pt idx="138" formatCode="General">
                  <c:v>3.7953422821680798</c:v>
                </c:pt>
                <c:pt idx="139" formatCode="General">
                  <c:v>3.72293957507891</c:v>
                </c:pt>
                <c:pt idx="140" formatCode="General">
                  <c:v>3.6486352318714999</c:v>
                </c:pt>
                <c:pt idx="141" formatCode="General">
                  <c:v>3.5724502763041399</c:v>
                </c:pt>
                <c:pt idx="142" formatCode="General">
                  <c:v>3.4944131641526801</c:v>
                </c:pt>
                <c:pt idx="143" formatCode="General">
                  <c:v>3.41456028335746</c:v>
                </c:pt>
                <c:pt idx="144" formatCode="General">
                  <c:v>3.3329364473641299</c:v>
                </c:pt>
                <c:pt idx="145" formatCode="General">
                  <c:v>3.2495953755437701</c:v>
                </c:pt>
                <c:pt idx="146" formatCode="General">
                  <c:v>3.1646001538155799</c:v>
                </c:pt>
                <c:pt idx="147" formatCode="General">
                  <c:v>3.0780236678184698</c:v>
                </c:pt>
                <c:pt idx="148" formatCode="0.00E+00">
                  <c:v>2.9899490002004501</c:v>
                </c:pt>
                <c:pt idx="149" formatCode="General">
                  <c:v>2.9004697828321402</c:v>
                </c:pt>
                <c:pt idx="150" formatCode="General">
                  <c:v>2.8096904940251402</c:v>
                </c:pt>
                <c:pt idx="151" formatCode="General">
                  <c:v>2.7177266901683899</c:v>
                </c:pt>
                <c:pt idx="152" formatCode="General">
                  <c:v>2.6247051606160698</c:v>
                </c:pt>
                <c:pt idx="153" formatCode="General">
                  <c:v>2.53076399419714</c:v>
                </c:pt>
                <c:pt idx="154" formatCode="General">
                  <c:v>2.4360525454055799</c:v>
                </c:pt>
                <c:pt idx="155" formatCode="General">
                  <c:v>2.3407312882081501</c:v>
                </c:pt>
                <c:pt idx="156" formatCode="General">
                  <c:v>2.2449715455137</c:v>
                </c:pt>
                <c:pt idx="157" formatCode="General">
                  <c:v>2.1489550827262498</c:v>
                </c:pt>
                <c:pt idx="158" formatCode="General">
                  <c:v>2.0528735544971801</c:v>
                </c:pt>
                <c:pt idx="159" formatCode="General">
                  <c:v>1.9569277948411901</c:v>
                </c:pt>
                <c:pt idx="160" formatCode="General">
                  <c:v>1.8613269422280401</c:v>
                </c:pt>
                <c:pt idx="161" formatCode="General">
                  <c:v>1.7662873931424099</c:v>
                </c:pt>
                <c:pt idx="162" formatCode="General">
                  <c:v>1.67203157994846</c:v>
                </c:pt>
                <c:pt idx="163" formatCode="General">
                  <c:v>1.5787865717232701</c:v>
                </c:pt>
                <c:pt idx="164" formatCode="General">
                  <c:v>1.48678250004319</c:v>
                </c:pt>
                <c:pt idx="165" formatCode="General">
                  <c:v>1.3962508155112301</c:v>
                </c:pt>
                <c:pt idx="166" formatCode="General">
                  <c:v>1.3074223850759501</c:v>
                </c:pt>
                <c:pt idx="167" formatCode="General">
                  <c:v>1.22052544486362</c:v>
                </c:pt>
                <c:pt idx="168" formatCode="General">
                  <c:v>1.1357834282524699</c:v>
                </c:pt>
                <c:pt idx="169" formatCode="General">
                  <c:v>1.05341269415709</c:v>
                </c:pt>
                <c:pt idx="170" formatCode="General">
                  <c:v>0.973620185832614</c:v>
                </c:pt>
                <c:pt idx="171" formatCode="General">
                  <c:v>0.89660105578720495</c:v>
                </c:pt>
                <c:pt idx="172" formatCode="General">
                  <c:v>0.82253629741770695</c:v>
                </c:pt>
                <c:pt idx="173" formatCode="General">
                  <c:v>0.75159042853541402</c:v>
                </c:pt>
                <c:pt idx="174" formatCode="General">
                  <c:v>0.68390927578601202</c:v>
                </c:pt>
                <c:pt idx="175" formatCode="General">
                  <c:v>0.61961791183123205</c:v>
                </c:pt>
                <c:pt idx="176" formatCode="General">
                  <c:v>0.55881879878659502</c:v>
                </c:pt>
                <c:pt idx="177" formatCode="General">
                  <c:v>0.501590191543139</c:v>
                </c:pt>
                <c:pt idx="178" formatCode="General">
                  <c:v>0.44798485300613</c:v>
                </c:pt>
                <c:pt idx="179" formatCode="General">
                  <c:v>0.398029129764642</c:v>
                </c:pt>
                <c:pt idx="180" formatCode="General">
                  <c:v>0.351722431123977</c:v>
                </c:pt>
                <c:pt idx="181" formatCode="General">
                  <c:v>0.30903714672666899</c:v>
                </c:pt>
                <c:pt idx="182" formatCode="General">
                  <c:v>0.26991902819084101</c:v>
                </c:pt>
                <c:pt idx="183" formatCode="General">
                  <c:v>0.23428804845204401</c:v>
                </c:pt>
                <c:pt idx="184" formatCode="General">
                  <c:v>0.20203973907480199</c:v>
                </c:pt>
                <c:pt idx="185" formatCode="General">
                  <c:v>0.173046991100723</c:v>
                </c:pt>
                <c:pt idx="186" formatCode="General">
                  <c:v>0.14716228954617699</c:v>
                </c:pt>
                <c:pt idx="187" formatCode="General">
                  <c:v>0.12422033609493401</c:v>
                </c:pt>
                <c:pt idx="188" formatCode="General">
                  <c:v>0.104040999583559</c:v>
                </c:pt>
                <c:pt idx="189" formatCode="0.00E+00">
                  <c:v>8.6432520342928296E-2</c:v>
                </c:pt>
                <c:pt idx="190" formatCode="0.00E+00">
                  <c:v>7.1194883146225102E-2</c:v>
                </c:pt>
                <c:pt idx="191" formatCode="0.00E+00">
                  <c:v>5.8123265191597002E-2</c:v>
                </c:pt>
                <c:pt idx="192" formatCode="0.00E+00">
                  <c:v>4.7011460888099703E-2</c:v>
                </c:pt>
                <c:pt idx="193" formatCode="0.00E+00">
                  <c:v>3.7655184729035E-2</c:v>
                </c:pt>
                <c:pt idx="194" formatCode="0.00E+00">
                  <c:v>2.98551575235106E-2</c:v>
                </c:pt>
                <c:pt idx="195" formatCode="0.00E+00">
                  <c:v>2.3419889747407999E-2</c:v>
                </c:pt>
                <c:pt idx="196" formatCode="0.00E+00">
                  <c:v>1.81680885064672E-2</c:v>
                </c:pt>
                <c:pt idx="197" formatCode="0.00E+00">
                  <c:v>1.3930631010463801E-2</c:v>
                </c:pt>
                <c:pt idx="198" formatCode="0.00E+00">
                  <c:v>1.0552066685225001E-2</c:v>
                </c:pt>
                <c:pt idx="199" formatCode="0.00E+00">
                  <c:v>7.8916310039198502E-3</c:v>
                </c:pt>
                <c:pt idx="200" formatCode="0.00E+00">
                  <c:v>5.8237755374996097E-3</c:v>
                </c:pt>
                <c:pt idx="201" formatCode="0.00E+00">
                  <c:v>4.2382392701935398E-3</c:v>
                </c:pt>
                <c:pt idx="202" formatCode="0.00E+00">
                  <c:v>3.0397046010808399E-3</c:v>
                </c:pt>
                <c:pt idx="203" formatCode="0.00E+00">
                  <c:v>2.1470965108726201E-3</c:v>
                </c:pt>
                <c:pt idx="204" formatCode="0.00E+00">
                  <c:v>1.49259422680379E-3</c:v>
                </c:pt>
                <c:pt idx="205" formatCode="0.00E+00">
                  <c:v>1.02043082413979E-3</c:v>
                </c:pt>
                <c:pt idx="206" formatCode="0.00E+00">
                  <c:v>6.8555741178783196E-4</c:v>
                </c:pt>
                <c:pt idx="207" formatCode="0.00E+00">
                  <c:v>4.5224511954780697E-4</c:v>
                </c:pt>
                <c:pt idx="208" formatCode="0.00E+00">
                  <c:v>2.9269066616041201E-4</c:v>
                </c:pt>
                <c:pt idx="209" formatCode="0.00E+00">
                  <c:v>1.8568076935639001E-4</c:v>
                </c:pt>
                <c:pt idx="210" formatCode="0.00E+00">
                  <c:v>1.1535818191196299E-4</c:v>
                </c:pt>
              </c:numCache>
            </c:numRef>
          </c:yVal>
          <c:smooth val="1"/>
        </c:ser>
        <c:ser>
          <c:idx val="70"/>
          <c:order val="4"/>
          <c:tx>
            <c:strRef>
              <c:f>'Temperaturen, Volumenzuwachs'!$C$88</c:f>
              <c:strCache>
                <c:ptCount val="1"/>
                <c:pt idx="0">
                  <c:v>1002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Volumenzuwachs'!$D$88:$HF$88</c:f>
              <c:numCache>
                <c:formatCode>0.000E+00</c:formatCode>
                <c:ptCount val="211"/>
                <c:pt idx="0">
                  <c:v>4.4337587831853504</c:v>
                </c:pt>
                <c:pt idx="1">
                  <c:v>4.43364209360226</c:v>
                </c:pt>
                <c:pt idx="2">
                  <c:v>4.4335199734824302</c:v>
                </c:pt>
                <c:pt idx="3">
                  <c:v>4.4333921672593597</c:v>
                </c:pt>
                <c:pt idx="4">
                  <c:v>4.4332584073548098</c:v>
                </c:pt>
                <c:pt idx="5">
                  <c:v>4.4331184136158104</c:v>
                </c:pt>
                <c:pt idx="6">
                  <c:v>4.4329718927252699</c:v>
                </c:pt>
                <c:pt idx="7">
                  <c:v>4.4328185375853</c:v>
                </c:pt>
                <c:pt idx="8">
                  <c:v>4.4326580266716302</c:v>
                </c:pt>
                <c:pt idx="9">
                  <c:v>4.4324900233581497</c:v>
                </c:pt>
                <c:pt idx="10">
                  <c:v>4.4323141752099096</c:v>
                </c:pt>
                <c:pt idx="11">
                  <c:v>4.4321301132433</c:v>
                </c:pt>
                <c:pt idx="12">
                  <c:v>4.4319374511518497</c:v>
                </c:pt>
                <c:pt idx="13">
                  <c:v>4.4317357844961203</c:v>
                </c:pt>
                <c:pt idx="14">
                  <c:v>4.4315246898559302</c:v>
                </c:pt>
                <c:pt idx="15">
                  <c:v>4.4313037239433504</c:v>
                </c:pt>
                <c:pt idx="16">
                  <c:v>4.4310724226745801</c:v>
                </c:pt>
                <c:pt idx="17">
                  <c:v>4.43083030019889</c:v>
                </c:pt>
                <c:pt idx="18">
                  <c:v>4.4305768478825804</c:v>
                </c:pt>
                <c:pt idx="19">
                  <c:v>4.43031153324611</c:v>
                </c:pt>
                <c:pt idx="20">
                  <c:v>4.4300337988520599</c:v>
                </c:pt>
                <c:pt idx="21">
                  <c:v>4.4297430611418704</c:v>
                </c:pt>
                <c:pt idx="22">
                  <c:v>4.4294387092189398</c:v>
                </c:pt>
                <c:pt idx="23">
                  <c:v>4.4291201035758103</c:v>
                </c:pt>
                <c:pt idx="24">
                  <c:v>4.4287865747627402</c:v>
                </c:pt>
                <c:pt idx="25">
                  <c:v>4.4284374219952598</c:v>
                </c:pt>
                <c:pt idx="26">
                  <c:v>4.4280719116977796</c:v>
                </c:pt>
                <c:pt idx="27">
                  <c:v>4.4276892759805504</c:v>
                </c:pt>
                <c:pt idx="28">
                  <c:v>4.42728871104703</c:v>
                </c:pt>
                <c:pt idx="29">
                  <c:v>4.4268693755284501</c:v>
                </c:pt>
                <c:pt idx="30">
                  <c:v>4.42643038874251</c:v>
                </c:pt>
                <c:pt idx="31">
                  <c:v>4.42597082887273</c:v>
                </c:pt>
                <c:pt idx="32">
                  <c:v>4.4254897310652304</c:v>
                </c:pt>
                <c:pt idx="33">
                  <c:v>4.4249860854389897</c:v>
                </c:pt>
                <c:pt idx="34">
                  <c:v>4.4244588350062104</c:v>
                </c:pt>
                <c:pt idx="35">
                  <c:v>4.4239068734985203</c:v>
                </c:pt>
                <c:pt idx="36">
                  <c:v>4.4233290430953502</c:v>
                </c:pt>
                <c:pt idx="37">
                  <c:v>4.4227241320499697</c:v>
                </c:pt>
                <c:pt idx="38">
                  <c:v>4.4220908722090204</c:v>
                </c:pt>
                <c:pt idx="39">
                  <c:v>4.4214279364209199</c:v>
                </c:pt>
                <c:pt idx="40">
                  <c:v>4.4207339358285802</c:v>
                </c:pt>
                <c:pt idx="41">
                  <c:v>4.4200074170414601</c:v>
                </c:pt>
                <c:pt idx="42">
                  <c:v>4.41924685918202</c:v>
                </c:pt>
                <c:pt idx="43">
                  <c:v>4.41845067080137</c:v>
                </c:pt>
                <c:pt idx="44">
                  <c:v>4.4176171866587097</c:v>
                </c:pt>
                <c:pt idx="45">
                  <c:v>4.41674466435909</c:v>
                </c:pt>
                <c:pt idx="46">
                  <c:v>4.4158312808437099</c:v>
                </c:pt>
                <c:pt idx="47">
                  <c:v>4.4148751287268304</c:v>
                </c:pt>
                <c:pt idx="48">
                  <c:v>4.4138742124733703</c:v>
                </c:pt>
                <c:pt idx="49">
                  <c:v>4.4128264444107099</c:v>
                </c:pt>
                <c:pt idx="50">
                  <c:v>4.4117296405684296</c:v>
                </c:pt>
                <c:pt idx="51">
                  <c:v>4.41058151633937</c:v>
                </c:pt>
                <c:pt idx="52">
                  <c:v>4.4093796819551301</c:v>
                </c:pt>
                <c:pt idx="53">
                  <c:v>4.4081216377691899</c:v>
                </c:pt>
                <c:pt idx="54">
                  <c:v>4.4068047693404298</c:v>
                </c:pt>
                <c:pt idx="55">
                  <c:v>4.4054263423099798</c:v>
                </c:pt>
                <c:pt idx="56">
                  <c:v>4.4039834970638001</c:v>
                </c:pt>
                <c:pt idx="57">
                  <c:v>4.4024732431736799</c:v>
                </c:pt>
                <c:pt idx="58">
                  <c:v>4.4008924536088596</c:v>
                </c:pt>
                <c:pt idx="59" formatCode="General">
                  <c:v>4.3992378587106797</c:v>
                </c:pt>
                <c:pt idx="60" formatCode="General">
                  <c:v>4.3975060399224697</c:v>
                </c:pt>
                <c:pt idx="61" formatCode="General">
                  <c:v>4.3956934232666702</c:v>
                </c:pt>
                <c:pt idx="62" formatCode="General">
                  <c:v>4.3937962725615201</c:v>
                </c:pt>
                <c:pt idx="63" formatCode="General">
                  <c:v>4.3918106823693197</c:v>
                </c:pt>
                <c:pt idx="64" formatCode="General">
                  <c:v>4.3897325706684498</c:v>
                </c:pt>
                <c:pt idx="65" formatCode="General">
                  <c:v>4.3875576712414803</c:v>
                </c:pt>
                <c:pt idx="66" formatCode="General">
                  <c:v>4.3852815257715703</c:v>
                </c:pt>
                <c:pt idx="67" formatCode="General">
                  <c:v>4.38289947563994</c:v>
                </c:pt>
                <c:pt idx="68" formatCode="General">
                  <c:v>4.3804066534168902</c:v>
                </c:pt>
                <c:pt idx="69" formatCode="General">
                  <c:v>4.3777979740397504</c:v>
                </c:pt>
                <c:pt idx="70" formatCode="General">
                  <c:v>4.3750681256708699</c:v>
                </c:pt>
                <c:pt idx="71" formatCode="General">
                  <c:v>4.3722115602297702</c:v>
                </c:pt>
                <c:pt idx="72" formatCode="General">
                  <c:v>4.36922248359358</c:v>
                </c:pt>
                <c:pt idx="73" formatCode="General">
                  <c:v>4.3660948454610704</c:v>
                </c:pt>
                <c:pt idx="74" formatCode="General">
                  <c:v>4.3628223288756702</c:v>
                </c:pt>
                <c:pt idx="75" formatCode="General">
                  <c:v>4.3593983394043097</c:v>
                </c:pt>
                <c:pt idx="76" formatCode="General">
                  <c:v>4.3558159939695598</c:v>
                </c:pt>
                <c:pt idx="77" formatCode="General">
                  <c:v>4.3520681093336799</c:v>
                </c:pt>
                <c:pt idx="78" formatCode="General">
                  <c:v>4.3481471902346103</c:v>
                </c:pt>
                <c:pt idx="79" formatCode="General">
                  <c:v>4.3440454171752796</c:v>
                </c:pt>
                <c:pt idx="80" formatCode="General">
                  <c:v>4.33975463386939</c:v>
                </c:pt>
                <c:pt idx="81" formatCode="General">
                  <c:v>4.3352663343483604</c:v>
                </c:pt>
                <c:pt idx="82" formatCode="General">
                  <c:v>4.3305716497367097</c:v>
                </c:pt>
                <c:pt idx="83" formatCode="General">
                  <c:v>4.3256613347050603</c:v>
                </c:pt>
                <c:pt idx="84" formatCode="General">
                  <c:v>4.3205257536127597</c:v>
                </c:pt>
                <c:pt idx="85" formatCode="General">
                  <c:v>4.3151548663549804</c:v>
                </c:pt>
                <c:pt idx="86" formatCode="General">
                  <c:v>4.3095382139324903</c:v>
                </c:pt>
                <c:pt idx="87" formatCode="General">
                  <c:v>4.3036649037657098</c:v>
                </c:pt>
                <c:pt idx="88" formatCode="General">
                  <c:v>4.2975235947787302</c:v>
                </c:pt>
                <c:pt idx="89" formatCode="General">
                  <c:v>4.29110248228353</c:v>
                </c:pt>
                <c:pt idx="90" formatCode="General">
                  <c:v>4.2843892826991299</c:v>
                </c:pt>
                <c:pt idx="91" formatCode="General">
                  <c:v>4.2773712181460697</c:v>
                </c:pt>
                <c:pt idx="92" formatCode="General">
                  <c:v>4.2700350009622401</c:v>
                </c:pt>
                <c:pt idx="93" formatCode="General">
                  <c:v>4.2623668181927297</c:v>
                </c:pt>
                <c:pt idx="94" formatCode="General">
                  <c:v>4.2543523161129899</c:v>
                </c:pt>
                <c:pt idx="95" formatCode="General">
                  <c:v>4.2459765848528699</c:v>
                </c:pt>
                <c:pt idx="96" formatCode="General">
                  <c:v>4.2372241431967996</c:v>
                </c:pt>
                <c:pt idx="97" formatCode="General">
                  <c:v>4.2280789236449801</c:v>
                </c:pt>
                <c:pt idx="98" formatCode="General">
                  <c:v>4.2185242578300599</c:v>
                </c:pt>
                <c:pt idx="99" formatCode="General">
                  <c:v>4.2085428623945997</c:v>
                </c:pt>
                <c:pt idx="100" formatCode="General">
                  <c:v>4.19811682544616</c:v>
                </c:pt>
                <c:pt idx="101" formatCode="General">
                  <c:v>4.1872275937194097</c:v>
                </c:pt>
                <c:pt idx="102" formatCode="General">
                  <c:v>4.1758559605880903</c:v>
                </c:pt>
                <c:pt idx="103" formatCode="General">
                  <c:v>4.1639820550842099</c:v>
                </c:pt>
                <c:pt idx="104" formatCode="General">
                  <c:v>4.1515853320974498</c:v>
                </c:pt>
                <c:pt idx="105" formatCode="General">
                  <c:v>4.1386445639441902</c:v>
                </c:pt>
                <c:pt idx="106" formatCode="General">
                  <c:v>4.1251378335137998</c:v>
                </c:pt>
                <c:pt idx="107" formatCode="General">
                  <c:v>4.1110425292181603</c:v>
                </c:pt>
                <c:pt idx="108" formatCode="General">
                  <c:v>4.09633534199107</c:v>
                </c:pt>
                <c:pt idx="109" formatCode="General">
                  <c:v>4.08099226460505</c:v>
                </c:pt>
                <c:pt idx="110" formatCode="General">
                  <c:v>4.0649885935957704</c:v>
                </c:pt>
                <c:pt idx="111" formatCode="General">
                  <c:v>4.0482989341077502</c:v>
                </c:pt>
                <c:pt idx="112" formatCode="General">
                  <c:v>4.0308972079996401</c:v>
                </c:pt>
                <c:pt idx="113" formatCode="General">
                  <c:v>4.0127566655734901</c:v>
                </c:pt>
                <c:pt idx="114" formatCode="General">
                  <c:v>3.99384990131853</c:v>
                </c:pt>
                <c:pt idx="115" formatCode="General">
                  <c:v>3.97414887408805</c:v>
                </c:pt>
                <c:pt idx="116" formatCode="General">
                  <c:v>3.9536249321557801</c:v>
                </c:pt>
                <c:pt idx="117" formatCode="General">
                  <c:v>3.9322488436271099</c:v>
                </c:pt>
                <c:pt idx="118" formatCode="General">
                  <c:v>3.9099908327093398</c:v>
                </c:pt>
                <c:pt idx="119" formatCode="General">
                  <c:v>3.8868206223739801</c:v>
                </c:pt>
                <c:pt idx="120" formatCode="General">
                  <c:v>3.8627074839726498</c:v>
                </c:pt>
                <c:pt idx="121" formatCode="General">
                  <c:v>3.8376202943958901</c:v>
                </c:pt>
                <c:pt idx="122" formatCode="General">
                  <c:v>3.81152760139038</c:v>
                </c:pt>
                <c:pt idx="123" formatCode="General">
                  <c:v>3.78439769767472</c:v>
                </c:pt>
                <c:pt idx="124" formatCode="General">
                  <c:v>3.7561987045157399</c:v>
                </c:pt>
                <c:pt idx="125" formatCode="General">
                  <c:v>3.7268986654458902</c:v>
                </c:pt>
                <c:pt idx="126" formatCode="General">
                  <c:v>3.6964656508168399</c:v>
                </c:pt>
                <c:pt idx="127" formatCode="General">
                  <c:v>3.6648678738936198</c:v>
                </c:pt>
                <c:pt idx="128" formatCode="General">
                  <c:v>3.63207381919629</c:v>
                </c:pt>
                <c:pt idx="129" formatCode="General">
                  <c:v>3.5980523837921399</c:v>
                </c:pt>
                <c:pt idx="130" formatCode="General">
                  <c:v>3.5627730322271698</c:v>
                </c:pt>
                <c:pt idx="131" formatCode="General">
                  <c:v>3.5262059657622098</c:v>
                </c:pt>
                <c:pt idx="132" formatCode="General">
                  <c:v>3.4883223065424902</c:v>
                </c:pt>
                <c:pt idx="133" formatCode="General">
                  <c:v>3.44909429727951</c:v>
                </c:pt>
                <c:pt idx="134" formatCode="General">
                  <c:v>3.4084955169577902</c:v>
                </c:pt>
                <c:pt idx="135" formatCode="General">
                  <c:v>3.3665011129952398</c:v>
                </c:pt>
                <c:pt idx="136" formatCode="General">
                  <c:v>3.3230880501808802</c:v>
                </c:pt>
                <c:pt idx="137" formatCode="General">
                  <c:v>3.2782353765870198</c:v>
                </c:pt>
                <c:pt idx="138" formatCode="General">
                  <c:v>3.2319245065004401</c:v>
                </c:pt>
                <c:pt idx="139" formatCode="General">
                  <c:v>3.1841395202376002</c:v>
                </c:pt>
                <c:pt idx="140" formatCode="General">
                  <c:v>3.1348674804990799</c:v>
                </c:pt>
                <c:pt idx="141" formatCode="General">
                  <c:v>3.0840987646764999</c:v>
                </c:pt>
                <c:pt idx="142" formatCode="General">
                  <c:v>3.03182741224852</c:v>
                </c:pt>
                <c:pt idx="143" formatCode="General">
                  <c:v>2.9780514860893299</c:v>
                </c:pt>
                <c:pt idx="144" formatCode="General">
                  <c:v>2.9227734461616599</c:v>
                </c:pt>
                <c:pt idx="145" formatCode="General">
                  <c:v>2.86600053367536</c:v>
                </c:pt>
                <c:pt idx="146" formatCode="General">
                  <c:v>2.80774516336179</c:v>
                </c:pt>
                <c:pt idx="147" formatCode="General">
                  <c:v>2.7480253210437402</c:v>
                </c:pt>
                <c:pt idx="148" formatCode="0.00E+00">
                  <c:v>2.6868649631707102</c:v>
                </c:pt>
                <c:pt idx="149" formatCode="General">
                  <c:v>2.6242944144443698</c:v>
                </c:pt>
                <c:pt idx="150" formatCode="General">
                  <c:v>2.56035075908009</c:v>
                </c:pt>
                <c:pt idx="151" formatCode="General">
                  <c:v>2.4950782206452899</c:v>
                </c:pt>
                <c:pt idx="152" formatCode="General">
                  <c:v>2.4285285247894</c:v>
                </c:pt>
                <c:pt idx="153" formatCode="General">
                  <c:v>2.3607612385442498</c:v>
                </c:pt>
                <c:pt idx="154" formatCode="General">
                  <c:v>2.2918440792384702</c:v>
                </c:pt>
                <c:pt idx="155" formatCode="General">
                  <c:v>2.2218531854497301</c:v>
                </c:pt>
                <c:pt idx="156" formatCode="General">
                  <c:v>2.1508733418319701</c:v>
                </c:pt>
                <c:pt idx="157" formatCode="General">
                  <c:v>2.0789981491202498</c:v>
                </c:pt>
                <c:pt idx="158" formatCode="General">
                  <c:v>2.0063301301583998</c:v>
                </c:pt>
                <c:pt idx="159" formatCode="General">
                  <c:v>1.9329807624383299</c:v>
                </c:pt>
                <c:pt idx="160" formatCode="General">
                  <c:v>1.8590704274163501</c:v>
                </c:pt>
                <c:pt idx="161" formatCode="General">
                  <c:v>1.78472826681047</c:v>
                </c:pt>
                <c:pt idx="162" formatCode="General">
                  <c:v>1.7100919362195799</c:v>
                </c:pt>
                <c:pt idx="163" formatCode="General">
                  <c:v>1.6353072467742999</c:v>
                </c:pt>
                <c:pt idx="164" formatCode="General">
                  <c:v>1.5605276861676201</c:v>
                </c:pt>
                <c:pt idx="165" formatCode="General">
                  <c:v>1.4859138113553101</c:v>
                </c:pt>
                <c:pt idx="166" formatCode="General">
                  <c:v>1.41163250649572</c:v>
                </c:pt>
                <c:pt idx="167" formatCode="General">
                  <c:v>1.3378561013446999</c:v>
                </c:pt>
                <c:pt idx="168" formatCode="General">
                  <c:v>1.26476134735686</c:v>
                </c:pt>
                <c:pt idx="169" formatCode="General">
                  <c:v>1.19252825118499</c:v>
                </c:pt>
                <c:pt idx="170" formatCode="General">
                  <c:v>1.12133876811724</c:v>
                </c:pt>
                <c:pt idx="171" formatCode="General">
                  <c:v>1.05137536123711</c:v>
                </c:pt>
                <c:pt idx="172" formatCode="General">
                  <c:v>0.98281943570705899</c:v>
                </c:pt>
                <c:pt idx="173" formatCode="General">
                  <c:v>0.91584966151465697</c:v>
                </c:pt>
                <c:pt idx="174" formatCode="General">
                  <c:v>0.85064020221276704</c:v>
                </c:pt>
                <c:pt idx="175" formatCode="General">
                  <c:v>0.78735887153696804</c:v>
                </c:pt>
                <c:pt idx="176" formatCode="General">
                  <c:v>0.72616524417684902</c:v>
                </c:pt>
                <c:pt idx="177" formatCode="General">
                  <c:v>0.66720875126632495</c:v>
                </c:pt>
                <c:pt idx="178" formatCode="General">
                  <c:v>0.610626795172865</c:v>
                </c:pt>
                <c:pt idx="179" formatCode="General">
                  <c:v>0.55654292171425801</c:v>
                </c:pt>
                <c:pt idx="180" formatCode="General">
                  <c:v>0.50506509080533502</c:v>
                </c:pt>
                <c:pt idx="181" formatCode="General">
                  <c:v>0.456284088516619</c:v>
                </c:pt>
                <c:pt idx="182" formatCode="General">
                  <c:v>0.410272124391798</c:v>
                </c:pt>
                <c:pt idx="183" formatCode="General">
                  <c:v>0.36708165741131898</c:v>
                </c:pt>
                <c:pt idx="184" formatCode="General">
                  <c:v>0.32674449201961703</c:v>
                </c:pt>
                <c:pt idx="185" formatCode="General">
                  <c:v>0.28927118200723401</c:v>
                </c:pt>
                <c:pt idx="186" formatCode="General">
                  <c:v>0.25465077466591002</c:v>
                </c:pt>
                <c:pt idx="187" formatCode="General">
                  <c:v>0.22285092049630101</c:v>
                </c:pt>
                <c:pt idx="188" formatCode="General">
                  <c:v>0.193818364913212</c:v>
                </c:pt>
                <c:pt idx="189" formatCode="General">
                  <c:v>0.167479828030762</c:v>
                </c:pt>
                <c:pt idx="190" formatCode="General">
                  <c:v>0.14374326699595999</c:v>
                </c:pt>
                <c:pt idx="191" formatCode="General">
                  <c:v>0.122499502860065</c:v>
                </c:pt>
                <c:pt idx="192" formatCode="General">
                  <c:v>0.10362418112309001</c:v>
                </c:pt>
                <c:pt idx="193" formatCode="0.00E+00">
                  <c:v>8.6980022438086405E-2</c:v>
                </c:pt>
                <c:pt idx="194" formatCode="0.00E+00">
                  <c:v>7.2419308164284199E-2</c:v>
                </c:pt>
                <c:pt idx="195" formatCode="0.00E+00">
                  <c:v>5.9786535189417803E-2</c:v>
                </c:pt>
                <c:pt idx="196" formatCode="0.00E+00">
                  <c:v>4.8921166369146597E-2</c:v>
                </c:pt>
                <c:pt idx="197" formatCode="0.00E+00">
                  <c:v>3.9660397663400397E-2</c:v>
                </c:pt>
                <c:pt idx="198" formatCode="0.00E+00">
                  <c:v>3.1841861082483602E-2</c:v>
                </c:pt>
                <c:pt idx="199" formatCode="0.00E+00">
                  <c:v>2.53061842240563E-2</c:v>
                </c:pt>
                <c:pt idx="200" formatCode="0.00E+00">
                  <c:v>1.9899332612506902E-2</c:v>
                </c:pt>
                <c:pt idx="201" formatCode="0.00E+00">
                  <c:v>1.5474670131048199E-2</c:v>
                </c:pt>
                <c:pt idx="202" formatCode="0.00E+00">
                  <c:v>1.1894685193716999E-2</c:v>
                </c:pt>
                <c:pt idx="203" formatCode="0.00E+00">
                  <c:v>9.0323453174598004E-3</c:v>
                </c:pt>
                <c:pt idx="204" formatCode="0.00E+00">
                  <c:v>6.7720595794191901E-3</c:v>
                </c:pt>
                <c:pt idx="205" formatCode="0.00E+00">
                  <c:v>5.0102460681975703E-3</c:v>
                </c:pt>
                <c:pt idx="206" formatCode="0.00E+00">
                  <c:v>3.6555187528889001E-3</c:v>
                </c:pt>
                <c:pt idx="207" formatCode="0.00E+00">
                  <c:v>2.6285240891143098E-3</c:v>
                </c:pt>
                <c:pt idx="208" formatCode="0.00E+00">
                  <c:v>1.8614711404553101E-3</c:v>
                </c:pt>
                <c:pt idx="209" formatCode="0.00E+00">
                  <c:v>1.2974091885029401E-3</c:v>
                </c:pt>
                <c:pt idx="210" formatCode="0.00E+00">
                  <c:v>8.8931317556946996E-4</c:v>
                </c:pt>
              </c:numCache>
            </c:numRef>
          </c:yVal>
          <c:smooth val="1"/>
        </c:ser>
        <c:ser>
          <c:idx val="72"/>
          <c:order val="5"/>
          <c:tx>
            <c:strRef>
              <c:f>'Temperaturen, Volumenzuwachs'!$C$90</c:f>
              <c:strCache>
                <c:ptCount val="1"/>
                <c:pt idx="0">
                  <c:v>1262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Volumenzuwachs'!$D$90:$HF$90</c:f>
              <c:numCache>
                <c:formatCode>0.000E+00</c:formatCode>
                <c:ptCount val="211"/>
                <c:pt idx="0">
                  <c:v>3.4594921948864101</c:v>
                </c:pt>
                <c:pt idx="1">
                  <c:v>3.4594222768768299</c:v>
                </c:pt>
                <c:pt idx="2">
                  <c:v>3.4593490671476399</c:v>
                </c:pt>
                <c:pt idx="3">
                  <c:v>3.4592724107298798</c:v>
                </c:pt>
                <c:pt idx="4">
                  <c:v>3.4591921453660799</c:v>
                </c:pt>
                <c:pt idx="5">
                  <c:v>3.4591081011682898</c:v>
                </c:pt>
                <c:pt idx="6">
                  <c:v>3.4590201002598802</c:v>
                </c:pt>
                <c:pt idx="7">
                  <c:v>3.4589279564008302</c:v>
                </c:pt>
                <c:pt idx="8">
                  <c:v>3.4588314745953701</c:v>
                </c:pt>
                <c:pt idx="9">
                  <c:v>3.4587304506813599</c:v>
                </c:pt>
                <c:pt idx="10">
                  <c:v>3.4586246709005102</c:v>
                </c:pt>
                <c:pt idx="11">
                  <c:v>3.4585139114485601</c:v>
                </c:pt>
                <c:pt idx="12">
                  <c:v>3.45839793800446</c:v>
                </c:pt>
                <c:pt idx="13">
                  <c:v>3.4582765052376399</c:v>
                </c:pt>
                <c:pt idx="14">
                  <c:v>3.45814935629235</c:v>
                </c:pt>
                <c:pt idx="15">
                  <c:v>3.45801622224797</c:v>
                </c:pt>
                <c:pt idx="16">
                  <c:v>3.4578768215542399</c:v>
                </c:pt>
                <c:pt idx="17">
                  <c:v>3.4577308594401801</c:v>
                </c:pt>
                <c:pt idx="18">
                  <c:v>3.4575780272956802</c:v>
                </c:pt>
                <c:pt idx="19">
                  <c:v>3.45741800202426</c:v>
                </c:pt>
                <c:pt idx="20">
                  <c:v>3.4572504453658399</c:v>
                </c:pt>
                <c:pt idx="21">
                  <c:v>3.4570750031881499</c:v>
                </c:pt>
                <c:pt idx="22">
                  <c:v>3.4568913047452998</c:v>
                </c:pt>
                <c:pt idx="23">
                  <c:v>3.4566989619020401</c:v>
                </c:pt>
                <c:pt idx="24">
                  <c:v>3.4564975683221402</c:v>
                </c:pt>
                <c:pt idx="25">
                  <c:v>3.4562866986193201</c:v>
                </c:pt>
                <c:pt idx="26">
                  <c:v>3.45606590746891</c:v>
                </c:pt>
                <c:pt idx="27">
                  <c:v>3.4558347286786999</c:v>
                </c:pt>
                <c:pt idx="28">
                  <c:v>3.4555926742168102</c:v>
                </c:pt>
                <c:pt idx="29">
                  <c:v>3.4553392331950099</c:v>
                </c:pt>
                <c:pt idx="30">
                  <c:v>3.45507387080524</c:v>
                </c:pt>
                <c:pt idx="31">
                  <c:v>3.45479602720728</c:v>
                </c:pt>
                <c:pt idx="32">
                  <c:v>3.4545051163655902</c:v>
                </c:pt>
                <c:pt idx="33">
                  <c:v>3.4542005248327201</c:v>
                </c:pt>
                <c:pt idx="34">
                  <c:v>3.4538816104772501</c:v>
                </c:pt>
                <c:pt idx="35">
                  <c:v>3.45354770115362</c:v>
                </c:pt>
                <c:pt idx="36">
                  <c:v>3.4531980933113502</c:v>
                </c:pt>
                <c:pt idx="37">
                  <c:v>3.45283205054099</c:v>
                </c:pt>
                <c:pt idx="38">
                  <c:v>3.4524488020540498</c:v>
                </c:pt>
                <c:pt idx="39">
                  <c:v>3.4520475410939602</c:v>
                </c:pt>
                <c:pt idx="40">
                  <c:v>3.4516274232752702</c:v>
                </c:pt>
                <c:pt idx="41">
                  <c:v>3.4511875648476602</c:v>
                </c:pt>
                <c:pt idx="42">
                  <c:v>3.4507270408819202</c:v>
                </c:pt>
                <c:pt idx="43">
                  <c:v>3.4502448833742299</c:v>
                </c:pt>
                <c:pt idx="44">
                  <c:v>3.44974007926551</c:v>
                </c:pt>
                <c:pt idx="45">
                  <c:v>3.4492115683720499</c:v>
                </c:pt>
                <c:pt idx="46">
                  <c:v>3.4486582412238902</c:v>
                </c:pt>
                <c:pt idx="47">
                  <c:v>3.44807893680693</c:v>
                </c:pt>
                <c:pt idx="48">
                  <c:v>3.4474724402048098</c:v>
                </c:pt>
                <c:pt idx="49">
                  <c:v>3.4468374801365802</c:v>
                </c:pt>
                <c:pt idx="50">
                  <c:v>3.4461727263856399</c:v>
                </c:pt>
                <c:pt idx="51">
                  <c:v>3.4454767871157599</c:v>
                </c:pt>
                <c:pt idx="52">
                  <c:v>3.4447482060694901</c:v>
                </c:pt>
                <c:pt idx="53">
                  <c:v>3.4439854596443999</c:v>
                </c:pt>
                <c:pt idx="54">
                  <c:v>3.4431869538421398</c:v>
                </c:pt>
                <c:pt idx="55">
                  <c:v>3.4423510210856199</c:v>
                </c:pt>
                <c:pt idx="56">
                  <c:v>3.44147591689888</c:v>
                </c:pt>
                <c:pt idx="57">
                  <c:v>3.4405598164447002</c:v>
                </c:pt>
                <c:pt idx="58">
                  <c:v>3.4396008109144001</c:v>
                </c:pt>
                <c:pt idx="59" formatCode="General">
                  <c:v>3.43859690376439</c:v>
                </c:pt>
                <c:pt idx="60" formatCode="General">
                  <c:v>3.4375460067938599</c:v>
                </c:pt>
                <c:pt idx="61" formatCode="General">
                  <c:v>3.4364459360578699</c:v>
                </c:pt>
                <c:pt idx="62" formatCode="General">
                  <c:v>3.4352944076099599</c:v>
                </c:pt>
                <c:pt idx="63" formatCode="General">
                  <c:v>3.43408903306841</c:v>
                </c:pt>
                <c:pt idx="64" formatCode="General">
                  <c:v>3.4328273150000799</c:v>
                </c:pt>
                <c:pt idx="65" formatCode="General">
                  <c:v>3.43150664211579</c:v>
                </c:pt>
                <c:pt idx="66" formatCode="General">
                  <c:v>3.43012428427103</c:v>
                </c:pt>
                <c:pt idx="67" formatCode="General">
                  <c:v>3.4286773872659402</c:v>
                </c:pt>
                <c:pt idx="68" formatCode="General">
                  <c:v>3.42716296743823</c:v>
                </c:pt>
                <c:pt idx="69" formatCode="General">
                  <c:v>3.42557790604303</c:v>
                </c:pt>
                <c:pt idx="70" formatCode="General">
                  <c:v>3.4239189434133901</c:v>
                </c:pt>
                <c:pt idx="71" formatCode="General">
                  <c:v>3.4221826728955</c:v>
                </c:pt>
                <c:pt idx="72" formatCode="General">
                  <c:v>3.4203655345526198</c:v>
                </c:pt>
                <c:pt idx="73" formatCode="General">
                  <c:v>3.4184638086319299</c:v>
                </c:pt>
                <c:pt idx="74" formatCode="General">
                  <c:v>3.4164736087887801</c:v>
                </c:pt>
                <c:pt idx="75" formatCode="General">
                  <c:v>3.41439087506282</c:v>
                </c:pt>
                <c:pt idx="76" formatCode="General">
                  <c:v>3.4122113666012699</c:v>
                </c:pt>
                <c:pt idx="77" formatCode="General">
                  <c:v>3.40993065412427</c:v>
                </c:pt>
                <c:pt idx="78" formatCode="General">
                  <c:v>3.4075441121284902</c:v>
                </c:pt>
                <c:pt idx="79" formatCode="General">
                  <c:v>3.4050469108250101</c:v>
                </c:pt>
                <c:pt idx="80" formatCode="General">
                  <c:v>3.4024340078084401</c:v>
                </c:pt>
                <c:pt idx="81" formatCode="General">
                  <c:v>3.3997001394550099</c:v>
                </c:pt>
                <c:pt idx="82" formatCode="General">
                  <c:v>3.3968398120478902</c:v>
                </c:pt>
                <c:pt idx="83" formatCode="General">
                  <c:v>3.3938472926292098</c:v>
                </c:pt>
                <c:pt idx="84" formatCode="General">
                  <c:v>3.39071659957912</c:v>
                </c:pt>
                <c:pt idx="85" formatCode="General">
                  <c:v>3.3874414929235699</c:v>
                </c:pt>
                <c:pt idx="86" formatCode="General">
                  <c:v>3.3840154643737401</c:v>
                </c:pt>
                <c:pt idx="87" formatCode="General">
                  <c:v>3.38043172710166</c:v>
                </c:pt>
                <c:pt idx="88" formatCode="General">
                  <c:v>3.3766832052582498</c:v>
                </c:pt>
                <c:pt idx="89" formatCode="General">
                  <c:v>3.37276252324195</c:v>
                </c:pt>
                <c:pt idx="90" formatCode="General">
                  <c:v>3.3686619947534302</c:v>
                </c:pt>
                <c:pt idx="91" formatCode="General">
                  <c:v>3.3643736114725602</c:v>
                </c:pt>
                <c:pt idx="92" formatCode="General">
                  <c:v>3.3598890319026902</c:v>
                </c:pt>
                <c:pt idx="93" formatCode="General">
                  <c:v>3.3551995695177101</c:v>
                </c:pt>
                <c:pt idx="94" formatCode="General">
                  <c:v>3.3502961811163701</c:v>
                </c:pt>
                <c:pt idx="95" formatCode="General">
                  <c:v>3.3451694548791702</c:v>
                </c:pt>
                <c:pt idx="96" formatCode="General">
                  <c:v>3.3398095983337002</c:v>
                </c:pt>
                <c:pt idx="97" formatCode="General">
                  <c:v>3.33420642623665</c:v>
                </c:pt>
                <c:pt idx="98" formatCode="General">
                  <c:v>3.3283493484107201</c:v>
                </c:pt>
                <c:pt idx="99" formatCode="General">
                  <c:v>3.3222273575801098</c:v>
                </c:pt>
                <c:pt idx="100" formatCode="General">
                  <c:v>3.31582901725365</c:v>
                </c:pt>
                <c:pt idx="101" formatCode="General">
                  <c:v>3.3091424497113202</c:v>
                </c:pt>
                <c:pt idx="102" formatCode="General">
                  <c:v>3.3021553241563701</c:v>
                </c:pt>
                <c:pt idx="103" formatCode="General">
                  <c:v>3.2948548451028499</c:v>
                </c:pt>
                <c:pt idx="104" formatCode="General">
                  <c:v>3.2872277410763902</c:v>
                </c:pt>
                <c:pt idx="105" formatCode="General">
                  <c:v>3.2792602537147499</c:v>
                </c:pt>
                <c:pt idx="106" formatCode="General">
                  <c:v>3.2709381273641198</c:v>
                </c:pt>
                <c:pt idx="107" formatCode="General">
                  <c:v>3.2622465992773599</c:v>
                </c:pt>
                <c:pt idx="108" formatCode="General">
                  <c:v>3.2531703905313099</c:v>
                </c:pt>
                <c:pt idx="109" formatCode="General">
                  <c:v>3.2436936977920201</c:v>
                </c:pt>
                <c:pt idx="110" formatCode="General">
                  <c:v>3.23380018606957</c:v>
                </c:pt>
                <c:pt idx="111" formatCode="General">
                  <c:v>3.2234729826174</c:v>
                </c:pt>
                <c:pt idx="112" formatCode="General">
                  <c:v>3.2126946721456999</c:v>
                </c:pt>
                <c:pt idx="113" formatCode="General">
                  <c:v>3.20144729353366</c:v>
                </c:pt>
                <c:pt idx="114" formatCode="General">
                  <c:v>3.1897123382417099</c:v>
                </c:pt>
                <c:pt idx="115" formatCode="General">
                  <c:v>3.17747075064183</c:v>
                </c:pt>
                <c:pt idx="116" formatCode="General">
                  <c:v>3.1647029305026102</c:v>
                </c:pt>
                <c:pt idx="117" formatCode="General">
                  <c:v>3.1513887378842398</c:v>
                </c:pt>
                <c:pt idx="118" formatCode="General">
                  <c:v>3.1375075007188502</c:v>
                </c:pt>
                <c:pt idx="119" formatCode="General">
                  <c:v>3.1230380253722898</c:v>
                </c:pt>
                <c:pt idx="120" formatCode="General">
                  <c:v>3.10795861050453</c:v>
                </c:pt>
                <c:pt idx="121" formatCode="General">
                  <c:v>3.0922470645684501</c:v>
                </c:pt>
                <c:pt idx="122" formatCode="General">
                  <c:v>3.07588072730886</c:v>
                </c:pt>
                <c:pt idx="123" formatCode="General">
                  <c:v>3.0588364956466298</c:v>
                </c:pt>
                <c:pt idx="124" formatCode="General">
                  <c:v>3.0410908543558399</c:v>
                </c:pt>
                <c:pt idx="125" formatCode="General">
                  <c:v>3.0226199119646702</c:v>
                </c:pt>
                <c:pt idx="126" formatCode="General">
                  <c:v>3.0033994423330599</c:v>
                </c:pt>
                <c:pt idx="127" formatCode="General">
                  <c:v>2.98340493238199</c:v>
                </c:pt>
                <c:pt idx="128" formatCode="General">
                  <c:v>2.9626116364694499</c:v>
                </c:pt>
                <c:pt idx="129" formatCode="General">
                  <c:v>2.94099463792723</c:v>
                </c:pt>
                <c:pt idx="130" formatCode="General">
                  <c:v>2.9185289182888199</c:v>
                </c:pt>
                <c:pt idx="131" formatCode="General">
                  <c:v>2.8951894347525</c:v>
                </c:pt>
                <c:pt idx="132" formatCode="General">
                  <c:v>2.8709512064338698</c:v>
                </c:pt>
                <c:pt idx="133" formatCode="General">
                  <c:v>2.8457894099673302</c:v>
                </c:pt>
                <c:pt idx="134" formatCode="General">
                  <c:v>2.8196794850163398</c:v>
                </c:pt>
                <c:pt idx="135" formatCode="General">
                  <c:v>2.7925972502462799</c:v>
                </c:pt>
                <c:pt idx="136" formatCode="General">
                  <c:v>2.7645190302994198</c:v>
                </c:pt>
                <c:pt idx="137" formatCode="General">
                  <c:v>2.7354217942894401</c:v>
                </c:pt>
                <c:pt idx="138" formatCode="General">
                  <c:v>2.7052833062996702</c:v>
                </c:pt>
                <c:pt idx="139" formatCode="General">
                  <c:v>2.6740822883245801</c:v>
                </c:pt>
                <c:pt idx="140" formatCode="General">
                  <c:v>2.6417985960363701</c:v>
                </c:pt>
                <c:pt idx="141" formatCode="General">
                  <c:v>2.6084134076848602</c:v>
                </c:pt>
                <c:pt idx="142" formatCode="General">
                  <c:v>2.5739094263492399</c:v>
                </c:pt>
                <c:pt idx="143" formatCode="General">
                  <c:v>2.5382710956510599</c:v>
                </c:pt>
                <c:pt idx="144" formatCode="General">
                  <c:v>2.50148482890804</c:v>
                </c:pt>
                <c:pt idx="145" formatCode="General">
                  <c:v>2.46353925155592</c:v>
                </c:pt>
                <c:pt idx="146" formatCode="General">
                  <c:v>2.4244254564880001</c:v>
                </c:pt>
                <c:pt idx="147" formatCode="General">
                  <c:v>2.38413727175829</c:v>
                </c:pt>
                <c:pt idx="148" formatCode="0.00E+00">
                  <c:v>2.3426715398615898</c:v>
                </c:pt>
                <c:pt idx="149" formatCode="General">
                  <c:v>2.3000284075418298</c:v>
                </c:pt>
                <c:pt idx="150" formatCode="General">
                  <c:v>2.2562116247864101</c:v>
                </c:pt>
                <c:pt idx="151" formatCode="General">
                  <c:v>2.2112288513390399</c:v>
                </c:pt>
                <c:pt idx="152" formatCode="General">
                  <c:v>2.1650919687061401</c:v>
                </c:pt>
                <c:pt idx="153" formatCode="General">
                  <c:v>2.1178173952424202</c:v>
                </c:pt>
                <c:pt idx="154" formatCode="General">
                  <c:v>2.0694264014818802</c:v>
                </c:pt>
                <c:pt idx="155" formatCode="General">
                  <c:v>2.0199454224320599</c:v>
                </c:pt>
                <c:pt idx="156" formatCode="General">
                  <c:v>1.96940636307725</c:v>
                </c:pt>
                <c:pt idx="157" formatCode="General">
                  <c:v>1.91784689284339</c:v>
                </c:pt>
                <c:pt idx="158" formatCode="General">
                  <c:v>1.8653107242720599</c:v>
                </c:pt>
                <c:pt idx="159" formatCode="General">
                  <c:v>1.8118478706398899</c:v>
                </c:pt>
                <c:pt idx="160" formatCode="General">
                  <c:v>1.7575148767545501</c:v>
                </c:pt>
                <c:pt idx="161" formatCode="General">
                  <c:v>1.7023750166707401</c:v>
                </c:pt>
                <c:pt idx="162" formatCode="General">
                  <c:v>1.64649845161511</c:v>
                </c:pt>
                <c:pt idx="163" formatCode="General">
                  <c:v>1.58996234100433</c:v>
                </c:pt>
                <c:pt idx="164" formatCode="General">
                  <c:v>1.53285089910615</c:v>
                </c:pt>
                <c:pt idx="165" formatCode="General">
                  <c:v>1.47525538965082</c:v>
                </c:pt>
                <c:pt idx="166" formatCode="General">
                  <c:v>1.41727405057543</c:v>
                </c:pt>
                <c:pt idx="167" formatCode="General">
                  <c:v>1.3590119411015</c:v>
                </c:pt>
                <c:pt idx="168" formatCode="General">
                  <c:v>1.30058070353705</c:v>
                </c:pt>
                <c:pt idx="169" formatCode="General">
                  <c:v>1.24209823258476</c:v>
                </c:pt>
                <c:pt idx="170" formatCode="General">
                  <c:v>1.18368824555971</c:v>
                </c:pt>
                <c:pt idx="171" formatCode="General">
                  <c:v>1.12547974779952</c:v>
                </c:pt>
                <c:pt idx="172" formatCode="General">
                  <c:v>1.0676063887135601</c:v>
                </c:pt>
                <c:pt idx="173" formatCode="General">
                  <c:v>1.0102057053879601</c:v>
                </c:pt>
                <c:pt idx="174" formatCode="General">
                  <c:v>0.95341825245474199</c:v>
                </c:pt>
                <c:pt idx="175" formatCode="General">
                  <c:v>0.89738661905591699</c:v>
                </c:pt>
                <c:pt idx="176" formatCode="General">
                  <c:v>0.84225433618326895</c:v>
                </c:pt>
                <c:pt idx="177" formatCode="General">
                  <c:v>0.78816468043854904</c:v>
                </c:pt>
                <c:pt idx="178" formatCode="General">
                  <c:v>0.73525938330642504</c:v>
                </c:pt>
                <c:pt idx="179" formatCode="General">
                  <c:v>0.68367725831744997</c:v>
                </c:pt>
                <c:pt idx="180" formatCode="General">
                  <c:v>0.63355276193459398</c:v>
                </c:pt>
                <c:pt idx="181" formatCode="General">
                  <c:v>0.58501450753791495</c:v>
                </c:pt>
                <c:pt idx="182" formatCode="General">
                  <c:v>0.53818375540010999</c:v>
                </c:pt>
                <c:pt idx="183" formatCode="General">
                  <c:v>0.49317290491209298</c:v>
                </c:pt>
                <c:pt idx="184" formatCode="General">
                  <c:v>0.45008401838422601</c:v>
                </c:pt>
                <c:pt idx="185" formatCode="General">
                  <c:v>0.409007408350757</c:v>
                </c:pt>
                <c:pt idx="186" formatCode="General">
                  <c:v>0.37002032226626602</c:v>
                </c:pt>
                <c:pt idx="187" formatCode="General">
                  <c:v>0.33318575962241298</c:v>
                </c:pt>
                <c:pt idx="188" formatCode="General">
                  <c:v>0.29855145665389199</c:v>
                </c:pt>
                <c:pt idx="189" formatCode="General">
                  <c:v>0.26614907278116201</c:v>
                </c:pt>
                <c:pt idx="190" formatCode="General">
                  <c:v>0.23599361061792701</c:v>
                </c:pt>
                <c:pt idx="191" formatCode="General">
                  <c:v>0.20808309765648</c:v>
                </c:pt>
                <c:pt idx="192" formatCode="General">
                  <c:v>0.18239855259058199</c:v>
                </c:pt>
                <c:pt idx="193" formatCode="General">
                  <c:v>0.158904252666528</c:v>
                </c:pt>
                <c:pt idx="194" formatCode="General">
                  <c:v>0.13754831056959099</c:v>
                </c:pt>
                <c:pt idx="195" formatCode="General">
                  <c:v>0.118263560342907</c:v>
                </c:pt>
                <c:pt idx="196" formatCode="General">
                  <c:v>0.100968741977313</c:v>
                </c:pt>
                <c:pt idx="197" formatCode="0.00E+00">
                  <c:v>8.5569963971136004E-2</c:v>
                </c:pt>
                <c:pt idx="198" formatCode="0.00E+00">
                  <c:v>7.1962412785742794E-2</c:v>
                </c:pt>
                <c:pt idx="199" formatCode="0.00E+00">
                  <c:v>6.0032268226940501E-2</c:v>
                </c:pt>
                <c:pt idx="200" formatCode="0.00E+00">
                  <c:v>4.9658774913582102E-2</c:v>
                </c:pt>
                <c:pt idx="201" formatCode="0.00E+00">
                  <c:v>4.0716412709010101E-2</c:v>
                </c:pt>
                <c:pt idx="202" formatCode="0.00E+00">
                  <c:v>3.3077103811473503E-2</c:v>
                </c:pt>
                <c:pt idx="203" formatCode="0.00E+00">
                  <c:v>2.6612391574401099E-2</c:v>
                </c:pt>
                <c:pt idx="204" formatCode="0.00E+00">
                  <c:v>2.1195526385700301E-2</c:v>
                </c:pt>
                <c:pt idx="205" formatCode="0.00E+00">
                  <c:v>1.6703397247814399E-2</c:v>
                </c:pt>
                <c:pt idx="206" formatCode="0.00E+00">
                  <c:v>1.30182540475431E-2</c:v>
                </c:pt>
                <c:pt idx="207" formatCode="0.00E+00">
                  <c:v>1.0029174657614199E-2</c:v>
                </c:pt>
                <c:pt idx="208" formatCode="0.00E+00">
                  <c:v>7.63324252993403E-3</c:v>
                </c:pt>
                <c:pt idx="209" formatCode="0.00E+00">
                  <c:v>5.7364136879859903E-3</c:v>
                </c:pt>
                <c:pt idx="210" formatCode="0.00E+00">
                  <c:v>4.2540662107131803E-3</c:v>
                </c:pt>
              </c:numCache>
            </c:numRef>
          </c:yVal>
          <c:smooth val="1"/>
        </c:ser>
        <c:ser>
          <c:idx val="74"/>
          <c:order val="6"/>
          <c:tx>
            <c:strRef>
              <c:f>'Temperaturen, Volumenzuwachs'!$C$92</c:f>
              <c:strCache>
                <c:ptCount val="1"/>
                <c:pt idx="0">
                  <c:v>1588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Volumenzuwachs'!$D$92:$HF$92</c:f>
              <c:numCache>
                <c:formatCode>0.000E+00</c:formatCode>
                <c:ptCount val="211"/>
                <c:pt idx="0">
                  <c:v>2.7115873166578699</c:v>
                </c:pt>
                <c:pt idx="1">
                  <c:v>2.7115444718461799</c:v>
                </c:pt>
                <c:pt idx="2">
                  <c:v>2.71149960879174</c:v>
                </c:pt>
                <c:pt idx="3">
                  <c:v>2.71145263245872</c:v>
                </c:pt>
                <c:pt idx="4">
                  <c:v>2.7114034433396901</c:v>
                </c:pt>
                <c:pt idx="5">
                  <c:v>2.7113519372454902</c:v>
                </c:pt>
                <c:pt idx="6">
                  <c:v>2.7112980050854101</c:v>
                </c:pt>
                <c:pt idx="7">
                  <c:v>2.7112415326369499</c:v>
                </c:pt>
                <c:pt idx="8">
                  <c:v>2.7111824003048599</c:v>
                </c:pt>
                <c:pt idx="9">
                  <c:v>2.7111204828689002</c:v>
                </c:pt>
                <c:pt idx="10">
                  <c:v>2.7110556492198401</c:v>
                </c:pt>
                <c:pt idx="11">
                  <c:v>2.7109877620830201</c:v>
                </c:pt>
                <c:pt idx="12">
                  <c:v>2.7109166777291298</c:v>
                </c:pt>
                <c:pt idx="13">
                  <c:v>2.7108422456713601</c:v>
                </c:pt>
                <c:pt idx="14">
                  <c:v>2.71076430834849</c:v>
                </c:pt>
                <c:pt idx="15">
                  <c:v>2.71068270079311</c:v>
                </c:pt>
                <c:pt idx="16">
                  <c:v>2.7105972502845002</c:v>
                </c:pt>
                <c:pt idx="17">
                  <c:v>2.7105077759851302</c:v>
                </c:pt>
                <c:pt idx="18">
                  <c:v>2.7104140885604302</c:v>
                </c:pt>
                <c:pt idx="19">
                  <c:v>2.7103159897806801</c:v>
                </c:pt>
                <c:pt idx="20">
                  <c:v>2.7102132721044701</c:v>
                </c:pt>
                <c:pt idx="21">
                  <c:v>2.71010571824272</c:v>
                </c:pt>
                <c:pt idx="22">
                  <c:v>2.7099931007025102</c:v>
                </c:pt>
                <c:pt idx="23">
                  <c:v>2.7098751813095898</c:v>
                </c:pt>
                <c:pt idx="24">
                  <c:v>2.7097517107088498</c:v>
                </c:pt>
                <c:pt idx="25">
                  <c:v>2.70962242784152</c:v>
                </c:pt>
                <c:pt idx="26">
                  <c:v>2.7094870593981901</c:v>
                </c:pt>
                <c:pt idx="27">
                  <c:v>2.7093453192463999</c:v>
                </c:pt>
                <c:pt idx="28">
                  <c:v>2.7091969078318798</c:v>
                </c:pt>
                <c:pt idx="29">
                  <c:v>2.70904151155192</c:v>
                </c:pt>
                <c:pt idx="30">
                  <c:v>2.7088788020999299</c:v>
                </c:pt>
                <c:pt idx="31">
                  <c:v>2.70870843577964</c:v>
                </c:pt>
                <c:pt idx="32">
                  <c:v>2.70853005278776</c:v>
                </c:pt>
                <c:pt idx="33">
                  <c:v>2.7083432764634701</c:v>
                </c:pt>
                <c:pt idx="34">
                  <c:v>2.7081477125034898</c:v>
                </c:pt>
                <c:pt idx="35">
                  <c:v>2.7079429481409898</c:v>
                </c:pt>
                <c:pt idx="36">
                  <c:v>2.7077285512868401</c:v>
                </c:pt>
                <c:pt idx="37">
                  <c:v>2.7075040696314399</c:v>
                </c:pt>
                <c:pt idx="38">
                  <c:v>2.7072690297054298</c:v>
                </c:pt>
                <c:pt idx="39">
                  <c:v>2.7070229358974802</c:v>
                </c:pt>
                <c:pt idx="40">
                  <c:v>2.70676526942718</c:v>
                </c:pt>
                <c:pt idx="41">
                  <c:v>2.7064954872710998</c:v>
                </c:pt>
                <c:pt idx="42">
                  <c:v>2.70621302103998</c:v>
                </c:pt>
                <c:pt idx="43">
                  <c:v>2.7059172758048899</c:v>
                </c:pt>
                <c:pt idx="44">
                  <c:v>2.7056076288701201</c:v>
                </c:pt>
                <c:pt idx="45">
                  <c:v>2.7052834284905201</c:v>
                </c:pt>
                <c:pt idx="46">
                  <c:v>2.7049439925308798</c:v>
                </c:pt>
                <c:pt idx="47">
                  <c:v>2.7045886070648502</c:v>
                </c:pt>
                <c:pt idx="48">
                  <c:v>2.7042165249107799</c:v>
                </c:pt>
                <c:pt idx="49">
                  <c:v>2.70382696410186</c:v>
                </c:pt>
                <c:pt idx="50">
                  <c:v>2.70341910628773</c:v>
                </c:pt>
                <c:pt idx="51">
                  <c:v>2.7029920950647099</c:v>
                </c:pt>
                <c:pt idx="52">
                  <c:v>2.7025450342315498</c:v>
                </c:pt>
                <c:pt idx="53">
                  <c:v>2.7020769859677798</c:v>
                </c:pt>
                <c:pt idx="54">
                  <c:v>2.7015869689313199</c:v>
                </c:pt>
                <c:pt idx="55">
                  <c:v>2.70107395627209</c:v>
                </c:pt>
                <c:pt idx="56">
                  <c:v>2.7005368735581698</c:v>
                </c:pt>
                <c:pt idx="57">
                  <c:v>2.69997459661103</c:v>
                </c:pt>
                <c:pt idx="58">
                  <c:v>2.6993859492461998</c:v>
                </c:pt>
                <c:pt idx="59" formatCode="General">
                  <c:v>2.6987697009154701</c:v>
                </c:pt>
                <c:pt idx="60" formatCode="General">
                  <c:v>2.6981245642470202</c:v>
                </c:pt>
                <c:pt idx="61" formatCode="General">
                  <c:v>2.6974491924792701</c:v>
                </c:pt>
                <c:pt idx="62" formatCode="General">
                  <c:v>2.6967421767845101</c:v>
                </c:pt>
                <c:pt idx="63" formatCode="General">
                  <c:v>2.6960020434781402</c:v>
                </c:pt>
                <c:pt idx="64" formatCode="General">
                  <c:v>2.6952272511091002</c:v>
                </c:pt>
                <c:pt idx="65" formatCode="General">
                  <c:v>2.6944161874272399</c:v>
                </c:pt>
                <c:pt idx="66" formatCode="General">
                  <c:v>2.6935671662231901</c:v>
                </c:pt>
                <c:pt idx="67" formatCode="General">
                  <c:v>2.69267842403596</c:v>
                </c:pt>
                <c:pt idx="68" formatCode="General">
                  <c:v>2.6917481167239301</c:v>
                </c:pt>
                <c:pt idx="69" formatCode="General">
                  <c:v>2.6907743158942599</c:v>
                </c:pt>
                <c:pt idx="70" formatCode="General">
                  <c:v>2.6897550051861399</c:v>
                </c:pt>
                <c:pt idx="71" formatCode="General">
                  <c:v>2.6886880764029901</c:v>
                </c:pt>
                <c:pt idx="72" formatCode="General">
                  <c:v>2.6875713254887201</c:v>
                </c:pt>
                <c:pt idx="73" formatCode="General">
                  <c:v>2.6864024483433799</c:v>
                </c:pt>
                <c:pt idx="74" formatCode="General">
                  <c:v>2.6851790364730799</c:v>
                </c:pt>
                <c:pt idx="75" formatCode="General">
                  <c:v>2.6838985724695998</c:v>
                </c:pt>
                <c:pt idx="76" formatCode="General">
                  <c:v>2.6825584253147401</c:v>
                </c:pt>
                <c:pt idx="77" formatCode="General">
                  <c:v>2.6811558455047901</c:v>
                </c:pt>
                <c:pt idx="78" formatCode="General">
                  <c:v>2.6796879599904599</c:v>
                </c:pt>
                <c:pt idx="79" formatCode="General">
                  <c:v>2.6781517669278698</c:v>
                </c:pt>
                <c:pt idx="80" formatCode="General">
                  <c:v>2.67654413023631</c:v>
                </c:pt>
                <c:pt idx="81" formatCode="General">
                  <c:v>2.67486177395865</c:v>
                </c:pt>
                <c:pt idx="82" formatCode="General">
                  <c:v>2.6731012764206801</c:v>
                </c:pt>
                <c:pt idx="83" formatCode="General">
                  <c:v>2.6712590641859499</c:v>
                </c:pt>
                <c:pt idx="84" formatCode="General">
                  <c:v>2.6693314058028799</c:v>
                </c:pt>
                <c:pt idx="85" formatCode="General">
                  <c:v>2.6673144053417301</c:v>
                </c:pt>
                <c:pt idx="86" formatCode="General">
                  <c:v>2.6652039957191498</c:v>
                </c:pt>
                <c:pt idx="87" formatCode="General">
                  <c:v>2.66299593180889</c:v>
                </c:pt>
                <c:pt idx="88" formatCode="General">
                  <c:v>2.6606857833379198</c:v>
                </c:pt>
                <c:pt idx="89" formatCode="General">
                  <c:v>2.6582689275678399</c:v>
                </c:pt>
                <c:pt idx="90" formatCode="General">
                  <c:v>2.6557405417625</c:v>
                </c:pt>
                <c:pt idx="91" formatCode="General">
                  <c:v>2.6530955954439301</c:v>
                </c:pt>
                <c:pt idx="92" formatCode="General">
                  <c:v>2.6503288424392699</c:v>
                </c:pt>
                <c:pt idx="93" formatCode="General">
                  <c:v>2.6474348127235099</c:v>
                </c:pt>
                <c:pt idx="94" formatCode="General">
                  <c:v>2.6444078040634502</c:v>
                </c:pt>
                <c:pt idx="95" formatCode="General">
                  <c:v>2.6412418734705998</c:v>
                </c:pt>
                <c:pt idx="96" formatCode="General">
                  <c:v>2.6379308284720899</c:v>
                </c:pt>
                <c:pt idx="97" formatCode="General">
                  <c:v>2.6344682182108801</c:v>
                </c:pt>
                <c:pt idx="98" formatCode="General">
                  <c:v>2.6308473243888701</c:v>
                </c:pt>
                <c:pt idx="99" formatCode="General">
                  <c:v>2.62706115206857</c:v>
                </c:pt>
                <c:pt idx="100" formatCode="General">
                  <c:v>2.6231024203523101</c:v>
                </c:pt>
                <c:pt idx="101" formatCode="General">
                  <c:v>2.6189635529605</c:v>
                </c:pt>
                <c:pt idx="102" formatCode="General">
                  <c:v>2.61463666873391</c:v>
                </c:pt>
                <c:pt idx="103" formatCode="General">
                  <c:v>2.6101135720886601</c:v>
                </c:pt>
                <c:pt idx="104" formatCode="General">
                  <c:v>2.6053857434565302</c:v>
                </c:pt>
                <c:pt idx="105" formatCode="General">
                  <c:v>2.6004443297474098</c:v>
                </c:pt>
                <c:pt idx="106" formatCode="General">
                  <c:v>2.5952801348758299</c:v>
                </c:pt>
                <c:pt idx="107" formatCode="General">
                  <c:v>2.5898836103982599</c:v>
                </c:pt>
                <c:pt idx="108" formatCode="General">
                  <c:v>2.5842448463139398</c:v>
                </c:pt>
                <c:pt idx="109" formatCode="General">
                  <c:v>2.57835356208775</c:v>
                </c:pt>
                <c:pt idx="110" formatCode="General">
                  <c:v>2.5721990979607399</c:v>
                </c:pt>
                <c:pt idx="111" formatCode="General">
                  <c:v>2.5657704066205702</c:v>
                </c:pt>
                <c:pt idx="112" formatCode="General">
                  <c:v>2.5590560453125302</c:v>
                </c:pt>
                <c:pt idx="113" formatCode="General">
                  <c:v>2.5520441684796098</c:v>
                </c:pt>
                <c:pt idx="114" formatCode="General">
                  <c:v>2.54472252102964</c:v>
                </c:pt>
                <c:pt idx="115" formatCode="General">
                  <c:v>2.5370784323366999</c:v>
                </c:pt>
                <c:pt idx="116" formatCode="General">
                  <c:v>2.52909881109484</c:v>
                </c:pt>
                <c:pt idx="117" formatCode="General">
                  <c:v>2.5207701411529002</c:v>
                </c:pt>
                <c:pt idx="118" formatCode="General">
                  <c:v>2.5120784784710901</c:v>
                </c:pt>
                <c:pt idx="119" formatCode="General">
                  <c:v>2.50300944935266</c:v>
                </c:pt>
                <c:pt idx="120" formatCode="General">
                  <c:v>2.4935482501170698</c:v>
                </c:pt>
                <c:pt idx="121" formatCode="General">
                  <c:v>2.4836796483951602</c:v>
                </c:pt>
                <c:pt idx="122" formatCode="General">
                  <c:v>2.47338798624155</c:v>
                </c:pt>
                <c:pt idx="123" formatCode="General">
                  <c:v>2.4626571852749199</c:v>
                </c:pt>
                <c:pt idx="124" formatCode="General">
                  <c:v>2.4514707540727798</c:v>
                </c:pt>
                <c:pt idx="125" formatCode="General">
                  <c:v>2.4398117980642602</c:v>
                </c:pt>
                <c:pt idx="126" formatCode="General">
                  <c:v>2.4276630321813299</c:v>
                </c:pt>
                <c:pt idx="127" formatCode="General">
                  <c:v>2.4150067965469</c:v>
                </c:pt>
                <c:pt idx="128" formatCode="General">
                  <c:v>2.4018250754957799</c:v>
                </c:pt>
                <c:pt idx="129" formatCode="General">
                  <c:v>2.38809952024301</c:v>
                </c:pt>
                <c:pt idx="130" formatCode="General">
                  <c:v>2.3738114755317699</c:v>
                </c:pt>
                <c:pt idx="131" formatCode="General">
                  <c:v>2.35894201061144</c:v>
                </c:pt>
                <c:pt idx="132" formatCode="General">
                  <c:v>2.3434719549132099</c:v>
                </c:pt>
                <c:pt idx="133" formatCode="General">
                  <c:v>2.3273819388076502</c:v>
                </c:pt>
                <c:pt idx="134" formatCode="General">
                  <c:v>2.3106524398438002</c:v>
                </c:pt>
                <c:pt idx="135" formatCode="General">
                  <c:v>2.2932638348833798</c:v>
                </c:pt>
                <c:pt idx="136" formatCode="General">
                  <c:v>2.2751964585551301</c:v>
                </c:pt>
                <c:pt idx="137" formatCode="General">
                  <c:v>2.25643066846389</c:v>
                </c:pt>
                <c:pt idx="138" formatCode="General">
                  <c:v>2.2369469175946799</c:v>
                </c:pt>
                <c:pt idx="139" formatCode="General">
                  <c:v>2.2167258343539</c:v>
                </c:pt>
                <c:pt idx="140" formatCode="General">
                  <c:v>2.19574831068749</c:v>
                </c:pt>
                <c:pt idx="141" formatCode="General">
                  <c:v>2.1739955987070498</c:v>
                </c:pt>
                <c:pt idx="142" formatCode="General">
                  <c:v>2.15144941624022</c:v>
                </c:pt>
                <c:pt idx="143" formatCode="General">
                  <c:v>2.1280920616991601</c:v>
                </c:pt>
                <c:pt idx="144" formatCode="General">
                  <c:v>2.10390653862938</c:v>
                </c:pt>
                <c:pt idx="145" formatCode="General">
                  <c:v>2.0788766902599498</c:v>
                </c:pt>
                <c:pt idx="146" formatCode="General">
                  <c:v>2.0529873443231801</c:v>
                </c:pt>
                <c:pt idx="147" formatCode="General">
                  <c:v>2.0262244683462698</c:v>
                </c:pt>
                <c:pt idx="148" formatCode="0.00E+00">
                  <c:v>1.99857533553755</c:v>
                </c:pt>
                <c:pt idx="149" formatCode="General">
                  <c:v>1.9700287012939399</c:v>
                </c:pt>
                <c:pt idx="150" formatCode="General">
                  <c:v>1.9405749902431699</c:v>
                </c:pt>
                <c:pt idx="151" formatCode="General">
                  <c:v>1.9102064936021199</c:v>
                </c:pt>
                <c:pt idx="152" formatCode="General">
                  <c:v>1.8789175764794701</c:v>
                </c:pt>
                <c:pt idx="153" formatCode="General">
                  <c:v>1.84670489457662</c:v>
                </c:pt>
                <c:pt idx="154" formatCode="General">
                  <c:v>1.8135676195425099</c:v>
                </c:pt>
                <c:pt idx="155" formatCode="General">
                  <c:v>1.7795076720154399</c:v>
                </c:pt>
                <c:pt idx="156" formatCode="General">
                  <c:v>1.7445299611379601</c:v>
                </c:pt>
                <c:pt idx="157" formatCode="General">
                  <c:v>1.7086426290571901</c:v>
                </c:pt>
                <c:pt idx="158" formatCode="General">
                  <c:v>1.6718572986248901</c:v>
                </c:pt>
                <c:pt idx="159" formatCode="General">
                  <c:v>1.6341893221881101</c:v>
                </c:pt>
                <c:pt idx="160" formatCode="General">
                  <c:v>1.5956580290145601</c:v>
                </c:pt>
                <c:pt idx="161" formatCode="General">
                  <c:v>1.5562869685296301</c:v>
                </c:pt>
                <c:pt idx="162" formatCode="General">
                  <c:v>1.51610414615666</c:v>
                </c:pt>
                <c:pt idx="163" formatCode="General">
                  <c:v>1.4751422481544501</c:v>
                </c:pt>
                <c:pt idx="164" formatCode="General">
                  <c:v>1.4334388514408201</c:v>
                </c:pt>
                <c:pt idx="165" formatCode="General">
                  <c:v>1.39103661398742</c:v>
                </c:pt>
                <c:pt idx="166" formatCode="General">
                  <c:v>1.3479834409762299</c:v>
                </c:pt>
                <c:pt idx="167" formatCode="General">
                  <c:v>1.3043326215356701</c:v>
                </c:pt>
                <c:pt idx="168" formatCode="General">
                  <c:v>1.26014293053472</c:v>
                </c:pt>
                <c:pt idx="169" formatCode="General">
                  <c:v>1.2154786896238701</c:v>
                </c:pt>
                <c:pt idx="170" formatCode="General">
                  <c:v>1.1704097814877901</c:v>
                </c:pt>
                <c:pt idx="171" formatCode="General">
                  <c:v>1.12501161113634</c:v>
                </c:pt>
                <c:pt idx="172" formatCode="General">
                  <c:v>1.0793650080272901</c:v>
                </c:pt>
                <c:pt idx="173" formatCode="General">
                  <c:v>1.0335560629098599</c:v>
                </c:pt>
                <c:pt idx="174" formatCode="General">
                  <c:v>0.98767589352394702</c:v>
                </c:pt>
                <c:pt idx="175" formatCode="General">
                  <c:v>0.94182033371095297</c:v>
                </c:pt>
                <c:pt idx="176" formatCode="General">
                  <c:v>0.89608954111011996</c:v>
                </c:pt>
                <c:pt idx="177" formatCode="General">
                  <c:v>0.85058751945185096</c:v>
                </c:pt>
                <c:pt idx="178" formatCode="General">
                  <c:v>0.80542155253491798</c:v>
                </c:pt>
                <c:pt idx="179" formatCode="General">
                  <c:v>0.760701548302959</c:v>
                </c:pt>
                <c:pt idx="180" formatCode="General">
                  <c:v>0.716539293026489</c:v>
                </c:pt>
                <c:pt idx="181" formatCode="General">
                  <c:v>0.67304761745147901</c:v>
                </c:pt>
                <c:pt idx="182" formatCode="General">
                  <c:v>0.63033947888694997</c:v>
                </c:pt>
                <c:pt idx="183" formatCode="General">
                  <c:v>0.58852696555316797</c:v>
                </c:pt>
                <c:pt idx="184" formatCode="General">
                  <c:v>0.54772023206687104</c:v>
                </c:pt>
                <c:pt idx="185" formatCode="General">
                  <c:v>0.508026377653783</c:v>
                </c:pt>
                <c:pt idx="186" formatCode="General">
                  <c:v>0.46954828148836902</c:v>
                </c:pt>
                <c:pt idx="187" formatCode="General">
                  <c:v>0.43238341238627498</c:v>
                </c:pt>
                <c:pt idx="188" formatCode="General">
                  <c:v>0.39662263281898802</c:v>
                </c:pt>
                <c:pt idx="189" formatCode="General">
                  <c:v>0.362349019769314</c:v>
                </c:pt>
                <c:pt idx="190" formatCode="General">
                  <c:v>0.329636727172469</c:v>
                </c:pt>
                <c:pt idx="191" formatCode="General">
                  <c:v>0.29854991645198797</c:v>
                </c:pt>
                <c:pt idx="192" formatCode="General">
                  <c:v>0.26914178281729201</c:v>
                </c:pt>
                <c:pt idx="193" formatCode="General">
                  <c:v>0.241453705395858</c:v>
                </c:pt>
                <c:pt idx="194" formatCode="General">
                  <c:v>0.21551454879102799</c:v>
                </c:pt>
                <c:pt idx="195" formatCode="General">
                  <c:v>0.19134014216782499</c:v>
                </c:pt>
                <c:pt idx="196" formatCode="General">
                  <c:v>0.16893295938303199</c:v>
                </c:pt>
                <c:pt idx="197" formatCode="General">
                  <c:v>0.14828201994090801</c:v>
                </c:pt>
                <c:pt idx="198" formatCode="General">
                  <c:v>0.129363025671</c:v>
                </c:pt>
                <c:pt idx="199" formatCode="General">
                  <c:v>0.11213874204867399</c:v>
                </c:pt>
                <c:pt idx="200" formatCode="0.00E+00">
                  <c:v>9.6559626139294905E-2</c:v>
                </c:pt>
                <c:pt idx="201" formatCode="0.00E+00">
                  <c:v>8.2564695443386196E-2</c:v>
                </c:pt>
                <c:pt idx="202" formatCode="0.00E+00">
                  <c:v>7.0082623725836596E-2</c:v>
                </c:pt>
                <c:pt idx="203" formatCode="0.00E+00">
                  <c:v>5.9033041568403097E-2</c:v>
                </c:pt>
                <c:pt idx="204" formatCode="0.00E+00">
                  <c:v>4.9328011289511899E-2</c:v>
                </c:pt>
                <c:pt idx="205" formatCode="0.00E+00">
                  <c:v>4.0873638465273802E-2</c:v>
                </c:pt>
                <c:pt idx="206" formatCode="0.00E+00">
                  <c:v>3.3571776011663099E-2</c:v>
                </c:pt>
                <c:pt idx="207" formatCode="0.00E+00">
                  <c:v>2.7321772084850201E-2</c:v>
                </c:pt>
                <c:pt idx="208" formatCode="0.00E+00">
                  <c:v>2.20222103095833E-2</c:v>
                </c:pt>
                <c:pt idx="209" formatCode="0.00E+00">
                  <c:v>1.7572590353481202E-2</c:v>
                </c:pt>
                <c:pt idx="210" formatCode="0.00E+00">
                  <c:v>1.38748988078688E-2</c:v>
                </c:pt>
              </c:numCache>
            </c:numRef>
          </c:yVal>
          <c:smooth val="1"/>
        </c:ser>
        <c:ser>
          <c:idx val="76"/>
          <c:order val="7"/>
          <c:tx>
            <c:strRef>
              <c:f>'Temperaturen, Volumenzuwachs'!$C$94</c:f>
              <c:strCache>
                <c:ptCount val="1"/>
                <c:pt idx="0">
                  <c:v>1999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Volumenzuwachs'!$D$94:$HF$94</c:f>
              <c:numCache>
                <c:formatCode>0.000E+00</c:formatCode>
                <c:ptCount val="211"/>
                <c:pt idx="0">
                  <c:v>2.1321421945701098</c:v>
                </c:pt>
                <c:pt idx="1">
                  <c:v>2.1321157350225199</c:v>
                </c:pt>
                <c:pt idx="2">
                  <c:v>2.13208802896941</c:v>
                </c:pt>
                <c:pt idx="3">
                  <c:v>2.1320590177054699</c:v>
                </c:pt>
                <c:pt idx="4">
                  <c:v>2.1320286397622898</c:v>
                </c:pt>
                <c:pt idx="5">
                  <c:v>2.1319968307784798</c:v>
                </c:pt>
                <c:pt idx="6">
                  <c:v>2.13196352336367</c:v>
                </c:pt>
                <c:pt idx="7">
                  <c:v>2.13192864695616</c:v>
                </c:pt>
                <c:pt idx="8">
                  <c:v>2.1318921276739</c:v>
                </c:pt>
                <c:pt idx="9">
                  <c:v>2.1318538881584801</c:v>
                </c:pt>
                <c:pt idx="10">
                  <c:v>2.1318138474118098</c:v>
                </c:pt>
                <c:pt idx="11">
                  <c:v>2.13177192062517</c:v>
                </c:pt>
                <c:pt idx="12">
                  <c:v>2.1317280190002199</c:v>
                </c:pt>
                <c:pt idx="13">
                  <c:v>2.13168204956167</c:v>
                </c:pt>
                <c:pt idx="14">
                  <c:v>2.13163391496118</c:v>
                </c:pt>
                <c:pt idx="15">
                  <c:v>2.13158351327206</c:v>
                </c:pt>
                <c:pt idx="16">
                  <c:v>2.1315307377744199</c:v>
                </c:pt>
                <c:pt idx="17">
                  <c:v>2.13147547673023</c:v>
                </c:pt>
                <c:pt idx="18">
                  <c:v>2.1314176131479199</c:v>
                </c:pt>
                <c:pt idx="19">
                  <c:v>2.1313570245359301</c:v>
                </c:pt>
                <c:pt idx="20">
                  <c:v>2.1312935826448198</c:v>
                </c:pt>
                <c:pt idx="21">
                  <c:v>2.1312271531973299</c:v>
                </c:pt>
                <c:pt idx="22">
                  <c:v>2.13115759560577</c:v>
                </c:pt>
                <c:pt idx="23">
                  <c:v>2.13108476267641</c:v>
                </c:pt>
                <c:pt idx="24">
                  <c:v>2.1310085002999202</c:v>
                </c:pt>
                <c:pt idx="25">
                  <c:v>2.1309286471275199</c:v>
                </c:pt>
                <c:pt idx="26">
                  <c:v>2.1308450342319998</c:v>
                </c:pt>
                <c:pt idx="27">
                  <c:v>2.13075748475298</c:v>
                </c:pt>
                <c:pt idx="28">
                  <c:v>2.1306658135257601</c:v>
                </c:pt>
                <c:pt idx="29">
                  <c:v>2.1305698266927799</c:v>
                </c:pt>
                <c:pt idx="30">
                  <c:v>2.1304693212972099</c:v>
                </c:pt>
                <c:pt idx="31">
                  <c:v>2.13036408485761</c:v>
                </c:pt>
                <c:pt idx="32">
                  <c:v>2.1302538949228502</c:v>
                </c:pt>
                <c:pt idx="33">
                  <c:v>2.1301385186065298</c:v>
                </c:pt>
                <c:pt idx="34">
                  <c:v>2.1300177120997401</c:v>
                </c:pt>
                <c:pt idx="35">
                  <c:v>2.1298912201613498</c:v>
                </c:pt>
                <c:pt idx="36">
                  <c:v>2.1297587755848202</c:v>
                </c:pt>
                <c:pt idx="37">
                  <c:v>2.1296200986402898</c:v>
                </c:pt>
                <c:pt idx="38">
                  <c:v>2.1294748964910801</c:v>
                </c:pt>
                <c:pt idx="39">
                  <c:v>2.1293228625831899</c:v>
                </c:pt>
                <c:pt idx="40">
                  <c:v>2.1291636760069199</c:v>
                </c:pt>
                <c:pt idx="41">
                  <c:v>2.1289970008289298</c:v>
                </c:pt>
                <c:pt idx="42">
                  <c:v>2.12882248539387</c:v>
                </c:pt>
                <c:pt idx="43">
                  <c:v>2.1286397615938899</c:v>
                </c:pt>
                <c:pt idx="44">
                  <c:v>2.12844844410477</c:v>
                </c:pt>
                <c:pt idx="45">
                  <c:v>2.12824812958715</c:v>
                </c:pt>
                <c:pt idx="46">
                  <c:v>2.1280383958513198</c:v>
                </c:pt>
                <c:pt idx="47">
                  <c:v>2.12781880098396</c:v>
                </c:pt>
                <c:pt idx="48">
                  <c:v>2.1275888824351998</c:v>
                </c:pt>
                <c:pt idx="49">
                  <c:v>2.12734815606423</c:v>
                </c:pt>
                <c:pt idx="50">
                  <c:v>2.1270961151416601</c:v>
                </c:pt>
                <c:pt idx="51">
                  <c:v>2.1268322293067801</c:v>
                </c:pt>
                <c:pt idx="52">
                  <c:v>2.1265559434777899</c:v>
                </c:pt>
                <c:pt idx="53">
                  <c:v>2.1262666767129099</c:v>
                </c:pt>
                <c:pt idx="54">
                  <c:v>2.1259638210203802</c:v>
                </c:pt>
                <c:pt idx="55">
                  <c:v>2.1256467401151</c:v>
                </c:pt>
                <c:pt idx="56">
                  <c:v>2.12531476811967</c:v>
                </c:pt>
                <c:pt idx="57">
                  <c:v>2.1249672082075199</c:v>
                </c:pt>
                <c:pt idx="58">
                  <c:v>2.1246033311857402</c:v>
                </c:pt>
                <c:pt idx="59" formatCode="General">
                  <c:v>2.1242223740150701</c:v>
                </c:pt>
                <c:pt idx="60" formatCode="General">
                  <c:v>2.1238235382644</c:v>
                </c:pt>
                <c:pt idx="61" formatCode="General">
                  <c:v>2.1234059884973</c:v>
                </c:pt>
                <c:pt idx="62" formatCode="General">
                  <c:v>2.1229688505876601</c:v>
                </c:pt>
                <c:pt idx="63" formatCode="General">
                  <c:v>2.1225112099616301</c:v>
                </c:pt>
                <c:pt idx="64" formatCode="General">
                  <c:v>2.1220321097629999</c:v>
                </c:pt>
                <c:pt idx="65" formatCode="General">
                  <c:v>2.1215305489389</c:v>
                </c:pt>
                <c:pt idx="66" formatCode="General">
                  <c:v>2.1210054802428102</c:v>
                </c:pt>
                <c:pt idx="67" formatCode="General">
                  <c:v>2.1204558081516698</c:v>
                </c:pt>
                <c:pt idx="68" formatCode="General">
                  <c:v>2.1198803866937701</c:v>
                </c:pt>
                <c:pt idx="69" formatCode="General">
                  <c:v>2.1192780171841199</c:v>
                </c:pt>
                <c:pt idx="70" formatCode="General">
                  <c:v>2.11864744586389</c:v>
                </c:pt>
                <c:pt idx="71" formatCode="General">
                  <c:v>2.1179873614403402</c:v>
                </c:pt>
                <c:pt idx="72" formatCode="General">
                  <c:v>2.11729639252375</c:v>
                </c:pt>
                <c:pt idx="73" formatCode="General">
                  <c:v>2.1165731049577401</c:v>
                </c:pt>
                <c:pt idx="74" formatCode="General">
                  <c:v>2.1158159990391101</c:v>
                </c:pt>
                <c:pt idx="75" formatCode="General">
                  <c:v>2.11502350662373</c:v>
                </c:pt>
                <c:pt idx="76" formatCode="General">
                  <c:v>2.11419398811447</c:v>
                </c:pt>
                <c:pt idx="77" formatCode="General">
                  <c:v>2.11332572932753</c:v>
                </c:pt>
                <c:pt idx="78" formatCode="General">
                  <c:v>2.1124169382332401</c:v>
                </c:pt>
                <c:pt idx="79" formatCode="General">
                  <c:v>2.1114657415674101</c:v>
                </c:pt>
                <c:pt idx="80" formatCode="General">
                  <c:v>2.1104701813100002</c:v>
                </c:pt>
                <c:pt idx="81" formatCode="General">
                  <c:v>2.1094282110262901</c:v>
                </c:pt>
                <c:pt idx="82" formatCode="General">
                  <c:v>2.1083376920678498</c:v>
                </c:pt>
                <c:pt idx="83" formatCode="General">
                  <c:v>2.1071963896291002</c:v>
                </c:pt>
                <c:pt idx="84" formatCode="General">
                  <c:v>2.10600196865605</c:v>
                </c:pt>
                <c:pt idx="85" formatCode="General">
                  <c:v>2.10475198960384</c:v>
                </c:pt>
                <c:pt idx="86" formatCode="General">
                  <c:v>2.1034439040398398</c:v>
                </c:pt>
                <c:pt idx="87" formatCode="General">
                  <c:v>2.1020750500891099</c:v>
                </c:pt>
                <c:pt idx="88" formatCode="General">
                  <c:v>2.1006426477197699</c:v>
                </c:pt>
                <c:pt idx="89" formatCode="General">
                  <c:v>2.0991437938653199</c:v>
                </c:pt>
                <c:pt idx="90" formatCode="General">
                  <c:v>2.0975754573821601</c:v>
                </c:pt>
                <c:pt idx="91" formatCode="General">
                  <c:v>2.0959344738402401</c:v>
                </c:pt>
                <c:pt idx="92" formatCode="General">
                  <c:v>2.0942175401457002</c:v>
                </c:pt>
                <c:pt idx="93" formatCode="General">
                  <c:v>2.0924212089946299</c:v>
                </c:pt>
                <c:pt idx="94" formatCode="General">
                  <c:v>2.0905418831578202</c:v>
                </c:pt>
                <c:pt idx="95" formatCode="General">
                  <c:v>2.08857580959695</c:v>
                </c:pt>
                <c:pt idx="96" formatCode="General">
                  <c:v>2.0865190734135401</c:v>
                </c:pt>
                <c:pt idx="97" formatCode="General">
                  <c:v>2.0843675916328301</c:v>
                </c:pt>
                <c:pt idx="98" formatCode="General">
                  <c:v>2.0821171068256801</c:v>
                </c:pt>
                <c:pt idx="99" formatCode="General">
                  <c:v>2.0797631805728098</c:v>
                </c:pt>
                <c:pt idx="100" formatCode="General">
                  <c:v>2.0773011867768001</c:v>
                </c:pt>
                <c:pt idx="101" formatCode="General">
                  <c:v>2.07472630482882</c:v>
                </c:pt>
                <c:pt idx="102" formatCode="General">
                  <c:v>2.0720335126384302</c:v>
                </c:pt>
                <c:pt idx="103" formatCode="General">
                  <c:v>2.06921757953653</c:v>
                </c:pt>
                <c:pt idx="104" formatCode="General">
                  <c:v>2.0662730590636098</c:v>
                </c:pt>
                <c:pt idx="105" formatCode="General">
                  <c:v>2.0631942816572799</c:v>
                </c:pt>
                <c:pt idx="106" formatCode="General">
                  <c:v>2.05997534725548</c:v>
                </c:pt>
                <c:pt idx="107" formatCode="General">
                  <c:v>2.0566101178344298</c:v>
                </c:pt>
                <c:pt idx="108" formatCode="General">
                  <c:v>2.0530922099029301</c:v>
                </c:pt>
                <c:pt idx="109" formatCode="General">
                  <c:v>2.0494149869778502</c:v>
                </c:pt>
                <c:pt idx="110" formatCode="General">
                  <c:v>2.0455715520689899</c:v>
                </c:pt>
                <c:pt idx="111" formatCode="General">
                  <c:v>2.04155474020504</c:v>
                </c:pt>
                <c:pt idx="112" formatCode="General">
                  <c:v>2.03735711103658</c:v>
                </c:pt>
                <c:pt idx="113" formatCode="General">
                  <c:v>2.0329709415560502</c:v>
                </c:pt>
                <c:pt idx="114" formatCode="General">
                  <c:v>2.0283882189798499</c:v>
                </c:pt>
                <c:pt idx="115" formatCode="General">
                  <c:v>2.0236006338423498</c:v>
                </c:pt>
                <c:pt idx="116" formatCode="General">
                  <c:v>2.0185995733575499</c:v>
                </c:pt>
                <c:pt idx="117" formatCode="General">
                  <c:v>2.0133761151098599</c:v>
                </c:pt>
                <c:pt idx="118" formatCode="General">
                  <c:v>2.0079210211421401</c:v>
                </c:pt>
                <c:pt idx="119" formatCode="General">
                  <c:v>2.0022247325159501</c:v>
                </c:pt>
                <c:pt idx="120" formatCode="General">
                  <c:v>1.9962773644266401</c:v>
                </c:pt>
                <c:pt idx="121" formatCode="General">
                  <c:v>1.99006870196369</c:v>
                </c:pt>
                <c:pt idx="122" formatCode="General">
                  <c:v>1.98358819661554</c:v>
                </c:pt>
                <c:pt idx="123" formatCode="General">
                  <c:v>1.9768249636271</c:v>
                </c:pt>
                <c:pt idx="124" formatCode="General">
                  <c:v>1.9697677803279201</c:v>
                </c:pt>
                <c:pt idx="125" formatCode="General">
                  <c:v>1.9624050855592901</c:v>
                </c:pt>
                <c:pt idx="126" formatCode="General">
                  <c:v>1.9547249803394999</c:v>
                </c:pt>
                <c:pt idx="127" formatCode="General">
                  <c:v>1.94671522991771</c:v>
                </c:pt>
                <c:pt idx="128" formatCode="General">
                  <c:v>1.9383632673792</c:v>
                </c:pt>
                <c:pt idx="129" formatCode="General">
                  <c:v>1.92965619897707</c:v>
                </c:pt>
                <c:pt idx="130" formatCode="General">
                  <c:v>1.9205808113785601</c:v>
                </c:pt>
                <c:pt idx="131" formatCode="General">
                  <c:v>1.9111235810276701</c:v>
                </c:pt>
                <c:pt idx="132" formatCode="General">
                  <c:v>1.9012706858395201</c:v>
                </c:pt>
                <c:pt idx="133" formatCode="General">
                  <c:v>1.8910080194560399</c:v>
                </c:pt>
                <c:pt idx="134" formatCode="General">
                  <c:v>1.8803212083068701</c:v>
                </c:pt>
                <c:pt idx="135" formatCode="General">
                  <c:v>1.8691956317335701</c:v>
                </c:pt>
                <c:pt idx="136" formatCode="General">
                  <c:v>1.8576164454495401</c:v>
                </c:pt>
                <c:pt idx="137" formatCode="General">
                  <c:v>1.8455686086218099</c:v>
                </c:pt>
                <c:pt idx="138" formatCode="General">
                  <c:v>1.8330369148741401</c:v>
                </c:pt>
                <c:pt idx="139" formatCode="General">
                  <c:v>1.82000602752336</c:v>
                </c:pt>
                <c:pt idx="140" formatCode="General">
                  <c:v>1.8064605193721901</c:v>
                </c:pt>
                <c:pt idx="141" formatCode="General">
                  <c:v>1.7923849173914901</c:v>
                </c:pt>
                <c:pt idx="142" formatCode="General">
                  <c:v>1.77776375263289</c:v>
                </c:pt>
                <c:pt idx="143" formatCode="General">
                  <c:v>1.7625816157180301</c:v>
                </c:pt>
                <c:pt idx="144" formatCode="General">
                  <c:v>1.7468232182532699</c:v>
                </c:pt>
                <c:pt idx="145" formatCode="General">
                  <c:v>1.7304734605176999</c:v>
                </c:pt>
                <c:pt idx="146" formatCode="General">
                  <c:v>1.7135175057669001</c:v>
                </c:pt>
                <c:pt idx="147" formatCode="General">
                  <c:v>1.6959408614848701</c:v>
                </c:pt>
                <c:pt idx="148" formatCode="0.00E+00">
                  <c:v>1.67772946790035</c:v>
                </c:pt>
                <c:pt idx="149" formatCode="General">
                  <c:v>1.6588697940611601</c:v>
                </c:pt>
                <c:pt idx="150" formatCode="General">
                  <c:v>1.6393489417298299</c:v>
                </c:pt>
                <c:pt idx="151" formatCode="General">
                  <c:v>1.6191547573248399</c:v>
                </c:pt>
                <c:pt idx="152" formatCode="General">
                  <c:v>1.5982759520826499</c:v>
                </c:pt>
                <c:pt idx="153" formatCode="General">
                  <c:v>1.5767022305563001</c:v>
                </c:pt>
                <c:pt idx="154" formatCode="General">
                  <c:v>1.55442442749399</c:v>
                </c:pt>
                <c:pt idx="155" formatCode="General">
                  <c:v>1.5314346530557501</c:v>
                </c:pt>
                <c:pt idx="156" formatCode="General">
                  <c:v>1.50772644622639</c:v>
                </c:pt>
                <c:pt idx="157" formatCode="General">
                  <c:v>1.48329493616649</c:v>
                </c:pt>
                <c:pt idx="158" formatCode="General">
                  <c:v>1.45813701111056</c:v>
                </c:pt>
                <c:pt idx="159" formatCode="General">
                  <c:v>1.43225149427003</c:v>
                </c:pt>
                <c:pt idx="160" formatCode="General">
                  <c:v>1.4056393260284901</c:v>
                </c:pt>
                <c:pt idx="161" formatCode="General">
                  <c:v>1.3783037515268</c:v>
                </c:pt>
                <c:pt idx="162" formatCode="General">
                  <c:v>1.35025051252527</c:v>
                </c:pt>
                <c:pt idx="163" formatCode="General">
                  <c:v>1.3214880421997099</c:v>
                </c:pt>
                <c:pt idx="164" formatCode="General">
                  <c:v>1.2920276612783099</c:v>
                </c:pt>
                <c:pt idx="165" formatCode="General">
                  <c:v>1.2618837736567099</c:v>
                </c:pt>
                <c:pt idx="166" formatCode="General">
                  <c:v>1.23107405934277</c:v>
                </c:pt>
                <c:pt idx="167" formatCode="General">
                  <c:v>1.19961966228137</c:v>
                </c:pt>
                <c:pt idx="168" formatCode="General">
                  <c:v>1.16754537029724</c:v>
                </c:pt>
                <c:pt idx="169" formatCode="General">
                  <c:v>1.13487978407441</c:v>
                </c:pt>
                <c:pt idx="170" formatCode="General">
                  <c:v>1.10165547177025</c:v>
                </c:pt>
                <c:pt idx="171" formatCode="General">
                  <c:v>1.06790910554701</c:v>
                </c:pt>
                <c:pt idx="172" formatCode="General">
                  <c:v>1.03368157600279</c:v>
                </c:pt>
                <c:pt idx="173" formatCode="General">
                  <c:v>0.99901808020650096</c:v>
                </c:pt>
                <c:pt idx="174" formatCode="General">
                  <c:v>0.96396817879973395</c:v>
                </c:pt>
                <c:pt idx="175" formatCode="General">
                  <c:v>0.92858581743520496</c:v>
                </c:pt>
                <c:pt idx="176" formatCode="General">
                  <c:v>0.89292930769082202</c:v>
                </c:pt>
                <c:pt idx="177" formatCode="General">
                  <c:v>0.85706126254758297</c:v>
                </c:pt>
                <c:pt idx="178" formatCode="General">
                  <c:v>0.82104848156458998</c:v>
                </c:pt>
                <c:pt idx="179" formatCode="General">
                  <c:v>0.78496178104432501</c:v>
                </c:pt>
                <c:pt idx="180" formatCode="General">
                  <c:v>0.74887576477434303</c:v>
                </c:pt>
                <c:pt idx="181" formatCode="General">
                  <c:v>0.71286853137629203</c:v>
                </c:pt>
                <c:pt idx="182" formatCode="General">
                  <c:v>0.67702131490714701</c:v>
                </c:pt>
                <c:pt idx="183" formatCode="General">
                  <c:v>0.64141805615672498</c:v>
                </c:pt>
                <c:pt idx="184" formatCode="General">
                  <c:v>0.60614490308265701</c:v>
                </c:pt>
                <c:pt idx="185" formatCode="General">
                  <c:v>0.571289640027968</c:v>
                </c:pt>
                <c:pt idx="186" formatCode="General">
                  <c:v>0.53694104678048304</c:v>
                </c:pt>
                <c:pt idx="187" formatCode="General">
                  <c:v>0.50318819015370997</c:v>
                </c:pt>
                <c:pt idx="188" formatCode="General">
                  <c:v>0.47011965258335497</c:v>
                </c:pt>
                <c:pt idx="189" formatCode="General">
                  <c:v>0.43782270421995201</c:v>
                </c:pt>
                <c:pt idx="190" formatCode="General">
                  <c:v>0.40638242712224298</c:v>
                </c:pt>
                <c:pt idx="191" formatCode="General">
                  <c:v>0.375880802371519</c:v>
                </c:pt>
                <c:pt idx="192" formatCode="General">
                  <c:v>0.34639577317415399</c:v>
                </c:pt>
                <c:pt idx="193" formatCode="General">
                  <c:v>0.31800029922413903</c:v>
                </c:pt>
                <c:pt idx="194" formatCode="General">
                  <c:v>0.29076141967270502</c:v>
                </c:pt>
                <c:pt idx="195" formatCode="General">
                  <c:v>0.26473934389886999</c:v>
                </c:pt>
                <c:pt idx="196" formatCode="General">
                  <c:v>0.239986590784317</c:v>
                </c:pt>
                <c:pt idx="197" formatCode="General">
                  <c:v>0.216547198253596</c:v>
                </c:pt>
                <c:pt idx="198" formatCode="General">
                  <c:v>0.19445602533003001</c:v>
                </c:pt>
                <c:pt idx="199" formatCode="General">
                  <c:v>0.173738168767508</c:v>
                </c:pt>
                <c:pt idx="200" formatCode="General">
                  <c:v>0.15440851534913</c:v>
                </c:pt>
                <c:pt idx="201" formatCode="General">
                  <c:v>0.136471449116224</c:v>
                </c:pt>
                <c:pt idx="202" formatCode="General">
                  <c:v>0.119920730055251</c:v>
                </c:pt>
                <c:pt idx="203" formatCode="General">
                  <c:v>0.104739557113372</c:v>
                </c:pt>
                <c:pt idx="204" formatCode="0.00E+00">
                  <c:v>9.0900823869772704E-2</c:v>
                </c:pt>
                <c:pt idx="205" formatCode="0.00E+00">
                  <c:v>7.8367569846201093E-2</c:v>
                </c:pt>
                <c:pt idx="206" formatCode="0.00E+00">
                  <c:v>6.7093624441434796E-2</c:v>
                </c:pt>
                <c:pt idx="207" formatCode="0.00E+00">
                  <c:v>5.7024434024039498E-2</c:v>
                </c:pt>
                <c:pt idx="208" formatCode="0.00E+00">
                  <c:v>4.8098056075837302E-2</c:v>
                </c:pt>
                <c:pt idx="209" formatCode="0.00E+00">
                  <c:v>4.0246297753010397E-2</c:v>
                </c:pt>
                <c:pt idx="210" formatCode="0.00E+00">
                  <c:v>3.3395970166226099E-2</c:v>
                </c:pt>
              </c:numCache>
            </c:numRef>
          </c:yVal>
          <c:smooth val="1"/>
        </c:ser>
        <c:ser>
          <c:idx val="0"/>
          <c:order val="8"/>
          <c:tx>
            <c:strRef>
              <c:f>'Temperaturen, Volumenzuwachs'!$C$96</c:f>
              <c:strCache>
                <c:ptCount val="1"/>
                <c:pt idx="0">
                  <c:v>2517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Volumenzuwachs'!$D$96:$HF$96</c:f>
              <c:numCache>
                <c:formatCode>0.000E+00</c:formatCode>
                <c:ptCount val="211"/>
                <c:pt idx="0">
                  <c:v>1.68043346997347</c:v>
                </c:pt>
                <c:pt idx="1">
                  <c:v>1.6804170450239699</c:v>
                </c:pt>
                <c:pt idx="2">
                  <c:v>1.6803998462508201</c:v>
                </c:pt>
                <c:pt idx="3">
                  <c:v>1.6803818372056001</c:v>
                </c:pt>
                <c:pt idx="4">
                  <c:v>1.6803629797239299</c:v>
                </c:pt>
                <c:pt idx="5">
                  <c:v>1.6803432338447499</c:v>
                </c:pt>
                <c:pt idx="6">
                  <c:v>1.68032255772584</c:v>
                </c:pt>
                <c:pt idx="7">
                  <c:v>1.6803009075553701</c:v>
                </c:pt>
                <c:pt idx="8">
                  <c:v>1.68027823745924</c:v>
                </c:pt>
                <c:pt idx="9">
                  <c:v>1.6802544994041799</c:v>
                </c:pt>
                <c:pt idx="10">
                  <c:v>1.68022964309622</c:v>
                </c:pt>
                <c:pt idx="11">
                  <c:v>1.68020361587441</c:v>
                </c:pt>
                <c:pt idx="12">
                  <c:v>1.68017636259963</c:v>
                </c:pt>
                <c:pt idx="13">
                  <c:v>1.68014782553807</c:v>
                </c:pt>
                <c:pt idx="14">
                  <c:v>1.6801179442393599</c:v>
                </c:pt>
                <c:pt idx="15">
                  <c:v>1.68008665540891</c:v>
                </c:pt>
                <c:pt idx="16">
                  <c:v>1.68005389277435</c:v>
                </c:pt>
                <c:pt idx="17">
                  <c:v>1.68001958694561</c:v>
                </c:pt>
                <c:pt idx="18">
                  <c:v>1.67998366526859</c:v>
                </c:pt>
                <c:pt idx="19">
                  <c:v>1.6799460516718501</c:v>
                </c:pt>
                <c:pt idx="20">
                  <c:v>1.6799066665062301</c:v>
                </c:pt>
                <c:pt idx="21">
                  <c:v>1.67986542637689</c:v>
                </c:pt>
                <c:pt idx="22">
                  <c:v>1.6798222439675601</c:v>
                </c:pt>
                <c:pt idx="23">
                  <c:v>1.6797770278566</c:v>
                </c:pt>
                <c:pt idx="24">
                  <c:v>1.6797296823243399</c:v>
                </c:pt>
                <c:pt idx="25">
                  <c:v>1.6796801071516101</c:v>
                </c:pt>
                <c:pt idx="26">
                  <c:v>1.6796281974087</c:v>
                </c:pt>
                <c:pt idx="27">
                  <c:v>1.6795738432346199</c:v>
                </c:pt>
                <c:pt idx="28">
                  <c:v>1.67951692960596</c:v>
                </c:pt>
                <c:pt idx="29">
                  <c:v>1.67945733609504</c:v>
                </c:pt>
                <c:pt idx="30">
                  <c:v>1.67939493661679</c:v>
                </c:pt>
                <c:pt idx="31">
                  <c:v>1.6793295991638599</c:v>
                </c:pt>
                <c:pt idx="32">
                  <c:v>1.67926118552935</c:v>
                </c:pt>
                <c:pt idx="33">
                  <c:v>1.67918955101677</c:v>
                </c:pt>
                <c:pt idx="34">
                  <c:v>1.6791145441363799</c:v>
                </c:pt>
                <c:pt idx="35">
                  <c:v>1.67903600628758</c:v>
                </c:pt>
                <c:pt idx="36">
                  <c:v>1.67895377142647</c:v>
                </c:pt>
                <c:pt idx="37">
                  <c:v>1.6788676657180199</c:v>
                </c:pt>
                <c:pt idx="38">
                  <c:v>1.67877750717219</c:v>
                </c:pt>
                <c:pt idx="39">
                  <c:v>1.6786831052631099</c:v>
                </c:pt>
                <c:pt idx="40">
                  <c:v>1.6785842605307799</c:v>
                </c:pt>
                <c:pt idx="41">
                  <c:v>1.6784807641642401</c:v>
                </c:pt>
                <c:pt idx="42">
                  <c:v>1.67837239756561</c:v>
                </c:pt>
                <c:pt idx="43">
                  <c:v>1.67825893189399</c:v>
                </c:pt>
                <c:pt idx="44">
                  <c:v>1.6781401275883601</c:v>
                </c:pt>
                <c:pt idx="45">
                  <c:v>1.67801573386851</c:v>
                </c:pt>
                <c:pt idx="46">
                  <c:v>1.67788548821313</c:v>
                </c:pt>
                <c:pt idx="47">
                  <c:v>1.67774911581384</c:v>
                </c:pt>
                <c:pt idx="48">
                  <c:v>1.67760632900426</c:v>
                </c:pt>
                <c:pt idx="49">
                  <c:v>1.6774568266629499</c:v>
                </c:pt>
                <c:pt idx="50">
                  <c:v>1.67730029358906</c:v>
                </c:pt>
                <c:pt idx="51">
                  <c:v>1.6771363998494799</c:v>
                </c:pt>
                <c:pt idx="52">
                  <c:v>1.67696480009625</c:v>
                </c:pt>
                <c:pt idx="53">
                  <c:v>1.6767851328529499</c:v>
                </c:pt>
                <c:pt idx="54">
                  <c:v>1.67659701976863</c:v>
                </c:pt>
                <c:pt idx="55">
                  <c:v>1.676400064838</c:v>
                </c:pt>
                <c:pt idx="56">
                  <c:v>1.6761938535862999</c:v>
                </c:pt>
                <c:pt idx="57">
                  <c:v>1.6759779522173599</c:v>
                </c:pt>
                <c:pt idx="58">
                  <c:v>1.67575190672334</c:v>
                </c:pt>
                <c:pt idx="59" formatCode="General">
                  <c:v>1.6755152419543899</c:v>
                </c:pt>
                <c:pt idx="60" formatCode="General">
                  <c:v>1.67526746064666</c:v>
                </c:pt>
                <c:pt idx="61" formatCode="General">
                  <c:v>1.6750080424067699</c:v>
                </c:pt>
                <c:pt idx="62" formatCode="General">
                  <c:v>1.6747364426510001</c:v>
                </c:pt>
                <c:pt idx="63" formatCode="General">
                  <c:v>1.67445209149734</c:v>
                </c:pt>
                <c:pt idx="64" formatCode="General">
                  <c:v>1.67415439260828</c:v>
                </c:pt>
                <c:pt idx="65" formatCode="General">
                  <c:v>1.6738427219825001</c:v>
                </c:pt>
                <c:pt idx="66" formatCode="General">
                  <c:v>1.67351642669329</c:v>
                </c:pt>
                <c:pt idx="67" formatCode="General">
                  <c:v>1.67317482357155</c:v>
                </c:pt>
                <c:pt idx="68" formatCode="General">
                  <c:v>1.67281719783105</c:v>
                </c:pt>
                <c:pt idx="69" formatCode="General">
                  <c:v>1.6724428016338599</c:v>
                </c:pt>
                <c:pt idx="70" formatCode="General">
                  <c:v>1.6720508525934199</c:v>
                </c:pt>
                <c:pt idx="71" formatCode="General">
                  <c:v>1.6716405322128101</c:v>
                </c:pt>
                <c:pt idx="72" formatCode="General">
                  <c:v>1.67121098425585</c:v>
                </c:pt>
                <c:pt idx="73" formatCode="General">
                  <c:v>1.6707613130483401</c:v>
                </c:pt>
                <c:pt idx="74" formatCode="General">
                  <c:v>1.67029058170689</c:v>
                </c:pt>
                <c:pt idx="75" formatCode="General">
                  <c:v>1.6697978102925799</c:v>
                </c:pt>
                <c:pt idx="76" formatCode="General">
                  <c:v>1.6692819738867699</c:v>
                </c:pt>
                <c:pt idx="77" formatCode="General">
                  <c:v>1.6687420005862199</c:v>
                </c:pt>
                <c:pt idx="78" formatCode="General">
                  <c:v>1.6681767694146501</c:v>
                </c:pt>
                <c:pt idx="79" formatCode="General">
                  <c:v>1.6675851081478901</c:v>
                </c:pt>
                <c:pt idx="80" formatCode="General">
                  <c:v>1.6669657910495901</c:v>
                </c:pt>
                <c:pt idx="81" formatCode="General">
                  <c:v>1.6663175365146601</c:v>
                </c:pt>
                <c:pt idx="82" formatCode="General">
                  <c:v>1.66563900461727</c:v>
                </c:pt>
                <c:pt idx="83" formatCode="General">
                  <c:v>1.66492879456055</c:v>
                </c:pt>
                <c:pt idx="84" formatCode="General">
                  <c:v>1.66418544202489</c:v>
                </c:pt>
                <c:pt idx="85" formatCode="General">
                  <c:v>1.66340741641179</c:v>
                </c:pt>
                <c:pt idx="86" formatCode="General">
                  <c:v>1.66259311798049</c:v>
                </c:pt>
                <c:pt idx="87" formatCode="General">
                  <c:v>1.6617408748740901</c:v>
                </c:pt>
                <c:pt idx="88" formatCode="General">
                  <c:v>1.6608489400326201</c:v>
                </c:pt>
                <c:pt idx="89" formatCode="General">
                  <c:v>1.65991548799001</c:v>
                </c:pt>
                <c:pt idx="90" formatCode="General">
                  <c:v>1.6589386115523499</c:v>
                </c:pt>
                <c:pt idx="91" formatCode="General">
                  <c:v>1.65791631835481</c:v>
                </c:pt>
                <c:pt idx="92" formatCode="General">
                  <c:v>1.65684652729486</c:v>
                </c:pt>
                <c:pt idx="93" formatCode="General">
                  <c:v>1.65572706483941</c:v>
                </c:pt>
                <c:pt idx="94" formatCode="General">
                  <c:v>1.65455566120404</c:v>
                </c:pt>
                <c:pt idx="95" formatCode="General">
                  <c:v>1.6533299464022899</c:v>
                </c:pt>
                <c:pt idx="96" formatCode="General">
                  <c:v>1.6520474461638499</c:v>
                </c:pt>
                <c:pt idx="97" formatCode="General">
                  <c:v>1.6507055777202599</c:v>
                </c:pt>
                <c:pt idx="98" formatCode="General">
                  <c:v>1.6493016454576099</c:v>
                </c:pt>
                <c:pt idx="99" formatCode="General">
                  <c:v>1.6478328364359101</c:v>
                </c:pt>
                <c:pt idx="100" formatCode="General">
                  <c:v>1.6462962157754299</c:v>
                </c:pt>
                <c:pt idx="101" formatCode="General">
                  <c:v>1.6446887219108699</c:v>
                </c:pt>
                <c:pt idx="102" formatCode="General">
                  <c:v>1.6430071617149999</c:v>
                </c:pt>
                <c:pt idx="103" formatCode="General">
                  <c:v>1.6412482054939701</c:v>
                </c:pt>
                <c:pt idx="104" formatCode="General">
                  <c:v>1.63940838185755</c:v>
                </c:pt>
                <c:pt idx="105" formatCode="General">
                  <c:v>1.6374840724684501</c:v>
                </c:pt>
                <c:pt idx="106" formatCode="General">
                  <c:v>1.6354715066757901</c:v>
                </c:pt>
                <c:pt idx="107" formatCode="General">
                  <c:v>1.63336675603927</c:v>
                </c:pt>
                <c:pt idx="108" formatCode="General">
                  <c:v>1.6311657287515799</c:v>
                </c:pt>
                <c:pt idx="109" formatCode="General">
                  <c:v>1.6288641639683801</c:v>
                </c:pt>
                <c:pt idx="110" formatCode="General">
                  <c:v>1.62645762605648</c:v>
                </c:pt>
                <c:pt idx="111" formatCode="General">
                  <c:v>1.62394149877287</c:v>
                </c:pt>
                <c:pt idx="112" formatCode="General">
                  <c:v>1.6213109793891201</c:v>
                </c:pt>
                <c:pt idx="113" formatCode="General">
                  <c:v>1.6185610727778299</c:v>
                </c:pt>
                <c:pt idx="114" formatCode="General">
                  <c:v>1.6156865854801601</c:v>
                </c:pt>
                <c:pt idx="115" formatCode="General">
                  <c:v>1.61268211977619</c:v>
                </c:pt>
                <c:pt idx="116" formatCode="General">
                  <c:v>1.6095420677824701</c:v>
                </c:pt>
                <c:pt idx="117" formatCode="General">
                  <c:v>1.6062606056044899</c:v>
                </c:pt>
                <c:pt idx="118" formatCode="General">
                  <c:v>1.60283168757494</c:v>
                </c:pt>
                <c:pt idx="119" formatCode="General">
                  <c:v>1.59924904061247</c:v>
                </c:pt>
                <c:pt idx="120" formatCode="General">
                  <c:v>1.59550615873955</c:v>
                </c:pt>
                <c:pt idx="121" formatCode="General">
                  <c:v>1.5915962978022999</c:v>
                </c:pt>
                <c:pt idx="122" formatCode="General">
                  <c:v>1.5875124704400601</c:v>
                </c:pt>
                <c:pt idx="123" formatCode="General">
                  <c:v>1.58324744135719</c:v>
                </c:pt>
                <c:pt idx="124" formatCode="General">
                  <c:v>1.57879372295526</c:v>
                </c:pt>
                <c:pt idx="125" formatCode="General">
                  <c:v>1.5741435713894301</c:v>
                </c:pt>
                <c:pt idx="126" formatCode="General">
                  <c:v>1.56928898311929</c:v>
                </c:pt>
                <c:pt idx="127" formatCode="General">
                  <c:v>1.56422169203084</c:v>
                </c:pt>
                <c:pt idx="128" formatCode="General">
                  <c:v>1.5589331672136399</c:v>
                </c:pt>
                <c:pt idx="129" formatCode="General">
                  <c:v>1.5534146114845699</c:v>
                </c:pt>
                <c:pt idx="130" formatCode="General">
                  <c:v>1.5476569607578901</c:v>
                </c:pt>
                <c:pt idx="131" formatCode="General">
                  <c:v>1.5416508843694201</c:v>
                </c:pt>
                <c:pt idx="132" formatCode="General">
                  <c:v>1.5353867864720301</c:v>
                </c:pt>
                <c:pt idx="133" formatCode="General">
                  <c:v>1.5288548086287801</c:v>
                </c:pt>
                <c:pt idx="134" formatCode="General">
                  <c:v>1.52204483373982</c:v>
                </c:pt>
                <c:pt idx="135" formatCode="General">
                  <c:v>1.5149464914495401</c:v>
                </c:pt>
                <c:pt idx="136" formatCode="General">
                  <c:v>1.5075491651909301</c:v>
                </c:pt>
                <c:pt idx="137" formatCode="General">
                  <c:v>1.49984200103496</c:v>
                </c:pt>
                <c:pt idx="138" formatCode="General">
                  <c:v>1.4918139185239001</c:v>
                </c:pt>
                <c:pt idx="139" formatCode="General">
                  <c:v>1.48345362367887</c:v>
                </c:pt>
                <c:pt idx="140" formatCode="General">
                  <c:v>1.4747496243828899</c:v>
                </c:pt>
                <c:pt idx="141" formatCode="General">
                  <c:v>1.4656902483524199</c:v>
                </c:pt>
                <c:pt idx="142" formatCode="General">
                  <c:v>1.4562636639208799</c:v>
                </c:pt>
                <c:pt idx="143" formatCode="General">
                  <c:v>1.4464579038685399</c:v>
                </c:pt>
                <c:pt idx="144" formatCode="General">
                  <c:v>1.43626089254309</c:v>
                </c:pt>
                <c:pt idx="145" formatCode="General">
                  <c:v>1.4256604765243099</c:v>
                </c:pt>
                <c:pt idx="146" formatCode="General">
                  <c:v>1.4146444590942</c:v>
                </c:pt>
                <c:pt idx="147" formatCode="General">
                  <c:v>1.4032006387806799</c:v>
                </c:pt>
                <c:pt idx="148" formatCode="0.00E+00">
                  <c:v>1.39131685224739</c:v>
                </c:pt>
                <c:pt idx="149" formatCode="General">
                  <c:v>1.37898102180503</c:v>
                </c:pt>
                <c:pt idx="150" formatCode="General">
                  <c:v>1.3661812078190001</c:v>
                </c:pt>
                <c:pt idx="151" formatCode="General">
                  <c:v>1.35290566628509</c:v>
                </c:pt>
                <c:pt idx="152" formatCode="General">
                  <c:v>1.33914291183755</c:v>
                </c:pt>
                <c:pt idx="153" formatCode="General">
                  <c:v>1.32488178644223</c:v>
                </c:pt>
                <c:pt idx="154" formatCode="General">
                  <c:v>1.3101115340107801</c:v>
                </c:pt>
                <c:pt idx="155" formatCode="General">
                  <c:v>1.2948218811491601</c:v>
                </c:pt>
                <c:pt idx="156" formatCode="General">
                  <c:v>1.2790031242244599</c:v>
                </c:pt>
                <c:pt idx="157" formatCode="General">
                  <c:v>1.2626462228969499</c:v>
                </c:pt>
                <c:pt idx="158" formatCode="General">
                  <c:v>1.2457429002190299</c:v>
                </c:pt>
                <c:pt idx="159" formatCode="General">
                  <c:v>1.2282857493478101</c:v>
                </c:pt>
                <c:pt idx="160" formatCode="General">
                  <c:v>1.210268346853</c:v>
                </c:pt>
                <c:pt idx="161" formatCode="General">
                  <c:v>1.19168537252481</c:v>
                </c:pt>
                <c:pt idx="162" formatCode="General">
                  <c:v>1.17253273549797</c:v>
                </c:pt>
                <c:pt idx="163" formatCode="General">
                  <c:v>1.1528077064053399</c:v>
                </c:pt>
                <c:pt idx="164" formatCode="General">
                  <c:v>1.1325090551582999</c:v>
                </c:pt>
                <c:pt idx="165" formatCode="General">
                  <c:v>1.1116371938195899</c:v>
                </c:pt>
                <c:pt idx="166" formatCode="General">
                  <c:v>1.0901943238874501</c:v>
                </c:pt>
                <c:pt idx="167" formatCode="General">
                  <c:v>1.06818458714689</c:v>
                </c:pt>
                <c:pt idx="168" formatCode="General">
                  <c:v>1.0456142190653499</c:v>
                </c:pt>
                <c:pt idx="169" formatCode="General">
                  <c:v>1.02249170351514</c:v>
                </c:pt>
                <c:pt idx="170" formatCode="General">
                  <c:v>0.99882792739536497</c:v>
                </c:pt>
                <c:pt idx="171" formatCode="General">
                  <c:v>0.97463633350251699</c:v>
                </c:pt>
                <c:pt idx="172" formatCode="General">
                  <c:v>0.94993306976301894</c:v>
                </c:pt>
                <c:pt idx="173" formatCode="General">
                  <c:v>0.92473713269546998</c:v>
                </c:pt>
                <c:pt idx="174" formatCode="General">
                  <c:v>0.89907050271880495</c:v>
                </c:pt>
                <c:pt idx="175" formatCode="General">
                  <c:v>0.87295826866865101</c:v>
                </c:pt>
                <c:pt idx="176" formatCode="General">
                  <c:v>0.84642873863359702</c:v>
                </c:pt>
                <c:pt idx="177" formatCode="General">
                  <c:v>0.81951353398208104</c:v>
                </c:pt>
                <c:pt idx="178" formatCode="General">
                  <c:v>0.79224766322677598</c:v>
                </c:pt>
                <c:pt idx="179" formatCode="General">
                  <c:v>0.76466957217552201</c:v>
                </c:pt>
                <c:pt idx="180" formatCode="General">
                  <c:v>0.736821166656077</c:v>
                </c:pt>
                <c:pt idx="181" formatCode="General">
                  <c:v>0.708747803987689</c:v>
                </c:pt>
                <c:pt idx="182" formatCode="General">
                  <c:v>0.68049824931803804</c:v>
                </c:pt>
                <c:pt idx="183" formatCode="General">
                  <c:v>0.65212459296318803</c:v>
                </c:pt>
                <c:pt idx="184" formatCode="General">
                  <c:v>0.62368212499487996</c:v>
                </c:pt>
                <c:pt idx="185" formatCode="General">
                  <c:v>0.59522916352873001</c:v>
                </c:pt>
                <c:pt idx="186" formatCode="General">
                  <c:v>0.56682683349322405</c:v>
                </c:pt>
                <c:pt idx="187" formatCode="General">
                  <c:v>0.53853879311710895</c:v>
                </c:pt>
                <c:pt idx="188" formatCode="General">
                  <c:v>0.51043090597470697</c:v>
                </c:pt>
                <c:pt idx="189" formatCode="General">
                  <c:v>0.48257085718560899</c:v>
                </c:pt>
                <c:pt idx="190" formatCode="General">
                  <c:v>0.45502771328500802</c:v>
                </c:pt>
                <c:pt idx="191" formatCode="General">
                  <c:v>0.42787142636700798</c:v>
                </c:pt>
                <c:pt idx="192" formatCode="General">
                  <c:v>0.40117228435414698</c:v>
                </c:pt>
                <c:pt idx="193" formatCode="General">
                  <c:v>0.375000310653686</c:v>
                </c:pt>
                <c:pt idx="194" formatCode="General">
                  <c:v>0.34942461800903202</c:v>
                </c:pt>
                <c:pt idx="195" formatCode="General">
                  <c:v>0.32451272301814899</c:v>
                </c:pt>
                <c:pt idx="196" formatCode="General">
                  <c:v>0.30032982953506399</c:v>
                </c:pt>
                <c:pt idx="197" formatCode="General">
                  <c:v>0.27693809095032701</c:v>
                </c:pt>
                <c:pt idx="198" formatCode="General">
                  <c:v>0.25439586310512402</c:v>
                </c:pt>
                <c:pt idx="199" formatCode="General">
                  <c:v>0.23275696126471401</c:v>
                </c:pt>
                <c:pt idx="200" formatCode="General">
                  <c:v>0.21206993608304101</c:v>
                </c:pt>
                <c:pt idx="201" formatCode="General">
                  <c:v>0.19237738474677901</c:v>
                </c:pt>
                <c:pt idx="202" formatCode="General">
                  <c:v>0.17371531440323301</c:v>
                </c:pt>
                <c:pt idx="203" formatCode="General">
                  <c:v>0.15611257545987001</c:v>
                </c:pt>
                <c:pt idx="204" formatCode="General">
                  <c:v>0.139590382304174</c:v>
                </c:pt>
                <c:pt idx="205" formatCode="General">
                  <c:v>0.124161938349464</c:v>
                </c:pt>
                <c:pt idx="206" formatCode="General">
                  <c:v>0.109832180998548</c:v>
                </c:pt>
                <c:pt idx="207" formatCode="0.00E+00">
                  <c:v>9.6597660087493306E-2</c:v>
                </c:pt>
                <c:pt idx="208" formatCode="0.00E+00">
                  <c:v>8.4446560610094396E-2</c:v>
                </c:pt>
                <c:pt idx="209" formatCode="0.00E+00">
                  <c:v>7.3358877048907797E-2</c:v>
                </c:pt>
                <c:pt idx="210" formatCode="0.00E+00">
                  <c:v>6.3306742511719097E-2</c:v>
                </c:pt>
              </c:numCache>
            </c:numRef>
          </c:yVal>
          <c:smooth val="1"/>
        </c:ser>
        <c:ser>
          <c:idx val="1"/>
          <c:order val="9"/>
          <c:tx>
            <c:strRef>
              <c:f>'Temperaturen, Volumenzuwachs'!$C$98</c:f>
              <c:strCache>
                <c:ptCount val="1"/>
                <c:pt idx="0">
                  <c:v>3169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Volumenzuwachs'!$D$98:$HF$98</c:f>
              <c:numCache>
                <c:formatCode>0.000E+00</c:formatCode>
                <c:ptCount val="211"/>
                <c:pt idx="0">
                  <c:v>1.3267408607645901</c:v>
                </c:pt>
                <c:pt idx="1">
                  <c:v>1.3267306264159899</c:v>
                </c:pt>
                <c:pt idx="2">
                  <c:v>1.3267199098769999</c:v>
                </c:pt>
                <c:pt idx="3">
                  <c:v>1.3267086884334101</c:v>
                </c:pt>
                <c:pt idx="4">
                  <c:v>1.3266969383014799</c:v>
                </c:pt>
                <c:pt idx="5">
                  <c:v>1.32668463457755</c:v>
                </c:pt>
                <c:pt idx="6">
                  <c:v>1.3266717511853601</c:v>
                </c:pt>
                <c:pt idx="7">
                  <c:v>1.3266582608209001</c:v>
                </c:pt>
                <c:pt idx="8">
                  <c:v>1.32664413489466</c:v>
                </c:pt>
                <c:pt idx="9">
                  <c:v>1.32662934347113</c:v>
                </c:pt>
                <c:pt idx="10">
                  <c:v>1.32661385520551</c:v>
                </c:pt>
                <c:pt idx="11">
                  <c:v>1.3265976372774499</c:v>
                </c:pt>
                <c:pt idx="12">
                  <c:v>1.3265806553216399</c:v>
                </c:pt>
                <c:pt idx="13">
                  <c:v>1.32656287335516</c:v>
                </c:pt>
                <c:pt idx="14">
                  <c:v>1.32654425370146</c:v>
                </c:pt>
                <c:pt idx="15">
                  <c:v>1.3265247569106999</c:v>
                </c:pt>
                <c:pt idx="16">
                  <c:v>1.32650434167642</c:v>
                </c:pt>
                <c:pt idx="17">
                  <c:v>1.3264829647482901</c:v>
                </c:pt>
                <c:pt idx="18">
                  <c:v>1.3264605808407199</c:v>
                </c:pt>
                <c:pt idx="19">
                  <c:v>1.3264371425372701</c:v>
                </c:pt>
                <c:pt idx="20">
                  <c:v>1.3264126001905201</c:v>
                </c:pt>
                <c:pt idx="21">
                  <c:v>1.32638690181728</c:v>
                </c:pt>
                <c:pt idx="22">
                  <c:v>1.3263599929888601</c:v>
                </c:pt>
                <c:pt idx="23">
                  <c:v>1.3263318167162601</c:v>
                </c:pt>
                <c:pt idx="24">
                  <c:v>1.3263023133299301</c:v>
                </c:pt>
                <c:pt idx="25">
                  <c:v>1.32627142035398</c:v>
                </c:pt>
                <c:pt idx="26">
                  <c:v>1.32623907237438</c:v>
                </c:pt>
                <c:pt idx="27">
                  <c:v>1.32620520090115</c:v>
                </c:pt>
                <c:pt idx="28">
                  <c:v>1.32616973422403</c:v>
                </c:pt>
                <c:pt idx="29">
                  <c:v>1.32613259726139</c:v>
                </c:pt>
                <c:pt idx="30">
                  <c:v>1.32609371140216</c:v>
                </c:pt>
                <c:pt idx="31">
                  <c:v>1.3260529943403201</c:v>
                </c:pt>
                <c:pt idx="32">
                  <c:v>1.3260103599016899</c:v>
                </c:pt>
                <c:pt idx="33">
                  <c:v>1.32596571786267</c:v>
                </c:pt>
                <c:pt idx="34">
                  <c:v>1.3259189737604899</c:v>
                </c:pt>
                <c:pt idx="35">
                  <c:v>1.3258700286946701</c:v>
                </c:pt>
                <c:pt idx="36">
                  <c:v>1.32581877911919</c:v>
                </c:pt>
                <c:pt idx="37">
                  <c:v>1.3257651166250699</c:v>
                </c:pt>
                <c:pt idx="38">
                  <c:v>1.3257089277127401</c:v>
                </c:pt>
                <c:pt idx="39">
                  <c:v>1.3256500935539199</c:v>
                </c:pt>
                <c:pt idx="40">
                  <c:v>1.3255884897424199</c:v>
                </c:pt>
                <c:pt idx="41">
                  <c:v>1.3255239860333801</c:v>
                </c:pt>
                <c:pt idx="42">
                  <c:v>1.3254564460703699</c:v>
                </c:pt>
                <c:pt idx="43">
                  <c:v>1.32538572709999</c:v>
                </c:pt>
                <c:pt idx="44">
                  <c:v>1.3253116796730899</c:v>
                </c:pt>
                <c:pt idx="45">
                  <c:v>1.3252341473322999</c:v>
                </c:pt>
                <c:pt idx="46">
                  <c:v>1.3251529662850901</c:v>
                </c:pt>
                <c:pt idx="47">
                  <c:v>1.3250679650616899</c:v>
                </c:pt>
                <c:pt idx="48">
                  <c:v>1.3249789641573499</c:v>
                </c:pt>
                <c:pt idx="49">
                  <c:v>1.3248857756579999</c:v>
                </c:pt>
                <c:pt idx="50">
                  <c:v>1.3247882028487701</c:v>
                </c:pt>
                <c:pt idx="51">
                  <c:v>1.3246860398044999</c:v>
                </c:pt>
                <c:pt idx="52">
                  <c:v>1.32457907096145</c:v>
                </c:pt>
                <c:pt idx="53">
                  <c:v>1.32446707066939</c:v>
                </c:pt>
                <c:pt idx="54">
                  <c:v>1.3243498027231599</c:v>
                </c:pt>
                <c:pt idx="55">
                  <c:v>1.3242270198728701</c:v>
                </c:pt>
                <c:pt idx="56">
                  <c:v>1.3240984633116899</c:v>
                </c:pt>
                <c:pt idx="57">
                  <c:v>1.32396386214032</c:v>
                </c:pt>
                <c:pt idx="58">
                  <c:v>1.32382293280713</c:v>
                </c:pt>
                <c:pt idx="59" formatCode="General">
                  <c:v>1.3236753785227899</c:v>
                </c:pt>
                <c:pt idx="60" formatCode="General">
                  <c:v>1.3235208886484799</c:v>
                </c:pt>
                <c:pt idx="61" formatCode="General">
                  <c:v>1.3233591380562899</c:v>
                </c:pt>
                <c:pt idx="62" formatCode="General">
                  <c:v>1.32318978646084</c:v>
                </c:pt>
                <c:pt idx="63" formatCode="General">
                  <c:v>1.32301247772071</c:v>
                </c:pt>
                <c:pt idx="64" formatCode="General">
                  <c:v>1.32282683910854</c:v>
                </c:pt>
                <c:pt idx="65" formatCode="General">
                  <c:v>1.3226324805483001</c:v>
                </c:pt>
                <c:pt idx="66" formatCode="General">
                  <c:v>1.3224289938185001</c:v>
                </c:pt>
                <c:pt idx="67" formatCode="General">
                  <c:v>1.32221595171978</c:v>
                </c:pt>
                <c:pt idx="68" formatCode="General">
                  <c:v>1.3219929072055401</c:v>
                </c:pt>
                <c:pt idx="69" formatCode="General">
                  <c:v>1.32175939247386</c:v>
                </c:pt>
                <c:pt idx="70" formatCode="General">
                  <c:v>1.3215149180193899</c:v>
                </c:pt>
                <c:pt idx="71" formatCode="General">
                  <c:v>1.3212589716432901</c:v>
                </c:pt>
                <c:pt idx="72" formatCode="General">
                  <c:v>1.3209910174197099</c:v>
                </c:pt>
                <c:pt idx="73" formatCode="General">
                  <c:v>1.3207104946170301</c:v>
                </c:pt>
                <c:pt idx="74" formatCode="General">
                  <c:v>1.3204168165719801</c:v>
                </c:pt>
                <c:pt idx="75" formatCode="General">
                  <c:v>1.32010936951484</c:v>
                </c:pt>
                <c:pt idx="76" formatCode="General">
                  <c:v>1.31978751134378</c:v>
                </c:pt>
                <c:pt idx="77" formatCode="General">
                  <c:v>1.3194505703464501</c:v>
                </c:pt>
                <c:pt idx="78" formatCode="General">
                  <c:v>1.3190978438666501</c:v>
                </c:pt>
                <c:pt idx="79" formatCode="General">
                  <c:v>1.31872859691414</c:v>
                </c:pt>
                <c:pt idx="80" formatCode="General">
                  <c:v>1.3183420607154599</c:v>
                </c:pt>
                <c:pt idx="81" formatCode="General">
                  <c:v>1.3179374312035099</c:v>
                </c:pt>
                <c:pt idx="82" formatCode="General">
                  <c:v>1.31751386744381</c:v>
                </c:pt>
                <c:pt idx="83" formatCode="General">
                  <c:v>1.3170704899950401</c:v>
                </c:pt>
                <c:pt idx="84" formatCode="General">
                  <c:v>1.31660637920167</c:v>
                </c:pt>
                <c:pt idx="85" formatCode="General">
                  <c:v>1.3161205734164501</c:v>
                </c:pt>
                <c:pt idx="86" formatCode="General">
                  <c:v>1.3156120671501299</c:v>
                </c:pt>
                <c:pt idx="87" formatCode="General">
                  <c:v>1.31507980914639</c:v>
                </c:pt>
                <c:pt idx="88" formatCode="General">
                  <c:v>1.31452270037934</c:v>
                </c:pt>
                <c:pt idx="89" formatCode="General">
                  <c:v>1.3139395919713299</c:v>
                </c:pt>
                <c:pt idx="90" formatCode="General">
                  <c:v>1.31332928302869</c:v>
                </c:pt>
                <c:pt idx="91" formatCode="General">
                  <c:v>1.31269051839304</c:v>
                </c:pt>
                <c:pt idx="92" formatCode="General">
                  <c:v>1.3120219863056899</c:v>
                </c:pt>
                <c:pt idx="93" formatCode="General">
                  <c:v>1.31132231598315</c:v>
                </c:pt>
                <c:pt idx="94" formatCode="General">
                  <c:v>1.3105900751012001</c:v>
                </c:pt>
                <c:pt idx="95" formatCode="General">
                  <c:v>1.3098237671855699</c:v>
                </c:pt>
                <c:pt idx="96" formatCode="General">
                  <c:v>1.3090218289070501</c:v>
                </c:pt>
                <c:pt idx="97" formatCode="General">
                  <c:v>1.3081826272791901</c:v>
                </c:pt>
                <c:pt idx="98" formatCode="General">
                  <c:v>1.30730445675673</c:v>
                </c:pt>
                <c:pt idx="99" formatCode="General">
                  <c:v>1.30638553623311</c:v>
                </c:pt>
                <c:pt idx="100" formatCode="General">
                  <c:v>1.30542400593575</c:v>
                </c:pt>
                <c:pt idx="101" formatCode="General">
                  <c:v>1.3044179242176701</c:v>
                </c:pt>
                <c:pt idx="102" formatCode="General">
                  <c:v>1.3033652642449001</c:v>
                </c:pt>
                <c:pt idx="103" formatCode="General">
                  <c:v>1.30226391057863</c:v>
                </c:pt>
                <c:pt idx="104" formatCode="General">
                  <c:v>1.3011116556522699</c:v>
                </c:pt>
                <c:pt idx="105" formatCode="General">
                  <c:v>1.2999061961432301</c:v>
                </c:pt>
                <c:pt idx="106" formatCode="General">
                  <c:v>1.2986451292403001</c:v>
                </c:pt>
                <c:pt idx="107" formatCode="General">
                  <c:v>1.2973259488076301</c:v>
                </c:pt>
                <c:pt idx="108" formatCode="General">
                  <c:v>1.29594604144713</c:v>
                </c:pt>
                <c:pt idx="109" formatCode="General">
                  <c:v>1.2945026824615999</c:v>
                </c:pt>
                <c:pt idx="110" formatCode="General">
                  <c:v>1.2929930317218501</c:v>
                </c:pt>
                <c:pt idx="111" formatCode="General">
                  <c:v>1.2914141294417001</c:v>
                </c:pt>
                <c:pt idx="112" formatCode="General">
                  <c:v>1.28976289186578</c:v>
                </c:pt>
                <c:pt idx="113" formatCode="General">
                  <c:v>1.28803610687606</c:v>
                </c:pt>
                <c:pt idx="114" formatCode="General">
                  <c:v>1.28623042952413</c:v>
                </c:pt>
                <c:pt idx="115" formatCode="General">
                  <c:v>1.2843423774976701</c:v>
                </c:pt>
                <c:pt idx="116" formatCode="General">
                  <c:v>1.2823683265305901</c:v>
                </c:pt>
                <c:pt idx="117" formatCode="General">
                  <c:v>1.28030450576836</c:v>
                </c:pt>
                <c:pt idx="118" formatCode="General">
                  <c:v>1.2781469931011999</c:v>
                </c:pt>
                <c:pt idx="119" formatCode="General">
                  <c:v>1.2758917104800001</c:v>
                </c:pt>
                <c:pt idx="120" formatCode="General">
                  <c:v>1.2735344192318301</c:v>
                </c:pt>
                <c:pt idx="121" formatCode="General">
                  <c:v>1.2710707153939</c:v>
                </c:pt>
                <c:pt idx="122" formatCode="General">
                  <c:v>1.2684960250875099</c:v>
                </c:pt>
                <c:pt idx="123" formatCode="General">
                  <c:v>1.2658055999558999</c:v>
                </c:pt>
                <c:pt idx="124" formatCode="General">
                  <c:v>1.2629945126931701</c:v>
                </c:pt>
                <c:pt idx="125" formatCode="General">
                  <c:v>1.26005765269392</c:v>
                </c:pt>
                <c:pt idx="126" formatCode="General">
                  <c:v>1.25698972185743</c:v>
                </c:pt>
                <c:pt idx="127" formatCode="General">
                  <c:v>1.2537852305830299</c:v>
                </c:pt>
                <c:pt idx="128" formatCode="General">
                  <c:v>1.2504384939979301</c:v>
                </c:pt>
                <c:pt idx="129" formatCode="General">
                  <c:v>1.2469436284625299</c:v>
                </c:pt>
                <c:pt idx="130" formatCode="General">
                  <c:v>1.24329454840308</c:v>
                </c:pt>
                <c:pt idx="131" formatCode="General">
                  <c:v>1.2394849635262399</c:v>
                </c:pt>
                <c:pt idx="132" formatCode="General">
                  <c:v>1.2355083764756001</c:v>
                </c:pt>
                <c:pt idx="133" formatCode="General">
                  <c:v>1.2313580809953</c:v>
                </c:pt>
                <c:pt idx="134" formatCode="General">
                  <c:v>1.2270271606724701</c:v>
                </c:pt>
                <c:pt idx="135" formatCode="General">
                  <c:v>1.2225084883359001</c:v>
                </c:pt>
                <c:pt idx="136" formatCode="General">
                  <c:v>1.2177947261954001</c:v>
                </c:pt>
                <c:pt idx="137" formatCode="General">
                  <c:v>1.21287832681318</c:v>
                </c:pt>
                <c:pt idx="138" formatCode="General">
                  <c:v>1.20775153500593</c:v>
                </c:pt>
                <c:pt idx="139" formatCode="General">
                  <c:v>1.2024063907840301</c:v>
                </c:pt>
                <c:pt idx="140" formatCode="General">
                  <c:v>1.1968347334424101</c:v>
                </c:pt>
                <c:pt idx="141" formatCode="General">
                  <c:v>1.1910282069256599</c:v>
                </c:pt>
                <c:pt idx="142" formatCode="General">
                  <c:v>1.1849782665988</c:v>
                </c:pt>
                <c:pt idx="143" formatCode="General">
                  <c:v>1.1786761875638001</c:v>
                </c:pt>
                <c:pt idx="144" formatCode="General">
                  <c:v>1.1721130746706401</c:v>
                </c:pt>
                <c:pt idx="145" formatCode="General">
                  <c:v>1.1652798743808599</c:v>
                </c:pt>
                <c:pt idx="146" formatCode="General">
                  <c:v>1.1581673886503601</c:v>
                </c:pt>
                <c:pt idx="147" formatCode="General">
                  <c:v>1.1507662910069001</c:v>
                </c:pt>
                <c:pt idx="148" formatCode="0.00E+00">
                  <c:v>1.14306714500614</c:v>
                </c:pt>
                <c:pt idx="149" formatCode="General">
                  <c:v>1.1350604252583301</c:v>
                </c:pt>
                <c:pt idx="150" formatCode="General">
                  <c:v>1.12673654122452</c:v>
                </c:pt>
                <c:pt idx="151" formatCode="General">
                  <c:v>1.11808586398837</c:v>
                </c:pt>
                <c:pt idx="152" formatCode="General">
                  <c:v>1.1090987562143499</c:v>
                </c:pt>
                <c:pt idx="153" formatCode="General">
                  <c:v>1.09976560550751</c:v>
                </c:pt>
                <c:pt idx="154" formatCode="General">
                  <c:v>1.0900768613921299</c:v>
                </c:pt>
                <c:pt idx="155" formatCode="General">
                  <c:v>1.0800230761266501</c:v>
                </c:pt>
                <c:pt idx="156" formatCode="General">
                  <c:v>1.0695949495703301</c:v>
                </c:pt>
                <c:pt idx="157" formatCode="General">
                  <c:v>1.05878337831139</c:v>
                </c:pt>
                <c:pt idx="158" formatCode="General">
                  <c:v>1.0475795092581901</c:v>
                </c:pt>
                <c:pt idx="159" formatCode="General">
                  <c:v>1.0359747978821401</c:v>
                </c:pt>
                <c:pt idx="160" formatCode="General">
                  <c:v>1.0239610712839999</c:v>
                </c:pt>
                <c:pt idx="161" formatCode="General">
                  <c:v>1.0115305962327601</c:v>
                </c:pt>
                <c:pt idx="162" formatCode="General">
                  <c:v>0.99867615229820395</c:v>
                </c:pt>
                <c:pt idx="163" formatCode="General">
                  <c:v>0.98539111016333603</c:v>
                </c:pt>
                <c:pt idx="164" formatCode="General">
                  <c:v>0.97166951516073297</c:v>
                </c:pt>
                <c:pt idx="165" formatCode="General">
                  <c:v>0.95750617602661403</c:v>
                </c:pt>
                <c:pt idx="166" formatCode="General">
                  <c:v>0.94289675880726498</c:v>
                </c:pt>
                <c:pt idx="167" formatCode="General">
                  <c:v>0.92783788578363402</c:v>
                </c:pt>
                <c:pt idx="168" formatCode="General">
                  <c:v>0.91232723920065395</c:v>
                </c:pt>
                <c:pt idx="169" formatCode="General">
                  <c:v>0.89636366949753499</c:v>
                </c:pt>
                <c:pt idx="170" formatCode="General">
                  <c:v>0.87994730763318496</c:v>
                </c:pt>
                <c:pt idx="171" formatCode="General">
                  <c:v>0.86307968098662802</c:v>
                </c:pt>
                <c:pt idx="172" formatCode="General">
                  <c:v>0.845763832185494</c:v>
                </c:pt>
                <c:pt idx="173" formatCode="General">
                  <c:v>0.82800444007611296</c:v>
                </c:pt>
                <c:pt idx="174" formatCode="General">
                  <c:v>0.80980794189674399</c:v>
                </c:pt>
                <c:pt idx="175" formatCode="General">
                  <c:v>0.79118265555136602</c:v>
                </c:pt>
                <c:pt idx="176" formatCode="General">
                  <c:v>0.77213890070617397</c:v>
                </c:pt>
                <c:pt idx="177" formatCode="General">
                  <c:v>0.75268911724577003</c:v>
                </c:pt>
                <c:pt idx="178" formatCode="General">
                  <c:v>0.73284797943293001</c:v>
                </c:pt>
                <c:pt idx="179" formatCode="General">
                  <c:v>0.71263250391728405</c:v>
                </c:pt>
                <c:pt idx="180" formatCode="General">
                  <c:v>0.69206214953742795</c:v>
                </c:pt>
                <c:pt idx="181" formatCode="General">
                  <c:v>0.67115890666212896</c:v>
                </c:pt>
                <c:pt idx="182" formatCode="General">
                  <c:v>0.64994737362402399</c:v>
                </c:pt>
                <c:pt idx="183" formatCode="General">
                  <c:v>0.62845481761967803</c:v>
                </c:pt>
                <c:pt idx="184" formatCode="General">
                  <c:v>0.60671121728966504</c:v>
                </c:pt>
                <c:pt idx="185" formatCode="General">
                  <c:v>0.58474928405946103</c:v>
                </c:pt>
                <c:pt idx="186" formatCode="General">
                  <c:v>0.56260445922512403</c:v>
                </c:pt>
                <c:pt idx="187" formatCode="General">
                  <c:v>0.54031488371673997</c:v>
                </c:pt>
                <c:pt idx="188" formatCode="General">
                  <c:v>0.51792133747813496</c:v>
                </c:pt>
                <c:pt idx="189" formatCode="General">
                  <c:v>0.495467145474419</c:v>
                </c:pt>
                <c:pt idx="190" formatCode="General">
                  <c:v>0.47299804749139002</c:v>
                </c:pt>
                <c:pt idx="191" formatCode="General">
                  <c:v>0.450562029134216</c:v>
                </c:pt>
                <c:pt idx="192" formatCode="General">
                  <c:v>0.42820911177854298</c:v>
                </c:pt>
                <c:pt idx="193" formatCode="General">
                  <c:v>0.40599109968560798</c:v>
                </c:pt>
                <c:pt idx="194" formatCode="General">
                  <c:v>0.38396128307300498</c:v>
                </c:pt>
                <c:pt idx="195" formatCode="General">
                  <c:v>0.36217409664094202</c:v>
                </c:pt>
                <c:pt idx="196" formatCode="General">
                  <c:v>0.34068473389363602</c:v>
                </c:pt>
                <c:pt idx="197" formatCode="General">
                  <c:v>0.31954871856629302</c:v>
                </c:pt>
                <c:pt idx="198" formatCode="General">
                  <c:v>0.29882143556421198</c:v>
                </c:pt>
                <c:pt idx="199" formatCode="General">
                  <c:v>0.27855762503033299</c:v>
                </c:pt>
                <c:pt idx="200" formatCode="General">
                  <c:v>0.25881084446244301</c:v>
                </c:pt>
                <c:pt idx="201" formatCode="General">
                  <c:v>0.23963290517489599</c:v>
                </c:pt>
                <c:pt idx="202" formatCode="General">
                  <c:v>0.22107329080749299</c:v>
                </c:pt>
                <c:pt idx="203" formatCode="General">
                  <c:v>0.20317856698273701</c:v>
                </c:pt>
                <c:pt idx="204" formatCode="General">
                  <c:v>0.18599179255020501</c:v>
                </c:pt>
                <c:pt idx="205" formatCode="General">
                  <c:v>0.16955194407336999</c:v>
                </c:pt>
                <c:pt idx="206" formatCode="General">
                  <c:v>0.15389336624337999</c:v>
                </c:pt>
                <c:pt idx="207" formatCode="General">
                  <c:v>0.13904526167475501</c:v>
                </c:pt>
                <c:pt idx="208" formatCode="General">
                  <c:v>0.12503123397633001</c:v>
                </c:pt>
                <c:pt idx="209" formatCode="General">
                  <c:v>0.111868898025355</c:v>
                </c:pt>
                <c:pt idx="210" formatCode="0.00E+00">
                  <c:v>9.9569570937397794E-2</c:v>
                </c:pt>
              </c:numCache>
            </c:numRef>
          </c:yVal>
          <c:smooth val="1"/>
        </c:ser>
        <c:ser>
          <c:idx val="2"/>
          <c:order val="10"/>
          <c:tx>
            <c:strRef>
              <c:f>'Temperaturen, Volumenzuwachs'!$C$100</c:f>
              <c:strCache>
                <c:ptCount val="1"/>
                <c:pt idx="0">
                  <c:v>3989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Volumenzuwachs'!$D$100:$HF$100</c:f>
              <c:numCache>
                <c:formatCode>0.000E+00</c:formatCode>
                <c:ptCount val="211"/>
                <c:pt idx="0">
                  <c:v>1.04888831400233</c:v>
                </c:pt>
                <c:pt idx="1">
                  <c:v>1.04888191901621</c:v>
                </c:pt>
                <c:pt idx="2">
                  <c:v>1.0488752227197899</c:v>
                </c:pt>
                <c:pt idx="3">
                  <c:v>1.04886821091842</c:v>
                </c:pt>
                <c:pt idx="4">
                  <c:v>1.04886086874891</c:v>
                </c:pt>
                <c:pt idx="5">
                  <c:v>1.0488531806481201</c:v>
                </c:pt>
                <c:pt idx="6">
                  <c:v>1.04884513031997</c:v>
                </c:pt>
                <c:pt idx="7">
                  <c:v>1.048836700701</c:v>
                </c:pt>
                <c:pt idx="8">
                  <c:v>1.0488278739241901</c:v>
                </c:pt>
                <c:pt idx="9">
                  <c:v>1.04881863128122</c:v>
                </c:pt>
                <c:pt idx="10">
                  <c:v>1.04880895318283</c:v>
                </c:pt>
                <c:pt idx="11">
                  <c:v>1.0487988191174</c:v>
                </c:pt>
                <c:pt idx="12">
                  <c:v>1.0487882076075501</c:v>
                </c:pt>
                <c:pt idx="13">
                  <c:v>1.0487770961647001</c:v>
                </c:pt>
                <c:pt idx="14">
                  <c:v>1.04876546124152</c:v>
                </c:pt>
                <c:pt idx="15">
                  <c:v>1.04875327818213</c:v>
                </c:pt>
                <c:pt idx="16">
                  <c:v>1.0487405211699601</c:v>
                </c:pt>
                <c:pt idx="17">
                  <c:v>1.0487271631731501</c:v>
                </c:pt>
                <c:pt idx="18">
                  <c:v>1.0487131758874599</c:v>
                </c:pt>
                <c:pt idx="19">
                  <c:v>1.04869852967637</c:v>
                </c:pt>
                <c:pt idx="20">
                  <c:v>1.0486831935085199</c:v>
                </c:pt>
                <c:pt idx="21">
                  <c:v>1.0486671348921</c:v>
                </c:pt>
                <c:pt idx="22">
                  <c:v>1.04865031980623</c:v>
                </c:pt>
                <c:pt idx="23">
                  <c:v>1.0486327126291</c:v>
                </c:pt>
                <c:pt idx="24">
                  <c:v>1.04861427606272</c:v>
                </c:pt>
                <c:pt idx="25">
                  <c:v>1.0485949710542</c:v>
                </c:pt>
                <c:pt idx="26">
                  <c:v>1.0485747567132999</c:v>
                </c:pt>
                <c:pt idx="27">
                  <c:v>1.04855359022615</c:v>
                </c:pt>
                <c:pt idx="28">
                  <c:v>1.04853142676487</c:v>
                </c:pt>
                <c:pt idx="29">
                  <c:v>1.0485082193930599</c:v>
                </c:pt>
                <c:pt idx="30">
                  <c:v>1.0484839189667601</c:v>
                </c:pt>
                <c:pt idx="31">
                  <c:v>1.04845847403089</c:v>
                </c:pt>
                <c:pt idx="32">
                  <c:v>1.0484318307107401</c:v>
                </c:pt>
                <c:pt idx="33">
                  <c:v>1.04840393259849</c:v>
                </c:pt>
                <c:pt idx="34">
                  <c:v>1.0483747206343399</c:v>
                </c:pt>
                <c:pt idx="35">
                  <c:v>1.0483441329821801</c:v>
                </c:pt>
                <c:pt idx="36">
                  <c:v>1.04831210489935</c:v>
                </c:pt>
                <c:pt idx="37">
                  <c:v>1.0482785686004501</c:v>
                </c:pt>
                <c:pt idx="38">
                  <c:v>1.04824345311472</c:v>
                </c:pt>
                <c:pt idx="39">
                  <c:v>1.0482066841367601</c:v>
                </c:pt>
                <c:pt idx="40">
                  <c:v>1.04816818387037</c:v>
                </c:pt>
                <c:pt idx="41">
                  <c:v>1.0481278708650801</c:v>
                </c:pt>
                <c:pt idx="42">
                  <c:v>1.0480856598450601</c:v>
                </c:pt>
                <c:pt idx="43">
                  <c:v>1.0480414615300899</c:v>
                </c:pt>
                <c:pt idx="44">
                  <c:v>1.0479951824482601</c:v>
                </c:pt>
                <c:pt idx="45">
                  <c:v>1.0479467247398899</c:v>
                </c:pt>
                <c:pt idx="46">
                  <c:v>1.04789598595242</c:v>
                </c:pt>
                <c:pt idx="47">
                  <c:v>1.04784285882576</c:v>
                </c:pt>
                <c:pt idx="48">
                  <c:v>1.0477872310677101</c:v>
                </c:pt>
                <c:pt idx="49">
                  <c:v>1.0477289851189799</c:v>
                </c:pt>
                <c:pt idx="50">
                  <c:v>1.04766799790733</c:v>
                </c:pt>
                <c:pt idx="51">
                  <c:v>1.04760414059041</c:v>
                </c:pt>
                <c:pt idx="52">
                  <c:v>1.0475372782866299</c:v>
                </c:pt>
                <c:pt idx="53">
                  <c:v>1.0474672697937399</c:v>
                </c:pt>
                <c:pt idx="54">
                  <c:v>1.04739396729432</c:v>
                </c:pt>
                <c:pt idx="55">
                  <c:v>1.0473172160478399</c:v>
                </c:pt>
                <c:pt idx="56">
                  <c:v>1.04723685406849</c:v>
                </c:pt>
                <c:pt idx="57">
                  <c:v>1.04715271178824</c:v>
                </c:pt>
                <c:pt idx="58">
                  <c:v>1.04706461170447</c:v>
                </c:pt>
                <c:pt idx="59" formatCode="General">
                  <c:v>1.04697236801146</c:v>
                </c:pt>
                <c:pt idx="60" formatCode="General">
                  <c:v>1.046875786215</c:v>
                </c:pt>
                <c:pt idx="61" formatCode="General">
                  <c:v>1.0467746627294801</c:v>
                </c:pt>
                <c:pt idx="62" formatCode="General">
                  <c:v>1.0466687844565601</c:v>
                </c:pt>
                <c:pt idx="63" formatCode="General">
                  <c:v>1.04655792834465</c:v>
                </c:pt>
                <c:pt idx="64" formatCode="General">
                  <c:v>1.04644186092845</c:v>
                </c:pt>
                <c:pt idx="65" formatCode="General">
                  <c:v>1.0463203378475601</c:v>
                </c:pt>
                <c:pt idx="66" formatCode="General">
                  <c:v>1.0461931033433201</c:v>
                </c:pt>
                <c:pt idx="67" formatCode="General">
                  <c:v>1.0460598897328801</c:v>
                </c:pt>
                <c:pt idx="68" formatCode="General">
                  <c:v>1.0459204168596601</c:v>
                </c:pt>
                <c:pt idx="69" formatCode="General">
                  <c:v>1.0457743915190001</c:v>
                </c:pt>
                <c:pt idx="70" formatCode="General">
                  <c:v>1.0456215068581201</c:v>
                </c:pt>
                <c:pt idx="71" formatCode="General">
                  <c:v>1.0454614417491299</c:v>
                </c:pt>
                <c:pt idx="72" formatCode="General">
                  <c:v>1.04529386013412</c:v>
                </c:pt>
                <c:pt idx="73" formatCode="General">
                  <c:v>1.0451184103411</c:v>
                </c:pt>
                <c:pt idx="74" formatCode="General">
                  <c:v>1.0449347243695299</c:v>
                </c:pt>
                <c:pt idx="75" formatCode="General">
                  <c:v>1.0447424171441999</c:v>
                </c:pt>
                <c:pt idx="76" formatCode="General">
                  <c:v>1.04454108573629</c:v>
                </c:pt>
                <c:pt idx="77" formatCode="General">
                  <c:v>1.0443303085500999</c:v>
                </c:pt>
                <c:pt idx="78" formatCode="General">
                  <c:v>1.04410964447413</c:v>
                </c:pt>
                <c:pt idx="79" formatCode="General">
                  <c:v>1.0438786319951801</c:v>
                </c:pt>
                <c:pt idx="80" formatCode="General">
                  <c:v>1.04363678827385</c:v>
                </c:pt>
                <c:pt idx="81" formatCode="General">
                  <c:v>1.04338360818006</c:v>
                </c:pt>
                <c:pt idx="82" formatCode="General">
                  <c:v>1.04311856328693</c:v>
                </c:pt>
                <c:pt idx="83" formatCode="General">
                  <c:v>1.0428411008215801</c:v>
                </c:pt>
                <c:pt idx="84" formatCode="General">
                  <c:v>1.04255064257102</c:v>
                </c:pt>
                <c:pt idx="85" formatCode="General">
                  <c:v>1.0422465837416399</c:v>
                </c:pt>
                <c:pt idx="86" formatCode="General">
                  <c:v>1.04192829177047</c:v>
                </c:pt>
                <c:pt idx="87" formatCode="General">
                  <c:v>1.0415951050865599</c:v>
                </c:pt>
                <c:pt idx="88" formatCode="General">
                  <c:v>1.04124633182064</c:v>
                </c:pt>
                <c:pt idx="89" formatCode="General">
                  <c:v>1.04088124846124</c:v>
                </c:pt>
                <c:pt idx="90" formatCode="General">
                  <c:v>1.04049909845552</c:v>
                </c:pt>
                <c:pt idx="91" formatCode="General">
                  <c:v>1.0400990907529299</c:v>
                </c:pt>
                <c:pt idx="92" formatCode="General">
                  <c:v>1.03968039828973</c:v>
                </c:pt>
                <c:pt idx="93" formatCode="General">
                  <c:v>1.0392421564126799</c:v>
                </c:pt>
                <c:pt idx="94" formatCode="General">
                  <c:v>1.0387834612398399</c:v>
                </c:pt>
                <c:pt idx="95" formatCode="General">
                  <c:v>1.03830336795669</c:v>
                </c:pt>
                <c:pt idx="96" formatCode="General">
                  <c:v>1.03780088904572</c:v>
                </c:pt>
                <c:pt idx="97" formatCode="General">
                  <c:v>1.03727499244754</c:v>
                </c:pt>
                <c:pt idx="98" formatCode="General">
                  <c:v>1.03672459965181</c:v>
                </c:pt>
                <c:pt idx="99" formatCode="General">
                  <c:v>1.0361485837161799</c:v>
                </c:pt>
                <c:pt idx="100" formatCode="General">
                  <c:v>1.0355457672114501</c:v>
                </c:pt>
                <c:pt idx="101" formatCode="General">
                  <c:v>1.0349149200915</c:v>
                </c:pt>
                <c:pt idx="102" formatCode="General">
                  <c:v>1.0342547574862</c:v>
                </c:pt>
                <c:pt idx="103" formatCode="General">
                  <c:v>1.0335639374160901</c:v>
                </c:pt>
                <c:pt idx="104" formatCode="General">
                  <c:v>1.03284105842736</c:v>
                </c:pt>
                <c:pt idx="105" formatCode="General">
                  <c:v>1.03208465714608</c:v>
                </c:pt>
                <c:pt idx="106" formatCode="General">
                  <c:v>1.0312932057506901</c:v>
                </c:pt>
                <c:pt idx="107" formatCode="General">
                  <c:v>1.0304651093619599</c:v>
                </c:pt>
                <c:pt idx="108" formatCode="General">
                  <c:v>1.0295987033499601</c:v>
                </c:pt>
                <c:pt idx="109" formatCode="General">
                  <c:v>1.02869225055778</c:v>
                </c:pt>
                <c:pt idx="110" formatCode="General">
                  <c:v>1.0277439384420901</c:v>
                </c:pt>
                <c:pt idx="111" formatCode="General">
                  <c:v>1.0267518761310199</c:v>
                </c:pt>
                <c:pt idx="112" formatCode="General">
                  <c:v>1.0257140914001399</c:v>
                </c:pt>
                <c:pt idx="113" formatCode="General">
                  <c:v>1.0246285275679801</c:v>
                </c:pt>
                <c:pt idx="114" formatCode="General">
                  <c:v>1.02349304031277</c:v>
                </c:pt>
                <c:pt idx="115" formatCode="General">
                  <c:v>1.0223053944130001</c:v>
                </c:pt>
                <c:pt idx="116" formatCode="General">
                  <c:v>1.0210632604147001</c:v>
                </c:pt>
                <c:pt idx="117" formatCode="General">
                  <c:v>1.0197642112293199</c:v>
                </c:pt>
                <c:pt idx="118" formatCode="General">
                  <c:v>1.0184057186667901</c:v>
                </c:pt>
                <c:pt idx="119" formatCode="General">
                  <c:v>1.01698514990914</c:v>
                </c:pt>
                <c:pt idx="120" formatCode="General">
                  <c:v>1.0154997639313299</c:v>
                </c:pt>
                <c:pt idx="121" formatCode="General">
                  <c:v>1.01394670787662</c:v>
                </c:pt>
                <c:pt idx="122" formatCode="General">
                  <c:v>1.01232301339541</c:v>
                </c:pt>
                <c:pt idx="123" formatCode="General">
                  <c:v>1.0106255929574199</c:v>
                </c:pt>
                <c:pt idx="124" formatCode="General">
                  <c:v>1.0088512361489199</c:v>
                </c:pt>
                <c:pt idx="125" formatCode="General">
                  <c:v>1.0069966059679201</c:v>
                </c:pt>
                <c:pt idx="126" formatCode="General">
                  <c:v>1.0050582351322701</c:v>
                </c:pt>
                <c:pt idx="127" formatCode="General">
                  <c:v>1.00303252241728</c:v>
                </c:pt>
                <c:pt idx="128" formatCode="General">
                  <c:v>1.0009157290417201</c:v>
                </c:pt>
                <c:pt idx="129" formatCode="General">
                  <c:v>0.998703975123165</c:v>
                </c:pt>
                <c:pt idx="130" formatCode="General">
                  <c:v>0.99639323622612097</c:v>
                </c:pt>
                <c:pt idx="131" formatCode="General">
                  <c:v>0.993979340029155</c:v>
                </c:pt>
                <c:pt idx="132" formatCode="General">
                  <c:v>0.99145796313979695</c:v>
                </c:pt>
                <c:pt idx="133" formatCode="General">
                  <c:v>0.98882462808938298</c:v>
                </c:pt>
                <c:pt idx="134" formatCode="General">
                  <c:v>0.98607470054315305</c:v>
                </c:pt>
                <c:pt idx="135" formatCode="General">
                  <c:v>0.983203386764543</c:v>
                </c:pt>
                <c:pt idx="136" formatCode="General">
                  <c:v>0.98020573137642497</c:v>
                </c:pt>
                <c:pt idx="137" formatCode="General">
                  <c:v>0.97707661546617997</c:v>
                </c:pt>
                <c:pt idx="138" formatCode="General">
                  <c:v>0.97381075508582604</c:v>
                </c:pt>
                <c:pt idx="139" formatCode="General">
                  <c:v>0.97040270020311303</c:v>
                </c:pt>
                <c:pt idx="140" formatCode="General">
                  <c:v>0.96684683416443395</c:v>
                </c:pt>
                <c:pt idx="141" formatCode="General">
                  <c:v>0.96313737373561603</c:v>
                </c:pt>
                <c:pt idx="142" formatCode="General">
                  <c:v>0.95926836979221097</c:v>
                </c:pt>
                <c:pt idx="143" formatCode="General">
                  <c:v>0.95523370873665403</c:v>
                </c:pt>
                <c:pt idx="144" formatCode="General">
                  <c:v>0.95102711472576995</c:v>
                </c:pt>
                <c:pt idx="145" formatCode="General">
                  <c:v>0.94664215279838804</c:v>
                </c:pt>
                <c:pt idx="146" formatCode="General">
                  <c:v>0.94207223299939602</c:v>
                </c:pt>
                <c:pt idx="147" formatCode="General">
                  <c:v>0.93731061560329099</c:v>
                </c:pt>
                <c:pt idx="148" formatCode="0.00E+00">
                  <c:v>0.93235041754720904</c:v>
                </c:pt>
                <c:pt idx="149" formatCode="General">
                  <c:v>0.92718462019040404</c:v>
                </c:pt>
                <c:pt idx="150" formatCode="General">
                  <c:v>0.92180607852424401</c:v>
                </c:pt>
                <c:pt idx="151" formatCode="General">
                  <c:v>0.91620753196378901</c:v>
                </c:pt>
                <c:pt idx="152" formatCode="General">
                  <c:v>0.91038161685898</c:v>
                </c:pt>
                <c:pt idx="153" formatCode="General">
                  <c:v>0.90432088087014695</c:v>
                </c:pt>
                <c:pt idx="154" formatCode="General">
                  <c:v>0.89801779935891202</c:v>
                </c:pt>
                <c:pt idx="155" formatCode="General">
                  <c:v>0.89146479395143097</c:v>
                </c:pt>
                <c:pt idx="156" formatCode="General">
                  <c:v>0.88465425343613902</c:v>
                </c:pt>
                <c:pt idx="157" formatCode="General">
                  <c:v>0.87757855716250199</c:v>
                </c:pt>
                <c:pt idx="158" formatCode="General">
                  <c:v>0.87023010111060295</c:v>
                </c:pt>
                <c:pt idx="159" formatCode="General">
                  <c:v>0.86260132680330004</c:v>
                </c:pt>
                <c:pt idx="160" formatCode="General">
                  <c:v>0.85468475323311899</c:v>
                </c:pt>
                <c:pt idx="161" formatCode="General">
                  <c:v>0.84647301197441305</c:v>
                </c:pt>
                <c:pt idx="162" formatCode="General">
                  <c:v>0.83795888564754595</c:v>
                </c:pt>
                <c:pt idx="163" formatCode="General">
                  <c:v>0.82913534989530702</c:v>
                </c:pt>
                <c:pt idx="164" formatCode="General">
                  <c:v>0.81999561902222096</c:v>
                </c:pt>
                <c:pt idx="165" formatCode="General">
                  <c:v>0.81053319543425495</c:v>
                </c:pt>
                <c:pt idx="166" formatCode="General">
                  <c:v>0.80074192299926195</c:v>
                </c:pt>
                <c:pt idx="167" formatCode="General">
                  <c:v>0.79061604442672295</c:v>
                </c:pt>
                <c:pt idx="168" formatCode="General">
                  <c:v>0.78015026273844301</c:v>
                </c:pt>
                <c:pt idx="169" formatCode="General">
                  <c:v>0.76933980686919801</c:v>
                </c:pt>
                <c:pt idx="170" formatCode="General">
                  <c:v>0.75818050139736004</c:v>
                </c:pt>
                <c:pt idx="171" formatCode="General">
                  <c:v>0.74666884035953296</c:v>
                </c:pt>
                <c:pt idx="172" formatCode="General">
                  <c:v>0.73480206504971302</c:v>
                </c:pt>
                <c:pt idx="173" formatCode="General">
                  <c:v>0.72257824564177497</c:v>
                </c:pt>
                <c:pt idx="174" formatCode="General">
                  <c:v>0.70999636640365504</c:v>
                </c:pt>
                <c:pt idx="175" formatCode="General">
                  <c:v>0.69705641419189401</c:v>
                </c:pt>
                <c:pt idx="176" formatCode="General">
                  <c:v>0.68375946982598101</c:v>
                </c:pt>
                <c:pt idx="177" formatCode="General">
                  <c:v>0.67010780184266905</c:v>
                </c:pt>
                <c:pt idx="178" formatCode="General">
                  <c:v>0.65610496202126201</c:v>
                </c:pt>
                <c:pt idx="179" formatCode="General">
                  <c:v>0.641755881951663</c:v>
                </c:pt>
                <c:pt idx="180" formatCode="General">
                  <c:v>0.62706696978821796</c:v>
                </c:pt>
                <c:pt idx="181" formatCode="General">
                  <c:v>0.612046206194647</c:v>
                </c:pt>
                <c:pt idx="182" formatCode="General">
                  <c:v>0.59670323833967398</c:v>
                </c:pt>
                <c:pt idx="183" formatCode="General">
                  <c:v>0.58104947065076695</c:v>
                </c:pt>
                <c:pt idx="184" formatCode="General">
                  <c:v>0.56509815087663595</c:v>
                </c:pt>
                <c:pt idx="185" formatCode="General">
                  <c:v>0.54886444985031302</c:v>
                </c:pt>
                <c:pt idx="186" formatCode="General">
                  <c:v>0.53236553318679003</c:v>
                </c:pt>
                <c:pt idx="187" formatCode="General">
                  <c:v>0.51562062299629896</c:v>
                </c:pt>
                <c:pt idx="188" formatCode="General">
                  <c:v>0.498651047550697</c:v>
                </c:pt>
                <c:pt idx="189" formatCode="General">
                  <c:v>0.48148027671159999</c:v>
                </c:pt>
                <c:pt idx="190" formatCode="General">
                  <c:v>0.46413394082085102</c:v>
                </c:pt>
                <c:pt idx="191" formatCode="General">
                  <c:v>0.44663983067359397</c:v>
                </c:pt>
                <c:pt idx="192" formatCode="General">
                  <c:v>0.42902787614924398</c:v>
                </c:pt>
                <c:pt idx="193" formatCode="General">
                  <c:v>0.41133010107437801</c:v>
                </c:pt>
                <c:pt idx="194" formatCode="General">
                  <c:v>0.39358055194275998</c:v>
                </c:pt>
                <c:pt idx="195" formatCode="General">
                  <c:v>0.37581519823066101</c:v>
                </c:pt>
                <c:pt idx="196" formatCode="General">
                  <c:v>0.358071802229531</c:v>
                </c:pt>
                <c:pt idx="197" formatCode="General">
                  <c:v>0.34038975658197002</c:v>
                </c:pt>
                <c:pt idx="198" formatCode="General">
                  <c:v>0.32280988805923999</c:v>
                </c:pt>
                <c:pt idx="199" formatCode="General">
                  <c:v>0.30537422656633301</c:v>
                </c:pt>
                <c:pt idx="200" formatCode="General">
                  <c:v>0.28812573890952098</c:v>
                </c:pt>
                <c:pt idx="201" formatCode="General">
                  <c:v>0.27110802751412499</c:v>
                </c:pt>
                <c:pt idx="202" formatCode="General">
                  <c:v>0.254364995037208</c:v>
                </c:pt>
                <c:pt idx="203" formatCode="General">
                  <c:v>0.23794047667672899</c:v>
                </c:pt>
                <c:pt idx="204" formatCode="General">
                  <c:v>0.22187784292700599</c:v>
                </c:pt>
                <c:pt idx="205" formatCode="General">
                  <c:v>0.20621957655595</c:v>
                </c:pt>
                <c:pt idx="206" formatCode="General">
                  <c:v>0.19100682866236501</c:v>
                </c:pt>
                <c:pt idx="207" formatCode="General">
                  <c:v>0.17627895978503</c:v>
                </c:pt>
                <c:pt idx="208" formatCode="General">
                  <c:v>0.16207307314570199</c:v>
                </c:pt>
                <c:pt idx="209" formatCode="General">
                  <c:v>0.14842354817530401</c:v>
                </c:pt>
                <c:pt idx="210" formatCode="General">
                  <c:v>0.13536158344966601</c:v>
                </c:pt>
              </c:numCache>
            </c:numRef>
          </c:yVal>
          <c:smooth val="1"/>
        </c:ser>
        <c:ser>
          <c:idx val="3"/>
          <c:order val="11"/>
          <c:tx>
            <c:strRef>
              <c:f>'Temperaturen, Volumenzuwachs'!$C$102</c:f>
              <c:strCache>
                <c:ptCount val="1"/>
                <c:pt idx="0">
                  <c:v>5022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Volumenzuwachs'!$D$102:$HF$102</c:f>
              <c:numCache>
                <c:formatCode>0.000E+00</c:formatCode>
                <c:ptCount val="211"/>
                <c:pt idx="0">
                  <c:v>0.83007496094795596</c:v>
                </c:pt>
                <c:pt idx="1">
                  <c:v>0.83007095644638895</c:v>
                </c:pt>
                <c:pt idx="2">
                  <c:v>0.83006676326067597</c:v>
                </c:pt>
                <c:pt idx="3">
                  <c:v>0.83006237250141701</c:v>
                </c:pt>
                <c:pt idx="4">
                  <c:v>0.83005777486050902</c:v>
                </c:pt>
                <c:pt idx="5">
                  <c:v>0.83005296059143097</c:v>
                </c:pt>
                <c:pt idx="6">
                  <c:v>0.83004791948861001</c:v>
                </c:pt>
                <c:pt idx="7">
                  <c:v>0.83004264086580304</c:v>
                </c:pt>
                <c:pt idx="8">
                  <c:v>0.83003711353347998</c:v>
                </c:pt>
                <c:pt idx="9">
                  <c:v>0.83003132577512795</c:v>
                </c:pt>
                <c:pt idx="10">
                  <c:v>0.83002526532245002</c:v>
                </c:pt>
                <c:pt idx="11">
                  <c:v>0.83001891932939498</c:v>
                </c:pt>
                <c:pt idx="12">
                  <c:v>0.83001227434496805</c:v>
                </c:pt>
                <c:pt idx="13">
                  <c:v>0.83000531628476004</c:v>
                </c:pt>
                <c:pt idx="14">
                  <c:v>0.82999803040114595</c:v>
                </c:pt>
                <c:pt idx="15">
                  <c:v>0.82999040125207502</c:v>
                </c:pt>
                <c:pt idx="16">
                  <c:v>0.8299824126684</c:v>
                </c:pt>
                <c:pt idx="17">
                  <c:v>0.82997404771966998</c:v>
                </c:pt>
                <c:pt idx="18">
                  <c:v>0.82996528867831598</c:v>
                </c:pt>
                <c:pt idx="19">
                  <c:v>0.82995611698215799</c:v>
                </c:pt>
                <c:pt idx="20">
                  <c:v>0.82994651319514601</c:v>
                </c:pt>
                <c:pt idx="21">
                  <c:v>0.82993645696626495</c:v>
                </c:pt>
                <c:pt idx="22">
                  <c:v>0.82992592698650502</c:v>
                </c:pt>
                <c:pt idx="23">
                  <c:v>0.82991490094381504</c:v>
                </c:pt>
                <c:pt idx="24">
                  <c:v>0.82990335547594696</c:v>
                </c:pt>
                <c:pt idx="25">
                  <c:v>0.82989126612108</c:v>
                </c:pt>
                <c:pt idx="26">
                  <c:v>0.82987860726613505</c:v>
                </c:pt>
                <c:pt idx="27">
                  <c:v>0.82986535209266599</c:v>
                </c:pt>
                <c:pt idx="28">
                  <c:v>0.82985147252021096</c:v>
                </c:pt>
                <c:pt idx="29">
                  <c:v>0.82983693914699297</c:v>
                </c:pt>
                <c:pt idx="30">
                  <c:v>0.82982172118784203</c:v>
                </c:pt>
                <c:pt idx="31">
                  <c:v>0.82980578640920699</c:v>
                </c:pt>
                <c:pt idx="32">
                  <c:v>0.82978910106112702</c:v>
                </c:pt>
                <c:pt idx="33">
                  <c:v>0.82977162980601804</c:v>
                </c:pt>
                <c:pt idx="34">
                  <c:v>0.82975333564412701</c:v>
                </c:pt>
                <c:pt idx="35">
                  <c:v>0.82973417983550102</c:v>
                </c:pt>
                <c:pt idx="36">
                  <c:v>0.82971412181830395</c:v>
                </c:pt>
                <c:pt idx="37">
                  <c:v>0.829693119123318</c:v>
                </c:pt>
                <c:pt idx="38">
                  <c:v>0.82967112728444903</c:v>
                </c:pt>
                <c:pt idx="39">
                  <c:v>0.82964809974505305</c:v>
                </c:pt>
                <c:pt idx="40">
                  <c:v>0.82962398775988999</c:v>
                </c:pt>
                <c:pt idx="41">
                  <c:v>0.82959874029249703</c:v>
                </c:pt>
                <c:pt idx="42">
                  <c:v>0.82957230390778303</c:v>
                </c:pt>
                <c:pt idx="43">
                  <c:v>0.82954462265961004</c:v>
                </c:pt>
                <c:pt idx="44">
                  <c:v>0.82951563797313699</c:v>
                </c:pt>
                <c:pt idx="45">
                  <c:v>0.82948528852168701</c:v>
                </c:pt>
                <c:pt idx="46">
                  <c:v>0.82945351009788104</c:v>
                </c:pt>
                <c:pt idx="47">
                  <c:v>0.82942023547877497</c:v>
                </c:pt>
                <c:pt idx="48">
                  <c:v>0.82938539428473201</c:v>
                </c:pt>
                <c:pt idx="49">
                  <c:v>0.82934891283173395</c:v>
                </c:pt>
                <c:pt idx="50">
                  <c:v>0.82931071397683798</c:v>
                </c:pt>
                <c:pt idx="51">
                  <c:v>0.82927071695646204</c:v>
                </c:pt>
                <c:pt idx="52">
                  <c:v>0.829228837217174</c:v>
                </c:pt>
                <c:pt idx="53">
                  <c:v>0.82918498623864301</c:v>
                </c:pt>
                <c:pt idx="54">
                  <c:v>0.82913907134839604</c:v>
                </c:pt>
                <c:pt idx="55">
                  <c:v>0.82909099552800203</c:v>
                </c:pt>
                <c:pt idx="56">
                  <c:v>0.82904065721031295</c:v>
                </c:pt>
                <c:pt idx="57">
                  <c:v>0.82898795006733395</c:v>
                </c:pt>
                <c:pt idx="58">
                  <c:v>0.82893276278831596</c:v>
                </c:pt>
                <c:pt idx="59" formatCode="General">
                  <c:v>0.82887497884762795</c:v>
                </c:pt>
                <c:pt idx="60" formatCode="General">
                  <c:v>0.82881447626194704</c:v>
                </c:pt>
                <c:pt idx="61" formatCode="General">
                  <c:v>0.82875112733628298</c:v>
                </c:pt>
                <c:pt idx="62" formatCode="General">
                  <c:v>0.82868479839835196</c:v>
                </c:pt>
                <c:pt idx="63" formatCode="General">
                  <c:v>0.82861534952076799</c:v>
                </c:pt>
                <c:pt idx="64" formatCode="General">
                  <c:v>0.828542634230512</c:v>
                </c:pt>
                <c:pt idx="65" formatCode="General">
                  <c:v>0.82846649920512305</c:v>
                </c:pt>
                <c:pt idx="66" formatCode="General">
                  <c:v>0.82838678395501397</c:v>
                </c:pt>
                <c:pt idx="67" formatCode="General">
                  <c:v>0.82830332049130695</c:v>
                </c:pt>
                <c:pt idx="68" formatCode="General">
                  <c:v>0.828215932978555</c:v>
                </c:pt>
                <c:pt idx="69" formatCode="General">
                  <c:v>0.82812443737168095</c:v>
                </c:pt>
                <c:pt idx="70" formatCode="General">
                  <c:v>0.82802864103645502</c:v>
                </c:pt>
                <c:pt idx="71" formatCode="General">
                  <c:v>0.82792834235279</c:v>
                </c:pt>
                <c:pt idx="72" formatCode="General">
                  <c:v>0.82782333030012101</c:v>
                </c:pt>
                <c:pt idx="73" formatCode="General">
                  <c:v>0.82771338402408501</c:v>
                </c:pt>
                <c:pt idx="74" formatCode="General">
                  <c:v>0.82759827238371997</c:v>
                </c:pt>
                <c:pt idx="75" formatCode="General">
                  <c:v>0.82747775347832897</c:v>
                </c:pt>
                <c:pt idx="76" formatCode="General">
                  <c:v>0.82735157415317795</c:v>
                </c:pt>
                <c:pt idx="77" formatCode="General">
                  <c:v>0.82721946948310798</c:v>
                </c:pt>
                <c:pt idx="78" formatCode="General">
                  <c:v>0.82708116223316297</c:v>
                </c:pt>
                <c:pt idx="79" formatCode="General">
                  <c:v>0.82693636229525402</c:v>
                </c:pt>
                <c:pt idx="80" formatCode="General">
                  <c:v>0.82678476609989204</c:v>
                </c:pt>
                <c:pt idx="81" formatCode="General">
                  <c:v>0.82662605600195305</c:v>
                </c:pt>
                <c:pt idx="82" formatCode="General">
                  <c:v>0.82645989963942801</c:v>
                </c:pt>
                <c:pt idx="83" formatCode="General">
                  <c:v>0.82628594926406296</c:v>
                </c:pt>
                <c:pt idx="84" formatCode="General">
                  <c:v>0.82610384104277201</c:v>
                </c:pt>
                <c:pt idx="85" formatCode="General">
                  <c:v>0.82591319432865795</c:v>
                </c:pt>
                <c:pt idx="86" formatCode="General">
                  <c:v>0.82571361090046103</c:v>
                </c:pt>
                <c:pt idx="87" formatCode="General">
                  <c:v>0.82550467416919904</c:v>
                </c:pt>
                <c:pt idx="88" formatCode="General">
                  <c:v>0.82528594835075397</c:v>
                </c:pt>
                <c:pt idx="89" formatCode="General">
                  <c:v>0.82505697760310504</c:v>
                </c:pt>
                <c:pt idx="90" formatCode="General">
                  <c:v>0.824817285126905</c:v>
                </c:pt>
                <c:pt idx="91" formatCode="General">
                  <c:v>0.82456637222803097</c:v>
                </c:pt>
                <c:pt idx="92" formatCode="General">
                  <c:v>0.82430371734074503</c:v>
                </c:pt>
                <c:pt idx="93" formatCode="General">
                  <c:v>0.824028775010063</c:v>
                </c:pt>
                <c:pt idx="94" formatCode="General">
                  <c:v>0.82374097483190001</c:v>
                </c:pt>
                <c:pt idx="95" formatCode="General">
                  <c:v>0.82343972034954505</c:v>
                </c:pt>
                <c:pt idx="96" formatCode="General">
                  <c:v>0.82312438790500597</c:v>
                </c:pt>
                <c:pt idx="97" formatCode="General">
                  <c:v>0.82279432544374398</c:v>
                </c:pt>
                <c:pt idx="98" formatCode="General">
                  <c:v>0.82244885127130496</c:v>
                </c:pt>
                <c:pt idx="99" formatCode="General">
                  <c:v>0.82208725276037398</c:v>
                </c:pt>
                <c:pt idx="100" formatCode="General">
                  <c:v>0.82170878500674405</c:v>
                </c:pt>
                <c:pt idx="101" formatCode="General">
                  <c:v>0.82131266943273096</c:v>
                </c:pt>
                <c:pt idx="102" formatCode="General">
                  <c:v>0.82089809233657096</c:v>
                </c:pt>
                <c:pt idx="103" formatCode="General">
                  <c:v>0.82046420338635595</c:v>
                </c:pt>
                <c:pt idx="104" formatCode="General">
                  <c:v>0.820010114057106</c:v>
                </c:pt>
                <c:pt idx="105" formatCode="General">
                  <c:v>0.81953489600961904</c:v>
                </c:pt>
                <c:pt idx="106" formatCode="General">
                  <c:v>0.81903757940980204</c:v>
                </c:pt>
                <c:pt idx="107" formatCode="General">
                  <c:v>0.81851715118723301</c:v>
                </c:pt>
                <c:pt idx="108" formatCode="General">
                  <c:v>0.81797255323184104</c:v>
                </c:pt>
                <c:pt idx="109" formatCode="General">
                  <c:v>0.81740268052762999</c:v>
                </c:pt>
                <c:pt idx="110" formatCode="General">
                  <c:v>0.81680637922254695</c:v>
                </c:pt>
                <c:pt idx="111" formatCode="General">
                  <c:v>0.81618244463371203</c:v>
                </c:pt>
                <c:pt idx="112" formatCode="General">
                  <c:v>0.81552961918739197</c:v>
                </c:pt>
                <c:pt idx="113" formatCode="General">
                  <c:v>0.81484659029330497</c:v>
                </c:pt>
                <c:pt idx="114" formatCode="General">
                  <c:v>0.814131988153042</c:v>
                </c:pt>
                <c:pt idx="115" formatCode="General">
                  <c:v>0.81338438350266096</c:v>
                </c:pt>
                <c:pt idx="116" formatCode="General">
                  <c:v>0.81260228528977696</c:v>
                </c:pt>
                <c:pt idx="117" formatCode="General">
                  <c:v>0.81178413828580198</c:v>
                </c:pt>
                <c:pt idx="118" formatCode="General">
                  <c:v>0.81092832063433895</c:v>
                </c:pt>
                <c:pt idx="119" formatCode="General">
                  <c:v>0.81003314133714999</c:v>
                </c:pt>
                <c:pt idx="120" formatCode="General">
                  <c:v>0.80909683767957297</c:v>
                </c:pt>
                <c:pt idx="121" formatCode="General">
                  <c:v>0.80811757259775696</c:v>
                </c:pt>
                <c:pt idx="122" formatCode="General">
                  <c:v>0.80709343199066597</c:v>
                </c:pt>
                <c:pt idx="123" formatCode="General">
                  <c:v>0.80602242198042195</c:v>
                </c:pt>
                <c:pt idx="124" formatCode="General">
                  <c:v>0.80490246612525396</c:v>
                </c:pt>
                <c:pt idx="125" formatCode="General">
                  <c:v>0.80373140259010201</c:v>
                </c:pt>
                <c:pt idx="126" formatCode="General">
                  <c:v>0.80250698128076503</c:v>
                </c:pt>
                <c:pt idx="127" formatCode="General">
                  <c:v>0.801226860948418</c:v>
                </c:pt>
                <c:pt idx="128" formatCode="General">
                  <c:v>0.799888606272386</c:v>
                </c:pt>
                <c:pt idx="129" formatCode="General">
                  <c:v>0.79848968493015005</c:v>
                </c:pt>
                <c:pt idx="130" formatCode="General">
                  <c:v>0.79702746466485497</c:v>
                </c:pt>
                <c:pt idx="131" formatCode="General">
                  <c:v>0.79549921036190496</c:v>
                </c:pt>
                <c:pt idx="132" formatCode="General">
                  <c:v>0.79390208114775196</c:v>
                </c:pt>
                <c:pt idx="133" formatCode="General">
                  <c:v>0.79223312752558805</c:v>
                </c:pt>
                <c:pt idx="134" formatCode="General">
                  <c:v>0.79048928856440404</c:v>
                </c:pt>
                <c:pt idx="135" formatCode="General">
                  <c:v>0.78866738915982404</c:v>
                </c:pt>
                <c:pt idx="136" formatCode="General">
                  <c:v>0.78676413738717099</c:v>
                </c:pt>
                <c:pt idx="137" formatCode="General">
                  <c:v>0.784776121969466</c:v>
                </c:pt>
                <c:pt idx="138" formatCode="General">
                  <c:v>0.78269980988552401</c:v>
                </c:pt>
                <c:pt idx="139" formatCode="General">
                  <c:v>0.78053154414586301</c:v>
                </c:pt>
                <c:pt idx="140" formatCode="General">
                  <c:v>0.77826754176701796</c:v>
                </c:pt>
                <c:pt idx="141" formatCode="General">
                  <c:v>0.77590389197781395</c:v>
                </c:pt>
                <c:pt idx="142" formatCode="General">
                  <c:v>0.77343655469441097</c:v>
                </c:pt>
                <c:pt idx="143" formatCode="General">
                  <c:v>0.77086135930436706</c:v>
                </c:pt>
                <c:pt idx="144" formatCode="General">
                  <c:v>0.76817400380363299</c:v>
                </c:pt>
                <c:pt idx="145" formatCode="General">
                  <c:v>0.76537005433429395</c:v>
                </c:pt>
                <c:pt idx="146" formatCode="General">
                  <c:v>0.76244494517498496</c:v>
                </c:pt>
                <c:pt idx="147" formatCode="General">
                  <c:v>0.75939397924026997</c:v>
                </c:pt>
                <c:pt idx="148" formatCode="0.00E+00">
                  <c:v>0.75621232914982195</c:v>
                </c:pt>
                <c:pt idx="149" formatCode="General">
                  <c:v>0.75289503893305398</c:v>
                </c:pt>
                <c:pt idx="150" formatCode="General">
                  <c:v>0.74943702643980303</c:v>
                </c:pt>
                <c:pt idx="151" formatCode="General">
                  <c:v>0.74583308653285796</c:v>
                </c:pt>
                <c:pt idx="152" formatCode="General">
                  <c:v>0.74207789514344102</c:v>
                </c:pt>
                <c:pt idx="153" formatCode="General">
                  <c:v>0.73816601427621098</c:v>
                </c:pt>
                <c:pt idx="154" formatCode="General">
                  <c:v>0.73409189805590103</c:v>
                </c:pt>
                <c:pt idx="155" formatCode="General">
                  <c:v>0.72984989991328497</c:v>
                </c:pt>
                <c:pt idx="156" formatCode="General">
                  <c:v>0.72543428101377605</c:v>
                </c:pt>
                <c:pt idx="157" formatCode="General">
                  <c:v>0.72083922003740197</c:v>
                </c:pt>
                <c:pt idx="158" formatCode="General">
                  <c:v>0.71605882442428503</c:v>
                </c:pt>
                <c:pt idx="159" formatCode="General">
                  <c:v>0.71108714320476496</c:v>
                </c:pt>
                <c:pt idx="160" formatCode="General">
                  <c:v>0.70591818153803199</c:v>
                </c:pt>
                <c:pt idx="161" formatCode="General">
                  <c:v>0.70054591708729197</c:v>
                </c:pt>
                <c:pt idx="162" formatCode="General">
                  <c:v>0.69496431836300798</c:v>
                </c:pt>
                <c:pt idx="163" formatCode="General">
                  <c:v>0.689167365168454</c:v>
                </c:pt>
                <c:pt idx="164" formatCode="General">
                  <c:v>0.68314907128346503</c:v>
                </c:pt>
                <c:pt idx="165" formatCode="General">
                  <c:v>0.67690350952268596</c:v>
                </c:pt>
                <c:pt idx="166" formatCode="General">
                  <c:v>0.67042483930351204</c:v>
                </c:pt>
                <c:pt idx="167" formatCode="General">
                  <c:v>0.66370733685606798</c:v>
                </c:pt>
                <c:pt idx="168" formatCode="General">
                  <c:v>0.65674542820261705</c:v>
                </c:pt>
                <c:pt idx="169" formatCode="General">
                  <c:v>0.64953372502643203</c:v>
                </c:pt>
                <c:pt idx="170" formatCode="General">
                  <c:v>0.64206706354004395</c:v>
                </c:pt>
                <c:pt idx="171" formatCode="General">
                  <c:v>0.63434054644945603</c:v>
                </c:pt>
                <c:pt idx="172" formatCode="General">
                  <c:v>0.62634958809404895</c:v>
                </c:pt>
                <c:pt idx="173" formatCode="General">
                  <c:v>0.61808996282094397</c:v>
                </c:pt>
                <c:pt idx="174" formatCode="General">
                  <c:v>0.60955785662719097</c:v>
                </c:pt>
                <c:pt idx="175" formatCode="General">
                  <c:v>0.60074992207273004</c:v>
                </c:pt>
                <c:pt idx="176" formatCode="General">
                  <c:v>0.59166333643117597</c:v>
                </c:pt>
                <c:pt idx="177" formatCode="General">
                  <c:v>0.58229586300368696</c:v>
                </c:pt>
                <c:pt idx="178" formatCode="General">
                  <c:v>0.57264591547284205</c:v>
                </c:pt>
                <c:pt idx="179" formatCode="General">
                  <c:v>0.56271262511837405</c:v>
                </c:pt>
                <c:pt idx="180" formatCode="General">
                  <c:v>0.55249591065415504</c:v>
                </c:pt>
                <c:pt idx="181" formatCode="General">
                  <c:v>0.54199655037580896</c:v>
                </c:pt>
                <c:pt idx="182" formatCode="General">
                  <c:v>0.53121625623052504</c:v>
                </c:pt>
                <c:pt idx="183" formatCode="General">
                  <c:v>0.52015774933481396</c:v>
                </c:pt>
                <c:pt idx="184" formatCode="General">
                  <c:v>0.50882483637230802</c:v>
                </c:pt>
                <c:pt idx="185" formatCode="General">
                  <c:v>0.49722248620238702</c:v>
                </c:pt>
                <c:pt idx="186" formatCode="General">
                  <c:v>0.48535690590195302</c:v>
                </c:pt>
                <c:pt idx="187" formatCode="General">
                  <c:v>0.47323561534781799</c:v>
                </c:pt>
                <c:pt idx="188" formatCode="General">
                  <c:v>0.46086751932707498</c:v>
                </c:pt>
                <c:pt idx="189" formatCode="General">
                  <c:v>0.44826297603892701</c:v>
                </c:pt>
                <c:pt idx="190" formatCode="General">
                  <c:v>0.43543386072569901</c:v>
                </c:pt>
                <c:pt idx="191" formatCode="General">
                  <c:v>0.42239362304563299</c:v>
                </c:pt>
                <c:pt idx="192" formatCode="General">
                  <c:v>0.409157336678446</c:v>
                </c:pt>
                <c:pt idx="193" formatCode="General">
                  <c:v>0.39574173954011099</c:v>
                </c:pt>
                <c:pt idx="194" formatCode="General">
                  <c:v>0.38216526288008301</c:v>
                </c:pt>
                <c:pt idx="195" formatCode="General">
                  <c:v>0.36844804744691101</c:v>
                </c:pt>
                <c:pt idx="196" formatCode="General">
                  <c:v>0.35461194484241199</c:v>
                </c:pt>
                <c:pt idx="197" formatCode="General">
                  <c:v>0.34068050214620699</c:v>
                </c:pt>
                <c:pt idx="198" formatCode="General">
                  <c:v>0.32667892788806202</c:v>
                </c:pt>
                <c:pt idx="199" formatCode="General">
                  <c:v>0.31263403748202601</c:v>
                </c:pt>
                <c:pt idx="200" formatCode="General">
                  <c:v>0.29857417632121802</c:v>
                </c:pt>
                <c:pt idx="201" formatCode="General">
                  <c:v>0.28452911887243199</c:v>
                </c:pt>
                <c:pt idx="202" formatCode="General">
                  <c:v>0.27052994231289301</c:v>
                </c:pt>
                <c:pt idx="203" formatCode="General">
                  <c:v>0.25660887352404099</c:v>
                </c:pt>
                <c:pt idx="204" formatCode="General">
                  <c:v>0.24279910860503501</c:v>
                </c:pt>
                <c:pt idx="205" formatCode="General">
                  <c:v>0.22913460449616599</c:v>
                </c:pt>
                <c:pt idx="206" formatCode="General">
                  <c:v>0.215649842812216</c:v>
                </c:pt>
                <c:pt idx="207" formatCode="General">
                  <c:v>0.20237956657810799</c:v>
                </c:pt>
                <c:pt idx="208" formatCode="General">
                  <c:v>0.189358491231195</c:v>
                </c:pt>
                <c:pt idx="209" formatCode="General">
                  <c:v>0.176620991999691</c:v>
                </c:pt>
                <c:pt idx="210" formatCode="General">
                  <c:v>0.164200770574364</c:v>
                </c:pt>
              </c:numCache>
            </c:numRef>
          </c:yVal>
          <c:smooth val="1"/>
        </c:ser>
        <c:ser>
          <c:idx val="4"/>
          <c:order val="12"/>
          <c:tx>
            <c:strRef>
              <c:f>'Temperaturen, Volumenzuwachs'!$C$104</c:f>
              <c:strCache>
                <c:ptCount val="1"/>
                <c:pt idx="0">
                  <c:v>6323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Volumenzuwachs'!$D$104:$HF$104</c:f>
              <c:numCache>
                <c:formatCode>0.000E+00</c:formatCode>
                <c:ptCount val="211"/>
                <c:pt idx="0">
                  <c:v>0.657431078180025</c:v>
                </c:pt>
                <c:pt idx="1">
                  <c:v>0.65742856646026504</c:v>
                </c:pt>
                <c:pt idx="2">
                  <c:v>0.65742593639056401</c:v>
                </c:pt>
                <c:pt idx="3">
                  <c:v>0.65742318239488795</c:v>
                </c:pt>
                <c:pt idx="4">
                  <c:v>0.65742029863453999</c:v>
                </c:pt>
                <c:pt idx="5">
                  <c:v>0.65741727899578695</c:v>
                </c:pt>
                <c:pt idx="6">
                  <c:v>0.65741411707691499</c:v>
                </c:pt>
                <c:pt idx="7">
                  <c:v>0.65741080617466596</c:v>
                </c:pt>
                <c:pt idx="8">
                  <c:v>0.65740733927004302</c:v>
                </c:pt>
                <c:pt idx="9">
                  <c:v>0.65740370901344003</c:v>
                </c:pt>
                <c:pt idx="10">
                  <c:v>0.65739990770908296</c:v>
                </c:pt>
                <c:pt idx="11">
                  <c:v>0.65739592729872998</c:v>
                </c:pt>
                <c:pt idx="12">
                  <c:v>0.65739175934461003</c:v>
                </c:pt>
                <c:pt idx="13">
                  <c:v>0.65738739501155596</c:v>
                </c:pt>
                <c:pt idx="14">
                  <c:v>0.65738282504830003</c:v>
                </c:pt>
                <c:pt idx="15">
                  <c:v>0.657378039767888</c:v>
                </c:pt>
                <c:pt idx="16">
                  <c:v>0.65737302902717498</c:v>
                </c:pt>
                <c:pt idx="17">
                  <c:v>0.65736778220535697</c:v>
                </c:pt>
                <c:pt idx="18">
                  <c:v>0.65736228818148901</c:v>
                </c:pt>
                <c:pt idx="19">
                  <c:v>0.65735653531095495</c:v>
                </c:pt>
                <c:pt idx="20">
                  <c:v>0.65735051140082401</c:v>
                </c:pt>
                <c:pt idx="21">
                  <c:v>0.657344203684052</c:v>
                </c:pt>
                <c:pt idx="22">
                  <c:v>0.657337598792475</c:v>
                </c:pt>
                <c:pt idx="23">
                  <c:v>0.65733068272853001</c:v>
                </c:pt>
                <c:pt idx="24">
                  <c:v>0.65732344083564498</c:v>
                </c:pt>
                <c:pt idx="25">
                  <c:v>0.65731585776724899</c:v>
                </c:pt>
                <c:pt idx="26">
                  <c:v>0.65730791745431305</c:v>
                </c:pt>
                <c:pt idx="27">
                  <c:v>0.65729960307138502</c:v>
                </c:pt>
                <c:pt idx="28">
                  <c:v>0.65729089700101195</c:v>
                </c:pt>
                <c:pt idx="29">
                  <c:v>0.65728178079650901</c:v>
                </c:pt>
                <c:pt idx="30">
                  <c:v>0.65727223514297295</c:v>
                </c:pt>
                <c:pt idx="31">
                  <c:v>0.65726223981647203</c:v>
                </c:pt>
                <c:pt idx="32">
                  <c:v>0.65725177364131704</c:v>
                </c:pt>
                <c:pt idx="33">
                  <c:v>0.657240814445337</c:v>
                </c:pt>
                <c:pt idx="34">
                  <c:v>0.65722933901305303</c:v>
                </c:pt>
                <c:pt idx="35">
                  <c:v>0.65721732303665803</c:v>
                </c:pt>
                <c:pt idx="36">
                  <c:v>0.65720474106471005</c:v>
                </c:pt>
                <c:pt idx="37">
                  <c:v>0.65719156644840904</c:v>
                </c:pt>
                <c:pt idx="38">
                  <c:v>0.65717777128536803</c:v>
                </c:pt>
                <c:pt idx="39">
                  <c:v>0.65716332636075503</c:v>
                </c:pt>
                <c:pt idx="40">
                  <c:v>0.65714820108567296</c:v>
                </c:pt>
                <c:pt idx="41">
                  <c:v>0.65713236343266701</c:v>
                </c:pt>
                <c:pt idx="42">
                  <c:v>0.65711577986821001</c:v>
                </c:pt>
                <c:pt idx="43">
                  <c:v>0.65709841528204005</c:v>
                </c:pt>
                <c:pt idx="44">
                  <c:v>0.65708023291319095</c:v>
                </c:pt>
                <c:pt idx="45">
                  <c:v>0.65706119427257603</c:v>
                </c:pt>
                <c:pt idx="46">
                  <c:v>0.65704125906195499</c:v>
                </c:pt>
                <c:pt idx="47">
                  <c:v>0.65702038508911698</c:v>
                </c:pt>
                <c:pt idx="48">
                  <c:v>0.65699852817912197</c:v>
                </c:pt>
                <c:pt idx="49">
                  <c:v>0.65697564208139103</c:v>
                </c:pt>
                <c:pt idx="50">
                  <c:v>0.65695167837248203</c:v>
                </c:pt>
                <c:pt idx="51">
                  <c:v>0.65692658635432999</c:v>
                </c:pt>
                <c:pt idx="52">
                  <c:v>0.65690031294776097</c:v>
                </c:pt>
                <c:pt idx="53">
                  <c:v>0.65687280258105096</c:v>
                </c:pt>
                <c:pt idx="54">
                  <c:v>0.65684399707330898</c:v>
                </c:pt>
                <c:pt idx="55">
                  <c:v>0.65681383551244499</c:v>
                </c:pt>
                <c:pt idx="56">
                  <c:v>0.65678225412747304</c:v>
                </c:pt>
                <c:pt idx="57">
                  <c:v>0.65674918615490196</c:v>
                </c:pt>
                <c:pt idx="58">
                  <c:v>0.65671456169892795</c:v>
                </c:pt>
                <c:pt idx="59" formatCode="General">
                  <c:v>0.65667830758516099</c:v>
                </c:pt>
                <c:pt idx="60" formatCode="General">
                  <c:v>0.65664034720758302</c:v>
                </c:pt>
                <c:pt idx="61" formatCode="General">
                  <c:v>0.65660060036843604</c:v>
                </c:pt>
                <c:pt idx="62" formatCode="General">
                  <c:v>0.65655898311072203</c:v>
                </c:pt>
                <c:pt idx="63" formatCode="General">
                  <c:v>0.656515407542972</c:v>
                </c:pt>
                <c:pt idx="64" formatCode="General">
                  <c:v>0.65646978165594705</c:v>
                </c:pt>
                <c:pt idx="65" formatCode="General">
                  <c:v>0.65642200913090298</c:v>
                </c:pt>
                <c:pt idx="66" formatCode="General">
                  <c:v>0.65637198913904105</c:v>
                </c:pt>
                <c:pt idx="67" formatCode="General">
                  <c:v>0.65631961613175305</c:v>
                </c:pt>
                <c:pt idx="68" formatCode="General">
                  <c:v>0.65626477962124696</c:v>
                </c:pt>
                <c:pt idx="69" formatCode="General">
                  <c:v>0.65620736395113</c:v>
                </c:pt>
                <c:pt idx="70" formatCode="General">
                  <c:v>0.65614724805649505</c:v>
                </c:pt>
                <c:pt idx="71" formatCode="General">
                  <c:v>0.65608430521306105</c:v>
                </c:pt>
                <c:pt idx="72" formatCode="General">
                  <c:v>0.656018402774871</c:v>
                </c:pt>
                <c:pt idx="73" formatCode="General">
                  <c:v>0.65594940190005402</c:v>
                </c:pt>
                <c:pt idx="74" formatCode="General">
                  <c:v>0.65587715726412299</c:v>
                </c:pt>
                <c:pt idx="75" formatCode="General">
                  <c:v>0.65580151676027298</c:v>
                </c:pt>
                <c:pt idx="76" formatCode="General">
                  <c:v>0.65572232118610896</c:v>
                </c:pt>
                <c:pt idx="77" formatCode="General">
                  <c:v>0.655639403916221</c:v>
                </c:pt>
                <c:pt idx="78" formatCode="General">
                  <c:v>0.65555259055999504</c:v>
                </c:pt>
                <c:pt idx="79" formatCode="General">
                  <c:v>0.65546169860402803</c:v>
                </c:pt>
                <c:pt idx="80" formatCode="General">
                  <c:v>0.65536653703849801</c:v>
                </c:pt>
                <c:pt idx="81" formatCode="General">
                  <c:v>0.65526690596680004</c:v>
                </c:pt>
                <c:pt idx="82" formatCode="General">
                  <c:v>0.65516259619774797</c:v>
                </c:pt>
                <c:pt idx="83" formatCode="General">
                  <c:v>0.65505338881961295</c:v>
                </c:pt>
                <c:pt idx="84" formatCode="General">
                  <c:v>0.65493905475524505</c:v>
                </c:pt>
                <c:pt idx="85" formatCode="General">
                  <c:v>0.65481935429748905</c:v>
                </c:pt>
                <c:pt idx="86" formatCode="General">
                  <c:v>0.65469403662409797</c:v>
                </c:pt>
                <c:pt idx="87" formatCode="General">
                  <c:v>0.65456283929130199</c:v>
                </c:pt>
                <c:pt idx="88" formatCode="General">
                  <c:v>0.65442548770516995</c:v>
                </c:pt>
                <c:pt idx="89" formatCode="General">
                  <c:v>0.65428169456988705</c:v>
                </c:pt>
                <c:pt idx="90" formatCode="General">
                  <c:v>0.65413115931202204</c:v>
                </c:pt>
                <c:pt idx="91" formatCode="General">
                  <c:v>0.65397356747984803</c:v>
                </c:pt>
                <c:pt idx="92" formatCode="General">
                  <c:v>0.65380859011674997</c:v>
                </c:pt>
                <c:pt idx="93" formatCode="General">
                  <c:v>0.65363588310772103</c:v>
                </c:pt>
                <c:pt idx="94" formatCode="General">
                  <c:v>0.65345508649793504</c:v>
                </c:pt>
                <c:pt idx="95" formatCode="General">
                  <c:v>0.65326582378234699</c:v>
                </c:pt>
                <c:pt idx="96" formatCode="General">
                  <c:v>0.65306770116525603</c:v>
                </c:pt>
                <c:pt idx="97" formatCode="General">
                  <c:v>0.65286030678873797</c:v>
                </c:pt>
                <c:pt idx="98" formatCode="General">
                  <c:v>0.65264320992885105</c:v>
                </c:pt>
                <c:pt idx="99" formatCode="General">
                  <c:v>0.65241596015846604</c:v>
                </c:pt>
                <c:pt idx="100" formatCode="General">
                  <c:v>0.65217808647559194</c:v>
                </c:pt>
                <c:pt idx="101" formatCode="General">
                  <c:v>0.65192909639603303</c:v>
                </c:pt>
                <c:pt idx="102" formatCode="General">
                  <c:v>0.65166847500920699</c:v>
                </c:pt>
                <c:pt idx="103" formatCode="General">
                  <c:v>0.65139568399594205</c:v>
                </c:pt>
                <c:pt idx="104" formatCode="General">
                  <c:v>0.65111016060708904</c:v>
                </c:pt>
                <c:pt idx="105" formatCode="General">
                  <c:v>0.65081131660174496</c:v>
                </c:pt>
                <c:pt idx="106" formatCode="General">
                  <c:v>0.65049853714393602</c:v>
                </c:pt>
                <c:pt idx="107" formatCode="General">
                  <c:v>0.65017117965658999</c:v>
                </c:pt>
                <c:pt idx="108" formatCode="General">
                  <c:v>0.64982857263165394</c:v>
                </c:pt>
                <c:pt idx="109" formatCode="General">
                  <c:v>0.64947001439525498</c:v>
                </c:pt>
                <c:pt idx="110" formatCode="General">
                  <c:v>0.64909477182680997</c:v>
                </c:pt>
                <c:pt idx="111" formatCode="General">
                  <c:v>0.64870207903106003</c:v>
                </c:pt>
                <c:pt idx="112" formatCode="General">
                  <c:v>0.64829113596204702</c:v>
                </c:pt>
                <c:pt idx="113" formatCode="General">
                  <c:v>0.64786110699811905</c:v>
                </c:pt>
                <c:pt idx="114" formatCode="General">
                  <c:v>0.64741111946713903</c:v>
                </c:pt>
                <c:pt idx="115" formatCode="General">
                  <c:v>0.64694026212115197</c:v>
                </c:pt>
                <c:pt idx="116" formatCode="General">
                  <c:v>0.64644758355989795</c:v>
                </c:pt>
                <c:pt idx="117" formatCode="General">
                  <c:v>0.64593209060266499</c:v>
                </c:pt>
                <c:pt idx="118" formatCode="General">
                  <c:v>0.64539274660814305</c:v>
                </c:pt>
                <c:pt idx="119" formatCode="General">
                  <c:v>0.64482846974210595</c:v>
                </c:pt>
                <c:pt idx="120" formatCode="General">
                  <c:v>0.64423813119293805</c:v>
                </c:pt>
                <c:pt idx="121" formatCode="General">
                  <c:v>0.64362055333526202</c:v>
                </c:pt>
                <c:pt idx="122" formatCode="General">
                  <c:v>0.64297450784214405</c:v>
                </c:pt>
                <c:pt idx="123" formatCode="General">
                  <c:v>0.64229871374667802</c:v>
                </c:pt>
                <c:pt idx="124" formatCode="General">
                  <c:v>0.64159183545403697</c:v>
                </c:pt>
                <c:pt idx="125" formatCode="General">
                  <c:v>0.64085248070544099</c:v>
                </c:pt>
                <c:pt idx="126" formatCode="General">
                  <c:v>0.64007919849591799</c:v>
                </c:pt>
                <c:pt idx="127" formatCode="General">
                  <c:v>0.639270476948127</c:v>
                </c:pt>
                <c:pt idx="128" formatCode="General">
                  <c:v>0.63842474114506897</c:v>
                </c:pt>
                <c:pt idx="129" formatCode="General">
                  <c:v>0.63754035092501005</c:v>
                </c:pt>
                <c:pt idx="130" formatCode="General">
                  <c:v>0.63661559864256301</c:v>
                </c:pt>
                <c:pt idx="131" formatCode="General">
                  <c:v>0.63564870690056896</c:v>
                </c:pt>
                <c:pt idx="132" formatCode="General">
                  <c:v>0.63463782625811405</c:v>
                </c:pt>
                <c:pt idx="133" formatCode="General">
                  <c:v>0.63358103292087098</c:v>
                </c:pt>
                <c:pt idx="134" formatCode="General">
                  <c:v>0.63247632642082496</c:v>
                </c:pt>
                <c:pt idx="135" formatCode="General">
                  <c:v>0.63132162729343</c:v>
                </c:pt>
                <c:pt idx="136" formatCode="General">
                  <c:v>0.63011477476131605</c:v>
                </c:pt>
                <c:pt idx="137" formatCode="General">
                  <c:v>0.62885352443482301</c:v>
                </c:pt>
                <c:pt idx="138" formatCode="General">
                  <c:v>0.62753554604094597</c:v>
                </c:pt>
                <c:pt idx="139" formatCode="General">
                  <c:v>0.62615842119361598</c:v>
                </c:pt>
                <c:pt idx="140" formatCode="General">
                  <c:v>0.62471964121979895</c:v>
                </c:pt>
                <c:pt idx="141" formatCode="General">
                  <c:v>0.62321660505749399</c:v>
                </c:pt>
                <c:pt idx="142" formatCode="General">
                  <c:v>0.62164661724350301</c:v>
                </c:pt>
                <c:pt idx="143" formatCode="General">
                  <c:v>0.62000688601074405</c:v>
                </c:pt>
                <c:pt idx="144" formatCode="General">
                  <c:v>0.61829452151694098</c:v>
                </c:pt>
                <c:pt idx="145" formatCode="General">
                  <c:v>0.61650653422875301</c:v>
                </c:pt>
                <c:pt idx="146" formatCode="General">
                  <c:v>0.61463983348774898</c:v>
                </c:pt>
                <c:pt idx="147" formatCode="General">
                  <c:v>0.61269122628722705</c:v>
                </c:pt>
                <c:pt idx="148" formatCode="0.00E+00">
                  <c:v>0.61065741629154802</c:v>
                </c:pt>
                <c:pt idx="149" formatCode="General">
                  <c:v>0.60853500313256903</c:v>
                </c:pt>
                <c:pt idx="150" formatCode="General">
                  <c:v>0.60632048202084599</c:v>
                </c:pt>
                <c:pt idx="151" formatCode="General">
                  <c:v>0.60401024371249901</c:v>
                </c:pt>
                <c:pt idx="152" formatCode="General">
                  <c:v>0.60160057487609198</c:v>
                </c:pt>
                <c:pt idx="153" formatCode="General">
                  <c:v>0.59908765890746496</c:v>
                </c:pt>
                <c:pt idx="154" formatCode="General">
                  <c:v>0.59646757724426103</c:v>
                </c:pt>
                <c:pt idx="155" formatCode="General">
                  <c:v>0.59373631123579396</c:v>
                </c:pt>
                <c:pt idx="156" formatCode="General">
                  <c:v>0.59088974462802102</c:v>
                </c:pt>
                <c:pt idx="157" formatCode="General">
                  <c:v>0.58792366672756502</c:v>
                </c:pt>
                <c:pt idx="158" formatCode="General">
                  <c:v>0.58483377631306899</c:v>
                </c:pt>
                <c:pt idx="159" formatCode="General">
                  <c:v>0.58161568636654903</c:v>
                </c:pt>
                <c:pt idx="160" formatCode="General">
                  <c:v>0.57826492970183396</c:v>
                </c:pt>
                <c:pt idx="161" formatCode="General">
                  <c:v>0.57477696557160496</c:v>
                </c:pt>
                <c:pt idx="162" formatCode="General">
                  <c:v>0.57114718733891001</c:v>
                </c:pt>
                <c:pt idx="163" formatCode="General">
                  <c:v>0.567370931303251</c:v>
                </c:pt>
                <c:pt idx="164" formatCode="General">
                  <c:v>0.56344348677536704</c:v>
                </c:pt>
                <c:pt idx="165" formatCode="General">
                  <c:v>0.55936010749859599</c:v>
                </c:pt>
                <c:pt idx="166" formatCode="General">
                  <c:v>0.55511602451800302</c:v>
                </c:pt>
                <c:pt idx="167" formatCode="General">
                  <c:v>0.550706460601319</c:v>
                </c:pt>
                <c:pt idx="168" formatCode="General">
                  <c:v>0.54612664631790198</c:v>
                </c:pt>
                <c:pt idx="169" formatCode="General">
                  <c:v>0.54137183788330201</c:v>
                </c:pt>
                <c:pt idx="170" formatCode="General">
                  <c:v>0.53643733687741102</c:v>
                </c:pt>
                <c:pt idx="171" formatCode="General">
                  <c:v>0.53131851194340496</c:v>
                </c:pt>
                <c:pt idx="172" formatCode="General">
                  <c:v>0.52601082257251597</c:v>
                </c:pt>
                <c:pt idx="173" formatCode="General">
                  <c:v>0.52050984507587195</c:v>
                </c:pt>
                <c:pt idx="174" formatCode="General">
                  <c:v>0.51481130083896498</c:v>
                </c:pt>
                <c:pt idx="175" formatCode="General">
                  <c:v>0.50891108694643805</c:v>
                </c:pt>
                <c:pt idx="176" formatCode="General">
                  <c:v>0.50280530925451505</c:v>
                </c:pt>
                <c:pt idx="177" formatCode="General">
                  <c:v>0.49649031797523602</c:v>
                </c:pt>
                <c:pt idx="178" formatCode="General">
                  <c:v>0.48996274582030702</c:v>
                </c:pt>
                <c:pt idx="179" formatCode="General">
                  <c:v>0.48321954873248302</c:v>
                </c:pt>
                <c:pt idx="180" formatCode="General">
                  <c:v>0.47625804920860498</c:v>
                </c:pt>
                <c:pt idx="181" formatCode="General">
                  <c:v>0.46907598219028401</c:v>
                </c:pt>
                <c:pt idx="182" formatCode="General">
                  <c:v>0.461671543465421</c:v>
                </c:pt>
                <c:pt idx="183" formatCode="General">
                  <c:v>0.45404344048588502</c:v>
                </c:pt>
                <c:pt idx="184" formatCode="General">
                  <c:v>0.44619094546334898</c:v>
                </c:pt>
                <c:pt idx="185" formatCode="General">
                  <c:v>0.43811395055624802</c:v>
                </c:pt>
                <c:pt idx="186" formatCode="General">
                  <c:v>0.42981302490579198</c:v>
                </c:pt>
                <c:pt idx="187" formatCode="General">
                  <c:v>0.42128947321768401</c:v>
                </c:pt>
                <c:pt idx="188" formatCode="General">
                  <c:v>0.412545395518715</c:v>
                </c:pt>
                <c:pt idx="189" formatCode="General">
                  <c:v>0.40358374764357002</c:v>
                </c:pt>
                <c:pt idx="190" formatCode="General">
                  <c:v>0.39440840192735099</c:v>
                </c:pt>
                <c:pt idx="191" formatCode="General">
                  <c:v>0.38502420749374799</c:v>
                </c:pt>
                <c:pt idx="192" formatCode="General">
                  <c:v>0.375437049438127</c:v>
                </c:pt>
                <c:pt idx="193" formatCode="General">
                  <c:v>0.36565390610988302</c:v>
                </c:pt>
                <c:pt idx="194" formatCode="General">
                  <c:v>0.35568290360041699</c:v>
                </c:pt>
                <c:pt idx="195" formatCode="General">
                  <c:v>0.34553336644351501</c:v>
                </c:pt>
                <c:pt idx="196" formatCode="General">
                  <c:v>0.33521586343564602</c:v>
                </c:pt>
                <c:pt idx="197" formatCode="General">
                  <c:v>0.32474224738705998</c:v>
                </c:pt>
                <c:pt idx="198" formatCode="General">
                  <c:v>0.314125687523377</c:v>
                </c:pt>
                <c:pt idx="199" formatCode="General">
                  <c:v>0.30338069317476202</c:v>
                </c:pt>
                <c:pt idx="200" formatCode="General">
                  <c:v>0.29252312731969399</c:v>
                </c:pt>
                <c:pt idx="201" formatCode="General">
                  <c:v>0.28157020849686698</c:v>
                </c:pt>
                <c:pt idx="202" formatCode="General">
                  <c:v>0.27054049956671</c:v>
                </c:pt>
                <c:pt idx="203" formatCode="General">
                  <c:v>0.25945388179854001</c:v>
                </c:pt>
                <c:pt idx="204" formatCode="General">
                  <c:v>0.24833151278592799</c:v>
                </c:pt>
                <c:pt idx="205" formatCode="General">
                  <c:v>0.23719576675724499</c:v>
                </c:pt>
                <c:pt idx="206" formatCode="General">
                  <c:v>0.22607015595640001</c:v>
                </c:pt>
                <c:pt idx="207" formatCode="General">
                  <c:v>0.21497923192611701</c:v>
                </c:pt>
                <c:pt idx="208" formatCode="General">
                  <c:v>0.20394846573818701</c:v>
                </c:pt>
                <c:pt idx="209" formatCode="General">
                  <c:v>0.19300410648649499</c:v>
                </c:pt>
                <c:pt idx="210" formatCode="General">
                  <c:v>0.18217301769299901</c:v>
                </c:pt>
              </c:numCache>
            </c:numRef>
          </c:yVal>
          <c:smooth val="1"/>
        </c:ser>
        <c:ser>
          <c:idx val="5"/>
          <c:order val="13"/>
          <c:tx>
            <c:strRef>
              <c:f>'Temperaturen, Volumenzuwachs'!$C$108</c:f>
              <c:strCache>
                <c:ptCount val="1"/>
                <c:pt idx="0">
                  <c:v>10021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Volumenzuwachs'!$D$108:$HF$108</c:f>
              <c:numCache>
                <c:formatCode>0.000E+00</c:formatCode>
                <c:ptCount val="211"/>
                <c:pt idx="0">
                  <c:v>0.413108366279554</c:v>
                </c:pt>
                <c:pt idx="1">
                  <c:v>0.41310737464425201</c:v>
                </c:pt>
                <c:pt idx="2">
                  <c:v>0.41310633628249099</c:v>
                </c:pt>
                <c:pt idx="3">
                  <c:v>0.41310524899261802</c:v>
                </c:pt>
                <c:pt idx="4">
                  <c:v>0.41310411046925299</c:v>
                </c:pt>
                <c:pt idx="5">
                  <c:v>0.41310291829840701</c:v>
                </c:pt>
                <c:pt idx="6">
                  <c:v>0.41310166995236602</c:v>
                </c:pt>
                <c:pt idx="7">
                  <c:v>0.41310036278432999</c:v>
                </c:pt>
                <c:pt idx="8">
                  <c:v>0.41309899402281097</c:v>
                </c:pt>
                <c:pt idx="9">
                  <c:v>0.41309756076575399</c:v>
                </c:pt>
                <c:pt idx="10">
                  <c:v>0.41309605997439403</c:v>
                </c:pt>
                <c:pt idx="11">
                  <c:v>0.41309448846681501</c:v>
                </c:pt>
                <c:pt idx="12">
                  <c:v>0.41309284291120502</c:v>
                </c:pt>
                <c:pt idx="13">
                  <c:v>0.41309111981880497</c:v>
                </c:pt>
                <c:pt idx="14">
                  <c:v>0.41308931553651201</c:v>
                </c:pt>
                <c:pt idx="15">
                  <c:v>0.41308742623914302</c:v>
                </c:pt>
                <c:pt idx="16">
                  <c:v>0.41308544792133201</c:v>
                </c:pt>
                <c:pt idx="17">
                  <c:v>0.41308337638904502</c:v>
                </c:pt>
                <c:pt idx="18">
                  <c:v>0.41308120725070102</c:v>
                </c:pt>
                <c:pt idx="19">
                  <c:v>0.41307893590786399</c:v>
                </c:pt>
                <c:pt idx="20">
                  <c:v>0.41307655754551198</c:v>
                </c:pt>
                <c:pt idx="21">
                  <c:v>0.41307406712183597</c:v>
                </c:pt>
                <c:pt idx="22">
                  <c:v>0.41307145935756501</c:v>
                </c:pt>
                <c:pt idx="23">
                  <c:v>0.413068728724789</c:v>
                </c:pt>
                <c:pt idx="24">
                  <c:v>0.41306586943525703</c:v>
                </c:pt>
                <c:pt idx="25">
                  <c:v>0.41306287542811698</c:v>
                </c:pt>
                <c:pt idx="26">
                  <c:v>0.41305974035709497</c:v>
                </c:pt>
                <c:pt idx="27">
                  <c:v>0.413056457577055</c:v>
                </c:pt>
                <c:pt idx="28">
                  <c:v>0.413053020129938</c:v>
                </c:pt>
                <c:pt idx="29">
                  <c:v>0.41304942073003598</c:v>
                </c:pt>
                <c:pt idx="30">
                  <c:v>0.41304565174857699</c:v>
                </c:pt>
                <c:pt idx="31">
                  <c:v>0.41304170519758099</c:v>
                </c:pt>
                <c:pt idx="32">
                  <c:v>0.41303757271296199</c:v>
                </c:pt>
                <c:pt idx="33">
                  <c:v>0.41303324553683401</c:v>
                </c:pt>
                <c:pt idx="34">
                  <c:v>0.41302871449898898</c:v>
                </c:pt>
                <c:pt idx="35">
                  <c:v>0.41302396999750102</c:v>
                </c:pt>
                <c:pt idx="36">
                  <c:v>0.41301900197842201</c:v>
                </c:pt>
                <c:pt idx="37">
                  <c:v>0.41301379991452603</c:v>
                </c:pt>
                <c:pt idx="38">
                  <c:v>0.41300835278305598</c:v>
                </c:pt>
                <c:pt idx="39">
                  <c:v>0.41300264904242001</c:v>
                </c:pt>
                <c:pt idx="40">
                  <c:v>0.41299667660780698</c:v>
                </c:pt>
                <c:pt idx="41">
                  <c:v>0.41299042282564202</c:v>
                </c:pt>
                <c:pt idx="42">
                  <c:v>0.41298387444686502</c:v>
                </c:pt>
                <c:pt idx="43">
                  <c:v>0.41297701759893302</c:v>
                </c:pt>
                <c:pt idx="44">
                  <c:v>0.41296983775653401</c:v>
                </c:pt>
                <c:pt idx="45">
                  <c:v>0.41296231971091002</c:v>
                </c:pt>
                <c:pt idx="46">
                  <c:v>0.41295444753775101</c:v>
                </c:pt>
                <c:pt idx="47">
                  <c:v>0.41294620456359099</c:v>
                </c:pt>
                <c:pt idx="48">
                  <c:v>0.41293757333061898</c:v>
                </c:pt>
                <c:pt idx="49">
                  <c:v>0.41292853555985398</c:v>
                </c:pt>
                <c:pt idx="50">
                  <c:v>0.41291907211258999</c:v>
                </c:pt>
                <c:pt idx="51">
                  <c:v>0.41290916295004298</c:v>
                </c:pt>
                <c:pt idx="52">
                  <c:v>0.41289878709111</c:v>
                </c:pt>
                <c:pt idx="53">
                  <c:v>0.41288792256815299</c:v>
                </c:pt>
                <c:pt idx="54">
                  <c:v>0.41287654638071902</c:v>
                </c:pt>
                <c:pt idx="55">
                  <c:v>0.41286463444709998</c:v>
                </c:pt>
                <c:pt idx="56">
                  <c:v>0.41285216155363003</c:v>
                </c:pt>
                <c:pt idx="57">
                  <c:v>0.41283910130161899</c:v>
                </c:pt>
                <c:pt idx="58">
                  <c:v>0.41282542605181</c:v>
                </c:pt>
                <c:pt idx="59" formatCode="General">
                  <c:v>0.412811106866253</c:v>
                </c:pt>
                <c:pt idx="60" formatCode="General">
                  <c:v>0.41279611344746803</c:v>
                </c:pt>
                <c:pt idx="61" formatCode="General">
                  <c:v>0.41278041407477201</c:v>
                </c:pt>
                <c:pt idx="62" formatCode="General">
                  <c:v>0.41276397553765398</c:v>
                </c:pt>
                <c:pt idx="63" formatCode="General">
                  <c:v>0.41274676306604202</c:v>
                </c:pt>
                <c:pt idx="64" formatCode="General">
                  <c:v>0.41272874025733702</c:v>
                </c:pt>
                <c:pt idx="65" formatCode="General">
                  <c:v>0.41270986900005602</c:v>
                </c:pt>
                <c:pt idx="66" formatCode="General">
                  <c:v>0.41269010939393203</c:v>
                </c:pt>
                <c:pt idx="67" formatCode="General">
                  <c:v>0.41266941966630899</c:v>
                </c:pt>
                <c:pt idx="68" formatCode="General">
                  <c:v>0.41264775608466697</c:v>
                </c:pt>
                <c:pt idx="69" formatCode="General">
                  <c:v>0.41262507286508898</c:v>
                </c:pt>
                <c:pt idx="70" formatCode="General">
                  <c:v>0.41260132207651001</c:v>
                </c:pt>
                <c:pt idx="71" formatCode="General">
                  <c:v>0.41257645354052203</c:v>
                </c:pt>
                <c:pt idx="72" formatCode="General">
                  <c:v>0.41255041472657</c:v>
                </c:pt>
                <c:pt idx="73" formatCode="General">
                  <c:v>0.41252315064230199</c:v>
                </c:pt>
                <c:pt idx="74" formatCode="General">
                  <c:v>0.41249460371887797</c:v>
                </c:pt>
                <c:pt idx="75" formatCode="General">
                  <c:v>0.41246471369098803</c:v>
                </c:pt>
                <c:pt idx="76" formatCode="General">
                  <c:v>0.41243341747136902</c:v>
                </c:pt>
                <c:pt idx="77" formatCode="General">
                  <c:v>0.41240064901954498</c:v>
                </c:pt>
                <c:pt idx="78" formatCode="General">
                  <c:v>0.41236633920456001</c:v>
                </c:pt>
                <c:pt idx="79" formatCode="General">
                  <c:v>0.41233041566141998</c:v>
                </c:pt>
                <c:pt idx="80" formatCode="General">
                  <c:v>0.41229280264096702</c:v>
                </c:pt>
                <c:pt idx="81" formatCode="General">
                  <c:v>0.41225342085290201</c:v>
                </c:pt>
                <c:pt idx="82" formatCode="General">
                  <c:v>0.41221218730164899</c:v>
                </c:pt>
                <c:pt idx="83" formatCode="General">
                  <c:v>0.41216901511474302</c:v>
                </c:pt>
                <c:pt idx="84" formatCode="General">
                  <c:v>0.41212381336342802</c:v>
                </c:pt>
                <c:pt idx="85" formatCode="General">
                  <c:v>0.41207648687510401</c:v>
                </c:pt>
                <c:pt idx="86" formatCode="General">
                  <c:v>0.41202693603729601</c:v>
                </c:pt>
                <c:pt idx="87" formatCode="General">
                  <c:v>0.41197505659275402</c:v>
                </c:pt>
                <c:pt idx="88" formatCode="General">
                  <c:v>0.41192073942531199</c:v>
                </c:pt>
                <c:pt idx="89" formatCode="General">
                  <c:v>0.41186387033612298</c:v>
                </c:pt>
                <c:pt idx="90" formatCode="General">
                  <c:v>0.411804329809832</c:v>
                </c:pt>
                <c:pt idx="91" formatCode="General">
                  <c:v>0.41174199277029</c:v>
                </c:pt>
                <c:pt idx="92" formatCode="General">
                  <c:v>0.41167672832534702</c:v>
                </c:pt>
                <c:pt idx="93" formatCode="General">
                  <c:v>0.411608399500278</c:v>
                </c:pt>
                <c:pt idx="94" formatCode="General">
                  <c:v>0.41153686295936398</c:v>
                </c:pt>
                <c:pt idx="95" formatCode="General">
                  <c:v>0.41146196871514401</c:v>
                </c:pt>
                <c:pt idx="96" formatCode="General">
                  <c:v>0.411383559824825</c:v>
                </c:pt>
                <c:pt idx="97" formatCode="0.00E+00">
                  <c:v>0.41130147207332901</c:v>
                </c:pt>
                <c:pt idx="98" formatCode="General">
                  <c:v>0.41121553364244601</c:v>
                </c:pt>
                <c:pt idx="99" formatCode="General">
                  <c:v>0.41112556476552198</c:v>
                </c:pt>
                <c:pt idx="100" formatCode="General">
                  <c:v>0.41103137736712497</c:v>
                </c:pt>
                <c:pt idx="101" formatCode="General">
                  <c:v>0.410932774687082</c:v>
                </c:pt>
                <c:pt idx="102" formatCode="General">
                  <c:v>0.41082955088829898</c:v>
                </c:pt>
                <c:pt idx="103" formatCode="General">
                  <c:v>0.41072149064772301</c:v>
                </c:pt>
                <c:pt idx="104" formatCode="General">
                  <c:v>0.41060836872982098</c:v>
                </c:pt>
                <c:pt idx="105" formatCode="General">
                  <c:v>0.41048994954191398</c:v>
                </c:pt>
                <c:pt idx="106" formatCode="General">
                  <c:v>0.41036598667070401</c:v>
                </c:pt>
                <c:pt idx="107" formatCode="General">
                  <c:v>0.41023622239929602</c:v>
                </c:pt>
                <c:pt idx="108" formatCode="General">
                  <c:v>0.41010038720404202</c:v>
                </c:pt>
                <c:pt idx="109" formatCode="General">
                  <c:v>0.40995819923047599</c:v>
                </c:pt>
                <c:pt idx="110" formatCode="General">
                  <c:v>0.40980936374763799</c:v>
                </c:pt>
                <c:pt idx="111" formatCode="General">
                  <c:v>0.40965357258004798</c:v>
                </c:pt>
                <c:pt idx="112" formatCode="General">
                  <c:v>0.40949050351660199</c:v>
                </c:pt>
                <c:pt idx="113" formatCode="General">
                  <c:v>0.40931981969565401</c:v>
                </c:pt>
                <c:pt idx="114" formatCode="General">
                  <c:v>0.40914116896552799</c:v>
                </c:pt>
                <c:pt idx="115" formatCode="General">
                  <c:v>0.40895418321973298</c:v>
                </c:pt>
                <c:pt idx="116" formatCode="General">
                  <c:v>0.40875847770614099</c:v>
                </c:pt>
                <c:pt idx="117" formatCode="General">
                  <c:v>0.408553650309389</c:v>
                </c:pt>
                <c:pt idx="118" formatCode="General">
                  <c:v>0.40833928080579601</c:v>
                </c:pt>
                <c:pt idx="119" formatCode="General">
                  <c:v>0.40811493009009198</c:v>
                </c:pt>
                <c:pt idx="120" formatCode="General">
                  <c:v>0.407880139373269</c:v>
                </c:pt>
                <c:pt idx="121" formatCode="General">
                  <c:v>0.40763442935091598</c:v>
                </c:pt>
                <c:pt idx="122" formatCode="General">
                  <c:v>0.40737729934140199</c:v>
                </c:pt>
                <c:pt idx="123" formatCode="General">
                  <c:v>0.40710822639335298</c:v>
                </c:pt>
                <c:pt idx="124" formatCode="General">
                  <c:v>0.40682666436186499</c:v>
                </c:pt>
                <c:pt idx="125" formatCode="General">
                  <c:v>0.40653204295300999</c:v>
                </c:pt>
                <c:pt idx="126" formatCode="General">
                  <c:v>0.40622376673623201</c:v>
                </c:pt>
                <c:pt idx="127" formatCode="General">
                  <c:v>0.40590121412429198</c:v>
                </c:pt>
                <c:pt idx="128" formatCode="General">
                  <c:v>0.40556373632057202</c:v>
                </c:pt>
                <c:pt idx="129" formatCode="General">
                  <c:v>0.40521065623358399</c:v>
                </c:pt>
                <c:pt idx="130" formatCode="General">
                  <c:v>0.40484126735870601</c:v>
                </c:pt>
                <c:pt idx="131" formatCode="General">
                  <c:v>0.40445483262727999</c:v>
                </c:pt>
                <c:pt idx="132" formatCode="General">
                  <c:v>0.40405058322336401</c:v>
                </c:pt>
                <c:pt idx="133" formatCode="General">
                  <c:v>0.40362771736861702</c:v>
                </c:pt>
                <c:pt idx="134" formatCode="General">
                  <c:v>0.403185399075977</c:v>
                </c:pt>
                <c:pt idx="135" formatCode="General">
                  <c:v>0.40272275687304498</c:v>
                </c:pt>
                <c:pt idx="136" formatCode="General">
                  <c:v>0.40223888249628797</c:v>
                </c:pt>
                <c:pt idx="137" formatCode="General">
                  <c:v>0.401732829557501</c:v>
                </c:pt>
                <c:pt idx="138" formatCode="General">
                  <c:v>0.40120361218424899</c:v>
                </c:pt>
                <c:pt idx="139" formatCode="General">
                  <c:v>0.40065020363634002</c:v>
                </c:pt>
                <c:pt idx="140" formatCode="General">
                  <c:v>0.40007153490080199</c:v>
                </c:pt>
                <c:pt idx="141" formatCode="General">
                  <c:v>0.399466493268193</c:v>
                </c:pt>
                <c:pt idx="142" formatCode="General">
                  <c:v>0.39883392089359399</c:v>
                </c:pt>
                <c:pt idx="143" formatCode="General">
                  <c:v>0.39817261334609999</c:v>
                </c:pt>
                <c:pt idx="144" formatCode="General">
                  <c:v>0.39748131815119497</c:v>
                </c:pt>
                <c:pt idx="145" formatCode="General">
                  <c:v>0.39675873333101003</c:v>
                </c:pt>
                <c:pt idx="146" formatCode="General">
                  <c:v>0.396003505948125</c:v>
                </c:pt>
                <c:pt idx="147" formatCode="General">
                  <c:v>0.395214230659308</c:v>
                </c:pt>
                <c:pt idx="148" formatCode="0.00E+00">
                  <c:v>0.39438944828637401</c:v>
                </c:pt>
                <c:pt idx="149" formatCode="General">
                  <c:v>0.39352764441223398</c:v>
                </c:pt>
                <c:pt idx="150" formatCode="General">
                  <c:v>0.392627248011097</c:v>
                </c:pt>
                <c:pt idx="151" formatCode="General">
                  <c:v>0.39168663012287602</c:v>
                </c:pt>
                <c:pt idx="152" formatCode="General">
                  <c:v>0.39070410258288202</c:v>
                </c:pt>
                <c:pt idx="153" formatCode="General">
                  <c:v>0.38967791681913999</c:v>
                </c:pt>
                <c:pt idx="154" formatCode="General">
                  <c:v>0.38860626273091198</c:v>
                </c:pt>
                <c:pt idx="155" formatCode="General">
                  <c:v>0.38748726766340402</c:v>
                </c:pt>
                <c:pt idx="156" formatCode="General">
                  <c:v>0.386318995495124</c:v>
                </c:pt>
                <c:pt idx="157" formatCode="General">
                  <c:v>0.38509944585594402</c:v>
                </c:pt>
                <c:pt idx="158" formatCode="General">
                  <c:v>0.38382655349560302</c:v>
                </c:pt>
                <c:pt idx="159" formatCode="General">
                  <c:v>0.38249818782422501</c:v>
                </c:pt>
                <c:pt idx="160" formatCode="General">
                  <c:v>0.381112152648311</c:v>
                </c:pt>
                <c:pt idx="161" formatCode="General">
                  <c:v>0.37966618612773001</c:v>
                </c:pt>
                <c:pt idx="162" formatCode="General">
                  <c:v>0.37815796098135601</c:v>
                </c:pt>
                <c:pt idx="163" formatCode="General">
                  <c:v>0.37658508497127202</c:v>
                </c:pt>
                <c:pt idx="164" formatCode="General">
                  <c:v>0.37494510169780698</c:v>
                </c:pt>
                <c:pt idx="165" formatCode="General">
                  <c:v>0.37323549174017001</c:v>
                </c:pt>
                <c:pt idx="166" formatCode="General">
                  <c:v>0.371453674179958</c:v>
                </c:pt>
                <c:pt idx="167" formatCode="General">
                  <c:v>0.369597008547498</c:v>
                </c:pt>
                <c:pt idx="168" formatCode="General">
                  <c:v>0.36766279723366102</c:v>
                </c:pt>
                <c:pt idx="169" formatCode="General">
                  <c:v>0.36564828841255798</c:v>
                </c:pt>
                <c:pt idx="170" formatCode="General">
                  <c:v>0.36355067952329001</c:v>
                </c:pt>
                <c:pt idx="171" formatCode="General">
                  <c:v>0.36136712136174098</c:v>
                </c:pt>
                <c:pt idx="172" formatCode="General">
                  <c:v>0.359094722836101</c:v>
                </c:pt>
                <c:pt idx="173" formatCode="General">
                  <c:v>0.35673055644250101</c:v>
                </c:pt>
                <c:pt idx="174" formatCode="General">
                  <c:v>0.354271664519693</c:v>
                </c:pt>
                <c:pt idx="175" formatCode="General">
                  <c:v>0.35171506634405902</c:v>
                </c:pt>
                <c:pt idx="176" formatCode="General">
                  <c:v>0.34905776612837203</c:v>
                </c:pt>
                <c:pt idx="177" formatCode="General">
                  <c:v>0.34629676198953002</c:v>
                </c:pt>
                <c:pt idx="178" formatCode="General">
                  <c:v>0.34342905595191497</c:v>
                </c:pt>
                <c:pt idx="179" formatCode="General">
                  <c:v>0.34045166505392899</c:v>
                </c:pt>
                <c:pt idx="180" formatCode="General">
                  <c:v>0.33736163362557497</c:v>
                </c:pt>
                <c:pt idx="181" formatCode="General">
                  <c:v>0.33415604680454303</c:v>
                </c:pt>
                <c:pt idx="182" formatCode="General">
                  <c:v>0.33083204535698701</c:v>
                </c:pt>
                <c:pt idx="183" formatCode="General">
                  <c:v>0.32738684186688799</c:v>
                </c:pt>
                <c:pt idx="184" formatCode="General">
                  <c:v>0.32381773835447297</c:v>
                </c:pt>
                <c:pt idx="185" formatCode="General">
                  <c:v>0.32012214537931399</c:v>
                </c:pt>
                <c:pt idx="186" formatCode="General">
                  <c:v>0.31629760267740997</c:v>
                </c:pt>
                <c:pt idx="187" formatCode="General">
                  <c:v>0.31234180137344802</c:v>
                </c:pt>
                <c:pt idx="188" formatCode="General">
                  <c:v>0.30825260779934599</c:v>
                </c:pt>
                <c:pt idx="189" formatCode="General">
                  <c:v>0.30402808893792699</c:v>
                </c:pt>
                <c:pt idx="190" formatCode="General">
                  <c:v>0.29966653949584598</c:v>
                </c:pt>
                <c:pt idx="191" formatCode="General">
                  <c:v>0.29516651059247301</c:v>
                </c:pt>
                <c:pt idx="192" formatCode="General">
                  <c:v>0.29052684003113499</c:v>
                </c:pt>
                <c:pt idx="193" formatCode="General">
                  <c:v>0.285746684095605</c:v>
                </c:pt>
                <c:pt idx="194" formatCode="General">
                  <c:v>0.28082555078784499</c:v>
                </c:pt>
                <c:pt idx="195" formatCode="General">
                  <c:v>0.27576333439254302</c:v>
                </c:pt>
                <c:pt idx="196" formatCode="General">
                  <c:v>0.27056035121973399</c:v>
                </c:pt>
                <c:pt idx="197" formatCode="General">
                  <c:v>0.26521737633870901</c:v>
                </c:pt>
                <c:pt idx="198" formatCode="General">
                  <c:v>0.25973568107429801</c:v>
                </c:pt>
                <c:pt idx="199" formatCode="General">
                  <c:v>0.25411707099064201</c:v>
                </c:pt>
                <c:pt idx="200" formatCode="General">
                  <c:v>0.24836392403772001</c:v>
                </c:pt>
                <c:pt idx="201" formatCode="General">
                  <c:v>0.24247922848242501</c:v>
                </c:pt>
                <c:pt idx="202" formatCode="General">
                  <c:v>0.23646662018930001</c:v>
                </c:pt>
                <c:pt idx="203" formatCode="General">
                  <c:v>0.23033041875659799</c:v>
                </c:pt>
                <c:pt idx="204" formatCode="General">
                  <c:v>0.22407566195188</c:v>
                </c:pt>
                <c:pt idx="205" formatCode="General">
                  <c:v>0.21770813782881501</c:v>
                </c:pt>
                <c:pt idx="206" formatCode="General">
                  <c:v>0.21123441384438299</c:v>
                </c:pt>
                <c:pt idx="207" formatCode="General">
                  <c:v>0.204661862234706</c:v>
                </c:pt>
                <c:pt idx="208" formatCode="General">
                  <c:v>0.19799868084997199</c:v>
                </c:pt>
                <c:pt idx="209" formatCode="General">
                  <c:v>0.191253908596449</c:v>
                </c:pt>
                <c:pt idx="210" formatCode="General">
                  <c:v>0.18443743458857401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517856"/>
        <c:axId val="427518416"/>
      </c:scatterChart>
      <c:valAx>
        <c:axId val="427517856"/>
        <c:scaling>
          <c:orientation val="minMax"/>
          <c:max val="60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Abstand [m]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7518416"/>
        <c:crosses val="autoZero"/>
        <c:crossBetween val="midCat"/>
      </c:valAx>
      <c:valAx>
        <c:axId val="427518416"/>
        <c:scaling>
          <c:orientation val="minMax"/>
          <c:max val="1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DT [K]</a:t>
                </a:r>
                <a:endParaRPr lang="de-DE">
                  <a:effectLst/>
                </a:endParaRPr>
              </a:p>
            </c:rich>
          </c:tx>
          <c:layout>
            <c:manualLayout>
              <c:xMode val="edge"/>
              <c:yMode val="edge"/>
              <c:x val="2.2044773624117574E-2"/>
              <c:y val="0.16303924027288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7517856"/>
        <c:crosses val="autoZero"/>
        <c:crossBetween val="midCat"/>
        <c:min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55043679241584"/>
          <c:y val="3.9145588503214999E-2"/>
          <c:w val="0.10810221580064164"/>
          <c:h val="0.8616024148383830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Temperaturerhöhung </a:t>
            </a:r>
            <a:r>
              <a:rPr lang="en-US" sz="1800" b="0" i="0" baseline="0">
                <a:effectLst/>
                <a:latin typeface="Symbol" panose="05050102010706020507" pitchFamily="18" charset="2"/>
              </a:rPr>
              <a:t>D</a:t>
            </a:r>
            <a:r>
              <a:rPr lang="en-US" sz="1800" b="0" i="0" baseline="0">
                <a:effectLst/>
              </a:rPr>
              <a:t>T(46,37 m &lt; r &lt; 200 m, t)</a:t>
            </a:r>
            <a:endParaRPr lang="de-D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607102992587344"/>
          <c:y val="0.12423142401177897"/>
          <c:w val="0.84506812504268158"/>
          <c:h val="0.78187442804977114"/>
        </c:manualLayout>
      </c:layout>
      <c:scatterChart>
        <c:scatterStyle val="smoothMarker"/>
        <c:varyColors val="0"/>
        <c:ser>
          <c:idx val="58"/>
          <c:order val="43"/>
          <c:tx>
            <c:strRef>
              <c:f>'Temperaturen, Volumenzuwachs'!$BL$7</c:f>
              <c:strCache>
                <c:ptCount val="1"/>
                <c:pt idx="0">
                  <c:v>46,37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Volumenzuwachs'!$BL$8:$BL$108</c:f>
              <c:numCache>
                <c:formatCode>0.000E+00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.00E+00">
                  <c:v>2.2275617037644999E-11</c:v>
                </c:pt>
                <c:pt idx="11" formatCode="0.00E+00">
                  <c:v>3.9166730507152702E-10</c:v>
                </c:pt>
                <c:pt idx="12" formatCode="0.00E+00">
                  <c:v>5.1006923216690698E-9</c:v>
                </c:pt>
                <c:pt idx="13" formatCode="0.00E+00">
                  <c:v>5.0827758755095798E-8</c:v>
                </c:pt>
                <c:pt idx="14" formatCode="0.00E+00">
                  <c:v>3.98958507938633E-7</c:v>
                </c:pt>
                <c:pt idx="15" formatCode="0.00E+00">
                  <c:v>2.5312256756961201E-6</c:v>
                </c:pt>
                <c:pt idx="16" formatCode="0.00E+00">
                  <c:v>1.32833468196797E-5</c:v>
                </c:pt>
                <c:pt idx="17" formatCode="0.00E+00">
                  <c:v>5.88523106661222E-5</c:v>
                </c:pt>
                <c:pt idx="18" formatCode="0.00E+00">
                  <c:v>2.24198136775698E-4</c:v>
                </c:pt>
                <c:pt idx="19" formatCode="0.00E+00">
                  <c:v>7.4641266020328604E-4</c:v>
                </c:pt>
                <c:pt idx="20" formatCode="0.00E+00">
                  <c:v>2.20342206887564E-3</c:v>
                </c:pt>
                <c:pt idx="21" formatCode="0.00E+00">
                  <c:v>5.8424148615225597E-3</c:v>
                </c:pt>
                <c:pt idx="22" formatCode="0.00E+00">
                  <c:v>1.4075161105047199E-2</c:v>
                </c:pt>
                <c:pt idx="23" formatCode="0.00E+00">
                  <c:v>3.1126024508764099E-2</c:v>
                </c:pt>
                <c:pt idx="24" formatCode="0.00E+00">
                  <c:v>6.3761492735081499E-2</c:v>
                </c:pt>
                <c:pt idx="25" formatCode="General">
                  <c:v>0.121977111561859</c:v>
                </c:pt>
                <c:pt idx="26" formatCode="General">
                  <c:v>0.21949079438209601</c:v>
                </c:pt>
                <c:pt idx="27" formatCode="General">
                  <c:v>0.37390397988116297</c:v>
                </c:pt>
                <c:pt idx="28" formatCode="General">
                  <c:v>0.60644245279426501</c:v>
                </c:pt>
                <c:pt idx="29" formatCode="General">
                  <c:v>0.94126168966951895</c:v>
                </c:pt>
                <c:pt idx="30" formatCode="General">
                  <c:v>1.4043759733860699</c:v>
                </c:pt>
                <c:pt idx="31" formatCode="General">
                  <c:v>2.02232724424548</c:v>
                </c:pt>
                <c:pt idx="32" formatCode="General">
                  <c:v>2.82073792071734</c:v>
                </c:pt>
                <c:pt idx="33" formatCode="General">
                  <c:v>3.8228905458034399</c:v>
                </c:pt>
                <c:pt idx="34" formatCode="General">
                  <c:v>5.0484523769060097</c:v>
                </c:pt>
                <c:pt idx="35" formatCode="General">
                  <c:v>6.5124249052531598</c:v>
                </c:pt>
                <c:pt idx="36" formatCode="General">
                  <c:v>8.2243568355172894</c:v>
                </c:pt>
                <c:pt idx="37" formatCode="General">
                  <c:v>10.1878220959295</c:v>
                </c:pt>
                <c:pt idx="38" formatCode="General">
                  <c:v>12.400136628029699</c:v>
                </c:pt>
                <c:pt idx="39" formatCode="General">
                  <c:v>14.8522706753851</c:v>
                </c:pt>
                <c:pt idx="40" formatCode="General">
                  <c:v>17.5289064957195</c:v>
                </c:pt>
                <c:pt idx="41" formatCode="General">
                  <c:v>20.408593034682099</c:v>
                </c:pt>
                <c:pt idx="42" formatCode="General">
                  <c:v>23.463956836391599</c:v>
                </c:pt>
                <c:pt idx="43" formatCode="General">
                  <c:v>26.6619401398622</c:v>
                </c:pt>
                <c:pt idx="44" formatCode="General">
                  <c:v>29.964050933086501</c:v>
                </c:pt>
                <c:pt idx="45" formatCode="General">
                  <c:v>33.326624404409301</c:v>
                </c:pt>
                <c:pt idx="46" formatCode="General">
                  <c:v>36.701109868972999</c:v>
                </c:pt>
                <c:pt idx="47" formatCode="General">
                  <c:v>40.034411270603002</c:v>
                </c:pt>
                <c:pt idx="48" formatCode="General">
                  <c:v>43.269322291142103</c:v>
                </c:pt>
                <c:pt idx="49" formatCode="General">
                  <c:v>46.345108385492601</c:v>
                </c:pt>
                <c:pt idx="50" formatCode="General">
                  <c:v>49.198296885203803</c:v>
                </c:pt>
                <c:pt idx="51" formatCode="General">
                  <c:v>51.763741437069903</c:v>
                </c:pt>
                <c:pt idx="52" formatCode="General">
                  <c:v>53.976026683851202</c:v>
                </c:pt>
                <c:pt idx="53" formatCode="General">
                  <c:v>55.771270881447002</c:v>
                </c:pt>
                <c:pt idx="54" formatCode="General">
                  <c:v>57.089365201176498</c:v>
                </c:pt>
                <c:pt idx="55" formatCode="General">
                  <c:v>57.8766556753285</c:v>
                </c:pt>
                <c:pt idx="56" formatCode="General">
                  <c:v>58.089024325905001</c:v>
                </c:pt>
                <c:pt idx="57" formatCode="General">
                  <c:v>57.695258448831801</c:v>
                </c:pt>
                <c:pt idx="58" formatCode="General">
                  <c:v>56.680512397095903</c:v>
                </c:pt>
                <c:pt idx="59" formatCode="General">
                  <c:v>55.049569920440497</c:v>
                </c:pt>
                <c:pt idx="60" formatCode="General">
                  <c:v>52.829518704745603</c:v>
                </c:pt>
                <c:pt idx="61" formatCode="General">
                  <c:v>50.071371221292097</c:v>
                </c:pt>
                <c:pt idx="62" formatCode="General">
                  <c:v>46.850133826062297</c:v>
                </c:pt>
                <c:pt idx="63" formatCode="General">
                  <c:v>43.262870583461101</c:v>
                </c:pt>
                <c:pt idx="64" formatCode="General">
                  <c:v>39.424459267540698</c:v>
                </c:pt>
                <c:pt idx="65" formatCode="General">
                  <c:v>35.461011630781698</c:v>
                </c:pt>
                <c:pt idx="66" formatCode="General">
                  <c:v>31.501318676554199</c:v>
                </c:pt>
                <c:pt idx="67" formatCode="General">
                  <c:v>27.667133921328698</c:v>
                </c:pt>
                <c:pt idx="68" formatCode="General">
                  <c:v>24.063526057110401</c:v>
                </c:pt>
                <c:pt idx="69" formatCode="General">
                  <c:v>20.770783181855901</c:v>
                </c:pt>
                <c:pt idx="70" formatCode="General">
                  <c:v>17.839298271230899</c:v>
                </c:pt>
                <c:pt idx="71" formatCode="General">
                  <c:v>15.2884293852875</c:v>
                </c:pt>
                <c:pt idx="72" formatCode="General">
                  <c:v>13.1095444568471</c:v>
                </c:pt>
                <c:pt idx="73" formatCode="General">
                  <c:v>11.272514678057</c:v>
                </c:pt>
                <c:pt idx="74" formatCode="General">
                  <c:v>9.7341135301272104</c:v>
                </c:pt>
                <c:pt idx="75" formatCode="General">
                  <c:v>8.4464155043954605</c:v>
                </c:pt>
                <c:pt idx="76" formatCode="General">
                  <c:v>7.3635263285738404</c:v>
                </c:pt>
                <c:pt idx="77" formatCode="General">
                  <c:v>6.4457168503635902</c:v>
                </c:pt>
                <c:pt idx="78" formatCode="General">
                  <c:v>5.6609481966187403</c:v>
                </c:pt>
                <c:pt idx="79" formatCode="General">
                  <c:v>4.9844792824487998</c:v>
                </c:pt>
                <c:pt idx="80" formatCode="General">
                  <c:v>4.3975060399224697</c:v>
                </c:pt>
                <c:pt idx="81" formatCode="General">
                  <c:v>3.8856235027533299</c:v>
                </c:pt>
                <c:pt idx="82" formatCode="General">
                  <c:v>3.4375460067938599</c:v>
                </c:pt>
                <c:pt idx="83" formatCode="General">
                  <c:v>3.04419939247071</c:v>
                </c:pt>
                <c:pt idx="84" formatCode="General">
                  <c:v>2.6981245642470202</c:v>
                </c:pt>
                <c:pt idx="85" formatCode="General">
                  <c:v>2.3930889450991799</c:v>
                </c:pt>
                <c:pt idx="86" formatCode="General">
                  <c:v>2.1238235382644</c:v>
                </c:pt>
                <c:pt idx="87" formatCode="General">
                  <c:v>1.88583535437665</c:v>
                </c:pt>
                <c:pt idx="88" formatCode="General">
                  <c:v>1.67526746064666</c:v>
                </c:pt>
                <c:pt idx="89" formatCode="General">
                  <c:v>1.4887911449239299</c:v>
                </c:pt>
                <c:pt idx="90" formatCode="General">
                  <c:v>1.3235208886484799</c:v>
                </c:pt>
                <c:pt idx="91" formatCode="General">
                  <c:v>1.17694613901582</c:v>
                </c:pt>
                <c:pt idx="92" formatCode="General">
                  <c:v>1.046875786215</c:v>
                </c:pt>
                <c:pt idx="93" formatCode="General">
                  <c:v>0.93139245080063304</c:v>
                </c:pt>
                <c:pt idx="94" formatCode="General">
                  <c:v>0.82881447626194704</c:v>
                </c:pt>
                <c:pt idx="95" formatCode="General">
                  <c:v>0.73766406151332997</c:v>
                </c:pt>
                <c:pt idx="96" formatCode="General">
                  <c:v>0.65664034720758302</c:v>
                </c:pt>
                <c:pt idx="97" formatCode="General">
                  <c:v>0.584596542425591</c:v>
                </c:pt>
                <c:pt idx="98" formatCode="General">
                  <c:v>0.52052037823902397</c:v>
                </c:pt>
                <c:pt idx="99" formatCode="General">
                  <c:v>0.46351732378720301</c:v>
                </c:pt>
                <c:pt idx="100" formatCode="General">
                  <c:v>0.41279611344746803</c:v>
                </c:pt>
              </c:numCache>
            </c:numRef>
          </c:yVal>
          <c:smooth val="1"/>
        </c:ser>
        <c:ser>
          <c:idx val="59"/>
          <c:order val="44"/>
          <c:tx>
            <c:strRef>
              <c:f>'Temperaturen, Volumenzuwachs'!$BP$7</c:f>
              <c:strCache>
                <c:ptCount val="1"/>
                <c:pt idx="0">
                  <c:v>50,85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Volumenzuwachs'!$BP$8:$BP$108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1.10779875944074E-13</c:v>
                </c:pt>
                <c:pt idx="11">
                  <c:v>3.4034007289562298E-12</c:v>
                </c:pt>
                <c:pt idx="12">
                  <c:v>7.2894132435859599E-11</c:v>
                </c:pt>
                <c:pt idx="13">
                  <c:v>1.13187926913874E-9</c:v>
                </c:pt>
                <c:pt idx="14">
                  <c:v>1.31942369071529E-8</c:v>
                </c:pt>
                <c:pt idx="15">
                  <c:v>1.19108487463613E-7</c:v>
                </c:pt>
                <c:pt idx="16">
                  <c:v>8.5605448646955199E-7</c:v>
                </c:pt>
                <c:pt idx="17">
                  <c:v>5.02081959180914E-6</c:v>
                </c:pt>
                <c:pt idx="18">
                  <c:v>2.4564464536071299E-5</c:v>
                </c:pt>
                <c:pt idx="19">
                  <c:v>1.02235600052619E-4</c:v>
                </c:pt>
                <c:pt idx="20">
                  <c:v>3.68326340202491E-4</c:v>
                </c:pt>
                <c:pt idx="21">
                  <c:v>1.16666088969768E-3</c:v>
                </c:pt>
                <c:pt idx="22">
                  <c:v>3.2941622432175301E-3</c:v>
                </c:pt>
                <c:pt idx="23">
                  <c:v>8.39427227283728E-3</c:v>
                </c:pt>
                <c:pt idx="24">
                  <c:v>1.9517381195824302E-2</c:v>
                </c:pt>
                <c:pt idx="25">
                  <c:v>4.18119441035169E-2</c:v>
                </c:pt>
                <c:pt idx="26">
                  <c:v>8.3251753886440794E-2</c:v>
                </c:pt>
                <c:pt idx="27" formatCode="General">
                  <c:v>0.15525984309531901</c:v>
                </c:pt>
                <c:pt idx="28" formatCode="General">
                  <c:v>0.27307745853881699</c:v>
                </c:pt>
                <c:pt idx="29" formatCode="General">
                  <c:v>0.455755250940027</c:v>
                </c:pt>
                <c:pt idx="30" formatCode="General">
                  <c:v>0.72570566313958995</c:v>
                </c:pt>
                <c:pt idx="31" formatCode="General">
                  <c:v>1.1078317843485299</c:v>
                </c:pt>
                <c:pt idx="32" formatCode="General">
                  <c:v>1.6283172878164001</c:v>
                </c:pt>
                <c:pt idx="33" formatCode="General">
                  <c:v>2.3132082990932599</c:v>
                </c:pt>
                <c:pt idx="34" formatCode="General">
                  <c:v>3.1869342563933198</c:v>
                </c:pt>
                <c:pt idx="35" formatCode="General">
                  <c:v>4.2709032221247298</c:v>
                </c:pt>
                <c:pt idx="36" formatCode="General">
                  <c:v>5.5822759259725601</c:v>
                </c:pt>
                <c:pt idx="37" formatCode="General">
                  <c:v>7.1329824645368802</c:v>
                </c:pt>
                <c:pt idx="38" formatCode="General">
                  <c:v>8.9290054427308991</c:v>
                </c:pt>
                <c:pt idx="39" formatCode="General">
                  <c:v>10.969920032437701</c:v>
                </c:pt>
                <c:pt idx="40" formatCode="General">
                  <c:v>13.2486583538685</c:v>
                </c:pt>
                <c:pt idx="41" formatCode="General">
                  <c:v>15.7514534403136</c:v>
                </c:pt>
                <c:pt idx="42" formatCode="General">
                  <c:v>18.457915676388101</c:v>
                </c:pt>
                <c:pt idx="43" formatCode="General">
                  <c:v>21.341199922203302</c:v>
                </c:pt>
                <c:pt idx="44" formatCode="General">
                  <c:v>24.368232249353099</c:v>
                </c:pt>
                <c:pt idx="45" formatCode="General">
                  <c:v>27.499979237614198</c:v>
                </c:pt>
                <c:pt idx="46" formatCode="General">
                  <c:v>30.6917584440308</c:v>
                </c:pt>
                <c:pt idx="47" formatCode="General">
                  <c:v>33.893604703616397</c:v>
                </c:pt>
                <c:pt idx="48" formatCode="General">
                  <c:v>37.050722394220102</c:v>
                </c:pt>
                <c:pt idx="49" formatCode="General">
                  <c:v>40.1040678495214</c:v>
                </c:pt>
                <c:pt idx="50" formatCode="General">
                  <c:v>42.9911177885865</c:v>
                </c:pt>
                <c:pt idx="51" formatCode="General">
                  <c:v>45.646887703489803</c:v>
                </c:pt>
                <c:pt idx="52" formatCode="General">
                  <c:v>48.005266897865901</c:v>
                </c:pt>
                <c:pt idx="53" formatCode="General">
                  <c:v>50.000732027029599</c:v>
                </c:pt>
                <c:pt idx="54" formatCode="General">
                  <c:v>51.570485746658697</c:v>
                </c:pt>
                <c:pt idx="55" formatCode="General">
                  <c:v>52.657038304906997</c:v>
                </c:pt>
                <c:pt idx="56" formatCode="General">
                  <c:v>53.211204661388699</c:v>
                </c:pt>
                <c:pt idx="57" formatCode="General">
                  <c:v>53.195426075140603</c:v>
                </c:pt>
                <c:pt idx="58" formatCode="General">
                  <c:v>52.587243492554897</c:v>
                </c:pt>
                <c:pt idx="59" formatCode="General">
                  <c:v>51.3826549175634</c:v>
                </c:pt>
                <c:pt idx="60" formatCode="General">
                  <c:v>49.598990557908103</c:v>
                </c:pt>
                <c:pt idx="61" formatCode="General">
                  <c:v>47.276855596209501</c:v>
                </c:pt>
                <c:pt idx="62" formatCode="General">
                  <c:v>44.480646313173096</c:v>
                </c:pt>
                <c:pt idx="63" formatCode="General">
                  <c:v>41.297171962818901</c:v>
                </c:pt>
                <c:pt idx="64" formatCode="General">
                  <c:v>37.832043002959701</c:v>
                </c:pt>
                <c:pt idx="65" formatCode="General">
                  <c:v>34.203736214571698</c:v>
                </c:pt>
                <c:pt idx="66" formatCode="General">
                  <c:v>30.535614522906499</c:v>
                </c:pt>
                <c:pt idx="67" formatCode="General">
                  <c:v>26.946620693719801</c:v>
                </c:pt>
                <c:pt idx="68" formatCode="General">
                  <c:v>23.5417895619955</c:v>
                </c:pt>
                <c:pt idx="69" formatCode="General">
                  <c:v>20.4040042794466</c:v>
                </c:pt>
                <c:pt idx="70" formatCode="General">
                  <c:v>17.5884219010713</c:v>
                </c:pt>
                <c:pt idx="71" formatCode="General">
                  <c:v>15.120622791731201</c:v>
                </c:pt>
                <c:pt idx="72" formatCode="General">
                  <c:v>12.9988154080615</c:v>
                </c:pt>
                <c:pt idx="73" formatCode="General">
                  <c:v>11.199516824199399</c:v>
                </c:pt>
                <c:pt idx="74" formatCode="General">
                  <c:v>9.6853144508007194</c:v>
                </c:pt>
                <c:pt idx="75" formatCode="General">
                  <c:v>8.4128988807119907</c:v>
                </c:pt>
                <c:pt idx="76" formatCode="General">
                  <c:v>7.3397155415403903</c:v>
                </c:pt>
                <c:pt idx="77" formatCode="General">
                  <c:v>6.4282462995703797</c:v>
                </c:pt>
                <c:pt idx="78" formatCode="General">
                  <c:v>5.64780335608169</c:v>
                </c:pt>
                <c:pt idx="79" formatCode="General">
                  <c:v>4.9744220146566196</c:v>
                </c:pt>
                <c:pt idx="80" formatCode="General">
                  <c:v>4.3897325706684498</c:v>
                </c:pt>
                <c:pt idx="81" formatCode="General">
                  <c:v>3.8795787250940301</c:v>
                </c:pt>
                <c:pt idx="82" formatCode="General">
                  <c:v>3.4328273150000799</c:v>
                </c:pt>
                <c:pt idx="83" formatCode="General">
                  <c:v>3.0405057933923101</c:v>
                </c:pt>
                <c:pt idx="84" formatCode="General">
                  <c:v>2.6952272511091002</c:v>
                </c:pt>
                <c:pt idx="85" formatCode="General">
                  <c:v>2.3908123446894298</c:v>
                </c:pt>
                <c:pt idx="86" formatCode="General">
                  <c:v>2.1220321097629999</c:v>
                </c:pt>
                <c:pt idx="87" formatCode="General">
                  <c:v>1.88442399720788</c:v>
                </c:pt>
                <c:pt idx="88" formatCode="General">
                  <c:v>1.67415439260828</c:v>
                </c:pt>
                <c:pt idx="89" formatCode="General">
                  <c:v>1.48791254649336</c:v>
                </c:pt>
                <c:pt idx="90" formatCode="General">
                  <c:v>1.32282683910854</c:v>
                </c:pt>
                <c:pt idx="91" formatCode="General">
                  <c:v>1.1763975112915599</c:v>
                </c:pt>
                <c:pt idx="92" formatCode="General">
                  <c:v>1.04644186092845</c:v>
                </c:pt>
                <c:pt idx="93" formatCode="General">
                  <c:v>0.93104907449749896</c:v>
                </c:pt>
                <c:pt idx="94" formatCode="General">
                  <c:v>0.828542634230512</c:v>
                </c:pt>
                <c:pt idx="95" formatCode="General">
                  <c:v>0.73744876828580697</c:v>
                </c:pt>
                <c:pt idx="96" formatCode="General">
                  <c:v>0.65646978165594705</c:v>
                </c:pt>
                <c:pt idx="97" formatCode="General">
                  <c:v>0.58446137194303405</c:v>
                </c:pt>
                <c:pt idx="98" formatCode="General">
                  <c:v>0.52041322960022895</c:v>
                </c:pt>
                <c:pt idx="99" formatCode="General">
                  <c:v>0.46343236812789901</c:v>
                </c:pt>
                <c:pt idx="100" formatCode="General">
                  <c:v>0.41272874025733702</c:v>
                </c:pt>
              </c:numCache>
            </c:numRef>
          </c:yVal>
          <c:smooth val="1"/>
        </c:ser>
        <c:ser>
          <c:idx val="60"/>
          <c:order val="45"/>
          <c:tx>
            <c:strRef>
              <c:f>'Temperaturen, Volumenzuwachs'!$BT$7</c:f>
              <c:strCache>
                <c:ptCount val="1"/>
                <c:pt idx="0">
                  <c:v>55,75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Volumenzuwachs'!$BT$8:$BT$108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1.9520873879421201E-16</c:v>
                </c:pt>
                <c:pt idx="11">
                  <c:v>1.1728228390162899E-14</c:v>
                </c:pt>
                <c:pt idx="12">
                  <c:v>4.5673956106537203E-13</c:v>
                </c:pt>
                <c:pt idx="13">
                  <c:v>1.2085165103667999E-11</c:v>
                </c:pt>
                <c:pt idx="14">
                  <c:v>2.26570072336241E-10</c:v>
                </c:pt>
                <c:pt idx="15">
                  <c:v>3.12429643346294E-9</c:v>
                </c:pt>
                <c:pt idx="16">
                  <c:v>3.2761703847739903E-8</c:v>
                </c:pt>
                <c:pt idx="17">
                  <c:v>2.6911218001259901E-7</c:v>
                </c:pt>
                <c:pt idx="18">
                  <c:v>1.77801508323069E-6</c:v>
                </c:pt>
                <c:pt idx="19">
                  <c:v>9.6739199943584306E-6</c:v>
                </c:pt>
                <c:pt idx="20">
                  <c:v>4.4263676651144403E-5</c:v>
                </c:pt>
                <c:pt idx="21">
                  <c:v>1.7353532863958901E-4</c:v>
                </c:pt>
                <c:pt idx="22">
                  <c:v>5.9272579834372403E-4</c:v>
                </c:pt>
                <c:pt idx="23">
                  <c:v>1.7901289440614501E-3</c:v>
                </c:pt>
                <c:pt idx="24">
                  <c:v>4.8441017487303503E-3</c:v>
                </c:pt>
                <c:pt idx="25">
                  <c:v>1.1883543933642E-2</c:v>
                </c:pt>
                <c:pt idx="26">
                  <c:v>2.6707144506443101E-2</c:v>
                </c:pt>
                <c:pt idx="27">
                  <c:v>5.5501302446641698E-2</c:v>
                </c:pt>
                <c:pt idx="28" formatCode="General">
                  <c:v>0.10754081321190399</c:v>
                </c:pt>
                <c:pt idx="29" formatCode="General">
                  <c:v>0.19572264763018199</c:v>
                </c:pt>
                <c:pt idx="30" formatCode="General">
                  <c:v>0.33678731860475303</c:v>
                </c:pt>
                <c:pt idx="31" formatCode="General">
                  <c:v>0.55112601090379099</c:v>
                </c:pt>
                <c:pt idx="32" formatCode="General">
                  <c:v>0.86214195781289904</c:v>
                </c:pt>
                <c:pt idx="33" formatCode="General">
                  <c:v>1.29521062309135</c:v>
                </c:pt>
                <c:pt idx="34" formatCode="General">
                  <c:v>1.8763449960176399</c:v>
                </c:pt>
                <c:pt idx="35" formatCode="General">
                  <c:v>2.63070701327065</c:v>
                </c:pt>
                <c:pt idx="36" formatCode="General">
                  <c:v>3.5811107496860002</c:v>
                </c:pt>
                <c:pt idx="37" formatCode="General">
                  <c:v>4.74664264772679</c:v>
                </c:pt>
                <c:pt idx="38" formatCode="General">
                  <c:v>6.1414882541721303</c:v>
                </c:pt>
                <c:pt idx="39" formatCode="General">
                  <c:v>7.7740140310357004</c:v>
                </c:pt>
                <c:pt idx="40" formatCode="General">
                  <c:v>9.6461152480582193</c:v>
                </c:pt>
                <c:pt idx="41" formatCode="General">
                  <c:v>11.7528121002834</c:v>
                </c:pt>
                <c:pt idx="42" formatCode="General">
                  <c:v>14.0820582857069</c:v>
                </c:pt>
                <c:pt idx="43" formatCode="General">
                  <c:v>16.614719183938501</c:v>
                </c:pt>
                <c:pt idx="44" formatCode="General">
                  <c:v>19.324678880485799</c:v>
                </c:pt>
                <c:pt idx="45" formatCode="General">
                  <c:v>22.179044324901099</c:v>
                </c:pt>
                <c:pt idx="46" formatCode="General">
                  <c:v>25.138428585413699</c:v>
                </c:pt>
                <c:pt idx="47" formatCode="General">
                  <c:v>28.157311425529102</c:v>
                </c:pt>
                <c:pt idx="48" formatCode="General">
                  <c:v>31.184492589823702</c:v>
                </c:pt>
                <c:pt idx="49" formatCode="General">
                  <c:v>34.1636698206745</c:v>
                </c:pt>
                <c:pt idx="50" formatCode="General">
                  <c:v>37.034188432600402</c:v>
                </c:pt>
                <c:pt idx="51" formatCode="General">
                  <c:v>39.732020766701801</c:v>
                </c:pt>
                <c:pt idx="52" formatCode="General">
                  <c:v>42.191040304864899</c:v>
                </c:pt>
                <c:pt idx="53" formatCode="General">
                  <c:v>44.344654353035502</c:v>
                </c:pt>
                <c:pt idx="54" formatCode="General">
                  <c:v>46.127848251823302</c:v>
                </c:pt>
                <c:pt idx="55" formatCode="General">
                  <c:v>47.4796698840481</c:v>
                </c:pt>
                <c:pt idx="56" formatCode="General">
                  <c:v>48.346142715948297</c:v>
                </c:pt>
                <c:pt idx="57" formatCode="General">
                  <c:v>48.6835364481569</c:v>
                </c:pt>
                <c:pt idx="58" formatCode="General">
                  <c:v>48.461846326581302</c:v>
                </c:pt>
                <c:pt idx="59" formatCode="General">
                  <c:v>47.668238725122798</c:v>
                </c:pt>
                <c:pt idx="60" formatCode="General">
                  <c:v>46.310120793736303</c:v>
                </c:pt>
                <c:pt idx="61" formatCode="General">
                  <c:v>44.417402050386698</c:v>
                </c:pt>
                <c:pt idx="62" formatCode="General">
                  <c:v>42.043459952796198</c:v>
                </c:pt>
                <c:pt idx="63" formatCode="General">
                  <c:v>39.264330174957898</c:v>
                </c:pt>
                <c:pt idx="64" formatCode="General">
                  <c:v>36.175747127326503</c:v>
                </c:pt>
                <c:pt idx="65" formatCode="General">
                  <c:v>32.887884285020903</c:v>
                </c:pt>
                <c:pt idx="66" formatCode="General">
                  <c:v>29.5179880408968</c:v>
                </c:pt>
                <c:pt idx="67" formatCode="General">
                  <c:v>26.181527157015701</c:v>
                </c:pt>
                <c:pt idx="68" formatCode="General">
                  <c:v>22.982910390440502</c:v>
                </c:pt>
                <c:pt idx="69" formatCode="General">
                  <c:v>20.0071344141681</c:v>
                </c:pt>
                <c:pt idx="70" formatCode="General">
                  <c:v>17.313776295014399</c:v>
                </c:pt>
                <c:pt idx="71" formatCode="General">
                  <c:v>14.9344410321414</c:v>
                </c:pt>
                <c:pt idx="72" formatCode="General">
                  <c:v>12.8741158724629</c:v>
                </c:pt>
                <c:pt idx="73" formatCode="General">
                  <c:v>11.1160108933892</c:v>
                </c:pt>
                <c:pt idx="74" formatCode="General">
                  <c:v>9.6286463444464392</c:v>
                </c:pt>
                <c:pt idx="75" formatCode="General">
                  <c:v>8.3734811806247293</c:v>
                </c:pt>
                <c:pt idx="76" formatCode="General">
                  <c:v>7.3114542048195696</c:v>
                </c:pt>
                <c:pt idx="77" formatCode="General">
                  <c:v>6.4073926795516103</c:v>
                </c:pt>
                <c:pt idx="78" formatCode="General">
                  <c:v>5.6320660565973801</c:v>
                </c:pt>
                <c:pt idx="79" formatCode="General">
                  <c:v>4.9623641411275896</c:v>
                </c:pt>
                <c:pt idx="80" formatCode="General">
                  <c:v>4.3804066534168902</c:v>
                </c:pt>
                <c:pt idx="81" formatCode="General">
                  <c:v>3.87232421458961</c:v>
                </c:pt>
                <c:pt idx="82" formatCode="General">
                  <c:v>3.42716296743823</c:v>
                </c:pt>
                <c:pt idx="83" formatCode="General">
                  <c:v>3.0360711608451498</c:v>
                </c:pt>
                <c:pt idx="84" formatCode="General">
                  <c:v>2.6917481167239301</c:v>
                </c:pt>
                <c:pt idx="85" formatCode="General">
                  <c:v>2.3880781983112098</c:v>
                </c:pt>
                <c:pt idx="86" formatCode="General">
                  <c:v>2.1198803866937701</c:v>
                </c:pt>
                <c:pt idx="87" formatCode="General">
                  <c:v>1.88272860744113</c:v>
                </c:pt>
                <c:pt idx="88" formatCode="General">
                  <c:v>1.67281719783105</c:v>
                </c:pt>
                <c:pt idx="89" formatCode="General">
                  <c:v>1.4868569473769799</c:v>
                </c:pt>
                <c:pt idx="90" formatCode="General">
                  <c:v>1.3219929072055401</c:v>
                </c:pt>
                <c:pt idx="91" formatCode="General">
                  <c:v>1.1757382679033901</c:v>
                </c:pt>
                <c:pt idx="92" formatCode="General">
                  <c:v>1.0459204168596601</c:v>
                </c:pt>
                <c:pt idx="93" formatCode="General">
                  <c:v>0.93063642146852998</c:v>
                </c:pt>
                <c:pt idx="94" formatCode="General">
                  <c:v>0.828215932978555</c:v>
                </c:pt>
                <c:pt idx="95" formatCode="General">
                  <c:v>0.73719001739497303</c:v>
                </c:pt>
                <c:pt idx="96" formatCode="General">
                  <c:v>0.65626477962124696</c:v>
                </c:pt>
                <c:pt idx="97" formatCode="General">
                  <c:v>0.58429890598855105</c:v>
                </c:pt>
                <c:pt idx="98" formatCode="General">
                  <c:v>0.52028444044367905</c:v>
                </c:pt>
                <c:pt idx="99" formatCode="General">
                  <c:v>0.46333025166806402</c:v>
                </c:pt>
                <c:pt idx="100" formatCode="General">
                  <c:v>0.41264775608466697</c:v>
                </c:pt>
              </c:numCache>
            </c:numRef>
          </c:yVal>
          <c:smooth val="1"/>
        </c:ser>
        <c:ser>
          <c:idx val="61"/>
          <c:order val="46"/>
          <c:tx>
            <c:strRef>
              <c:f>'Temperaturen, Volumenzuwachs'!$BX$7</c:f>
              <c:strCache>
                <c:ptCount val="1"/>
                <c:pt idx="0">
                  <c:v>61,13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Volumenzuwachs'!$BX$8:$BX$108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9.8845823469207695E-20</c:v>
                </c:pt>
                <c:pt idx="11">
                  <c:v>1.3298256484252299E-17</c:v>
                </c:pt>
                <c:pt idx="12">
                  <c:v>1.0624441042819299E-15</c:v>
                </c:pt>
                <c:pt idx="13">
                  <c:v>5.33429516144919E-14</c:v>
                </c:pt>
                <c:pt idx="14">
                  <c:v>1.77017327931766E-12</c:v>
                </c:pt>
                <c:pt idx="15">
                  <c:v>4.0611124971919001E-11</c:v>
                </c:pt>
                <c:pt idx="16">
                  <c:v>6.7044193902748796E-10</c:v>
                </c:pt>
                <c:pt idx="17">
                  <c:v>8.2540170946215802E-9</c:v>
                </c:pt>
                <c:pt idx="18">
                  <c:v>7.8229276591804504E-8</c:v>
                </c:pt>
                <c:pt idx="19">
                  <c:v>5.8719026493555997E-7</c:v>
                </c:pt>
                <c:pt idx="20">
                  <c:v>3.5797890331788501E-6</c:v>
                </c:pt>
                <c:pt idx="21">
                  <c:v>1.81289212710871E-5</c:v>
                </c:pt>
                <c:pt idx="22">
                  <c:v>7.7807716026084394E-5</c:v>
                </c:pt>
                <c:pt idx="23">
                  <c:v>2.8811039163735802E-4</c:v>
                </c:pt>
                <c:pt idx="24">
                  <c:v>9.3515257009546895E-4</c:v>
                </c:pt>
                <c:pt idx="25">
                  <c:v>2.6986056460887899E-3</c:v>
                </c:pt>
                <c:pt idx="26">
                  <c:v>7.0113599973777203E-3</c:v>
                </c:pt>
                <c:pt idx="27">
                  <c:v>1.6586049207928898E-2</c:v>
                </c:pt>
                <c:pt idx="28">
                  <c:v>3.6082617845255099E-2</c:v>
                </c:pt>
                <c:pt idx="29">
                  <c:v>7.2832760029196406E-2</c:v>
                </c:pt>
                <c:pt idx="30" formatCode="General">
                  <c:v>0.13748735997641501</c:v>
                </c:pt>
                <c:pt idx="31" formatCode="General">
                  <c:v>0.24443319018300699</c:v>
                </c:pt>
                <c:pt idx="32" formatCode="General">
                  <c:v>0.41184579350964301</c:v>
                </c:pt>
                <c:pt idx="33" formatCode="General">
                  <c:v>0.66130206919821299</c:v>
                </c:pt>
                <c:pt idx="34" formatCode="General">
                  <c:v>1.01695150193381</c:v>
                </c:pt>
                <c:pt idx="35" formatCode="General">
                  <c:v>1.5043176385385399</c:v>
                </c:pt>
                <c:pt idx="36" formatCode="General">
                  <c:v>2.1488536011128399</c:v>
                </c:pt>
                <c:pt idx="37" formatCode="General">
                  <c:v>2.97439824487875</c:v>
                </c:pt>
                <c:pt idx="38" formatCode="General">
                  <c:v>4.00167358486277</c:v>
                </c:pt>
                <c:pt idx="39" formatCode="General">
                  <c:v>5.2469366938823301</c:v>
                </c:pt>
                <c:pt idx="40" formatCode="General">
                  <c:v>6.72086071841135</c:v>
                </c:pt>
                <c:pt idx="41" formatCode="General">
                  <c:v>8.4276798116675895</c:v>
                </c:pt>
                <c:pt idx="42" formatCode="General">
                  <c:v>10.364598954318099</c:v>
                </c:pt>
                <c:pt idx="43" formatCode="General">
                  <c:v>12.521445920378399</c:v>
                </c:pt>
                <c:pt idx="44" formatCode="General">
                  <c:v>14.880530263244401</c:v>
                </c:pt>
                <c:pt idx="45" formatCode="General">
                  <c:v>17.4166722999834</c:v>
                </c:pt>
                <c:pt idx="46" formatCode="General">
                  <c:v>20.097371661668799</c:v>
                </c:pt>
                <c:pt idx="47" formatCode="General">
                  <c:v>22.8830976284119</c:v>
                </c:pt>
                <c:pt idx="48" formatCode="General">
                  <c:v>25.727699786439501</c:v>
                </c:pt>
                <c:pt idx="49" formatCode="General">
                  <c:v>28.5789553573787</c:v>
                </c:pt>
                <c:pt idx="50" formatCode="General">
                  <c:v>31.3792868928624</c:v>
                </c:pt>
                <c:pt idx="51" formatCode="General">
                  <c:v>34.0666989874005</c:v>
                </c:pt>
                <c:pt idx="52" formatCode="General">
                  <c:v>36.575993183794502</c:v>
                </c:pt>
                <c:pt idx="53" formatCode="General">
                  <c:v>38.840323928457401</c:v>
                </c:pt>
                <c:pt idx="54" formatCode="General">
                  <c:v>40.793152435931603</c:v>
                </c:pt>
                <c:pt idx="55" formatCode="General">
                  <c:v>42.3706364156616</c:v>
                </c:pt>
                <c:pt idx="56" formatCode="General">
                  <c:v>43.5144585139127</c:v>
                </c:pt>
                <c:pt idx="57" formatCode="General">
                  <c:v>44.175042373109697</c:v>
                </c:pt>
                <c:pt idx="58" formatCode="General">
                  <c:v>44.315031517344302</c:v>
                </c:pt>
                <c:pt idx="59" formatCode="General">
                  <c:v>43.9128153005759</c:v>
                </c:pt>
                <c:pt idx="60" formatCode="General">
                  <c:v>42.965785631064101</c:v>
                </c:pt>
                <c:pt idx="61" formatCode="General">
                  <c:v>41.492912917281402</c:v>
                </c:pt>
                <c:pt idx="62" formatCode="General">
                  <c:v>39.5361624989661</c:v>
                </c:pt>
                <c:pt idx="63" formatCode="General">
                  <c:v>37.1602635178591</c:v>
                </c:pt>
                <c:pt idx="64" formatCode="General">
                  <c:v>34.450423023544403</c:v>
                </c:pt>
                <c:pt idx="65" formatCode="General">
                  <c:v>31.5077749521522</c:v>
                </c:pt>
                <c:pt idx="66" formatCode="General">
                  <c:v>28.442672668024901</c:v>
                </c:pt>
                <c:pt idx="67" formatCode="General">
                  <c:v>25.366346650091</c:v>
                </c:pt>
                <c:pt idx="68" formatCode="General">
                  <c:v>22.381881946862499</c:v>
                </c:pt>
                <c:pt idx="69" formatCode="General">
                  <c:v>19.575806493015001</c:v>
                </c:pt>
                <c:pt idx="70" formatCode="General">
                  <c:v>17.011685504410899</c:v>
                </c:pt>
                <c:pt idx="71" formatCode="General">
                  <c:v>14.726882200204701</c:v>
                </c:pt>
                <c:pt idx="72" formatCode="General">
                  <c:v>12.733054191353199</c:v>
                </c:pt>
                <c:pt idx="73" formatCode="General">
                  <c:v>11.020126576122699</c:v>
                </c:pt>
                <c:pt idx="74" formatCode="General">
                  <c:v>9.5626643754163698</c:v>
                </c:pt>
                <c:pt idx="75" formatCode="General">
                  <c:v>8.3270530032652292</c:v>
                </c:pt>
                <c:pt idx="76" formatCode="General">
                  <c:v>7.2778912569338701</c:v>
                </c:pt>
                <c:pt idx="77" formatCode="General">
                  <c:v>6.3825014061934802</c:v>
                </c:pt>
                <c:pt idx="78" formatCode="General">
                  <c:v>5.6132306429280003</c:v>
                </c:pt>
                <c:pt idx="79" formatCode="General">
                  <c:v>4.9479132370718801</c:v>
                </c:pt>
                <c:pt idx="80" formatCode="General">
                  <c:v>4.36922248359358</c:v>
                </c:pt>
                <c:pt idx="81" formatCode="General">
                  <c:v>3.8636208731148201</c:v>
                </c:pt>
                <c:pt idx="82" formatCode="General">
                  <c:v>3.4203655345526198</c:v>
                </c:pt>
                <c:pt idx="83" formatCode="General">
                  <c:v>3.03074826835027</c:v>
                </c:pt>
                <c:pt idx="84" formatCode="General">
                  <c:v>2.6875713254887201</c:v>
                </c:pt>
                <c:pt idx="85" formatCode="General">
                  <c:v>2.3847952468085398</c:v>
                </c:pt>
                <c:pt idx="86" formatCode="General">
                  <c:v>2.11729639252375</c:v>
                </c:pt>
                <c:pt idx="87" formatCode="General">
                  <c:v>1.8806923640611899</c:v>
                </c:pt>
                <c:pt idx="88" formatCode="General">
                  <c:v>1.67121098425585</c:v>
                </c:pt>
                <c:pt idx="89" formatCode="General">
                  <c:v>1.48558885620126</c:v>
                </c:pt>
                <c:pt idx="90" formatCode="General">
                  <c:v>1.3209910174197099</c:v>
                </c:pt>
                <c:pt idx="91" formatCode="General">
                  <c:v>1.17494618853177</c:v>
                </c:pt>
                <c:pt idx="92" formatCode="General">
                  <c:v>1.04529386013412</c:v>
                </c:pt>
                <c:pt idx="93" formatCode="General">
                  <c:v>0.93014055575179899</c:v>
                </c:pt>
                <c:pt idx="94" formatCode="General">
                  <c:v>0.82782333030012101</c:v>
                </c:pt>
                <c:pt idx="95" formatCode="General">
                  <c:v>0.73687905698237299</c:v>
                </c:pt>
                <c:pt idx="96" formatCode="General">
                  <c:v>0.656018402774871</c:v>
                </c:pt>
                <c:pt idx="97" formatCode="General">
                  <c:v>0.58410364274382098</c:v>
                </c:pt>
                <c:pt idx="98" formatCode="General">
                  <c:v>0.52012964719036803</c:v>
                </c:pt>
                <c:pt idx="99" formatCode="General">
                  <c:v>0.46320751298552099</c:v>
                </c:pt>
                <c:pt idx="100" formatCode="General">
                  <c:v>0.41255041472657</c:v>
                </c:pt>
              </c:numCache>
            </c:numRef>
          </c:yVal>
          <c:smooth val="1"/>
        </c:ser>
        <c:ser>
          <c:idx val="62"/>
          <c:order val="47"/>
          <c:tx>
            <c:strRef>
              <c:f>'Temperaturen, Volumenzuwachs'!$CB$7</c:f>
              <c:strCache>
                <c:ptCount val="1"/>
                <c:pt idx="0">
                  <c:v>67,03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Volumenzuwachs'!$CB$8:$CB$108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1.11797261775542E-23</c:v>
                </c:pt>
                <c:pt idx="11">
                  <c:v>3.9637029313619502E-21</c:v>
                </c:pt>
                <c:pt idx="12">
                  <c:v>7.5113821494062898E-19</c:v>
                </c:pt>
                <c:pt idx="13">
                  <c:v>8.1442031113694205E-17</c:v>
                </c:pt>
                <c:pt idx="14">
                  <c:v>5.3682313118574501E-15</c:v>
                </c:pt>
                <c:pt idx="15">
                  <c:v>2.2706179128152699E-13</c:v>
                </c:pt>
                <c:pt idx="16">
                  <c:v>6.4670689097479697E-12</c:v>
                </c:pt>
                <c:pt idx="17">
                  <c:v>1.29468365134423E-10</c:v>
                </c:pt>
                <c:pt idx="18">
                  <c:v>1.89288419648675E-9</c:v>
                </c:pt>
                <c:pt idx="19">
                  <c:v>2.09117316268895E-8</c:v>
                </c:pt>
                <c:pt idx="20">
                  <c:v>1.7994898239003801E-7</c:v>
                </c:pt>
                <c:pt idx="21">
                  <c:v>1.23922982713552E-6</c:v>
                </c:pt>
                <c:pt idx="22">
                  <c:v>6.9962434957625202E-6</c:v>
                </c:pt>
                <c:pt idx="23">
                  <c:v>3.3083633861232499E-5</c:v>
                </c:pt>
                <c:pt idx="24">
                  <c:v>1.33568032055943E-4</c:v>
                </c:pt>
                <c:pt idx="25">
                  <c:v>4.6830674963399999E-4</c:v>
                </c:pt>
                <c:pt idx="26">
                  <c:v>1.4477204205954599E-3</c:v>
                </c:pt>
                <c:pt idx="27">
                  <c:v>3.9997359917044702E-3</c:v>
                </c:pt>
                <c:pt idx="28">
                  <c:v>9.9952268274418193E-3</c:v>
                </c:pt>
                <c:pt idx="29">
                  <c:v>2.2835852208720898E-2</c:v>
                </c:pt>
                <c:pt idx="30">
                  <c:v>4.8155059583652599E-2</c:v>
                </c:pt>
                <c:pt idx="31">
                  <c:v>9.4525154465543507E-2</c:v>
                </c:pt>
                <c:pt idx="32" formatCode="General">
                  <c:v>0.17402328925678301</c:v>
                </c:pt>
                <c:pt idx="33" formatCode="General">
                  <c:v>0.30250505718956899</c:v>
                </c:pt>
                <c:pt idx="34" formatCode="General">
                  <c:v>0.49947085382003198</c:v>
                </c:pt>
                <c:pt idx="35" formatCode="General">
                  <c:v>0.78747694826611403</c:v>
                </c:pt>
                <c:pt idx="36" formatCode="General">
                  <c:v>1.1911203040669101</c:v>
                </c:pt>
                <c:pt idx="37" formatCode="General">
                  <c:v>1.73569268029299</c:v>
                </c:pt>
                <c:pt idx="38" formatCode="General">
                  <c:v>2.4456408737022799</c:v>
                </c:pt>
                <c:pt idx="39" formatCode="General">
                  <c:v>3.3429811714203201</c:v>
                </c:pt>
                <c:pt idx="40" formatCode="General">
                  <c:v>4.4458008928607304</c:v>
                </c:pt>
                <c:pt idx="41" formatCode="General">
                  <c:v>5.7669473396028996</c:v>
                </c:pt>
                <c:pt idx="42" formatCode="General">
                  <c:v>7.3129650371199899</c:v>
                </c:pt>
                <c:pt idx="43" formatCode="General">
                  <c:v>9.0833048739215307</c:v>
                </c:pt>
                <c:pt idx="44" formatCode="General">
                  <c:v>11.069799691662</c:v>
                </c:pt>
                <c:pt idx="45" formatCode="General">
                  <c:v>13.2563829347955</c:v>
                </c:pt>
                <c:pt idx="46" formatCode="General">
                  <c:v>15.6190203937829</c:v>
                </c:pt>
                <c:pt idx="47" formatCode="General">
                  <c:v>18.125828397519101</c:v>
                </c:pt>
                <c:pt idx="48" formatCode="General">
                  <c:v>20.737362648382401</c:v>
                </c:pt>
                <c:pt idx="49" formatCode="General">
                  <c:v>23.407077558992</c:v>
                </c:pt>
                <c:pt idx="50" formatCode="General">
                  <c:v>26.081973763309001</c:v>
                </c:pt>
                <c:pt idx="51" formatCode="General">
                  <c:v>28.703468836708499</c:v>
                </c:pt>
                <c:pt idx="52" formatCode="General">
                  <c:v>31.2085405585118</c:v>
                </c:pt>
                <c:pt idx="53" formatCode="General">
                  <c:v>33.531200497734602</c:v>
                </c:pt>
                <c:pt idx="54" formatCode="General">
                  <c:v>35.6043551929207</c:v>
                </c:pt>
                <c:pt idx="55" formatCode="General">
                  <c:v>37.362099294476998</c:v>
                </c:pt>
                <c:pt idx="56" formatCode="General">
                  <c:v>38.742456202120003</c:v>
                </c:pt>
                <c:pt idx="57" formatCode="General">
                  <c:v>39.690533891913198</c:v>
                </c:pt>
                <c:pt idx="58" formatCode="General">
                  <c:v>40.161995218999998</c:v>
                </c:pt>
                <c:pt idx="59" formatCode="General">
                  <c:v>40.126654455514597</c:v>
                </c:pt>
                <c:pt idx="60" formatCode="General">
                  <c:v>39.571911554794198</c:v>
                </c:pt>
                <c:pt idx="61" formatCode="General">
                  <c:v>38.505635860236303</c:v>
                </c:pt>
                <c:pt idx="62" formatCode="General">
                  <c:v>36.9580330523847</c:v>
                </c:pt>
                <c:pt idx="63" formatCode="General">
                  <c:v>34.982001972181401</c:v>
                </c:pt>
                <c:pt idx="64" formatCode="General">
                  <c:v>32.6515443240189</c:v>
                </c:pt>
                <c:pt idx="65" formatCode="General">
                  <c:v>30.0579585974697</c:v>
                </c:pt>
                <c:pt idx="66" formatCode="General">
                  <c:v>27.3038413172047</c:v>
                </c:pt>
                <c:pt idx="67" formatCode="General">
                  <c:v>24.4953133176618</c:v>
                </c:pt>
                <c:pt idx="68" formatCode="General">
                  <c:v>21.733321332442799</c:v>
                </c:pt>
                <c:pt idx="69" formatCode="General">
                  <c:v>19.105226247925899</c:v>
                </c:pt>
                <c:pt idx="70" formatCode="General">
                  <c:v>16.6780447334013</c:v>
                </c:pt>
                <c:pt idx="71" formatCode="General">
                  <c:v>14.4945463639751</c:v>
                </c:pt>
                <c:pt idx="72" formatCode="General">
                  <c:v>12.5728893502146</c:v>
                </c:pt>
                <c:pt idx="73" formatCode="General">
                  <c:v>10.9096992832031</c:v>
                </c:pt>
                <c:pt idx="74" formatCode="General">
                  <c:v>9.4856830964167091</c:v>
                </c:pt>
                <c:pt idx="75" formatCode="General">
                  <c:v>8.2723121591316104</c:v>
                </c:pt>
                <c:pt idx="76" formatCode="General">
                  <c:v>7.2380230462100403</c:v>
                </c:pt>
                <c:pt idx="77" formatCode="General">
                  <c:v>6.3527978502657598</c:v>
                </c:pt>
                <c:pt idx="78" formatCode="General">
                  <c:v>5.5906971936730496</c:v>
                </c:pt>
                <c:pt idx="79" formatCode="General">
                  <c:v>4.9306028201543697</c:v>
                </c:pt>
                <c:pt idx="80" formatCode="General">
                  <c:v>4.3558159939695598</c:v>
                </c:pt>
                <c:pt idx="81" formatCode="General">
                  <c:v>3.85318369562957</c:v>
                </c:pt>
                <c:pt idx="82" formatCode="General">
                  <c:v>3.4122113666012699</c:v>
                </c:pt>
                <c:pt idx="83" formatCode="General">
                  <c:v>3.0243612807335301</c:v>
                </c:pt>
                <c:pt idx="84" formatCode="General">
                  <c:v>2.6825584253147401</c:v>
                </c:pt>
                <c:pt idx="85" formatCode="General">
                  <c:v>2.3808543390349199</c:v>
                </c:pt>
                <c:pt idx="86" formatCode="General">
                  <c:v>2.11419398811447</c:v>
                </c:pt>
                <c:pt idx="87" formatCode="General">
                  <c:v>1.87824723010738</c:v>
                </c:pt>
                <c:pt idx="88" formatCode="General">
                  <c:v>1.6692819738867699</c:v>
                </c:pt>
                <c:pt idx="89" formatCode="General">
                  <c:v>1.4840657392332</c:v>
                </c:pt>
                <c:pt idx="90" formatCode="General">
                  <c:v>1.31978751134378</c:v>
                </c:pt>
                <c:pt idx="91" formatCode="General">
                  <c:v>1.1739946258804399</c:v>
                </c:pt>
                <c:pt idx="92" formatCode="General">
                  <c:v>1.04454108573629</c:v>
                </c:pt>
                <c:pt idx="93" formatCode="General">
                  <c:v>0.92954475610178999</c:v>
                </c:pt>
                <c:pt idx="94" formatCode="General">
                  <c:v>0.82735157415317795</c:v>
                </c:pt>
                <c:pt idx="95" formatCode="General">
                  <c:v>0.73650538166772195</c:v>
                </c:pt>
                <c:pt idx="96" formatCode="General">
                  <c:v>0.65572232118610896</c:v>
                </c:pt>
                <c:pt idx="97" formatCode="General">
                  <c:v>0.58386897589198195</c:v>
                </c:pt>
                <c:pt idx="98" formatCode="General">
                  <c:v>0.51994360955181396</c:v>
                </c:pt>
                <c:pt idx="99" formatCode="General">
                  <c:v>0.463059994702055</c:v>
                </c:pt>
                <c:pt idx="100" formatCode="General">
                  <c:v>0.41243341747136902</c:v>
                </c:pt>
              </c:numCache>
            </c:numRef>
          </c:yVal>
          <c:smooth val="1"/>
        </c:ser>
        <c:ser>
          <c:idx val="63"/>
          <c:order val="48"/>
          <c:tx>
            <c:strRef>
              <c:f>'Temperaturen, Volumenzuwachs'!$CF$7</c:f>
              <c:strCache>
                <c:ptCount val="1"/>
                <c:pt idx="0">
                  <c:v>73,49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Volumenzuwachs'!$CF$8:$CF$107</c:f>
              <c:numCache>
                <c:formatCode>0.00E+00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2.0862543420275002E-28</c:v>
                </c:pt>
                <c:pt idx="11">
                  <c:v>2.3709156642763702E-25</c:v>
                </c:pt>
                <c:pt idx="12">
                  <c:v>1.2689176377838501E-22</c:v>
                </c:pt>
                <c:pt idx="13">
                  <c:v>3.4710663661960301E-20</c:v>
                </c:pt>
                <c:pt idx="14">
                  <c:v>5.2201224218995697E-18</c:v>
                </c:pt>
                <c:pt idx="15">
                  <c:v>4.6059129221442103E-16</c:v>
                </c:pt>
                <c:pt idx="16">
                  <c:v>2.5265302756927799E-14</c:v>
                </c:pt>
                <c:pt idx="17">
                  <c:v>9.0724574610720803E-13</c:v>
                </c:pt>
                <c:pt idx="18">
                  <c:v>2.23302676595186E-11</c:v>
                </c:pt>
                <c:pt idx="19">
                  <c:v>3.9249361359136501E-10</c:v>
                </c:pt>
                <c:pt idx="20">
                  <c:v>5.10978522859055E-9</c:v>
                </c:pt>
                <c:pt idx="21">
                  <c:v>5.0902256352791602E-8</c:v>
                </c:pt>
                <c:pt idx="22">
                  <c:v>3.9941805170684501E-7</c:v>
                </c:pt>
                <c:pt idx="23">
                  <c:v>2.5333363217850698E-6</c:v>
                </c:pt>
                <c:pt idx="24">
                  <c:v>1.3290036822666999E-5</c:v>
                </c:pt>
                <c:pt idx="25">
                  <c:v>5.88612790221883E-5</c:v>
                </c:pt>
                <c:pt idx="26">
                  <c:v>2.24146607966596E-4</c:v>
                </c:pt>
                <c:pt idx="27">
                  <c:v>7.4592430308519596E-4</c:v>
                </c:pt>
                <c:pt idx="28">
                  <c:v>2.2009239590425299E-3</c:v>
                </c:pt>
                <c:pt idx="29">
                  <c:v>5.8325824611326002E-3</c:v>
                </c:pt>
                <c:pt idx="30">
                  <c:v>1.4042524485757201E-2</c:v>
                </c:pt>
                <c:pt idx="31">
                  <c:v>3.10307606638725E-2</c:v>
                </c:pt>
                <c:pt idx="32">
                  <c:v>6.3510857066382098E-2</c:v>
                </c:pt>
                <c:pt idx="33" formatCode="General">
                  <c:v>0.121372693828568</c:v>
                </c:pt>
                <c:pt idx="34" formatCode="General">
                  <c:v>0.21813805333608999</c:v>
                </c:pt>
                <c:pt idx="35" formatCode="General">
                  <c:v>0.37106668372625101</c:v>
                </c:pt>
                <c:pt idx="36" formatCode="General">
                  <c:v>0.60082116409154196</c:v>
                </c:pt>
                <c:pt idx="37" formatCode="General">
                  <c:v>0.93067270984188799</c:v>
                </c:pt>
                <c:pt idx="38" formatCode="General">
                  <c:v>1.38530556644276</c:v>
                </c:pt>
                <c:pt idx="39" formatCode="General">
                  <c:v>1.98933577291755</c:v>
                </c:pt>
                <c:pt idx="40" formatCode="General">
                  <c:v>2.7656899715388299</c:v>
                </c:pt>
                <c:pt idx="41" formatCode="General">
                  <c:v>3.73399040305633</c:v>
                </c:pt>
                <c:pt idx="42" formatCode="General">
                  <c:v>4.9090695907823099</c:v>
                </c:pt>
                <c:pt idx="43" formatCode="General">
                  <c:v>6.2997025579186801</c:v>
                </c:pt>
                <c:pt idx="44" formatCode="General">
                  <c:v>7.90760595767295</c:v>
                </c:pt>
                <c:pt idx="45" formatCode="General">
                  <c:v>9.7267201989267793</c:v>
                </c:pt>
                <c:pt idx="46" formatCode="General">
                  <c:v>11.742767291186601</c:v>
                </c:pt>
                <c:pt idx="47" formatCode="General">
                  <c:v>13.933065412161699</c:v>
                </c:pt>
                <c:pt idx="48" formatCode="General">
                  <c:v>16.266580476073699</c:v>
                </c:pt>
                <c:pt idx="49" formatCode="General">
                  <c:v>18.704203127877701</c:v>
                </c:pt>
                <c:pt idx="50" formatCode="General">
                  <c:v>21.199253725721</c:v>
                </c:pt>
                <c:pt idx="51" formatCode="General">
                  <c:v>23.698234813568899</c:v>
                </c:pt>
                <c:pt idx="52" formatCode="General">
                  <c:v>26.141867024496499</c:v>
                </c:pt>
                <c:pt idx="53" formatCode="General">
                  <c:v>28.466456871790601</c:v>
                </c:pt>
                <c:pt idx="54" formatCode="General">
                  <c:v>30.605649858485901</c:v>
                </c:pt>
                <c:pt idx="55" formatCode="General">
                  <c:v>32.4926159068185</c:v>
                </c:pt>
                <c:pt idx="56" formatCode="General">
                  <c:v>34.062692322689401</c:v>
                </c:pt>
                <c:pt idx="57" formatCode="General">
                  <c:v>35.256468779689499</c:v>
                </c:pt>
                <c:pt idx="58" formatCode="General">
                  <c:v>36.023236823279703</c:v>
                </c:pt>
                <c:pt idx="59" formatCode="General">
                  <c:v>36.324643515955799</c:v>
                </c:pt>
                <c:pt idx="60" formatCode="General">
                  <c:v>36.138290143008703</c:v>
                </c:pt>
                <c:pt idx="61" formatCode="General">
                  <c:v>35.460913617293798</c:v>
                </c:pt>
                <c:pt idx="62" formatCode="General">
                  <c:v>34.310700621884799</c:v>
                </c:pt>
                <c:pt idx="63" formatCode="General">
                  <c:v>32.728239774719299</c:v>
                </c:pt>
                <c:pt idx="64" formatCode="General">
                  <c:v>30.775648715796901</c:v>
                </c:pt>
                <c:pt idx="65" formatCode="General">
                  <c:v>28.5335515097733</c:v>
                </c:pt>
                <c:pt idx="66" formatCode="General">
                  <c:v>26.095843882553801</c:v>
                </c:pt>
                <c:pt idx="67" formatCode="General">
                  <c:v>23.562556853665601</c:v>
                </c:pt>
                <c:pt idx="68" formatCode="General">
                  <c:v>21.031557898345302</c:v>
                </c:pt>
                <c:pt idx="69" formatCode="General">
                  <c:v>18.5902114258746</c:v>
                </c:pt>
                <c:pt idx="70" formatCode="General">
                  <c:v>16.308325651731401</c:v>
                </c:pt>
                <c:pt idx="71" formatCode="General">
                  <c:v>14.233620041551299</c:v>
                </c:pt>
                <c:pt idx="72" formatCode="General">
                  <c:v>12.390504659838101</c:v>
                </c:pt>
                <c:pt idx="73" formatCode="General">
                  <c:v>10.782240045662901</c:v>
                </c:pt>
                <c:pt idx="74" formatCode="General">
                  <c:v>9.3957469210006099</c:v>
                </c:pt>
                <c:pt idx="75" formatCode="General">
                  <c:v>8.2077370090731794</c:v>
                </c:pt>
                <c:pt idx="76" formatCode="General">
                  <c:v>7.1906704244388502</c:v>
                </c:pt>
                <c:pt idx="77" formatCode="General">
                  <c:v>6.3173682417529298</c:v>
                </c:pt>
                <c:pt idx="78" formatCode="General">
                  <c:v>5.5637558830909599</c:v>
                </c:pt>
                <c:pt idx="79" formatCode="General">
                  <c:v>4.9098796723338003</c:v>
                </c:pt>
                <c:pt idx="80" formatCode="General">
                  <c:v>4.33975463386939</c:v>
                </c:pt>
                <c:pt idx="81" formatCode="General">
                  <c:v>3.84067355722794</c:v>
                </c:pt>
                <c:pt idx="82" formatCode="General">
                  <c:v>3.4024340078084401</c:v>
                </c:pt>
                <c:pt idx="83" formatCode="General">
                  <c:v>3.01670048087218</c:v>
                </c:pt>
                <c:pt idx="84" formatCode="General">
                  <c:v>2.67654413023631</c:v>
                </c:pt>
                <c:pt idx="85" formatCode="General">
                  <c:v>2.37612506207708</c:v>
                </c:pt>
                <c:pt idx="86" formatCode="General">
                  <c:v>2.1104701813100002</c:v>
                </c:pt>
                <c:pt idx="87" formatCode="General">
                  <c:v>1.87531180607776</c:v>
                </c:pt>
                <c:pt idx="88" formatCode="General">
                  <c:v>1.6669657910495901</c:v>
                </c:pt>
                <c:pt idx="89" formatCode="General">
                  <c:v>1.4822366560568401</c:v>
                </c:pt>
                <c:pt idx="90" formatCode="General">
                  <c:v>1.3183420607154599</c:v>
                </c:pt>
                <c:pt idx="91" formatCode="General">
                  <c:v>1.17285163999134</c:v>
                </c:pt>
                <c:pt idx="92" formatCode="General">
                  <c:v>1.04363678827385</c:v>
                </c:pt>
                <c:pt idx="93" formatCode="General">
                  <c:v>0.92882896738734499</c:v>
                </c:pt>
                <c:pt idx="94" formatCode="General">
                  <c:v>0.82678476609989204</c:v>
                </c:pt>
                <c:pt idx="95" formatCode="General">
                  <c:v>0.73605638522133399</c:v>
                </c:pt>
                <c:pt idx="96" formatCode="General">
                  <c:v>0.65536653703849801</c:v>
                </c:pt>
                <c:pt idx="97" formatCode="General">
                  <c:v>0.58358697488172895</c:v>
                </c:pt>
                <c:pt idx="98" formatCode="General">
                  <c:v>0.51972003579300796</c:v>
                </c:pt>
                <c:pt idx="99" formatCode="General">
                  <c:v>0.46288270454751701</c:v>
                </c:pt>
              </c:numCache>
            </c:numRef>
          </c:yVal>
          <c:smooth val="1"/>
        </c:ser>
        <c:ser>
          <c:idx val="64"/>
          <c:order val="49"/>
          <c:tx>
            <c:strRef>
              <c:f>'Temperaturen, Volumenzuwachs'!$CJ$7</c:f>
              <c:strCache>
                <c:ptCount val="1"/>
                <c:pt idx="0">
                  <c:v>80,58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Volumenzuwachs'!$CJ$8:$CJ$108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4.46268377858758E-34</c:v>
                </c:pt>
                <c:pt idx="11">
                  <c:v>2.0572076390927598E-30</c:v>
                </c:pt>
                <c:pt idx="12">
                  <c:v>3.8355116520932398E-27</c:v>
                </c:pt>
                <c:pt idx="13">
                  <c:v>3.1912973044437401E-24</c:v>
                </c:pt>
                <c:pt idx="14">
                  <c:v>1.2935887542492501E-21</c:v>
                </c:pt>
                <c:pt idx="15">
                  <c:v>2.7621831415386999E-19</c:v>
                </c:pt>
                <c:pt idx="16">
                  <c:v>3.33107752021493E-17</c:v>
                </c:pt>
                <c:pt idx="17">
                  <c:v>2.4140693473668501E-15</c:v>
                </c:pt>
                <c:pt idx="18">
                  <c:v>1.11114287586226E-13</c:v>
                </c:pt>
                <c:pt idx="19">
                  <c:v>3.41233965035309E-12</c:v>
                </c:pt>
                <c:pt idx="20">
                  <c:v>7.3058805058410796E-11</c:v>
                </c:pt>
                <c:pt idx="21">
                  <c:v>1.1340407240141401E-9</c:v>
                </c:pt>
                <c:pt idx="22">
                  <c:v>1.32149660352037E-8</c:v>
                </c:pt>
                <c:pt idx="23">
                  <c:v>1.19255713282083E-7</c:v>
                </c:pt>
                <c:pt idx="24">
                  <c:v>8.5682210972836802E-7</c:v>
                </c:pt>
                <c:pt idx="25">
                  <c:v>5.0235528097108604E-6</c:v>
                </c:pt>
                <c:pt idx="26">
                  <c:v>2.4568629876214601E-5</c:v>
                </c:pt>
                <c:pt idx="27">
                  <c:v>1.0221122398126299E-4</c:v>
                </c:pt>
                <c:pt idx="28">
                  <c:v>3.6807154770117302E-4</c:v>
                </c:pt>
                <c:pt idx="29">
                  <c:v>1.1652558964749E-3</c:v>
                </c:pt>
                <c:pt idx="30">
                  <c:v>3.2882592892835901E-3</c:v>
                </c:pt>
                <c:pt idx="31">
                  <c:v>8.3735126356802008E-3</c:v>
                </c:pt>
                <c:pt idx="32">
                  <c:v>1.9453582592617799E-2</c:v>
                </c:pt>
                <c:pt idx="33">
                  <c:v>4.1636186754796099E-2</c:v>
                </c:pt>
                <c:pt idx="34">
                  <c:v>8.2810083114398303E-2</c:v>
                </c:pt>
                <c:pt idx="35" formatCode="General">
                  <c:v>0.15423416847237001</c:v>
                </c:pt>
                <c:pt idx="36" formatCode="General">
                  <c:v>0.27085372970483101</c:v>
                </c:pt>
                <c:pt idx="37" formatCode="General">
                  <c:v>0.45121663595386802</c:v>
                </c:pt>
                <c:pt idx="38" formatCode="General">
                  <c:v>0.71692480852636598</c:v>
                </c:pt>
                <c:pt idx="39" formatCode="General">
                  <c:v>1.0916338280590501</c:v>
                </c:pt>
                <c:pt idx="40" formatCode="General">
                  <c:v>1.59968457655174</c:v>
                </c:pt>
                <c:pt idx="41" formatCode="General">
                  <c:v>2.2644990942116201</c:v>
                </c:pt>
                <c:pt idx="42" formatCode="General">
                  <c:v>3.1068914170993698</c:v>
                </c:pt>
                <c:pt idx="43" formatCode="General">
                  <c:v>4.1434352702676698</c:v>
                </c:pt>
                <c:pt idx="44" formatCode="General">
                  <c:v>5.3850024511847998</c:v>
                </c:pt>
                <c:pt idx="45" formatCode="General">
                  <c:v>6.8355490863175401</c:v>
                </c:pt>
                <c:pt idx="46" formatCode="General">
                  <c:v>8.4911912210182408</c:v>
                </c:pt>
                <c:pt idx="47" formatCode="General">
                  <c:v>10.339583133153299</c:v>
                </c:pt>
                <c:pt idx="48" formatCode="General">
                  <c:v>12.359594758692401</c:v>
                </c:pt>
                <c:pt idx="49" formatCode="General">
                  <c:v>14.5212791895644</c:v>
                </c:pt>
                <c:pt idx="50" formatCode="General">
                  <c:v>16.7861257412819</c:v>
                </c:pt>
                <c:pt idx="51" formatCode="General">
                  <c:v>19.107605660844801</c:v>
                </c:pt>
                <c:pt idx="52" formatCode="General">
                  <c:v>21.432032495710899</c:v>
                </c:pt>
                <c:pt idx="53" formatCode="General">
                  <c:v>23.699773417847702</c:v>
                </c:pt>
                <c:pt idx="54" formatCode="General">
                  <c:v>25.8468570761862</c:v>
                </c:pt>
                <c:pt idx="55" formatCode="General">
                  <c:v>27.807023311977598</c:v>
                </c:pt>
                <c:pt idx="56" formatCode="General">
                  <c:v>29.5142457162877</c:v>
                </c:pt>
                <c:pt idx="57" formatCode="General">
                  <c:v>30.905725245406099</c:v>
                </c:pt>
                <c:pt idx="58" formatCode="General">
                  <c:v>31.925298740854</c:v>
                </c:pt>
                <c:pt idx="59" formatCode="General">
                  <c:v>32.5271294287339</c:v>
                </c:pt>
                <c:pt idx="60" formatCode="General">
                  <c:v>32.679450718291598</c:v>
                </c:pt>
                <c:pt idx="61" formatCode="General">
                  <c:v>32.368029616774201</c:v>
                </c:pt>
                <c:pt idx="62" formatCode="General">
                  <c:v>31.598919680254301</c:v>
                </c:pt>
                <c:pt idx="63" formatCode="General">
                  <c:v>30.400012095855502</c:v>
                </c:pt>
                <c:pt idx="64" formatCode="General">
                  <c:v>28.8209001112461</c:v>
                </c:pt>
                <c:pt idx="65" formatCode="General">
                  <c:v>26.930679495952901</c:v>
                </c:pt>
                <c:pt idx="66" formatCode="General">
                  <c:v>24.8135376940158</c:v>
                </c:pt>
                <c:pt idx="67" formatCode="General">
                  <c:v>22.5623321846141</c:v>
                </c:pt>
                <c:pt idx="68" formatCode="General">
                  <c:v>20.270778891973499</c:v>
                </c:pt>
                <c:pt idx="69" formatCode="General">
                  <c:v>18.025271934419099</c:v>
                </c:pt>
                <c:pt idx="70" formatCode="General">
                  <c:v>15.897609164184299</c:v>
                </c:pt>
                <c:pt idx="71" formatCode="General">
                  <c:v>13.939877634967999</c:v>
                </c:pt>
                <c:pt idx="72" formatCode="General">
                  <c:v>12.182390803377</c:v>
                </c:pt>
                <c:pt idx="73" formatCode="General">
                  <c:v>10.6349096940137</c:v>
                </c:pt>
                <c:pt idx="74" formatCode="General">
                  <c:v>9.2906017453234302</c:v>
                </c:pt>
                <c:pt idx="75" formatCode="General">
                  <c:v>8.1315592155326399</c:v>
                </c:pt>
                <c:pt idx="76" formatCode="General">
                  <c:v>7.1344544219936497</c:v>
                </c:pt>
                <c:pt idx="77" formatCode="General">
                  <c:v>6.2751388626304196</c:v>
                </c:pt>
                <c:pt idx="78" formatCode="General">
                  <c:v>5.53156962746207</c:v>
                </c:pt>
                <c:pt idx="79" formatCode="General">
                  <c:v>4.8850895799295104</c:v>
                </c:pt>
                <c:pt idx="80" formatCode="General">
                  <c:v>4.3205257536127597</c:v>
                </c:pt>
                <c:pt idx="81" formatCode="General">
                  <c:v>3.8256878025226602</c:v>
                </c:pt>
                <c:pt idx="82" formatCode="General">
                  <c:v>3.39071659957912</c:v>
                </c:pt>
                <c:pt idx="83" formatCode="General">
                  <c:v>3.0075161532141101</c:v>
                </c:pt>
                <c:pt idx="84" formatCode="General">
                  <c:v>2.6693314058028799</c:v>
                </c:pt>
                <c:pt idx="85" formatCode="General">
                  <c:v>2.37045179883056</c:v>
                </c:pt>
                <c:pt idx="86" formatCode="General">
                  <c:v>2.10600196865605</c:v>
                </c:pt>
                <c:pt idx="87" formatCode="General">
                  <c:v>1.87178880268281</c:v>
                </c:pt>
                <c:pt idx="88" formatCode="General">
                  <c:v>1.66418544202489</c:v>
                </c:pt>
                <c:pt idx="89" formatCode="General">
                  <c:v>1.48004064573351</c:v>
                </c:pt>
                <c:pt idx="90" formatCode="General">
                  <c:v>1.31660637920167</c:v>
                </c:pt>
                <c:pt idx="91" formatCode="General">
                  <c:v>1.17147897056768</c:v>
                </c:pt>
                <c:pt idx="92" formatCode="General">
                  <c:v>1.04255064257102</c:v>
                </c:pt>
                <c:pt idx="93" formatCode="General">
                  <c:v>0.92796914754110904</c:v>
                </c:pt>
                <c:pt idx="94" formatCode="General">
                  <c:v>0.82610384104277201</c:v>
                </c:pt>
                <c:pt idx="95" formatCode="General">
                  <c:v>0.73551694622922603</c:v>
                </c:pt>
                <c:pt idx="96" formatCode="General">
                  <c:v>0.65493905475524505</c:v>
                </c:pt>
                <c:pt idx="97" formatCode="General">
                  <c:v>0.58324812236549695</c:v>
                </c:pt>
                <c:pt idx="98" formatCode="General">
                  <c:v>0.51945137379628503</c:v>
                </c:pt>
                <c:pt idx="99" formatCode="General">
                  <c:v>0.462669649130865</c:v>
                </c:pt>
                <c:pt idx="100" formatCode="General">
                  <c:v>0.41212381336342802</c:v>
                </c:pt>
              </c:numCache>
            </c:numRef>
          </c:yVal>
          <c:smooth val="1"/>
        </c:ser>
        <c:ser>
          <c:idx val="65"/>
          <c:order val="50"/>
          <c:tx>
            <c:strRef>
              <c:f>'Temperaturen, Volumenzuwachs'!$CN$7</c:f>
              <c:strCache>
                <c:ptCount val="1"/>
                <c:pt idx="0">
                  <c:v>88,35</c:v>
                </c:pt>
              </c:strCache>
            </c:strRef>
          </c:tx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Volumenzuwachs'!$CN$8:$CN$108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7.0622910903104204E-41</c:v>
                </c:pt>
                <c:pt idx="11">
                  <c:v>1.75268168241495E-36</c:v>
                </c:pt>
                <c:pt idx="12">
                  <c:v>1.46502216827044E-32</c:v>
                </c:pt>
                <c:pt idx="13">
                  <c:v>4.6424864685545502E-29</c:v>
                </c:pt>
                <c:pt idx="14">
                  <c:v>6.1974724697630698E-26</c:v>
                </c:pt>
                <c:pt idx="15">
                  <c:v>3.8286579888437998E-23</c:v>
                </c:pt>
                <c:pt idx="16">
                  <c:v>1.19019166769274E-20</c:v>
                </c:pt>
                <c:pt idx="17">
                  <c:v>2.00603491111196E-18</c:v>
                </c:pt>
                <c:pt idx="18">
                  <c:v>1.9592816978734299E-16</c:v>
                </c:pt>
                <c:pt idx="19">
                  <c:v>1.17661316202424E-14</c:v>
                </c:pt>
                <c:pt idx="20">
                  <c:v>4.5802403438588099E-13</c:v>
                </c:pt>
                <c:pt idx="21">
                  <c:v>1.2114405172395699E-11</c:v>
                </c:pt>
                <c:pt idx="22">
                  <c:v>2.2703366504068499E-10</c:v>
                </c:pt>
                <c:pt idx="23">
                  <c:v>3.1295596960401201E-9</c:v>
                </c:pt>
                <c:pt idx="24">
                  <c:v>3.2805180854285699E-8</c:v>
                </c:pt>
                <c:pt idx="25">
                  <c:v>2.69371875683E-7</c:v>
                </c:pt>
                <c:pt idx="26">
                  <c:v>1.7790627128245299E-6</c:v>
                </c:pt>
                <c:pt idx="27">
                  <c:v>9.6757525491953702E-6</c:v>
                </c:pt>
                <c:pt idx="28">
                  <c:v>4.4252794037655501E-5</c:v>
                </c:pt>
                <c:pt idx="29">
                  <c:v>1.7340868966545E-4</c:v>
                </c:pt>
                <c:pt idx="30">
                  <c:v>5.9196873181940001E-4</c:v>
                </c:pt>
                <c:pt idx="31">
                  <c:v>1.7867176423388401E-3</c:v>
                </c:pt>
                <c:pt idx="32">
                  <c:v>4.83133889775989E-3</c:v>
                </c:pt>
                <c:pt idx="33">
                  <c:v>1.1842099600249499E-2</c:v>
                </c:pt>
                <c:pt idx="34">
                  <c:v>2.6587213627412499E-2</c:v>
                </c:pt>
                <c:pt idx="35">
                  <c:v>5.5186364053020603E-2</c:v>
                </c:pt>
                <c:pt idx="36" formatCode="General">
                  <c:v>0.106780048147052</c:v>
                </c:pt>
                <c:pt idx="37" formatCode="General">
                  <c:v>0.19401395609327299</c:v>
                </c:pt>
                <c:pt idx="38" formatCode="General">
                  <c:v>0.33318761971248001</c:v>
                </c:pt>
                <c:pt idx="39" formatCode="General">
                  <c:v>0.54396079058068703</c:v>
                </c:pt>
                <c:pt idx="40" formatCode="General">
                  <c:v>0.84858258026661604</c:v>
                </c:pt>
                <c:pt idx="41" formatCode="General">
                  <c:v>1.2706864008921499</c:v>
                </c:pt>
                <c:pt idx="42" formatCode="General">
                  <c:v>1.8337579937470001</c:v>
                </c:pt>
                <c:pt idx="43" formatCode="General">
                  <c:v>2.5594215280505099</c:v>
                </c:pt>
                <c:pt idx="44" formatCode="General">
                  <c:v>3.4656968336309202</c:v>
                </c:pt>
                <c:pt idx="45" formatCode="General">
                  <c:v>4.5653644275279204</c:v>
                </c:pt>
                <c:pt idx="46" formatCode="General">
                  <c:v>5.8645437848866697</c:v>
                </c:pt>
                <c:pt idx="47" formatCode="General">
                  <c:v>7.3615547412720499</c:v>
                </c:pt>
                <c:pt idx="48" formatCode="General">
                  <c:v>9.0461005106605601</c:v>
                </c:pt>
                <c:pt idx="49" formatCode="General">
                  <c:v>10.898788849253201</c:v>
                </c:pt>
                <c:pt idx="50" formatCode="General">
                  <c:v>12.8909973415068</c:v>
                </c:pt>
                <c:pt idx="51" formatCode="General">
                  <c:v>14.9850888191931</c:v>
                </c:pt>
                <c:pt idx="52" formatCode="General">
                  <c:v>17.1349907630925</c:v>
                </c:pt>
                <c:pt idx="53" formatCode="General">
                  <c:v>19.287164131980401</c:v>
                </c:pt>
                <c:pt idx="54" formatCode="General">
                  <c:v>21.381997601208099</c:v>
                </c:pt>
                <c:pt idx="55" formatCode="General">
                  <c:v>23.355667414355299</c:v>
                </c:pt>
                <c:pt idx="56" formatCode="General">
                  <c:v>25.142495517261601</c:v>
                </c:pt>
                <c:pt idx="57" formatCode="General">
                  <c:v>26.677814122887899</c:v>
                </c:pt>
                <c:pt idx="58" formatCode="General">
                  <c:v>27.9012990626996</c:v>
                </c:pt>
                <c:pt idx="59" formatCode="General">
                  <c:v>28.760665025255101</c:v>
                </c:pt>
                <c:pt idx="60" formatCode="General">
                  <c:v>29.215524794329301</c:v>
                </c:pt>
                <c:pt idx="61" formatCode="General">
                  <c:v>29.241109559946501</c:v>
                </c:pt>
                <c:pt idx="62" formatCode="General">
                  <c:v>28.831444036916601</c:v>
                </c:pt>
                <c:pt idx="63" formatCode="General">
                  <c:v>28.001493249881701</c:v>
                </c:pt>
                <c:pt idx="64" formatCode="General">
                  <c:v>26.787779809489098</c:v>
                </c:pt>
                <c:pt idx="65" formatCode="General">
                  <c:v>25.2470459094096</c:v>
                </c:pt>
                <c:pt idx="66" formatCode="General">
                  <c:v>23.452729548118199</c:v>
                </c:pt>
                <c:pt idx="67" formatCode="General">
                  <c:v>21.489343129984999</c:v>
                </c:pt>
                <c:pt idx="68" formatCode="General">
                  <c:v>19.445249740843501</c:v>
                </c:pt>
                <c:pt idx="69" formatCode="General">
                  <c:v>17.404745895214599</c:v>
                </c:pt>
                <c:pt idx="70" formatCode="General">
                  <c:v>15.4406575649761</c:v>
                </c:pt>
                <c:pt idx="71" formatCode="General">
                  <c:v>13.6087087877866</c:v>
                </c:pt>
                <c:pt idx="72" formatCode="General">
                  <c:v>11.944644622956901</c:v>
                </c:pt>
                <c:pt idx="73" formatCode="General">
                  <c:v>10.4645016136677</c:v>
                </c:pt>
                <c:pt idx="74" formatCode="General">
                  <c:v>9.1676704707273196</c:v>
                </c:pt>
                <c:pt idx="75" formatCode="General">
                  <c:v>8.0417375797159298</c:v>
                </c:pt>
                <c:pt idx="76" formatCode="General">
                  <c:v>7.0677714672466996</c:v>
                </c:pt>
                <c:pt idx="77" formatCode="General">
                  <c:v>6.2248540440098399</c:v>
                </c:pt>
                <c:pt idx="78" formatCode="General">
                  <c:v>5.4931552619714497</c:v>
                </c:pt>
                <c:pt idx="79" formatCode="General">
                  <c:v>4.8554615805863302</c:v>
                </c:pt>
                <c:pt idx="80" formatCode="General">
                  <c:v>4.2975235947787302</c:v>
                </c:pt>
                <c:pt idx="81" formatCode="General">
                  <c:v>3.8077495915383999</c:v>
                </c:pt>
                <c:pt idx="82" formatCode="General">
                  <c:v>3.3766832052582498</c:v>
                </c:pt>
                <c:pt idx="83" formatCode="General">
                  <c:v>2.9965115492813199</c:v>
                </c:pt>
                <c:pt idx="84" formatCode="General">
                  <c:v>2.6606857833379198</c:v>
                </c:pt>
                <c:pt idx="85" formatCode="General">
                  <c:v>2.3636491442013399</c:v>
                </c:pt>
                <c:pt idx="86" formatCode="General">
                  <c:v>2.1006426477197699</c:v>
                </c:pt>
                <c:pt idx="87" formatCode="General">
                  <c:v>1.86756207924673</c:v>
                </c:pt>
                <c:pt idx="88" formatCode="General">
                  <c:v>1.6608489400326201</c:v>
                </c:pt>
                <c:pt idx="89" formatCode="General">
                  <c:v>1.4774048245351601</c:v>
                </c:pt>
                <c:pt idx="90" formatCode="General">
                  <c:v>1.31452270037934</c:v>
                </c:pt>
                <c:pt idx="91" formatCode="General">
                  <c:v>1.1698308202899099</c:v>
                </c:pt>
                <c:pt idx="92" formatCode="General">
                  <c:v>1.04124633182064</c:v>
                </c:pt>
                <c:pt idx="93" formatCode="General">
                  <c:v>0.92693649180017901</c:v>
                </c:pt>
                <c:pt idx="94" formatCode="General">
                  <c:v>0.82528594835075397</c:v>
                </c:pt>
                <c:pt idx="95" formatCode="General">
                  <c:v>0.73486893462811997</c:v>
                </c:pt>
                <c:pt idx="96" formatCode="General">
                  <c:v>0.65442548770516995</c:v>
                </c:pt>
                <c:pt idx="97" formatCode="General">
                  <c:v>0.58284100086423396</c:v>
                </c:pt>
                <c:pt idx="98" formatCode="General">
                  <c:v>0.51912856151424103</c:v>
                </c:pt>
                <c:pt idx="99" formatCode="General">
                  <c:v>0.46241363525512003</c:v>
                </c:pt>
                <c:pt idx="100" formatCode="General">
                  <c:v>0.41192073942531199</c:v>
                </c:pt>
              </c:numCache>
            </c:numRef>
          </c:yVal>
          <c:smooth val="1"/>
        </c:ser>
        <c:ser>
          <c:idx val="66"/>
          <c:order val="51"/>
          <c:tx>
            <c:strRef>
              <c:f>'Temperaturen, Volumenzuwachs'!$CR$7</c:f>
              <c:strCache>
                <c:ptCount val="1"/>
                <c:pt idx="0">
                  <c:v>96,88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Volumenzuwachs'!$CR$8:$CR$108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4.8839553876293202E-49</c:v>
                </c:pt>
                <c:pt idx="11">
                  <c:v>9.1710208340174596E-44</c:v>
                </c:pt>
                <c:pt idx="12">
                  <c:v>4.6546784732046899E-39</c:v>
                </c:pt>
                <c:pt idx="13">
                  <c:v>7.3614506076693402E-35</c:v>
                </c:pt>
                <c:pt idx="14">
                  <c:v>4.1180822926535404E-31</c:v>
                </c:pt>
                <c:pt idx="15">
                  <c:v>9.1232972129056101E-28</c:v>
                </c:pt>
                <c:pt idx="16">
                  <c:v>8.8524462267817693E-25</c:v>
                </c:pt>
                <c:pt idx="17">
                  <c:v>4.1152993934518298E-22</c:v>
                </c:pt>
                <c:pt idx="18">
                  <c:v>9.9288263027842999E-20</c:v>
                </c:pt>
                <c:pt idx="19">
                  <c:v>1.3350729581867E-17</c:v>
                </c:pt>
                <c:pt idx="20">
                  <c:v>1.0661206145645499E-15</c:v>
                </c:pt>
                <c:pt idx="21">
                  <c:v>5.3503605219966101E-14</c:v>
                </c:pt>
                <c:pt idx="22">
                  <c:v>1.7747612965543999E-12</c:v>
                </c:pt>
                <c:pt idx="23">
                  <c:v>4.0700183195388301E-11</c:v>
                </c:pt>
                <c:pt idx="24">
                  <c:v>6.7165339855353005E-10</c:v>
                </c:pt>
                <c:pt idx="25">
                  <c:v>8.2657823923500496E-9</c:v>
                </c:pt>
                <c:pt idx="26">
                  <c:v>7.8310574425497904E-8</c:v>
                </c:pt>
                <c:pt idx="27">
                  <c:v>5.8756519693927796E-7</c:v>
                </c:pt>
                <c:pt idx="28">
                  <c:v>3.5805489324760599E-6</c:v>
                </c:pt>
                <c:pt idx="29">
                  <c:v>1.8124354447283801E-5</c:v>
                </c:pt>
                <c:pt idx="30">
                  <c:v>7.7747948231822299E-5</c:v>
                </c:pt>
                <c:pt idx="31">
                  <c:v>2.8772068436883199E-4</c:v>
                </c:pt>
                <c:pt idx="32">
                  <c:v>9.3325980557044496E-4</c:v>
                </c:pt>
                <c:pt idx="33">
                  <c:v>2.69103913880317E-3</c:v>
                </c:pt>
                <c:pt idx="34">
                  <c:v>6.9852981753340199E-3</c:v>
                </c:pt>
                <c:pt idx="35">
                  <c:v>1.6506560312526099E-2</c:v>
                </c:pt>
                <c:pt idx="36">
                  <c:v>3.58638342773877E-2</c:v>
                </c:pt>
                <c:pt idx="37">
                  <c:v>7.2281558662578405E-2</c:v>
                </c:pt>
                <c:pt idx="38" formatCode="General">
                  <c:v>0.13620180538923701</c:v>
                </c:pt>
                <c:pt idx="39" formatCode="General">
                  <c:v>0.24163185787220601</c:v>
                </c:pt>
                <c:pt idx="40" formatCode="General">
                  <c:v>0.40609820438618999</c:v>
                </c:pt>
                <c:pt idx="41" formatCode="General">
                  <c:v>0.65012575069323997</c:v>
                </c:pt>
                <c:pt idx="42" formatCode="General">
                  <c:v>0.99623856926042698</c:v>
                </c:pt>
                <c:pt idx="43" formatCode="General">
                  <c:v>1.4675541048077401</c:v>
                </c:pt>
                <c:pt idx="44" formatCode="General">
                  <c:v>2.08609861167389</c:v>
                </c:pt>
                <c:pt idx="45" formatCode="General">
                  <c:v>2.8709987495984102</c:v>
                </c:pt>
                <c:pt idx="46" formatCode="General">
                  <c:v>3.8367032648181301</c:v>
                </c:pt>
                <c:pt idx="47" formatCode="General">
                  <c:v>4.9913669528038103</c:v>
                </c:pt>
                <c:pt idx="48" formatCode="General">
                  <c:v>6.3354970102060602</c:v>
                </c:pt>
                <c:pt idx="49" formatCode="General">
                  <c:v>7.8609292826255004</c:v>
                </c:pt>
                <c:pt idx="50" formatCode="General">
                  <c:v>9.5501759370473405</c:v>
                </c:pt>
                <c:pt idx="51" formatCode="General">
                  <c:v>11.376170344699601</c:v>
                </c:pt>
                <c:pt idx="52" formatCode="General">
                  <c:v>13.302429716653201</c:v>
                </c:pt>
                <c:pt idx="53" formatCode="General">
                  <c:v>15.283658881611601</c:v>
                </c:pt>
                <c:pt idx="54" formatCode="General">
                  <c:v>17.266825226358499</c:v>
                </c:pt>
                <c:pt idx="55" formatCode="General">
                  <c:v>19.1927397079711</c:v>
                </c:pt>
                <c:pt idx="56" formatCode="General">
                  <c:v>20.998175809782399</c:v>
                </c:pt>
                <c:pt idx="57" formatCode="General">
                  <c:v>22.618541072072599</c:v>
                </c:pt>
                <c:pt idx="58" formatCode="General">
                  <c:v>23.991078775825098</c:v>
                </c:pt>
                <c:pt idx="59" formatCode="General">
                  <c:v>25.058516708577901</c:v>
                </c:pt>
                <c:pt idx="60" formatCode="General">
                  <c:v>25.7729954254178</c:v>
                </c:pt>
                <c:pt idx="61" formatCode="General">
                  <c:v>26.1000054227619</c:v>
                </c:pt>
                <c:pt idx="62" formatCode="General">
                  <c:v>26.0219544466255</c:v>
                </c:pt>
                <c:pt idx="63" formatCode="General">
                  <c:v>25.5408954003804</c:v>
                </c:pt>
                <c:pt idx="64" formatCode="General">
                  <c:v>24.679903380199601</c:v>
                </c:pt>
                <c:pt idx="65" formatCode="General">
                  <c:v>23.482633032114599</c:v>
                </c:pt>
                <c:pt idx="66" formatCode="General">
                  <c:v>22.0107455143858</c:v>
                </c:pt>
                <c:pt idx="67" formatCode="General">
                  <c:v>20.339179457308699</c:v>
                </c:pt>
                <c:pt idx="68" formatCode="General">
                  <c:v>18.5496285902605</c:v>
                </c:pt>
                <c:pt idx="69" formatCode="General">
                  <c:v>16.7230094264524</c:v>
                </c:pt>
                <c:pt idx="70" formatCode="General">
                  <c:v>14.932041026527401</c:v>
                </c:pt>
                <c:pt idx="71" formatCode="General">
                  <c:v>13.235183400620301</c:v>
                </c:pt>
                <c:pt idx="72" formatCode="General">
                  <c:v>11.672992332328899</c:v>
                </c:pt>
                <c:pt idx="73" formatCode="General">
                  <c:v>10.267439175086601</c:v>
                </c:pt>
                <c:pt idx="74" formatCode="General">
                  <c:v>9.0240365069349995</c:v>
                </c:pt>
                <c:pt idx="75" formatCode="General">
                  <c:v>7.93593557574318</c:v>
                </c:pt>
                <c:pt idx="76" formatCode="General">
                  <c:v>6.98876975293072</c:v>
                </c:pt>
                <c:pt idx="77" formatCode="General">
                  <c:v>6.1650539096610304</c:v>
                </c:pt>
                <c:pt idx="78" formatCode="General">
                  <c:v>5.4473637727839002</c:v>
                </c:pt>
                <c:pt idx="79" formatCode="General">
                  <c:v>4.8200909854581298</c:v>
                </c:pt>
                <c:pt idx="80" formatCode="General">
                  <c:v>4.2700350009622401</c:v>
                </c:pt>
                <c:pt idx="81" formatCode="General">
                  <c:v>3.7862960273287398</c:v>
                </c:pt>
                <c:pt idx="82" formatCode="General">
                  <c:v>3.3598890319026902</c:v>
                </c:pt>
                <c:pt idx="83" formatCode="General">
                  <c:v>2.98333488522408</c:v>
                </c:pt>
                <c:pt idx="84" formatCode="General">
                  <c:v>2.6503288424392699</c:v>
                </c:pt>
                <c:pt idx="85" formatCode="General">
                  <c:v>2.35549661726618</c:v>
                </c:pt>
                <c:pt idx="86" formatCode="General">
                  <c:v>2.0942175401457002</c:v>
                </c:pt>
                <c:pt idx="87" formatCode="General">
                  <c:v>1.86249319317162</c:v>
                </c:pt>
                <c:pt idx="88" formatCode="General">
                  <c:v>1.65684652729486</c:v>
                </c:pt>
                <c:pt idx="89" formatCode="General">
                  <c:v>1.4742421534641501</c:v>
                </c:pt>
                <c:pt idx="90" formatCode="General">
                  <c:v>1.3120219863056899</c:v>
                </c:pt>
                <c:pt idx="91" formatCode="General">
                  <c:v>1.16785241914577</c:v>
                </c:pt>
                <c:pt idx="92" formatCode="General">
                  <c:v>1.03968039828973</c:v>
                </c:pt>
                <c:pt idx="93" formatCode="General">
                  <c:v>0.92569651353666305</c:v>
                </c:pt>
                <c:pt idx="94" formatCode="General">
                  <c:v>0.82430371734074503</c:v>
                </c:pt>
                <c:pt idx="95" formatCode="General">
                  <c:v>0.73409062516297796</c:v>
                </c:pt>
                <c:pt idx="96" formatCode="General">
                  <c:v>0.65380859011674997</c:v>
                </c:pt>
                <c:pt idx="97" formatCode="General">
                  <c:v>0.58235191941820297</c:v>
                </c:pt>
                <c:pt idx="98" formatCode="General">
                  <c:v>0.51874072932540405</c:v>
                </c:pt>
                <c:pt idx="99" formatCode="General">
                  <c:v>0.46210603272645701</c:v>
                </c:pt>
                <c:pt idx="100" formatCode="General">
                  <c:v>0.41167672832534702</c:v>
                </c:pt>
              </c:numCache>
            </c:numRef>
          </c:yVal>
          <c:smooth val="1"/>
        </c:ser>
        <c:ser>
          <c:idx val="67"/>
          <c:order val="52"/>
          <c:tx>
            <c:strRef>
              <c:f>'Temperaturen, Volumenzuwachs'!$CV$7</c:f>
              <c:strCache>
                <c:ptCount val="1"/>
                <c:pt idx="0">
                  <c:v>106,22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Volumenzuwachs'!$CV$8:$CV$108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7.83753274104576E-59</c:v>
                </c:pt>
                <c:pt idx="11">
                  <c:v>1.67658989598698E-52</c:v>
                </c:pt>
                <c:pt idx="12">
                  <c:v>7.4406919992854495E-47</c:v>
                </c:pt>
                <c:pt idx="13">
                  <c:v>8.1284986851361602E-42</c:v>
                </c:pt>
                <c:pt idx="14">
                  <c:v>2.5457233148739599E-37</c:v>
                </c:pt>
                <c:pt idx="15">
                  <c:v>2.6182395830594799E-33</c:v>
                </c:pt>
                <c:pt idx="16">
                  <c:v>9.9811676735791996E-30</c:v>
                </c:pt>
                <c:pt idx="17">
                  <c:v>1.5710290749448199E-26</c:v>
                </c:pt>
                <c:pt idx="18">
                  <c:v>1.1240291516361E-23</c:v>
                </c:pt>
                <c:pt idx="19">
                  <c:v>3.9827000292048803E-21</c:v>
                </c:pt>
                <c:pt idx="20">
                  <c:v>7.5431191462462096E-19</c:v>
                </c:pt>
                <c:pt idx="21">
                  <c:v>8.1743833565278504E-17</c:v>
                </c:pt>
                <c:pt idx="22">
                  <c:v>5.3855481756586401E-15</c:v>
                </c:pt>
                <c:pt idx="23">
                  <c:v>2.2769233763787102E-13</c:v>
                </c:pt>
                <c:pt idx="24">
                  <c:v>6.4822719429582796E-12</c:v>
                </c:pt>
                <c:pt idx="25">
                  <c:v>1.2971937104477099E-10</c:v>
                </c:pt>
                <c:pt idx="26">
                  <c:v>1.8957834208614298E-9</c:v>
                </c:pt>
                <c:pt idx="27">
                  <c:v>2.0935149292103199E-8</c:v>
                </c:pt>
                <c:pt idx="28">
                  <c:v>1.80073632178679E-7</c:v>
                </c:pt>
                <c:pt idx="29">
                  <c:v>1.2395252744798401E-6</c:v>
                </c:pt>
                <c:pt idx="30">
                  <c:v>6.9944500364898198E-6</c:v>
                </c:pt>
                <c:pt idx="31">
                  <c:v>3.3056942714584899E-5</c:v>
                </c:pt>
                <c:pt idx="32">
                  <c:v>1.33376983964459E-4</c:v>
                </c:pt>
                <c:pt idx="33">
                  <c:v>4.6730120390255499E-4</c:v>
                </c:pt>
                <c:pt idx="34">
                  <c:v>1.4434052600283099E-3</c:v>
                </c:pt>
                <c:pt idx="35">
                  <c:v>3.9839060147165602E-3</c:v>
                </c:pt>
                <c:pt idx="36">
                  <c:v>9.9441535682335408E-3</c:v>
                </c:pt>
                <c:pt idx="37">
                  <c:v>2.2688039525891601E-2</c:v>
                </c:pt>
                <c:pt idx="38">
                  <c:v>4.77655516447738E-2</c:v>
                </c:pt>
                <c:pt idx="39">
                  <c:v>9.3579434589384197E-2</c:v>
                </c:pt>
                <c:pt idx="40" formatCode="General">
                  <c:v>0.171886886024646</c:v>
                </c:pt>
                <c:pt idx="41" formatCode="General">
                  <c:v>0.29797788691039701</c:v>
                </c:pt>
                <c:pt idx="42" formatCode="General">
                  <c:v>0.49040916270602702</c:v>
                </c:pt>
                <c:pt idx="43" formatCode="General">
                  <c:v>0.77024168127077897</c:v>
                </c:pt>
                <c:pt idx="44" formatCode="General">
                  <c:v>1.15981000383985</c:v>
                </c:pt>
                <c:pt idx="45" formatCode="General">
                  <c:v>1.6811226818677301</c:v>
                </c:pt>
                <c:pt idx="46" formatCode="General">
                  <c:v>2.3540395574345001</c:v>
                </c:pt>
                <c:pt idx="47" formatCode="General">
                  <c:v>3.19438923503087</c:v>
                </c:pt>
                <c:pt idx="48" formatCode="General">
                  <c:v>4.2121818388536401</c:v>
                </c:pt>
                <c:pt idx="49" formatCode="General">
                  <c:v>5.4100474591240504</c:v>
                </c:pt>
                <c:pt idx="50" formatCode="General">
                  <c:v>6.7819998070325598</c:v>
                </c:pt>
                <c:pt idx="51" formatCode="General">
                  <c:v>8.3125962359294299</c:v>
                </c:pt>
                <c:pt idx="52" formatCode="General">
                  <c:v>9.9765447860984509</c:v>
                </c:pt>
                <c:pt idx="53" formatCode="General">
                  <c:v>11.738797846138899</c:v>
                </c:pt>
                <c:pt idx="54" formatCode="General">
                  <c:v>13.5551686066832</c:v>
                </c:pt>
                <c:pt idx="55" formatCode="General">
                  <c:v>15.373506329131301</c:v>
                </c:pt>
                <c:pt idx="56" formatCode="General">
                  <c:v>17.135463441509401</c:v>
                </c:pt>
                <c:pt idx="57" formatCode="General">
                  <c:v>18.778874608630801</c:v>
                </c:pt>
                <c:pt idx="58" formatCode="General">
                  <c:v>20.2407382974522</c:v>
                </c:pt>
                <c:pt idx="59" formatCode="General">
                  <c:v>21.460739403201099</c:v>
                </c:pt>
                <c:pt idx="60" formatCode="General">
                  <c:v>22.385174695465398</c:v>
                </c:pt>
                <c:pt idx="61" formatCode="General">
                  <c:v>22.971043904668701</c:v>
                </c:pt>
                <c:pt idx="62" formatCode="General">
                  <c:v>23.1899585780207</c:v>
                </c:pt>
                <c:pt idx="63" formatCode="General">
                  <c:v>23.0314183600942</c:v>
                </c:pt>
                <c:pt idx="64" formatCode="General">
                  <c:v>22.504939840513298</c:v>
                </c:pt>
                <c:pt idx="65" formatCode="General">
                  <c:v>21.640532851818602</c:v>
                </c:pt>
                <c:pt idx="66" formatCode="General">
                  <c:v>20.487137747342601</c:v>
                </c:pt>
                <c:pt idx="67" formatCode="General">
                  <c:v>19.1088842130386</c:v>
                </c:pt>
                <c:pt idx="68" formatCode="General">
                  <c:v>17.5793951670213</c:v>
                </c:pt>
                <c:pt idx="69" formatCode="General">
                  <c:v>15.974780176797299</c:v>
                </c:pt>
                <c:pt idx="70" formatCode="General">
                  <c:v>14.3663363457804</c:v>
                </c:pt>
                <c:pt idx="71" formatCode="General">
                  <c:v>12.8141691079786</c:v>
                </c:pt>
                <c:pt idx="72" formatCode="General">
                  <c:v>11.3628486031407</c:v>
                </c:pt>
                <c:pt idx="73" formatCode="General">
                  <c:v>10.0397962059906</c:v>
                </c:pt>
                <c:pt idx="74" formatCode="General">
                  <c:v>8.8564410798518001</c:v>
                </c:pt>
                <c:pt idx="75" formatCode="General">
                  <c:v>7.8115064677693304</c:v>
                </c:pt>
                <c:pt idx="76" formatCode="General">
                  <c:v>6.8953292494679301</c:v>
                </c:pt>
                <c:pt idx="77" formatCode="General">
                  <c:v>6.0940534226151204</c:v>
                </c:pt>
                <c:pt idx="78" formatCode="General">
                  <c:v>5.3928605221557504</c:v>
                </c:pt>
                <c:pt idx="79" formatCode="General">
                  <c:v>4.7779217188757004</c:v>
                </c:pt>
                <c:pt idx="80" formatCode="General">
                  <c:v>4.2372241431967996</c:v>
                </c:pt>
                <c:pt idx="81" formatCode="General">
                  <c:v>3.7606652066253998</c:v>
                </c:pt>
                <c:pt idx="82" formatCode="General">
                  <c:v>3.3398095983337002</c:v>
                </c:pt>
                <c:pt idx="83" formatCode="General">
                  <c:v>2.96757036727085</c:v>
                </c:pt>
                <c:pt idx="84" formatCode="General">
                  <c:v>2.6379308284720899</c:v>
                </c:pt>
                <c:pt idx="85" formatCode="General">
                  <c:v>2.3457326221643302</c:v>
                </c:pt>
                <c:pt idx="86" formatCode="General">
                  <c:v>2.0865190734135401</c:v>
                </c:pt>
                <c:pt idx="87" formatCode="General">
                  <c:v>1.85641740897816</c:v>
                </c:pt>
                <c:pt idx="88" formatCode="General">
                  <c:v>1.6520474461638499</c:v>
                </c:pt>
                <c:pt idx="89" formatCode="General">
                  <c:v>1.47044883242693</c:v>
                </c:pt>
                <c:pt idx="90" formatCode="General">
                  <c:v>1.3090218289070501</c:v>
                </c:pt>
                <c:pt idx="91" formatCode="General">
                  <c:v>1.1654783373017501</c:v>
                </c:pt>
                <c:pt idx="92" formatCode="General">
                  <c:v>1.03780088904572</c:v>
                </c:pt>
                <c:pt idx="93" formatCode="General">
                  <c:v>0.924207958582557</c:v>
                </c:pt>
                <c:pt idx="94" formatCode="General">
                  <c:v>0.82312438790500597</c:v>
                </c:pt>
                <c:pt idx="95" formatCode="General">
                  <c:v>0.73315600189868002</c:v>
                </c:pt>
                <c:pt idx="96" formatCode="General">
                  <c:v>0.65306770116525603</c:v>
                </c:pt>
                <c:pt idx="97" formatCode="General">
                  <c:v>0.58176446956588701</c:v>
                </c:pt>
                <c:pt idx="98" formatCode="General">
                  <c:v>0.51827484561220005</c:v>
                </c:pt>
                <c:pt idx="99" formatCode="General">
                  <c:v>0.461736491610656</c:v>
                </c:pt>
                <c:pt idx="100" formatCode="General">
                  <c:v>0.411383559824825</c:v>
                </c:pt>
              </c:numCache>
            </c:numRef>
          </c:yVal>
          <c:smooth val="1"/>
        </c:ser>
        <c:ser>
          <c:idx val="68"/>
          <c:order val="53"/>
          <c:tx>
            <c:strRef>
              <c:f>'Temperaturen, Volumenzuwachs'!$CZ$7</c:f>
              <c:strCache>
                <c:ptCount val="1"/>
                <c:pt idx="0">
                  <c:v>116,47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Volumenzuwachs'!$CZ$8:$CZ$108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1.3635479793130499E-70</c:v>
                </c:pt>
                <c:pt idx="11">
                  <c:v>5.4347323034332596E-63</c:v>
                </c:pt>
                <c:pt idx="12">
                  <c:v>3.2696401785808301E-56</c:v>
                </c:pt>
                <c:pt idx="13">
                  <c:v>3.6469516517615201E-50</c:v>
                </c:pt>
                <c:pt idx="14">
                  <c:v>9.0583842277829602E-45</c:v>
                </c:pt>
                <c:pt idx="15">
                  <c:v>5.8991427582861501E-40</c:v>
                </c:pt>
                <c:pt idx="16">
                  <c:v>1.16508261974924E-35</c:v>
                </c:pt>
                <c:pt idx="17">
                  <c:v>7.94494092030633E-32</c:v>
                </c:pt>
                <c:pt idx="18">
                  <c:v>2.0999021994383698E-28</c:v>
                </c:pt>
                <c:pt idx="19">
                  <c:v>2.3846701756909498E-25</c:v>
                </c:pt>
                <c:pt idx="20">
                  <c:v>1.2754302350290799E-22</c:v>
                </c:pt>
                <c:pt idx="21">
                  <c:v>3.48677222262569E-20</c:v>
                </c:pt>
                <c:pt idx="22">
                  <c:v>5.2408407232312597E-18</c:v>
                </c:pt>
                <c:pt idx="23">
                  <c:v>4.6218291913105898E-16</c:v>
                </c:pt>
                <c:pt idx="24">
                  <c:v>2.5340488497821999E-14</c:v>
                </c:pt>
                <c:pt idx="25">
                  <c:v>9.0953256848165899E-13</c:v>
                </c:pt>
                <c:pt idx="26">
                  <c:v>2.2376730267708401E-11</c:v>
                </c:pt>
                <c:pt idx="27">
                  <c:v>3.9313981865373002E-10</c:v>
                </c:pt>
                <c:pt idx="28">
                  <c:v>5.11595456902936E-9</c:v>
                </c:pt>
                <c:pt idx="29">
                  <c:v>5.0940543726408801E-8</c:v>
                </c:pt>
                <c:pt idx="30">
                  <c:v>3.9952517051258102E-7</c:v>
                </c:pt>
                <c:pt idx="31">
                  <c:v>2.53268039337915E-6</c:v>
                </c:pt>
                <c:pt idx="32">
                  <c:v>1.3278800229078599E-5</c:v>
                </c:pt>
                <c:pt idx="33">
                  <c:v>5.8772378808326001E-5</c:v>
                </c:pt>
                <c:pt idx="34">
                  <c:v>2.2363663001900399E-4</c:v>
                </c:pt>
                <c:pt idx="35">
                  <c:v>7.4356323537520699E-4</c:v>
                </c:pt>
                <c:pt idx="36">
                  <c:v>2.1916583730421202E-3</c:v>
                </c:pt>
                <c:pt idx="37">
                  <c:v>5.8008367758473197E-3</c:v>
                </c:pt>
                <c:pt idx="38">
                  <c:v>1.3945583419121201E-2</c:v>
                </c:pt>
                <c:pt idx="39">
                  <c:v>3.0762752722572399E-2</c:v>
                </c:pt>
                <c:pt idx="40">
                  <c:v>6.2831596102353393E-2</c:v>
                </c:pt>
                <c:pt idx="41" formatCode="General">
                  <c:v>0.119778107085492</c:v>
                </c:pt>
                <c:pt idx="42" formatCode="General">
                  <c:v>0.214640693046972</c:v>
                </c:pt>
                <c:pt idx="43" formatCode="General">
                  <c:v>0.36384708764263901</c:v>
                </c:pt>
                <c:pt idx="44" formatCode="General">
                  <c:v>0.58670508573241598</c:v>
                </c:pt>
                <c:pt idx="45" formatCode="General">
                  <c:v>0.90438706079359998</c:v>
                </c:pt>
                <c:pt idx="46" formatCode="General">
                  <c:v>1.3384688107311</c:v>
                </c:pt>
                <c:pt idx="47" formatCode="General">
                  <c:v>1.9091478428025199</c:v>
                </c:pt>
                <c:pt idx="48" formatCode="General">
                  <c:v>2.6333037234799201</c:v>
                </c:pt>
                <c:pt idx="49" formatCode="General">
                  <c:v>3.5225722415848599</c:v>
                </c:pt>
                <c:pt idx="50" formatCode="General">
                  <c:v>4.5815920308478599</c:v>
                </c:pt>
                <c:pt idx="51" formatCode="General">
                  <c:v>5.8065567613135798</c:v>
                </c:pt>
                <c:pt idx="52" formatCode="General">
                  <c:v>7.1841776841413498</c:v>
                </c:pt>
                <c:pt idx="53" formatCode="General">
                  <c:v>8.6911371159412596</c:v>
                </c:pt>
                <c:pt idx="54" formatCode="General">
                  <c:v>10.2940963848212</c:v>
                </c:pt>
                <c:pt idx="55" formatCode="General">
                  <c:v>11.950310890646501</c:v>
                </c:pt>
                <c:pt idx="56" formatCode="General">
                  <c:v>13.6088960241077</c:v>
                </c:pt>
                <c:pt idx="57" formatCode="General">
                  <c:v>15.212774229142299</c:v>
                </c:pt>
                <c:pt idx="58" formatCode="General">
                  <c:v>16.701307908286001</c:v>
                </c:pt>
                <c:pt idx="59" formatCode="General">
                  <c:v>18.013578004074699</c:v>
                </c:pt>
                <c:pt idx="60" formatCode="General">
                  <c:v>19.0921990628473</c:v>
                </c:pt>
                <c:pt idx="61" formatCode="General">
                  <c:v>19.887468129852898</c:v>
                </c:pt>
                <c:pt idx="62" formatCode="General">
                  <c:v>20.361533925315399</c:v>
                </c:pt>
                <c:pt idx="63" formatCode="General">
                  <c:v>20.4921610545668</c:v>
                </c:pt>
                <c:pt idx="64" formatCode="General">
                  <c:v>20.275578815618299</c:v>
                </c:pt>
                <c:pt idx="65" formatCode="General">
                  <c:v>19.727881403007601</c:v>
                </c:pt>
                <c:pt idx="66" formatCode="General">
                  <c:v>18.884523649948001</c:v>
                </c:pt>
                <c:pt idx="67" formatCode="General">
                  <c:v>17.7976607971632</c:v>
                </c:pt>
                <c:pt idx="68" formatCode="General">
                  <c:v>16.531411404461998</c:v>
                </c:pt>
                <c:pt idx="69" formatCode="General">
                  <c:v>15.155535152462001</c:v>
                </c:pt>
                <c:pt idx="70" formatCode="General">
                  <c:v>13.738418170410499</c:v>
                </c:pt>
                <c:pt idx="71" formatCode="General">
                  <c:v>12.3405190551166</c:v>
                </c:pt>
                <c:pt idx="72" formatCode="General">
                  <c:v>11.009426045887899</c:v>
                </c:pt>
                <c:pt idx="73" formatCode="General">
                  <c:v>9.7773515917351297</c:v>
                </c:pt>
                <c:pt idx="74" formatCode="General">
                  <c:v>8.6613023712485102</c:v>
                </c:pt>
                <c:pt idx="75" formatCode="General">
                  <c:v>7.6654915737449096</c:v>
                </c:pt>
                <c:pt idx="76" formatCode="General">
                  <c:v>6.7850490864054098</c:v>
                </c:pt>
                <c:pt idx="77" formatCode="General">
                  <c:v>6.0099251524271002</c:v>
                </c:pt>
                <c:pt idx="78" formatCode="General">
                  <c:v>5.3281069982534204</c:v>
                </c:pt>
                <c:pt idx="79" formatCode="General">
                  <c:v>4.72772892134366</c:v>
                </c:pt>
                <c:pt idx="80" formatCode="General">
                  <c:v>4.19811682544616</c:v>
                </c:pt>
                <c:pt idx="81" formatCode="General">
                  <c:v>3.7300825152063299</c:v>
                </c:pt>
                <c:pt idx="82" formatCode="General">
                  <c:v>3.31582901725365</c:v>
                </c:pt>
                <c:pt idx="83" formatCode="General">
                  <c:v>2.9487283175814101</c:v>
                </c:pt>
                <c:pt idx="84" formatCode="General">
                  <c:v>2.6231024203523101</c:v>
                </c:pt>
                <c:pt idx="85" formatCode="General">
                  <c:v>2.3340476403217898</c:v>
                </c:pt>
                <c:pt idx="86" formatCode="General">
                  <c:v>2.0773011867768001</c:v>
                </c:pt>
                <c:pt idx="87" formatCode="General">
                  <c:v>1.8491391249703399</c:v>
                </c:pt>
                <c:pt idx="88" formatCode="General">
                  <c:v>1.6462962157754299</c:v>
                </c:pt>
                <c:pt idx="89" formatCode="General">
                  <c:v>1.46590127928571</c:v>
                </c:pt>
                <c:pt idx="90" formatCode="General">
                  <c:v>1.30542400593575</c:v>
                </c:pt>
                <c:pt idx="91" formatCode="General">
                  <c:v>1.16263051256084</c:v>
                </c:pt>
                <c:pt idx="92" formatCode="General">
                  <c:v>1.0355457672114501</c:v>
                </c:pt>
                <c:pt idx="93" formatCode="General">
                  <c:v>0.922421527843586</c:v>
                </c:pt>
                <c:pt idx="94" formatCode="General">
                  <c:v>0.82170878500674405</c:v>
                </c:pt>
                <c:pt idx="95" formatCode="General">
                  <c:v>0.73203393599691502</c:v>
                </c:pt>
                <c:pt idx="96" formatCode="General">
                  <c:v>0.65217808647559194</c:v>
                </c:pt>
                <c:pt idx="97" formatCode="General">
                  <c:v>0.58105899848553499</c:v>
                </c:pt>
                <c:pt idx="98" formatCode="General">
                  <c:v>0.51771529558444696</c:v>
                </c:pt>
                <c:pt idx="99" formatCode="General">
                  <c:v>0.46129260579051901</c:v>
                </c:pt>
                <c:pt idx="100" formatCode="General">
                  <c:v>0.41103137736712497</c:v>
                </c:pt>
              </c:numCache>
            </c:numRef>
          </c:yVal>
          <c:smooth val="1"/>
        </c:ser>
        <c:ser>
          <c:idx val="69"/>
          <c:order val="54"/>
          <c:tx>
            <c:strRef>
              <c:f>'Temperaturen, Volumenzuwachs'!$DD$7</c:f>
              <c:strCache>
                <c:ptCount val="1"/>
                <c:pt idx="0">
                  <c:v>127,71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Volumenzuwachs'!$DD$8:$DD$108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1.0301475267150801E-84</c:v>
                </c:pt>
                <c:pt idx="11">
                  <c:v>1.38210470222986E-75</c:v>
                </c:pt>
                <c:pt idx="12">
                  <c:v>1.9095652980541802E-67</c:v>
                </c:pt>
                <c:pt idx="13">
                  <c:v>3.4788429855893101E-60</c:v>
                </c:pt>
                <c:pt idx="14">
                  <c:v>1.04164793051079E-53</c:v>
                </c:pt>
                <c:pt idx="15">
                  <c:v>6.2382955651853499E-48</c:v>
                </c:pt>
                <c:pt idx="16">
                  <c:v>8.9016059309480397E-43</c:v>
                </c:pt>
                <c:pt idx="17">
                  <c:v>3.5372091487495302E-38</c:v>
                </c:pt>
                <c:pt idx="18">
                  <c:v>4.4978851174801099E-34</c:v>
                </c:pt>
                <c:pt idx="19">
                  <c:v>2.0716208947641299E-30</c:v>
                </c:pt>
                <c:pt idx="20">
                  <c:v>3.8593418056782301E-27</c:v>
                </c:pt>
                <c:pt idx="21">
                  <c:v>3.2088387092763599E-24</c:v>
                </c:pt>
                <c:pt idx="22">
                  <c:v>1.29985768596646E-21</c:v>
                </c:pt>
                <c:pt idx="23">
                  <c:v>2.7739260723125102E-19</c:v>
                </c:pt>
                <c:pt idx="24">
                  <c:v>3.3434101693391699E-17</c:v>
                </c:pt>
                <c:pt idx="25">
                  <c:v>2.42176893463396E-15</c:v>
                </c:pt>
                <c:pt idx="26">
                  <c:v>1.11414650089221E-13</c:v>
                </c:pt>
                <c:pt idx="27">
                  <c:v>3.41996145506379E-12</c:v>
                </c:pt>
                <c:pt idx="28">
                  <c:v>7.3188145602644403E-11</c:v>
                </c:pt>
                <c:pt idx="29">
                  <c:v>1.1355176537193801E-9</c:v>
                </c:pt>
                <c:pt idx="30">
                  <c:v>1.3225768242164901E-8</c:v>
                </c:pt>
                <c:pt idx="31">
                  <c:v>1.1929172508177901E-7</c:v>
                </c:pt>
                <c:pt idx="32">
                  <c:v>8.5659989246887404E-7</c:v>
                </c:pt>
                <c:pt idx="33">
                  <c:v>5.0191114586187302E-6</c:v>
                </c:pt>
                <c:pt idx="34">
                  <c:v>2.4529503545926701E-5</c:v>
                </c:pt>
                <c:pt idx="35">
                  <c:v>1.01965092529123E-4</c:v>
                </c:pt>
                <c:pt idx="36">
                  <c:v>3.6683559208630699E-4</c:v>
                </c:pt>
                <c:pt idx="37">
                  <c:v>1.16004287158659E-3</c:v>
                </c:pt>
                <c:pt idx="38">
                  <c:v>3.2692131738377302E-3</c:v>
                </c:pt>
                <c:pt idx="39">
                  <c:v>8.3119190259829199E-3</c:v>
                </c:pt>
                <c:pt idx="40">
                  <c:v>1.927434408354E-2</c:v>
                </c:pt>
                <c:pt idx="41">
                  <c:v>4.1160606629812503E-2</c:v>
                </c:pt>
                <c:pt idx="42">
                  <c:v>8.1646909692438902E-2</c:v>
                </c:pt>
                <c:pt idx="43" formatCode="General">
                  <c:v>0.151587635686492</c:v>
                </c:pt>
                <c:pt idx="44" formatCode="General">
                  <c:v>0.26520801521401499</c:v>
                </c:pt>
                <c:pt idx="45" formatCode="General">
                  <c:v>0.439848470410859</c:v>
                </c:pt>
                <c:pt idx="46" formatCode="General">
                  <c:v>0.69519190990660396</c:v>
                </c:pt>
                <c:pt idx="47" formatCode="General">
                  <c:v>1.0519884443359699</c:v>
                </c:pt>
                <c:pt idx="48" formatCode="General">
                  <c:v>1.5303705963273899</c:v>
                </c:pt>
                <c:pt idx="49" formatCode="General">
                  <c:v>2.1479095806010302</c:v>
                </c:pt>
                <c:pt idx="50" formatCode="General">
                  <c:v>2.9175923919231699</c:v>
                </c:pt>
                <c:pt idx="51" formatCode="General">
                  <c:v>3.8459021153046802</c:v>
                </c:pt>
                <c:pt idx="52" formatCode="General">
                  <c:v>4.9311678525203204</c:v>
                </c:pt>
                <c:pt idx="53" formatCode="General">
                  <c:v>6.16232557673231</c:v>
                </c:pt>
                <c:pt idx="54" formatCode="General">
                  <c:v>7.5182051240801897</c:v>
                </c:pt>
                <c:pt idx="55" formatCode="General">
                  <c:v>8.9674357942905996</c:v>
                </c:pt>
                <c:pt idx="56" formatCode="General">
                  <c:v>10.4690437342756</c:v>
                </c:pt>
                <c:pt idx="57" formatCode="General">
                  <c:v>11.9737945900442</c:v>
                </c:pt>
                <c:pt idx="58" formatCode="General">
                  <c:v>13.4263082274413</c:v>
                </c:pt>
                <c:pt idx="59" formatCode="General">
                  <c:v>14.767930888165701</c:v>
                </c:pt>
                <c:pt idx="60" formatCode="General">
                  <c:v>15.9402871549749</c:v>
                </c:pt>
                <c:pt idx="61" formatCode="General">
                  <c:v>16.889346263253099</c:v>
                </c:pt>
                <c:pt idx="62" formatCode="General">
                  <c:v>17.5697278259677</c:v>
                </c:pt>
                <c:pt idx="63" formatCode="General">
                  <c:v>17.948853563929799</c:v>
                </c:pt>
                <c:pt idx="64" formatCode="General">
                  <c:v>18.010448070819901</c:v>
                </c:pt>
                <c:pt idx="65" formatCode="General">
                  <c:v>17.756837421259402</c:v>
                </c:pt>
                <c:pt idx="66" formatCode="General">
                  <c:v>17.209529157458899</c:v>
                </c:pt>
                <c:pt idx="67" formatCode="General">
                  <c:v>16.4077144004196</c:v>
                </c:pt>
                <c:pt idx="68" formatCode="General">
                  <c:v>15.4046234272397</c:v>
                </c:pt>
                <c:pt idx="69" formatCode="General">
                  <c:v>14.2620606405118</c:v>
                </c:pt>
                <c:pt idx="70" formatCode="General">
                  <c:v>13.043863482375199</c:v>
                </c:pt>
                <c:pt idx="71" formatCode="General">
                  <c:v>11.809350164180501</c:v>
                </c:pt>
                <c:pt idx="72" formatCode="General">
                  <c:v>10.607912650929199</c:v>
                </c:pt>
                <c:pt idx="73" formatCode="General">
                  <c:v>9.4756921214769605</c:v>
                </c:pt>
                <c:pt idx="74" formatCode="General">
                  <c:v>8.4347671616596003</c:v>
                </c:pt>
                <c:pt idx="75" formatCode="General">
                  <c:v>7.4946393601713499</c:v>
                </c:pt>
                <c:pt idx="76" formatCode="General">
                  <c:v>6.6552476291339602</c:v>
                </c:pt>
                <c:pt idx="77" formatCode="General">
                  <c:v>5.9104893496908</c:v>
                </c:pt>
                <c:pt idx="78" formatCode="General">
                  <c:v>5.2513464497859701</c:v>
                </c:pt>
                <c:pt idx="79" formatCode="General">
                  <c:v>4.6681033384342197</c:v>
                </c:pt>
                <c:pt idx="80" formatCode="General">
                  <c:v>4.1515853320974498</c:v>
                </c:pt>
                <c:pt idx="81" formatCode="General">
                  <c:v>3.6936467595651199</c:v>
                </c:pt>
                <c:pt idx="82" formatCode="General">
                  <c:v>3.2872277410763902</c:v>
                </c:pt>
                <c:pt idx="83" formatCode="General">
                  <c:v>2.9262345941494701</c:v>
                </c:pt>
                <c:pt idx="84" formatCode="General">
                  <c:v>2.6053857434565302</c:v>
                </c:pt>
                <c:pt idx="85" formatCode="General">
                  <c:v>2.320076687866</c:v>
                </c:pt>
                <c:pt idx="86" formatCode="General">
                  <c:v>2.0662730590636098</c:v>
                </c:pt>
                <c:pt idx="87" formatCode="General">
                  <c:v>1.8404266950805801</c:v>
                </c:pt>
                <c:pt idx="88" formatCode="General">
                  <c:v>1.63940838185755</c:v>
                </c:pt>
                <c:pt idx="89" formatCode="General">
                  <c:v>1.4604526578035799</c:v>
                </c:pt>
                <c:pt idx="90" formatCode="General">
                  <c:v>1.3011116556522699</c:v>
                </c:pt>
                <c:pt idx="91" formatCode="General">
                  <c:v>1.1592159588031301</c:v>
                </c:pt>
                <c:pt idx="92" formatCode="General">
                  <c:v>1.03284105842736</c:v>
                </c:pt>
                <c:pt idx="93" formatCode="General">
                  <c:v>0.92027838154976205</c:v>
                </c:pt>
                <c:pt idx="94" formatCode="General">
                  <c:v>0.820010114057106</c:v>
                </c:pt>
                <c:pt idx="95" formatCode="General">
                  <c:v>0.73068721721419705</c:v>
                </c:pt>
                <c:pt idx="96" formatCode="General">
                  <c:v>0.65111016060708904</c:v>
                </c:pt>
                <c:pt idx="97" formatCode="General">
                  <c:v>0.58021198560201104</c:v>
                </c:pt>
                <c:pt idx="98" formatCode="General">
                  <c:v>0.51704338201275502</c:v>
                </c:pt>
                <c:pt idx="99" formatCode="General">
                  <c:v>0.46075951349768102</c:v>
                </c:pt>
                <c:pt idx="100" formatCode="General">
                  <c:v>0.41060836872982098</c:v>
                </c:pt>
              </c:numCache>
            </c:numRef>
          </c:yVal>
          <c:smooth val="1"/>
        </c:ser>
        <c:ser>
          <c:idx val="70"/>
          <c:order val="55"/>
          <c:tx>
            <c:strRef>
              <c:f>'Temperaturen, Volumenzuwachs'!$DH$7</c:f>
              <c:strCache>
                <c:ptCount val="1"/>
                <c:pt idx="0">
                  <c:v>140,03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Volumenzuwachs'!$DH$8:$DH$108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1.12500813616609E-101</c:v>
                </c:pt>
                <c:pt idx="11">
                  <c:v>1.0345663188833599E-90</c:v>
                </c:pt>
                <c:pt idx="12">
                  <c:v>6.1867756537131097E-81</c:v>
                </c:pt>
                <c:pt idx="13">
                  <c:v>3.2384804816465698E-72</c:v>
                </c:pt>
                <c:pt idx="14">
                  <c:v>1.9338370156243901E-64</c:v>
                </c:pt>
                <c:pt idx="15">
                  <c:v>1.6680941543142699E-57</c:v>
                </c:pt>
                <c:pt idx="16">
                  <c:v>2.56515632347939E-51</c:v>
                </c:pt>
                <c:pt idx="17">
                  <c:v>8.4826715315381105E-46</c:v>
                </c:pt>
                <c:pt idx="18">
                  <c:v>7.1294003119360804E-41</c:v>
                </c:pt>
                <c:pt idx="19">
                  <c:v>1.76749005319253E-36</c:v>
                </c:pt>
                <c:pt idx="20">
                  <c:v>1.47601600161266E-32</c:v>
                </c:pt>
                <c:pt idx="21">
                  <c:v>4.67337983412141E-29</c:v>
                </c:pt>
                <c:pt idx="22">
                  <c:v>6.2339585754368E-26</c:v>
                </c:pt>
                <c:pt idx="23">
                  <c:v>3.8485320059924899E-23</c:v>
                </c:pt>
                <c:pt idx="24">
                  <c:v>1.19561216945959E-20</c:v>
                </c:pt>
                <c:pt idx="25">
                  <c:v>2.0139930338890101E-18</c:v>
                </c:pt>
                <c:pt idx="26">
                  <c:v>1.9659803086071799E-16</c:v>
                </c:pt>
                <c:pt idx="27">
                  <c:v>1.18002473289035E-14</c:v>
                </c:pt>
                <c:pt idx="28">
                  <c:v>4.5912250009286798E-13</c:v>
                </c:pt>
                <c:pt idx="29">
                  <c:v>1.21374736166952E-11</c:v>
                </c:pt>
                <c:pt idx="30">
                  <c:v>2.2735274856343899E-10</c:v>
                </c:pt>
                <c:pt idx="31">
                  <c:v>3.1323416883255898E-9</c:v>
                </c:pt>
                <c:pt idx="32">
                  <c:v>3.2816340038325703E-8</c:v>
                </c:pt>
                <c:pt idx="33">
                  <c:v>2.6930255524456701E-7</c:v>
                </c:pt>
                <c:pt idx="34">
                  <c:v>1.7774216555078501E-6</c:v>
                </c:pt>
                <c:pt idx="35">
                  <c:v>9.6595277769293006E-6</c:v>
                </c:pt>
                <c:pt idx="36">
                  <c:v>4.4140133866125E-5</c:v>
                </c:pt>
                <c:pt idx="37">
                  <c:v>1.72791577595109E-4</c:v>
                </c:pt>
                <c:pt idx="38">
                  <c:v>5.8915709715301001E-4</c:v>
                </c:pt>
                <c:pt idx="39">
                  <c:v>1.7757145515337901E-3</c:v>
                </c:pt>
                <c:pt idx="40">
                  <c:v>4.7935063821208596E-3</c:v>
                </c:pt>
                <c:pt idx="41">
                  <c:v>1.17258106395343E-2</c:v>
                </c:pt>
                <c:pt idx="42">
                  <c:v>2.6263183958405201E-2</c:v>
                </c:pt>
                <c:pt idx="43">
                  <c:v>5.4358396812578001E-2</c:v>
                </c:pt>
                <c:pt idx="44" formatCode="General">
                  <c:v>0.104820981269672</c:v>
                </c:pt>
                <c:pt idx="45" formatCode="General">
                  <c:v>0.189685812772899</c:v>
                </c:pt>
                <c:pt idx="46" formatCode="General">
                  <c:v>0.32419519785959</c:v>
                </c:pt>
                <c:pt idx="47" formatCode="General">
                  <c:v>0.52628159483356096</c:v>
                </c:pt>
                <c:pt idx="48" formatCode="General">
                  <c:v>0.81551574298952201</c:v>
                </c:pt>
                <c:pt idx="49" formatCode="General">
                  <c:v>1.21157163951949</c:v>
                </c:pt>
                <c:pt idx="50" formatCode="General">
                  <c:v>1.73233500210566</c:v>
                </c:pt>
                <c:pt idx="51" formatCode="General">
                  <c:v>2.3918323319339301</c:v>
                </c:pt>
                <c:pt idx="52" formatCode="General">
                  <c:v>3.19817976400229</c:v>
                </c:pt>
                <c:pt idx="53" formatCode="General">
                  <c:v>4.1517487950193503</c:v>
                </c:pt>
                <c:pt idx="54" formatCode="General">
                  <c:v>5.2437280367205803</c:v>
                </c:pt>
                <c:pt idx="55" formatCode="General">
                  <c:v>6.4552347234009204</c:v>
                </c:pt>
                <c:pt idx="56" formatCode="General">
                  <c:v>7.7571022613764802</c:v>
                </c:pt>
                <c:pt idx="57" formatCode="General">
                  <c:v>9.1104417676937199</c:v>
                </c:pt>
                <c:pt idx="58" formatCode="General">
                  <c:v>10.4680431286634</c:v>
                </c:pt>
                <c:pt idx="59" formatCode="General">
                  <c:v>11.776638318718801</c:v>
                </c:pt>
                <c:pt idx="60" formatCode="General">
                  <c:v>12.9799892060385</c:v>
                </c:pt>
                <c:pt idx="61" formatCode="General">
                  <c:v>14.0226782227406</c:v>
                </c:pt>
                <c:pt idx="62" formatCode="General">
                  <c:v>14.8543725811816</c:v>
                </c:pt>
                <c:pt idx="63" formatCode="General">
                  <c:v>15.4342092878427</c:v>
                </c:pt>
                <c:pt idx="64" formatCode="General">
                  <c:v>15.734828608846099</c:v>
                </c:pt>
                <c:pt idx="65" formatCode="General">
                  <c:v>15.745499505407301</c:v>
                </c:pt>
                <c:pt idx="66" formatCode="General">
                  <c:v>15.473771975890999</c:v>
                </c:pt>
                <c:pt idx="67" formatCode="General">
                  <c:v>14.945197178903101</c:v>
                </c:pt>
                <c:pt idx="68" formatCode="General">
                  <c:v>14.2008987163405</c:v>
                </c:pt>
                <c:pt idx="69" formatCode="General">
                  <c:v>13.293143786942601</c:v>
                </c:pt>
                <c:pt idx="70" formatCode="General">
                  <c:v>12.279487261276399</c:v>
                </c:pt>
                <c:pt idx="71" formatCode="General">
                  <c:v>11.2164326267934</c:v>
                </c:pt>
                <c:pt idx="72" formatCode="General">
                  <c:v>10.1537370980541</c:v>
                </c:pt>
                <c:pt idx="73" formatCode="General">
                  <c:v>9.1303806925202196</c:v>
                </c:pt>
                <c:pt idx="74" formatCode="General">
                  <c:v>8.1728085914515507</c:v>
                </c:pt>
                <c:pt idx="75" formatCode="General">
                  <c:v>7.2954555933107601</c:v>
                </c:pt>
                <c:pt idx="76" formatCode="General">
                  <c:v>6.50298260383863</c:v>
                </c:pt>
                <c:pt idx="77" formatCode="General">
                  <c:v>5.7933164469647398</c:v>
                </c:pt>
                <c:pt idx="78" formatCode="General">
                  <c:v>5.1605968854492597</c:v>
                </c:pt>
                <c:pt idx="79" formatCode="General">
                  <c:v>4.5974398180191596</c:v>
                </c:pt>
                <c:pt idx="80" formatCode="General">
                  <c:v>4.09633534199107</c:v>
                </c:pt>
                <c:pt idx="81" formatCode="General">
                  <c:v>3.6503171177098799</c:v>
                </c:pt>
                <c:pt idx="82" formatCode="General">
                  <c:v>3.2531703905313099</c:v>
                </c:pt>
                <c:pt idx="83" formatCode="General">
                  <c:v>2.8994196820710099</c:v>
                </c:pt>
                <c:pt idx="84" formatCode="General">
                  <c:v>2.5842448463139398</c:v>
                </c:pt>
                <c:pt idx="85" formatCode="General">
                  <c:v>2.3033911544521199</c:v>
                </c:pt>
                <c:pt idx="86" formatCode="General">
                  <c:v>2.0530922099029301</c:v>
                </c:pt>
                <c:pt idx="87" formatCode="General">
                  <c:v>1.8300066579418699</c:v>
                </c:pt>
                <c:pt idx="88" formatCode="General">
                  <c:v>1.6311657287515799</c:v>
                </c:pt>
                <c:pt idx="89" formatCode="General">
                  <c:v>1.45392893123953</c:v>
                </c:pt>
                <c:pt idx="90" formatCode="General">
                  <c:v>1.29594604144713</c:v>
                </c:pt>
                <c:pt idx="91" formatCode="General">
                  <c:v>1.1551241252223401</c:v>
                </c:pt>
                <c:pt idx="92" formatCode="General">
                  <c:v>1.0295987033499601</c:v>
                </c:pt>
                <c:pt idx="93" formatCode="General">
                  <c:v>0.91770839828873096</c:v>
                </c:pt>
                <c:pt idx="94" formatCode="General">
                  <c:v>0.81797255323184104</c:v>
                </c:pt>
                <c:pt idx="95" formatCode="General">
                  <c:v>0.72907141825240696</c:v>
                </c:pt>
                <c:pt idx="96" formatCode="General">
                  <c:v>0.64982857263165394</c:v>
                </c:pt>
                <c:pt idx="97" formatCode="General">
                  <c:v>0.57919530751959503</c:v>
                </c:pt>
                <c:pt idx="98" formatCode="General">
                  <c:v>0.51623673518717605</c:v>
                </c:pt>
                <c:pt idx="99" formatCode="General">
                  <c:v>0.46011942427601998</c:v>
                </c:pt>
                <c:pt idx="100" formatCode="General">
                  <c:v>0.41010038720404202</c:v>
                </c:pt>
              </c:numCache>
            </c:numRef>
          </c:yVal>
          <c:smooth val="1"/>
        </c:ser>
        <c:ser>
          <c:idx val="71"/>
          <c:order val="56"/>
          <c:tx>
            <c:strRef>
              <c:f>'Temperaturen, Volumenzuwachs'!$DL$7</c:f>
              <c:strCache>
                <c:ptCount val="1"/>
                <c:pt idx="0">
                  <c:v>153,53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Volumenzuwachs'!$DL$8:$DL$108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4.7327226760386402E-122</c:v>
                </c:pt>
                <c:pt idx="11">
                  <c:v>7.0139494458141998E-109</c:v>
                </c:pt>
                <c:pt idx="12">
                  <c:v>3.8894662480732298E-97</c:v>
                </c:pt>
                <c:pt idx="13">
                  <c:v>1.1536246085616601E-86</c:v>
                </c:pt>
                <c:pt idx="14">
                  <c:v>2.51641397436204E-77</c:v>
                </c:pt>
                <c:pt idx="15">
                  <c:v>5.3616492624803702E-69</c:v>
                </c:pt>
                <c:pt idx="16">
                  <c:v>1.43702512728012E-61</c:v>
                </c:pt>
                <c:pt idx="17">
                  <c:v>6.0699315130111299E-55</c:v>
                </c:pt>
                <c:pt idx="18">
                  <c:v>4.9398360800511299E-49</c:v>
                </c:pt>
                <c:pt idx="19">
                  <c:v>9.2643791316776795E-44</c:v>
                </c:pt>
                <c:pt idx="20">
                  <c:v>4.6968060450146302E-39</c:v>
                </c:pt>
                <c:pt idx="21">
                  <c:v>7.42062342555774E-35</c:v>
                </c:pt>
                <c:pt idx="22">
                  <c:v>4.1474354989476404E-31</c:v>
                </c:pt>
                <c:pt idx="23">
                  <c:v>9.1808303391144194E-28</c:v>
                </c:pt>
                <c:pt idx="24">
                  <c:v>8.9016711276398005E-25</c:v>
                </c:pt>
                <c:pt idx="25">
                  <c:v>4.1353795678979798E-22</c:v>
                </c:pt>
                <c:pt idx="26">
                  <c:v>9.9710368656570695E-20</c:v>
                </c:pt>
                <c:pt idx="27">
                  <c:v>1.33996647944255E-17</c:v>
                </c:pt>
                <c:pt idx="28">
                  <c:v>1.06943682347055E-15</c:v>
                </c:pt>
                <c:pt idx="29">
                  <c:v>5.3641409109181698E-14</c:v>
                </c:pt>
                <c:pt idx="30">
                  <c:v>1.7783973152945401E-12</c:v>
                </c:pt>
                <c:pt idx="31">
                  <c:v>4.0761936168274402E-11</c:v>
                </c:pt>
                <c:pt idx="32">
                  <c:v>6.7230306853431999E-10</c:v>
                </c:pt>
                <c:pt idx="33">
                  <c:v>8.2689498605702408E-9</c:v>
                </c:pt>
                <c:pt idx="34">
                  <c:v>7.82907959773947E-8</c:v>
                </c:pt>
                <c:pt idx="35">
                  <c:v>5.8700099288935299E-7</c:v>
                </c:pt>
                <c:pt idx="36">
                  <c:v>3.5742357708054999E-6</c:v>
                </c:pt>
                <c:pt idx="37">
                  <c:v>1.8075626829121099E-5</c:v>
                </c:pt>
                <c:pt idx="38">
                  <c:v>7.7455007235248705E-5</c:v>
                </c:pt>
                <c:pt idx="39">
                  <c:v>2.86271168261097E-4</c:v>
                </c:pt>
                <c:pt idx="40">
                  <c:v>9.2715474543301698E-4</c:v>
                </c:pt>
                <c:pt idx="41">
                  <c:v>2.6686261823837001E-3</c:v>
                </c:pt>
                <c:pt idx="42">
                  <c:v>6.91225485227319E-3</c:v>
                </c:pt>
                <c:pt idx="43">
                  <c:v>1.6292109434476499E-2</c:v>
                </c:pt>
                <c:pt idx="44">
                  <c:v>3.5289654556304298E-2</c:v>
                </c:pt>
                <c:pt idx="45">
                  <c:v>7.0865027998276597E-2</c:v>
                </c:pt>
                <c:pt idx="46" formatCode="General">
                  <c:v>0.13295319209314199</c:v>
                </c:pt>
                <c:pt idx="47" formatCode="General">
                  <c:v>0.23465324128889101</c:v>
                </c:pt>
                <c:pt idx="48" formatCode="General">
                  <c:v>0.39196299889024899</c:v>
                </c:pt>
                <c:pt idx="49" formatCode="General">
                  <c:v>0.62297499799643596</c:v>
                </c:pt>
                <c:pt idx="50" formatCode="General">
                  <c:v>0.94653705126704901</c:v>
                </c:pt>
                <c:pt idx="51" formatCode="General">
                  <c:v>1.3804689414004401</c:v>
                </c:pt>
                <c:pt idx="52" formatCode="General">
                  <c:v>1.93949786248925</c:v>
                </c:pt>
                <c:pt idx="53" formatCode="General">
                  <c:v>2.6331192150448501</c:v>
                </c:pt>
                <c:pt idx="54" formatCode="General">
                  <c:v>3.4636054054457399</c:v>
                </c:pt>
                <c:pt idx="55" formatCode="General">
                  <c:v>4.4243788782874098</c:v>
                </c:pt>
                <c:pt idx="56" formatCode="General">
                  <c:v>5.4989442447273298</c:v>
                </c:pt>
                <c:pt idx="57" formatCode="General">
                  <c:v>6.6605439462480698</c:v>
                </c:pt>
                <c:pt idx="58" formatCode="General">
                  <c:v>7.8726644228341804</c:v>
                </c:pt>
                <c:pt idx="59" formatCode="General">
                  <c:v>9.0904729121808305</c:v>
                </c:pt>
                <c:pt idx="60" formatCode="General">
                  <c:v>10.263203294262301</c:v>
                </c:pt>
                <c:pt idx="61" formatCode="General">
                  <c:v>11.337426653401</c:v>
                </c:pt>
                <c:pt idx="62" formatCode="General">
                  <c:v>12.261035175064499</c:v>
                </c:pt>
                <c:pt idx="63" formatCode="General">
                  <c:v>12.9876403308566</c:v>
                </c:pt>
                <c:pt idx="64" formatCode="General">
                  <c:v>13.4809525678497</c:v>
                </c:pt>
                <c:pt idx="65" formatCode="General">
                  <c:v>13.718597412948499</c:v>
                </c:pt>
                <c:pt idx="66" formatCode="General">
                  <c:v>13.6947708922788</c:v>
                </c:pt>
                <c:pt idx="67" formatCode="General">
                  <c:v>13.421188164486001</c:v>
                </c:pt>
                <c:pt idx="68" formatCode="General">
                  <c:v>12.9259654302953</c:v>
                </c:pt>
                <c:pt idx="69" formatCode="General">
                  <c:v>12.250398726421601</c:v>
                </c:pt>
                <c:pt idx="70" formatCode="General">
                  <c:v>11.4440186061953</c:v>
                </c:pt>
                <c:pt idx="71" formatCode="General">
                  <c:v>10.5587083576412</c:v>
                </c:pt>
                <c:pt idx="72" formatCode="General">
                  <c:v>9.6429423240574508</c:v>
                </c:pt>
                <c:pt idx="73" formatCode="General">
                  <c:v>8.7372092515902207</c:v>
                </c:pt>
                <c:pt idx="74" formatCode="General">
                  <c:v>7.8713865391264903</c:v>
                </c:pt>
                <c:pt idx="75" formatCode="General">
                  <c:v>7.0642975853424899</c:v>
                </c:pt>
                <c:pt idx="76" formatCode="General">
                  <c:v>6.3251010388705504</c:v>
                </c:pt>
                <c:pt idx="77" formatCode="General">
                  <c:v>5.6557490282203498</c:v>
                </c:pt>
                <c:pt idx="78" formatCode="General">
                  <c:v>5.0536563776632901</c:v>
                </c:pt>
                <c:pt idx="79" formatCode="General">
                  <c:v>4.51393331231679</c:v>
                </c:pt>
                <c:pt idx="80" formatCode="General">
                  <c:v>4.0308972079996401</c:v>
                </c:pt>
                <c:pt idx="81" formatCode="General">
                  <c:v>3.5989024424932898</c:v>
                </c:pt>
                <c:pt idx="82" formatCode="General">
                  <c:v>3.2126946721456999</c:v>
                </c:pt>
                <c:pt idx="83" formatCode="General">
                  <c:v>2.8675081028563598</c:v>
                </c:pt>
                <c:pt idx="84" formatCode="General">
                  <c:v>2.5590560453125302</c:v>
                </c:pt>
                <c:pt idx="85" formatCode="General">
                  <c:v>2.2834902661814702</c:v>
                </c:pt>
                <c:pt idx="86" formatCode="General">
                  <c:v>2.03735711103658</c:v>
                </c:pt>
                <c:pt idx="87" formatCode="General">
                  <c:v>1.8175574416394</c:v>
                </c:pt>
                <c:pt idx="88" formatCode="General">
                  <c:v>1.6213109793891201</c:v>
                </c:pt>
                <c:pt idx="89" formatCode="General">
                  <c:v>1.44612444161846</c:v>
                </c:pt>
                <c:pt idx="90" formatCode="General">
                  <c:v>1.28976289186578</c:v>
                </c:pt>
                <c:pt idx="91" formatCode="General">
                  <c:v>1.1502238844439601</c:v>
                </c:pt>
                <c:pt idx="92" formatCode="General">
                  <c:v>1.0257140914001399</c:v>
                </c:pt>
                <c:pt idx="93" formatCode="General">
                  <c:v>0.91462816388462997</c:v>
                </c:pt>
                <c:pt idx="94" formatCode="General">
                  <c:v>0.81552961918739197</c:v>
                </c:pt>
                <c:pt idx="95" formatCode="General">
                  <c:v>0.72713357061120998</c:v>
                </c:pt>
                <c:pt idx="96" formatCode="General">
                  <c:v>0.64829113596204702</c:v>
                </c:pt>
                <c:pt idx="97" formatCode="General">
                  <c:v>0.57797537497534501</c:v>
                </c:pt>
                <c:pt idx="98" formatCode="General">
                  <c:v>0.51526861819970504</c:v>
                </c:pt>
                <c:pt idx="99" formatCode="General">
                  <c:v>0.45935106066057202</c:v>
                </c:pt>
                <c:pt idx="100" formatCode="General">
                  <c:v>0.40949050351660199</c:v>
                </c:pt>
              </c:numCache>
            </c:numRef>
          </c:yVal>
          <c:smooth val="1"/>
        </c:ser>
        <c:ser>
          <c:idx val="72"/>
          <c:order val="57"/>
          <c:tx>
            <c:strRef>
              <c:f>'Temperaturen, Volumenzuwachs'!$DP$7</c:f>
              <c:strCache>
                <c:ptCount val="1"/>
                <c:pt idx="0">
                  <c:v>168,34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Volumenzuwachs'!$DP$8:$DP$108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1.5641596518161099E-146</c:v>
                </c:pt>
                <c:pt idx="11">
                  <c:v>1.04414585520524E-130</c:v>
                </c:pt>
                <c:pt idx="12">
                  <c:v>1.3419759205838301E-116</c:v>
                </c:pt>
                <c:pt idx="13">
                  <c:v>5.1025340391757202E-104</c:v>
                </c:pt>
                <c:pt idx="14">
                  <c:v>8.4168727782935707E-93</c:v>
                </c:pt>
                <c:pt idx="15">
                  <c:v>8.4727311201948004E-83</c:v>
                </c:pt>
                <c:pt idx="16">
                  <c:v>7.0546011650776499E-74</c:v>
                </c:pt>
                <c:pt idx="17">
                  <c:v>6.3709376212576805E-66</c:v>
                </c:pt>
                <c:pt idx="18">
                  <c:v>7.9454834458720601E-59</c:v>
                </c:pt>
                <c:pt idx="19">
                  <c:v>1.6971429362905799E-52</c:v>
                </c:pt>
                <c:pt idx="20">
                  <c:v>7.5218397936369298E-47</c:v>
                </c:pt>
                <c:pt idx="21">
                  <c:v>8.2073102604287905E-42</c:v>
                </c:pt>
                <c:pt idx="22">
                  <c:v>2.5676440772526898E-37</c:v>
                </c:pt>
                <c:pt idx="23">
                  <c:v>2.6382312617689101E-33</c:v>
                </c:pt>
                <c:pt idx="24">
                  <c:v>1.0048595060758401E-29</c:v>
                </c:pt>
                <c:pt idx="25">
                  <c:v>1.5803880142415401E-26</c:v>
                </c:pt>
                <c:pt idx="26">
                  <c:v>1.12990579226299E-23</c:v>
                </c:pt>
                <c:pt idx="27">
                  <c:v>4.0008467802351303E-21</c:v>
                </c:pt>
                <c:pt idx="28">
                  <c:v>7.5727640390877901E-19</c:v>
                </c:pt>
                <c:pt idx="29">
                  <c:v>8.2016649124441E-17</c:v>
                </c:pt>
                <c:pt idx="30">
                  <c:v>5.4004475265861098E-15</c:v>
                </c:pt>
                <c:pt idx="31">
                  <c:v>2.2819434177705099E-13</c:v>
                </c:pt>
                <c:pt idx="32">
                  <c:v>6.4928932644083502E-12</c:v>
                </c:pt>
                <c:pt idx="33">
                  <c:v>1.2985596452177E-10</c:v>
                </c:pt>
                <c:pt idx="34">
                  <c:v>1.8966015475007498E-9</c:v>
                </c:pt>
                <c:pt idx="35">
                  <c:v>2.09300271757022E-8</c:v>
                </c:pt>
                <c:pt idx="36">
                  <c:v>1.79894043739065E-7</c:v>
                </c:pt>
                <c:pt idx="37">
                  <c:v>1.23723039597239E-6</c:v>
                </c:pt>
                <c:pt idx="38">
                  <c:v>6.9746128460348998E-6</c:v>
                </c:pt>
                <c:pt idx="39">
                  <c:v>3.2925196837818398E-5</c:v>
                </c:pt>
                <c:pt idx="40">
                  <c:v>1.3266489533827599E-4</c:v>
                </c:pt>
                <c:pt idx="41">
                  <c:v>4.6405682562578098E-4</c:v>
                </c:pt>
                <c:pt idx="42">
                  <c:v>1.4306300522190301E-3</c:v>
                </c:pt>
                <c:pt idx="43">
                  <c:v>3.93958551782078E-3</c:v>
                </c:pt>
                <c:pt idx="44">
                  <c:v>9.8065582332104804E-3</c:v>
                </c:pt>
                <c:pt idx="45">
                  <c:v>2.2300789499684299E-2</c:v>
                </c:pt>
                <c:pt idx="46">
                  <c:v>4.6766628759346097E-2</c:v>
                </c:pt>
                <c:pt idx="47">
                  <c:v>9.1195442014259095E-2</c:v>
                </c:pt>
                <c:pt idx="48" formatCode="General">
                  <c:v>0.16658012960058499</c:v>
                </c:pt>
                <c:pt idx="49" formatCode="General">
                  <c:v>0.286882212760386</c:v>
                </c:pt>
                <c:pt idx="50" formatCode="General">
                  <c:v>0.468484795325528</c:v>
                </c:pt>
                <c:pt idx="51" formatCode="General">
                  <c:v>0.72908386969074401</c:v>
                </c:pt>
                <c:pt idx="52" formatCode="General">
                  <c:v>1.0860652696073201</c:v>
                </c:pt>
                <c:pt idx="53" formatCode="General">
                  <c:v>1.55450332743081</c:v>
                </c:pt>
                <c:pt idx="54" formatCode="General">
                  <c:v>2.14498400836397</c:v>
                </c:pt>
                <c:pt idx="55" formatCode="General">
                  <c:v>2.86149299682392</c:v>
                </c:pt>
                <c:pt idx="56" formatCode="General">
                  <c:v>3.6996188356510298</c:v>
                </c:pt>
                <c:pt idx="57" formatCode="General">
                  <c:v>4.6453079455113304</c:v>
                </c:pt>
                <c:pt idx="58" formatCode="General">
                  <c:v>5.67437748281447</c:v>
                </c:pt>
                <c:pt idx="59" formatCode="General">
                  <c:v>6.7529459952745201</c:v>
                </c:pt>
                <c:pt idx="60" formatCode="General">
                  <c:v>7.8388793219134003</c:v>
                </c:pt>
                <c:pt idx="61" formatCode="General">
                  <c:v>8.8842660134527005</c:v>
                </c:pt>
                <c:pt idx="62" formatCode="General">
                  <c:v>9.8388287441275395</c:v>
                </c:pt>
                <c:pt idx="63" formatCode="General">
                  <c:v>10.6540461978251</c:v>
                </c:pt>
                <c:pt idx="64" formatCode="General">
                  <c:v>11.287613320279601</c:v>
                </c:pt>
                <c:pt idx="65" formatCode="General">
                  <c:v>11.7077290552681</c:v>
                </c:pt>
                <c:pt idx="66" formatCode="General">
                  <c:v>11.896605600276599</c:v>
                </c:pt>
                <c:pt idx="67" formatCode="General">
                  <c:v>11.8525862048369</c:v>
                </c:pt>
                <c:pt idx="68" formatCode="General">
                  <c:v>11.590380172501201</c:v>
                </c:pt>
                <c:pt idx="69" formatCode="General">
                  <c:v>11.139191812256</c:v>
                </c:pt>
                <c:pt idx="70" formatCode="General">
                  <c:v>10.5389090992236</c:v>
                </c:pt>
                <c:pt idx="71" formatCode="General">
                  <c:v>9.8349470969475696</c:v>
                </c:pt>
                <c:pt idx="72" formatCode="General">
                  <c:v>9.0726845383638199</c:v>
                </c:pt>
                <c:pt idx="73" formatCode="General">
                  <c:v>8.2925561915352297</c:v>
                </c:pt>
                <c:pt idx="74" formatCode="General">
                  <c:v>7.5266892297433001</c:v>
                </c:pt>
                <c:pt idx="75" formatCode="General">
                  <c:v>6.7975282875171299</c:v>
                </c:pt>
                <c:pt idx="76" formatCode="General">
                  <c:v>6.1183314358418102</c:v>
                </c:pt>
                <c:pt idx="77" formatCode="General">
                  <c:v>5.4949525809404598</c:v>
                </c:pt>
                <c:pt idx="78" formatCode="General">
                  <c:v>4.9281274257480803</c:v>
                </c:pt>
                <c:pt idx="79" formatCode="General">
                  <c:v>4.4155871690675701</c:v>
                </c:pt>
                <c:pt idx="80" formatCode="General">
                  <c:v>3.9536249321557801</c:v>
                </c:pt>
                <c:pt idx="81" formatCode="General">
                  <c:v>3.5380552021690201</c:v>
                </c:pt>
                <c:pt idx="82" formatCode="General">
                  <c:v>3.1647029305026102</c:v>
                </c:pt>
                <c:pt idx="83" formatCode="General">
                  <c:v>2.8296091718375198</c:v>
                </c:pt>
                <c:pt idx="84" formatCode="General">
                  <c:v>2.52909881109484</c:v>
                </c:pt>
                <c:pt idx="85" formatCode="General">
                  <c:v>2.25979260272213</c:v>
                </c:pt>
                <c:pt idx="86" formatCode="General">
                  <c:v>2.0185995733575499</c:v>
                </c:pt>
                <c:pt idx="87" formatCode="General">
                  <c:v>1.8027027002979901</c:v>
                </c:pt>
                <c:pt idx="88" formatCode="General">
                  <c:v>1.6095420677824701</c:v>
                </c:pt>
                <c:pt idx="89" formatCode="General">
                  <c:v>1.4367970534844501</c:v>
                </c:pt>
                <c:pt idx="90" formatCode="General">
                  <c:v>1.2823683265305901</c:v>
                </c:pt>
                <c:pt idx="91" formatCode="General">
                  <c:v>1.1443601433049999</c:v>
                </c:pt>
                <c:pt idx="92" formatCode="General">
                  <c:v>1.0210632604147001</c:v>
                </c:pt>
                <c:pt idx="93" formatCode="General">
                  <c:v>0.91093867050117605</c:v>
                </c:pt>
                <c:pt idx="94" formatCode="General">
                  <c:v>0.81260228528977696</c:v>
                </c:pt>
                <c:pt idx="95" formatCode="General">
                  <c:v>0.724810631573372</c:v>
                </c:pt>
                <c:pt idx="96" formatCode="General">
                  <c:v>0.64644758355989795</c:v>
                </c:pt>
                <c:pt idx="97" formatCode="General">
                  <c:v>0.57651212490876802</c:v>
                </c:pt>
                <c:pt idx="98" formatCode="General">
                  <c:v>0.51410711276108201</c:v>
                </c:pt>
                <c:pt idx="99" formatCode="General">
                  <c:v>0.45842900185588997</c:v>
                </c:pt>
                <c:pt idx="100" formatCode="General">
                  <c:v>0.40875847770614099</c:v>
                </c:pt>
              </c:numCache>
            </c:numRef>
          </c:yVal>
          <c:smooth val="1"/>
        </c:ser>
        <c:ser>
          <c:idx val="73"/>
          <c:order val="58"/>
          <c:tx>
            <c:strRef>
              <c:f>'Temperaturen, Volumenzuwachs'!$DT$7</c:f>
              <c:strCache>
                <c:ptCount val="1"/>
                <c:pt idx="0">
                  <c:v>184,58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Volumenzuwachs'!$DT$8:$DT$108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5.2596101764552899E-18</c:v>
                </c:pt>
                <c:pt idx="31">
                  <c:v>4.6355658457566502E-16</c:v>
                </c:pt>
                <c:pt idx="32">
                  <c:v>2.5400624846771799E-14</c:v>
                </c:pt>
                <c:pt idx="33">
                  <c:v>9.1114240270723498E-13</c:v>
                </c:pt>
                <c:pt idx="34">
                  <c:v>2.2402390443713499E-11</c:v>
                </c:pt>
                <c:pt idx="35">
                  <c:v>3.93330772630208E-10</c:v>
                </c:pt>
                <c:pt idx="36">
                  <c:v>5.1147612128593703E-9</c:v>
                </c:pt>
                <c:pt idx="37">
                  <c:v>5.0887903750785802E-8</c:v>
                </c:pt>
                <c:pt idx="38">
                  <c:v>3.98749524666235E-7</c:v>
                </c:pt>
                <c:pt idx="39">
                  <c:v>2.5251110068309602E-6</c:v>
                </c:pt>
                <c:pt idx="40">
                  <c:v>1.3222874613728E-5</c:v>
                </c:pt>
                <c:pt idx="41">
                  <c:v>5.8440143299063597E-5</c:v>
                </c:pt>
                <c:pt idx="42">
                  <c:v>2.2199016788547899E-4</c:v>
                </c:pt>
                <c:pt idx="43">
                  <c:v>7.3657568564151497E-4</c:v>
                </c:pt>
                <c:pt idx="44">
                  <c:v>2.1657411076376602E-3</c:v>
                </c:pt>
                <c:pt idx="45">
                  <c:v>5.7154280838463602E-3</c:v>
                </c:pt>
                <c:pt idx="46">
                  <c:v>1.36920516260901E-2</c:v>
                </c:pt>
                <c:pt idx="47">
                  <c:v>3.00768803184242E-2</c:v>
                </c:pt>
                <c:pt idx="48">
                  <c:v>6.1123642482172398E-2</c:v>
                </c:pt>
                <c:pt idx="49" formatCode="General">
                  <c:v>0.11582918436768901</c:v>
                </c:pt>
                <c:pt idx="50" formatCode="General">
                  <c:v>0.20609985699799299</c:v>
                </c:pt>
                <c:pt idx="51" formatCode="General">
                  <c:v>0.34645447430462301</c:v>
                </c:pt>
                <c:pt idx="52" formatCode="General">
                  <c:v>0.55316784897126503</c:v>
                </c:pt>
                <c:pt idx="53" formatCode="General">
                  <c:v>0.84285217570312998</c:v>
                </c:pt>
                <c:pt idx="54" formatCode="General">
                  <c:v>1.2305746809340801</c:v>
                </c:pt>
                <c:pt idx="55" formatCode="General">
                  <c:v>1.7276981424803499</c:v>
                </c:pt>
                <c:pt idx="56" formatCode="General">
                  <c:v>2.33969246604026</c:v>
                </c:pt>
                <c:pt idx="57" formatCode="General">
                  <c:v>3.0641953975947702</c:v>
                </c:pt>
                <c:pt idx="58" formatCode="General">
                  <c:v>3.88959974470876</c:v>
                </c:pt>
                <c:pt idx="59" formatCode="General">
                  <c:v>4.7944165049160903</c:v>
                </c:pt>
                <c:pt idx="60" formatCode="General">
                  <c:v>5.74761020217663</c:v>
                </c:pt>
                <c:pt idx="61" formatCode="General">
                  <c:v>6.7100239822674999</c:v>
                </c:pt>
                <c:pt idx="62" formatCode="General">
                  <c:v>7.6369053907139399</c:v>
                </c:pt>
                <c:pt idx="63" formatCode="General">
                  <c:v>8.4814086340190293</c:v>
                </c:pt>
                <c:pt idx="64" formatCode="General">
                  <c:v>9.1987913372420103</c:v>
                </c:pt>
                <c:pt idx="65" formatCode="General">
                  <c:v>9.7508605925720708</c:v>
                </c:pt>
                <c:pt idx="66" formatCode="General">
                  <c:v>10.110085959233301</c:v>
                </c:pt>
                <c:pt idx="67" formatCode="General">
                  <c:v>10.2627298421497</c:v>
                </c:pt>
                <c:pt idx="68" formatCode="General">
                  <c:v>10.210395071637</c:v>
                </c:pt>
                <c:pt idx="69" formatCode="General">
                  <c:v>9.9695876931705403</c:v>
                </c:pt>
                <c:pt idx="70" formatCode="General">
                  <c:v>9.5692354664088892</c:v>
                </c:pt>
                <c:pt idx="71" formatCode="General">
                  <c:v>9.0465305709801793</c:v>
                </c:pt>
                <c:pt idx="72" formatCode="General">
                  <c:v>8.4418654086414708</c:v>
                </c:pt>
                <c:pt idx="73" formatCode="General">
                  <c:v>7.7938644590001704</c:v>
                </c:pt>
                <c:pt idx="74" formatCode="General">
                  <c:v>7.1354747995279002</c:v>
                </c:pt>
                <c:pt idx="75" formatCode="General">
                  <c:v>6.4917478659354702</c:v>
                </c:pt>
                <c:pt idx="76" formatCode="General">
                  <c:v>5.8794330714408298</c:v>
                </c:pt>
                <c:pt idx="77" formatCode="General">
                  <c:v>5.3080067913309303</c:v>
                </c:pt>
                <c:pt idx="78" formatCode="General">
                  <c:v>4.7814692499916296</c:v>
                </c:pt>
                <c:pt idx="79" formatCode="General">
                  <c:v>4.3002402021876902</c:v>
                </c:pt>
                <c:pt idx="80" formatCode="General">
                  <c:v>3.8627074839726498</c:v>
                </c:pt>
                <c:pt idx="81" formatCode="General">
                  <c:v>3.4662733327019</c:v>
                </c:pt>
                <c:pt idx="82" formatCode="General">
                  <c:v>3.10795861050453</c:v>
                </c:pt>
                <c:pt idx="83" formatCode="General">
                  <c:v>2.78471066326123</c:v>
                </c:pt>
                <c:pt idx="84" formatCode="General">
                  <c:v>2.4935482501170698</c:v>
                </c:pt>
                <c:pt idx="85" formatCode="General">
                  <c:v>2.2316283681620499</c:v>
                </c:pt>
                <c:pt idx="86" formatCode="General">
                  <c:v>1.9962773644266401</c:v>
                </c:pt>
                <c:pt idx="87" formatCode="General">
                  <c:v>1.78500456998541</c:v>
                </c:pt>
                <c:pt idx="88" formatCode="General">
                  <c:v>1.59550615873955</c:v>
                </c:pt>
                <c:pt idx="89" formatCode="General">
                  <c:v>1.4256629620405099</c:v>
                </c:pt>
                <c:pt idx="90" formatCode="General">
                  <c:v>1.2735344192318301</c:v>
                </c:pt>
                <c:pt idx="91" formatCode="General">
                  <c:v>1.13735009678736</c:v>
                </c:pt>
                <c:pt idx="92" formatCode="General">
                  <c:v>1.0154997639313299</c:v>
                </c:pt>
                <c:pt idx="93" formatCode="General">
                  <c:v>0.90652271690549902</c:v>
                </c:pt>
                <c:pt idx="94" formatCode="General">
                  <c:v>0.80909683767957297</c:v>
                </c:pt>
                <c:pt idx="95" formatCode="General">
                  <c:v>0.72202772531606496</c:v>
                </c:pt>
                <c:pt idx="96" formatCode="General">
                  <c:v>0.64423813119293805</c:v>
                </c:pt>
                <c:pt idx="97" formatCode="General">
                  <c:v>0.57475785115435796</c:v>
                </c:pt>
                <c:pt idx="98" formatCode="General">
                  <c:v>0.51271417050603296</c:v>
                </c:pt>
                <c:pt idx="99" formatCode="General">
                  <c:v>0.457322916077118</c:v>
                </c:pt>
                <c:pt idx="100" formatCode="General">
                  <c:v>0.407880139373269</c:v>
                </c:pt>
              </c:numCache>
            </c:numRef>
          </c:yVal>
          <c:smooth val="1"/>
        </c:ser>
        <c:ser>
          <c:idx val="74"/>
          <c:order val="59"/>
          <c:tx>
            <c:strRef>
              <c:f>'Temperaturen, Volumenzuwachs'!$DX$7</c:f>
              <c:strCache>
                <c:ptCount val="1"/>
                <c:pt idx="0">
                  <c:v>202,39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Volumenzuwachs'!$DX$8:$DX$108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1.30573263365414E-21</c:v>
                </c:pt>
                <c:pt idx="31">
                  <c:v>2.7845879715563401E-19</c:v>
                </c:pt>
                <c:pt idx="32">
                  <c:v>3.3540871729599798E-17</c:v>
                </c:pt>
                <c:pt idx="33">
                  <c:v>2.4279561744644999E-15</c:v>
                </c:pt>
                <c:pt idx="34">
                  <c:v>1.1162771866512701E-13</c:v>
                </c:pt>
                <c:pt idx="35">
                  <c:v>3.4242335788470501E-12</c:v>
                </c:pt>
                <c:pt idx="36">
                  <c:v>7.3228123994536503E-11</c:v>
                </c:pt>
                <c:pt idx="37">
                  <c:v>1.13527018490554E-9</c:v>
                </c:pt>
                <c:pt idx="38">
                  <c:v>1.3211641525360799E-8</c:v>
                </c:pt>
                <c:pt idx="39">
                  <c:v>1.1904920056486899E-7</c:v>
                </c:pt>
                <c:pt idx="40">
                  <c:v>8.5390488544375E-7</c:v>
                </c:pt>
                <c:pt idx="41">
                  <c:v>4.9967932203936998E-6</c:v>
                </c:pt>
                <c:pt idx="42">
                  <c:v>2.4382810826585501E-5</c:v>
                </c:pt>
                <c:pt idx="43">
                  <c:v>1.0116972101901001E-4</c:v>
                </c:pt>
                <c:pt idx="44">
                  <c:v>3.6317846311976001E-4</c:v>
                </c:pt>
                <c:pt idx="45">
                  <c:v>1.1454735675167E-3</c:v>
                </c:pt>
                <c:pt idx="46">
                  <c:v>3.2180394619807798E-3</c:v>
                </c:pt>
                <c:pt idx="47">
                  <c:v>8.15111355114706E-3</c:v>
                </c:pt>
                <c:pt idx="48">
                  <c:v>1.88166405449194E-2</c:v>
                </c:pt>
                <c:pt idx="49">
                  <c:v>3.9967939724424299E-2</c:v>
                </c:pt>
                <c:pt idx="50">
                  <c:v>7.8775472937581706E-2</c:v>
                </c:pt>
                <c:pt idx="51" formatCode="General">
                  <c:v>0.14514907320130199</c:v>
                </c:pt>
                <c:pt idx="52" formatCode="General">
                  <c:v>0.25166861589558798</c:v>
                </c:pt>
                <c:pt idx="53" formatCode="General">
                  <c:v>0.412985787351966</c:v>
                </c:pt>
                <c:pt idx="54" formatCode="General">
                  <c:v>0.64464271207178103</c:v>
                </c:pt>
                <c:pt idx="55" formatCode="General">
                  <c:v>0.96135950885922095</c:v>
                </c:pt>
                <c:pt idx="56" formatCode="General">
                  <c:v>1.3749488671007499</c:v>
                </c:pt>
                <c:pt idx="57" formatCode="General">
                  <c:v>1.8921015963579899</c:v>
                </c:pt>
                <c:pt idx="58" formatCode="General">
                  <c:v>2.5123406244540898</c:v>
                </c:pt>
                <c:pt idx="59" formatCode="General">
                  <c:v>3.2264573344226899</c:v>
                </c:pt>
                <c:pt idx="60" formatCode="General">
                  <c:v>4.0157230779189002</c:v>
                </c:pt>
                <c:pt idx="61" formatCode="General">
                  <c:v>4.85211085964219</c:v>
                </c:pt>
                <c:pt idx="62" formatCode="General">
                  <c:v>5.6996675311310003</c:v>
                </c:pt>
                <c:pt idx="63" formatCode="General">
                  <c:v>6.5170455725346299</c:v>
                </c:pt>
                <c:pt idx="64" formatCode="General">
                  <c:v>7.2610397059863603</c:v>
                </c:pt>
                <c:pt idx="65" formatCode="General">
                  <c:v>7.8907901900776896</c:v>
                </c:pt>
                <c:pt idx="66" formatCode="General">
                  <c:v>8.3721383304639296</c:v>
                </c:pt>
                <c:pt idx="67" formatCode="General">
                  <c:v>8.6814918434846007</c:v>
                </c:pt>
                <c:pt idx="68" formatCode="General">
                  <c:v>8.8085284796743295</c:v>
                </c:pt>
                <c:pt idx="69" formatCode="General">
                  <c:v>8.7571802167192292</c:v>
                </c:pt>
                <c:pt idx="70" formatCode="General">
                  <c:v>8.5446139315391303</c:v>
                </c:pt>
                <c:pt idx="71" formatCode="General">
                  <c:v>8.1983241621738205</c:v>
                </c:pt>
                <c:pt idx="72" formatCode="General">
                  <c:v>7.7518861230075897</c:v>
                </c:pt>
                <c:pt idx="73" formatCode="General">
                  <c:v>7.2402467043152301</c:v>
                </c:pt>
                <c:pt idx="74" formatCode="General">
                  <c:v>6.6955277348911304</c:v>
                </c:pt>
                <c:pt idx="75" formatCode="General">
                  <c:v>6.1441201910295504</c:v>
                </c:pt>
                <c:pt idx="76" formatCode="General">
                  <c:v>5.6054189094178302</c:v>
                </c:pt>
                <c:pt idx="77" formatCode="General">
                  <c:v>5.0920513566033296</c:v>
                </c:pt>
                <c:pt idx="78" formatCode="General">
                  <c:v>4.6110891112239702</c:v>
                </c:pt>
                <c:pt idx="79" formatCode="General">
                  <c:v>4.1656209839741098</c:v>
                </c:pt>
                <c:pt idx="80" formatCode="General">
                  <c:v>3.7561987045157399</c:v>
                </c:pt>
                <c:pt idx="81" formatCode="General">
                  <c:v>3.3819145245745501</c:v>
                </c:pt>
                <c:pt idx="82" formatCode="General">
                  <c:v>3.0410908543558399</c:v>
                </c:pt>
                <c:pt idx="83" formatCode="General">
                  <c:v>2.7316776503534799</c:v>
                </c:pt>
                <c:pt idx="84" formatCode="General">
                  <c:v>2.4514707540727798</c:v>
                </c:pt>
                <c:pt idx="85" formatCode="General">
                  <c:v>2.1982334911080001</c:v>
                </c:pt>
                <c:pt idx="86" formatCode="General">
                  <c:v>1.9697677803279201</c:v>
                </c:pt>
                <c:pt idx="87" formatCode="General">
                  <c:v>1.7639573219356901</c:v>
                </c:pt>
                <c:pt idx="88" formatCode="General">
                  <c:v>1.57879372295526</c:v>
                </c:pt>
                <c:pt idx="89" formatCode="General">
                  <c:v>1.4123913579983001</c:v>
                </c:pt>
                <c:pt idx="90" formatCode="General">
                  <c:v>1.2629945126931701</c:v>
                </c:pt>
                <c:pt idx="91" formatCode="General">
                  <c:v>1.1289791882617899</c:v>
                </c:pt>
                <c:pt idx="92" formatCode="General">
                  <c:v>1.0088512361489199</c:v>
                </c:pt>
                <c:pt idx="93" formatCode="General">
                  <c:v>0.90124201922705904</c:v>
                </c:pt>
                <c:pt idx="94" formatCode="General">
                  <c:v>0.80490246612525396</c:v>
                </c:pt>
                <c:pt idx="95" formatCode="General">
                  <c:v>0.71869614820915795</c:v>
                </c:pt>
                <c:pt idx="96" formatCode="General">
                  <c:v>0.64159183545403697</c:v>
                </c:pt>
                <c:pt idx="97" formatCode="General">
                  <c:v>0.57265585934054197</c:v>
                </c:pt>
                <c:pt idx="98" formatCode="General">
                  <c:v>0.51104451557367503</c:v>
                </c:pt>
                <c:pt idx="99" formatCode="General">
                  <c:v>0.45599666829090102</c:v>
                </c:pt>
                <c:pt idx="100" formatCode="General">
                  <c:v>0.40682666436186499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83216"/>
        <c:axId val="42918377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'Temperaturen, Volumenzuwachs'!$E$7</c15:sqref>
                        </c15:formulaRef>
                      </c:ext>
                    </c:extLst>
                    <c:strCache>
                      <c:ptCount val="1"/>
                      <c:pt idx="0">
                        <c:v>11,92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'Temperaturen, Volumenzuwachs'!$E$8:$E$108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4.8312401523634203E-2</c:v>
                      </c:pt>
                      <c:pt idx="1">
                        <c:v>9.4970386948729599E-2</c:v>
                      </c:pt>
                      <c:pt idx="2">
                        <c:v>0.17513252930792</c:v>
                      </c:pt>
                      <c:pt idx="3">
                        <c:v>0.30501783434678897</c:v>
                      </c:pt>
                      <c:pt idx="4">
                        <c:v>0.50474638141671402</c:v>
                      </c:pt>
                      <c:pt idx="5">
                        <c:v>0.797874780891905</c:v>
                      </c:pt>
                      <c:pt idx="6">
                        <c:v>1.2105406701874</c:v>
                      </c:pt>
                      <c:pt idx="7">
                        <c:v>1.77031408307911</c:v>
                      </c:pt>
                      <c:pt idx="8">
                        <c:v>2.5048934594799599</c:v>
                      </c:pt>
                      <c:pt idx="9">
                        <c:v>3.4407937913689799</c:v>
                      </c:pt>
                      <c:pt idx="10">
                        <c:v>4.6021576343367796</c:v>
                      </c:pt>
                      <c:pt idx="11">
                        <c:v>6.0097853949685502</c:v>
                      </c:pt>
                      <c:pt idx="12">
                        <c:v>7.6804397730027603</c:v>
                      </c:pt>
                      <c:pt idx="13">
                        <c:v>9.6264393264947401</c:v>
                      </c:pt>
                      <c:pt idx="14">
                        <c:v>11.855523689271999</c:v>
                      </c:pt>
                      <c:pt idx="15">
                        <c:v>14.370950674628</c:v>
                      </c:pt>
                      <c:pt idx="16">
                        <c:v>17.171773446790301</c:v>
                      </c:pt>
                      <c:pt idx="17">
                        <c:v>20.253242582841899</c:v>
                      </c:pt>
                      <c:pt idx="18">
                        <c:v>23.6072808731161</c:v>
                      </c:pt>
                      <c:pt idx="19">
                        <c:v>27.222985720997801</c:v>
                      </c:pt>
                      <c:pt idx="20">
                        <c:v>31.087122929782399</c:v>
                      </c:pt>
                      <c:pt idx="21">
                        <c:v>35.184584937086299</c:v>
                      </c:pt>
                      <c:pt idx="22">
                        <c:v>39.498795137503798</c:v>
                      </c:pt>
                      <c:pt idx="23">
                        <c:v>44.0120472429291</c:v>
                      </c:pt>
                      <c:pt idx="24">
                        <c:v>48.7057744402099</c:v>
                      </c:pt>
                      <c:pt idx="25">
                        <c:v>53.560747431344801</c:v>
                      </c:pt>
                      <c:pt idx="26">
                        <c:v>58.557203440630502</c:v>
                      </c:pt>
                      <c:pt idx="27">
                        <c:v>63.674910175945499</c:v>
                      </c:pt>
                      <c:pt idx="28">
                        <c:v>68.893169788963604</c:v>
                      </c:pt>
                      <c:pt idx="29">
                        <c:v>74.190768333389101</c:v>
                      </c:pt>
                      <c:pt idx="30">
                        <c:v>79.545876287991405</c:v>
                      </c:pt>
                      <c:pt idx="31">
                        <c:v>84.9359055782583</c:v>
                      </c:pt>
                      <c:pt idx="32">
                        <c:v>90.337328353147797</c:v>
                      </c:pt>
                      <c:pt idx="33">
                        <c:v>95.7254626827945</c:v>
                      </c:pt>
                      <c:pt idx="34">
                        <c:v>101.07423045118701</c:v>
                      </c:pt>
                      <c:pt idx="35">
                        <c:v>106.355893124006</c:v>
                      </c:pt>
                      <c:pt idx="36">
                        <c:v>111.540771867798</c:v>
                      </c:pt>
                      <c:pt idx="37">
                        <c:v>116.596959770658</c:v>
                      </c:pt>
                      <c:pt idx="38">
                        <c:v>121.490035752742</c:v>
                      </c:pt>
                      <c:pt idx="39">
                        <c:v>126.182792240029</c:v>
                      </c:pt>
                      <c:pt idx="40">
                        <c:v>130.634991880992</c:v>
                      </c:pt>
                      <c:pt idx="41">
                        <c:v>134.80317256844199</c:v>
                      </c:pt>
                      <c:pt idx="42">
                        <c:v>138.640524807145</c:v>
                      </c:pt>
                      <c:pt idx="43">
                        <c:v>142.09687100022501</c:v>
                      </c:pt>
                      <c:pt idx="44">
                        <c:v>145.11878237501901</c:v>
                      </c:pt>
                      <c:pt idx="45">
                        <c:v>147.64987574892999</c:v>
                      </c:pt>
                      <c:pt idx="46">
                        <c:v>149.631338659221</c:v>
                      </c:pt>
                      <c:pt idx="47">
                        <c:v>151.002736780882</c:v>
                      </c:pt>
                      <c:pt idx="48">
                        <c:v>151.70316090847999</c:v>
                      </c:pt>
                      <c:pt idx="49">
                        <c:v>151.67277051951299</c:v>
                      </c:pt>
                      <c:pt idx="50">
                        <c:v>150.854785014529</c:v>
                      </c:pt>
                      <c:pt idx="51">
                        <c:v>149.197959594194</c:v>
                      </c:pt>
                      <c:pt idx="52">
                        <c:v>146.65955743994101</c:v>
                      </c:pt>
                      <c:pt idx="53">
                        <c:v>143.20879033383</c:v>
                      </c:pt>
                      <c:pt idx="54">
                        <c:v>138.83064338089099</c:v>
                      </c:pt>
                      <c:pt idx="55">
                        <c:v>133.529924591238</c:v>
                      </c:pt>
                      <c:pt idx="56">
                        <c:v>127.335287681826</c:v>
                      </c:pt>
                      <c:pt idx="57">
                        <c:v>120.302871543794</c:v>
                      </c:pt>
                      <c:pt idx="58">
                        <c:v>112.51909321737099</c:v>
                      </c:pt>
                      <c:pt idx="59">
                        <c:v>104.102041246</c:v>
                      </c:pt>
                      <c:pt idx="60">
                        <c:v>95.200869518440101</c:v>
                      </c:pt>
                      <c:pt idx="61">
                        <c:v>85.992621746640097</c:v>
                      </c:pt>
                      <c:pt idx="62">
                        <c:v>76.676059629304902</c:v>
                      </c:pt>
                      <c:pt idx="63">
                        <c:v>67.462352948199396</c:v>
                      </c:pt>
                      <c:pt idx="64">
                        <c:v>58.562926180646699</c:v>
                      </c:pt>
                      <c:pt idx="65">
                        <c:v>50.175314842726102</c:v>
                      </c:pt>
                      <c:pt idx="66">
                        <c:v>42.468483900291702</c:v>
                      </c:pt>
                      <c:pt idx="67">
                        <c:v>35.569560728034702</c:v>
                      </c:pt>
                      <c:pt idx="68">
                        <c:v>29.554155961279601</c:v>
                      </c:pt>
                      <c:pt idx="69">
                        <c:v>24.4422129147536</c:v>
                      </c:pt>
                      <c:pt idx="70">
                        <c:v>20.200546588855701</c:v>
                      </c:pt>
                      <c:pt idx="71">
                        <c:v>16.751975406171098</c:v>
                      </c:pt>
                      <c:pt idx="72">
                        <c:v>13.9894894572023</c:v>
                      </c:pt>
                      <c:pt idx="73">
                        <c:v>11.792683408695799</c:v>
                      </c:pt>
                      <c:pt idx="74">
                        <c:v>10.043174626585801</c:v>
                      </c:pt>
                      <c:pt idx="75">
                        <c:v>8.6361897123270293</c:v>
                      </c:pt>
                      <c:pt idx="76">
                        <c:v>7.4868148750494701</c:v>
                      </c:pt>
                      <c:pt idx="77">
                        <c:v>6.5310592914701999</c:v>
                      </c:pt>
                      <c:pt idx="78">
                        <c:v>5.7232084697645798</c:v>
                      </c:pt>
                      <c:pt idx="79">
                        <c:v>5.0314736556746098</c:v>
                      </c:pt>
                      <c:pt idx="80">
                        <c:v>4.43364209360226</c:v>
                      </c:pt>
                      <c:pt idx="81">
                        <c:v>3.9136706419437002</c:v>
                      </c:pt>
                      <c:pt idx="82">
                        <c:v>3.4594222768768299</c:v>
                      </c:pt>
                      <c:pt idx="83">
                        <c:v>3.0613145054300102</c:v>
                      </c:pt>
                      <c:pt idx="84">
                        <c:v>2.7115444718461799</c:v>
                      </c:pt>
                      <c:pt idx="85">
                        <c:v>2.4036301325986602</c:v>
                      </c:pt>
                      <c:pt idx="86">
                        <c:v>2.1321157350225199</c:v>
                      </c:pt>
                      <c:pt idx="87">
                        <c:v>1.8923665146542199</c:v>
                      </c:pt>
                      <c:pt idx="88">
                        <c:v>1.6804170450239699</c:v>
                      </c:pt>
                      <c:pt idx="89">
                        <c:v>1.49285510982034</c:v>
                      </c:pt>
                      <c:pt idx="90">
                        <c:v>1.3267306264159899</c:v>
                      </c:pt>
                      <c:pt idx="91">
                        <c:v>1.1794829353449601</c:v>
                      </c:pt>
                      <c:pt idx="92">
                        <c:v>1.04888191901621</c:v>
                      </c:pt>
                      <c:pt idx="93">
                        <c:v>0.93297975092004604</c:v>
                      </c:pt>
                      <c:pt idx="94">
                        <c:v>0.83007095644638895</c:v>
                      </c:pt>
                      <c:pt idx="95">
                        <c:v>0.73865906655576397</c:v>
                      </c:pt>
                      <c:pt idx="96">
                        <c:v>0.65742856646026504</c:v>
                      </c:pt>
                      <c:pt idx="97">
                        <c:v>0.58522114352439003</c:v>
                      </c:pt>
                      <c:pt idx="98">
                        <c:v>0.52101545959099205</c:v>
                      </c:pt>
                      <c:pt idx="99">
                        <c:v>0.46390983736448099</c:v>
                      </c:pt>
                      <c:pt idx="100">
                        <c:v>0.41310737464425201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Volumenzuwachs'!$F$7</c15:sqref>
                        </c15:formulaRef>
                      </c:ext>
                    </c:extLst>
                    <c:strCache>
                      <c:ptCount val="1"/>
                      <c:pt idx="0">
                        <c:v>12,20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Volumenzuwachs'!$F$8:$F$108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3.6154568473100702E-2</c:v>
                      </c:pt>
                      <c:pt idx="1">
                        <c:v>7.3061900295716103E-2</c:v>
                      </c:pt>
                      <c:pt idx="2">
                        <c:v>0.138101021085447</c:v>
                      </c:pt>
                      <c:pt idx="3">
                        <c:v>0.24589567395768999</c:v>
                      </c:pt>
                      <c:pt idx="4">
                        <c:v>0.41503682028877198</c:v>
                      </c:pt>
                      <c:pt idx="5">
                        <c:v>0.66778764079754205</c:v>
                      </c:pt>
                      <c:pt idx="6">
                        <c:v>1.02937562643563</c:v>
                      </c:pt>
                      <c:pt idx="7">
                        <c:v>1.5269459236796199</c:v>
                      </c:pt>
                      <c:pt idx="8">
                        <c:v>2.1883012924555598</c:v>
                      </c:pt>
                      <c:pt idx="9">
                        <c:v>3.04057582214373</c:v>
                      </c:pt>
                      <c:pt idx="10">
                        <c:v>4.10898251231961</c:v>
                      </c:pt>
                      <c:pt idx="11">
                        <c:v>5.4157462836024903</c:v>
                      </c:pt>
                      <c:pt idx="12">
                        <c:v>6.9792941428462001</c:v>
                      </c:pt>
                      <c:pt idx="13">
                        <c:v>8.8137327809719999</c:v>
                      </c:pt>
                      <c:pt idx="14">
                        <c:v>10.928607961078599</c:v>
                      </c:pt>
                      <c:pt idx="15">
                        <c:v>13.328913563098901</c:v>
                      </c:pt>
                      <c:pt idx="16">
                        <c:v>16.0153021147472</c:v>
                      </c:pt>
                      <c:pt idx="17">
                        <c:v>18.9844420525143</c:v>
                      </c:pt>
                      <c:pt idx="18">
                        <c:v>22.2294677207124</c:v>
                      </c:pt>
                      <c:pt idx="19">
                        <c:v>25.7404738055317</c:v>
                      </c:pt>
                      <c:pt idx="20">
                        <c:v>29.505014279414102</c:v>
                      </c:pt>
                      <c:pt idx="21">
                        <c:v>33.508575216630803</c:v>
                      </c:pt>
                      <c:pt idx="22">
                        <c:v>37.734999791942002</c:v>
                      </c:pt>
                      <c:pt idx="23">
                        <c:v>42.166851635385598</c:v>
                      </c:pt>
                      <c:pt idx="24">
                        <c:v>46.785709137758197</c:v>
                      </c:pt>
                      <c:pt idx="25">
                        <c:v>51.572388211695902</c:v>
                      </c:pt>
                      <c:pt idx="26">
                        <c:v>56.507094524559903</c:v>
                      </c:pt>
                      <c:pt idx="27">
                        <c:v>61.569508540814503</c:v>
                      </c:pt>
                      <c:pt idx="28">
                        <c:v>66.738808091765307</c:v>
                      </c:pt>
                      <c:pt idx="29">
                        <c:v>71.993633878998807</c:v>
                      </c:pt>
                      <c:pt idx="30">
                        <c:v>77.312003544193502</c:v>
                      </c:pt>
                      <c:pt idx="31">
                        <c:v>82.671179902626093</c:v>
                      </c:pt>
                      <c:pt idx="32">
                        <c:v>88.047498810790003</c:v>
                      </c:pt>
                      <c:pt idx="33">
                        <c:v>93.416162063348693</c:v>
                      </c:pt>
                      <c:pt idx="34">
                        <c:v>98.751000813175594</c:v>
                      </c:pt>
                      <c:pt idx="35">
                        <c:v>104.024215387507</c:v>
                      </c:pt>
                      <c:pt idx="36">
                        <c:v>109.206098130847</c:v>
                      </c:pt>
                      <c:pt idx="37">
                        <c:v>114.26474713357401</c:v>
                      </c:pt>
                      <c:pt idx="38">
                        <c:v>119.165780493318</c:v>
                      </c:pt>
                      <c:pt idx="39">
                        <c:v>123.872063188976</c:v>
                      </c:pt>
                      <c:pt idx="40">
                        <c:v>128.343461800532</c:v>
                      </c:pt>
                      <c:pt idx="41">
                        <c:v>132.536646238516</c:v>
                      </c:pt>
                      <c:pt idx="42">
                        <c:v>136.40496237612501</c:v>
                      </c:pt>
                      <c:pt idx="43">
                        <c:v>139.89840496570901</c:v>
                      </c:pt>
                      <c:pt idx="44">
                        <c:v>142.96372633435101</c:v>
                      </c:pt>
                      <c:pt idx="45">
                        <c:v>145.54472281281099</c:v>
                      </c:pt>
                      <c:pt idx="46">
                        <c:v>147.58274717648101</c:v>
                      </c:pt>
                      <c:pt idx="47">
                        <c:v>149.01750080904799</c:v>
                      </c:pt>
                      <c:pt idx="48">
                        <c:v>149.788162725462</c:v>
                      </c:pt>
                      <c:pt idx="49">
                        <c:v>149.834912463113</c:v>
                      </c:pt>
                      <c:pt idx="50">
                        <c:v>149.10089813001099</c:v>
                      </c:pt>
                      <c:pt idx="51">
                        <c:v>147.53468705267201</c:v>
                      </c:pt>
                      <c:pt idx="52">
                        <c:v>145.09321156025501</c:v>
                      </c:pt>
                      <c:pt idx="53">
                        <c:v>141.74518340030701</c:v>
                      </c:pt>
                      <c:pt idx="54">
                        <c:v>137.474894390765</c:v>
                      </c:pt>
                      <c:pt idx="55">
                        <c:v>132.286246646748</c:v>
                      </c:pt>
                      <c:pt idx="56">
                        <c:v>126.206763954612</c:v>
                      </c:pt>
                      <c:pt idx="57">
                        <c:v>119.29123146576001</c:v>
                      </c:pt>
                      <c:pt idx="58">
                        <c:v>111.62450451787601</c:v>
                      </c:pt>
                      <c:pt idx="59">
                        <c:v>103.32293718367799</c:v>
                      </c:pt>
                      <c:pt idx="60">
                        <c:v>94.533833443827405</c:v>
                      </c:pt>
                      <c:pt idx="61">
                        <c:v>85.432352068275407</c:v>
                      </c:pt>
                      <c:pt idx="62">
                        <c:v>76.215436314981602</c:v>
                      </c:pt>
                      <c:pt idx="63">
                        <c:v>67.092620927012604</c:v>
                      </c:pt>
                      <c:pt idx="64">
                        <c:v>58.274000856588799</c:v>
                      </c:pt>
                      <c:pt idx="65">
                        <c:v>49.9562005954594</c:v>
                      </c:pt>
                      <c:pt idx="66">
                        <c:v>42.307779296577401</c:v>
                      </c:pt>
                      <c:pt idx="67">
                        <c:v>35.456006928131998</c:v>
                      </c:pt>
                      <c:pt idx="68">
                        <c:v>29.4771714035044</c:v>
                      </c:pt>
                      <c:pt idx="69">
                        <c:v>24.3923521753762</c:v>
                      </c:pt>
                      <c:pt idx="70">
                        <c:v>20.169827832422001</c:v>
                      </c:pt>
                      <c:pt idx="71">
                        <c:v>16.734040012770699</c:v>
                      </c:pt>
                      <c:pt idx="72">
                        <c:v>13.9795863456901</c:v>
                      </c:pt>
                      <c:pt idx="73">
                        <c:v>11.787502445220801</c:v>
                      </c:pt>
                      <c:pt idx="74">
                        <c:v>10.0405793043395</c:v>
                      </c:pt>
                      <c:pt idx="75">
                        <c:v>8.6349111572455399</c:v>
                      </c:pt>
                      <c:pt idx="76">
                        <c:v>7.4861640526967301</c:v>
                      </c:pt>
                      <c:pt idx="77">
                        <c:v>6.5306954342249304</c:v>
                      </c:pt>
                      <c:pt idx="78">
                        <c:v>5.7229775936519998</c:v>
                      </c:pt>
                      <c:pt idx="79">
                        <c:v>5.0313107794630003</c:v>
                      </c:pt>
                      <c:pt idx="80">
                        <c:v>4.4335199734824302</c:v>
                      </c:pt>
                      <c:pt idx="81">
                        <c:v>3.9135765835648302</c:v>
                      </c:pt>
                      <c:pt idx="82">
                        <c:v>3.4593490671476399</c:v>
                      </c:pt>
                      <c:pt idx="83">
                        <c:v>3.0612572680983998</c:v>
                      </c:pt>
                      <c:pt idx="84">
                        <c:v>2.71149960879174</c:v>
                      </c:pt>
                      <c:pt idx="85">
                        <c:v>2.4035949033606201</c:v>
                      </c:pt>
                      <c:pt idx="86">
                        <c:v>2.13208802896941</c:v>
                      </c:pt>
                      <c:pt idx="87">
                        <c:v>1.8923446974103699</c:v>
                      </c:pt>
                      <c:pt idx="88">
                        <c:v>1.6803998462508201</c:v>
                      </c:pt>
                      <c:pt idx="89">
                        <c:v>1.4928415391657299</c:v>
                      </c:pt>
                      <c:pt idx="90">
                        <c:v>1.3267199098769999</c:v>
                      </c:pt>
                      <c:pt idx="91">
                        <c:v>1.1794744667321</c:v>
                      </c:pt>
                      <c:pt idx="92">
                        <c:v>1.0488752227197899</c:v>
                      </c:pt>
                      <c:pt idx="93">
                        <c:v>0.93297445320990102</c:v>
                      </c:pt>
                      <c:pt idx="94">
                        <c:v>0.83006676326067597</c:v>
                      </c:pt>
                      <c:pt idx="95">
                        <c:v>0.73865574625364905</c:v>
                      </c:pt>
                      <c:pt idx="96">
                        <c:v>0.65742593639056401</c:v>
                      </c:pt>
                      <c:pt idx="97">
                        <c:v>0.58521905954013298</c:v>
                      </c:pt>
                      <c:pt idx="98">
                        <c:v>0.52101380784639895</c:v>
                      </c:pt>
                      <c:pt idx="99">
                        <c:v>0.463908527885739</c:v>
                      </c:pt>
                      <c:pt idx="100">
                        <c:v>0.41310633628249099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Volumenzuwachs'!$G$7</c15:sqref>
                        </c15:formulaRef>
                      </c:ext>
                    </c:extLst>
                    <c:strCache>
                      <c:ptCount val="1"/>
                      <c:pt idx="0">
                        <c:v>12,48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Volumenzuwachs'!$G$8:$G$108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2.67349226071175E-2</c:v>
                      </c:pt>
                      <c:pt idx="1">
                        <c:v>5.5610391774727201E-2</c:v>
                      </c:pt>
                      <c:pt idx="2">
                        <c:v>0.107864840016173</c:v>
                      </c:pt>
                      <c:pt idx="3">
                        <c:v>0.19654702449101599</c:v>
                      </c:pt>
                      <c:pt idx="4">
                        <c:v>0.338671870541562</c:v>
                      </c:pt>
                      <c:pt idx="5">
                        <c:v>0.55509547125725101</c:v>
                      </c:pt>
                      <c:pt idx="6">
                        <c:v>0.86996692032004197</c:v>
                      </c:pt>
                      <c:pt idx="7">
                        <c:v>1.30980407141674</c:v>
                      </c:pt>
                      <c:pt idx="8">
                        <c:v>1.90230135865437</c:v>
                      </c:pt>
                      <c:pt idx="9">
                        <c:v>2.6750117843556702</c:v>
                      </c:pt>
                      <c:pt idx="10">
                        <c:v>3.6540490870591098</c:v>
                      </c:pt>
                      <c:pt idx="11">
                        <c:v>4.8629350108963401</c:v>
                      </c:pt>
                      <c:pt idx="12">
                        <c:v>6.3216800208739503</c:v>
                      </c:pt>
                      <c:pt idx="13">
                        <c:v>8.0461439750755606</c:v>
                      </c:pt>
                      <c:pt idx="14">
                        <c:v>10.047684482453</c:v>
                      </c:pt>
                      <c:pt idx="15">
                        <c:v>12.333070141509999</c:v>
                      </c:pt>
                      <c:pt idx="16">
                        <c:v>14.904615663052001</c:v>
                      </c:pt>
                      <c:pt idx="17">
                        <c:v>17.760485722258299</c:v>
                      </c:pt>
                      <c:pt idx="18">
                        <c:v>20.895112494509402</c:v>
                      </c:pt>
                      <c:pt idx="19">
                        <c:v>24.299675833984001</c:v>
                      </c:pt>
                      <c:pt idx="20">
                        <c:v>27.9626025970644</c:v>
                      </c:pt>
                      <c:pt idx="21">
                        <c:v>31.870050713920399</c:v>
                      </c:pt>
                      <c:pt idx="22">
                        <c:v>36.0063528114352</c:v>
                      </c:pt>
                      <c:pt idx="23">
                        <c:v>40.354402550390397</c:v>
                      </c:pt>
                      <c:pt idx="24">
                        <c:v>44.895973860767398</c:v>
                      </c:pt>
                      <c:pt idx="25">
                        <c:v>49.611968772195297</c:v>
                      </c:pt>
                      <c:pt idx="26">
                        <c:v>54.482593592477201</c:v>
                      </c:pt>
                      <c:pt idx="27">
                        <c:v>59.487465965681203</c:v>
                      </c:pt>
                      <c:pt idx="28">
                        <c:v>64.605657081655806</c:v>
                      </c:pt>
                      <c:pt idx="29">
                        <c:v>69.815674265130298</c:v>
                      </c:pt>
                      <c:pt idx="30">
                        <c:v>75.095389585594901</c:v>
                      </c:pt>
                      <c:pt idx="31">
                        <c:v>80.421920213557996</c:v>
                      </c:pt>
                      <c:pt idx="32">
                        <c:v>85.771466188964197</c:v>
                      </c:pt>
                      <c:pt idx="33">
                        <c:v>91.119111219704493</c:v>
                      </c:pt>
                      <c:pt idx="34">
                        <c:v>96.438592225133704</c:v>
                      </c:pt>
                      <c:pt idx="35">
                        <c:v>101.702043696982</c:v>
                      </c:pt>
                      <c:pt idx="36">
                        <c:v>106.87972367216599</c:v>
                      </c:pt>
                      <c:pt idx="37">
                        <c:v>111.939729295921</c:v>
                      </c:pt>
                      <c:pt idx="38">
                        <c:v>116.84771169200199</c:v>
                      </c:pt>
                      <c:pt idx="39">
                        <c:v>121.56660223666501</c:v>
                      </c:pt>
                      <c:pt idx="40">
                        <c:v>126.05636543268299</c:v>
                      </c:pt>
                      <c:pt idx="41">
                        <c:v>130.273797457157</c:v>
                      </c:pt>
                      <c:pt idx="42">
                        <c:v>134.172394135811</c:v>
                      </c:pt>
                      <c:pt idx="43">
                        <c:v>137.70231754015199</c:v>
                      </c:pt>
                      <c:pt idx="44">
                        <c:v>140.81049648117599</c:v>
                      </c:pt>
                      <c:pt idx="45">
                        <c:v>143.44090261140701</c:v>
                      </c:pt>
                      <c:pt idx="46">
                        <c:v>145.53505017157099</c:v>
                      </c:pt>
                      <c:pt idx="47">
                        <c:v>147.03277288119</c:v>
                      </c:pt>
                      <c:pt idx="48">
                        <c:v>147.87333497190301</c:v>
                      </c:pt>
                      <c:pt idx="49">
                        <c:v>147.996933364646</c:v>
                      </c:pt>
                      <c:pt idx="50">
                        <c:v>147.346642473711</c:v>
                      </c:pt>
                      <c:pt idx="51">
                        <c:v>145.87083956336801</c:v>
                      </c:pt>
                      <c:pt idx="52">
                        <c:v>143.52612406419499</c:v>
                      </c:pt>
                      <c:pt idx="53">
                        <c:v>140.28070570528701</c:v>
                      </c:pt>
                      <c:pt idx="54">
                        <c:v>136.118181010277</c:v>
                      </c:pt>
                      <c:pt idx="55">
                        <c:v>131.04154407992999</c:v>
                      </c:pt>
                      <c:pt idx="56">
                        <c:v>125.077186450884</c:v>
                      </c:pt>
                      <c:pt idx="57">
                        <c:v>118.278536935717</c:v>
                      </c:pt>
                      <c:pt idx="58">
                        <c:v>110.72888622565</c:v>
                      </c:pt>
                      <c:pt idx="59">
                        <c:v>102.54285059379799</c:v>
                      </c:pt>
                      <c:pt idx="60">
                        <c:v>93.865880393708593</c:v>
                      </c:pt>
                      <c:pt idx="61">
                        <c:v>84.871245383616298</c:v>
                      </c:pt>
                      <c:pt idx="62">
                        <c:v>75.754066051642596</c:v>
                      </c:pt>
                      <c:pt idx="63">
                        <c:v>66.722237659381094</c:v>
                      </c:pt>
                      <c:pt idx="64">
                        <c:v>57.984521272628697</c:v>
                      </c:pt>
                      <c:pt idx="65">
                        <c:v>49.736626309132703</c:v>
                      </c:pt>
                      <c:pt idx="66">
                        <c:v>42.146702611625798</c:v>
                      </c:pt>
                      <c:pt idx="67">
                        <c:v>35.342160014936297</c:v>
                      </c:pt>
                      <c:pt idx="68">
                        <c:v>29.3999619127</c:v>
                      </c:pt>
                      <c:pt idx="69">
                        <c:v>24.342323092790501</c:v>
                      </c:pt>
                      <c:pt idx="70">
                        <c:v>20.1389858778236</c:v>
                      </c:pt>
                      <c:pt idx="71">
                        <c:v>16.716016057622198</c:v>
                      </c:pt>
                      <c:pt idx="72">
                        <c:v>13.9696202835942</c:v>
                      </c:pt>
                      <c:pt idx="73">
                        <c:v>11.7822768658023</c:v>
                      </c:pt>
                      <c:pt idx="74">
                        <c:v>10.0379521733448</c:v>
                      </c:pt>
                      <c:pt idx="75">
                        <c:v>8.6336096222939798</c:v>
                      </c:pt>
                      <c:pt idx="76">
                        <c:v>7.4854963403408803</c:v>
                      </c:pt>
                      <c:pt idx="77">
                        <c:v>6.5303189456133204</c:v>
                      </c:pt>
                      <c:pt idx="78">
                        <c:v>5.7227371314880404</c:v>
                      </c:pt>
                      <c:pt idx="79">
                        <c:v>5.0311405483142897</c:v>
                      </c:pt>
                      <c:pt idx="80">
                        <c:v>4.4333921672593597</c:v>
                      </c:pt>
                      <c:pt idx="81">
                        <c:v>3.9134781063555502</c:v>
                      </c:pt>
                      <c:pt idx="82">
                        <c:v>3.4592724107298798</c:v>
                      </c:pt>
                      <c:pt idx="83">
                        <c:v>3.0611973348765402</c:v>
                      </c:pt>
                      <c:pt idx="84">
                        <c:v>2.71145263245872</c:v>
                      </c:pt>
                      <c:pt idx="85">
                        <c:v>2.4035580145642301</c:v>
                      </c:pt>
                      <c:pt idx="86">
                        <c:v>2.1320590177054699</c:v>
                      </c:pt>
                      <c:pt idx="87">
                        <c:v>1.8923218523385099</c:v>
                      </c:pt>
                      <c:pt idx="88">
                        <c:v>1.6803818372056001</c:v>
                      </c:pt>
                      <c:pt idx="89">
                        <c:v>1.4928273291510099</c:v>
                      </c:pt>
                      <c:pt idx="90">
                        <c:v>1.3267086884334101</c:v>
                      </c:pt>
                      <c:pt idx="91">
                        <c:v>1.17946559911645</c:v>
                      </c:pt>
                      <c:pt idx="92">
                        <c:v>1.04886821091842</c:v>
                      </c:pt>
                      <c:pt idx="93">
                        <c:v>0.93296890588704695</c:v>
                      </c:pt>
                      <c:pt idx="94">
                        <c:v>0.83006237250141701</c:v>
                      </c:pt>
                      <c:pt idx="95">
                        <c:v>0.73865226950433205</c:v>
                      </c:pt>
                      <c:pt idx="96">
                        <c:v>0.65742318239488795</c:v>
                      </c:pt>
                      <c:pt idx="97">
                        <c:v>0.58521687735986105</c:v>
                      </c:pt>
                      <c:pt idx="98">
                        <c:v>0.52101207827195795</c:v>
                      </c:pt>
                      <c:pt idx="99">
                        <c:v>0.463907156704154</c:v>
                      </c:pt>
                      <c:pt idx="100">
                        <c:v>0.41310524899261802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Volumenzuwachs'!$I$7</c15:sqref>
                        </c15:formulaRef>
                      </c:ext>
                    </c:extLst>
                    <c:strCache>
                      <c:ptCount val="1"/>
                      <c:pt idx="0">
                        <c:v>13,07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Volumenzuwachs'!$I$8:$I$108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1.40726861966625E-2</c:v>
                      </c:pt>
                      <c:pt idx="1">
                        <c:v>3.11394905482319E-2</c:v>
                      </c:pt>
                      <c:pt idx="2">
                        <c:v>6.3831920233350797E-2</c:v>
                      </c:pt>
                      <c:pt idx="3">
                        <c:v>0.12220374932226501</c:v>
                      </c:pt>
                      <c:pt idx="4">
                        <c:v>0.22008640595241899</c:v>
                      </c:pt>
                      <c:pt idx="5">
                        <c:v>0.375285392917038</c:v>
                      </c:pt>
                      <c:pt idx="6">
                        <c:v>0.60937004188940602</c:v>
                      </c:pt>
                      <c:pt idx="7">
                        <c:v>0.94704356596337003</c:v>
                      </c:pt>
                      <c:pt idx="8">
                        <c:v>1.41515439351768</c:v>
                      </c:pt>
                      <c:pt idx="9">
                        <c:v>2.0414661006536501</c:v>
                      </c:pt>
                      <c:pt idx="10">
                        <c:v>2.8533311567472599</c:v>
                      </c:pt>
                      <c:pt idx="11">
                        <c:v>3.87641199697218</c:v>
                      </c:pt>
                      <c:pt idx="12">
                        <c:v>5.1335679113661996</c:v>
                      </c:pt>
                      <c:pt idx="13">
                        <c:v>6.6439878233883203</c:v>
                      </c:pt>
                      <c:pt idx="14">
                        <c:v>8.4226072308316091</c:v>
                      </c:pt>
                      <c:pt idx="15">
                        <c:v>10.4798101352422</c:v>
                      </c:pt>
                      <c:pt idx="16">
                        <c:v>12.8213882390243</c:v>
                      </c:pt>
                      <c:pt idx="17">
                        <c:v>15.4487115847292</c:v>
                      </c:pt>
                      <c:pt idx="18">
                        <c:v>18.359056473855102</c:v>
                      </c:pt>
                      <c:pt idx="19">
                        <c:v>21.5460359829368</c:v>
                      </c:pt>
                      <c:pt idx="20">
                        <c:v>25.000083283139599</c:v>
                      </c:pt>
                      <c:pt idx="21">
                        <c:v>28.708945963961099</c:v>
                      </c:pt>
                      <c:pt idx="22">
                        <c:v>32.658158780116203</c:v>
                      </c:pt>
                      <c:pt idx="23">
                        <c:v>36.831471332000902</c:v>
                      </c:pt>
                      <c:pt idx="24">
                        <c:v>41.211215312327099</c:v>
                      </c:pt>
                      <c:pt idx="25">
                        <c:v>45.7786026820065</c:v>
                      </c:pt>
                      <c:pt idx="26">
                        <c:v>50.513951361517897</c:v>
                      </c:pt>
                      <c:pt idx="27">
                        <c:v>55.396838824657998</c:v>
                      </c:pt>
                      <c:pt idx="28">
                        <c:v>60.406186557930702</c:v>
                      </c:pt>
                      <c:pt idx="29">
                        <c:v>65.520279948881097</c:v>
                      </c:pt>
                      <c:pt idx="30">
                        <c:v>70.716729046487899</c:v>
                      </c:pt>
                      <c:pt idx="31">
                        <c:v>75.972376036482302</c:v>
                      </c:pt>
                      <c:pt idx="32">
                        <c:v>81.263155407364493</c:v>
                      </c:pt>
                      <c:pt idx="33">
                        <c:v>86.563912832775401</c:v>
                      </c:pt>
                      <c:pt idx="34">
                        <c:v>91.848188919868903</c:v>
                      </c:pt>
                      <c:pt idx="35">
                        <c:v>97.087974306983895</c:v>
                      </c:pt>
                      <c:pt idx="36">
                        <c:v>102.25344325699299</c:v>
                      </c:pt>
                      <c:pt idx="37">
                        <c:v>107.31267399409801</c:v>
                      </c:pt>
                      <c:pt idx="38">
                        <c:v>112.231365672704</c:v>
                      </c:pt>
                      <c:pt idx="39">
                        <c:v>116.97256414098101</c:v>
                      </c:pt>
                      <c:pt idx="40">
                        <c:v>121.496411651447</c:v>
                      </c:pt>
                      <c:pt idx="41">
                        <c:v>125.75993943916301</c:v>
                      </c:pt>
                      <c:pt idx="42">
                        <c:v>129.716926662849</c:v>
                      </c:pt>
                      <c:pt idx="43">
                        <c:v>133.31785455439399</c:v>
                      </c:pt>
                      <c:pt idx="44">
                        <c:v>136.509990624446</c:v>
                      </c:pt>
                      <c:pt idx="45">
                        <c:v>139.23764416375499</c:v>
                      </c:pt>
                      <c:pt idx="46">
                        <c:v>141.44264060167299</c:v>
                      </c:pt>
                      <c:pt idx="47">
                        <c:v>143.06506780554599</c:v>
                      </c:pt>
                      <c:pt idx="48">
                        <c:v>144.044351049234</c:v>
                      </c:pt>
                      <c:pt idx="49">
                        <c:v>144.32071363979699</c:v>
                      </c:pt>
                      <c:pt idx="50">
                        <c:v>143.83707507606599</c:v>
                      </c:pt>
                      <c:pt idx="51">
                        <c:v>142.54142563270699</c:v>
                      </c:pt>
                      <c:pt idx="52">
                        <c:v>140.38969252037501</c:v>
                      </c:pt>
                      <c:pt idx="53">
                        <c:v>137.34907520344001</c:v>
                      </c:pt>
                      <c:pt idx="54">
                        <c:v>133.40177331579301</c:v>
                      </c:pt>
                      <c:pt idx="55">
                        <c:v>128.54895827553901</c:v>
                      </c:pt>
                      <c:pt idx="56">
                        <c:v>122.814749836502</c:v>
                      </c:pt>
                      <c:pt idx="57">
                        <c:v>116.249855966582</c:v>
                      </c:pt>
                      <c:pt idx="58">
                        <c:v>108.93442880662801</c:v>
                      </c:pt>
                      <c:pt idx="59">
                        <c:v>100.97959855318901</c:v>
                      </c:pt>
                      <c:pt idx="60">
                        <c:v>92.527096588443598</c:v>
                      </c:pt>
                      <c:pt idx="61">
                        <c:v>83.746401810909205</c:v>
                      </c:pt>
                      <c:pt idx="62">
                        <c:v>74.828975498132905</c:v>
                      </c:pt>
                      <c:pt idx="63">
                        <c:v>65.979419899988102</c:v>
                      </c:pt>
                      <c:pt idx="64">
                        <c:v>57.403814496793103</c:v>
                      </c:pt>
                      <c:pt idx="65">
                        <c:v>49.296025708293598</c:v>
                      </c:pt>
                      <c:pt idx="66">
                        <c:v>41.8233736312785</c:v>
                      </c:pt>
                      <c:pt idx="67">
                        <c:v>35.113539125776299</c:v>
                      </c:pt>
                      <c:pt idx="68">
                        <c:v>29.244830762439701</c:v>
                      </c:pt>
                      <c:pt idx="69">
                        <c:v>24.2417313568114</c:v>
                      </c:pt>
                      <c:pt idx="70">
                        <c:v>20.076911058434501</c:v>
                      </c:pt>
                      <c:pt idx="71">
                        <c:v>16.679686829743599</c:v>
                      </c:pt>
                      <c:pt idx="72">
                        <c:v>13.949487982559001</c:v>
                      </c:pt>
                      <c:pt idx="73">
                        <c:v>11.7716836937691</c:v>
                      </c:pt>
                      <c:pt idx="74">
                        <c:v>10.032596580037801</c:v>
                      </c:pt>
                      <c:pt idx="75">
                        <c:v>8.6309333008169702</c:v>
                      </c:pt>
                      <c:pt idx="76">
                        <c:v>7.4841070537347303</c:v>
                      </c:pt>
                      <c:pt idx="77">
                        <c:v>6.5295256772885004</c:v>
                      </c:pt>
                      <c:pt idx="78">
                        <c:v>5.7222256260268098</c:v>
                      </c:pt>
                      <c:pt idx="79">
                        <c:v>5.0307766211323104</c:v>
                      </c:pt>
                      <c:pt idx="80">
                        <c:v>4.4331184136158104</c:v>
                      </c:pt>
                      <c:pt idx="81">
                        <c:v>3.9132670537045802</c:v>
                      </c:pt>
                      <c:pt idx="82">
                        <c:v>3.4591081011682898</c:v>
                      </c:pt>
                      <c:pt idx="83">
                        <c:v>3.0610688670802402</c:v>
                      </c:pt>
                      <c:pt idx="84">
                        <c:v>2.7113519372454902</c:v>
                      </c:pt>
                      <c:pt idx="85">
                        <c:v>2.4034789420181699</c:v>
                      </c:pt>
                      <c:pt idx="86">
                        <c:v>2.1319968307784798</c:v>
                      </c:pt>
                      <c:pt idx="87">
                        <c:v>1.8922728827980999</c:v>
                      </c:pt>
                      <c:pt idx="88">
                        <c:v>1.6803432338447499</c:v>
                      </c:pt>
                      <c:pt idx="89">
                        <c:v>1.49279686915964</c:v>
                      </c:pt>
                      <c:pt idx="90">
                        <c:v>1.32668463457755</c:v>
                      </c:pt>
                      <c:pt idx="91">
                        <c:v>1.1794465908077001</c:v>
                      </c:pt>
                      <c:pt idx="92">
                        <c:v>1.0488531806481201</c:v>
                      </c:pt>
                      <c:pt idx="93">
                        <c:v>0.93295701481163396</c:v>
                      </c:pt>
                      <c:pt idx="94">
                        <c:v>0.83005296059143097</c:v>
                      </c:pt>
                      <c:pt idx="95">
                        <c:v>0.73864481683392202</c:v>
                      </c:pt>
                      <c:pt idx="96">
                        <c:v>0.65741727899578695</c:v>
                      </c:pt>
                      <c:pt idx="97">
                        <c:v>0.58521219968716498</c:v>
                      </c:pt>
                      <c:pt idx="98">
                        <c:v>0.521008370792585</c:v>
                      </c:pt>
                      <c:pt idx="99">
                        <c:v>0.46390421746648403</c:v>
                      </c:pt>
                      <c:pt idx="100">
                        <c:v>0.41310291829840701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Volumenzuwachs'!$J$7</c15:sqref>
                        </c15:formulaRef>
                      </c:ext>
                    </c:extLst>
                    <c:strCache>
                      <c:ptCount val="1"/>
                      <c:pt idx="0">
                        <c:v>13,38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Volumenzuwachs'!$J$8:$J$108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1.0005687632922E-2</c:v>
                      </c:pt>
                      <c:pt idx="1">
                        <c:v>2.2884728496927399E-2</c:v>
                      </c:pt>
                      <c:pt idx="2">
                        <c:v>4.8317734369433901E-2</c:v>
                      </c:pt>
                      <c:pt idx="3">
                        <c:v>9.4978465930574102E-2</c:v>
                      </c:pt>
                      <c:pt idx="4">
                        <c:v>0.17514291265037399</c:v>
                      </c:pt>
                      <c:pt idx="5">
                        <c:v>0.30502774608446898</c:v>
                      </c:pt>
                      <c:pt idx="6">
                        <c:v>0.50474845207085794</c:v>
                      </c:pt>
                      <c:pt idx="7">
                        <c:v>0.79785361397628995</c:v>
                      </c:pt>
                      <c:pt idx="8">
                        <c:v>1.2104679189031899</c:v>
                      </c:pt>
                      <c:pt idx="9">
                        <c:v>1.7701416945948101</c:v>
                      </c:pt>
                      <c:pt idx="10">
                        <c:v>2.5045447150718898</c:v>
                      </c:pt>
                      <c:pt idx="11">
                        <c:v>3.4401517371597299</c:v>
                      </c:pt>
                      <c:pt idx="12">
                        <c:v>4.6010504578612101</c:v>
                      </c:pt>
                      <c:pt idx="13">
                        <c:v>6.0079682562076604</c:v>
                      </c:pt>
                      <c:pt idx="14">
                        <c:v>7.6775725439162201</c:v>
                      </c:pt>
                      <c:pt idx="15">
                        <c:v>9.6220596295432301</c:v>
                      </c:pt>
                      <c:pt idx="16">
                        <c:v>11.8490145520769</c:v>
                      </c:pt>
                      <c:pt idx="17">
                        <c:v>14.361502034039299</c:v>
                      </c:pt>
                      <c:pt idx="18">
                        <c:v>17.158336640791099</c:v>
                      </c:pt>
                      <c:pt idx="19">
                        <c:v>20.234476862946401</c:v>
                      </c:pt>
                      <c:pt idx="20">
                        <c:v>23.581490853872801</c:v>
                      </c:pt>
                      <c:pt idx="21">
                        <c:v>27.188048558344299</c:v>
                      </c:pt>
                      <c:pt idx="22">
                        <c:v>31.040403888783398</c:v>
                      </c:pt>
                      <c:pt idx="23">
                        <c:v>35.122839875731898</c:v>
                      </c:pt>
                      <c:pt idx="24">
                        <c:v>39.418058302128003</c:v>
                      </c:pt>
                      <c:pt idx="25">
                        <c:v>43.907502649866203</c:v>
                      </c:pt>
                      <c:pt idx="26">
                        <c:v>48.571609017717599</c:v>
                      </c:pt>
                      <c:pt idx="27">
                        <c:v>53.389984029239201</c:v>
                      </c:pt>
                      <c:pt idx="28">
                        <c:v>58.341511800601701</c:v>
                      </c:pt>
                      <c:pt idx="29">
                        <c:v>63.404394016866398</c:v>
                      </c:pt>
                      <c:pt idx="30">
                        <c:v>68.556128329362807</c:v>
                      </c:pt>
                      <c:pt idx="31">
                        <c:v>73.773430886902503</c:v>
                      </c:pt>
                      <c:pt idx="32">
                        <c:v>79.032109076634995</c:v>
                      </c:pt>
                      <c:pt idx="33">
                        <c:v>84.306890674616795</c:v>
                      </c:pt>
                      <c:pt idx="34">
                        <c:v>89.571215761987503</c:v>
                      </c:pt>
                      <c:pt idx="35">
                        <c:v>94.796998096866602</c:v>
                      </c:pt>
                      <c:pt idx="36">
                        <c:v>99.954363273562706</c:v>
                      </c:pt>
                      <c:pt idx="37">
                        <c:v>105.011372065321</c:v>
                      </c:pt>
                      <c:pt idx="38">
                        <c:v>109.933738941062</c:v>
                      </c:pt>
                      <c:pt idx="39">
                        <c:v>114.684557967906</c:v>
                      </c:pt>
                      <c:pt idx="40">
                        <c:v>119.224051245455</c:v>
                      </c:pt>
                      <c:pt idx="41">
                        <c:v>123.509358730046</c:v>
                      </c:pt>
                      <c:pt idx="42">
                        <c:v>127.49439282813699</c:v>
                      </c:pt>
                      <c:pt idx="43">
                        <c:v>131.12978643952999</c:v>
                      </c:pt>
                      <c:pt idx="44">
                        <c:v>134.36296909400301</c:v>
                      </c:pt>
                      <c:pt idx="45">
                        <c:v>137.13841219205699</c:v>
                      </c:pt>
                      <c:pt idx="46">
                        <c:v>139.39809067928499</c:v>
                      </c:pt>
                      <c:pt idx="47">
                        <c:v>141.082214034434</c:v>
                      </c:pt>
                      <c:pt idx="48">
                        <c:v>142.13028316704501</c:v>
                      </c:pt>
                      <c:pt idx="49">
                        <c:v>142.48253020971299</c:v>
                      </c:pt>
                      <c:pt idx="50">
                        <c:v>142.08179327541299</c:v>
                      </c:pt>
                      <c:pt idx="51">
                        <c:v>140.875865558653</c:v>
                      </c:pt>
                      <c:pt idx="52">
                        <c:v>138.82033480406901</c:v>
                      </c:pt>
                      <c:pt idx="53">
                        <c:v>135.88189208862499</c:v>
                      </c:pt>
                      <c:pt idx="54">
                        <c:v>132.042035307448</c:v>
                      </c:pt>
                      <c:pt idx="55">
                        <c:v>127.30102105818</c:v>
                      </c:pt>
                      <c:pt idx="56">
                        <c:v>121.681829393424</c:v>
                      </c:pt>
                      <c:pt idx="57">
                        <c:v>115.233803584032</c:v>
                      </c:pt>
                      <c:pt idx="58">
                        <c:v>108.035521646278</c:v>
                      </c:pt>
                      <c:pt idx="59">
                        <c:v>100.196365244768</c:v>
                      </c:pt>
                      <c:pt idx="60">
                        <c:v>91.856200125771295</c:v>
                      </c:pt>
                      <c:pt idx="61">
                        <c:v>83.182603012577999</c:v>
                      </c:pt>
                      <c:pt idx="62">
                        <c:v>74.365198384589306</c:v>
                      </c:pt>
                      <c:pt idx="63">
                        <c:v>65.6069345840191</c:v>
                      </c:pt>
                      <c:pt idx="64">
                        <c:v>57.112543009620197</c:v>
                      </c:pt>
                      <c:pt idx="65">
                        <c:v>49.074961788301799</c:v>
                      </c:pt>
                      <c:pt idx="66">
                        <c:v>41.661090246842001</c:v>
                      </c:pt>
                      <c:pt idx="67">
                        <c:v>34.9987401244395</c:v>
                      </c:pt>
                      <c:pt idx="68">
                        <c:v>29.166889480664299</c:v>
                      </c:pt>
                      <c:pt idx="69">
                        <c:v>24.1911536970653</c:v>
                      </c:pt>
                      <c:pt idx="70">
                        <c:v>20.0456669718006</c:v>
                      </c:pt>
                      <c:pt idx="71">
                        <c:v>16.6613733169219</c:v>
                      </c:pt>
                      <c:pt idx="72">
                        <c:v>13.939315766950701</c:v>
                      </c:pt>
                      <c:pt idx="73">
                        <c:v>11.766311787495299</c:v>
                      </c:pt>
                      <c:pt idx="74">
                        <c:v>10.0298649954685</c:v>
                      </c:pt>
                      <c:pt idx="75">
                        <c:v>8.62955623290933</c:v>
                      </c:pt>
                      <c:pt idx="76">
                        <c:v>7.4833837899882596</c:v>
                      </c:pt>
                      <c:pt idx="77">
                        <c:v>6.5291076284931098</c:v>
                      </c:pt>
                      <c:pt idx="78">
                        <c:v>5.7219536174287597</c:v>
                      </c:pt>
                      <c:pt idx="79">
                        <c:v>5.0305821836828599</c:v>
                      </c:pt>
                      <c:pt idx="80">
                        <c:v>4.4329718927252699</c:v>
                      </c:pt>
                      <c:pt idx="81">
                        <c:v>3.9131540324877898</c:v>
                      </c:pt>
                      <c:pt idx="82">
                        <c:v>3.4590201002598802</c:v>
                      </c:pt>
                      <c:pt idx="83">
                        <c:v>3.0610000604582899</c:v>
                      </c:pt>
                      <c:pt idx="84">
                        <c:v>2.7112980050854101</c:v>
                      </c:pt>
                      <c:pt idx="85">
                        <c:v>2.4034365907627699</c:v>
                      </c:pt>
                      <c:pt idx="86">
                        <c:v>2.13196352336367</c:v>
                      </c:pt>
                      <c:pt idx="87">
                        <c:v>1.89224665456949</c:v>
                      </c:pt>
                      <c:pt idx="88">
                        <c:v>1.68032255772584</c:v>
                      </c:pt>
                      <c:pt idx="89">
                        <c:v>1.4927805546306701</c:v>
                      </c:pt>
                      <c:pt idx="90">
                        <c:v>1.3266717511853601</c:v>
                      </c:pt>
                      <c:pt idx="91">
                        <c:v>1.17943640982561</c:v>
                      </c:pt>
                      <c:pt idx="92">
                        <c:v>1.04884513031997</c:v>
                      </c:pt>
                      <c:pt idx="93">
                        <c:v>0.932950645852611</c:v>
                      </c:pt>
                      <c:pt idx="94">
                        <c:v>0.83004791948861001</c:v>
                      </c:pt>
                      <c:pt idx="95">
                        <c:v>0.73864082511343698</c:v>
                      </c:pt>
                      <c:pt idx="96">
                        <c:v>0.65741411707691499</c:v>
                      </c:pt>
                      <c:pt idx="97">
                        <c:v>0.58520969427756497</c:v>
                      </c:pt>
                      <c:pt idx="98">
                        <c:v>0.52100638502716901</c:v>
                      </c:pt>
                      <c:pt idx="99">
                        <c:v>0.46390264317855701</c:v>
                      </c:pt>
                      <c:pt idx="100">
                        <c:v>0.41310166995236602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Volumenzuwachs'!$K$7</c15:sqref>
                        </c15:formulaRef>
                      </c:ext>
                    </c:extLst>
                    <c:strCache>
                      <c:ptCount val="1"/>
                      <c:pt idx="0">
                        <c:v>13,69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Volumenzuwachs'!$K$8:$K$108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7.0129735077316003E-3</c:v>
                      </c:pt>
                      <c:pt idx="1">
                        <c:v>1.66046103089116E-2</c:v>
                      </c:pt>
                      <c:pt idx="2">
                        <c:v>3.6158849720603098E-2</c:v>
                      </c:pt>
                      <c:pt idx="3">
                        <c:v>7.3068672505113105E-2</c:v>
                      </c:pt>
                      <c:pt idx="4">
                        <c:v>0.13811022150977501</c:v>
                      </c:pt>
                      <c:pt idx="5">
                        <c:v>0.24590542461440901</c:v>
                      </c:pt>
                      <c:pt idx="6">
                        <c:v>0.41504146874086001</c:v>
                      </c:pt>
                      <c:pt idx="7">
                        <c:v>0.66777470023188601</c:v>
                      </c:pt>
                      <c:pt idx="8">
                        <c:v>1.0293212955342199</c:v>
                      </c:pt>
                      <c:pt idx="9">
                        <c:v>1.5268088379970399</c:v>
                      </c:pt>
                      <c:pt idx="10">
                        <c:v>2.1880141294562798</c:v>
                      </c:pt>
                      <c:pt idx="11">
                        <c:v>3.0400343490761199</c:v>
                      </c:pt>
                      <c:pt idx="12">
                        <c:v>4.1080316277807203</c:v>
                      </c:pt>
                      <c:pt idx="13">
                        <c:v>5.4141625585911601</c:v>
                      </c:pt>
                      <c:pt idx="14">
                        <c:v>6.9767643142005298</c:v>
                      </c:pt>
                      <c:pt idx="15">
                        <c:v>8.8098275883309807</c:v>
                      </c:pt>
                      <c:pt idx="16">
                        <c:v>10.9227506469469</c:v>
                      </c:pt>
                      <c:pt idx="17">
                        <c:v>13.320342273426601</c:v>
                      </c:pt>
                      <c:pt idx="18">
                        <c:v>16.0030253441514</c:v>
                      </c:pt>
                      <c:pt idx="19">
                        <c:v>18.967186173811299</c:v>
                      </c:pt>
                      <c:pt idx="20">
                        <c:v>22.2056155233807</c:v>
                      </c:pt>
                      <c:pt idx="21">
                        <c:v>25.707992843448999</c:v>
                      </c:pt>
                      <c:pt idx="22">
                        <c:v>29.461373697104499</c:v>
                      </c:pt>
                      <c:pt idx="23">
                        <c:v>33.450649588966201</c:v>
                      </c:pt>
                      <c:pt idx="24">
                        <c:v>37.658958380029198</c:v>
                      </c:pt>
                      <c:pt idx="25">
                        <c:v>42.068031338597599</c:v>
                      </c:pt>
                      <c:pt idx="26">
                        <c:v>46.6584693185535</c:v>
                      </c:pt>
                      <c:pt idx="27">
                        <c:v>51.409945499502697</c:v>
                      </c:pt>
                      <c:pt idx="28">
                        <c:v>56.301335685449097</c:v>
                      </c:pt>
                      <c:pt idx="29">
                        <c:v>61.310779554385697</c:v>
                      </c:pt>
                      <c:pt idx="30">
                        <c:v>66.415677735968103</c:v>
                      </c:pt>
                      <c:pt idx="31">
                        <c:v>71.592630426357701</c:v>
                      </c:pt>
                      <c:pt idx="32">
                        <c:v>76.817323668235701</c:v>
                      </c:pt>
                      <c:pt idx="33">
                        <c:v>82.064369642498306</c:v>
                      </c:pt>
                      <c:pt idx="34">
                        <c:v>87.307107520451197</c:v>
                      </c:pt>
                      <c:pt idx="35">
                        <c:v>92.517371770379299</c:v>
                      </c:pt>
                      <c:pt idx="36">
                        <c:v>97.665235439018005</c:v>
                      </c:pt>
                      <c:pt idx="37">
                        <c:v>102.71873696045</c:v>
                      </c:pt>
                      <c:pt idx="38">
                        <c:v>107.643600594685</c:v>
                      </c:pt>
                      <c:pt idx="39">
                        <c:v>112.402962767714</c:v>
                      </c:pt>
                      <c:pt idx="40">
                        <c:v>116.95711946326399</c:v>
                      </c:pt>
                      <c:pt idx="41">
                        <c:v>121.26331347208</c:v>
                      </c:pt>
                      <c:pt idx="42">
                        <c:v>125.27558477061901</c:v>
                      </c:pt>
                      <c:pt idx="43">
                        <c:v>128.94471255281999</c:v>
                      </c:pt>
                      <c:pt idx="44">
                        <c:v>132.21828336082899</c:v>
                      </c:pt>
                      <c:pt idx="45">
                        <c:v>135.040926101694</c:v>
                      </c:pt>
                      <c:pt idx="46">
                        <c:v>137.354761051748</c:v>
                      </c:pt>
                      <c:pt idx="47">
                        <c:v>139.10011552818699</c:v>
                      </c:pt>
                      <c:pt idx="48">
                        <c:v>140.21656269366699</c:v>
                      </c:pt>
                      <c:pt idx="49">
                        <c:v>140.64434047652901</c:v>
                      </c:pt>
                      <c:pt idx="50">
                        <c:v>140.326202874985</c:v>
                      </c:pt>
                      <c:pt idx="51">
                        <c:v>139.209743510057</c:v>
                      </c:pt>
                      <c:pt idx="52">
                        <c:v>137.25020832498501</c:v>
                      </c:pt>
                      <c:pt idx="53">
                        <c:v>134.41377774335399</c:v>
                      </c:pt>
                      <c:pt idx="54">
                        <c:v>130.68124562782199</c:v>
                      </c:pt>
                      <c:pt idx="55">
                        <c:v>126.051951332009</c:v>
                      </c:pt>
                      <c:pt idx="56">
                        <c:v>120.547732551989</c:v>
                      </c:pt>
                      <c:pt idx="57">
                        <c:v>114.216564880091</c:v>
                      </c:pt>
                      <c:pt idx="58">
                        <c:v>107.135448822707</c:v>
                      </c:pt>
                      <c:pt idx="59">
                        <c:v>99.412013673536904</c:v>
                      </c:pt>
                      <c:pt idx="60">
                        <c:v>91.184255240409101</c:v>
                      </c:pt>
                      <c:pt idx="61">
                        <c:v>82.617843346921504</c:v>
                      </c:pt>
                      <c:pt idx="62">
                        <c:v>73.900560630039195</c:v>
                      </c:pt>
                      <c:pt idx="63">
                        <c:v>65.233696326256506</c:v>
                      </c:pt>
                      <c:pt idx="64">
                        <c:v>56.820628625888403</c:v>
                      </c:pt>
                      <c:pt idx="65">
                        <c:v>48.853362575087097</c:v>
                      </c:pt>
                      <c:pt idx="66">
                        <c:v>41.498372564131301</c:v>
                      </c:pt>
                      <c:pt idx="67">
                        <c:v>34.883597925174897</c:v>
                      </c:pt>
                      <c:pt idx="68">
                        <c:v>29.088683992694701</c:v>
                      </c:pt>
                      <c:pt idx="69">
                        <c:v>24.140377658112101</c:v>
                      </c:pt>
                      <c:pt idx="70">
                        <c:v>20.014277224806101</c:v>
                      </c:pt>
                      <c:pt idx="71">
                        <c:v>16.642954747800101</c:v>
                      </c:pt>
                      <c:pt idx="72">
                        <c:v>13.9290686364686</c:v>
                      </c:pt>
                      <c:pt idx="73">
                        <c:v>11.760886629712999</c:v>
                      </c:pt>
                      <c:pt idx="74">
                        <c:v>10.027095351462</c:v>
                      </c:pt>
                      <c:pt idx="75">
                        <c:v>8.6281516177420308</c:v>
                      </c:pt>
                      <c:pt idx="76">
                        <c:v>7.4826402537640098</c:v>
                      </c:pt>
                      <c:pt idx="77">
                        <c:v>6.5286744075251297</c:v>
                      </c:pt>
                      <c:pt idx="78">
                        <c:v>5.72167009015714</c:v>
                      </c:pt>
                      <c:pt idx="79">
                        <c:v>5.0303789069073597</c:v>
                      </c:pt>
                      <c:pt idx="80">
                        <c:v>4.4328185375853</c:v>
                      </c:pt>
                      <c:pt idx="81">
                        <c:v>3.9130356999517502</c:v>
                      </c:pt>
                      <c:pt idx="82">
                        <c:v>3.4589279564008302</c:v>
                      </c:pt>
                      <c:pt idx="83">
                        <c:v>3.0609280132772798</c:v>
                      </c:pt>
                      <c:pt idx="84">
                        <c:v>2.7112415326369499</c:v>
                      </c:pt>
                      <c:pt idx="85">
                        <c:v>2.40339224458386</c:v>
                      </c:pt>
                      <c:pt idx="86">
                        <c:v>2.13192864695616</c:v>
                      </c:pt>
                      <c:pt idx="87">
                        <c:v>1.89221919077343</c:v>
                      </c:pt>
                      <c:pt idx="88">
                        <c:v>1.6803009075553701</c:v>
                      </c:pt>
                      <c:pt idx="89">
                        <c:v>1.4927634715004201</c:v>
                      </c:pt>
                      <c:pt idx="90">
                        <c:v>1.3266582608209001</c:v>
                      </c:pt>
                      <c:pt idx="91">
                        <c:v>1.17942574917748</c:v>
                      </c:pt>
                      <c:pt idx="92">
                        <c:v>1.048836700701</c:v>
                      </c:pt>
                      <c:pt idx="93">
                        <c:v>0.93294397681458496</c:v>
                      </c:pt>
                      <c:pt idx="94">
                        <c:v>0.83004264086580304</c:v>
                      </c:pt>
                      <c:pt idx="95">
                        <c:v>0.73863664531350604</c:v>
                      </c:pt>
                      <c:pt idx="96">
                        <c:v>0.65741080617466596</c:v>
                      </c:pt>
                      <c:pt idx="97">
                        <c:v>0.58520707081658996</c:v>
                      </c:pt>
                      <c:pt idx="98">
                        <c:v>0.52100430569428002</c:v>
                      </c:pt>
                      <c:pt idx="99">
                        <c:v>0.46390099471090102</c:v>
                      </c:pt>
                      <c:pt idx="100">
                        <c:v>0.41310036278432999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Volumenzuwachs'!$M$7</c15:sqref>
                        </c15:formulaRef>
                      </c:ext>
                    </c:extLst>
                    <c:strCache>
                      <c:ptCount val="1"/>
                      <c:pt idx="0">
                        <c:v>14,33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Volumenzuwachs'!$M$8:$M$108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3.2915817843506999E-3</c:v>
                      </c:pt>
                      <c:pt idx="1">
                        <c:v>8.39274217393054E-3</c:v>
                      </c:pt>
                      <c:pt idx="2">
                        <c:v>1.95265585887981E-2</c:v>
                      </c:pt>
                      <c:pt idx="3">
                        <c:v>4.1861771111417999E-2</c:v>
                      </c:pt>
                      <c:pt idx="4">
                        <c:v>8.3418419612302105E-2</c:v>
                      </c:pt>
                      <c:pt idx="5">
                        <c:v>0.15571373587443199</c:v>
                      </c:pt>
                      <c:pt idx="6">
                        <c:v>0.274164783043155</c:v>
                      </c:pt>
                      <c:pt idx="7">
                        <c:v>0.45812794676802199</c:v>
                      </c:pt>
                      <c:pt idx="8">
                        <c:v>0.73051699087081301</c:v>
                      </c:pt>
                      <c:pt idx="9">
                        <c:v>1.1170172665051099</c:v>
                      </c:pt>
                      <c:pt idx="10">
                        <c:v>1.64498250778616</c:v>
                      </c:pt>
                      <c:pt idx="11">
                        <c:v>2.3421463444380599</c:v>
                      </c:pt>
                      <c:pt idx="12">
                        <c:v>3.2352963647484301</c:v>
                      </c:pt>
                      <c:pt idx="13">
                        <c:v>4.34904648037132</c:v>
                      </c:pt>
                      <c:pt idx="14">
                        <c:v>5.7048116917829299</c:v>
                      </c:pt>
                      <c:pt idx="15">
                        <c:v>7.3200484658851197</c:v>
                      </c:pt>
                      <c:pt idx="16">
                        <c:v>9.2077831144715194</c:v>
                      </c:pt>
                      <c:pt idx="17">
                        <c:v>11.3764163024591</c:v>
                      </c:pt>
                      <c:pt idx="18">
                        <c:v>13.829767395614599</c:v>
                      </c:pt>
                      <c:pt idx="19">
                        <c:v>16.567308323476801</c:v>
                      </c:pt>
                      <c:pt idx="20">
                        <c:v>19.584531689615702</c:v>
                      </c:pt>
                      <c:pt idx="21">
                        <c:v>22.8733997899879</c:v>
                      </c:pt>
                      <c:pt idx="22">
                        <c:v>26.422827582128601</c:v>
                      </c:pt>
                      <c:pt idx="23">
                        <c:v>30.2191613256872</c:v>
                      </c:pt>
                      <c:pt idx="24">
                        <c:v>34.246623915795297</c:v>
                      </c:pt>
                      <c:pt idx="25">
                        <c:v>38.487706716789504</c:v>
                      </c:pt>
                      <c:pt idx="26">
                        <c:v>42.923495315747097</c:v>
                      </c:pt>
                      <c:pt idx="27">
                        <c:v>47.533922769754199</c:v>
                      </c:pt>
                      <c:pt idx="28">
                        <c:v>52.297948597840701</c:v>
                      </c:pt>
                      <c:pt idx="29">
                        <c:v>57.193665111915699</c:v>
                      </c:pt>
                      <c:pt idx="30">
                        <c:v>62.1983349209099</c:v>
                      </c:pt>
                      <c:pt idx="31">
                        <c:v>67.288364840724199</c:v>
                      </c:pt>
                      <c:pt idx="32">
                        <c:v>72.439222259648304</c:v>
                      </c:pt>
                      <c:pt idx="33">
                        <c:v>77.625300484681503</c:v>
                      </c:pt>
                      <c:pt idx="34">
                        <c:v>82.819739941508203</c:v>
                      </c:pt>
                      <c:pt idx="35">
                        <c:v>87.994212505140794</c:v>
                      </c:pt>
                      <c:pt idx="36">
                        <c:v>93.118676860864994</c:v>
                      </c:pt>
                      <c:pt idx="37">
                        <c:v>98.161113778175107</c:v>
                      </c:pt>
                      <c:pt idx="38">
                        <c:v>103.087251650528</c:v>
                      </c:pt>
                      <c:pt idx="39">
                        <c:v>107.86029472401</c:v>
                      </c:pt>
                      <c:pt idx="40">
                        <c:v>112.44066920592</c:v>
                      </c:pt>
                      <c:pt idx="41">
                        <c:v>116.785805985225</c:v>
                      </c:pt>
                      <c:pt idx="42">
                        <c:v>120.849983050433</c:v>
                      </c:pt>
                      <c:pt idx="43">
                        <c:v>124.584255839265</c:v>
                      </c:pt>
                      <c:pt idx="44">
                        <c:v>127.936509591654</c:v>
                      </c:pt>
                      <c:pt idx="45">
                        <c:v>130.85167406300101</c:v>
                      </c:pt>
                      <c:pt idx="46">
                        <c:v>133.272147257548</c:v>
                      </c:pt>
                      <c:pt idx="47">
                        <c:v>135.13848047085699</c:v>
                      </c:pt>
                      <c:pt idx="48">
                        <c:v>136.39038085481499</c:v>
                      </c:pt>
                      <c:pt idx="49">
                        <c:v>136.96808848851799</c:v>
                      </c:pt>
                      <c:pt idx="50">
                        <c:v>136.814180623167</c:v>
                      </c:pt>
                      <c:pt idx="51">
                        <c:v>135.875843941146</c:v>
                      </c:pt>
                      <c:pt idx="52">
                        <c:v>134.10763347864301</c:v>
                      </c:pt>
                      <c:pt idx="53">
                        <c:v>131.47470126115201</c:v>
                      </c:pt>
                      <c:pt idx="54">
                        <c:v>127.95642590484699</c:v>
                      </c:pt>
                      <c:pt idx="55">
                        <c:v>123.550304683107</c:v>
                      </c:pt>
                      <c:pt idx="56">
                        <c:v>118.275882255064</c:v>
                      </c:pt>
                      <c:pt idx="57">
                        <c:v>112.178389501567</c:v>
                      </c:pt>
                      <c:pt idx="58">
                        <c:v>105.33166127704099</c:v>
                      </c:pt>
                      <c:pt idx="59">
                        <c:v>97.839810062883402</c:v>
                      </c:pt>
                      <c:pt idx="60">
                        <c:v>89.837078245880804</c:v>
                      </c:pt>
                      <c:pt idx="61">
                        <c:v>81.485306959127897</c:v>
                      </c:pt>
                      <c:pt idx="62">
                        <c:v>72.968579234270294</c:v>
                      </c:pt>
                      <c:pt idx="63">
                        <c:v>64.484849666708698</c:v>
                      </c:pt>
                      <c:pt idx="64">
                        <c:v>56.234773798456999</c:v>
                      </c:pt>
                      <c:pt idx="65">
                        <c:v>48.4084753256722</c:v>
                      </c:pt>
                      <c:pt idx="66">
                        <c:v>41.171565513981101</c:v>
                      </c:pt>
                      <c:pt idx="67">
                        <c:v>34.6522283888633</c:v>
                      </c:pt>
                      <c:pt idx="68">
                        <c:v>28.931436714818801</c:v>
                      </c:pt>
                      <c:pt idx="69">
                        <c:v>24.038196936172401</c:v>
                      </c:pt>
                      <c:pt idx="70">
                        <c:v>19.951035620543799</c:v>
                      </c:pt>
                      <c:pt idx="71">
                        <c:v>16.605783936746501</c:v>
                      </c:pt>
                      <c:pt idx="72">
                        <c:v>13.908336174517601</c:v>
                      </c:pt>
                      <c:pt idx="73">
                        <c:v>11.7498668249213</c:v>
                      </c:pt>
                      <c:pt idx="74">
                        <c:v>10.021434825611999</c:v>
                      </c:pt>
                      <c:pt idx="75">
                        <c:v>8.6252545799668603</c:v>
                      </c:pt>
                      <c:pt idx="76">
                        <c:v>7.4810885347432201</c:v>
                      </c:pt>
                      <c:pt idx="77">
                        <c:v>6.5277595711293204</c:v>
                      </c:pt>
                      <c:pt idx="78">
                        <c:v>5.7210662898699303</c:v>
                      </c:pt>
                      <c:pt idx="79">
                        <c:v>5.0299441532553697</c:v>
                      </c:pt>
                      <c:pt idx="80">
                        <c:v>4.4324900233581497</c:v>
                      </c:pt>
                      <c:pt idx="81">
                        <c:v>3.9127820894072101</c:v>
                      </c:pt>
                      <c:pt idx="82">
                        <c:v>3.4587304506813599</c:v>
                      </c:pt>
                      <c:pt idx="83">
                        <c:v>3.0607735798856299</c:v>
                      </c:pt>
                      <c:pt idx="84">
                        <c:v>2.7111204828689002</c:v>
                      </c:pt>
                      <c:pt idx="85">
                        <c:v>2.4032971873174098</c:v>
                      </c:pt>
                      <c:pt idx="86">
                        <c:v>2.1318538881584801</c:v>
                      </c:pt>
                      <c:pt idx="87">
                        <c:v>1.8921603209956901</c:v>
                      </c:pt>
                      <c:pt idx="88">
                        <c:v>1.6802544994041799</c:v>
                      </c:pt>
                      <c:pt idx="89">
                        <c:v>1.4927268529300399</c:v>
                      </c:pt>
                      <c:pt idx="90">
                        <c:v>1.32662934347113</c:v>
                      </c:pt>
                      <c:pt idx="91">
                        <c:v>1.1794028974420701</c:v>
                      </c:pt>
                      <c:pt idx="92">
                        <c:v>1.04881863128122</c:v>
                      </c:pt>
                      <c:pt idx="93">
                        <c:v>0.93292968129109399</c:v>
                      </c:pt>
                      <c:pt idx="94">
                        <c:v>0.83003132577512795</c:v>
                      </c:pt>
                      <c:pt idx="95">
                        <c:v>0.73862768561529102</c:v>
                      </c:pt>
                      <c:pt idx="96">
                        <c:v>0.65740370901344003</c:v>
                      </c:pt>
                      <c:pt idx="97">
                        <c:v>0.58520144723114098</c:v>
                      </c:pt>
                      <c:pt idx="98">
                        <c:v>0.52099984848476399</c:v>
                      </c:pt>
                      <c:pt idx="99">
                        <c:v>0.463897461091624</c:v>
                      </c:pt>
                      <c:pt idx="100">
                        <c:v>0.41309756076575399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Volumenzuwachs'!$N$7</c15:sqref>
                        </c15:formulaRef>
                      </c:ext>
                    </c:extLst>
                    <c:strCache>
                      <c:ptCount val="1"/>
                      <c:pt idx="0">
                        <c:v>14,67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Volumenzuwachs'!$N$8:$N$108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2.2010762141034998E-3</c:v>
                      </c:pt>
                      <c:pt idx="1">
                        <c:v>5.8391129178210904E-3</c:v>
                      </c:pt>
                      <c:pt idx="2">
                        <c:v>1.40747149600625E-2</c:v>
                      </c:pt>
                      <c:pt idx="3">
                        <c:v>3.1143133418853299E-2</c:v>
                      </c:pt>
                      <c:pt idx="4">
                        <c:v>6.3837654933194807E-2</c:v>
                      </c:pt>
                      <c:pt idx="5">
                        <c:v>0.122211346363353</c:v>
                      </c:pt>
                      <c:pt idx="6">
                        <c:v>0.220093749867835</c:v>
                      </c:pt>
                      <c:pt idx="7">
                        <c:v>0.37528644471744399</c:v>
                      </c:pt>
                      <c:pt idx="8">
                        <c:v>0.60935162136213095</c:v>
                      </c:pt>
                      <c:pt idx="9">
                        <c:v>0.94698059326811301</c:v>
                      </c:pt>
                      <c:pt idx="10">
                        <c:v>1.4150031942109</c:v>
                      </c:pt>
                      <c:pt idx="11">
                        <c:v>2.0411553436699199</c:v>
                      </c:pt>
                      <c:pt idx="12">
                        <c:v>2.8527499580288</c:v>
                      </c:pt>
                      <c:pt idx="13">
                        <c:v>3.8753946799485801</c:v>
                      </c:pt>
                      <c:pt idx="14">
                        <c:v>5.1318748674367001</c:v>
                      </c:pt>
                      <c:pt idx="15">
                        <c:v>6.6412818593846401</c:v>
                      </c:pt>
                      <c:pt idx="16">
                        <c:v>8.4184247247944999</c:v>
                      </c:pt>
                      <c:pt idx="17">
                        <c:v>10.4735262455917</c:v>
                      </c:pt>
                      <c:pt idx="18">
                        <c:v>12.812175324505199</c:v>
                      </c:pt>
                      <c:pt idx="19">
                        <c:v>15.4354898929904</c:v>
                      </c:pt>
                      <c:pt idx="20">
                        <c:v>18.340436045430099</c:v>
                      </c:pt>
                      <c:pt idx="21">
                        <c:v>21.520248595814099</c:v>
                      </c:pt>
                      <c:pt idx="22">
                        <c:v>24.964903133157801</c:v>
                      </c:pt>
                      <c:pt idx="23">
                        <c:v>28.661597641322299</c:v>
                      </c:pt>
                      <c:pt idx="24">
                        <c:v>32.595210967384801</c:v>
                      </c:pt>
                      <c:pt idx="25">
                        <c:v>36.7487145210604</c:v>
                      </c:pt>
                      <c:pt idx="26">
                        <c:v>41.103521726552898</c:v>
                      </c:pt>
                      <c:pt idx="27">
                        <c:v>45.639766508327199</c:v>
                      </c:pt>
                      <c:pt idx="28">
                        <c:v>50.336507362314698</c:v>
                      </c:pt>
                      <c:pt idx="29">
                        <c:v>55.171857434182797</c:v>
                      </c:pt>
                      <c:pt idx="30">
                        <c:v>60.123043701447102</c:v>
                      </c:pt>
                      <c:pt idx="31">
                        <c:v>65.166400092662997</c:v>
                      </c:pt>
                      <c:pt idx="32">
                        <c:v>70.277300440846602</c:v>
                      </c:pt>
                      <c:pt idx="33">
                        <c:v>75.430037811774994</c:v>
                      </c:pt>
                      <c:pt idx="34">
                        <c:v>80.597657198010694</c:v>
                      </c:pt>
                      <c:pt idx="35">
                        <c:v>85.7517490258289</c:v>
                      </c:pt>
                      <c:pt idx="36">
                        <c:v>90.862211558646806</c:v>
                      </c:pt>
                      <c:pt idx="37">
                        <c:v>95.8969912496147</c:v>
                      </c:pt>
                      <c:pt idx="38">
                        <c:v>100.821811532776</c:v>
                      </c:pt>
                      <c:pt idx="39">
                        <c:v>105.59990256622299</c:v>
                      </c:pt>
                      <c:pt idx="40">
                        <c:v>110.19174715461899</c:v>
                      </c:pt>
                      <c:pt idx="41">
                        <c:v>114.554861561911</c:v>
                      </c:pt>
                      <c:pt idx="42">
                        <c:v>118.64363422139699</c:v>
                      </c:pt>
                      <c:pt idx="43">
                        <c:v>122.40925044606701</c:v>
                      </c:pt>
                      <c:pt idx="44">
                        <c:v>125.79973703492701</c:v>
                      </c:pt>
                      <c:pt idx="45">
                        <c:v>128.76016692665601</c:v>
                      </c:pt>
                      <c:pt idx="46">
                        <c:v>131.233070347129</c:v>
                      </c:pt>
                      <c:pt idx="47">
                        <c:v>133.15910455044701</c:v>
                      </c:pt>
                      <c:pt idx="48">
                        <c:v>134.47803824511499</c:v>
                      </c:pt>
                      <c:pt idx="49">
                        <c:v>135.130107692335</c:v>
                      </c:pt>
                      <c:pt idx="50">
                        <c:v>135.057797346808</c:v>
                      </c:pt>
                      <c:pt idx="51">
                        <c:v>134.20808636983799</c:v>
                      </c:pt>
                      <c:pt idx="52">
                        <c:v>132.53518054193799</c:v>
                      </c:pt>
                      <c:pt idx="53">
                        <c:v>130.00371399546401</c:v>
                      </c:pt>
                      <c:pt idx="54">
                        <c:v>126.592353979829</c:v>
                      </c:pt>
                      <c:pt idx="55">
                        <c:v>122.297672767987</c:v>
                      </c:pt>
                      <c:pt idx="56">
                        <c:v>117.13806415502</c:v>
                      </c:pt>
                      <c:pt idx="57">
                        <c:v>111.15738177767101</c:v>
                      </c:pt>
                      <c:pt idx="58">
                        <c:v>104.42787210213601</c:v>
                      </c:pt>
                      <c:pt idx="59">
                        <c:v>97.051882881447</c:v>
                      </c:pt>
                      <c:pt idx="60">
                        <c:v>89.161772688902204</c:v>
                      </c:pt>
                      <c:pt idx="61">
                        <c:v>80.917460492809795</c:v>
                      </c:pt>
                      <c:pt idx="62">
                        <c:v>72.501171150621602</c:v>
                      </c:pt>
                      <c:pt idx="63">
                        <c:v>64.109183285067601</c:v>
                      </c:pt>
                      <c:pt idx="64">
                        <c:v>55.940782551964297</c:v>
                      </c:pt>
                      <c:pt idx="65">
                        <c:v>48.185143944506898</c:v>
                      </c:pt>
                      <c:pt idx="66">
                        <c:v>41.007440143430202</c:v>
                      </c:pt>
                      <c:pt idx="67">
                        <c:v>34.535971938925499</c:v>
                      </c:pt>
                      <c:pt idx="68">
                        <c:v>28.852371996156698</c:v>
                      </c:pt>
                      <c:pt idx="69">
                        <c:v>23.986774641689099</c:v>
                      </c:pt>
                      <c:pt idx="70">
                        <c:v>19.919170537029199</c:v>
                      </c:pt>
                      <c:pt idx="71">
                        <c:v>16.587021942925901</c:v>
                      </c:pt>
                      <c:pt idx="72">
                        <c:v>13.897843742673899</c:v>
                      </c:pt>
                      <c:pt idx="73">
                        <c:v>11.7442670357769</c:v>
                      </c:pt>
                      <c:pt idx="74">
                        <c:v>10.018540211435999</c:v>
                      </c:pt>
                      <c:pt idx="75">
                        <c:v>8.62375942449472</c:v>
                      </c:pt>
                      <c:pt idx="76">
                        <c:v>7.4802783252632903</c:v>
                      </c:pt>
                      <c:pt idx="77">
                        <c:v>6.5272764320616803</c:v>
                      </c:pt>
                      <c:pt idx="78">
                        <c:v>5.7207448574033402</c:v>
                      </c:pt>
                      <c:pt idx="79">
                        <c:v>5.02971178563328</c:v>
                      </c:pt>
                      <c:pt idx="80">
                        <c:v>4.4323141752099096</c:v>
                      </c:pt>
                      <c:pt idx="81">
                        <c:v>3.9126462757281</c:v>
                      </c:pt>
                      <c:pt idx="82">
                        <c:v>3.4586246709005102</c:v>
                      </c:pt>
                      <c:pt idx="83">
                        <c:v>3.06069086672994</c:v>
                      </c:pt>
                      <c:pt idx="84">
                        <c:v>2.7110556492198401</c:v>
                      </c:pt>
                      <c:pt idx="85">
                        <c:v>2.40324627490625</c:v>
                      </c:pt>
                      <c:pt idx="86">
                        <c:v>2.1318138474118098</c:v>
                      </c:pt>
                      <c:pt idx="87">
                        <c:v>1.89212879029797</c:v>
                      </c:pt>
                      <c:pt idx="88">
                        <c:v>1.68022964309622</c:v>
                      </c:pt>
                      <c:pt idx="89">
                        <c:v>1.49270723989647</c:v>
                      </c:pt>
                      <c:pt idx="90">
                        <c:v>1.32661385520551</c:v>
                      </c:pt>
                      <c:pt idx="91">
                        <c:v>1.1793906579246201</c:v>
                      </c:pt>
                      <c:pt idx="92">
                        <c:v>1.04880895318283</c:v>
                      </c:pt>
                      <c:pt idx="93">
                        <c:v>0.93292202450481299</c:v>
                      </c:pt>
                      <c:pt idx="94">
                        <c:v>0.83002526532245002</c:v>
                      </c:pt>
                      <c:pt idx="95">
                        <c:v>0.73862288672403498</c:v>
                      </c:pt>
                      <c:pt idx="96">
                        <c:v>0.65739990770908296</c:v>
                      </c:pt>
                      <c:pt idx="97">
                        <c:v>0.58519843518468095</c:v>
                      </c:pt>
                      <c:pt idx="98">
                        <c:v>0.52099746115853995</c:v>
                      </c:pt>
                      <c:pt idx="99">
                        <c:v>0.46389556844825403</c:v>
                      </c:pt>
                      <c:pt idx="100">
                        <c:v>0.41309605997439403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1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Volumenzuwachs'!$O$7</c15:sqref>
                        </c15:formulaRef>
                      </c:ext>
                    </c:extLst>
                    <c:strCache>
                      <c:ptCount val="1"/>
                      <c:pt idx="0">
                        <c:v>15,01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Volumenzuwachs'!$O$8:$O$108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1.44682493290909E-3</c:v>
                      </c:pt>
                      <c:pt idx="1">
                        <c:v>4.0007258602614299E-3</c:v>
                      </c:pt>
                      <c:pt idx="2">
                        <c:v>1.0007221959714501E-2</c:v>
                      </c:pt>
                      <c:pt idx="3">
                        <c:v>2.2887602871088101E-2</c:v>
                      </c:pt>
                      <c:pt idx="4">
                        <c:v>4.8322470767993897E-2</c:v>
                      </c:pt>
                      <c:pt idx="5">
                        <c:v>9.4985119272234395E-2</c:v>
                      </c:pt>
                      <c:pt idx="6">
                        <c:v>0.17515010715424201</c:v>
                      </c:pt>
                      <c:pt idx="7">
                        <c:v>0.305030937643816</c:v>
                      </c:pt>
                      <c:pt idx="8">
                        <c:v>0.50473709915836695</c:v>
                      </c:pt>
                      <c:pt idx="9">
                        <c:v>0.79780689544649497</c:v>
                      </c:pt>
                      <c:pt idx="10">
                        <c:v>1.21034859813249</c:v>
                      </c:pt>
                      <c:pt idx="11">
                        <c:v>1.7698876927913201</c:v>
                      </c:pt>
                      <c:pt idx="12">
                        <c:v>2.5040579191757</c:v>
                      </c:pt>
                      <c:pt idx="13">
                        <c:v>3.4392835267895898</c:v>
                      </c:pt>
                      <c:pt idx="14">
                        <c:v>4.5995833890033104</c:v>
                      </c:pt>
                      <c:pt idx="15">
                        <c:v>6.0055932849518303</c:v>
                      </c:pt>
                      <c:pt idx="16">
                        <c:v>7.6738611099724201</c:v>
                      </c:pt>
                      <c:pt idx="17">
                        <c:v>9.6164298452114991</c:v>
                      </c:pt>
                      <c:pt idx="18">
                        <c:v>11.840690656812299</c:v>
                      </c:pt>
                      <c:pt idx="19">
                        <c:v>14.349466177226599</c:v>
                      </c:pt>
                      <c:pt idx="20">
                        <c:v>17.141271945943899</c:v>
                      </c:pt>
                      <c:pt idx="21">
                        <c:v>20.210700606228801</c:v>
                      </c:pt>
                      <c:pt idx="22">
                        <c:v>23.5488764606038</c:v>
                      </c:pt>
                      <c:pt idx="23">
                        <c:v>27.143934986283899</c:v>
                      </c:pt>
                      <c:pt idx="24">
                        <c:v>30.981490831394801</c:v>
                      </c:pt>
                      <c:pt idx="25">
                        <c:v>35.045067089202902</c:v>
                      </c:pt>
                      <c:pt idx="26">
                        <c:v>39.316467246206003</c:v>
                      </c:pt>
                      <c:pt idx="27">
                        <c:v>43.776078547316999</c:v>
                      </c:pt>
                      <c:pt idx="28">
                        <c:v>48.403101397477698</c:v>
                      </c:pt>
                      <c:pt idx="29">
                        <c:v>53.175703846407799</c:v>
                      </c:pt>
                      <c:pt idx="30">
                        <c:v>58.071103351326698</c:v>
                      </c:pt>
                      <c:pt idx="31">
                        <c:v>63.065580125129898</c:v>
                      </c:pt>
                      <c:pt idx="32">
                        <c:v>68.134427722876595</c:v>
                      </c:pt>
                      <c:pt idx="33">
                        <c:v>73.251847359893105</c:v>
                      </c:pt>
                      <c:pt idx="34">
                        <c:v>78.390793031162303</c:v>
                      </c:pt>
                      <c:pt idx="35">
                        <c:v>83.522775027760801</c:v>
                      </c:pt>
                      <c:pt idx="36">
                        <c:v>88.617630109102606</c:v>
                      </c:pt>
                      <c:pt idx="37">
                        <c:v>93.643267553567398</c:v>
                      </c:pt>
                      <c:pt idx="38">
                        <c:v>98.5654017190448</c:v>
                      </c:pt>
                      <c:pt idx="39">
                        <c:v>103.34728372592301</c:v>
                      </c:pt>
                      <c:pt idx="40">
                        <c:v>107.949447536573</c:v>
                      </c:pt>
                      <c:pt idx="41">
                        <c:v>112.329489131624</c:v>
                      </c:pt>
                      <c:pt idx="42">
                        <c:v>116.441901722046</c:v>
                      </c:pt>
                      <c:pt idx="43">
                        <c:v>120.237994977749</c:v>
                      </c:pt>
                      <c:pt idx="44">
                        <c:v>123.665932000735</c:v>
                      </c:pt>
                      <c:pt idx="45">
                        <c:v>126.670923995416</c:v>
                      </c:pt>
                      <c:pt idx="46">
                        <c:v>129.195628874867</c:v>
                      </c:pt>
                      <c:pt idx="47">
                        <c:v>131.18080571771301</c:v>
                      </c:pt>
                      <c:pt idx="48">
                        <c:v>132.566281048853</c:v>
                      </c:pt>
                      <c:pt idx="49">
                        <c:v>133.292283937051</c:v>
                      </c:pt>
                      <c:pt idx="50">
                        <c:v>133.30120298390401</c:v>
                      </c:pt>
                      <c:pt idx="51">
                        <c:v>132.539807025117</c:v>
                      </c:pt>
                      <c:pt idx="52">
                        <c:v>130.961949950616</c:v>
                      </c:pt>
                      <c:pt idx="53">
                        <c:v>128.53174543718899</c:v>
                      </c:pt>
                      <c:pt idx="54">
                        <c:v>125.22714676862201</c:v>
                      </c:pt>
                      <c:pt idx="55">
                        <c:v>121.043798465694</c:v>
                      </c:pt>
                      <c:pt idx="56">
                        <c:v>115.998940437039</c:v>
                      </c:pt>
                      <c:pt idx="57">
                        <c:v>110.135045671604</c:v>
                      </c:pt>
                      <c:pt idx="58">
                        <c:v>103.522768369771</c:v>
                      </c:pt>
                      <c:pt idx="59">
                        <c:v>96.262687143221996</c:v>
                      </c:pt>
                      <c:pt idx="60">
                        <c:v>88.485271787289307</c:v>
                      </c:pt>
                      <c:pt idx="61">
                        <c:v>80.348513632792304</c:v>
                      </c:pt>
                      <c:pt idx="62">
                        <c:v>72.032773495685106</c:v>
                      </c:pt>
                      <c:pt idx="63">
                        <c:v>63.732647952876498</c:v>
                      </c:pt>
                      <c:pt idx="64">
                        <c:v>55.646046753855501</c:v>
                      </c:pt>
                      <c:pt idx="65">
                        <c:v>47.961190532831502</c:v>
                      </c:pt>
                      <c:pt idx="66">
                        <c:v>40.842808424991901</c:v>
                      </c:pt>
                      <c:pt idx="67">
                        <c:v>34.419314027028499</c:v>
                      </c:pt>
                      <c:pt idx="68">
                        <c:v>28.772997181230199</c:v>
                      </c:pt>
                      <c:pt idx="69">
                        <c:v>23.935118718159298</c:v>
                      </c:pt>
                      <c:pt idx="70">
                        <c:v>19.887133319146201</c:v>
                      </c:pt>
                      <c:pt idx="71">
                        <c:v>16.568135372202299</c:v>
                      </c:pt>
                      <c:pt idx="72">
                        <c:v>13.8872621822998</c:v>
                      </c:pt>
                      <c:pt idx="73">
                        <c:v>11.7386037010846</c:v>
                      </c:pt>
                      <c:pt idx="74">
                        <c:v>10.015600065812301</c:v>
                      </c:pt>
                      <c:pt idx="75">
                        <c:v>8.6222312505152097</c:v>
                      </c:pt>
                      <c:pt idx="76">
                        <c:v>7.4794437857745999</c:v>
                      </c:pt>
                      <c:pt idx="77">
                        <c:v>6.5267750703782896</c:v>
                      </c:pt>
                      <c:pt idx="78">
                        <c:v>5.7204095849395102</c:v>
                      </c:pt>
                      <c:pt idx="79">
                        <c:v>5.0294687953273698</c:v>
                      </c:pt>
                      <c:pt idx="80">
                        <c:v>4.4321301132433</c:v>
                      </c:pt>
                      <c:pt idx="81">
                        <c:v>3.91250407826226</c:v>
                      </c:pt>
                      <c:pt idx="82">
                        <c:v>3.4585139114485601</c:v>
                      </c:pt>
                      <c:pt idx="83">
                        <c:v>3.06060425843636</c:v>
                      </c:pt>
                      <c:pt idx="84">
                        <c:v>2.7109877620830201</c:v>
                      </c:pt>
                      <c:pt idx="85">
                        <c:v>2.4031929644996</c:v>
                      </c:pt>
                      <c:pt idx="86">
                        <c:v>2.13177192062517</c:v>
                      </c:pt>
                      <c:pt idx="87">
                        <c:v>1.8920957743372899</c:v>
                      </c:pt>
                      <c:pt idx="88">
                        <c:v>1.68020361587441</c:v>
                      </c:pt>
                      <c:pt idx="89">
                        <c:v>1.49268670291076</c:v>
                      </c:pt>
                      <c:pt idx="90">
                        <c:v>1.3265976372774499</c:v>
                      </c:pt>
                      <c:pt idx="91">
                        <c:v>1.17937784177836</c:v>
                      </c:pt>
                      <c:pt idx="92">
                        <c:v>1.0487988191174</c:v>
                      </c:pt>
                      <c:pt idx="93">
                        <c:v>0.93291400697377003</c:v>
                      </c:pt>
                      <c:pt idx="94">
                        <c:v>0.83001891932939498</c:v>
                      </c:pt>
                      <c:pt idx="95">
                        <c:v>0.73861786172717603</c:v>
                      </c:pt>
                      <c:pt idx="96">
                        <c:v>0.65739592729872998</c:v>
                      </c:pt>
                      <c:pt idx="97">
                        <c:v>0.58519528121762598</c:v>
                      </c:pt>
                      <c:pt idx="98">
                        <c:v>0.52099496134563295</c:v>
                      </c:pt>
                      <c:pt idx="99">
                        <c:v>0.46389358662578201</c:v>
                      </c:pt>
                      <c:pt idx="100">
                        <c:v>0.41309448846681501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3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Volumenzuwachs'!$Q$7</c15:sqref>
                        </c15:formulaRef>
                      </c:ext>
                    </c:extLst>
                    <c:strCache>
                      <c:ptCount val="1"/>
                      <c:pt idx="0">
                        <c:v>15,71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Volumenzuwachs'!$Q$8:$Q$108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5.9187251970027198E-4</c:v>
                      </c:pt>
                      <c:pt idx="1">
                        <c:v>1.78863453985978E-3</c:v>
                      </c:pt>
                      <c:pt idx="2">
                        <c:v>4.8431752019340198E-3</c:v>
                      </c:pt>
                      <c:pt idx="3">
                        <c:v>1.18895811434186E-2</c:v>
                      </c:pt>
                      <c:pt idx="4">
                        <c:v>2.6741388943459302E-2</c:v>
                      </c:pt>
                      <c:pt idx="5">
                        <c:v>5.5620791279052902E-2</c:v>
                      </c:pt>
                      <c:pt idx="6">
                        <c:v>0.10787899060626099</c:v>
                      </c:pt>
                      <c:pt idx="7">
                        <c:v>0.196561414218274</c:v>
                      </c:pt>
                      <c:pt idx="8">
                        <c:v>0.33867586299008801</c:v>
                      </c:pt>
                      <c:pt idx="9">
                        <c:v>0.55506522472941899</c:v>
                      </c:pt>
                      <c:pt idx="10">
                        <c:v>0.86985629339645498</c:v>
                      </c:pt>
                      <c:pt idx="11">
                        <c:v>1.30953171280737</c:v>
                      </c:pt>
                      <c:pt idx="12">
                        <c:v>1.90173310773241</c:v>
                      </c:pt>
                      <c:pt idx="13">
                        <c:v>2.6739374342739199</c:v>
                      </c:pt>
                      <c:pt idx="14">
                        <c:v>3.65215247968924</c:v>
                      </c:pt>
                      <c:pt idx="15">
                        <c:v>4.8597563378280899</c:v>
                      </c:pt>
                      <c:pt idx="16">
                        <c:v>6.3165690939515899</c:v>
                      </c:pt>
                      <c:pt idx="17">
                        <c:v>8.0382031005374106</c:v>
                      </c:pt>
                      <c:pt idx="18">
                        <c:v>10.0356994222567</c:v>
                      </c:pt>
                      <c:pt idx="19">
                        <c:v>12.315427472101099</c:v>
                      </c:pt>
                      <c:pt idx="20">
                        <c:v>14.879204644851001</c:v>
                      </c:pt>
                      <c:pt idx="21">
                        <c:v>17.724582572999701</c:v>
                      </c:pt>
                      <c:pt idx="22">
                        <c:v>20.845244718481499</c:v>
                      </c:pt>
                      <c:pt idx="23">
                        <c:v>24.231464001517999</c:v>
                      </c:pt>
                      <c:pt idx="24">
                        <c:v>27.870576701279798</c:v>
                      </c:pt>
                      <c:pt idx="25">
                        <c:v>31.747437964786499</c:v>
                      </c:pt>
                      <c:pt idx="26">
                        <c:v>35.844833477140803</c:v>
                      </c:pt>
                      <c:pt idx="27">
                        <c:v>40.143830234240198</c:v>
                      </c:pt>
                      <c:pt idx="28">
                        <c:v>44.624056454235003</c:v>
                      </c:pt>
                      <c:pt idx="29">
                        <c:v>49.2639062573611</c:v>
                      </c:pt>
                      <c:pt idx="30">
                        <c:v>54.040668954976098</c:v>
                      </c:pt>
                      <c:pt idx="31">
                        <c:v>58.9305857626427</c:v>
                      </c:pt>
                      <c:pt idx="32">
                        <c:v>63.908838772527901</c:v>
                      </c:pt>
                      <c:pt idx="33">
                        <c:v>68.949478351121698</c:v>
                      </c:pt>
                      <c:pt idx="34">
                        <c:v>74.025296036355797</c:v>
                      </c:pt>
                      <c:pt idx="35">
                        <c:v>79.107650735636</c:v>
                      </c:pt>
                      <c:pt idx="36">
                        <c:v>84.166256788359902</c:v>
                      </c:pt>
                      <c:pt idx="37">
                        <c:v>89.168943442215706</c:v>
                      </c:pt>
                      <c:pt idx="38">
                        <c:v>94.081396667471196</c:v>
                      </c:pt>
                      <c:pt idx="39">
                        <c:v>98.866896141646293</c:v>
                      </c:pt>
                      <c:pt idx="40">
                        <c:v>103.486062800656</c:v>
                      </c:pt>
                      <c:pt idx="41">
                        <c:v>107.896635667175</c:v>
                      </c:pt>
                      <c:pt idx="42">
                        <c:v>112.053300790055</c:v>
                      </c:pt>
                      <c:pt idx="43">
                        <c:v>115.907600060278</c:v>
                      </c:pt>
                      <c:pt idx="44">
                        <c:v>119.40795332199301</c:v>
                      </c:pt>
                      <c:pt idx="45">
                        <c:v>122.499833355931</c:v>
                      </c:pt>
                      <c:pt idx="46">
                        <c:v>125.126139576827</c:v>
                      </c:pt>
                      <c:pt idx="47">
                        <c:v>127.227822004174</c:v>
                      </c:pt>
                      <c:pt idx="48">
                        <c:v>128.74481125394399</c:v>
                      </c:pt>
                      <c:pt idx="49">
                        <c:v>129.617311564869</c:v>
                      </c:pt>
                      <c:pt idx="50">
                        <c:v>129.78751034841099</c:v>
                      </c:pt>
                      <c:pt idx="51">
                        <c:v>129.20174707084499</c:v>
                      </c:pt>
                      <c:pt idx="52">
                        <c:v>127.81316363783201</c:v>
                      </c:pt>
                      <c:pt idx="53">
                        <c:v>125.584824827972</c:v>
                      </c:pt>
                      <c:pt idx="54">
                        <c:v>122.49324788430501</c:v>
                      </c:pt>
                      <c:pt idx="55">
                        <c:v>118.532213227187</c:v>
                      </c:pt>
                      <c:pt idx="56">
                        <c:v>113.716643539446</c:v>
                      </c:pt>
                      <c:pt idx="57">
                        <c:v>108.08623985513699</c:v>
                      </c:pt>
                      <c:pt idx="58">
                        <c:v>101.70845968302</c:v>
                      </c:pt>
                      <c:pt idx="59">
                        <c:v>94.680329493646894</c:v>
                      </c:pt>
                      <c:pt idx="60">
                        <c:v>87.1285259139364</c:v>
                      </c:pt>
                      <c:pt idx="61">
                        <c:v>79.2071677641311</c:v>
                      </c:pt>
                      <c:pt idx="62">
                        <c:v>71.0928692713007</c:v>
                      </c:pt>
                      <c:pt idx="63">
                        <c:v>62.976843735191103</c:v>
                      </c:pt>
                      <c:pt idx="64">
                        <c:v>55.05423004104</c:v>
                      </c:pt>
                      <c:pt idx="65">
                        <c:v>47.511322168367599</c:v>
                      </c:pt>
                      <c:pt idx="66">
                        <c:v>40.511946387405203</c:v>
                      </c:pt>
                      <c:pt idx="67">
                        <c:v>34.184729272178899</c:v>
                      </c:pt>
                      <c:pt idx="68">
                        <c:v>28.613266264281801</c:v>
                      </c:pt>
                      <c:pt idx="69">
                        <c:v>23.831066689183601</c:v>
                      </c:pt>
                      <c:pt idx="70">
                        <c:v>19.822512879576799</c:v>
                      </c:pt>
                      <c:pt idx="71">
                        <c:v>16.529966611059901</c:v>
                      </c:pt>
                      <c:pt idx="72">
                        <c:v>13.865815695141301</c:v>
                      </c:pt>
                      <c:pt idx="73">
                        <c:v>11.7270747938481</c:v>
                      </c:pt>
                      <c:pt idx="74">
                        <c:v>10.009574743084601</c:v>
                      </c:pt>
                      <c:pt idx="75">
                        <c:v>8.6190696601471508</c:v>
                      </c:pt>
                      <c:pt idx="76">
                        <c:v>7.4776971240564798</c:v>
                      </c:pt>
                      <c:pt idx="77">
                        <c:v>6.5257142243535498</c:v>
                      </c:pt>
                      <c:pt idx="78">
                        <c:v>5.7196948901382303</c:v>
                      </c:pt>
                      <c:pt idx="79">
                        <c:v>5.02894892591413</c:v>
                      </c:pt>
                      <c:pt idx="80">
                        <c:v>4.4317357844961203</c:v>
                      </c:pt>
                      <c:pt idx="81">
                        <c:v>3.9121993165508901</c:v>
                      </c:pt>
                      <c:pt idx="82">
                        <c:v>3.4582765052376399</c:v>
                      </c:pt>
                      <c:pt idx="83">
                        <c:v>3.0604186145422498</c:v>
                      </c:pt>
                      <c:pt idx="84">
                        <c:v>2.7108422456713601</c:v>
                      </c:pt>
                      <c:pt idx="85">
                        <c:v>2.40307869283318</c:v>
                      </c:pt>
                      <c:pt idx="86">
                        <c:v>2.13168204956167</c:v>
                      </c:pt>
                      <c:pt idx="87">
                        <c:v>1.89202500359301</c:v>
                      </c:pt>
                      <c:pt idx="88">
                        <c:v>1.68014782553807</c:v>
                      </c:pt>
                      <c:pt idx="89">
                        <c:v>1.4926426809833799</c:v>
                      </c:pt>
                      <c:pt idx="90">
                        <c:v>1.32656287335516</c:v>
                      </c:pt>
                      <c:pt idx="91">
                        <c:v>1.1793503696830601</c:v>
                      </c:pt>
                      <c:pt idx="92">
                        <c:v>1.0487770961647001</c:v>
                      </c:pt>
                      <c:pt idx="93">
                        <c:v>0.93289682090549197</c:v>
                      </c:pt>
                      <c:pt idx="94">
                        <c:v>0.83000531628476004</c:v>
                      </c:pt>
                      <c:pt idx="95">
                        <c:v>0.73860709030865601</c:v>
                      </c:pt>
                      <c:pt idx="96">
                        <c:v>0.65738739501155596</c:v>
                      </c:pt>
                      <c:pt idx="97">
                        <c:v>0.58518852046222203</c:v>
                      </c:pt>
                      <c:pt idx="98">
                        <c:v>0.52098960281175</c:v>
                      </c:pt>
                      <c:pt idx="99">
                        <c:v>0.46388933843919999</c:v>
                      </c:pt>
                      <c:pt idx="100">
                        <c:v>0.41309111981880497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4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Volumenzuwachs'!$R$7</c15:sqref>
                        </c15:formulaRef>
                      </c:ext>
                    </c:extLst>
                    <c:strCache>
                      <c:ptCount val="1"/>
                      <c:pt idx="0">
                        <c:v>16,08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Volumenzuwachs'!$R$8:$R$108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3.67719915227799E-4</c:v>
                      </c:pt>
                      <c:pt idx="1">
                        <c:v>1.16533655374442E-3</c:v>
                      </c:pt>
                      <c:pt idx="2">
                        <c:v>3.29218388129286E-3</c:v>
                      </c:pt>
                      <c:pt idx="3">
                        <c:v>8.3940280350192596E-3</c:v>
                      </c:pt>
                      <c:pt idx="4">
                        <c:v>1.9528981782786201E-2</c:v>
                      </c:pt>
                      <c:pt idx="5">
                        <c:v>4.1865747876105502E-2</c:v>
                      </c:pt>
                      <c:pt idx="6">
                        <c:v>8.3423866971527497E-2</c:v>
                      </c:pt>
                      <c:pt idx="7" formatCode="General">
                        <c:v>0.15571908620366401</c:v>
                      </c:pt>
                      <c:pt idx="8" formatCode="General">
                        <c:v>0.27416518652050298</c:v>
                      </c:pt>
                      <c:pt idx="9" formatCode="General">
                        <c:v>0.458112311518038</c:v>
                      </c:pt>
                      <c:pt idx="10" formatCode="0.000E+00">
                        <c:v>0.73046345618067898</c:v>
                      </c:pt>
                      <c:pt idx="11" formatCode="0.000E+00">
                        <c:v>1.1168866565775499</c:v>
                      </c:pt>
                      <c:pt idx="12" formatCode="0.000E+00">
                        <c:v>1.64470926962004</c:v>
                      </c:pt>
                      <c:pt idx="13" formatCode="0.000E+00">
                        <c:v>2.3416264304272998</c:v>
                      </c:pt>
                      <c:pt idx="14" formatCode="0.000E+00">
                        <c:v>3.2343714753253798</c:v>
                      </c:pt>
                      <c:pt idx="15" formatCode="0.000E+00">
                        <c:v>4.3474840317031802</c:v>
                      </c:pt>
                      <c:pt idx="16" formatCode="0.000E+00">
                        <c:v>5.7022798157633696</c:v>
                      </c:pt>
                      <c:pt idx="17" formatCode="0.000E+00">
                        <c:v>7.31608528243052</c:v>
                      </c:pt>
                      <c:pt idx="18" formatCode="0.000E+00">
                        <c:v>9.2017594378179108</c:v>
                      </c:pt>
                      <c:pt idx="19" formatCode="0.000E+00">
                        <c:v>11.3674908526599</c:v>
                      </c:pt>
                      <c:pt idx="20" formatCode="0.000E+00">
                        <c:v>13.8168334833433</c:v>
                      </c:pt>
                      <c:pt idx="21" formatCode="0.000E+00">
                        <c:v>16.5489308610046</c:v>
                      </c:pt>
                      <c:pt idx="22" formatCode="0.000E+00">
                        <c:v>19.558873255023599</c:v>
                      </c:pt>
                      <c:pt idx="23" formatCode="0.000E+00">
                        <c:v>22.8381343381891</c:v>
                      </c:pt>
                      <c:pt idx="24" formatCode="0.000E+00">
                        <c:v>26.375040259656899</c:v>
                      </c:pt>
                      <c:pt idx="25" formatCode="0.000E+00">
                        <c:v>30.155232713023</c:v>
                      </c:pt>
                      <c:pt idx="26" formatCode="0.000E+00">
                        <c:v>34.1620969003447</c:v>
                      </c:pt>
                      <c:pt idx="27" formatCode="0.000E+00">
                        <c:v>38.377134103828098</c:v>
                      </c:pt>
                      <c:pt idx="28" formatCode="0.000E+00">
                        <c:v>42.780266230078297</c:v>
                      </c:pt>
                      <c:pt idx="29" formatCode="0.000E+00">
                        <c:v>47.350065909064803</c:v>
                      </c:pt>
                      <c:pt idx="30" formatCode="0.000E+00">
                        <c:v>52.063910497784597</c:v>
                      </c:pt>
                      <c:pt idx="31" formatCode="0.000E+00">
                        <c:v>56.898061808853598</c:v>
                      </c:pt>
                      <c:pt idx="32" formatCode="0.000E+00">
                        <c:v>61.827675796773903</c:v>
                      </c:pt>
                      <c:pt idx="33" formatCode="0.000E+00">
                        <c:v>66.826748063141807</c:v>
                      </c:pt>
                      <c:pt idx="34" formatCode="0.000E+00">
                        <c:v>71.868002160380499</c:v>
                      </c:pt>
                      <c:pt idx="35" formatCode="0.000E+00">
                        <c:v>76.922728537218106</c:v>
                      </c:pt>
                      <c:pt idx="36" formatCode="0.000E+00">
                        <c:v>81.960582807771999</c:v>
                      </c:pt>
                      <c:pt idx="37" formatCode="0.000E+00">
                        <c:v>86.949353042410905</c:v>
                      </c:pt>
                      <c:pt idx="38" formatCode="0.000E+00">
                        <c:v>91.854707149939799</c:v>
                      </c:pt>
                      <c:pt idx="39" formatCode="0.000E+00">
                        <c:v>96.639933301100896</c:v>
                      </c:pt>
                      <c:pt idx="40" formatCode="0.000E+00">
                        <c:v>101.265688863196</c:v>
                      </c:pt>
                      <c:pt idx="41" formatCode="0.000E+00">
                        <c:v>105.689776576897</c:v>
                      </c:pt>
                      <c:pt idx="42" formatCode="0.000E+00">
                        <c:v>109.866970772164</c:v>
                      </c:pt>
                      <c:pt idx="43" formatCode="0.000E+00">
                        <c:v>113.748921296151</c:v>
                      </c:pt>
                      <c:pt idx="44" formatCode="0.000E+00">
                        <c:v>117.28416843057499</c:v>
                      </c:pt>
                      <c:pt idx="45" formatCode="0.000E+00">
                        <c:v>120.41830820006599</c:v>
                      </c:pt>
                      <c:pt idx="46" formatCode="0.000E+00">
                        <c:v>123.094353724491</c:v>
                      </c:pt>
                      <c:pt idx="47" formatCode="0.000E+00">
                        <c:v>125.253344004944</c:v>
                      </c:pt>
                      <c:pt idx="48" formatCode="0.000E+00">
                        <c:v>126.835255784522</c:v>
                      </c:pt>
                      <c:pt idx="49" formatCode="0.000E+00">
                        <c:v>127.780275512565</c:v>
                      </c:pt>
                      <c:pt idx="50" formatCode="0.000E+00">
                        <c:v>128.03048511243901</c:v>
                      </c:pt>
                      <c:pt idx="51" formatCode="0.000E+00">
                        <c:v>127.532004858053</c:v>
                      </c:pt>
                      <c:pt idx="52" formatCode="0.000E+00">
                        <c:v>126.23761641434</c:v>
                      </c:pt>
                      <c:pt idx="53" formatCode="0.000E+00">
                        <c:v>124.109855968109</c:v>
                      </c:pt>
                      <c:pt idx="54" formatCode="0.000E+00">
                        <c:v>121.124518530263</c:v>
                      </c:pt>
                      <c:pt idx="55" formatCode="0.000E+00">
                        <c:v>117.274448000533</c:v>
                      </c:pt>
                      <c:pt idx="56" formatCode="0.000E+00">
                        <c:v>112.573403525963</c:v>
                      </c:pt>
                      <c:pt idx="57" formatCode="0.000E+00">
                        <c:v>107.059694603921</c:v>
                      </c:pt>
                      <c:pt idx="58" formatCode="0.000E+00">
                        <c:v>100.799174045953</c:v>
                      </c:pt>
                      <c:pt idx="59" formatCode="0.000E+00">
                        <c:v>93.887085002651006</c:v>
                      </c:pt>
                      <c:pt idx="60" formatCode="0.000E+00">
                        <c:v>86.448199337567402</c:v>
                      </c:pt>
                      <c:pt idx="61" formatCode="0.000E+00">
                        <c:v>78.634690572616407</c:v>
                      </c:pt>
                      <c:pt idx="62" formatCode="0.000E+00">
                        <c:v>70.621289916002397</c:v>
                      </c:pt>
                      <c:pt idx="63" formatCode="0.000E+00">
                        <c:v>62.597508930992603</c:v>
                      </c:pt>
                      <c:pt idx="64" formatCode="0.000E+00">
                        <c:v>54.757091025321898</c:v>
                      </c:pt>
                      <c:pt idx="65" formatCode="0.000E+00">
                        <c:v>47.285357373697899</c:v>
                      </c:pt>
                      <c:pt idx="66" formatCode="0.000E+00">
                        <c:v>40.345674456730698</c:v>
                      </c:pt>
                      <c:pt idx="67" formatCode="0.000E+00">
                        <c:v>34.066768616480999</c:v>
                      </c:pt>
                      <c:pt idx="68" formatCode="0.000E+00">
                        <c:v>28.532883405655198</c:v>
                      </c:pt>
                      <c:pt idx="69" formatCode="0.000E+00">
                        <c:v>23.778649937040601</c:v>
                      </c:pt>
                      <c:pt idx="70" formatCode="0.000E+00">
                        <c:v>19.789914082504499</c:v>
                      </c:pt>
                      <c:pt idx="71" formatCode="0.000E+00">
                        <c:v>16.5106728872845</c:v>
                      </c:pt>
                      <c:pt idx="72" formatCode="0.000E+00">
                        <c:v>13.8549423373699</c:v>
                      </c:pt>
                      <c:pt idx="73" formatCode="0.000E+00">
                        <c:v>11.721203094046601</c:v>
                      </c:pt>
                      <c:pt idx="74" formatCode="0.000E+00">
                        <c:v>10.006485105782</c:v>
                      </c:pt>
                      <c:pt idx="75" formatCode="0.000E+00">
                        <c:v>8.6174329708981006</c:v>
                      </c:pt>
                      <c:pt idx="76" formatCode="0.000E+00">
                        <c:v>7.4767825711679201</c:v>
                      </c:pt>
                      <c:pt idx="77" formatCode="0.000E+00">
                        <c:v>6.52515291107275</c:v>
                      </c:pt>
                      <c:pt idx="78" formatCode="0.000E+00">
                        <c:v>5.7193140753558103</c:v>
                      </c:pt>
                      <c:pt idx="79" formatCode="0.000E+00">
                        <c:v>5.0286709767911004</c:v>
                      </c:pt>
                      <c:pt idx="80" formatCode="0.000E+00">
                        <c:v>4.4315246898559302</c:v>
                      </c:pt>
                      <c:pt idx="81" formatCode="0.000E+00">
                        <c:v>3.9120361086730999</c:v>
                      </c:pt>
                      <c:pt idx="82" formatCode="0.000E+00">
                        <c:v>3.45814935629235</c:v>
                      </c:pt>
                      <c:pt idx="83" formatCode="0.000E+00">
                        <c:v>3.06031918605068</c:v>
                      </c:pt>
                      <c:pt idx="84" formatCode="0.000E+00">
                        <c:v>2.71076430834849</c:v>
                      </c:pt>
                      <c:pt idx="85" formatCode="0.000E+00">
                        <c:v>2.4030174896185601</c:v>
                      </c:pt>
                      <c:pt idx="86" formatCode="0.000E+00">
                        <c:v>2.13163391496118</c:v>
                      </c:pt>
                      <c:pt idx="87" formatCode="0.000E+00">
                        <c:v>1.8919870989119101</c:v>
                      </c:pt>
                      <c:pt idx="88" formatCode="0.000E+00">
                        <c:v>1.6801179442393599</c:v>
                      </c:pt>
                      <c:pt idx="89" formatCode="0.000E+00">
                        <c:v>1.4926191027759601</c:v>
                      </c:pt>
                      <c:pt idx="90" formatCode="0.000E+00">
                        <c:v>1.32654425370146</c:v>
                      </c:pt>
                      <c:pt idx="91" formatCode="0.000E+00">
                        <c:v>1.17933565551927</c:v>
                      </c:pt>
                      <c:pt idx="92" formatCode="0.000E+00">
                        <c:v>1.04876546124152</c:v>
                      </c:pt>
                      <c:pt idx="93" formatCode="0.000E+00">
                        <c:v>0.93288761594432301</c:v>
                      </c:pt>
                      <c:pt idx="94" formatCode="0.000E+00">
                        <c:v>0.82999803040114595</c:v>
                      </c:pt>
                      <c:pt idx="95" formatCode="0.000E+00">
                        <c:v>0.73860132105532506</c:v>
                      </c:pt>
                      <c:pt idx="96" formatCode="0.000E+00">
                        <c:v>0.65738282504830003</c:v>
                      </c:pt>
                      <c:pt idx="97" formatCode="0.000E+00">
                        <c:v>0.58518489934200102</c:v>
                      </c:pt>
                      <c:pt idx="98" formatCode="0.000E+00">
                        <c:v>0.52098673273094798</c:v>
                      </c:pt>
                      <c:pt idx="99" formatCode="0.000E+00">
                        <c:v>0.463887063068814</c:v>
                      </c:pt>
                      <c:pt idx="100" formatCode="0.000E+00">
                        <c:v>0.41308931553651201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5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Volumenzuwachs'!$S$7</c15:sqref>
                        </c15:formulaRef>
                      </c:ext>
                    </c:extLst>
                    <c:strCache>
                      <c:ptCount val="1"/>
                      <c:pt idx="0">
                        <c:v>16,46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Volumenzuwachs'!$S$8:$S$108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2.2380531048852201E-4</c:v>
                      </c:pt>
                      <c:pt idx="1">
                        <c:v>7.4542911707431805E-4</c:v>
                      </c:pt>
                      <c:pt idx="2">
                        <c:v>2.2015021545133701E-3</c:v>
                      </c:pt>
                      <c:pt idx="3">
                        <c:v>5.8400650054291903E-3</c:v>
                      </c:pt>
                      <c:pt idx="4">
                        <c:v>1.40765916782052E-2</c:v>
                      </c:pt>
                      <c:pt idx="5">
                        <c:v>3.1146365629457499E-2</c:v>
                      </c:pt>
                      <c:pt idx="6">
                        <c:v>6.3842364687039105E-2</c:v>
                      </c:pt>
                      <c:pt idx="7" formatCode="General">
                        <c:v>0.122216560092073</c:v>
                      </c:pt>
                      <c:pt idx="8" formatCode="General">
                        <c:v>0.22009589293429799</c:v>
                      </c:pt>
                      <c:pt idx="9" formatCode="General">
                        <c:v>0.37527677686169297</c:v>
                      </c:pt>
                      <c:pt idx="10" formatCode="0.000E+00">
                        <c:v>0.60931221187934903</c:v>
                      </c:pt>
                      <c:pt idx="11" formatCode="0.000E+00">
                        <c:v>0.94687838135380198</c:v>
                      </c:pt>
                      <c:pt idx="12" formatCode="0.000E+00">
                        <c:v>1.41478163205723</c:v>
                      </c:pt>
                      <c:pt idx="13" formatCode="0.000E+00">
                        <c:v>2.0407230746308</c:v>
                      </c:pt>
                      <c:pt idx="14" formatCode="0.000E+00">
                        <c:v>2.8519659362138001</c:v>
                      </c:pt>
                      <c:pt idx="15" formatCode="0.000E+00">
                        <c:v>3.8740490878715699</c:v>
                      </c:pt>
                      <c:pt idx="16" formatCode="0.000E+00">
                        <c:v>5.12966513211137</c:v>
                      </c:pt>
                      <c:pt idx="17" formatCode="0.000E+00">
                        <c:v>6.6377830022004103</c:v>
                      </c:pt>
                      <c:pt idx="18" formatCode="0.000E+00">
                        <c:v>8.4130532047284294</c:v>
                      </c:pt>
                      <c:pt idx="19" formatCode="0.000E+00">
                        <c:v>10.465496367458501</c:v>
                      </c:pt>
                      <c:pt idx="20" formatCode="0.000E+00">
                        <c:v>12.800447183362101</c:v>
                      </c:pt>
                      <c:pt idx="21" formatCode="0.000E+00">
                        <c:v>15.418707712741</c:v>
                      </c:pt>
                      <c:pt idx="22" formatCode="0.000E+00">
                        <c:v>18.316855645488801</c:v>
                      </c:pt>
                      <c:pt idx="23" formatCode="0.000E+00">
                        <c:v>21.487652587124099</c:v>
                      </c:pt>
                      <c:pt idx="24" formatCode="0.000E+00">
                        <c:v>24.920502308310201</c:v>
                      </c:pt>
                      <c:pt idx="25" formatCode="0.000E+00">
                        <c:v>28.6019168894221</c:v>
                      </c:pt>
                      <c:pt idx="26" formatCode="0.000E+00">
                        <c:v>32.515957921614202</c:v>
                      </c:pt>
                      <c:pt idx="27" formatCode="0.000E+00">
                        <c:v>36.644629047761498</c:v>
                      </c:pt>
                      <c:pt idx="28" formatCode="0.000E+00">
                        <c:v>40.968204305276302</c:v>
                      </c:pt>
                      <c:pt idx="29" formatCode="0.000E+00">
                        <c:v>45.465483553978999</c:v>
                      </c:pt>
                      <c:pt idx="30" formatCode="0.000E+00">
                        <c:v>50.113971630982697</c:v>
                      </c:pt>
                      <c:pt idx="31" formatCode="0.000E+00">
                        <c:v>54.8899818690792</c:v>
                      </c:pt>
                      <c:pt idx="32" formatCode="0.000E+00">
                        <c:v>59.768667460000401</c:v>
                      </c:pt>
                      <c:pt idx="33" formatCode="0.000E+00">
                        <c:v>64.723986107072804</c:v>
                      </c:pt>
                      <c:pt idx="34" formatCode="0.000E+00">
                        <c:v>69.728604772904902</c:v>
                      </c:pt>
                      <c:pt idx="35" formatCode="0.000E+00">
                        <c:v>74.753752354436799</c:v>
                      </c:pt>
                      <c:pt idx="36" formatCode="0.000E+00">
                        <c:v>79.769029053874107</c:v>
                      </c:pt>
                      <c:pt idx="37" formatCode="0.000E+00">
                        <c:v>84.7421822765222</c:v>
                      </c:pt>
                      <c:pt idx="38" formatCode="0.000E+00">
                        <c:v>89.638860265413896</c:v>
                      </c:pt>
                      <c:pt idx="39" formatCode="0.000E+00">
                        <c:v>94.422356542693905</c:v>
                      </c:pt>
                      <c:pt idx="40" formatCode="0.000E+00">
                        <c:v>99.053360708185494</c:v>
                      </c:pt>
                      <c:pt idx="41" formatCode="0.000E+00">
                        <c:v>103.489734355849</c:v>
                      </c:pt>
                      <c:pt idx="42" formatCode="0.000E+00">
                        <c:v>107.686334878433</c:v>
                      </c:pt>
                      <c:pt idx="43" formatCode="0.000E+00">
                        <c:v>111.59491475078801</c:v>
                      </c:pt>
                      <c:pt idx="44" formatCode="0.000E+00">
                        <c:v>115.164129437775</c:v>
                      </c:pt>
                      <c:pt idx="45" formatCode="0.000E+00">
                        <c:v>118.339693160911</c:v>
                      </c:pt>
                      <c:pt idx="46" formatCode="0.000E+00">
                        <c:v>121.064727995273</c:v>
                      </c:pt>
                      <c:pt idx="47" formatCode="0.000E+00">
                        <c:v>123.280357522599</c:v>
                      </c:pt>
                      <c:pt idx="48" formatCode="0.000E+00">
                        <c:v>124.926600579819</c:v>
                      </c:pt>
                      <c:pt idx="49" formatCode="0.000E+00">
                        <c:v>125.94362215036</c:v>
                      </c:pt>
                      <c:pt idx="50" formatCode="0.000E+00">
                        <c:v>126.273395312067</c:v>
                      </c:pt>
                      <c:pt idx="51" formatCode="0.000E+00">
                        <c:v>125.86181804593799</c:v>
                      </c:pt>
                      <c:pt idx="52" formatCode="0.000E+00">
                        <c:v>124.661308847985</c:v>
                      </c:pt>
                      <c:pt idx="53" formatCode="0.000E+00">
                        <c:v>122.633872453148</c:v>
                      </c:pt>
                      <c:pt idx="54" formatCode="0.000E+00">
                        <c:v>119.754578727824</c:v>
                      </c:pt>
                      <c:pt idx="55" formatCode="0.000E+00">
                        <c:v>116.01533195503499</c:v>
                      </c:pt>
                      <c:pt idx="56" formatCode="0.000E+00">
                        <c:v>111.42872433112601</c:v>
                      </c:pt>
                      <c:pt idx="57" formatCode="0.000E+00">
                        <c:v>106.03166995411701</c:v>
                      </c:pt>
                      <c:pt idx="58" formatCode="0.000E+00">
                        <c:v>99.888412518069202</c:v>
                      </c:pt>
                      <c:pt idx="59" formatCode="0.000E+00">
                        <c:v>93.092406800274802</c:v>
                      </c:pt>
                      <c:pt idx="60" formatCode="0.000E+00">
                        <c:v>85.766514190479896</c:v>
                      </c:pt>
                      <c:pt idx="61" formatCode="0.000E+00">
                        <c:v>78.060956588837001</c:v>
                      </c:pt>
                      <c:pt idx="62" formatCode="0.000E+00">
                        <c:v>70.148575374029903</c:v>
                      </c:pt>
                      <c:pt idx="63" formatCode="0.000E+00">
                        <c:v>62.217173288900199</c:v>
                      </c:pt>
                      <c:pt idx="64" formatCode="0.000E+00">
                        <c:v>54.459091203745203</c:v>
                      </c:pt>
                      <c:pt idx="65" formatCode="0.000E+00">
                        <c:v>47.058670813479502</c:v>
                      </c:pt>
                      <c:pt idx="66" formatCode="0.000E+00">
                        <c:v>40.178812907219601</c:v>
                      </c:pt>
                      <c:pt idx="67" formatCode="0.000E+00">
                        <c:v>33.948338830455199</c:v>
                      </c:pt>
                      <c:pt idx="68" formatCode="0.000E+00">
                        <c:v>28.4521369005863</c:v>
                      </c:pt>
                      <c:pt idx="69" formatCode="0.000E+00">
                        <c:v>23.725958231641499</c:v>
                      </c:pt>
                      <c:pt idx="70" formatCode="0.000E+00">
                        <c:v>19.757111975365099</c:v>
                      </c:pt>
                      <c:pt idx="71" formatCode="0.000E+00">
                        <c:v>16.491231500239198</c:v>
                      </c:pt>
                      <c:pt idx="72" formatCode="0.000E+00">
                        <c:v>13.843962973914399</c:v>
                      </c:pt>
                      <c:pt idx="73" formatCode="0.000E+00">
                        <c:v>11.7152555826266</c:v>
                      </c:pt>
                      <c:pt idx="74" formatCode="0.000E+00">
                        <c:v>10.0033410079073</c:v>
                      </c:pt>
                      <c:pt idx="75" formatCode="0.000E+00">
                        <c:v>8.6157567108415201</c:v>
                      </c:pt>
                      <c:pt idx="76" formatCode="0.000E+00">
                        <c:v>7.47583882197699</c:v>
                      </c:pt>
                      <c:pt idx="77" formatCode="0.000E+00">
                        <c:v>6.5245697135117897</c:v>
                      </c:pt>
                      <c:pt idx="78" formatCode="0.000E+00">
                        <c:v>5.71891663278568</c:v>
                      </c:pt>
                      <c:pt idx="79" formatCode="0.000E+00">
                        <c:v>5.0283802627157401</c:v>
                      </c:pt>
                      <c:pt idx="80" formatCode="0.000E+00">
                        <c:v>4.4313037239433504</c:v>
                      </c:pt>
                      <c:pt idx="81" formatCode="0.000E+00">
                        <c:v>3.9118652283931898</c:v>
                      </c:pt>
                      <c:pt idx="82" formatCode="0.000E+00">
                        <c:v>3.45801622224797</c:v>
                      </c:pt>
                      <c:pt idx="83" formatCode="0.000E+00">
                        <c:v>3.0602150758125699</c:v>
                      </c:pt>
                      <c:pt idx="84" formatCode="0.000E+00">
                        <c:v>2.71068270079311</c:v>
                      </c:pt>
                      <c:pt idx="85" formatCode="0.000E+00">
                        <c:v>2.4029534039888998</c:v>
                      </c:pt>
                      <c:pt idx="86" formatCode="0.000E+00">
                        <c:v>2.13158351327206</c:v>
                      </c:pt>
                      <c:pt idx="87" formatCode="0.000E+00">
                        <c:v>1.89194740885655</c:v>
                      </c:pt>
                      <c:pt idx="88" formatCode="0.000E+00">
                        <c:v>1.68008665540891</c:v>
                      </c:pt>
                      <c:pt idx="89" formatCode="0.000E+00">
                        <c:v>1.49259441388787</c:v>
                      </c:pt>
                      <c:pt idx="90" formatCode="0.000E+00">
                        <c:v>1.3265247569106999</c:v>
                      </c:pt>
                      <c:pt idx="91" formatCode="0.000E+00">
                        <c:v>1.1793202481741101</c:v>
                      </c:pt>
                      <c:pt idx="92" formatCode="0.000E+00">
                        <c:v>1.04875327818213</c:v>
                      </c:pt>
                      <c:pt idx="93" formatCode="0.000E+00">
                        <c:v>0.932877977313468</c:v>
                      </c:pt>
                      <c:pt idx="94" formatCode="0.000E+00">
                        <c:v>0.82999040125207502</c:v>
                      </c:pt>
                      <c:pt idx="95" formatCode="0.000E+00">
                        <c:v>0.73859527998472696</c:v>
                      </c:pt>
                      <c:pt idx="96" formatCode="0.000E+00">
                        <c:v>0.657378039767888</c:v>
                      </c:pt>
                      <c:pt idx="97" formatCode="0.000E+00">
                        <c:v>0.58518110760709097</c:v>
                      </c:pt>
                      <c:pt idx="98" formatCode="0.000E+00">
                        <c:v>0.52098372741975296</c:v>
                      </c:pt>
                      <c:pt idx="99" formatCode="0.000E+00">
                        <c:v>0.46388468048769799</c:v>
                      </c:pt>
                      <c:pt idx="100" formatCode="0.000E+00">
                        <c:v>0.41308742623914302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7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Volumenzuwachs'!$U$7</c15:sqref>
                        </c15:formulaRef>
                      </c:ext>
                    </c:extLst>
                    <c:strCache>
                      <c:ptCount val="1"/>
                      <c:pt idx="0">
                        <c:v>17,23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Volumenzuwachs'!$U$8:$U$108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7.76396506920814E-5</c:v>
                      </c:pt>
                      <c:pt idx="1">
                        <c:v>2.8766710621310702E-4</c:v>
                      </c:pt>
                      <c:pt idx="2">
                        <c:v>9.3431854609306504E-4</c:v>
                      </c:pt>
                      <c:pt idx="3">
                        <c:v>2.6980572582717302E-3</c:v>
                      </c:pt>
                      <c:pt idx="4">
                        <c:v>7.0151869681106703E-3</c:v>
                      </c:pt>
                      <c:pt idx="5">
                        <c:v>1.6608872221630901E-2</c:v>
                      </c:pt>
                      <c:pt idx="6">
                        <c:v>3.61660042867505E-2</c:v>
                      </c:pt>
                      <c:pt idx="7">
                        <c:v>7.3078754343244595E-2</c:v>
                      </c:pt>
                      <c:pt idx="8" formatCode="General">
                        <c:v>0.13812067657319399</c:v>
                      </c:pt>
                      <c:pt idx="9" formatCode="General">
                        <c:v>0.245907791439409</c:v>
                      </c:pt>
                      <c:pt idx="10" formatCode="0.000E+00">
                        <c:v>0.41501582435161799</c:v>
                      </c:pt>
                      <c:pt idx="11" formatCode="0.000E+00">
                        <c:v>0.66768105905339603</c:v>
                      </c:pt>
                      <c:pt idx="12" formatCode="0.000E+00">
                        <c:v>1.02908704771172</c:v>
                      </c:pt>
                      <c:pt idx="13" formatCode="0.000E+00">
                        <c:v>1.5263112213437</c:v>
                      </c:pt>
                      <c:pt idx="14" formatCode="0.000E+00">
                        <c:v>2.1870566406740601</c:v>
                      </c:pt>
                      <c:pt idx="15" formatCode="0.000E+00">
                        <c:v>3.03831590846272</c:v>
                      </c:pt>
                      <c:pt idx="16" formatCode="0.000E+00">
                        <c:v>4.1051072114337401</c:v>
                      </c:pt>
                      <c:pt idx="17" formatCode="0.000E+00">
                        <c:v>5.4093938980096103</c:v>
                      </c:pt>
                      <c:pt idx="18" formatCode="0.000E+00">
                        <c:v>6.9692591308130698</c:v>
                      </c:pt>
                      <c:pt idx="19" formatCode="0.000E+00">
                        <c:v>8.7983656763657194</c:v>
                      </c:pt>
                      <c:pt idx="20" formatCode="0.000E+00">
                        <c:v>10.905694939798201</c:v>
                      </c:pt>
                      <c:pt idx="21" formatCode="0.000E+00">
                        <c:v>13.2955328252963</c:v>
                      </c:pt>
                      <c:pt idx="22" formatCode="0.000E+00">
                        <c:v>15.967653931106501</c:v>
                      </c:pt>
                      <c:pt idx="23" formatCode="0.000E+00">
                        <c:v>18.917648969643999</c:v>
                      </c:pt>
                      <c:pt idx="24" formatCode="0.000E+00">
                        <c:v>22.137341041698701</c:v>
                      </c:pt>
                      <c:pt idx="25" formatCode="0.000E+00">
                        <c:v>25.61524206755</c:v>
                      </c:pt>
                      <c:pt idx="26" formatCode="0.000E+00">
                        <c:v>29.337009056845901</c:v>
                      </c:pt>
                      <c:pt idx="27" formatCode="0.000E+00">
                        <c:v>33.285869207664099</c:v>
                      </c:pt>
                      <c:pt idx="28" formatCode="0.000E+00">
                        <c:v>37.442991829568101</c:v>
                      </c:pt>
                      <c:pt idx="29" formatCode="0.000E+00">
                        <c:v>41.787793040867903</c:v>
                      </c:pt>
                      <c:pt idx="30" formatCode="0.000E+00">
                        <c:v>46.298165759931997</c:v>
                      </c:pt>
                      <c:pt idx="31" formatCode="0.000E+00">
                        <c:v>50.9506326393157</c:v>
                      </c:pt>
                      <c:pt idx="32" formatCode="0.000E+00">
                        <c:v>55.7204234122852</c:v>
                      </c:pt>
                      <c:pt idx="33" formatCode="0.000E+00">
                        <c:v>60.581480868457099</c:v>
                      </c:pt>
                      <c:pt idx="34" formatCode="0.000E+00">
                        <c:v>65.506401627526202</c:v>
                      </c:pt>
                      <c:pt idx="35" formatCode="0.000E+00">
                        <c:v>70.466319322705402</c:v>
                      </c:pt>
                      <c:pt idx="36" formatCode="0.000E+00">
                        <c:v>75.4307390090121</c:v>
                      </c:pt>
                      <c:pt idx="37" formatCode="0.000E+00">
                        <c:v>80.367332821536905</c:v>
                      </c:pt>
                      <c:pt idx="38" formatCode="0.000E+00">
                        <c:v>85.241708342826897</c:v>
                      </c:pt>
                      <c:pt idx="39" formatCode="0.000E+00">
                        <c:v>90.017162985476702</c:v>
                      </c:pt>
                      <c:pt idx="40" formatCode="0.000E+00">
                        <c:v>94.654440115601105</c:v>
                      </c:pt>
                      <c:pt idx="41" formatCode="0.000E+00">
                        <c:v>99.111505761598394</c:v>
                      </c:pt>
                      <c:pt idx="42" formatCode="0.000E+00">
                        <c:v>103.34336865462301</c:v>
                      </c:pt>
                      <c:pt idx="43" formatCode="0.000E+00">
                        <c:v>107.301971057099</c:v>
                      </c:pt>
                      <c:pt idx="44" formatCode="0.000E+00">
                        <c:v>110.936183291407</c:v>
                      </c:pt>
                      <c:pt idx="45" formatCode="0.000E+00">
                        <c:v>114.191940894783</c:v>
                      </c:pt>
                      <c:pt idx="46" formatCode="0.000E+00">
                        <c:v>117.01256953198499</c:v>
                      </c:pt>
                      <c:pt idx="47" formatCode="0.000E+00">
                        <c:v>119.33934858326801</c:v>
                      </c:pt>
                      <c:pt idx="48" formatCode="0.000E+00">
                        <c:v>121.11236875850101</c:v>
                      </c:pt>
                      <c:pt idx="49" formatCode="0.000E+00">
                        <c:v>122.271740834155</c:v>
                      </c:pt>
                      <c:pt idx="50" formatCode="0.000E+00">
                        <c:v>122.759209863907</c:v>
                      </c:pt>
                      <c:pt idx="51" formatCode="0.000E+00">
                        <c:v>122.520219672908</c:v>
                      </c:pt>
                      <c:pt idx="52" formatCode="0.000E+00">
                        <c:v>121.506453359578</c:v>
                      </c:pt>
                      <c:pt idx="53" formatCode="0.000E+00">
                        <c:v>119.678843887493</c:v>
                      </c:pt>
                      <c:pt idx="54" formatCode="0.000E+00">
                        <c:v>117.011001786566</c:v>
                      </c:pt>
                      <c:pt idx="55" formatCode="0.000E+00">
                        <c:v>113.492942469732</c:v>
                      </c:pt>
                      <c:pt idx="56" formatCode="0.000E+00">
                        <c:v>109.134913582439</c:v>
                      </c:pt>
                      <c:pt idx="57" formatCode="0.000E+00">
                        <c:v>103.971026355354</c:v>
                      </c:pt>
                      <c:pt idx="58" formatCode="0.000E+00">
                        <c:v>98.062292411182298</c:v>
                      </c:pt>
                      <c:pt idx="59" formatCode="0.000E+00">
                        <c:v>91.498573934503</c:v>
                      </c:pt>
                      <c:pt idx="60" formatCode="0.000E+00">
                        <c:v>84.398893430154402</c:v>
                      </c:pt>
                      <c:pt idx="61" formatCode="0.000E+00">
                        <c:v>76.909549658757896</c:v>
                      </c:pt>
                      <c:pt idx="62" formatCode="0.000E+00">
                        <c:v>69.199582875064294</c:v>
                      </c:pt>
                      <c:pt idx="63" formatCode="0.000E+00">
                        <c:v>61.453355816009299</c:v>
                      </c:pt>
                      <c:pt idx="64" formatCode="0.000E+00">
                        <c:v>53.860381945518803</c:v>
                      </c:pt>
                      <c:pt idx="65" formatCode="0.000E+00">
                        <c:v>46.603022838611899</c:v>
                      </c:pt>
                      <c:pt idx="66" formatCode="0.000E+00">
                        <c:v>39.843229139902803</c:v>
                      </c:pt>
                      <c:pt idx="67" formatCode="0.000E+00">
                        <c:v>33.7099969954972</c:v>
                      </c:pt>
                      <c:pt idx="68" formatCode="0.000E+00">
                        <c:v>28.2894934993551</c:v>
                      </c:pt>
                      <c:pt idx="69" formatCode="0.000E+00">
                        <c:v>23.6197039319621</c:v>
                      </c:pt>
                      <c:pt idx="70" formatCode="0.000E+00">
                        <c:v>19.690862995549001</c:v>
                      </c:pt>
                      <c:pt idx="71" formatCode="0.000E+00">
                        <c:v>16.4518798620296</c:v>
                      </c:pt>
                      <c:pt idx="72" formatCode="0.000E+00">
                        <c:v>13.821667261979</c:v>
                      </c:pt>
                      <c:pt idx="73" formatCode="0.000E+00">
                        <c:v>11.703119305559101</c:v>
                      </c:pt>
                      <c:pt idx="74" formatCode="0.000E+00">
                        <c:v>9.9968793504581495</c:v>
                      </c:pt>
                      <c:pt idx="75" formatCode="0.000E+00">
                        <c:v>8.6122780704328399</c:v>
                      </c:pt>
                      <c:pt idx="76" formatCode="0.000E+00">
                        <c:v>7.4738582274323999</c:v>
                      </c:pt>
                      <c:pt idx="77" formatCode="0.000E+00">
                        <c:v>6.5233335190577497</c:v>
                      </c:pt>
                      <c:pt idx="78" formatCode="0.000E+00">
                        <c:v>5.7180687062939004</c:v>
                      </c:pt>
                      <c:pt idx="79" formatCode="0.000E+00">
                        <c:v>5.02775811251216</c:v>
                      </c:pt>
                      <c:pt idx="80" formatCode="0.000E+00">
                        <c:v>4.43083030019889</c:v>
                      </c:pt>
                      <c:pt idx="81" formatCode="0.000E+00">
                        <c:v>3.9114989903592301</c:v>
                      </c:pt>
                      <c:pt idx="82" formatCode="0.000E+00">
                        <c:v>3.4577308594401801</c:v>
                      </c:pt>
                      <c:pt idx="83" formatCode="0.000E+00">
                        <c:v>3.0599919186145899</c:v>
                      </c:pt>
                      <c:pt idx="84" formatCode="0.000E+00">
                        <c:v>2.7105077759851302</c:v>
                      </c:pt>
                      <c:pt idx="85" formatCode="0.000E+00">
                        <c:v>2.4028160364385398</c:v>
                      </c:pt>
                      <c:pt idx="86" formatCode="0.000E+00">
                        <c:v>2.13147547673023</c:v>
                      </c:pt>
                      <c:pt idx="87" formatCode="0.000E+00">
                        <c:v>1.89186233245408</c:v>
                      </c:pt>
                      <c:pt idx="88" formatCode="0.000E+00">
                        <c:v>1.68001958694561</c:v>
                      </c:pt>
                      <c:pt idx="89" formatCode="0.000E+00">
                        <c:v>1.49254149240772</c:v>
                      </c:pt>
                      <c:pt idx="90" formatCode="0.000E+00">
                        <c:v>1.3264829647482901</c:v>
                      </c:pt>
                      <c:pt idx="91" formatCode="0.000E+00">
                        <c:v>1.1792872218194499</c:v>
                      </c:pt>
                      <c:pt idx="92" formatCode="0.000E+00">
                        <c:v>1.0487271631731501</c:v>
                      </c:pt>
                      <c:pt idx="93" formatCode="0.000E+00">
                        <c:v>0.932857316375026</c:v>
                      </c:pt>
                      <c:pt idx="94" formatCode="0.000E+00">
                        <c:v>0.82997404771966998</c:v>
                      </c:pt>
                      <c:pt idx="95" formatCode="0.000E+00">
                        <c:v>0.73858233057186196</c:v>
                      </c:pt>
                      <c:pt idx="96" formatCode="0.000E+00">
                        <c:v>0.65736778220535697</c:v>
                      </c:pt>
                      <c:pt idx="97" formatCode="0.000E+00">
                        <c:v>0.58517297976431204</c:v>
                      </c:pt>
                      <c:pt idx="98" formatCode="0.000E+00">
                        <c:v>0.52097728532272203</c:v>
                      </c:pt>
                      <c:pt idx="99" formatCode="0.000E+00">
                        <c:v>0.463879573251542</c:v>
                      </c:pt>
                      <c:pt idx="100" formatCode="0.000E+00">
                        <c:v>0.41308337638904502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8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Volumenzuwachs'!$V$7</c15:sqref>
                        </c15:formulaRef>
                      </c:ext>
                    </c:extLst>
                    <c:strCache>
                      <c:ptCount val="1"/>
                      <c:pt idx="0">
                        <c:v>17,63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Volumenzuwachs'!$V$8:$V$108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4.4162152099802901E-5</c:v>
                      </c:pt>
                      <c:pt idx="1">
                        <c:v>1.7323011247102001E-4</c:v>
                      </c:pt>
                      <c:pt idx="2">
                        <c:v>5.9200733879559799E-4</c:v>
                      </c:pt>
                      <c:pt idx="3">
                        <c:v>1.78898286880898E-3</c:v>
                      </c:pt>
                      <c:pt idx="4">
                        <c:v>4.8439643528910203E-3</c:v>
                      </c:pt>
                      <c:pt idx="5">
                        <c:v>1.18911477164356E-2</c:v>
                      </c:pt>
                      <c:pt idx="6">
                        <c:v>2.6744078427273998E-2</c:v>
                      </c:pt>
                      <c:pt idx="7">
                        <c:v>5.5624613509971103E-2</c:v>
                      </c:pt>
                      <c:pt idx="8" formatCode="General">
                        <c:v>0.107882819215944</c:v>
                      </c:pt>
                      <c:pt idx="9" formatCode="General">
                        <c:v>0.196561437782351</c:v>
                      </c:pt>
                      <c:pt idx="10" formatCode="0.000E+00">
                        <c:v>0.33866291626096001</c:v>
                      </c:pt>
                      <c:pt idx="11" formatCode="0.000E+00">
                        <c:v>0.55502055512646797</c:v>
                      </c:pt>
                      <c:pt idx="12" formatCode="0.000E+00">
                        <c:v>0.86974525276967596</c:v>
                      </c:pt>
                      <c:pt idx="13" formatCode="0.000E+00">
                        <c:v>1.30929480657144</c:v>
                      </c:pt>
                      <c:pt idx="14" formatCode="0.000E+00">
                        <c:v>1.9012737801883199</c:v>
                      </c:pt>
                      <c:pt idx="15" formatCode="0.000E+00">
                        <c:v>2.6731059168820499</c:v>
                      </c:pt>
                      <c:pt idx="16" formatCode="0.000E+00">
                        <c:v>3.65072497467572</c:v>
                      </c:pt>
                      <c:pt idx="17" formatCode="0.000E+00">
                        <c:v>4.8574087494633504</c:v>
                      </c:pt>
                      <c:pt idx="18" formatCode="0.000E+00">
                        <c:v>6.3128444512197603</c:v>
                      </c:pt>
                      <c:pt idx="19" formatCode="0.000E+00">
                        <c:v>8.0324717353748305</c:v>
                      </c:pt>
                      <c:pt idx="20" formatCode="0.000E+00">
                        <c:v>10.027110875490701</c:v>
                      </c:pt>
                      <c:pt idx="21" formatCode="0.000E+00">
                        <c:v>12.3028529940536</c:v>
                      </c:pt>
                      <c:pt idx="22" formatCode="0.000E+00">
                        <c:v>14.8611690398862</c:v>
                      </c:pt>
                      <c:pt idx="23" formatCode="0.000E+00">
                        <c:v>17.699184009163901</c:v>
                      </c:pt>
                      <c:pt idx="24" formatCode="0.000E+00">
                        <c:v>20.810060988627601</c:v>
                      </c:pt>
                      <c:pt idx="25" formatCode="0.000E+00">
                        <c:v>24.183443586861902</c:v>
                      </c:pt>
                      <c:pt idx="26" formatCode="0.000E+00">
                        <c:v>27.805912860679801</c:v>
                      </c:pt>
                      <c:pt idx="27" formatCode="0.000E+00">
                        <c:v>31.661423964829801</c:v>
                      </c:pt>
                      <c:pt idx="28" formatCode="0.000E+00">
                        <c:v>35.731697004942198</c:v>
                      </c:pt>
                      <c:pt idx="29" formatCode="0.000E+00">
                        <c:v>39.996545017334498</c:v>
                      </c:pt>
                      <c:pt idx="30" formatCode="0.000E+00">
                        <c:v>44.434129176742502</c:v>
                      </c:pt>
                      <c:pt idx="31" formatCode="0.000E+00">
                        <c:v>49.021137043420502</c:v>
                      </c:pt>
                      <c:pt idx="32" formatCode="0.000E+00">
                        <c:v>53.732884033053701</c:v>
                      </c:pt>
                      <c:pt idx="33" formatCode="0.000E+00">
                        <c:v>58.543341483217098</c:v>
                      </c:pt>
                      <c:pt idx="34" formatCode="0.000E+00">
                        <c:v>63.425096995503303</c:v>
                      </c:pt>
                      <c:pt idx="35" formatCode="0.000E+00">
                        <c:v>68.349254432202201</c:v>
                      </c:pt>
                      <c:pt idx="36" formatCode="0.000E+00">
                        <c:v>73.285282324416201</c:v>
                      </c:pt>
                      <c:pt idx="37" formatCode="0.000E+00">
                        <c:v>78.200820764266794</c:v>
                      </c:pt>
                      <c:pt idx="38" formatCode="0.000E+00">
                        <c:v>83.061458339303499</c:v>
                      </c:pt>
                      <c:pt idx="39" formatCode="0.000E+00">
                        <c:v>87.830492524594703</c:v>
                      </c:pt>
                      <c:pt idx="40" formatCode="0.000E+00">
                        <c:v>92.468689348468899</c:v>
                      </c:pt>
                      <c:pt idx="41" formatCode="0.000E+00">
                        <c:v>96.934061227852098</c:v>
                      </c:pt>
                      <c:pt idx="42" formatCode="0.000E+00">
                        <c:v>101.181685721151</c:v>
                      </c:pt>
                      <c:pt idx="43" formatCode="0.000E+00">
                        <c:v>105.16359260291</c:v>
                      </c:pt>
                      <c:pt idx="44" formatCode="0.000E+00">
                        <c:v>108.82875207039601</c:v>
                      </c:pt>
                      <c:pt idx="45" formatCode="0.000E+00">
                        <c:v>112.12320286791299</c:v>
                      </c:pt>
                      <c:pt idx="46" formatCode="0.000E+00">
                        <c:v>114.99036530265801</c:v>
                      </c:pt>
                      <c:pt idx="47" formatCode="0.000E+00">
                        <c:v>117.371589925744</c:v>
                      </c:pt>
                      <c:pt idx="48" formatCode="0.000E+00">
                        <c:v>119.206997143462</c:v>
                      </c:pt>
                      <c:pt idx="49" formatCode="0.000E+00">
                        <c:v>120.436664886862</c:v>
                      </c:pt>
                      <c:pt idx="50" formatCode="0.000E+00">
                        <c:v>121.002218914151</c:v>
                      </c:pt>
                      <c:pt idx="51" formatCode="0.000E+00">
                        <c:v>120.848871063266</c:v>
                      </c:pt>
                      <c:pt idx="52" formatCode="0.000E+00">
                        <c:v>119.92793207342299</c:v>
                      </c:pt>
                      <c:pt idx="53" formatCode="0.000E+00">
                        <c:v>118.199794449732</c:v>
                      </c:pt>
                      <c:pt idx="54" formatCode="0.000E+00">
                        <c:v>115.63733437760401</c:v>
                      </c:pt>
                      <c:pt idx="55" formatCode="0.000E+00">
                        <c:v>112.22961784298801</c:v>
                      </c:pt>
                      <c:pt idx="56" formatCode="0.000E+00">
                        <c:v>107.985714687201</c:v>
                      </c:pt>
                      <c:pt idx="57" formatCode="0.000E+00">
                        <c:v>102.938328428511</c:v>
                      </c:pt>
                      <c:pt idx="58" formatCode="0.000E+00">
                        <c:v>97.1468474410391</c:v>
                      </c:pt>
                      <c:pt idx="59" formatCode="0.000E+00">
                        <c:v>90.699329336682894</c:v>
                      </c:pt>
                      <c:pt idx="60" formatCode="0.000E+00">
                        <c:v>83.712867792347694</c:v>
                      </c:pt>
                      <c:pt idx="61" formatCode="0.000E+00">
                        <c:v>76.331789570369196</c:v>
                      </c:pt>
                      <c:pt idx="62" formatCode="0.000E+00">
                        <c:v>68.723223093211004</c:v>
                      </c:pt>
                      <c:pt idx="63" formatCode="0.000E+00">
                        <c:v>61.069799330970199</c:v>
                      </c:pt>
                      <c:pt idx="64" formatCode="0.000E+00">
                        <c:v>53.559606275502702</c:v>
                      </c:pt>
                      <c:pt idx="65" formatCode="0.000E+00">
                        <c:v>46.3740042654197</c:v>
                      </c:pt>
                      <c:pt idx="66" formatCode="0.000E+00">
                        <c:v>39.674458935959599</c:v>
                      </c:pt>
                      <c:pt idx="67" formatCode="0.000E+00">
                        <c:v>33.590045747710299</c:v>
                      </c:pt>
                      <c:pt idx="68" formatCode="0.000E+00">
                        <c:v>28.207565426827902</c:v>
                      </c:pt>
                      <c:pt idx="69" formatCode="0.000E+00">
                        <c:v>23.566117162220301</c:v>
                      </c:pt>
                      <c:pt idx="70" formatCode="0.000E+00">
                        <c:v>19.657397798964801</c:v>
                      </c:pt>
                      <c:pt idx="71" formatCode="0.000E+00">
                        <c:v>16.4319559810775</c:v>
                      </c:pt>
                      <c:pt idx="72" formatCode="0.000E+00">
                        <c:v>13.8103409085723</c:v>
                      </c:pt>
                      <c:pt idx="73" formatCode="0.000E+00">
                        <c:v>11.6969232422604</c:v>
                      </c:pt>
                      <c:pt idx="74" formatCode="0.000E+00">
                        <c:v>9.9935564628788907</c:v>
                      </c:pt>
                      <c:pt idx="75" formatCode="0.000E+00">
                        <c:v>8.6104717717155896</c:v>
                      </c:pt>
                      <c:pt idx="76" formatCode="0.000E+00">
                        <c:v>7.47281846764837</c:v>
                      </c:pt>
                      <c:pt idx="77" formatCode="0.000E+00">
                        <c:v>6.5226783272097197</c:v>
                      </c:pt>
                      <c:pt idx="78" formatCode="0.000E+00">
                        <c:v>5.7176165504094296</c:v>
                      </c:pt>
                      <c:pt idx="79" formatCode="0.000E+00">
                        <c:v>5.0274253912148597</c:v>
                      </c:pt>
                      <c:pt idx="80" formatCode="0.000E+00">
                        <c:v>4.4305768478825804</c:v>
                      </c:pt>
                      <c:pt idx="81" formatCode="0.000E+00">
                        <c:v>3.9113028593421499</c:v>
                      </c:pt>
                      <c:pt idx="82" formatCode="0.000E+00">
                        <c:v>3.4575780272956802</c:v>
                      </c:pt>
                      <c:pt idx="83" formatCode="0.000E+00">
                        <c:v>3.05987239955877</c:v>
                      </c:pt>
                      <c:pt idx="84" formatCode="0.000E+00">
                        <c:v>2.7104140885604302</c:v>
                      </c:pt>
                      <c:pt idx="85" formatCode="0.000E+00">
                        <c:v>2.40274246375213</c:v>
                      </c:pt>
                      <c:pt idx="86" formatCode="0.000E+00">
                        <c:v>2.1314176131479199</c:v>
                      </c:pt>
                      <c:pt idx="87" formatCode="0.000E+00">
                        <c:v>1.89181676595362</c:v>
                      </c:pt>
                      <c:pt idx="88" formatCode="0.000E+00">
                        <c:v>1.67998366526859</c:v>
                      </c:pt>
                      <c:pt idx="89" formatCode="0.000E+00">
                        <c:v>1.49251314771698</c:v>
                      </c:pt>
                      <c:pt idx="90" formatCode="0.000E+00">
                        <c:v>1.3264605808407199</c:v>
                      </c:pt>
                      <c:pt idx="91" formatCode="0.000E+00">
                        <c:v>1.1792695328362099</c:v>
                      </c:pt>
                      <c:pt idx="92" formatCode="0.000E+00">
                        <c:v>1.0487131758874599</c:v>
                      </c:pt>
                      <c:pt idx="93" formatCode="0.000E+00">
                        <c:v>0.93284625028423696</c:v>
                      </c:pt>
                      <c:pt idx="94" formatCode="0.000E+00">
                        <c:v>0.82996528867831598</c:v>
                      </c:pt>
                      <c:pt idx="95" formatCode="0.000E+00">
                        <c:v>0.73857539478397505</c:v>
                      </c:pt>
                      <c:pt idx="96" formatCode="0.000E+00">
                        <c:v>0.65736228818148901</c:v>
                      </c:pt>
                      <c:pt idx="97" formatCode="0.000E+00">
                        <c:v>0.58516862642784495</c:v>
                      </c:pt>
                      <c:pt idx="98" formatCode="0.000E+00">
                        <c:v>0.520973834880888</c:v>
                      </c:pt>
                      <c:pt idx="99" formatCode="0.000E+00">
                        <c:v>0.46387683776967098</c:v>
                      </c:pt>
                      <c:pt idx="100" formatCode="0.000E+00">
                        <c:v>0.41308120725070102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9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Volumenzuwachs'!$W$7</c15:sqref>
                        </c15:formulaRef>
                      </c:ext>
                    </c:extLst>
                    <c:strCache>
                      <c:ptCount val="1"/>
                      <c:pt idx="0">
                        <c:v>18,04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Volumenzuwachs'!$W$8:$W$108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2.4507141380421199E-5</c:v>
                      </c:pt>
                      <c:pt idx="1">
                        <c:v>1.02044294422673E-4</c:v>
                      </c:pt>
                      <c:pt idx="2">
                        <c:v>3.6780820795574801E-4</c:v>
                      </c:pt>
                      <c:pt idx="3">
                        <c:v>1.1655767251764601E-3</c:v>
                      </c:pt>
                      <c:pt idx="4">
                        <c:v>3.2927550419785201E-3</c:v>
                      </c:pt>
                      <c:pt idx="5">
                        <c:v>8.3952172365778198E-3</c:v>
                      </c:pt>
                      <c:pt idx="6">
                        <c:v>1.9531130115607399E-2</c:v>
                      </c:pt>
                      <c:pt idx="7">
                        <c:v>4.1869006228508303E-2</c:v>
                      </c:pt>
                      <c:pt idx="8">
                        <c:v>8.3427573189581397E-2</c:v>
                      </c:pt>
                      <c:pt idx="9" formatCode="General">
                        <c:v>0.155720493119021</c:v>
                      </c:pt>
                      <c:pt idx="10" formatCode="0.000E+00">
                        <c:v>0.27415718593155097</c:v>
                      </c:pt>
                      <c:pt idx="11" formatCode="0.000E+00">
                        <c:v>0.45807971910937501</c:v>
                      </c:pt>
                      <c:pt idx="12" formatCode="0.000E+00">
                        <c:v>0.73037735004752502</c:v>
                      </c:pt>
                      <c:pt idx="13" formatCode="0.000E+00">
                        <c:v>1.11669619792203</c:v>
                      </c:pt>
                      <c:pt idx="14" formatCode="0.000E+00">
                        <c:v>1.6443303764255199</c:v>
                      </c:pt>
                      <c:pt idx="15" formatCode="0.000E+00">
                        <c:v>2.3409266203081098</c:v>
                      </c:pt>
                      <c:pt idx="16" formatCode="0.000E+00">
                        <c:v>3.2331501386258101</c:v>
                      </c:pt>
                      <c:pt idx="17" formatCode="0.000E+00">
                        <c:v>4.3454473366547397</c:v>
                      </c:pt>
                      <c:pt idx="18" formatCode="0.000E+00">
                        <c:v>5.6990093808171398</c:v>
                      </c:pt>
                      <c:pt idx="19" formatCode="0.000E+00">
                        <c:v>7.3109996740264398</c:v>
                      </c:pt>
                      <c:pt idx="20" formatCode="0.000E+00">
                        <c:v>9.1940674628598202</c:v>
                      </c:pt>
                      <c:pt idx="21" formatCode="0.000E+00">
                        <c:v>11.3561355128535</c:v>
                      </c:pt>
                      <c:pt idx="22" formatCode="0.000E+00">
                        <c:v>13.800425343588101</c:v>
                      </c:pt>
                      <c:pt idx="23" formatCode="0.000E+00">
                        <c:v>16.525669457989601</c:v>
                      </c:pt>
                      <c:pt idx="24" formatCode="0.000E+00">
                        <c:v>19.5264550386288</c:v>
                      </c:pt>
                      <c:pt idx="25" formatCode="0.000E+00">
                        <c:v>22.793645502964001</c:v>
                      </c:pt>
                      <c:pt idx="26" formatCode="0.000E+00">
                        <c:v>26.314832694827501</c:v>
                      </c:pt>
                      <c:pt idx="27" formatCode="0.000E+00">
                        <c:v>30.074781188629199</c:v>
                      </c:pt>
                      <c:pt idx="28" formatCode="0.000E+00">
                        <c:v>34.055835529642103</c:v>
                      </c:pt>
                      <c:pt idx="29" formatCode="0.000E+00">
                        <c:v>38.238270098320001</c:v>
                      </c:pt>
                      <c:pt idx="30" formatCode="0.000E+00">
                        <c:v>42.600569019977399</c:v>
                      </c:pt>
                      <c:pt idx="31" formatCode="0.000E+00">
                        <c:v>47.119629872757997</c:v>
                      </c:pt>
                      <c:pt idx="32" formatCode="0.000E+00">
                        <c:v>51.770889872522403</c:v>
                      </c:pt>
                      <c:pt idx="33" formatCode="0.000E+00">
                        <c:v>56.528376896230199</c:v>
                      </c:pt>
                      <c:pt idx="34" formatCode="0.000E+00">
                        <c:v>61.364690398754099</c:v>
                      </c:pt>
                      <c:pt idx="35" formatCode="0.000E+00">
                        <c:v>66.250919270849394</c:v>
                      </c:pt>
                      <c:pt idx="36" formatCode="0.000E+00">
                        <c:v>71.156505268829306</c:v>
                      </c:pt>
                      <c:pt idx="37" formatCode="0.000E+00">
                        <c:v>76.049062092485698</c:v>
                      </c:pt>
                      <c:pt idx="38" formatCode="0.000E+00">
                        <c:v>80.894161743416404</c:v>
                      </c:pt>
                      <c:pt idx="39" formatCode="0.000E+00">
                        <c:v>85.655101677336603</c:v>
                      </c:pt>
                      <c:pt idx="40" formatCode="0.000E+00">
                        <c:v>90.292668654773394</c:v>
                      </c:pt>
                      <c:pt idx="41" formatCode="0.000E+00">
                        <c:v>94.764918241835701</c:v>
                      </c:pt>
                      <c:pt idx="42" formatCode="0.000E+00">
                        <c:v>99.026992718320997</c:v>
                      </c:pt>
                      <c:pt idx="43" formatCode="0.000E+00">
                        <c:v>103.03100475476199</c:v>
                      </c:pt>
                      <c:pt idx="44" formatCode="0.000E+00">
                        <c:v>106.726019576498</c:v>
                      </c:pt>
                      <c:pt idx="45" formatCode="0.000E+00">
                        <c:v>110.058174269849</c:v>
                      </c:pt>
                      <c:pt idx="46" formatCode="0.000E+00">
                        <c:v>112.970979054981</c:v>
                      </c:pt>
                      <c:pt idx="47" formatCode="0.000E+00">
                        <c:v>115.405851162574</c:v>
                      </c:pt>
                      <c:pt idx="48" formatCode="0.000E+00">
                        <c:v>117.30293649968</c:v>
                      </c:pt>
                      <c:pt idx="49" formatCode="0.000E+00">
                        <c:v>118.602276269095</c:v>
                      </c:pt>
                      <c:pt idx="50" formatCode="0.000E+00">
                        <c:v>119.245373344451</c:v>
                      </c:pt>
                      <c:pt idx="51" formatCode="0.000E+00">
                        <c:v>119.177204228976</c:v>
                      </c:pt>
                      <c:pt idx="52" formatCode="0.000E+00">
                        <c:v>118.348704114727</c:v>
                      </c:pt>
                      <c:pt idx="53" formatCode="0.000E+00">
                        <c:v>116.719721911387</c:v>
                      </c:pt>
                      <c:pt idx="54" formatCode="0.000E+00">
                        <c:v>114.262396243316</c:v>
                      </c:pt>
                      <c:pt idx="55" formatCode="0.000E+00">
                        <c:v>110.964840226897</c:v>
                      </c:pt>
                      <c:pt idx="56" formatCode="0.000E+00">
                        <c:v>106.83494207707901</c:v>
                      </c:pt>
                      <c:pt idx="57" formatCode="0.000E+00">
                        <c:v>101.90399324870501</c:v>
                      </c:pt>
                      <c:pt idx="58" formatCode="0.000E+00">
                        <c:v>96.229753857894096</c:v>
                      </c:pt>
                      <c:pt idx="59" formatCode="0.000E+00">
                        <c:v>89.898471184123494</c:v>
                      </c:pt>
                      <c:pt idx="60" formatCode="0.000E+00">
                        <c:v>83.025303532240301</c:v>
                      </c:pt>
                      <c:pt idx="61" formatCode="0.000E+00">
                        <c:v>75.752598381638606</c:v>
                      </c:pt>
                      <c:pt idx="62" formatCode="0.000E+00">
                        <c:v>68.245564435726806</c:v>
                      </c:pt>
                      <c:pt idx="63" formatCode="0.000E+00">
                        <c:v>60.685092650564698</c:v>
                      </c:pt>
                      <c:pt idx="64" formatCode="0.000E+00">
                        <c:v>53.257837279039798</c:v>
                      </c:pt>
                      <c:pt idx="65" formatCode="0.000E+00">
                        <c:v>46.144149554943297</c:v>
                      </c:pt>
                      <c:pt idx="66" formatCode="0.000E+00">
                        <c:v>39.505003088628797</c:v>
                      </c:pt>
                      <c:pt idx="67" formatCode="0.000E+00">
                        <c:v>33.469546924220197</c:v>
                      </c:pt>
                      <c:pt idx="68" formatCode="0.000E+00">
                        <c:v>28.1252113134185</c:v>
                      </c:pt>
                      <c:pt idx="69" formatCode="0.000E+00">
                        <c:v>23.512207053099999</c:v>
                      </c:pt>
                      <c:pt idx="70" formatCode="0.000E+00">
                        <c:v>19.623692615724799</c:v>
                      </c:pt>
                      <c:pt idx="71" formatCode="0.000E+00">
                        <c:v>16.411857154391299</c:v>
                      </c:pt>
                      <c:pt idx="72" formatCode="0.000E+00">
                        <c:v>13.798888521816201</c:v>
                      </c:pt>
                      <c:pt idx="73" formatCode="0.000E+00">
                        <c:v>11.690636758398</c:v>
                      </c:pt>
                      <c:pt idx="74" formatCode="0.000E+00">
                        <c:v>9.9901684483644608</c:v>
                      </c:pt>
                      <c:pt idx="75" formatCode="0.000E+00">
                        <c:v>8.6086180576275293</c:v>
                      </c:pt>
                      <c:pt idx="76" formatCode="0.000E+00">
                        <c:v>7.4717436767627401</c:v>
                      </c:pt>
                      <c:pt idx="77" formatCode="0.000E+00">
                        <c:v>6.52199685664573</c:v>
                      </c:pt>
                      <c:pt idx="78" formatCode="0.000E+00">
                        <c:v>5.7171444193399896</c:v>
                      </c:pt>
                      <c:pt idx="79" formatCode="0.000E+00">
                        <c:v>5.0270773319475301</c:v>
                      </c:pt>
                      <c:pt idx="80" formatCode="0.000E+00">
                        <c:v>4.43031153324611</c:v>
                      </c:pt>
                      <c:pt idx="81" formatCode="0.000E+00">
                        <c:v>3.91109750777738</c:v>
                      </c:pt>
                      <c:pt idx="82" formatCode="0.000E+00">
                        <c:v>3.45741800202426</c:v>
                      </c:pt>
                      <c:pt idx="83" formatCode="0.000E+00">
                        <c:v>3.0597472535729402</c:v>
                      </c:pt>
                      <c:pt idx="84" formatCode="0.000E+00">
                        <c:v>2.7103159897806801</c:v>
                      </c:pt>
                      <c:pt idx="85" formatCode="0.000E+00">
                        <c:v>2.40266542650724</c:v>
                      </c:pt>
                      <c:pt idx="86" formatCode="0.000E+00">
                        <c:v>2.1313570245359301</c:v>
                      </c:pt>
                      <c:pt idx="87" formatCode="0.000E+00">
                        <c:v>1.8917690533924501</c:v>
                      </c:pt>
                      <c:pt idx="88" formatCode="0.000E+00">
                        <c:v>1.6799460516718501</c:v>
                      </c:pt>
                      <c:pt idx="89" formatCode="0.000E+00">
                        <c:v>1.4924834679115799</c:v>
                      </c:pt>
                      <c:pt idx="90" formatCode="0.000E+00">
                        <c:v>1.3264371425372701</c:v>
                      </c:pt>
                      <c:pt idx="91" formatCode="0.000E+00">
                        <c:v>1.1792510105763001</c:v>
                      </c:pt>
                      <c:pt idx="92" formatCode="0.000E+00">
                        <c:v>1.04869852967637</c:v>
                      </c:pt>
                      <c:pt idx="93" formatCode="0.000E+00">
                        <c:v>0.93283466286477301</c:v>
                      </c:pt>
                      <c:pt idx="94" formatCode="0.000E+00">
                        <c:v>0.82995611698215799</c:v>
                      </c:pt>
                      <c:pt idx="95" formatCode="0.000E+00">
                        <c:v>0.73856813222951301</c:v>
                      </c:pt>
                      <c:pt idx="96" formatCode="0.000E+00">
                        <c:v>0.65735653531095495</c:v>
                      </c:pt>
                      <c:pt idx="97" formatCode="0.000E+00">
                        <c:v>0.585164067983028</c:v>
                      </c:pt>
                      <c:pt idx="98" formatCode="0.000E+00">
                        <c:v>0.52097022186774899</c:v>
                      </c:pt>
                      <c:pt idx="99" formatCode="0.000E+00">
                        <c:v>0.46387397340047998</c:v>
                      </c:pt>
                      <c:pt idx="100" formatCode="0.000E+00">
                        <c:v>0.41307893590786399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1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Volumenzuwachs'!$Y$7</c15:sqref>
                        </c15:formulaRef>
                      </c:ext>
                    </c:extLst>
                    <c:strCache>
                      <c:ptCount val="1"/>
                      <c:pt idx="0">
                        <c:v>18,89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Volumenzuwachs'!$Y$8:$Y$108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6.9755110053177504E-6</c:v>
                      </c:pt>
                      <c:pt idx="1">
                        <c:v>3.30071972237201E-5</c:v>
                      </c:pt>
                      <c:pt idx="2">
                        <c:v>1.3334812585353499E-4</c:v>
                      </c:pt>
                      <c:pt idx="3">
                        <c:v>4.6785947690122499E-4</c:v>
                      </c:pt>
                      <c:pt idx="4">
                        <c:v>1.44740405775242E-3</c:v>
                      </c:pt>
                      <c:pt idx="5">
                        <c:v>4.0020691026002898E-3</c:v>
                      </c:pt>
                      <c:pt idx="6">
                        <c:v>1.0009950090329E-2</c:v>
                      </c:pt>
                      <c:pt idx="7">
                        <c:v>2.28924001514061E-2</c:v>
                      </c:pt>
                      <c:pt idx="8">
                        <c:v>4.8329495489775297E-2</c:v>
                      </c:pt>
                      <c:pt idx="9">
                        <c:v>9.4992575916717198E-2</c:v>
                      </c:pt>
                      <c:pt idx="10" formatCode="0.000E+00">
                        <c:v>0.175151413477626</c:v>
                      </c:pt>
                      <c:pt idx="11" formatCode="0.000E+00">
                        <c:v>0.30500975493123</c:v>
                      </c:pt>
                      <c:pt idx="12" formatCode="0.000E+00">
                        <c:v>0.50465933939339003</c:v>
                      </c:pt>
                      <c:pt idx="13" formatCode="0.000E+00">
                        <c:v>0.79760868072878</c:v>
                      </c:pt>
                      <c:pt idx="14" formatCode="0.000E+00">
                        <c:v>1.20991902497782</c:v>
                      </c:pt>
                      <c:pt idx="15" formatCode="0.000E+00">
                        <c:v>1.7690451424604099</c:v>
                      </c:pt>
                      <c:pt idx="16" formatCode="0.000E+00">
                        <c:v>2.5025185482552401</c:v>
                      </c:pt>
                      <c:pt idx="17" formatCode="0.000E+00">
                        <c:v>3.4366204626210699</c:v>
                      </c:pt>
                      <c:pt idx="18" formatCode="0.000E+00">
                        <c:v>4.5951750352261396</c:v>
                      </c:pt>
                      <c:pt idx="19" formatCode="0.000E+00">
                        <c:v>5.9985590071794999</c:v>
                      </c:pt>
                      <c:pt idx="20" formatCode="0.000E+00">
                        <c:v>7.6629824153939898</c:v>
                      </c:pt>
                      <c:pt idx="21" formatCode="0.000E+00">
                        <c:v>9.6000549892065692</c:v>
                      </c:pt>
                      <c:pt idx="22" formatCode="0.000E+00">
                        <c:v>11.8166204030074</c:v>
                      </c:pt>
                      <c:pt idx="23" formatCode="0.000E+00">
                        <c:v>14.3148182058512</c:v>
                      </c:pt>
                      <c:pt idx="24" formatCode="0.000E+00">
                        <c:v>17.0923211529628</c:v>
                      </c:pt>
                      <c:pt idx="25" formatCode="0.000E+00">
                        <c:v>20.1426922702674</c:v>
                      </c:pt>
                      <c:pt idx="26" formatCode="0.000E+00">
                        <c:v>23.455808988221101</c:v>
                      </c:pt>
                      <c:pt idx="27" formatCode="0.000E+00">
                        <c:v>27.018308696013001</c:v>
                      </c:pt>
                      <c:pt idx="28" formatCode="0.000E+00">
                        <c:v>30.814019026952</c:v>
                      </c:pt>
                      <c:pt idx="29" formatCode="0.000E+00">
                        <c:v>34.824345534204703</c:v>
                      </c:pt>
                      <c:pt idx="30" formatCode="0.000E+00">
                        <c:v>39.028598128532799</c:v>
                      </c:pt>
                      <c:pt idx="31" formatCode="0.000E+00">
                        <c:v>43.404245165416697</c:v>
                      </c:pt>
                      <c:pt idx="32" formatCode="0.000E+00">
                        <c:v>47.927090183451497</c:v>
                      </c:pt>
                      <c:pt idx="33" formatCode="0.000E+00">
                        <c:v>52.571371050744297</c:v>
                      </c:pt>
                      <c:pt idx="34" formatCode="0.000E+00">
                        <c:v>57.309784863485604</c:v>
                      </c:pt>
                      <c:pt idx="35" formatCode="0.000E+00">
                        <c:v>62.113444631389299</c:v>
                      </c:pt>
                      <c:pt idx="36" formatCode="0.000E+00">
                        <c:v>66.951775876840202</c:v>
                      </c:pt>
                      <c:pt idx="37" formatCode="0.000E+00">
                        <c:v>71.792363063789693</c:v>
                      </c:pt>
                      <c:pt idx="38" formatCode="0.000E+00">
                        <c:v>76.600757533521303</c:v>
                      </c:pt>
                      <c:pt idx="39" formatCode="0.000E+00">
                        <c:v>81.3402606026483</c:v>
                      </c:pt>
                      <c:pt idx="40" formatCode="0.000E+00">
                        <c:v>85.971697884867595</c:v>
                      </c:pt>
                      <c:pt idx="41" formatCode="0.000E+00">
                        <c:v>90.453203903191806</c:v>
                      </c:pt>
                      <c:pt idx="42" formatCode="0.000E+00">
                        <c:v>94.740039786468799</c:v>
                      </c:pt>
                      <c:pt idx="43" formatCode="0.000E+00">
                        <c:v>98.784471352305701</c:v>
                      </c:pt>
                      <c:pt idx="44" formatCode="0.000E+00">
                        <c:v>102.535740139194</c:v>
                      </c:pt>
                      <c:pt idx="45" formatCode="0.000E+00">
                        <c:v>105.94016581024199</c:v>
                      </c:pt>
                      <c:pt idx="46" formatCode="0.000E+00">
                        <c:v>108.941424481322</c:v>
                      </c:pt>
                      <c:pt idx="47" formatCode="0.000E+00">
                        <c:v>111.481053361116</c:v>
                      </c:pt>
                      <c:pt idx="48" formatCode="0.000E+00">
                        <c:v>113.499236748744</c:v>
                      </c:pt>
                      <c:pt idx="49" formatCode="0.000E+00">
                        <c:v>114.935930641981</c:v>
                      </c:pt>
                      <c:pt idx="50" formatCode="0.000E+00">
                        <c:v>115.732381226659</c:v>
                      </c:pt>
                      <c:pt idx="51" formatCode="0.000E+00">
                        <c:v>115.833084107453</c:v>
                      </c:pt>
                      <c:pt idx="52" formatCode="0.000E+00">
                        <c:v>115.188213603137</c:v>
                      </c:pt>
                      <c:pt idx="53" formatCode="0.000E+00">
                        <c:v>113.75652177667899</c:v>
                      </c:pt>
                      <c:pt idx="54" formatCode="0.000E+00">
                        <c:v>111.508662197259</c:v>
                      </c:pt>
                      <c:pt idx="55" formatCode="0.000E+00">
                        <c:v>108.430831578012</c:v>
                      </c:pt>
                      <c:pt idx="56" formatCode="0.000E+00">
                        <c:v>104.528543006121</c:v>
                      </c:pt>
                      <c:pt idx="57" formatCode="0.000E+00">
                        <c:v>99.830250254759406</c:v>
                      </c:pt>
                      <c:pt idx="58" formatCode="0.000E+00">
                        <c:v>94.390441279194903</c:v>
                      </c:pt>
                      <c:pt idx="59" formatCode="0.000E+00">
                        <c:v>88.291724665079101</c:v>
                      </c:pt>
                      <c:pt idx="60" formatCode="0.000E+00">
                        <c:v>81.645367446127594</c:v>
                      </c:pt>
                      <c:pt idx="61" formatCode="0.000E+00">
                        <c:v>74.589735641224294</c:v>
                      </c:pt>
                      <c:pt idx="62" formatCode="0.000E+00">
                        <c:v>67.286173681553393</c:v>
                      </c:pt>
                      <c:pt idx="63" formatCode="0.000E+00">
                        <c:v>59.912066476111697</c:v>
                      </c:pt>
                      <c:pt idx="64" formatCode="0.000E+00">
                        <c:v>52.6511746652859</c:v>
                      </c:pt>
                      <c:pt idx="65" formatCode="0.000E+00">
                        <c:v>45.681806340481401</c:v>
                      </c:pt>
                      <c:pt idx="66" formatCode="0.000E+00">
                        <c:v>39.163928768061403</c:v>
                      </c:pt>
                      <c:pt idx="67" formatCode="0.000E+00">
                        <c:v>33.226819874165201</c:v>
                      </c:pt>
                      <c:pt idx="68" formatCode="0.000E+00">
                        <c:v>27.9591557717428</c:v>
                      </c:pt>
                      <c:pt idx="69" formatCode="0.000E+00">
                        <c:v>23.403362971148699</c:v>
                      </c:pt>
                      <c:pt idx="70" formatCode="0.000E+00">
                        <c:v>19.555521337446901</c:v>
                      </c:pt>
                      <c:pt idx="71" formatCode="0.000E+00">
                        <c:v>16.3711041045201</c:v>
                      </c:pt>
                      <c:pt idx="72" formatCode="0.000E+00">
                        <c:v>13.775583149842401</c:v>
                      </c:pt>
                      <c:pt idx="73" formatCode="0.000E+00">
                        <c:v>11.6777760760519</c:v>
                      </c:pt>
                      <c:pt idx="74" formatCode="0.000E+00">
                        <c:v>9.9831850009119698</c:v>
                      </c:pt>
                      <c:pt idx="75" formatCode="0.000E+00">
                        <c:v>8.6047595165635808</c:v>
                      </c:pt>
                      <c:pt idx="76" formatCode="0.000E+00">
                        <c:v>7.4694823996473199</c:v>
                      </c:pt>
                      <c:pt idx="77" formatCode="0.000E+00">
                        <c:v>6.5205501038961797</c:v>
                      </c:pt>
                      <c:pt idx="78" formatCode="0.000E+00">
                        <c:v>5.7161364402658004</c:v>
                      </c:pt>
                      <c:pt idx="79" formatCode="0.000E+00">
                        <c:v>5.0263322846155303</c:v>
                      </c:pt>
                      <c:pt idx="80" formatCode="0.000E+00">
                        <c:v>4.4297430611418704</c:v>
                      </c:pt>
                      <c:pt idx="81" formatCode="0.000E+00">
                        <c:v>3.9106573887953702</c:v>
                      </c:pt>
                      <c:pt idx="82" formatCode="0.000E+00">
                        <c:v>3.4570750031881499</c:v>
                      </c:pt>
                      <c:pt idx="83" formatCode="0.000E+00">
                        <c:v>3.0594790096882298</c:v>
                      </c:pt>
                      <c:pt idx="84" formatCode="0.000E+00">
                        <c:v>2.71010571824272</c:v>
                      </c:pt>
                      <c:pt idx="85" formatCode="0.000E+00">
                        <c:v>2.4025002985714901</c:v>
                      </c:pt>
                      <c:pt idx="86" formatCode="0.000E+00">
                        <c:v>2.1312271531973299</c:v>
                      </c:pt>
                      <c:pt idx="87" formatCode="0.000E+00">
                        <c:v>1.89166678127623</c:v>
                      </c:pt>
                      <c:pt idx="88" formatCode="0.000E+00">
                        <c:v>1.67986542637689</c:v>
                      </c:pt>
                      <c:pt idx="89" formatCode="0.000E+00">
                        <c:v>1.4924198485634199</c:v>
                      </c:pt>
                      <c:pt idx="90" formatCode="0.000E+00">
                        <c:v>1.32638690181728</c:v>
                      </c:pt>
                      <c:pt idx="91" formatCode="0.000E+00">
                        <c:v>1.17921130742322</c:v>
                      </c:pt>
                      <c:pt idx="92" formatCode="0.000E+00">
                        <c:v>1.0486671348921</c:v>
                      </c:pt>
                      <c:pt idx="93" formatCode="0.000E+00">
                        <c:v>0.932809824671743</c:v>
                      </c:pt>
                      <c:pt idx="94" formatCode="0.000E+00">
                        <c:v>0.82993645696626495</c:v>
                      </c:pt>
                      <c:pt idx="95" formatCode="0.000E+00">
                        <c:v>0.73855256453003004</c:v>
                      </c:pt>
                      <c:pt idx="96" formatCode="0.000E+00">
                        <c:v>0.657344203684052</c:v>
                      </c:pt>
                      <c:pt idx="97" formatCode="0.000E+00">
                        <c:v>0.58515429666531704</c:v>
                      </c:pt>
                      <c:pt idx="98" formatCode="0.000E+00">
                        <c:v>0.52096247713284005</c:v>
                      </c:pt>
                      <c:pt idx="99" formatCode="0.000E+00">
                        <c:v>0.46386783342652199</c:v>
                      </c:pt>
                      <c:pt idx="100" formatCode="0.000E+00">
                        <c:v>0.41307406712183597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2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Volumenzuwachs'!$Z$7</c15:sqref>
                        </c15:formulaRef>
                      </c:ext>
                    </c:extLst>
                    <c:strCache>
                      <c:ptCount val="1"/>
                      <c:pt idx="0">
                        <c:v>19,33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Volumenzuwachs'!$Z$8:$Z$108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3.5689638724604499E-6</c:v>
                      </c:pt>
                      <c:pt idx="1">
                        <c:v>1.8084469009235601E-5</c:v>
                      </c:pt>
                      <c:pt idx="2">
                        <c:v>7.7661399321708906E-5</c:v>
                      </c:pt>
                      <c:pt idx="3">
                        <c:v>2.8773695339774999E-4</c:v>
                      </c:pt>
                      <c:pt idx="4">
                        <c:v>9.3451236943253E-4</c:v>
                      </c:pt>
                      <c:pt idx="5">
                        <c:v>2.6985251180886298E-3</c:v>
                      </c:pt>
                      <c:pt idx="6">
                        <c:v>7.0161692315158404E-3</c:v>
                      </c:pt>
                      <c:pt idx="7">
                        <c:v>1.6610642845580101E-2</c:v>
                      </c:pt>
                      <c:pt idx="8">
                        <c:v>3.6168624515530302E-2</c:v>
                      </c:pt>
                      <c:pt idx="9">
                        <c:v>7.3081442107852404E-2</c:v>
                      </c:pt>
                      <c:pt idx="10" formatCode="0.000E+00">
                        <c:v>0.13812050524561301</c:v>
                      </c:pt>
                      <c:pt idx="11" formatCode="0.000E+00">
                        <c:v>0.245897334616308</c:v>
                      </c:pt>
                      <c:pt idx="12" formatCode="0.000E+00">
                        <c:v>0.414979268784893</c:v>
                      </c:pt>
                      <c:pt idx="13" formatCode="0.000E+00">
                        <c:v>0.66758822088379299</c:v>
                      </c:pt>
                      <c:pt idx="14" formatCode="0.000E+00">
                        <c:v>1.02888464969213</c:v>
                      </c:pt>
                      <c:pt idx="15" formatCode="0.000E+00">
                        <c:v>1.52591071979632</c:v>
                      </c:pt>
                      <c:pt idx="16" formatCode="0.000E+00">
                        <c:v>2.1863178276117501</c:v>
                      </c:pt>
                      <c:pt idx="17" formatCode="0.000E+00">
                        <c:v>3.0370254527182698</c:v>
                      </c:pt>
                      <c:pt idx="18" formatCode="0.000E+00">
                        <c:v>4.1029512385988296</c:v>
                      </c:pt>
                      <c:pt idx="19" formatCode="0.000E+00">
                        <c:v>5.4059236385353397</c:v>
                      </c:pt>
                      <c:pt idx="20" formatCode="0.000E+00">
                        <c:v>6.9638485854442402</c:v>
                      </c:pt>
                      <c:pt idx="21" formatCode="0.000E+00">
                        <c:v>8.7901601558248394</c:v>
                      </c:pt>
                      <c:pt idx="22" formatCode="0.000E+00">
                        <c:v>10.893549230272001</c:v>
                      </c:pt>
                      <c:pt idx="23" formatCode="0.000E+00">
                        <c:v>13.277937613410501</c:v>
                      </c:pt>
                      <c:pt idx="24" formatCode="0.000E+00">
                        <c:v>15.9426489942625</c:v>
                      </c:pt>
                      <c:pt idx="25" formatCode="0.000E+00">
                        <c:v>18.8827215047036</c:v>
                      </c:pt>
                      <c:pt idx="26" formatCode="0.000E+00">
                        <c:v>22.089307374590302</c:v>
                      </c:pt>
                      <c:pt idx="27" formatCode="0.000E+00">
                        <c:v>25.550110869268</c:v>
                      </c:pt>
                      <c:pt idx="28" formatCode="0.000E+00">
                        <c:v>29.249824102232299</c:v>
                      </c:pt>
                      <c:pt idx="29" formatCode="0.000E+00">
                        <c:v>33.170529671933799</c:v>
                      </c:pt>
                      <c:pt idx="30" formatCode="0.000E+00">
                        <c:v>37.292048149359502</c:v>
                      </c:pt>
                      <c:pt idx="31" formatCode="0.000E+00">
                        <c:v>41.592216504768302</c:v>
                      </c:pt>
                      <c:pt idx="32" formatCode="0.000E+00">
                        <c:v>46.047090280174501</c:v>
                      </c:pt>
                      <c:pt idx="33" formatCode="0.000E+00">
                        <c:v>50.6310676449596</c:v>
                      </c:pt>
                      <c:pt idx="34" formatCode="0.000E+00">
                        <c:v>55.316937561091301</c:v>
                      </c:pt>
                      <c:pt idx="35" formatCode="0.000E+00">
                        <c:v>60.075857381364003</c:v>
                      </c:pt>
                      <c:pt idx="36" formatCode="0.000E+00">
                        <c:v>64.877267604444398</c:v>
                      </c:pt>
                      <c:pt idx="37" formatCode="0.000E+00">
                        <c:v>69.688753517340899</c:v>
                      </c:pt>
                      <c:pt idx="38" formatCode="0.000E+00">
                        <c:v>74.475865356947494</c:v>
                      </c:pt>
                      <c:pt idx="39" formatCode="0.000E+00">
                        <c:v>79.201910677562694</c:v>
                      </c:pt>
                      <c:pt idx="40" formatCode="0.000E+00">
                        <c:v>83.8277350460137</c:v>
                      </c:pt>
                      <c:pt idx="41" formatCode="0.000E+00">
                        <c:v>88.311510184644703</c:v>
                      </c:pt>
                      <c:pt idx="42" formatCode="0.000E+00">
                        <c:v>92.608552379657596</c:v>
                      </c:pt>
                      <c:pt idx="43" formatCode="0.000E+00">
                        <c:v>96.671198438076402</c:v>
                      </c:pt>
                      <c:pt idx="44" formatCode="0.000E+00">
                        <c:v>100.448771692059</c:v>
                      </c:pt>
                      <c:pt idx="45" formatCode="0.000E+00">
                        <c:v>103.887676370875</c:v>
                      </c:pt>
                      <c:pt idx="46" formatCode="0.000E+00">
                        <c:v>106.931664771142</c:v>
                      </c:pt>
                      <c:pt idx="47" formatCode="0.000E+00">
                        <c:v>109.522327500228</c:v>
                      </c:pt>
                      <c:pt idx="48" formatCode="0.000E+00">
                        <c:v>111.59986177920899</c:v>
                      </c:pt>
                      <c:pt idx="49" formatCode="0.000E+00">
                        <c:v>113.10417511147401</c:v>
                      </c:pt>
                      <c:pt idx="50" formatCode="0.000E+00">
                        <c:v>113.97637982894599</c:v>
                      </c:pt>
                      <c:pt idx="51" formatCode="0.000E+00">
                        <c:v>114.160725898341</c:v>
                      </c:pt>
                      <c:pt idx="52" formatCode="0.000E+00">
                        <c:v>113.607002219389</c:v>
                      </c:pt>
                      <c:pt idx="53" formatCode="0.000E+00">
                        <c:v>112.27340749222699</c:v>
                      </c:pt>
                      <c:pt idx="54" formatCode="0.000E+00">
                        <c:v>110.129847657951</c:v>
                      </c:pt>
                      <c:pt idx="55" formatCode="0.000E+00">
                        <c:v>107.161555732609</c:v>
                      </c:pt>
                      <c:pt idx="56" formatCode="0.000E+00">
                        <c:v>103.37285109958999</c:v>
                      </c:pt>
                      <c:pt idx="57" formatCode="0.000E+00">
                        <c:v>98.790761661469006</c:v>
                      </c:pt>
                      <c:pt idx="58" formatCode="0.000E+00">
                        <c:v>93.468131157237195</c:v>
                      </c:pt>
                      <c:pt idx="59" formatCode="0.000E+00">
                        <c:v>87.485739427026004</c:v>
                      </c:pt>
                      <c:pt idx="60" formatCode="0.000E+00">
                        <c:v>80.952897144456699</c:v>
                      </c:pt>
                      <c:pt idx="61" formatCode="0.000E+00">
                        <c:v>74.005967612080596</c:v>
                      </c:pt>
                      <c:pt idx="62" formatCode="0.000E+00">
                        <c:v>66.804350097880501</c:v>
                      </c:pt>
                      <c:pt idx="63" formatCode="0.000E+00">
                        <c:v>59.523662811726197</c:v>
                      </c:pt>
                      <c:pt idx="64" formatCode="0.000E+00">
                        <c:v>52.346205822729999</c:v>
                      </c:pt>
                      <c:pt idx="65" formatCode="0.000E+00">
                        <c:v>45.449252488118603</c:v>
                      </c:pt>
                      <c:pt idx="66" formatCode="0.000E+00">
                        <c:v>38.992255098168798</c:v>
                      </c:pt>
                      <c:pt idx="67" formatCode="0.000E+00">
                        <c:v>33.104546299995398</c:v>
                      </c:pt>
                      <c:pt idx="68" formatCode="0.000E+00">
                        <c:v>27.875418079683801</c:v>
                      </c:pt>
                      <c:pt idx="69" formatCode="0.000E+00">
                        <c:v>23.348400730414198</c:v>
                      </c:pt>
                      <c:pt idx="70" formatCode="0.000E+00">
                        <c:v>19.521033709047298</c:v>
                      </c:pt>
                      <c:pt idx="71" formatCode="0.000E+00">
                        <c:v>16.350433788353001</c:v>
                      </c:pt>
                      <c:pt idx="72" formatCode="0.000E+00">
                        <c:v>13.763718300273901</c:v>
                      </c:pt>
                      <c:pt idx="73" formatCode="0.000E+00">
                        <c:v>11.6711931908103</c:v>
                      </c:pt>
                      <c:pt idx="74" formatCode="0.000E+00">
                        <c:v>9.9795832061614806</c:v>
                      </c:pt>
                      <c:pt idx="75" formatCode="0.000E+00">
                        <c:v>8.6027500001088892</c:v>
                      </c:pt>
                      <c:pt idx="76" formatCode="0.000E+00">
                        <c:v>7.4682924199782601</c:v>
                      </c:pt>
                      <c:pt idx="77" formatCode="0.000E+00">
                        <c:v>6.51978218815246</c:v>
                      </c:pt>
                      <c:pt idx="78" formatCode="0.000E+00">
                        <c:v>5.7155985850985402</c:v>
                      </c:pt>
                      <c:pt idx="79" formatCode="0.000E+00">
                        <c:v>5.0259337532500297</c:v>
                      </c:pt>
                      <c:pt idx="80" formatCode="0.000E+00">
                        <c:v>4.4294387092189398</c:v>
                      </c:pt>
                      <c:pt idx="81" formatCode="0.000E+00">
                        <c:v>3.9104216925061301</c:v>
                      </c:pt>
                      <c:pt idx="82" formatCode="0.000E+00">
                        <c:v>3.4568913047452998</c:v>
                      </c:pt>
                      <c:pt idx="83" formatCode="0.000E+00">
                        <c:v>3.0593353445827902</c:v>
                      </c:pt>
                      <c:pt idx="84" formatCode="0.000E+00">
                        <c:v>2.7099931007025102</c:v>
                      </c:pt>
                      <c:pt idx="85" formatCode="0.000E+00">
                        <c:v>2.4024118584868202</c:v>
                      </c:pt>
                      <c:pt idx="86" formatCode="0.000E+00">
                        <c:v>2.13115759560577</c:v>
                      </c:pt>
                      <c:pt idx="87" formatCode="0.000E+00">
                        <c:v>1.8916120052195</c:v>
                      </c:pt>
                      <c:pt idx="88" formatCode="0.000E+00">
                        <c:v>1.6798222439675601</c:v>
                      </c:pt>
                      <c:pt idx="89" formatCode="0.000E+00">
                        <c:v>1.49238577429324</c:v>
                      </c:pt>
                      <c:pt idx="90" formatCode="0.000E+00">
                        <c:v>1.3263599929888601</c:v>
                      </c:pt>
                      <c:pt idx="91" formatCode="0.000E+00">
                        <c:v>1.1791900424255799</c:v>
                      </c:pt>
                      <c:pt idx="92" formatCode="0.000E+00">
                        <c:v>1.04865031980623</c:v>
                      </c:pt>
                      <c:pt idx="93" formatCode="0.000E+00">
                        <c:v>0.93279652127052803</c:v>
                      </c:pt>
                      <c:pt idx="94" formatCode="0.000E+00">
                        <c:v>0.82992592698650502</c:v>
                      </c:pt>
                      <c:pt idx="95" formatCode="0.000E+00">
                        <c:v>0.73854422639388395</c:v>
                      </c:pt>
                      <c:pt idx="96" formatCode="0.000E+00">
                        <c:v>0.657337598792475</c:v>
                      </c:pt>
                      <c:pt idx="97" formatCode="0.000E+00">
                        <c:v>0.58514906308205095</c:v>
                      </c:pt>
                      <c:pt idx="98" formatCode="0.000E+00">
                        <c:v>0.520958328995068</c:v>
                      </c:pt>
                      <c:pt idx="99" formatCode="0.000E+00">
                        <c:v>0.46386454480656703</c:v>
                      </c:pt>
                      <c:pt idx="100" formatCode="0.000E+00">
                        <c:v>0.41307145935756501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3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Volumenzuwachs'!$AA$7</c15:sqref>
                        </c15:formulaRef>
                      </c:ext>
                    </c:extLst>
                    <c:strCache>
                      <c:ptCount val="1"/>
                      <c:pt idx="0">
                        <c:v>19,78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Volumenzuwachs'!$AA$8:$AA$108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1.7726872249338801E-6</c:v>
                      </c:pt>
                      <c:pt idx="1">
                        <c:v>9.6497943199591392E-6</c:v>
                      </c:pt>
                      <c:pt idx="2">
                        <c:v>4.41751605845322E-5</c:v>
                      </c:pt>
                      <c:pt idx="3">
                        <c:v>1.73274460463128E-4</c:v>
                      </c:pt>
                      <c:pt idx="4">
                        <c:v>5.9213734875252302E-4</c:v>
                      </c:pt>
                      <c:pt idx="5">
                        <c:v>1.7893133148258701E-3</c:v>
                      </c:pt>
                      <c:pt idx="6">
                        <c:v>4.8446940898422197E-3</c:v>
                      </c:pt>
                      <c:pt idx="7">
                        <c:v>1.18925357905136E-2</c:v>
                      </c:pt>
                      <c:pt idx="8">
                        <c:v>2.6746277805475799E-2</c:v>
                      </c:pt>
                      <c:pt idx="9">
                        <c:v>5.5627194278166897E-2</c:v>
                      </c:pt>
                      <c:pt idx="10" formatCode="0.000E+00">
                        <c:v>0.107883722401117</c:v>
                      </c:pt>
                      <c:pt idx="11" formatCode="0.000E+00">
                        <c:v>0.19655500077172</c:v>
                      </c:pt>
                      <c:pt idx="12" formatCode="0.000E+00">
                        <c:v>0.33863650971894899</c:v>
                      </c:pt>
                      <c:pt idx="13" formatCode="0.000E+00">
                        <c:v>0.55494927609934497</c:v>
                      </c:pt>
                      <c:pt idx="14" formatCode="0.000E+00">
                        <c:v>0.86958403288387598</c:v>
                      </c:pt>
                      <c:pt idx="15" formatCode="0.000E+00">
                        <c:v>1.30896721821477</c:v>
                      </c:pt>
                      <c:pt idx="16" formatCode="0.000E+00">
                        <c:v>1.90065675517475</c:v>
                      </c:pt>
                      <c:pt idx="17" formatCode="0.000E+00">
                        <c:v>2.6720095276969702</c:v>
                      </c:pt>
                      <c:pt idx="18" formatCode="0.000E+00">
                        <c:v>3.6488663636854701</c:v>
                      </c:pt>
                      <c:pt idx="19" formatCode="0.000E+00">
                        <c:v>4.8543792221550701</c:v>
                      </c:pt>
                      <c:pt idx="20" formatCode="0.000E+00">
                        <c:v>6.3080686718222498</c:v>
                      </c:pt>
                      <c:pt idx="21" formatCode="0.000E+00">
                        <c:v>8.0251578742255596</c:v>
                      </c:pt>
                      <c:pt idx="22" formatCode="0.000E+00">
                        <c:v>10.016190455694399</c:v>
                      </c:pt>
                      <c:pt idx="23" formatCode="0.000E+00">
                        <c:v>12.286909070428001</c:v>
                      </c:pt>
                      <c:pt idx="24" formatCode="0.000E+00">
                        <c:v>14.838351218023799</c:v>
                      </c:pt>
                      <c:pt idx="25" formatCode="0.000E+00">
                        <c:v>17.667108681142299</c:v>
                      </c:pt>
                      <c:pt idx="26" formatCode="0.000E+00">
                        <c:v>20.765695031716898</c:v>
                      </c:pt>
                      <c:pt idx="27" formatCode="0.000E+00">
                        <c:v>24.122969653051999</c:v>
                      </c:pt>
                      <c:pt idx="28" formatCode="0.000E+00">
                        <c:v>27.724574292467999</c:v>
                      </c:pt>
                      <c:pt idx="29" formatCode="0.000E+00">
                        <c:v>31.553347325818201</c:v>
                      </c:pt>
                      <c:pt idx="30" formatCode="0.000E+00">
                        <c:v>35.589690237711999</c:v>
                      </c:pt>
                      <c:pt idx="31" formatCode="0.000E+00">
                        <c:v>39.811869368590997</c:v>
                      </c:pt>
                      <c:pt idx="32" formatCode="0.000E+00">
                        <c:v>44.196243302524103</c:v>
                      </c:pt>
                      <c:pt idx="33" formatCode="0.000E+00">
                        <c:v>48.717412178266599</c:v>
                      </c:pt>
                      <c:pt idx="34" formatCode="0.000E+00">
                        <c:v>53.348289842039101</c:v>
                      </c:pt>
                      <c:pt idx="35" formatCode="0.000E+00">
                        <c:v>58.060103295724602</c:v>
                      </c:pt>
                      <c:pt idx="36" formatCode="0.000E+00">
                        <c:v>62.822326642138002</c:v>
                      </c:pt>
                      <c:pt idx="37" formatCode="0.000E+00">
                        <c:v>67.602558986842993</c:v>
                      </c:pt>
                      <c:pt idx="38" formatCode="0.000E+00">
                        <c:v>72.366357824942298</c:v>
                      </c:pt>
                      <c:pt idx="39" formatCode="0.000E+00">
                        <c:v>77.077041595580198</c:v>
                      </c:pt>
                      <c:pt idx="40" formatCode="0.000E+00">
                        <c:v>81.695477566733302</c:v>
                      </c:pt>
                      <c:pt idx="41" formatCode="0.000E+00">
                        <c:v>86.179874216715206</c:v>
                      </c:pt>
                      <c:pt idx="42" formatCode="0.000E+00">
                        <c:v>90.485600954105095</c:v>
                      </c:pt>
                      <c:pt idx="43" formatCode="0.000E+00">
                        <c:v>94.565062445987806</c:v>
                      </c:pt>
                      <c:pt idx="44" formatCode="0.000E+00">
                        <c:v>98.367659997278693</c:v>
                      </c:pt>
                      <c:pt idx="45" formatCode="0.000E+00">
                        <c:v>101.839878208561</c:v>
                      </c:pt>
                      <c:pt idx="46" formatCode="0.000E+00">
                        <c:v>104.925541229972</c:v>
                      </c:pt>
                      <c:pt idx="47" formatCode="0.000E+00">
                        <c:v>107.566288781976</c:v>
                      </c:pt>
                      <c:pt idx="48" formatCode="0.000E+00">
                        <c:v>109.70232687753401</c:v>
                      </c:pt>
                      <c:pt idx="49" formatCode="0.000E+00">
                        <c:v>111.273510611116</c:v>
                      </c:pt>
                      <c:pt idx="50" formatCode="0.000E+00">
                        <c:v>112.220814773161</c:v>
                      </c:pt>
                      <c:pt idx="51" formatCode="0.000E+00">
                        <c:v>112.48824019907001</c:v>
                      </c:pt>
                      <c:pt idx="52" formatCode="0.000E+00">
                        <c:v>112.025186997719</c:v>
                      </c:pt>
                      <c:pt idx="53" formatCode="0.000E+00">
                        <c:v>110.789297147971</c:v>
                      </c:pt>
                      <c:pt idx="54" formatCode="0.000E+00">
                        <c:v>108.749725479719</c:v>
                      </c:pt>
                      <c:pt idx="55" formatCode="0.000E+00">
                        <c:v>105.890737543634</c:v>
                      </c:pt>
                      <c:pt idx="56" formatCode="0.000E+00">
                        <c:v>102.215454793188</c:v>
                      </c:pt>
                      <c:pt idx="57" formatCode="0.000E+00">
                        <c:v>97.749474405326296</c:v>
                      </c:pt>
                      <c:pt idx="58" formatCode="0.000E+00">
                        <c:v>92.543990267011395</c:v>
                      </c:pt>
                      <c:pt idx="59" formatCode="0.000E+00">
                        <c:v>86.677946945231</c:v>
                      </c:pt>
                      <c:pt idx="60" formatCode="0.000E+00">
                        <c:v>80.258691287475301</c:v>
                      </c:pt>
                      <c:pt idx="61" formatCode="0.000E+00">
                        <c:v>73.420575517704606</c:v>
                      </c:pt>
                      <c:pt idx="62" formatCode="0.000E+00">
                        <c:v>66.321044633572001</c:v>
                      </c:pt>
                      <c:pt idx="63" formatCode="0.000E+00">
                        <c:v>59.133940565903401</c:v>
                      </c:pt>
                      <c:pt idx="64" formatCode="0.000E+00">
                        <c:v>52.040093149433098</c:v>
                      </c:pt>
                      <c:pt idx="65" formatCode="0.000E+00">
                        <c:v>45.2157317446786</c:v>
                      </c:pt>
                      <c:pt idx="66" formatCode="0.000E+00">
                        <c:v>38.8197853353388</c:v>
                      </c:pt>
                      <c:pt idx="67" formatCode="0.000E+00">
                        <c:v>32.981634402475002</c:v>
                      </c:pt>
                      <c:pt idx="68" formatCode="0.000E+00">
                        <c:v>27.791181772462899</c:v>
                      </c:pt>
                      <c:pt idx="69" formatCode="0.000E+00">
                        <c:v>23.293058574524299</c:v>
                      </c:pt>
                      <c:pt idx="70" formatCode="0.000E+00">
                        <c:v>19.4862629942068</c:v>
                      </c:pt>
                      <c:pt idx="71" formatCode="0.000E+00">
                        <c:v>16.329556313926702</c:v>
                      </c:pt>
                      <c:pt idx="72" formatCode="0.000E+00">
                        <c:v>13.751703667814001</c:v>
                      </c:pt>
                      <c:pt idx="73" formatCode="0.000E+00">
                        <c:v>11.664502495418899</c:v>
                      </c:pt>
                      <c:pt idx="74" formatCode="0.000E+00">
                        <c:v>9.9759035485913596</c:v>
                      </c:pt>
                      <c:pt idx="75" formatCode="0.000E+00">
                        <c:v>8.6006836800138604</c:v>
                      </c:pt>
                      <c:pt idx="76" formatCode="0.000E+00">
                        <c:v>7.4670604152497404</c:v>
                      </c:pt>
                      <c:pt idx="77" formatCode="0.000E+00">
                        <c:v>6.5189827211710298</c:v>
                      </c:pt>
                      <c:pt idx="78" formatCode="0.000E+00">
                        <c:v>5.7150367362697603</c:v>
                      </c:pt>
                      <c:pt idx="79" formatCode="0.000E+00">
                        <c:v>5.0255167941058296</c:v>
                      </c:pt>
                      <c:pt idx="80" formatCode="0.000E+00">
                        <c:v>4.4291201035758103</c:v>
                      </c:pt>
                      <c:pt idx="81" formatCode="0.000E+00">
                        <c:v>3.9101749159846499</c:v>
                      </c:pt>
                      <c:pt idx="82" formatCode="0.000E+00">
                        <c:v>3.4566989619020401</c:v>
                      </c:pt>
                      <c:pt idx="83" formatCode="0.000E+00">
                        <c:v>3.0591849169452199</c:v>
                      </c:pt>
                      <c:pt idx="84" formatCode="0.000E+00">
                        <c:v>2.7098751813095898</c:v>
                      </c:pt>
                      <c:pt idx="85" formatCode="0.000E+00">
                        <c:v>2.4023192543218199</c:v>
                      </c:pt>
                      <c:pt idx="86" formatCode="0.000E+00">
                        <c:v>2.13108476267641</c:v>
                      </c:pt>
                      <c:pt idx="87" formatCode="0.000E+00">
                        <c:v>1.8915546496428399</c:v>
                      </c:pt>
                      <c:pt idx="88" formatCode="0.000E+00">
                        <c:v>1.6797770278566</c:v>
                      </c:pt>
                      <c:pt idx="89" formatCode="0.000E+00">
                        <c:v>1.4923500951694599</c:v>
                      </c:pt>
                      <c:pt idx="90" formatCode="0.000E+00">
                        <c:v>1.3263318167162601</c:v>
                      </c:pt>
                      <c:pt idx="91" formatCode="0.000E+00">
                        <c:v>1.17916777576478</c:v>
                      </c:pt>
                      <c:pt idx="92" formatCode="0.000E+00">
                        <c:v>1.0486327126291</c:v>
                      </c:pt>
                      <c:pt idx="93" formatCode="0.000E+00">
                        <c:v>0.93278259117412099</c:v>
                      </c:pt>
                      <c:pt idx="94" formatCode="0.000E+00">
                        <c:v>0.82991490094381504</c:v>
                      </c:pt>
                      <c:pt idx="95" formatCode="0.000E+00">
                        <c:v>0.73853549543914099</c:v>
                      </c:pt>
                      <c:pt idx="96" formatCode="0.000E+00">
                        <c:v>0.65733068272853001</c:v>
                      </c:pt>
                      <c:pt idx="97" formatCode="0.000E+00">
                        <c:v>0.58514358292586299</c:v>
                      </c:pt>
                      <c:pt idx="98" formatCode="0.000E+00">
                        <c:v>0.52095398541924998</c:v>
                      </c:pt>
                      <c:pt idx="99" formatCode="0.000E+00">
                        <c:v>0.46386110124136598</c:v>
                      </c:pt>
                      <c:pt idx="100" formatCode="0.000E+00">
                        <c:v>0.413068728724789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5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Volumenzuwachs'!$AC$7</c15:sqref>
                        </c15:formulaRef>
                      </c:ext>
                    </c:extLst>
                    <c:strCache>
                      <c:ptCount val="1"/>
                      <c:pt idx="0">
                        <c:v>20,72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Volumenzuwachs'!$AC$8:$AC$108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3.9787140811487601E-7</c:v>
                      </c:pt>
                      <c:pt idx="1">
                        <c:v>2.5253043667879699E-6</c:v>
                      </c:pt>
                      <c:pt idx="2">
                        <c:v>1.3257169927593799E-5</c:v>
                      </c:pt>
                      <c:pt idx="3">
                        <c:v>5.8757461833661198E-5</c:v>
                      </c:pt>
                      <c:pt idx="4">
                        <c:v>2.2391683484779601E-4</c:v>
                      </c:pt>
                      <c:pt idx="5">
                        <c:v>7.4574700904243005E-4</c:v>
                      </c:pt>
                      <c:pt idx="6">
                        <c:v>2.2022889596966999E-3</c:v>
                      </c:pt>
                      <c:pt idx="7">
                        <c:v>5.8417574545539296E-3</c:v>
                      </c:pt>
                      <c:pt idx="8">
                        <c:v>1.40797208310355E-2</c:v>
                      </c:pt>
                      <c:pt idx="9">
                        <c:v>3.1151144488743902E-2</c:v>
                      </c:pt>
                      <c:pt idx="10" formatCode="0.000E+00">
                        <c:v>6.3847578364716606E-2</c:v>
                      </c:pt>
                      <c:pt idx="11" formatCode="0.000E+00">
                        <c:v>0.122217209755276</c:v>
                      </c:pt>
                      <c:pt idx="12" formatCode="0.000E+00">
                        <c:v>0.22007884594434399</c:v>
                      </c:pt>
                      <c:pt idx="13" formatCode="0.000E+00">
                        <c:v>0.37521347832056101</c:v>
                      </c:pt>
                      <c:pt idx="14" formatCode="0.000E+00">
                        <c:v>0.60914732929451598</c:v>
                      </c:pt>
                      <c:pt idx="15" formatCode="0.000E+00">
                        <c:v>0.94651308986511196</c:v>
                      </c:pt>
                      <c:pt idx="16" formatCode="0.000E+00">
                        <c:v>1.4140501020263601</c:v>
                      </c:pt>
                      <c:pt idx="17" formatCode="0.000E+00">
                        <c:v>2.0393605913061799</c:v>
                      </c:pt>
                      <c:pt idx="18" formatCode="0.000E+00">
                        <c:v>2.8495669550559799</c:v>
                      </c:pt>
                      <c:pt idx="19" formatCode="0.000E+00">
                        <c:v>3.8700134004284199</c:v>
                      </c:pt>
                      <c:pt idx="20" formatCode="0.000E+00">
                        <c:v>5.1231301777958</c:v>
                      </c:pt>
                      <c:pt idx="21" formatCode="0.000E+00">
                        <c:v>6.6275402038363804</c:v>
                      </c:pt>
                      <c:pt idx="22" formatCode="0.000E+00">
                        <c:v>8.3974460251423402</c:v>
                      </c:pt>
                      <c:pt idx="23" formatCode="0.000E+00">
                        <c:v>10.442297578235401</c:v>
                      </c:pt>
                      <c:pt idx="24" formatCode="0.000E+00">
                        <c:v>12.7667126060773</c:v>
                      </c:pt>
                      <c:pt idx="25" formatCode="0.000E+00">
                        <c:v>15.370603442494099</c:v>
                      </c:pt>
                      <c:pt idx="26" formatCode="0.000E+00">
                        <c:v>18.249455506148401</c:v>
                      </c:pt>
                      <c:pt idx="27" formatCode="0.000E+00">
                        <c:v>21.394702312687901</c:v>
                      </c:pt>
                      <c:pt idx="28" formatCode="0.000E+00">
                        <c:v>24.794146717177401</c:v>
                      </c:pt>
                      <c:pt idx="29" formatCode="0.000E+00">
                        <c:v>28.432386148227302</c:v>
                      </c:pt>
                      <c:pt idx="30" formatCode="0.000E+00">
                        <c:v>32.291208922501397</c:v>
                      </c:pt>
                      <c:pt idx="31" formatCode="0.000E+00">
                        <c:v>36.349937999727899</c:v>
                      </c:pt>
                      <c:pt idx="32" formatCode="0.000E+00">
                        <c:v>40.585706933681799</c:v>
                      </c:pt>
                      <c:pt idx="33" formatCode="0.000E+00">
                        <c:v>44.973659898120601</c:v>
                      </c:pt>
                      <c:pt idx="34" formatCode="0.000E+00">
                        <c:v>49.487073435570601</c:v>
                      </c:pt>
                      <c:pt idx="35" formatCode="0.000E+00">
                        <c:v>54.097402115496301</c:v>
                      </c:pt>
                      <c:pt idx="36" formatCode="0.000E+00">
                        <c:v>58.774253841348298</c:v>
                      </c:pt>
                      <c:pt idx="37" formatCode="0.000E+00">
                        <c:v>63.485303414273702</c:v>
                      </c:pt>
                      <c:pt idx="38" formatCode="0.000E+00">
                        <c:v>68.196155459155307</c:v>
                      </c:pt>
                      <c:pt idx="39" formatCode="0.000E+00">
                        <c:v>72.870170246616297</c:v>
                      </c:pt>
                      <c:pt idx="40" formatCode="0.000E+00">
                        <c:v>77.468268572862698</c:v>
                      </c:pt>
                      <c:pt idx="41" formatCode="0.000E+00">
                        <c:v>81.948734916147501</c:v>
                      </c:pt>
                      <c:pt idx="42" formatCode="0.000E+00">
                        <c:v>86.267041749628703</c:v>
                      </c:pt>
                      <c:pt idx="43" formatCode="0.000E+00">
                        <c:v>90.375722262547001</c:v>
                      </c:pt>
                      <c:pt idx="44" formatCode="0.000E+00">
                        <c:v>94.224323840692904</c:v>
                      </c:pt>
                      <c:pt idx="45" formatCode="0.000E+00">
                        <c:v>97.759480373397807</c:v>
                      </c:pt>
                      <c:pt idx="46" formatCode="0.000E+00">
                        <c:v>100.925147505536</c:v>
                      </c:pt>
                      <c:pt idx="47" formatCode="0.000E+00">
                        <c:v>103.663050823161</c:v>
                      </c:pt>
                      <c:pt idx="48" formatCode="0.000E+00">
                        <c:v>105.91340182684399</c:v>
                      </c:pt>
                      <c:pt idx="49" formatCode="0.000E+00">
                        <c:v>107.615939196935</c:v>
                      </c:pt>
                      <c:pt idx="50" formatCode="0.000E+00">
                        <c:v>108.711351619627</c:v>
                      </c:pt>
                      <c:pt idx="51" formatCode="0.000E+00">
                        <c:v>109.14313115097001</c:v>
                      </c:pt>
                      <c:pt idx="52" formatCode="0.000E+00">
                        <c:v>108.859890103609</c:v>
                      </c:pt>
                      <c:pt idx="53" formatCode="0.000E+00">
                        <c:v>107.818146782044</c:v>
                      </c:pt>
                      <c:pt idx="54" formatCode="0.000E+00">
                        <c:v>105.985543125898</c:v>
                      </c:pt>
                      <c:pt idx="55" formatCode="0.000E+00">
                        <c:v>103.34439815706099</c:v>
                      </c:pt>
                      <c:pt idx="56" formatCode="0.000E+00">
                        <c:v>99.895424404107899</c:v>
                      </c:pt>
                      <c:pt idx="57" formatCode="0.000E+00">
                        <c:v>95.661342524528905</c:v>
                      </c:pt>
                      <c:pt idx="58" formatCode="0.000E+00">
                        <c:v>90.690029150629798</c:v>
                      </c:pt>
                      <c:pt idx="59" formatCode="0.000E+00">
                        <c:v>85.056737915428798</c:v>
                      </c:pt>
                      <c:pt idx="60" formatCode="0.000E+00">
                        <c:v>78.864864635453301</c:v>
                      </c:pt>
                      <c:pt idx="61" formatCode="0.000E+00">
                        <c:v>72.244713131476004</c:v>
                      </c:pt>
                      <c:pt idx="62" formatCode="0.000E+00">
                        <c:v>65.349791214232894</c:v>
                      </c:pt>
                      <c:pt idx="63" formatCode="0.000E+00">
                        <c:v>58.350358058428597</c:v>
                      </c:pt>
                      <c:pt idx="64" formatCode="0.000E+00">
                        <c:v>51.424272501896702</c:v>
                      </c:pt>
                      <c:pt idx="65" formatCode="0.000E+00">
                        <c:v>44.7456465765977</c:v>
                      </c:pt>
                      <c:pt idx="66" formatCode="0.000E+00">
                        <c:v>38.472336190678298</c:v>
                      </c:pt>
                      <c:pt idx="67" formatCode="0.000E+00">
                        <c:v>32.733795527029798</c:v>
                      </c:pt>
                      <c:pt idx="68" formatCode="0.000E+00">
                        <c:v>27.621132935717199</c:v>
                      </c:pt>
                      <c:pt idx="69" formatCode="0.000E+00">
                        <c:v>23.181171624284001</c:v>
                      </c:pt>
                      <c:pt idx="70" formatCode="0.000E+00">
                        <c:v>19.415824222235301</c:v>
                      </c:pt>
                      <c:pt idx="71" formatCode="0.000E+00">
                        <c:v>16.287143833234801</c:v>
                      </c:pt>
                      <c:pt idx="72" formatCode="0.000E+00">
                        <c:v>13.7271983891623</c:v>
                      </c:pt>
                      <c:pt idx="73" formatCode="0.000E+00">
                        <c:v>11.6507780980701</c:v>
                      </c:pt>
                      <c:pt idx="74" formatCode="0.000E+00">
                        <c:v>9.9682962767840397</c:v>
                      </c:pt>
                      <c:pt idx="75" formatCode="0.000E+00">
                        <c:v>8.5963700202659492</c:v>
                      </c:pt>
                      <c:pt idx="76" formatCode="0.000E+00">
                        <c:v>7.4644624188456303</c:v>
                      </c:pt>
                      <c:pt idx="77" formatCode="0.000E+00">
                        <c:v>6.5172831650051499</c:v>
                      </c:pt>
                      <c:pt idx="78" formatCode="0.000E+00">
                        <c:v>5.7138365069189998</c:v>
                      </c:pt>
                      <c:pt idx="79" formatCode="0.000E+00">
                        <c:v>5.0246240926419601</c:v>
                      </c:pt>
                      <c:pt idx="80" formatCode="0.000E+00">
                        <c:v>4.4284374219952598</c:v>
                      </c:pt>
                      <c:pt idx="81" formatCode="0.000E+00">
                        <c:v>3.9096460152605799</c:v>
                      </c:pt>
                      <c:pt idx="82" formatCode="0.000E+00">
                        <c:v>3.4562866986193201</c:v>
                      </c:pt>
                      <c:pt idx="83" formatCode="0.000E+00">
                        <c:v>3.0588624872693599</c:v>
                      </c:pt>
                      <c:pt idx="84" formatCode="0.000E+00">
                        <c:v>2.70962242784152</c:v>
                      </c:pt>
                      <c:pt idx="85" formatCode="0.000E+00">
                        <c:v>2.4021207610024402</c:v>
                      </c:pt>
                      <c:pt idx="86" formatCode="0.000E+00">
                        <c:v>2.1309286471275199</c:v>
                      </c:pt>
                      <c:pt idx="87" formatCode="0.000E+00">
                        <c:v>1.891431708661</c:v>
                      </c:pt>
                      <c:pt idx="88" formatCode="0.000E+00">
                        <c:v>1.6796801071516101</c:v>
                      </c:pt>
                      <c:pt idx="89" formatCode="0.000E+00">
                        <c:v>1.49227361662764</c:v>
                      </c:pt>
                      <c:pt idx="90" formatCode="0.000E+00">
                        <c:v>1.32627142035398</c:v>
                      </c:pt>
                      <c:pt idx="91" formatCode="0.000E+00">
                        <c:v>1.17912004658752</c:v>
                      </c:pt>
                      <c:pt idx="92" formatCode="0.000E+00">
                        <c:v>1.0485949710542</c:v>
                      </c:pt>
                      <c:pt idx="93" formatCode="0.000E+00">
                        <c:v>0.93275273145790305</c:v>
                      </c:pt>
                      <c:pt idx="94" formatCode="0.000E+00">
                        <c:v>0.82989126612108</c:v>
                      </c:pt>
                      <c:pt idx="95" formatCode="0.000E+00">
                        <c:v>0.73851678019846201</c:v>
                      </c:pt>
                      <c:pt idx="96" formatCode="0.000E+00">
                        <c:v>0.65731585776724899</c:v>
                      </c:pt>
                      <c:pt idx="97" formatCode="0.000E+00">
                        <c:v>0.58513183589003304</c:v>
                      </c:pt>
                      <c:pt idx="98" formatCode="0.000E+00">
                        <c:v>0.52094467469498096</c:v>
                      </c:pt>
                      <c:pt idx="99" formatCode="0.000E+00">
                        <c:v>0.46385371973509099</c:v>
                      </c:pt>
                      <c:pt idx="100" formatCode="0.000E+00">
                        <c:v>0.41306287542811698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6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Volumenzuwachs'!$AD$7</c15:sqref>
                        </c15:formulaRef>
                      </c:ext>
                    </c:extLst>
                    <c:strCache>
                      <c:ptCount val="1"/>
                      <c:pt idx="0">
                        <c:v>21,20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Volumenzuwachs'!$AD$8:$AD$108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1.79254608108518E-7</c:v>
                      </c:pt>
                      <c:pt idx="1">
                        <c:v>1.2352223272034701E-6</c:v>
                      </c:pt>
                      <c:pt idx="2">
                        <c:v>6.9778937477975196E-6</c:v>
                      </c:pt>
                      <c:pt idx="3">
                        <c:v>3.3017061802574498E-5</c:v>
                      </c:pt>
                      <c:pt idx="4">
                        <c:v>1.33382653683118E-4</c:v>
                      </c:pt>
                      <c:pt idx="5">
                        <c:v>4.67962919067014E-4</c:v>
                      </c:pt>
                      <c:pt idx="6">
                        <c:v>1.44767134259376E-3</c:v>
                      </c:pt>
                      <c:pt idx="7">
                        <c:v>4.0026651095073302E-3</c:v>
                      </c:pt>
                      <c:pt idx="8">
                        <c:v>1.0011082596656199E-2</c:v>
                      </c:pt>
                      <c:pt idx="9">
                        <c:v>2.2894152006166499E-2</c:v>
                      </c:pt>
                      <c:pt idx="10" formatCode="0.000E+00">
                        <c:v>4.8331344140397803E-2</c:v>
                      </c:pt>
                      <c:pt idx="11" formatCode="0.000E+00">
                        <c:v>9.4992329396370603E-2</c:v>
                      </c:pt>
                      <c:pt idx="12" formatCode="0.000E+00">
                        <c:v>0.175143179177422</c:v>
                      </c:pt>
                      <c:pt idx="13" formatCode="0.000E+00">
                        <c:v>0.30498044054140699</c:v>
                      </c:pt>
                      <c:pt idx="14" formatCode="0.000E+00">
                        <c:v>0.50458307279918202</c:v>
                      </c:pt>
                      <c:pt idx="15" formatCode="0.000E+00">
                        <c:v>0.79743843286622196</c:v>
                      </c:pt>
                      <c:pt idx="16" formatCode="0.000E+00">
                        <c:v>1.2095746285772799</c:v>
                      </c:pt>
                      <c:pt idx="17" formatCode="0.000E+00">
                        <c:v>1.7683968189828401</c:v>
                      </c:pt>
                      <c:pt idx="18" formatCode="0.000E+00">
                        <c:v>2.50136498171429</c:v>
                      </c:pt>
                      <c:pt idx="19" formatCode="0.000E+00">
                        <c:v>3.4346603877493802</c:v>
                      </c:pt>
                      <c:pt idx="20" formatCode="0.000E+00">
                        <c:v>4.5919712336537604</c:v>
                      </c:pt>
                      <c:pt idx="21" formatCode="0.000E+00">
                        <c:v>5.9934935244652099</c:v>
                      </c:pt>
                      <c:pt idx="22" formatCode="0.000E+00">
                        <c:v>7.6552017204986003</c:v>
                      </c:pt>
                      <c:pt idx="23" formatCode="0.000E+00">
                        <c:v>9.5884036945800304</c:v>
                      </c:pt>
                      <c:pt idx="24" formatCode="0.000E+00">
                        <c:v>11.799562048271699</c:v>
                      </c:pt>
                      <c:pt idx="25" formatCode="0.000E+00">
                        <c:v>14.2903414840611</c:v>
                      </c:pt>
                      <c:pt idx="26" formatCode="0.000E+00">
                        <c:v>17.0578298315863</c:v>
                      </c:pt>
                      <c:pt idx="27" formatCode="0.000E+00">
                        <c:v>20.094876938802201</c:v>
                      </c:pt>
                      <c:pt idx="28" formatCode="0.000E+00">
                        <c:v>23.390498664320699</c:v>
                      </c:pt>
                      <c:pt idx="29" formatCode="0.000E+00">
                        <c:v>26.930300260597502</c:v>
                      </c:pt>
                      <c:pt idx="30" formatCode="0.000E+00">
                        <c:v>30.6968824604491</c:v>
                      </c:pt>
                      <c:pt idx="31" formatCode="0.000E+00">
                        <c:v>34.670203022505198</c:v>
                      </c:pt>
                      <c:pt idx="32" formatCode="0.000E+00">
                        <c:v>38.8278753390451</c:v>
                      </c:pt>
                      <c:pt idx="33" formatCode="0.000E+00">
                        <c:v>43.145393412121898</c:v>
                      </c:pt>
                      <c:pt idx="34" formatCode="0.000E+00">
                        <c:v>47.596278869258903</c:v>
                      </c:pt>
                      <c:pt idx="35" formatCode="0.000E+00">
                        <c:v>52.152150774777603</c:v>
                      </c:pt>
                      <c:pt idx="36" formatCode="0.000E+00">
                        <c:v>56.7827230059698</c:v>
                      </c:pt>
                      <c:pt idx="37" formatCode="0.000E+00">
                        <c:v>61.455737193255203</c:v>
                      </c:pt>
                      <c:pt idx="38" formatCode="0.000E+00">
                        <c:v>66.136841986575206</c:v>
                      </c:pt>
                      <c:pt idx="39" formatCode="0.000E+00">
                        <c:v>70.789432017556706</c:v>
                      </c:pt>
                      <c:pt idx="40" formatCode="0.000E+00">
                        <c:v>75.374462663031593</c:v>
                      </c:pt>
                      <c:pt idx="41" formatCode="0.000E+00">
                        <c:v>79.850259824218895</c:v>
                      </c:pt>
                      <c:pt idx="42" formatCode="0.000E+00">
                        <c:v>84.1723476077822</c:v>
                      </c:pt>
                      <c:pt idx="43" formatCode="0.000E+00">
                        <c:v>88.2933211512821</c:v>
                      </c:pt>
                      <c:pt idx="44" formatCode="0.000E+00">
                        <c:v>92.162796905221199</c:v>
                      </c:pt>
                      <c:pt idx="45" formatCode="0.000E+00">
                        <c:v>95.727478370081997</c:v>
                      </c:pt>
                      <c:pt idx="46" formatCode="0.000E+00">
                        <c:v>98.931381320259405</c:v>
                      </c:pt>
                      <c:pt idx="47" formatCode="0.000E+00">
                        <c:v>101.71626842537501</c:v>
                      </c:pt>
                      <c:pt idx="48" formatCode="0.000E+00">
                        <c:v>104.02234809485</c:v>
                      </c:pt>
                      <c:pt idx="49" formatCode="0.000E+00">
                        <c:v>105.78929512993</c:v>
                      </c:pt>
                      <c:pt idx="50" formatCode="0.000E+00">
                        <c:v>106.95764971630901</c:v>
                      </c:pt>
                      <c:pt idx="51" formatCode="0.000E+00">
                        <c:v>107.470644276513</c:v>
                      </c:pt>
                      <c:pt idx="52" formatCode="0.000E+00">
                        <c:v>107.276492094208</c:v>
                      </c:pt>
                      <c:pt idx="53" formatCode="0.000E+00">
                        <c:v>106.331144462843</c:v>
                      </c:pt>
                      <c:pt idx="54" formatCode="0.000E+00">
                        <c:v>104.60148144923301</c:v>
                      </c:pt>
                      <c:pt idx="55" formatCode="0.000E+00">
                        <c:v>102.06884287650099</c:v>
                      </c:pt>
                      <c:pt idx="56" formatCode="0.000E+00">
                        <c:v>98.732730091935693</c:v>
                      </c:pt>
                      <c:pt idx="57" formatCode="0.000E+00">
                        <c:v>94.614417710378703</c:v>
                      </c:pt>
                      <c:pt idx="58" formatCode="0.000E+00">
                        <c:v>89.760114637890894</c:v>
                      </c:pt>
                      <c:pt idx="59" formatCode="0.000E+00">
                        <c:v>84.243218437193804</c:v>
                      </c:pt>
                      <c:pt idx="60" formatCode="0.000E+00">
                        <c:v>78.165137217045299</c:v>
                      </c:pt>
                      <c:pt idx="61" formatCode="0.000E+00">
                        <c:v>71.654136875487495</c:v>
                      </c:pt>
                      <c:pt idx="62" formatCode="0.000E+00">
                        <c:v>64.861741619823107</c:v>
                      </c:pt>
                      <c:pt idx="63" formatCode="0.000E+00">
                        <c:v>57.956403388649598</c:v>
                      </c:pt>
                      <c:pt idx="64" formatCode="0.000E+00">
                        <c:v>51.114479453439699</c:v>
                      </c:pt>
                      <c:pt idx="65" formatCode="0.000E+00">
                        <c:v>44.509007703096103</c:v>
                      </c:pt>
                      <c:pt idx="66" formatCode="0.000E+00">
                        <c:v>38.297293502900402</c:v>
                      </c:pt>
                      <c:pt idx="67" formatCode="0.000E+00">
                        <c:v>32.608816214094098</c:v>
                      </c:pt>
                      <c:pt idx="68" formatCode="0.000E+00">
                        <c:v>27.535278307735201</c:v>
                      </c:pt>
                      <c:pt idx="69" formatCode="0.000E+00">
                        <c:v>23.1245938296668</c:v>
                      </c:pt>
                      <c:pt idx="70" formatCode="0.000E+00">
                        <c:v>19.380130892768701</c:v>
                      </c:pt>
                      <c:pt idx="71" formatCode="0.000E+00">
                        <c:v>16.265589845248599</c:v>
                      </c:pt>
                      <c:pt idx="72" formatCode="0.000E+00">
                        <c:v>13.714693685206701</c:v>
                      </c:pt>
                      <c:pt idx="73" formatCode="0.000E+00">
                        <c:v>11.643734062646001</c:v>
                      </c:pt>
                      <c:pt idx="74" formatCode="0.000E+00">
                        <c:v>9.9643610703734407</c:v>
                      </c:pt>
                      <c:pt idx="75" formatCode="0.000E+00">
                        <c:v>8.5941170707061296</c:v>
                      </c:pt>
                      <c:pt idx="76" formatCode="0.000E+00">
                        <c:v>7.46309224119475</c:v>
                      </c:pt>
                      <c:pt idx="77" formatCode="0.000E+00">
                        <c:v>6.5163799169687904</c:v>
                      </c:pt>
                      <c:pt idx="78" formatCode="0.000E+00">
                        <c:v>5.7131957174511303</c:v>
                      </c:pt>
                      <c:pt idx="79" formatCode="0.000E+00">
                        <c:v>5.0241464974524401</c:v>
                      </c:pt>
                      <c:pt idx="80" formatCode="0.000E+00">
                        <c:v>4.4280719116977796</c:v>
                      </c:pt>
                      <c:pt idx="81" formatCode="0.000E+00">
                        <c:v>3.9093627754506799</c:v>
                      </c:pt>
                      <c:pt idx="82" formatCode="0.000E+00">
                        <c:v>3.45606590746891</c:v>
                      </c:pt>
                      <c:pt idx="83" formatCode="0.000E+00">
                        <c:v>3.05868980384153</c:v>
                      </c:pt>
                      <c:pt idx="84" formatCode="0.000E+00">
                        <c:v>2.7094870593981901</c:v>
                      </c:pt>
                      <c:pt idx="85" formatCode="0.000E+00">
                        <c:v>2.4020144520476898</c:v>
                      </c:pt>
                      <c:pt idx="86" formatCode="0.000E+00">
                        <c:v>2.1308450342319998</c:v>
                      </c:pt>
                      <c:pt idx="87" formatCode="0.000E+00">
                        <c:v>1.89136586309294</c:v>
                      </c:pt>
                      <c:pt idx="88" formatCode="0.000E+00">
                        <c:v>1.6796281974087</c:v>
                      </c:pt>
                      <c:pt idx="89" formatCode="0.000E+00">
                        <c:v>1.4922326552957501</c:v>
                      </c:pt>
                      <c:pt idx="90" formatCode="0.000E+00">
                        <c:v>1.32623907237438</c:v>
                      </c:pt>
                      <c:pt idx="91" formatCode="0.000E+00">
                        <c:v>1.1790944829873</c:v>
                      </c:pt>
                      <c:pt idx="92" formatCode="0.000E+00">
                        <c:v>1.0485747567132999</c:v>
                      </c:pt>
                      <c:pt idx="93" formatCode="0.000E+00">
                        <c:v>0.93273673858186501</c:v>
                      </c:pt>
                      <c:pt idx="94" formatCode="0.000E+00">
                        <c:v>0.82987860726613505</c:v>
                      </c:pt>
                      <c:pt idx="95" formatCode="0.000E+00">
                        <c:v>0.73850675625663798</c:v>
                      </c:pt>
                      <c:pt idx="96" formatCode="0.000E+00">
                        <c:v>0.65730791745431305</c:v>
                      </c:pt>
                      <c:pt idx="97" formatCode="0.000E+00">
                        <c:v>0.585125544115215</c:v>
                      </c:pt>
                      <c:pt idx="98" formatCode="0.000E+00">
                        <c:v>0.52093968781314404</c:v>
                      </c:pt>
                      <c:pt idx="99" formatCode="0.000E+00">
                        <c:v>0.46384976614846402</c:v>
                      </c:pt>
                      <c:pt idx="100" formatCode="0.000E+00">
                        <c:v>0.41305974035709497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7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Volumenzuwachs'!$AE$7</c15:sqref>
                        </c15:formulaRef>
                      </c:ext>
                    </c:extLst>
                    <c:strCache>
                      <c:ptCount val="1"/>
                      <c:pt idx="0">
                        <c:v>21,69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Volumenzuwachs'!$AE$8:$AE$108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7.7935065955661005E-8</c:v>
                      </c:pt>
                      <c:pt idx="1">
                        <c:v>5.85309155931723E-7</c:v>
                      </c:pt>
                      <c:pt idx="2">
                        <c:v>3.5702437141886602E-6</c:v>
                      </c:pt>
                      <c:pt idx="3">
                        <c:v>1.80901534122533E-5</c:v>
                      </c:pt>
                      <c:pt idx="4">
                        <c:v>7.7682606197531102E-5</c:v>
                      </c:pt>
                      <c:pt idx="5">
                        <c:v>2.8780431914684601E-4</c:v>
                      </c:pt>
                      <c:pt idx="6">
                        <c:v>9.3469626268281002E-4</c:v>
                      </c:pt>
                      <c:pt idx="7">
                        <c:v>2.6989577483788598E-3</c:v>
                      </c:pt>
                      <c:pt idx="8">
                        <c:v>7.0170392516864096E-3</c:v>
                      </c:pt>
                      <c:pt idx="9">
                        <c:v>1.66120886387939E-2</c:v>
                      </c:pt>
                      <c:pt idx="10" formatCode="0.000E+00">
                        <c:v>3.6170382212849399E-2</c:v>
                      </c:pt>
                      <c:pt idx="11" formatCode="0.000E+00">
                        <c:v>7.3082009580697202E-2</c:v>
                      </c:pt>
                      <c:pt idx="12" formatCode="0.000E+00">
                        <c:v>0.13811547022675</c:v>
                      </c:pt>
                      <c:pt idx="13" formatCode="0.000E+00">
                        <c:v>0.24587639325230701</c:v>
                      </c:pt>
                      <c:pt idx="14" formatCode="0.000E+00">
                        <c:v>0.41492133997416503</c:v>
                      </c:pt>
                      <c:pt idx="15" formatCode="0.000E+00">
                        <c:v>0.66745394900161803</c:v>
                      </c:pt>
                      <c:pt idx="16" formatCode="0.000E+00">
                        <c:v>1.0286054874621999</c:v>
                      </c:pt>
                      <c:pt idx="17" formatCode="0.000E+00">
                        <c:v>1.5253736942971701</c:v>
                      </c:pt>
                      <c:pt idx="18" formatCode="0.000E+00">
                        <c:v>2.1853450130865202</c:v>
                      </c:pt>
                      <c:pt idx="19" formatCode="0.000E+00">
                        <c:v>3.0353470996250702</c:v>
                      </c:pt>
                      <c:pt idx="20" formatCode="0.000E+00">
                        <c:v>4.1001714341008402</c:v>
                      </c:pt>
                      <c:pt idx="21" formatCode="0.000E+00">
                        <c:v>5.4014772944435201</c:v>
                      </c:pt>
                      <c:pt idx="22" formatCode="0.000E+00">
                        <c:v>6.9569484614672197</c:v>
                      </c:pt>
                      <c:pt idx="23" formatCode="0.000E+00">
                        <c:v>8.7797325263982504</c:v>
                      </c:pt>
                      <c:pt idx="24" formatCode="0.000E+00">
                        <c:v>10.878156691917001</c:v>
                      </c:pt>
                      <c:pt idx="25" formatCode="0.000E+00">
                        <c:v>13.25568740882</c:v>
                      </c:pt>
                      <c:pt idx="26" formatCode="0.000E+00">
                        <c:v>15.911085104537699</c:v>
                      </c:pt>
                      <c:pt idx="27" formatCode="0.000E+00">
                        <c:v>18.838698641340901</c:v>
                      </c:pt>
                      <c:pt idx="28" formatCode="0.000E+00">
                        <c:v>22.028844901126899</c:v>
                      </c:pt>
                      <c:pt idx="29" formatCode="0.000E+00">
                        <c:v>25.468224617036</c:v>
                      </c:pt>
                      <c:pt idx="30" formatCode="0.000E+00">
                        <c:v>29.1403340395449</c:v>
                      </c:pt>
                      <c:pt idx="31" formatCode="0.000E+00">
                        <c:v>33.025841472576303</c:v>
                      </c:pt>
                      <c:pt idx="32" formatCode="0.000E+00">
                        <c:v>37.102906924665596</c:v>
                      </c:pt>
                      <c:pt idx="33" formatCode="0.000E+00">
                        <c:v>41.347431364725502</c:v>
                      </c:pt>
                      <c:pt idx="34" formatCode="0.000E+00">
                        <c:v>45.733229036535299</c:v>
                      </c:pt>
                      <c:pt idx="35" formatCode="0.000E+00">
                        <c:v>50.2321219416947</c:v>
                      </c:pt>
                      <c:pt idx="36" formatCode="0.000E+00">
                        <c:v>54.813960109851998</c:v>
                      </c:pt>
                      <c:pt idx="37" formatCode="0.000E+00">
                        <c:v>59.446574905043498</c:v>
                      </c:pt>
                      <c:pt idx="38" formatCode="0.000E+00">
                        <c:v>64.095675681536704</c:v>
                      </c:pt>
                      <c:pt idx="39" formatCode="0.000E+00">
                        <c:v>68.724702920553597</c:v>
                      </c:pt>
                      <c:pt idx="40" formatCode="0.000E+00">
                        <c:v>73.294653848642497</c:v>
                      </c:pt>
                      <c:pt idx="41" formatCode="0.000E+00">
                        <c:v>77.763899718711798</c:v>
                      </c:pt>
                      <c:pt idx="42" formatCode="0.000E+00">
                        <c:v>82.088017632014001</c:v>
                      </c:pt>
                      <c:pt idx="43" formatCode="0.000E+00">
                        <c:v>86.219664129880698</c:v>
                      </c:pt>
                      <c:pt idx="44" formatCode="0.000E+00">
                        <c:v>90.108522830849196</c:v>
                      </c:pt>
                      <c:pt idx="45" formatCode="0.000E+00">
                        <c:v>93.701364048797998</c:v>
                      </c:pt>
                      <c:pt idx="46" formatCode="0.000E+00">
                        <c:v>96.942260345340301</c:v>
                      </c:pt>
                      <c:pt idx="47" formatCode="0.000E+00">
                        <c:v>99.773007857296705</c:v>
                      </c:pt>
                      <c:pt idx="48" formatCode="0.000E+00">
                        <c:v>102.133808205061</c:v>
                      </c:pt>
                      <c:pt idx="49" formatCode="0.000E+00">
                        <c:v>103.96426865341</c:v>
                      </c:pt>
                      <c:pt idx="50" formatCode="0.000E+00">
                        <c:v>105.204777328622</c:v>
                      </c:pt>
                      <c:pt idx="51" formatCode="0.000E+00">
                        <c:v>105.798303558824</c:v>
                      </c:pt>
                      <c:pt idx="52" formatCode="0.000E+00">
                        <c:v>105.69265818254399</c:v>
                      </c:pt>
                      <c:pt idx="53" formatCode="0.000E+00">
                        <c:v>104.843222010208</c:v>
                      </c:pt>
                      <c:pt idx="54" formatCode="0.000E+00">
                        <c:v>103.216109567218</c:v>
                      </c:pt>
                      <c:pt idx="55" formatCode="0.000E+00">
                        <c:v>100.79167744057899</c:v>
                      </c:pt>
                      <c:pt idx="56" formatCode="0.000E+00">
                        <c:v>97.568211198936496</c:v>
                      </c:pt>
                      <c:pt idx="57" formatCode="0.000E+00">
                        <c:v>93.565534062927796</c:v>
                      </c:pt>
                      <c:pt idx="58" formatCode="0.000E+00">
                        <c:v>88.828180930264395</c:v>
                      </c:pt>
                      <c:pt idx="59" formatCode="0.000E+00">
                        <c:v>83.427685947436601</c:v>
                      </c:pt>
                      <c:pt idx="60" formatCode="0.000E+00">
                        <c:v>77.463461043899002</c:v>
                      </c:pt>
                      <c:pt idx="61" formatCode="0.000E+00">
                        <c:v>71.061724636546501</c:v>
                      </c:pt>
                      <c:pt idx="62" formatCode="0.000E+00">
                        <c:v>64.372006848258295</c:v>
                      </c:pt>
                      <c:pt idx="63" formatCode="0.000E+00">
                        <c:v>57.560941283099403</c:v>
                      </c:pt>
                      <c:pt idx="64" formatCode="0.000E+00">
                        <c:v>50.8033723746858</c:v>
                      </c:pt>
                      <c:pt idx="65" formatCode="0.000E+00">
                        <c:v>44.271252982957002</c:v>
                      </c:pt>
                      <c:pt idx="66" formatCode="0.000E+00">
                        <c:v>38.121328050927801</c:v>
                      </c:pt>
                      <c:pt idx="67" formatCode="0.000E+00">
                        <c:v>32.483093850860698</c:v>
                      </c:pt>
                      <c:pt idx="68" formatCode="0.000E+00">
                        <c:v>27.448840815906099</c:v>
                      </c:pt>
                      <c:pt idx="69" formatCode="0.000E+00">
                        <c:v>23.067570074302299</c:v>
                      </c:pt>
                      <c:pt idx="70" formatCode="0.000E+00">
                        <c:v>19.3441038944136</c:v>
                      </c:pt>
                      <c:pt idx="71" formatCode="0.000E+00">
                        <c:v>16.2437907048737</c:v>
                      </c:pt>
                      <c:pt idx="72" formatCode="0.000E+00">
                        <c:v>13.702011058530699</c:v>
                      </c:pt>
                      <c:pt idx="73" formatCode="0.000E+00">
                        <c:v>11.636561531260501</c:v>
                      </c:pt>
                      <c:pt idx="74" formatCode="0.000E+00">
                        <c:v>9.9603328023111608</c:v>
                      </c:pt>
                      <c:pt idx="75" formatCode="0.000E+00">
                        <c:v>8.5917960866419794</c:v>
                      </c:pt>
                      <c:pt idx="76" formatCode="0.000E+00">
                        <c:v>7.4616716581071199</c:v>
                      </c:pt>
                      <c:pt idx="77" formatCode="0.000E+00">
                        <c:v>6.5154387935429403</c:v>
                      </c:pt>
                      <c:pt idx="78" formatCode="0.000E+00">
                        <c:v>5.7125261114707104</c:v>
                      </c:pt>
                      <c:pt idx="79" formatCode="0.000E+00">
                        <c:v>5.0236467649096896</c:v>
                      </c:pt>
                      <c:pt idx="80" formatCode="0.000E+00">
                        <c:v>4.4276892759805504</c:v>
                      </c:pt>
                      <c:pt idx="81" formatCode="0.000E+00">
                        <c:v>3.9090662218703298</c:v>
                      </c:pt>
                      <c:pt idx="82" formatCode="0.000E+00">
                        <c:v>3.4558347286786999</c:v>
                      </c:pt>
                      <c:pt idx="83" formatCode="0.000E+00">
                        <c:v>3.0585089936774899</c:v>
                      </c:pt>
                      <c:pt idx="84" formatCode="0.000E+00">
                        <c:v>2.7093453192463999</c:v>
                      </c:pt>
                      <c:pt idx="85" formatCode="0.000E+00">
                        <c:v>2.4019031385312801</c:v>
                      </c:pt>
                      <c:pt idx="86" formatCode="0.000E+00">
                        <c:v>2.13075748475298</c:v>
                      </c:pt>
                      <c:pt idx="87" formatCode="0.000E+00">
                        <c:v>1.8912969171321199</c:v>
                      </c:pt>
                      <c:pt idx="88" formatCode="0.000E+00">
                        <c:v>1.6795738432346199</c:v>
                      </c:pt>
                      <c:pt idx="89" formatCode="0.000E+00">
                        <c:v>1.4921897649415301</c:v>
                      </c:pt>
                      <c:pt idx="90" formatCode="0.000E+00">
                        <c:v>1.32620520090115</c:v>
                      </c:pt>
                      <c:pt idx="91" formatCode="0.000E+00">
                        <c:v>1.1790677153431699</c:v>
                      </c:pt>
                      <c:pt idx="92" formatCode="0.000E+00">
                        <c:v>1.04855359022615</c:v>
                      </c:pt>
                      <c:pt idx="93" formatCode="0.000E+00">
                        <c:v>0.93271999236459802</c:v>
                      </c:pt>
                      <c:pt idx="94" formatCode="0.000E+00">
                        <c:v>0.82986535209266599</c:v>
                      </c:pt>
                      <c:pt idx="95" formatCode="0.000E+00">
                        <c:v>0.73849626010062797</c:v>
                      </c:pt>
                      <c:pt idx="96" formatCode="0.000E+00">
                        <c:v>0.65729960307138502</c:v>
                      </c:pt>
                      <c:pt idx="97" formatCode="0.000E+00">
                        <c:v>0.58511895592446495</c:v>
                      </c:pt>
                      <c:pt idx="98" formatCode="0.000E+00">
                        <c:v>0.52093446598473603</c:v>
                      </c:pt>
                      <c:pt idx="99" formatCode="0.000E+00">
                        <c:v>0.46384562629237402</c:v>
                      </c:pt>
                      <c:pt idx="100" formatCode="0.000E+00">
                        <c:v>0.413056457577055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9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Volumenzuwachs'!$AG$7</c15:sqref>
                        </c15:formulaRef>
                      </c:ext>
                    </c:extLst>
                    <c:strCache>
                      <c:ptCount val="1"/>
                      <c:pt idx="0">
                        <c:v>22,71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Volumenzuwachs'!$AG$8:$AG$108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1.3150033286033601E-8</c:v>
                      </c:pt>
                      <c:pt idx="1">
                        <c:v>1.18761612380804E-7</c:v>
                      </c:pt>
                      <c:pt idx="2">
                        <c:v>8.5391430514402705E-7</c:v>
                      </c:pt>
                      <c:pt idx="3">
                        <c:v>5.0102458294545103E-6</c:v>
                      </c:pt>
                      <c:pt idx="4">
                        <c:v>2.45221581001393E-5</c:v>
                      </c:pt>
                      <c:pt idx="5">
                        <c:v>1.02098527820611E-4</c:v>
                      </c:pt>
                      <c:pt idx="6">
                        <c:v>3.6797540689047101E-4</c:v>
                      </c:pt>
                      <c:pt idx="7">
                        <c:v>1.16602043422919E-3</c:v>
                      </c:pt>
                      <c:pt idx="8">
                        <c:v>3.2937702717615899E-3</c:v>
                      </c:pt>
                      <c:pt idx="9">
                        <c:v>8.3971987452758808E-3</c:v>
                      </c:pt>
                      <c:pt idx="10" formatCode="0.000E+00">
                        <c:v>1.9534298581062499E-2</c:v>
                      </c:pt>
                      <c:pt idx="11" formatCode="0.000E+00">
                        <c:v>4.1872574938521701E-2</c:v>
                      </c:pt>
                      <c:pt idx="12" formatCode="0.000E+00">
                        <c:v>8.3427842482932807E-2</c:v>
                      </c:pt>
                      <c:pt idx="13" formatCode="0.000E+00">
                        <c:v>0.155707132041744</c:v>
                      </c:pt>
                      <c:pt idx="14" formatCode="0.000E+00">
                        <c:v>0.27410671981767898</c:v>
                      </c:pt>
                      <c:pt idx="15" formatCode="0.000E+00">
                        <c:v>0.45794500645027197</c:v>
                      </c:pt>
                      <c:pt idx="16" formatCode="0.000E+00">
                        <c:v>0.73007161501765505</c:v>
                      </c:pt>
                      <c:pt idx="17" formatCode="0.000E+00">
                        <c:v>1.11606999196401</c:v>
                      </c:pt>
                      <c:pt idx="18" formatCode="0.000E+00">
                        <c:v>1.6431396722845899</c:v>
                      </c:pt>
                      <c:pt idx="19" formatCode="0.000E+00">
                        <c:v>2.33879008874553</c:v>
                      </c:pt>
                      <c:pt idx="20" formatCode="0.000E+00">
                        <c:v>3.22949351268162</c:v>
                      </c:pt>
                      <c:pt idx="21" formatCode="0.000E+00">
                        <c:v>4.3394326207031702</c:v>
                      </c:pt>
                      <c:pt idx="22" formatCode="0.000E+00">
                        <c:v>5.6894465023385496</c:v>
                      </c:pt>
                      <c:pt idx="23" formatCode="0.000E+00">
                        <c:v>7.2962379976559699</c:v>
                      </c:pt>
                      <c:pt idx="24" formatCode="0.000E+00">
                        <c:v>9.1718643848155104</c:v>
                      </c:pt>
                      <c:pt idx="25" formatCode="0.000E+00">
                        <c:v>11.3234991296119</c:v>
                      </c:pt>
                      <c:pt idx="26" formatCode="0.000E+00">
                        <c:v>13.7534279472917</c:v>
                      </c:pt>
                      <c:pt idx="27" formatCode="0.000E+00">
                        <c:v>16.459228364385499</c:v>
                      </c:pt>
                      <c:pt idx="28" formatCode="0.000E+00">
                        <c:v>19.434077020420599</c:v>
                      </c:pt>
                      <c:pt idx="29" formatCode="0.000E+00">
                        <c:v>22.667130909810702</c:v>
                      </c:pt>
                      <c:pt idx="30" formatCode="0.000E+00">
                        <c:v>26.143935228401801</c:v>
                      </c:pt>
                      <c:pt idx="31" formatCode="0.000E+00">
                        <c:v>29.846819316810201</c:v>
                      </c:pt>
                      <c:pt idx="32" formatCode="0.000E+00">
                        <c:v>33.755251732483501</c:v>
                      </c:pt>
                      <c:pt idx="33" formatCode="0.000E+00">
                        <c:v>37.846134622251803</c:v>
                      </c:pt>
                      <c:pt idx="34" formatCode="0.000E+00">
                        <c:v>42.094025679734003</c:v>
                      </c:pt>
                      <c:pt idx="35" formatCode="0.000E+00">
                        <c:v>46.471282812364599</c:v>
                      </c:pt>
                      <c:pt idx="36" formatCode="0.000E+00">
                        <c:v>50.948132236504399</c:v>
                      </c:pt>
                      <c:pt idx="37" formatCode="0.000E+00">
                        <c:v>55.492665262255898</c:v>
                      </c:pt>
                      <c:pt idx="38" formatCode="0.000E+00">
                        <c:v>60.070772810424003</c:v>
                      </c:pt>
                      <c:pt idx="39" formatCode="0.000E+00">
                        <c:v>64.646030045797104</c:v>
                      </c:pt>
                      <c:pt idx="40" formatCode="0.000E+00">
                        <c:v>69.179546733013794</c:v>
                      </c:pt>
                      <c:pt idx="41" formatCode="0.000E+00">
                        <c:v>73.629802312797807</c:v>
                      </c:pt>
                      <c:pt idx="42" formatCode="0.000E+00">
                        <c:v>77.952488495805497</c:v>
                      </c:pt>
                      <c:pt idx="43" formatCode="0.000E+00">
                        <c:v>82.100386547065199</c:v>
                      </c:pt>
                      <c:pt idx="44" formatCode="0.000E+00">
                        <c:v>86.023311459983802</c:v>
                      </c:pt>
                      <c:pt idx="45" formatCode="0.000E+00">
                        <c:v>89.668160841885395</c:v>
                      </c:pt>
                      <c:pt idx="46" formatCode="0.000E+00">
                        <c:v>92.979112327425497</c:v>
                      </c:pt>
                      <c:pt idx="47" formatCode="0.000E+00">
                        <c:v>95.898019245308504</c:v>
                      </c:pt>
                      <c:pt idx="48" formatCode="0.000E+00">
                        <c:v>98.365059328229293</c:v>
                      </c:pt>
                      <c:pt idx="49" formatCode="0.000E+00">
                        <c:v>100.31969433494901</c:v>
                      </c:pt>
                      <c:pt idx="50" formatCode="0.000E+00">
                        <c:v>101.70199795022199</c:v>
                      </c:pt>
                      <c:pt idx="51" formatCode="0.000E+00">
                        <c:v>102.45440314334</c:v>
                      </c:pt>
                      <c:pt idx="52" formatCode="0.000E+00">
                        <c:v>102.52390571343101</c:v>
                      </c:pt>
                      <c:pt idx="53" formatCode="0.000E+00">
                        <c:v>101.864735089455</c:v>
                      </c:pt>
                      <c:pt idx="54" formatCode="0.000E+00">
                        <c:v>100.44146361165301</c:v>
                      </c:pt>
                      <c:pt idx="55" formatCode="0.000E+00">
                        <c:v>98.232469080304696</c:v>
                      </c:pt>
                      <c:pt idx="56" formatCode="0.000E+00">
                        <c:v>95.233591388819903</c:v>
                      </c:pt>
                      <c:pt idx="57" formatCode="0.000E+00">
                        <c:v>91.461734441975494</c:v>
                      </c:pt>
                      <c:pt idx="58" formatCode="0.000E+00">
                        <c:v>86.958065628808001</c:v>
                      </c:pt>
                      <c:pt idx="59" formatCode="0.000E+00">
                        <c:v>81.790369382868306</c:v>
                      </c:pt>
                      <c:pt idx="60" formatCode="0.000E+00">
                        <c:v>76.054038803426593</c:v>
                      </c:pt>
                      <c:pt idx="61" formatCode="0.000E+00">
                        <c:v>69.871167393615295</c:v>
                      </c:pt>
                      <c:pt idx="62" formatCode="0.000E+00">
                        <c:v>63.387264181826097</c:v>
                      </c:pt>
                      <c:pt idx="63" formatCode="0.000E+00">
                        <c:v>56.765291153514497</c:v>
                      </c:pt>
                      <c:pt idx="64" formatCode="0.000E+00">
                        <c:v>50.17703148527</c:v>
                      </c:pt>
                      <c:pt idx="65" formatCode="0.000E+00">
                        <c:v>43.792233523904798</c:v>
                      </c:pt>
                      <c:pt idx="66" formatCode="0.000E+00">
                        <c:v>37.766490000469403</c:v>
                      </c:pt>
                      <c:pt idx="67" formatCode="0.000E+00">
                        <c:v>32.229304651676102</c:v>
                      </c:pt>
                      <c:pt idx="68" formatCode="0.000E+00">
                        <c:v>27.274124073431501</c:v>
                      </c:pt>
                      <c:pt idx="69" formatCode="0.000E+00">
                        <c:v>22.95211135025</c:v>
                      </c:pt>
                      <c:pt idx="70" formatCode="0.000E+00">
                        <c:v>19.270992515658801</c:v>
                      </c:pt>
                      <c:pt idx="71" formatCode="0.000E+00">
                        <c:v>16.199414471832299</c:v>
                      </c:pt>
                      <c:pt idx="72" formatCode="0.000E+00">
                        <c:v>13.6760804627292</c:v>
                      </c:pt>
                      <c:pt idx="73" formatCode="0.000E+00">
                        <c:v>11.6218077056709</c:v>
                      </c:pt>
                      <c:pt idx="74" formatCode="0.000E+00">
                        <c:v>9.9519799414911798</c:v>
                      </c:pt>
                      <c:pt idx="75" formatCode="0.000E+00">
                        <c:v>8.5869373285491797</c:v>
                      </c:pt>
                      <c:pt idx="76" formatCode="0.000E+00">
                        <c:v>7.4586697981560004</c:v>
                      </c:pt>
                      <c:pt idx="77" formatCode="0.000E+00">
                        <c:v>6.5134357632769797</c:v>
                      </c:pt>
                      <c:pt idx="78" formatCode="0.000E+00">
                        <c:v>5.7110949894493199</c:v>
                      </c:pt>
                      <c:pt idx="79" formatCode="0.000E+00">
                        <c:v>5.0225766866407699</c:v>
                      </c:pt>
                      <c:pt idx="80" formatCode="0.000E+00">
                        <c:v>4.4268693755284501</c:v>
                      </c:pt>
                      <c:pt idx="81" formatCode="0.000E+00">
                        <c:v>3.90843064317911</c:v>
                      </c:pt>
                      <c:pt idx="82" formatCode="0.000E+00">
                        <c:v>3.4553392331950099</c:v>
                      </c:pt>
                      <c:pt idx="83" formatCode="0.000E+00">
                        <c:v>3.0581214474549001</c:v>
                      </c:pt>
                      <c:pt idx="84" formatCode="0.000E+00">
                        <c:v>2.70904151155192</c:v>
                      </c:pt>
                      <c:pt idx="85" formatCode="0.000E+00">
                        <c:v>2.4016645453958301</c:v>
                      </c:pt>
                      <c:pt idx="86" formatCode="0.000E+00">
                        <c:v>2.1305698266927799</c:v>
                      </c:pt>
                      <c:pt idx="87" formatCode="0.000E+00">
                        <c:v>1.89114913372886</c:v>
                      </c:pt>
                      <c:pt idx="88" formatCode="0.000E+00">
                        <c:v>1.67945733609504</c:v>
                      </c:pt>
                      <c:pt idx="89" formatCode="0.000E+00">
                        <c:v>1.4920978297577101</c:v>
                      </c:pt>
                      <c:pt idx="90" formatCode="0.000E+00">
                        <c:v>1.32613259726139</c:v>
                      </c:pt>
                      <c:pt idx="91" formatCode="0.000E+00">
                        <c:v>1.17901033853347</c:v>
                      </c:pt>
                      <c:pt idx="92" formatCode="0.000E+00">
                        <c:v>1.0485082193930599</c:v>
                      </c:pt>
                      <c:pt idx="93" formatCode="0.000E+00">
                        <c:v>0.93268409635165195</c:v>
                      </c:pt>
                      <c:pt idx="94" formatCode="0.000E+00">
                        <c:v>0.82983693914699297</c:v>
                      </c:pt>
                      <c:pt idx="95" formatCode="0.000E+00">
                        <c:v>0.73847376114679997</c:v>
                      </c:pt>
                      <c:pt idx="96" formatCode="0.000E+00">
                        <c:v>0.65728178079650901</c:v>
                      </c:pt>
                      <c:pt idx="97" formatCode="0.000E+00">
                        <c:v>0.58510483379368805</c:v>
                      </c:pt>
                      <c:pt idx="98" formatCode="0.000E+00">
                        <c:v>0.52092327270121996</c:v>
                      </c:pt>
                      <c:pt idx="99" formatCode="0.000E+00">
                        <c:v>0.46383675226217402</c:v>
                      </c:pt>
                      <c:pt idx="100" formatCode="0.000E+00">
                        <c:v>0.41304942073003598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0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Volumenzuwachs'!$AH$7</c15:sqref>
                        </c15:formulaRef>
                      </c:ext>
                    </c:extLst>
                    <c:strCache>
                      <c:ptCount val="1"/>
                      <c:pt idx="0">
                        <c:v>23,24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Volumenzuwachs'!$AH$8:$AH$108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5.0851389130972198E-9</c:v>
                      </c:pt>
                      <c:pt idx="1">
                        <c:v>5.0692167871111498E-8</c:v>
                      </c:pt>
                      <c:pt idx="2">
                        <c:v>3.98036191476996E-7</c:v>
                      </c:pt>
                      <c:pt idx="3">
                        <c:v>2.5262253100719099E-6</c:v>
                      </c:pt>
                      <c:pt idx="4">
                        <c:v>1.32613985036828E-5</c:v>
                      </c:pt>
                      <c:pt idx="5">
                        <c:v>5.8773692969647899E-5</c:v>
                      </c:pt>
                      <c:pt idx="6">
                        <c:v>2.2396962569640801E-4</c:v>
                      </c:pt>
                      <c:pt idx="7">
                        <c:v>7.4589375666787795E-4</c:v>
                      </c:pt>
                      <c:pt idx="8">
                        <c:v>2.20263808518139E-3</c:v>
                      </c:pt>
                      <c:pt idx="9">
                        <c:v>5.8424596958964996E-3</c:v>
                      </c:pt>
                      <c:pt idx="10" formatCode="0.000E+00">
                        <c:v>1.40808610234493E-2</c:v>
                      </c:pt>
                      <c:pt idx="11" formatCode="0.000E+00">
                        <c:v>3.1152388404437001E-2</c:v>
                      </c:pt>
                      <c:pt idx="12" formatCode="0.000E+00">
                        <c:v>6.3847327555375602E-2</c:v>
                      </c:pt>
                      <c:pt idx="13" formatCode="0.000E+00">
                        <c:v>0.122210892394486</c:v>
                      </c:pt>
                      <c:pt idx="14" formatCode="0.000E+00">
                        <c:v>0.22005583329054301</c:v>
                      </c:pt>
                      <c:pt idx="15" formatCode="0.000E+00">
                        <c:v>0.375151975788442</c:v>
                      </c:pt>
                      <c:pt idx="16" formatCode="0.000E+00">
                        <c:v>0.60900645769206496</c:v>
                      </c:pt>
                      <c:pt idx="17" formatCode="0.000E+00">
                        <c:v>0.94622125199945195</c:v>
                      </c:pt>
                      <c:pt idx="18" formatCode="0.000E+00">
                        <c:v>1.4134886243963001</c:v>
                      </c:pt>
                      <c:pt idx="19" formatCode="0.000E+00">
                        <c:v>2.0383415382186501</c:v>
                      </c:pt>
                      <c:pt idx="20" formatCode="0.000E+00">
                        <c:v>2.8478039289660999</c:v>
                      </c:pt>
                      <c:pt idx="21" formatCode="0.000E+00">
                        <c:v>3.8670840620728399</c:v>
                      </c:pt>
                      <c:pt idx="22" formatCode="0.000E+00">
                        <c:v>5.1184291371373298</c:v>
                      </c:pt>
                      <c:pt idx="23" formatCode="0.000E+00">
                        <c:v>6.6202208433103404</c:v>
                      </c:pt>
                      <c:pt idx="24" formatCode="0.000E+00">
                        <c:v>8.3863497174230606</c:v>
                      </c:pt>
                      <c:pt idx="25" formatCode="0.000E+00">
                        <c:v>10.425868651617</c:v>
                      </c:pt>
                      <c:pt idx="26" formatCode="0.000E+00">
                        <c:v>12.742897294778601</c:v>
                      </c:pt>
                      <c:pt idx="27" formatCode="0.000E+00">
                        <c:v>15.3367309438392</c:v>
                      </c:pt>
                      <c:pt idx="28" formatCode="0.000E+00">
                        <c:v>18.202099163210999</c:v>
                      </c:pt>
                      <c:pt idx="29" formatCode="0.000E+00">
                        <c:v>21.3295188663967</c:v>
                      </c:pt>
                      <c:pt idx="30" formatCode="0.000E+00">
                        <c:v>24.7056915489574</c:v>
                      </c:pt>
                      <c:pt idx="31" formatCode="0.000E+00">
                        <c:v>28.313902493166999</c:v>
                      </c:pt>
                      <c:pt idx="32" formatCode="0.000E+00">
                        <c:v>32.134389212757299</c:v>
                      </c:pt>
                      <c:pt idx="33" formatCode="0.000E+00">
                        <c:v>36.1446558478859</c:v>
                      </c:pt>
                      <c:pt idx="34" formatCode="0.000E+00">
                        <c:v>40.319718848138997</c:v>
                      </c:pt>
                      <c:pt idx="35" formatCode="0.000E+00">
                        <c:v>44.632276713924398</c:v>
                      </c:pt>
                      <c:pt idx="36" formatCode="0.000E+00">
                        <c:v>49.052802737867999</c:v>
                      </c:pt>
                      <c:pt idx="37" formatCode="0.000E+00">
                        <c:v>53.5495647401818</c:v>
                      </c:pt>
                      <c:pt idx="38" formatCode="0.000E+00">
                        <c:v>58.088579988401698</c:v>
                      </c:pt>
                      <c:pt idx="39" formatCode="0.000E+00">
                        <c:v>62.633517150086398</c:v>
                      </c:pt>
                      <c:pt idx="40" formatCode="0.000E+00">
                        <c:v>67.145560573028604</c:v>
                      </c:pt>
                      <c:pt idx="41" formatCode="0.000E+00">
                        <c:v>71.583255723493394</c:v>
                      </c:pt>
                      <c:pt idx="42" formatCode="0.000E+00">
                        <c:v>75.902358493600303</c:v>
                      </c:pt>
                      <c:pt idx="43" formatCode="0.000E+00">
                        <c:v>80.055715499404997</c:v>
                      </c:pt>
                      <c:pt idx="44" formatCode="0.000E+00">
                        <c:v>83.993207522202397</c:v>
                      </c:pt>
                      <c:pt idx="45" formatCode="0.000E+00">
                        <c:v>87.661793860088693</c:v>
                      </c:pt>
                      <c:pt idx="46" formatCode="0.000E+00">
                        <c:v>91.005701345492795</c:v>
                      </c:pt>
                      <c:pt idx="47" formatCode="0.000E+00">
                        <c:v>93.966807707179996</c:v>
                      </c:pt>
                      <c:pt idx="48" formatCode="0.000E+00">
                        <c:v>96.485274070410199</c:v>
                      </c:pt>
                      <c:pt idx="49" formatCode="0.000E+00">
                        <c:v>98.500484574259303</c:v>
                      </c:pt>
                      <c:pt idx="50" formatCode="0.000E+00">
                        <c:v>99.952350763296707</c:v>
                      </c:pt>
                      <c:pt idx="51" formatCode="0.000E+00">
                        <c:v>100.783032501059</c:v>
                      </c:pt>
                      <c:pt idx="52" formatCode="0.000E+00">
                        <c:v>100.93911308435</c:v>
                      </c:pt>
                      <c:pt idx="53" formatCode="0.000E+00">
                        <c:v>100.374241077881</c:v>
                      </c:pt>
                      <c:pt idx="54" formatCode="0.000E+00">
                        <c:v>99.052212156844504</c:v>
                      </c:pt>
                      <c:pt idx="55" formatCode="0.000E+00">
                        <c:v>96.950408490511606</c:v>
                      </c:pt>
                      <c:pt idx="56" formatCode="0.000E+00">
                        <c:v>94.063439927809696</c:v>
                      </c:pt>
                      <c:pt idx="57" formatCode="0.000E+00">
                        <c:v>90.406742224751</c:v>
                      </c:pt>
                      <c:pt idx="58" formatCode="0.000E+00">
                        <c:v>86.019788950484198</c:v>
                      </c:pt>
                      <c:pt idx="59" formatCode="0.000E+00">
                        <c:v>80.968477817306294</c:v>
                      </c:pt>
                      <c:pt idx="60" formatCode="0.000E+00">
                        <c:v>75.346178734942896</c:v>
                      </c:pt>
                      <c:pt idx="61" formatCode="0.000E+00">
                        <c:v>69.272907118289496</c:v>
                      </c:pt>
                      <c:pt idx="62" formatCode="0.000E+00">
                        <c:v>62.892144219417297</c:v>
                      </c:pt>
                      <c:pt idx="63" formatCode="0.000E+00">
                        <c:v>56.364997880638199</c:v>
                      </c:pt>
                      <c:pt idx="64" formatCode="0.000E+00">
                        <c:v>49.861701938024197</c:v>
                      </c:pt>
                      <c:pt idx="65" formatCode="0.000E+00">
                        <c:v>43.5508843132219</c:v>
                      </c:pt>
                      <c:pt idx="66" formatCode="0.000E+00">
                        <c:v>37.587545038710701</c:v>
                      </c:pt>
                      <c:pt idx="67" formatCode="0.000E+00">
                        <c:v>32.101177583338099</c:v>
                      </c:pt>
                      <c:pt idx="68" formatCode="0.000E+00">
                        <c:v>27.185796061511901</c:v>
                      </c:pt>
                      <c:pt idx="69" formatCode="0.000E+00">
                        <c:v>22.893637927766701</c:v>
                      </c:pt>
                      <c:pt idx="70" formatCode="0.000E+00">
                        <c:v>19.233878519050201</c:v>
                      </c:pt>
                      <c:pt idx="71" formatCode="0.000E+00">
                        <c:v>16.1768150171192</c:v>
                      </c:pt>
                      <c:pt idx="72" formatCode="0.000E+00">
                        <c:v>13.662815853038801</c:v>
                      </c:pt>
                      <c:pt idx="73" formatCode="0.000E+00">
                        <c:v>11.614214128720301</c:v>
                      </c:pt>
                      <c:pt idx="74" formatCode="0.000E+00">
                        <c:v>9.94764629398796</c:v>
                      </c:pt>
                      <c:pt idx="75" formatCode="0.000E+00">
                        <c:v>8.5843928470142092</c:v>
                      </c:pt>
                      <c:pt idx="76" formatCode="0.000E+00">
                        <c:v>7.4570835076556099</c:v>
                      </c:pt>
                      <c:pt idx="77" formatCode="0.000E+00">
                        <c:v>6.5123700688879298</c:v>
                      </c:pt>
                      <c:pt idx="78" formatCode="0.000E+00">
                        <c:v>5.7103305831442102</c:v>
                      </c:pt>
                      <c:pt idx="79" formatCode="0.000E+00">
                        <c:v>5.0220041169712104</c:v>
                      </c:pt>
                      <c:pt idx="80" formatCode="0.000E+00">
                        <c:v>4.42643038874251</c:v>
                      </c:pt>
                      <c:pt idx="81" formatCode="0.000E+00">
                        <c:v>3.9080902784568798</c:v>
                      </c:pt>
                      <c:pt idx="82" formatCode="0.000E+00">
                        <c:v>3.45507387080524</c:v>
                      </c:pt>
                      <c:pt idx="83" formatCode="0.000E+00">
                        <c:v>3.0579138929665999</c:v>
                      </c:pt>
                      <c:pt idx="84" formatCode="0.000E+00">
                        <c:v>2.7088788020999299</c:v>
                      </c:pt>
                      <c:pt idx="85" formatCode="0.000E+00">
                        <c:v>2.40153676144419</c:v>
                      </c:pt>
                      <c:pt idx="86" formatCode="0.000E+00">
                        <c:v>2.1304693212972099</c:v>
                      </c:pt>
                      <c:pt idx="87" formatCode="0.000E+00">
                        <c:v>1.89106998368746</c:v>
                      </c:pt>
                      <c:pt idx="88" formatCode="0.000E+00">
                        <c:v>1.67939493661679</c:v>
                      </c:pt>
                      <c:pt idx="89" formatCode="0.000E+00">
                        <c:v>1.49204859035674</c:v>
                      </c:pt>
                      <c:pt idx="90" formatCode="0.000E+00">
                        <c:v>1.32609371140216</c:v>
                      </c:pt>
                      <c:pt idx="91" formatCode="0.000E+00">
                        <c:v>1.1789796078843</c:v>
                      </c:pt>
                      <c:pt idx="92" formatCode="0.000E+00">
                        <c:v>1.0484839189667601</c:v>
                      </c:pt>
                      <c:pt idx="93" formatCode="0.000E+00">
                        <c:v>0.93266487052824998</c:v>
                      </c:pt>
                      <c:pt idx="94" formatCode="0.000E+00">
                        <c:v>0.82982172118784203</c:v>
                      </c:pt>
                      <c:pt idx="95" formatCode="0.000E+00">
                        <c:v>0.73846171068372901</c:v>
                      </c:pt>
                      <c:pt idx="96" formatCode="0.000E+00">
                        <c:v>0.65727223514297295</c:v>
                      </c:pt>
                      <c:pt idx="97" formatCode="0.000E+00">
                        <c:v>0.58509726992897604</c:v>
                      </c:pt>
                      <c:pt idx="98" formatCode="0.000E+00">
                        <c:v>0.52091727752557904</c:v>
                      </c:pt>
                      <c:pt idx="99" formatCode="0.000E+00">
                        <c:v>0.463831999280991</c:v>
                      </c:pt>
                      <c:pt idx="100" formatCode="0.000E+00">
                        <c:v>0.41304565174857699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1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Volumenzuwachs'!$AI$7</c15:sqref>
                        </c15:formulaRef>
                      </c:ext>
                    </c:extLst>
                    <c:strCache>
                      <c:ptCount val="1"/>
                      <c:pt idx="0">
                        <c:v>23,78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Volumenzuwachs'!$AI$8:$AI$108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1.8840814399100902E-9</c:v>
                      </c:pt>
                      <c:pt idx="1">
                        <c:v>2.0827630865823001E-8</c:v>
                      </c:pt>
                      <c:pt idx="2">
                        <c:v>1.79332460576323E-7</c:v>
                      </c:pt>
                      <c:pt idx="3">
                        <c:v>1.23569530566731E-6</c:v>
                      </c:pt>
                      <c:pt idx="4">
                        <c:v>6.9802350113350199E-6</c:v>
                      </c:pt>
                      <c:pt idx="5">
                        <c:v>3.3026682372963702E-5</c:v>
                      </c:pt>
                      <c:pt idx="6">
                        <c:v>1.33415961195428E-4</c:v>
                      </c:pt>
                      <c:pt idx="7">
                        <c:v>4.68061079112191E-4</c:v>
                      </c:pt>
                      <c:pt idx="8">
                        <c:v>1.4479185259541501E-3</c:v>
                      </c:pt>
                      <c:pt idx="9">
                        <c:v>4.0031929243364104E-3</c:v>
                      </c:pt>
                      <c:pt idx="10" formatCode="0.000E+00">
                        <c:v>1.0012006352520499E-2</c:v>
                      </c:pt>
                      <c:pt idx="11" formatCode="0.000E+00">
                        <c:v>2.2895320950270401E-2</c:v>
                      </c:pt>
                      <c:pt idx="12" formatCode="0.000E+00">
                        <c:v>4.8331693730048503E-2</c:v>
                      </c:pt>
                      <c:pt idx="13" formatCode="0.000E+00">
                        <c:v>9.4988502125334107E-2</c:v>
                      </c:pt>
                      <c:pt idx="14" formatCode="0.000E+00">
                        <c:v>0.175126940095746</c:v>
                      </c:pt>
                      <c:pt idx="15" formatCode="0.000E+00">
                        <c:v>0.30493426586482603</c:v>
                      </c:pt>
                      <c:pt idx="16" formatCode="0.000E+00">
                        <c:v>0.50447314589209802</c:v>
                      </c:pt>
                      <c:pt idx="17" formatCode="0.000E+00">
                        <c:v>0.79720414939983797</c:v>
                      </c:pt>
                      <c:pt idx="18" formatCode="0.000E+00">
                        <c:v>1.20911359565628</c:v>
                      </c:pt>
                      <c:pt idx="19" formatCode="0.000E+00">
                        <c:v>1.7675442312874801</c:v>
                      </c:pt>
                      <c:pt idx="20" formatCode="0.000E+00">
                        <c:v>2.4998661678413998</c:v>
                      </c:pt>
                      <c:pt idx="21" formatCode="0.000E+00">
                        <c:v>3.4321352366546001</c:v>
                      </c:pt>
                      <c:pt idx="22" formatCode="0.000E+00">
                        <c:v>4.5878691284784603</c:v>
                      </c:pt>
                      <c:pt idx="23" formatCode="0.000E+00">
                        <c:v>5.9870373237602399</c:v>
                      </c:pt>
                      <c:pt idx="24" formatCode="0.000E+00">
                        <c:v>7.6453192312956704</c:v>
                      </c:pt>
                      <c:pt idx="25" formatCode="0.000E+00">
                        <c:v>9.5736449768545793</c:v>
                      </c:pt>
                      <c:pt idx="26" formatCode="0.000E+00">
                        <c:v>11.7780007783662</c:v>
                      </c:pt>
                      <c:pt idx="27" formatCode="0.000E+00">
                        <c:v>14.259458491856201</c:v>
                      </c:pt>
                      <c:pt idx="28" formatCode="0.000E+00">
                        <c:v>17.014376823490402</c:v>
                      </c:pt>
                      <c:pt idx="29" formatCode="0.000E+00">
                        <c:v>20.0347183421711</c:v>
                      </c:pt>
                      <c:pt idx="30" formatCode="0.000E+00">
                        <c:v>23.308429501115299</c:v>
                      </c:pt>
                      <c:pt idx="31" formatCode="0.000E+00">
                        <c:v>26.819838008668999</c:v>
                      </c:pt>
                      <c:pt idx="32" formatCode="0.000E+00">
                        <c:v>30.550031028330299</c:v>
                      </c:pt>
                      <c:pt idx="33" formatCode="0.000E+00">
                        <c:v>34.477187296993897</c:v>
                      </c:pt>
                      <c:pt idx="34" formatCode="0.000E+00">
                        <c:v>38.576845325732101</c:v>
                      </c:pt>
                      <c:pt idx="35" formatCode="0.000E+00">
                        <c:v>42.822097853448</c:v>
                      </c:pt>
                      <c:pt idx="36" formatCode="0.000E+00">
                        <c:v>47.183709485422703</c:v>
                      </c:pt>
                      <c:pt idx="37" formatCode="0.000E+00">
                        <c:v>51.630160040641599</c:v>
                      </c:pt>
                      <c:pt idx="38" formatCode="0.000E+00">
                        <c:v>56.127620781346003</c:v>
                      </c:pt>
                      <c:pt idx="39" formatCode="0.000E+00">
                        <c:v>60.639874710847103</c:v>
                      </c:pt>
                      <c:pt idx="40" formatCode="0.000E+00">
                        <c:v>65.128195829882003</c:v>
                      </c:pt>
                      <c:pt idx="41" formatCode="0.000E+00">
                        <c:v>69.551205951219202</c:v>
                      </c:pt>
                      <c:pt idx="42" formatCode="0.000E+00">
                        <c:v>73.864731657014801</c:v>
                      </c:pt>
                      <c:pt idx="43" formatCode="0.000E+00">
                        <c:v>78.021688445989497</c:v>
                      </c:pt>
                      <c:pt idx="44" formatCode="0.000E+00">
                        <c:v>81.972024165903704</c:v>
                      </c:pt>
                      <c:pt idx="45" formatCode="0.000E+00">
                        <c:v>85.662759441279405</c:v>
                      </c:pt>
                      <c:pt idx="46" formatCode="0.000E+00">
                        <c:v>89.038168794540397</c:v>
                      </c:pt>
                      <c:pt idx="47" formatCode="0.000E+00">
                        <c:v>92.040152098160902</c:v>
                      </c:pt>
                      <c:pt idx="48" formatCode="0.000E+00">
                        <c:v>94.608851162539096</c:v>
                      </c:pt>
                      <c:pt idx="49" formatCode="0.000E+00">
                        <c:v>96.683569556205299</c:v>
                      </c:pt>
                      <c:pt idx="50" formatCode="0.000E+00">
                        <c:v>98.204053614236003</c:v>
                      </c:pt>
                      <c:pt idx="51" formatCode="0.000E+00">
                        <c:v>99.112186955737997</c:v>
                      </c:pt>
                      <c:pt idx="52" formatCode="0.000E+00">
                        <c:v>99.354137146978104</c:v>
                      </c:pt>
                      <c:pt idx="53" formatCode="0.000E+00">
                        <c:v>98.882968488269</c:v>
                      </c:pt>
                      <c:pt idx="54" formatCode="0.000E+00">
                        <c:v>97.661696281464998</c:v>
                      </c:pt>
                      <c:pt idx="55" formatCode="0.000E+00">
                        <c:v>95.666702869109898</c:v>
                      </c:pt>
                      <c:pt idx="56" formatCode="0.000E+00">
                        <c:v>92.8913631645609</c:v>
                      </c:pt>
                      <c:pt idx="57" formatCode="0.000E+00">
                        <c:v>89.349638971009995</c:v>
                      </c:pt>
                      <c:pt idx="58" formatCode="0.000E+00">
                        <c:v>85.079303117868804</c:v>
                      </c:pt>
                      <c:pt idx="59" formatCode="0.000E+00">
                        <c:v>80.144358402218998</c:v>
                      </c:pt>
                      <c:pt idx="60" formatCode="0.000E+00">
                        <c:v>74.636141996116706</c:v>
                      </c:pt>
                      <c:pt idx="61" formatCode="0.000E+00">
                        <c:v>68.672580356957894</c:v>
                      </c:pt>
                      <c:pt idx="62" formatCode="0.000E+00">
                        <c:v>62.395114947034003</c:v>
                      </c:pt>
                      <c:pt idx="63" formatCode="0.000E+00">
                        <c:v>55.962986648639898</c:v>
                      </c:pt>
                      <c:pt idx="64" formatCode="0.000E+00">
                        <c:v>49.544866842474299</c:v>
                      </c:pt>
                      <c:pt idx="65" formatCode="0.000E+00">
                        <c:v>43.3082502561344</c:v>
                      </c:pt>
                      <c:pt idx="66" formatCode="0.000E+00">
                        <c:v>37.407532525149698</c:v>
                      </c:pt>
                      <c:pt idx="67" formatCode="0.000E+00">
                        <c:v>31.972186939193701</c:v>
                      </c:pt>
                      <c:pt idx="68" formatCode="0.000E+00">
                        <c:v>27.096787606501302</c:v>
                      </c:pt>
                      <c:pt idx="69" formatCode="0.000E+00">
                        <c:v>22.834641586611799</c:v>
                      </c:pt>
                      <c:pt idx="70" formatCode="0.000E+00">
                        <c:v>19.196371578267598</c:v>
                      </c:pt>
                      <c:pt idx="71" formatCode="0.000E+00">
                        <c:v>16.1539256506546</c:v>
                      </c:pt>
                      <c:pt idx="72" formatCode="0.000E+00">
                        <c:v>13.6493400112803</c:v>
                      </c:pt>
                      <c:pt idx="73" formatCode="0.000E+00">
                        <c:v>11.606467468212699</c:v>
                      </c:pt>
                      <c:pt idx="74" formatCode="0.000E+00">
                        <c:v>9.9432014582731103</c:v>
                      </c:pt>
                      <c:pt idx="75" formatCode="0.000E+00">
                        <c:v>8.58176690287819</c:v>
                      </c:pt>
                      <c:pt idx="76" formatCode="0.000E+00">
                        <c:v>7.4554367744321501</c:v>
                      </c:pt>
                      <c:pt idx="77" formatCode="0.000E+00">
                        <c:v>6.5112589163317001</c:v>
                      </c:pt>
                      <c:pt idx="78" formatCode="0.000E+00">
                        <c:v>5.7095315738816597</c:v>
                      </c:pt>
                      <c:pt idx="79" formatCode="0.000E+00">
                        <c:v>5.02140495748107</c:v>
                      </c:pt>
                      <c:pt idx="80" formatCode="0.000E+00">
                        <c:v>4.42597082887273</c:v>
                      </c:pt>
                      <c:pt idx="81" formatCode="0.000E+00">
                        <c:v>3.9077339179616399</c:v>
                      </c:pt>
                      <c:pt idx="82" formatCode="0.000E+00">
                        <c:v>3.45479602720728</c:v>
                      </c:pt>
                      <c:pt idx="83" formatCode="0.000E+00">
                        <c:v>3.0576965731758499</c:v>
                      </c:pt>
                      <c:pt idx="84" formatCode="0.000E+00">
                        <c:v>2.70870843577964</c:v>
                      </c:pt>
                      <c:pt idx="85" formatCode="0.000E+00">
                        <c:v>2.4014029632100802</c:v>
                      </c:pt>
                      <c:pt idx="86" formatCode="0.000E+00">
                        <c:v>2.13036408485761</c:v>
                      </c:pt>
                      <c:pt idx="87" formatCode="0.000E+00">
                        <c:v>1.8909871073992399</c:v>
                      </c:pt>
                      <c:pt idx="88" formatCode="0.000E+00">
                        <c:v>1.6793295991638599</c:v>
                      </c:pt>
                      <c:pt idx="89" formatCode="0.000E+00">
                        <c:v>1.49199703238138</c:v>
                      </c:pt>
                      <c:pt idx="90" formatCode="0.000E+00">
                        <c:v>1.3260529943403201</c:v>
                      </c:pt>
                      <c:pt idx="91" formatCode="0.000E+00">
                        <c:v>1.17894742996804</c:v>
                      </c:pt>
                      <c:pt idx="92" formatCode="0.000E+00">
                        <c:v>1.04845847403089</c:v>
                      </c:pt>
                      <c:pt idx="93" formatCode="0.000E+00">
                        <c:v>0.93264473914775103</c:v>
                      </c:pt>
                      <c:pt idx="94" formatCode="0.000E+00">
                        <c:v>0.82980578640920699</c:v>
                      </c:pt>
                      <c:pt idx="95" formatCode="0.000E+00">
                        <c:v>0.73844909257528801</c:v>
                      </c:pt>
                      <c:pt idx="96" formatCode="0.000E+00">
                        <c:v>0.65726223981647203</c:v>
                      </c:pt>
                      <c:pt idx="97" formatCode="0.000E+00">
                        <c:v>0.58508934973570303</c:v>
                      </c:pt>
                      <c:pt idx="98" formatCode="0.000E+00">
                        <c:v>0.52091099991214296</c:v>
                      </c:pt>
                      <c:pt idx="99" formatCode="0.000E+00">
                        <c:v>0.46382702237641499</c:v>
                      </c:pt>
                      <c:pt idx="100" formatCode="0.000E+00">
                        <c:v>0.41304170519758099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3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Volumenzuwachs'!$AK$7</c15:sqref>
                        </c15:formulaRef>
                      </c:ext>
                    </c:extLst>
                    <c:strCache>
                      <c:ptCount val="1"/>
                      <c:pt idx="0">
                        <c:v>24,91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Volumenzuwachs'!$AK$8:$AK$108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2.25644336878708E-10</c:v>
                      </c:pt>
                      <c:pt idx="1">
                        <c:v>3.1131060230667099E-9</c:v>
                      </c:pt>
                      <c:pt idx="2">
                        <c:v>3.2659703644497103E-8</c:v>
                      </c:pt>
                      <c:pt idx="3">
                        <c:v>2.6839291912974103E-7</c:v>
                      </c:pt>
                      <c:pt idx="4">
                        <c:v>1.7740118179153699E-6</c:v>
                      </c:pt>
                      <c:pt idx="5">
                        <c:v>9.6561056029883396E-6</c:v>
                      </c:pt>
                      <c:pt idx="6">
                        <c:v>4.4200210741422899E-5</c:v>
                      </c:pt>
                      <c:pt idx="7">
                        <c:v>1.7335846412917401E-4</c:v>
                      </c:pt>
                      <c:pt idx="8">
                        <c:v>5.9237759456009197E-4</c:v>
                      </c:pt>
                      <c:pt idx="9">
                        <c:v>1.78990073386897E-3</c:v>
                      </c:pt>
                      <c:pt idx="10" formatCode="0.000E+00">
                        <c:v>4.8459095903439602E-3</c:v>
                      </c:pt>
                      <c:pt idx="11" formatCode="0.000E+00">
                        <c:v>1.18945792491755E-2</c:v>
                      </c:pt>
                      <c:pt idx="12" formatCode="0.000E+00">
                        <c:v>2.6748665408246299E-2</c:v>
                      </c:pt>
                      <c:pt idx="13" formatCode="0.000E+00">
                        <c:v>5.5627262690196501E-2</c:v>
                      </c:pt>
                      <c:pt idx="14" formatCode="0.000E+00">
                        <c:v>0.10787352971846501</c:v>
                      </c:pt>
                      <c:pt idx="15" formatCode="0.000E+00">
                        <c:v>0.196515633132965</c:v>
                      </c:pt>
                      <c:pt idx="16" formatCode="0.000E+00">
                        <c:v>0.33852851177435</c:v>
                      </c:pt>
                      <c:pt idx="17" formatCode="0.000E+00">
                        <c:v>0.55469764397274102</c:v>
                      </c:pt>
                      <c:pt idx="18" formatCode="0.000E+00">
                        <c:v>0.869055953875006</c:v>
                      </c:pt>
                      <c:pt idx="19" formatCode="0.000E+00">
                        <c:v>1.3079405179994801</c:v>
                      </c:pt>
                      <c:pt idx="20" formatCode="0.000E+00">
                        <c:v>1.89877681869613</c:v>
                      </c:pt>
                      <c:pt idx="21" formatCode="0.000E+00">
                        <c:v>2.6687322866215402</c:v>
                      </c:pt>
                      <c:pt idx="22" formatCode="0.000E+00">
                        <c:v>3.6433847803398498</c:v>
                      </c:pt>
                      <c:pt idx="23" formatCode="0.000E+00">
                        <c:v>4.8455305356986198</c:v>
                      </c:pt>
                      <c:pt idx="24" formatCode="0.000E+00">
                        <c:v>6.29421949713225</c:v>
                      </c:pt>
                      <c:pt idx="25" formatCode="0.000E+00">
                        <c:v>8.0040640513202401</c:v>
                      </c:pt>
                      <c:pt idx="26" formatCode="0.000E+00">
                        <c:v>9.9848283366012307</c:v>
                      </c:pt>
                      <c:pt idx="27" formatCode="0.000E+00">
                        <c:v>12.2412747071022</c:v>
                      </c:pt>
                      <c:pt idx="28" formatCode="0.000E+00">
                        <c:v>14.773223693146599</c:v>
                      </c:pt>
                      <c:pt idx="29" formatCode="0.000E+00">
                        <c:v>17.575773626557801</c:v>
                      </c:pt>
                      <c:pt idx="30" formatCode="0.000E+00">
                        <c:v>20.6396242408061</c:v>
                      </c:pt>
                      <c:pt idx="31" formatCode="0.000E+00">
                        <c:v>23.9514526599026</c:v>
                      </c:pt>
                      <c:pt idx="32" formatCode="0.000E+00">
                        <c:v>27.494297923557401</c:v>
                      </c:pt>
                      <c:pt idx="33" formatCode="0.000E+00">
                        <c:v>31.247919608112301</c:v>
                      </c:pt>
                      <c:pt idx="34" formatCode="0.000E+00">
                        <c:v>35.189105770822103</c:v>
                      </c:pt>
                      <c:pt idx="35" formatCode="0.000E+00">
                        <c:v>39.291914463530503</c:v>
                      </c:pt>
                      <c:pt idx="36" formatCode="0.000E+00">
                        <c:v>43.527841009875402</c:v>
                      </c:pt>
                      <c:pt idx="37" formatCode="0.000E+00">
                        <c:v>47.865909962395001</c:v>
                      </c:pt>
                      <c:pt idx="38" formatCode="0.000E+00">
                        <c:v>52.272696327686504</c:v>
                      </c:pt>
                      <c:pt idx="39" formatCode="0.000E+00">
                        <c:v>56.7122854777434</c:v>
                      </c:pt>
                      <c:pt idx="40" formatCode="0.000E+00">
                        <c:v>61.146185497822302</c:v>
                      </c:pt>
                      <c:pt idx="41" formatCode="0.000E+00">
                        <c:v>65.533209873247998</c:v>
                      </c:pt>
                      <c:pt idx="42" formatCode="0.000E+00">
                        <c:v>69.8293526893615</c:v>
                      </c:pt>
                      <c:pt idx="43" formatCode="0.000E+00">
                        <c:v>73.987683146599096</c:v>
                      </c:pt>
                      <c:pt idx="44" formatCode="0.000E+00">
                        <c:v>77.958291320940106</c:v>
                      </c:pt>
                      <c:pt idx="45" formatCode="0.000E+00">
                        <c:v>81.688322745671002</c:v>
                      </c:pt>
                      <c:pt idx="46" formatCode="0.000E+00">
                        <c:v>85.122145398223097</c:v>
                      </c:pt>
                      <c:pt idx="47" formatCode="0.000E+00">
                        <c:v>88.201698660681004</c:v>
                      </c:pt>
                      <c:pt idx="48" formatCode="0.000E+00">
                        <c:v>90.867079099840197</c:v>
                      </c:pt>
                      <c:pt idx="49" formatCode="0.000E+00">
                        <c:v>93.057421420044705</c:v>
                      </c:pt>
                      <c:pt idx="50" formatCode="0.000E+00">
                        <c:v>94.7121331635568</c:v>
                      </c:pt>
                      <c:pt idx="51" formatCode="0.000E+00">
                        <c:v>95.772536647098704</c:v>
                      </c:pt>
                      <c:pt idx="52" formatCode="0.000E+00">
                        <c:v>96.183958707071497</c:v>
                      </c:pt>
                      <c:pt idx="53" formatCode="0.000E+00">
                        <c:v>95.898285171216997</c:v>
                      </c:pt>
                      <c:pt idx="54" formatCode="0.000E+00">
                        <c:v>94.8769595787317</c:v>
                      </c:pt>
                      <c:pt idx="55" formatCode="0.000E+00">
                        <c:v>93.094351990070606</c:v>
                      </c:pt>
                      <c:pt idx="56" formatCode="0.000E+00">
                        <c:v>90.541352567964694</c:v>
                      </c:pt>
                      <c:pt idx="57" formatCode="0.000E+00">
                        <c:v>87.228957403940299</c:v>
                      </c:pt>
                      <c:pt idx="58" formatCode="0.000E+00">
                        <c:v>83.191516479456396</c:v>
                      </c:pt>
                      <c:pt idx="59" formatCode="0.000E+00">
                        <c:v>78.489217328317693</c:v>
                      </c:pt>
                      <c:pt idx="60" formatCode="0.000E+00">
                        <c:v>73.209301889373705</c:v>
                      </c:pt>
                      <c:pt idx="61" formatCode="0.000E+00">
                        <c:v>67.465484713750399</c:v>
                      </c:pt>
                      <c:pt idx="62" formatCode="0.000E+00">
                        <c:v>61.3950900025104</c:v>
                      </c:pt>
                      <c:pt idx="63" formatCode="0.000E+00">
                        <c:v>55.153584405532101</c:v>
                      </c:pt>
                      <c:pt idx="64" formatCode="0.000E+00">
                        <c:v>48.906473031567899</c:v>
                      </c:pt>
                      <c:pt idx="65" formatCode="0.000E+00">
                        <c:v>42.818943834990499</c:v>
                      </c:pt>
                      <c:pt idx="66" formatCode="0.000E+00">
                        <c:v>37.044146536404398</c:v>
                      </c:pt>
                      <c:pt idx="67" formatCode="0.000E+00">
                        <c:v>31.711482483997099</c:v>
                      </c:pt>
                      <c:pt idx="68" formatCode="0.000E+00">
                        <c:v>26.916621644243801</c:v>
                      </c:pt>
                      <c:pt idx="69" formatCode="0.000E+00">
                        <c:v>22.7149948213527</c:v>
                      </c:pt>
                      <c:pt idx="70" formatCode="0.000E+00">
                        <c:v>19.120112875886001</c:v>
                      </c:pt>
                      <c:pt idx="71" formatCode="0.000E+00">
                        <c:v>16.1072271669095</c:v>
                      </c:pt>
                      <c:pt idx="72" formatCode="0.000E+00">
                        <c:v>13.6217172846991</c:v>
                      </c:pt>
                      <c:pt idx="73" formatCode="0.000E+00">
                        <c:v>11.5904872481625</c:v>
                      </c:pt>
                      <c:pt idx="74" formatCode="0.000E+00">
                        <c:v>9.9339577909361907</c:v>
                      </c:pt>
                      <c:pt idx="75" formatCode="0.000E+00">
                        <c:v>8.5762554644911297</c:v>
                      </c:pt>
                      <c:pt idx="76" formatCode="0.000E+00">
                        <c:v>7.4519506323574003</c:v>
                      </c:pt>
                      <c:pt idx="77" formatCode="0.000E+00">
                        <c:v>6.5088916574773101</c:v>
                      </c:pt>
                      <c:pt idx="78" formatCode="0.000E+00">
                        <c:v>5.7078231965448403</c:v>
                      </c:pt>
                      <c:pt idx="79" formatCode="0.000E+00">
                        <c:v>5.02012182763319</c:v>
                      </c:pt>
                      <c:pt idx="80" formatCode="0.000E+00">
                        <c:v>4.4249860854389897</c:v>
                      </c:pt>
                      <c:pt idx="81" formatCode="0.000E+00">
                        <c:v>3.9069701718811598</c:v>
                      </c:pt>
                      <c:pt idx="82" formatCode="0.000E+00">
                        <c:v>3.4542005248327201</c:v>
                      </c:pt>
                      <c:pt idx="83" formatCode="0.000E+00">
                        <c:v>3.0572307813686699</c:v>
                      </c:pt>
                      <c:pt idx="84" formatCode="0.000E+00">
                        <c:v>2.7083432764634701</c:v>
                      </c:pt>
                      <c:pt idx="85" formatCode="0.000E+00">
                        <c:v>2.4011161798078802</c:v>
                      </c:pt>
                      <c:pt idx="86" formatCode="0.000E+00">
                        <c:v>2.1301385186065298</c:v>
                      </c:pt>
                      <c:pt idx="87" formatCode="0.000E+00">
                        <c:v>1.8908094668576401</c:v>
                      </c:pt>
                      <c:pt idx="88" formatCode="0.000E+00">
                        <c:v>1.67918955101677</c:v>
                      </c:pt>
                      <c:pt idx="89" formatCode="0.000E+00">
                        <c:v>1.4918865192208499</c:v>
                      </c:pt>
                      <c:pt idx="90" formatCode="0.000E+00">
                        <c:v>1.32596571786267</c:v>
                      </c:pt>
                      <c:pt idx="91" formatCode="0.000E+00">
                        <c:v>1.1788784566643</c:v>
                      </c:pt>
                      <c:pt idx="92" formatCode="0.000E+00">
                        <c:v>1.04840393259849</c:v>
                      </c:pt>
                      <c:pt idx="93" formatCode="0.000E+00">
                        <c:v>0.93260158718345099</c:v>
                      </c:pt>
                      <c:pt idx="94" formatCode="0.000E+00">
                        <c:v>0.82977162980601804</c:v>
                      </c:pt>
                      <c:pt idx="95" formatCode="0.000E+00">
                        <c:v>0.73842204524899802</c:v>
                      </c:pt>
                      <c:pt idx="96" formatCode="0.000E+00">
                        <c:v>0.657240814445337</c:v>
                      </c:pt>
                      <c:pt idx="97" formatCode="0.000E+00">
                        <c:v>0.58507237244875598</c:v>
                      </c:pt>
                      <c:pt idx="98" formatCode="0.000E+00">
                        <c:v>0.52089754353678797</c:v>
                      </c:pt>
                      <c:pt idx="99" formatCode="0.000E+00">
                        <c:v>0.463816354112775</c:v>
                      </c:pt>
                      <c:pt idx="100" formatCode="0.000E+00">
                        <c:v>0.41303324553683401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4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Volumenzuwachs'!$AL$7</c15:sqref>
                        </c15:formulaRef>
                      </c:ext>
                    </c:extLst>
                    <c:strCache>
                      <c:ptCount val="1"/>
                      <c:pt idx="0">
                        <c:v>25,49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Volumenzuwachs'!$AL$8:$AL$108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7.2624240022020797E-11</c:v>
                      </c:pt>
                      <c:pt idx="1">
                        <c:v>1.12818950236746E-9</c:v>
                      </c:pt>
                      <c:pt idx="2">
                        <c:v>1.3156611403348401E-8</c:v>
                      </c:pt>
                      <c:pt idx="3">
                        <c:v>1.18814153861437E-7</c:v>
                      </c:pt>
                      <c:pt idx="4">
                        <c:v>8.5424686949039596E-7</c:v>
                      </c:pt>
                      <c:pt idx="5">
                        <c:v>5.0119519913302502E-6</c:v>
                      </c:pt>
                      <c:pt idx="6">
                        <c:v>2.4529387789185602E-5</c:v>
                      </c:pt>
                      <c:pt idx="7">
                        <c:v>1.02124207541284E-4</c:v>
                      </c:pt>
                      <c:pt idx="8">
                        <c:v>3.6805261407881097E-4</c:v>
                      </c:pt>
                      <c:pt idx="9">
                        <c:v>1.1662173609338299E-3</c:v>
                      </c:pt>
                      <c:pt idx="10" formatCode="0.000E+00">
                        <c:v>3.29419145383914E-3</c:v>
                      </c:pt>
                      <c:pt idx="11" formatCode="0.000E+00">
                        <c:v>8.3979196856448207E-3</c:v>
                      </c:pt>
                      <c:pt idx="12" formatCode="0.000E+00">
                        <c:v>1.95351160792607E-2</c:v>
                      </c:pt>
                      <c:pt idx="13" formatCode="0.000E+00">
                        <c:v>4.1872356300228203E-2</c:v>
                      </c:pt>
                      <c:pt idx="14" formatCode="0.000E+00">
                        <c:v>8.3423124814981597E-2</c:v>
                      </c:pt>
                      <c:pt idx="15" formatCode="0.000E+00">
                        <c:v>0.15568946617330401</c:v>
                      </c:pt>
                      <c:pt idx="16" formatCode="0.000E+00">
                        <c:v>0.27405808441793</c:v>
                      </c:pt>
                      <c:pt idx="17" formatCode="0.000E+00">
                        <c:v>0.45783044973557102</c:v>
                      </c:pt>
                      <c:pt idx="18" formatCode="0.000E+00">
                        <c:v>0.72982812468052305</c:v>
                      </c:pt>
                      <c:pt idx="19" formatCode="0.000E+00">
                        <c:v>1.1155904548850799</c:v>
                      </c:pt>
                      <c:pt idx="20" formatCode="0.000E+00">
                        <c:v>1.64225066571051</c:v>
                      </c:pt>
                      <c:pt idx="21" formatCode="0.000E+00">
                        <c:v>2.3372221413625698</c:v>
                      </c:pt>
                      <c:pt idx="22" formatCode="0.000E+00">
                        <c:v>3.2268423820893002</c:v>
                      </c:pt>
                      <c:pt idx="23" formatCode="0.000E+00">
                        <c:v>4.3351100467645001</c:v>
                      </c:pt>
                      <c:pt idx="24" formatCode="0.000E+00">
                        <c:v>5.6826188077852002</c:v>
                      </c:pt>
                      <c:pt idx="25" formatCode="0.000E+00">
                        <c:v>7.2857508140895701</c:v>
                      </c:pt>
                      <c:pt idx="26" formatCode="0.000E+00">
                        <c:v>9.1561516829202301</c:v>
                      </c:pt>
                      <c:pt idx="27" formatCode="0.000E+00">
                        <c:v>11.300474630144601</c:v>
                      </c:pt>
                      <c:pt idx="28" formatCode="0.000E+00">
                        <c:v>13.720356892365</c:v>
                      </c:pt>
                      <c:pt idx="29" formatCode="0.000E+00">
                        <c:v>16.412577550564698</c:v>
                      </c:pt>
                      <c:pt idx="30" formatCode="0.000E+00">
                        <c:v>19.369340956667099</c:v>
                      </c:pt>
                      <c:pt idx="31" formatCode="0.000E+00">
                        <c:v>22.578631992392602</c:v>
                      </c:pt>
                      <c:pt idx="32" formatCode="0.000E+00">
                        <c:v>26.024595958548701</c:v>
                      </c:pt>
                      <c:pt idx="33" formatCode="0.000E+00">
                        <c:v>29.687904872651998</c:v>
                      </c:pt>
                      <c:pt idx="34" formatCode="0.000E+00">
                        <c:v>33.546081704619603</c:v>
                      </c:pt>
                      <c:pt idx="35" formatCode="0.000E+00">
                        <c:v>37.573763506611698</c:v>
                      </c:pt>
                      <c:pt idx="36" formatCode="0.000E+00">
                        <c:v>41.742892883166697</c:v>
                      </c:pt>
                      <c:pt idx="37" formatCode="0.000E+00">
                        <c:v>46.022834574791602</c:v>
                      </c:pt>
                      <c:pt idx="38" formatCode="0.000E+00">
                        <c:v>50.380420136460302</c:v>
                      </c:pt>
                      <c:pt idx="39" formatCode="0.000E+00">
                        <c:v>54.779928995972298</c:v>
                      </c:pt>
                      <c:pt idx="40" formatCode="0.000E+00">
                        <c:v>59.183018877631604</c:v>
                      </c:pt>
                      <c:pt idx="41" formatCode="0.000E+00">
                        <c:v>63.548623002332299</c:v>
                      </c:pt>
                      <c:pt idx="42" formatCode="0.000E+00">
                        <c:v>67.832835934393998</c:v>
                      </c:pt>
                      <c:pt idx="43" formatCode="0.000E+00">
                        <c:v>71.988814690960893</c:v>
                      </c:pt>
                      <c:pt idx="44" formatCode="0.000E+00">
                        <c:v>75.9667269244826</c:v>
                      </c:pt>
                      <c:pt idx="45" formatCode="0.000E+00">
                        <c:v>79.713783669200495</c:v>
                      </c:pt>
                      <c:pt idx="46" formatCode="0.000E+00">
                        <c:v>83.1744001730695</c:v>
                      </c:pt>
                      <c:pt idx="47" formatCode="0.000E+00">
                        <c:v>86.2905343522132</c:v>
                      </c:pt>
                      <c:pt idx="48" formatCode="0.000E+00">
                        <c:v>89.002257741957706</c:v>
                      </c:pt>
                      <c:pt idx="49" formatCode="0.000E+00">
                        <c:v>91.248617435729599</c:v>
                      </c:pt>
                      <c:pt idx="50" formatCode="0.000E+00">
                        <c:v>92.968847906491902</c:v>
                      </c:pt>
                      <c:pt idx="51" formatCode="0.000E+00">
                        <c:v>94.103986793834807</c:v>
                      </c:pt>
                      <c:pt idx="52" formatCode="0.000E+00">
                        <c:v>94.598936208013896</c:v>
                      </c:pt>
                      <c:pt idx="53" formatCode="0.000E+00">
                        <c:v>94.404987950341095</c:v>
                      </c:pt>
                      <c:pt idx="54" formatCode="0.000E+00">
                        <c:v>93.482794268602206</c:v>
                      </c:pt>
                      <c:pt idx="55" formatCode="0.000E+00">
                        <c:v>91.805712781921102</c:v>
                      </c:pt>
                      <c:pt idx="56" formatCode="0.000E+00">
                        <c:v>89.363383761697804</c:v>
                      </c:pt>
                      <c:pt idx="57" formatCode="0.000E+00">
                        <c:v>86.165311362837997</c:v>
                      </c:pt>
                      <c:pt idx="58" formatCode="0.000E+00">
                        <c:v>82.244123165450304</c:v>
                      </c:pt>
                      <c:pt idx="59" formatCode="0.000E+00">
                        <c:v>77.658085932898501</c:v>
                      </c:pt>
                      <c:pt idx="60" formatCode="0.000E+00">
                        <c:v>72.492378546098394</c:v>
                      </c:pt>
                      <c:pt idx="61" formatCode="0.000E+00">
                        <c:v>66.858591900826397</c:v>
                      </c:pt>
                      <c:pt idx="62" formatCode="0.000E+00">
                        <c:v>60.891971881877801</c:v>
                      </c:pt>
                      <c:pt idx="63" formatCode="0.000E+00">
                        <c:v>54.746076902709603</c:v>
                      </c:pt>
                      <c:pt idx="64" formatCode="0.000E+00">
                        <c:v>48.584807206129298</c:v>
                      </c:pt>
                      <c:pt idx="65" formatCode="0.000E+00">
                        <c:v>42.572176080982601</c:v>
                      </c:pt>
                      <c:pt idx="66" formatCode="0.000E+00">
                        <c:v>36.8606906664142</c:v>
                      </c:pt>
                      <c:pt idx="67" formatCode="0.000E+00">
                        <c:v>31.579699572964</c:v>
                      </c:pt>
                      <c:pt idx="68" formatCode="0.000E+00">
                        <c:v>26.825407806402001</c:v>
                      </c:pt>
                      <c:pt idx="69" formatCode="0.000E+00">
                        <c:v>22.654299684606102</c:v>
                      </c:pt>
                      <c:pt idx="70" formatCode="0.000E+00">
                        <c:v>19.081326467968101</c:v>
                      </c:pt>
                      <c:pt idx="71" formatCode="0.000E+00">
                        <c:v>16.083391742409901</c:v>
                      </c:pt>
                      <c:pt idx="72" formatCode="0.000E+00">
                        <c:v>13.607550724442</c:v>
                      </c:pt>
                      <c:pt idx="73" formatCode="0.000E+00">
                        <c:v>11.582239102393601</c:v>
                      </c:pt>
                      <c:pt idx="74" formatCode="0.000E+00">
                        <c:v>9.9291481683995197</c:v>
                      </c:pt>
                      <c:pt idx="75" formatCode="0.000E+00">
                        <c:v>8.5733619553725102</c:v>
                      </c:pt>
                      <c:pt idx="76" formatCode="0.000E+00">
                        <c:v>7.4501052216671697</c:v>
                      </c:pt>
                      <c:pt idx="77" formatCode="0.000E+00">
                        <c:v>6.5076310117833396</c:v>
                      </c:pt>
                      <c:pt idx="78" formatCode="0.000E+00">
                        <c:v>5.7069103620058002</c:v>
                      </c:pt>
                      <c:pt idx="79" formatCode="0.000E+00">
                        <c:v>5.0194351887980098</c:v>
                      </c:pt>
                      <c:pt idx="80" formatCode="0.000E+00">
                        <c:v>4.4244588350062104</c:v>
                      </c:pt>
                      <c:pt idx="81" formatCode="0.000E+00">
                        <c:v>3.9065611780948202</c:v>
                      </c:pt>
                      <c:pt idx="82" formatCode="0.000E+00">
                        <c:v>3.4538816104772501</c:v>
                      </c:pt>
                      <c:pt idx="83" formatCode="0.000E+00">
                        <c:v>3.0569813265068499</c:v>
                      </c:pt>
                      <c:pt idx="84" formatCode="0.000E+00">
                        <c:v>2.7081477125034898</c:v>
                      </c:pt>
                      <c:pt idx="85" formatCode="0.000E+00">
                        <c:v>2.4009625888428698</c:v>
                      </c:pt>
                      <c:pt idx="86" formatCode="0.000E+00">
                        <c:v>2.1300177120997401</c:v>
                      </c:pt>
                      <c:pt idx="87" formatCode="0.000E+00">
                        <c:v>1.8907143270443001</c:v>
                      </c:pt>
                      <c:pt idx="88" formatCode="0.000E+00">
                        <c:v>1.6791145441363799</c:v>
                      </c:pt>
                      <c:pt idx="89" formatCode="0.000E+00">
                        <c:v>1.49182733024119</c:v>
                      </c:pt>
                      <c:pt idx="90" formatCode="0.000E+00">
                        <c:v>1.3259189737604899</c:v>
                      </c:pt>
                      <c:pt idx="91" formatCode="0.000E+00">
                        <c:v>1.17884151528701</c:v>
                      </c:pt>
                      <c:pt idx="92" formatCode="0.000E+00">
                        <c:v>1.0483747206343399</c:v>
                      </c:pt>
                      <c:pt idx="93" formatCode="0.000E+00">
                        <c:v>0.93257847522706205</c:v>
                      </c:pt>
                      <c:pt idx="94" formatCode="0.000E+00">
                        <c:v>0.82975333564412701</c:v>
                      </c:pt>
                      <c:pt idx="95" formatCode="0.000E+00">
                        <c:v>0.73840755874145303</c:v>
                      </c:pt>
                      <c:pt idx="96" formatCode="0.000E+00">
                        <c:v>0.65722933901305303</c:v>
                      </c:pt>
                      <c:pt idx="97" formatCode="0.000E+00">
                        <c:v>0.58506327938607705</c:v>
                      </c:pt>
                      <c:pt idx="98" formatCode="0.000E+00">
                        <c:v>0.52089033626249504</c:v>
                      </c:pt>
                      <c:pt idx="99" formatCode="0.000E+00">
                        <c:v>0.46381064014690498</c:v>
                      </c:pt>
                      <c:pt idx="100" formatCode="0.000E+00">
                        <c:v>0.41302871449898898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5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Volumenzuwachs'!$AM$7</c15:sqref>
                        </c15:formulaRef>
                      </c:ext>
                    </c:extLst>
                    <c:strCache>
                      <c:ptCount val="1"/>
                      <c:pt idx="0">
                        <c:v>26,08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Volumenzuwachs'!$AM$8:$AM$108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2.2203128035314299E-11</c:v>
                      </c:pt>
                      <c:pt idx="1">
                        <c:v>3.9054142416527102E-10</c:v>
                      </c:pt>
                      <c:pt idx="2">
                        <c:v>5.0878044775186499E-9</c:v>
                      </c:pt>
                      <c:pt idx="3">
                        <c:v>5.0715688610727102E-8</c:v>
                      </c:pt>
                      <c:pt idx="4">
                        <c:v>3.9819897828238999E-7</c:v>
                      </c:pt>
                      <c:pt idx="5">
                        <c:v>2.5271303796076099E-6</c:v>
                      </c:pt>
                      <c:pt idx="6">
                        <c:v>1.3265523319502899E-5</c:v>
                      </c:pt>
                      <c:pt idx="7">
                        <c:v>5.8789354036348898E-5</c:v>
                      </c:pt>
                      <c:pt idx="8">
                        <c:v>2.2401973296387701E-4</c:v>
                      </c:pt>
                      <c:pt idx="9">
                        <c:v>7.4602949638530899E-4</c:v>
                      </c:pt>
                      <c:pt idx="10" formatCode="0.000E+00">
                        <c:v>2.2029472773740098E-3</c:v>
                      </c:pt>
                      <c:pt idx="11" formatCode="0.000E+00">
                        <c:v>5.8430321323853403E-3</c:v>
                      </c:pt>
                      <c:pt idx="12" formatCode="0.000E+00">
                        <c:v>1.4081618739407701E-2</c:v>
                      </c:pt>
                      <c:pt idx="13" formatCode="0.000E+00">
                        <c:v>3.1152600180798001E-2</c:v>
                      </c:pt>
                      <c:pt idx="14" formatCode="0.000E+00">
                        <c:v>6.3844502485396901E-2</c:v>
                      </c:pt>
                      <c:pt idx="15" formatCode="0.000E+00">
                        <c:v>0.122198592760556</c:v>
                      </c:pt>
                      <c:pt idx="16" formatCode="0.000E+00">
                        <c:v>0.22001977371239101</c:v>
                      </c:pt>
                      <c:pt idx="17" formatCode="0.000E+00">
                        <c:v>0.37506359745588602</c:v>
                      </c:pt>
                      <c:pt idx="18" formatCode="0.000E+00">
                        <c:v>0.60881299610610395</c:v>
                      </c:pt>
                      <c:pt idx="19" formatCode="0.000E+00">
                        <c:v>0.94583116280180701</c:v>
                      </c:pt>
                      <c:pt idx="20" formatCode="0.000E+00">
                        <c:v>1.4127510984089799</c:v>
                      </c:pt>
                      <c:pt idx="21" formatCode="0.000E+00">
                        <c:v>2.0370187228811698</c:v>
                      </c:pt>
                      <c:pt idx="22" formatCode="0.000E+00">
                        <c:v>2.8455343745497501</c:v>
                      </c:pt>
                      <c:pt idx="23" formatCode="0.000E+00">
                        <c:v>3.86333582105389</c:v>
                      </c:pt>
                      <c:pt idx="24" formatCode="0.000E+00">
                        <c:v>5.1124408574361597</c:v>
                      </c:pt>
                      <c:pt idx="25" formatCode="0.000E+00">
                        <c:v>6.6109291057312101</c:v>
                      </c:pt>
                      <c:pt idx="26" formatCode="0.000E+00">
                        <c:v>8.3723007724313998</c:v>
                      </c:pt>
                      <c:pt idx="27" formatCode="0.000E+00">
                        <c:v>10.405112612503499</c:v>
                      </c:pt>
                      <c:pt idx="28" formatCode="0.000E+00">
                        <c:v>12.7128627502481</c:v>
                      </c:pt>
                      <c:pt idx="29" formatCode="0.000E+00">
                        <c:v>15.294077875971301</c:v>
                      </c:pt>
                      <c:pt idx="30" formatCode="0.000E+00">
                        <c:v>18.142548016169702</c:v>
                      </c:pt>
                      <c:pt idx="31" formatCode="0.000E+00">
                        <c:v>21.247653634574501</c:v>
                      </c:pt>
                      <c:pt idx="32" formatCode="0.000E+00">
                        <c:v>24.594734876817299</c:v>
                      </c:pt>
                      <c:pt idx="33" formatCode="0.000E+00">
                        <c:v>28.165461049861101</c:v>
                      </c:pt>
                      <c:pt idx="34" formatCode="0.000E+00">
                        <c:v>31.9381680820604</c:v>
                      </c:pt>
                      <c:pt idx="35" formatCode="0.000E+00">
                        <c:v>35.888141431969501</c:v>
                      </c:pt>
                      <c:pt idx="36" formatCode="0.000E+00">
                        <c:v>39.987830912634003</c:v>
                      </c:pt>
                      <c:pt idx="37" formatCode="0.000E+00">
                        <c:v>44.206991810171303</c:v>
                      </c:pt>
                      <c:pt idx="38" formatCode="0.000E+00">
                        <c:v>48.512753453802901</c:v>
                      </c:pt>
                      <c:pt idx="39" formatCode="0.000E+00">
                        <c:v>52.8696221995108</c:v>
                      </c:pt>
                      <c:pt idx="40" formatCode="0.000E+00">
                        <c:v>57.239430898228797</c:v>
                      </c:pt>
                      <c:pt idx="41" formatCode="0.000E+00">
                        <c:v>61.581251655222601</c:v>
                      </c:pt>
                      <c:pt idx="42" formatCode="0.000E+00">
                        <c:v>65.851293366308497</c:v>
                      </c:pt>
                      <c:pt idx="43" formatCode="0.000E+00">
                        <c:v>70.002810406215204</c:v>
                      </c:pt>
                      <c:pt idx="44" formatCode="0.000E+00">
                        <c:v>73.986054126168398</c:v>
                      </c:pt>
                      <c:pt idx="45" formatCode="0.000E+00">
                        <c:v>77.748304548070905</c:v>
                      </c:pt>
                      <c:pt idx="46" formatCode="0.000E+00">
                        <c:v>81.234025706489703</c:v>
                      </c:pt>
                      <c:pt idx="47" formatCode="0.000E+00">
                        <c:v>84.385194143120401</c:v>
                      </c:pt>
                      <c:pt idx="48" formatCode="0.000E+00">
                        <c:v>87.141855459208799</c:v>
                      </c:pt>
                      <c:pt idx="49" formatCode="0.000E+00">
                        <c:v>89.442967560812093</c:v>
                      </c:pt>
                      <c:pt idx="50" formatCode="0.000E+00">
                        <c:v>91.227589818057695</c:v>
                      </c:pt>
                      <c:pt idx="51" formatCode="0.000E+00">
                        <c:v>92.436472823000599</c:v>
                      </c:pt>
                      <c:pt idx="52" formatCode="0.000E+00">
                        <c:v>93.014091283557406</c:v>
                      </c:pt>
                      <c:pt idx="53" formatCode="0.000E+00">
                        <c:v>92.911139942774398</c:v>
                      </c:pt>
                      <c:pt idx="54" formatCode="0.000E+00">
                        <c:v>92.087476248654099</c:v>
                      </c:pt>
                      <c:pt idx="55" formatCode="0.000E+00">
                        <c:v>90.515441214839697</c:v>
                      </c:pt>
                      <c:pt idx="56" formatCode="0.000E+00">
                        <c:v>88.1834201807455</c:v>
                      </c:pt>
                      <c:pt idx="57" formatCode="0.000E+00">
                        <c:v>85.099419207567706</c:v>
                      </c:pt>
                      <c:pt idx="58" formatCode="0.000E+00">
                        <c:v>81.2943359700364</c:v>
                      </c:pt>
                      <c:pt idx="59" formatCode="0.000E+00">
                        <c:v>76.824507424029093</c:v>
                      </c:pt>
                      <c:pt idx="60" formatCode="0.000E+00">
                        <c:v>71.773038720868399</c:v>
                      </c:pt>
                      <c:pt idx="61" formatCode="0.000E+00">
                        <c:v>66.249384819385696</c:v>
                      </c:pt>
                      <c:pt idx="62" formatCode="0.000E+00">
                        <c:v>60.386699585392599</c:v>
                      </c:pt>
                      <c:pt idx="63" formatCode="0.000E+00">
                        <c:v>54.336618450926601</c:v>
                      </c:pt>
                      <c:pt idx="64" formatCode="0.000E+00">
                        <c:v>48.261421578721702</c:v>
                      </c:pt>
                      <c:pt idx="65" formatCode="0.000E+00">
                        <c:v>42.323932649561499</c:v>
                      </c:pt>
                      <c:pt idx="66" formatCode="0.000E+00">
                        <c:v>36.676002394485899</c:v>
                      </c:pt>
                      <c:pt idx="67" formatCode="0.000E+00">
                        <c:v>31.446914822861501</c:v>
                      </c:pt>
                      <c:pt idx="68" formatCode="0.000E+00">
                        <c:v>26.7334008031732</c:v>
                      </c:pt>
                      <c:pt idx="69" formatCode="0.000E+00">
                        <c:v>22.592992148318</c:v>
                      </c:pt>
                      <c:pt idx="70" formatCode="0.000E+00">
                        <c:v>19.042077775007201</c:v>
                      </c:pt>
                      <c:pt idx="71" formatCode="0.000E+00">
                        <c:v>16.059213751450301</c:v>
                      </c:pt>
                      <c:pt idx="72" formatCode="0.000E+00">
                        <c:v>13.593133548649501</c:v>
                      </c:pt>
                      <c:pt idx="73" formatCode="0.000E+00">
                        <c:v>11.573808674841899</c:v>
                      </c:pt>
                      <c:pt idx="74" formatCode="0.000E+00">
                        <c:v>9.9242057557741798</c:v>
                      </c:pt>
                      <c:pt idx="75" formatCode="0.000E+00">
                        <c:v>8.5703709384664002</c:v>
                      </c:pt>
                      <c:pt idx="76" formatCode="0.000E+00">
                        <c:v>7.4481873527054603</c:v>
                      </c:pt>
                      <c:pt idx="77" formatCode="0.000E+00">
                        <c:v>6.5063158200003297</c:v>
                      </c:pt>
                      <c:pt idx="78" formatCode="0.000E+00">
                        <c:v>5.70595598453205</c:v>
                      </c:pt>
                      <c:pt idx="79" formatCode="0.000E+00">
                        <c:v>5.0187166177234204</c:v>
                      </c:pt>
                      <c:pt idx="80" formatCode="0.000E+00">
                        <c:v>4.4239068734985203</c:v>
                      </c:pt>
                      <c:pt idx="81" formatCode="0.000E+00">
                        <c:v>3.9061329688108501</c:v>
                      </c:pt>
                      <c:pt idx="82" formatCode="0.000E+00">
                        <c:v>3.45354770115362</c:v>
                      </c:pt>
                      <c:pt idx="83" formatCode="0.000E+00">
                        <c:v>3.0567201386091898</c:v>
                      </c:pt>
                      <c:pt idx="84" formatCode="0.000E+00">
                        <c:v>2.7079429481409898</c:v>
                      </c:pt>
                      <c:pt idx="85" formatCode="0.000E+00">
                        <c:v>2.4008017707369098</c:v>
                      </c:pt>
                      <c:pt idx="86" formatCode="0.000E+00">
                        <c:v>2.1298912201613498</c:v>
                      </c:pt>
                      <c:pt idx="87" formatCode="0.000E+00">
                        <c:v>1.89061470907755</c:v>
                      </c:pt>
                      <c:pt idx="88" formatCode="0.000E+00">
                        <c:v>1.67903600628758</c:v>
                      </c:pt>
                      <c:pt idx="89" formatCode="0.000E+00">
                        <c:v>1.49176535460721</c:v>
                      </c:pt>
                      <c:pt idx="90" formatCode="0.000E+00">
                        <c:v>1.3258700286946701</c:v>
                      </c:pt>
                      <c:pt idx="91" formatCode="0.000E+00">
                        <c:v>1.17880283435572</c:v>
                      </c:pt>
                      <c:pt idx="92" formatCode="0.000E+00">
                        <c:v>1.0483441329821801</c:v>
                      </c:pt>
                      <c:pt idx="93" formatCode="0.000E+00">
                        <c:v>0.9325542747758</c:v>
                      </c:pt>
                      <c:pt idx="94" formatCode="0.000E+00">
                        <c:v>0.82973417983550102</c:v>
                      </c:pt>
                      <c:pt idx="95" formatCode="0.000E+00">
                        <c:v>0.73839238988822897</c:v>
                      </c:pt>
                      <c:pt idx="96" formatCode="0.000E+00">
                        <c:v>0.65721732303665803</c:v>
                      </c:pt>
                      <c:pt idx="97" formatCode="0.000E+00">
                        <c:v>0.58505375798083403</c:v>
                      </c:pt>
                      <c:pt idx="98" formatCode="0.000E+00">
                        <c:v>0.52088278946539301</c:v>
                      </c:pt>
                      <c:pt idx="99" formatCode="0.000E+00">
                        <c:v>0.46380465699623202</c:v>
                      </c:pt>
                      <c:pt idx="100" formatCode="0.000E+00">
                        <c:v>0.41302396999750102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Volumenzuwachs'!$AO$7</c15:sqref>
                        </c15:formulaRef>
                      </c:ext>
                    </c:extLst>
                    <c:strCache>
                      <c:ptCount val="1"/>
                      <c:pt idx="0">
                        <c:v>27,31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Volumenzuwachs'!$AO$8:$AO$107</c15:sqref>
                        </c15:formulaRef>
                      </c:ext>
                    </c:extLst>
                    <c:numCache>
                      <c:formatCode>0.00E+00</c:formatCode>
                      <c:ptCount val="100"/>
                      <c:pt idx="0">
                        <c:v>1.7614007242936699E-12</c:v>
                      </c:pt>
                      <c:pt idx="1">
                        <c:v>4.04336839610108E-11</c:v>
                      </c:pt>
                      <c:pt idx="2">
                        <c:v>6.6787411421825602E-10</c:v>
                      </c:pt>
                      <c:pt idx="3">
                        <c:v>8.2265373805747697E-9</c:v>
                      </c:pt>
                      <c:pt idx="4">
                        <c:v>7.8005683100597304E-8</c:v>
                      </c:pt>
                      <c:pt idx="5">
                        <c:v>5.8577626107958704E-7</c:v>
                      </c:pt>
                      <c:pt idx="6">
                        <c:v>3.57273690709886E-6</c:v>
                      </c:pt>
                      <c:pt idx="7">
                        <c:v>1.81011029567504E-5</c:v>
                      </c:pt>
                      <c:pt idx="8">
                        <c:v>7.7722789205074202E-5</c:v>
                      </c:pt>
                      <c:pt idx="9">
                        <c:v>2.8792884588434901E-4</c:v>
                      </c:pt>
                      <c:pt idx="10" formatCode="0.000E+00">
                        <c:v>9.35023246785738E-4</c:v>
                      </c:pt>
                      <c:pt idx="11" formatCode="0.000E+00">
                        <c:v>2.6996783364697302E-3</c:v>
                      </c:pt>
                      <c:pt idx="12" formatCode="0.000E+00">
                        <c:v>7.0183185506500897E-3</c:v>
                      </c:pt>
                      <c:pt idx="13" formatCode="0.000E+00">
                        <c:v>1.6613647269449899E-2</c:v>
                      </c:pt>
                      <c:pt idx="14" formatCode="0.000E+00">
                        <c:v>3.6170359095642597E-2</c:v>
                      </c:pt>
                      <c:pt idx="15" formatCode="0.000E+00">
                        <c:v>7.3074448083266894E-2</c:v>
                      </c:pt>
                      <c:pt idx="16" formatCode="0.000E+00">
                        <c:v>0.13808545596938401</c:v>
                      </c:pt>
                      <c:pt idx="17" formatCode="0.000E+00">
                        <c:v>0.24579152681317501</c:v>
                      </c:pt>
                      <c:pt idx="18" formatCode="0.000E+00">
                        <c:v>0.41471787875637001</c:v>
                      </c:pt>
                      <c:pt idx="19" formatCode="0.000E+00">
                        <c:v>0.66701562317153995</c:v>
                      </c:pt>
                      <c:pt idx="20" formatCode="0.000E+00">
                        <c:v>1.02773270040406</c:v>
                      </c:pt>
                      <c:pt idx="21" formatCode="0.000E+00">
                        <c:v>1.52374056388344</c:v>
                      </c:pt>
                      <c:pt idx="22" formatCode="0.000E+00">
                        <c:v>2.1824414928122802</c:v>
                      </c:pt>
                      <c:pt idx="23" formatCode="0.000E+00">
                        <c:v>3.0304032285648002</c:v>
                      </c:pt>
                      <c:pt idx="24" formatCode="0.000E+00">
                        <c:v>4.0920605889532897</c:v>
                      </c:pt>
                      <c:pt idx="25" formatCode="0.000E+00">
                        <c:v>5.38859514322343</c:v>
                      </c:pt>
                      <c:pt idx="26" formatCode="0.000E+00">
                        <c:v>6.9370641377475701</c:v>
                      </c:pt>
                      <c:pt idx="27" formatCode="0.000E+00">
                        <c:v>8.7498083526255002</c:v>
                      </c:pt>
                      <c:pt idx="28" formatCode="0.000E+00">
                        <c:v>10.834132585785699</c:v>
                      </c:pt>
                      <c:pt idx="29" formatCode="0.000E+00">
                        <c:v>13.1922259237483</c:v>
                      </c:pt>
                      <c:pt idx="30" formatCode="0.000E+00">
                        <c:v>15.8212729115074</c:v>
                      </c:pt>
                      <c:pt idx="31" formatCode="0.000E+00">
                        <c:v>18.713700195890599</c:v>
                      </c:pt>
                      <c:pt idx="32" formatCode="0.000E+00">
                        <c:v>21.857504112859299</c:v>
                      </c:pt>
                      <c:pt idx="33" formatCode="0.000E+00">
                        <c:v>25.236610624715201</c:v>
                      </c:pt>
                      <c:pt idx="34" formatCode="0.000E+00">
                        <c:v>28.831227788368999</c:v>
                      </c:pt>
                      <c:pt idx="35" formatCode="0.000E+00">
                        <c:v>32.618160814239602</c:v>
                      </c:pt>
                      <c:pt idx="36" formatCode="0.000E+00">
                        <c:v>36.571069563471497</c:v>
                      </c:pt>
                      <c:pt idx="37" formatCode="0.000E+00">
                        <c:v>40.660657339549097</c:v>
                      </c:pt>
                      <c:pt idx="38" formatCode="0.000E+00">
                        <c:v>44.854787776276901</c:v>
                      </c:pt>
                      <c:pt idx="39" formatCode="0.000E+00">
                        <c:v>49.118533517101397</c:v>
                      </c:pt>
                      <c:pt idx="40" formatCode="0.000E+00">
                        <c:v>53.414166416157201</c:v>
                      </c:pt>
                      <c:pt idx="41" formatCode="0.000E+00">
                        <c:v>57.701104461202199</c:v>
                      </c:pt>
                      <c:pt idx="42" formatCode="0.000E+00">
                        <c:v>61.935835841565897</c:v>
                      </c:pt>
                      <c:pt idx="43" formatCode="0.000E+00">
                        <c:v>66.071845851059607</c:v>
                      </c:pt>
                      <c:pt idx="44" formatCode="0.000E+00">
                        <c:v>70.059577842707199</c:v>
                      </c:pt>
                      <c:pt idx="45" formatCode="0.000E+00">
                        <c:v>73.846465336114903</c:v>
                      </c:pt>
                      <c:pt idx="46" formatCode="0.000E+00">
                        <c:v>77.377078547558597</c:v>
                      </c:pt>
                      <c:pt idx="47" formatCode="0.000E+00">
                        <c:v>80.593434768298494</c:v>
                      </c:pt>
                      <c:pt idx="48" formatCode="0.000E+00">
                        <c:v>83.435527561918903</c:v>
                      </c:pt>
                      <c:pt idx="49" formatCode="0.000E+00">
                        <c:v>85.842133714998894</c:v>
                      </c:pt>
                      <c:pt idx="50" formatCode="0.000E+00">
                        <c:v>87.751957832690096</c:v>
                      </c:pt>
                      <c:pt idx="51" formatCode="0.000E+00">
                        <c:v>89.105170486949405</c:v>
                      </c:pt>
                      <c:pt idx="52" formatCode="0.000E+00">
                        <c:v>89.845384449577196</c:v>
                      </c:pt>
                      <c:pt idx="53" formatCode="0.000E+00">
                        <c:v>89.922091904465901</c:v>
                      </c:pt>
                      <c:pt idx="54" formatCode="0.000E+00">
                        <c:v>89.293550608357904</c:v>
                      </c:pt>
                      <c:pt idx="55" formatCode="0.000E+00">
                        <c:v>87.930056092204296</c:v>
                      </c:pt>
                      <c:pt idx="56" formatCode="0.000E+00">
                        <c:v>85.817468708804299</c:v>
                      </c:pt>
                      <c:pt idx="57" formatCode="0.000E+00">
                        <c:v>82.960779617986901</c:v>
                      </c:pt>
                      <c:pt idx="58" formatCode="0.000E+00">
                        <c:v>79.387403659026901</c:v>
                      </c:pt>
                      <c:pt idx="59" formatCode="0.000E+00">
                        <c:v>75.149790249743802</c:v>
                      </c:pt>
                      <c:pt idx="60" formatCode="0.000E+00">
                        <c:v>70.326863932153699</c:v>
                      </c:pt>
                      <c:pt idx="61" formatCode="0.000E+00">
                        <c:v>65.023769477664203</c:v>
                      </c:pt>
                      <c:pt idx="62" formatCode="0.000E+00">
                        <c:v>59.3694338146815</c:v>
                      </c:pt>
                      <c:pt idx="63" formatCode="0.000E+00">
                        <c:v>53.511600103138697</c:v>
                      </c:pt>
                      <c:pt idx="64" formatCode="0.000E+00">
                        <c:v>47.609260418414401</c:v>
                      </c:pt>
                      <c:pt idx="65" formatCode="0.000E+00">
                        <c:v>41.822812007446899</c:v>
                      </c:pt>
                      <c:pt idx="66" formatCode="0.000E+00">
                        <c:v>36.302748941730997</c:v>
                      </c:pt>
                      <c:pt idx="67" formatCode="0.000E+00">
                        <c:v>31.178188246936799</c:v>
                      </c:pt>
                      <c:pt idx="68" formatCode="0.000E+00">
                        <c:v>26.5468831100142</c:v>
                      </c:pt>
                      <c:pt idx="69" formatCode="0.000E+00">
                        <c:v>22.468440828046301</c:v>
                      </c:pt>
                      <c:pt idx="70" formatCode="0.000E+00">
                        <c:v>18.962116443227799</c:v>
                      </c:pt>
                      <c:pt idx="71" formatCode="0.000E+00">
                        <c:v>16.009771295922899</c:v>
                      </c:pt>
                      <c:pt idx="72" formatCode="0.000E+00">
                        <c:v>13.563503232140301</c:v>
                      </c:pt>
                      <c:pt idx="73" formatCode="0.000E+00">
                        <c:v>11.556368165018201</c:v>
                      </c:pt>
                      <c:pt idx="74" formatCode="0.000E+00">
                        <c:v>9.9138982261163697</c:v>
                      </c:pt>
                      <c:pt idx="75" formatCode="0.000E+00">
                        <c:v>8.56407827269366</c:v>
                      </c:pt>
                      <c:pt idx="76" formatCode="0.000E+00">
                        <c:v>7.4441206615192304</c:v>
                      </c:pt>
                      <c:pt idx="77" formatCode="0.000E+00">
                        <c:v>6.50351151949498</c:v>
                      </c:pt>
                      <c:pt idx="78" formatCode="0.000E+00">
                        <c:v>5.7039147473890202</c:v>
                      </c:pt>
                      <c:pt idx="79" formatCode="0.000E+00">
                        <c:v>5.0171776312990302</c:v>
                      </c:pt>
                      <c:pt idx="80" formatCode="0.000E+00">
                        <c:v>4.4227241320499697</c:v>
                      </c:pt>
                      <c:pt idx="81" formatCode="0.000E+00">
                        <c:v>3.90521525762456</c:v>
                      </c:pt>
                      <c:pt idx="82" formatCode="0.000E+00">
                        <c:v>3.45283205054099</c:v>
                      </c:pt>
                      <c:pt idx="83" formatCode="0.000E+00">
                        <c:v>3.05616033480743</c:v>
                      </c:pt>
                      <c:pt idx="84" formatCode="0.000E+00">
                        <c:v>2.7075040696314399</c:v>
                      </c:pt>
                      <c:pt idx="85" formatCode="0.000E+00">
                        <c:v>2.4004570790051099</c:v>
                      </c:pt>
                      <c:pt idx="86" formatCode="0.000E+00">
                        <c:v>2.1296200986402898</c:v>
                      </c:pt>
                      <c:pt idx="87" formatCode="0.000E+00">
                        <c:v>1.8904011866925099</c:v>
                      </c:pt>
                      <c:pt idx="88" formatCode="0.000E+00">
                        <c:v>1.6788676657180199</c:v>
                      </c:pt>
                      <c:pt idx="89" formatCode="0.000E+00">
                        <c:v>1.49163251293042</c:v>
                      </c:pt>
                      <c:pt idx="90" formatCode="0.000E+00">
                        <c:v>1.3257651166250699</c:v>
                      </c:pt>
                      <c:pt idx="91" formatCode="0.000E+00">
                        <c:v>1.1787199225710501</c:v>
                      </c:pt>
                      <c:pt idx="92" formatCode="0.000E+00">
                        <c:v>1.0482785686004501</c:v>
                      </c:pt>
                      <c:pt idx="93" formatCode="0.000E+00">
                        <c:v>0.93250240104356097</c:v>
                      </c:pt>
                      <c:pt idx="94" formatCode="0.000E+00">
                        <c:v>0.829693119123318</c:v>
                      </c:pt>
                      <c:pt idx="95" formatCode="0.000E+00">
                        <c:v>0.73835987513408596</c:v>
                      </c:pt>
                      <c:pt idx="96" formatCode="0.000E+00">
                        <c:v>0.65719156644840904</c:v>
                      </c:pt>
                      <c:pt idx="97" formatCode="0.000E+00">
                        <c:v>0.58503334851256406</c:v>
                      </c:pt>
                      <c:pt idx="98" formatCode="0.000E+00">
                        <c:v>0.52086661259396205</c:v>
                      </c:pt>
                      <c:pt idx="99" formatCode="0.000E+00">
                        <c:v>0.46379183183350903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Volumenzuwachs'!$AP$7</c15:sqref>
                        </c15:formulaRef>
                      </c:ext>
                    </c:extLst>
                    <c:strCache>
                      <c:ptCount val="1"/>
                      <c:pt idx="0">
                        <c:v>27,94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Volumenzuwachs'!$AP$8:$AP$108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4.5469458189317501E-13</c:v>
                      </c:pt>
                      <c:pt idx="1">
                        <c:v>1.2037316828976899E-11</c:v>
                      </c:pt>
                      <c:pt idx="2">
                        <c:v>2.25780326423943E-10</c:v>
                      </c:pt>
                      <c:pt idx="3">
                        <c:v>3.11477028171794E-9</c:v>
                      </c:pt>
                      <c:pt idx="4">
                        <c:v>3.2675141845762499E-8</c:v>
                      </c:pt>
                      <c:pt idx="5">
                        <c:v>2.6850457778621898E-7</c:v>
                      </c:pt>
                      <c:pt idx="6">
                        <c:v>1.774656985768E-6</c:v>
                      </c:pt>
                      <c:pt idx="7">
                        <c:v>9.6591450961216107E-6</c:v>
                      </c:pt>
                      <c:pt idx="8">
                        <c:v>4.4212076450432603E-5</c:v>
                      </c:pt>
                      <c:pt idx="9">
                        <c:v>1.73397269929547E-4</c:v>
                      </c:pt>
                      <c:pt idx="10" formatCode="0.000E+00">
                        <c:v>5.9248426058767297E-4</c:v>
                      </c:pt>
                      <c:pt idx="11" formatCode="0.000E+00">
                        <c:v>1.7901444726053099E-3</c:v>
                      </c:pt>
                      <c:pt idx="12" formatCode="0.000E+00">
                        <c:v>4.8463514791442803E-3</c:v>
                      </c:pt>
                      <c:pt idx="13" formatCode="0.000E+00">
                        <c:v>1.18951030322144E-2</c:v>
                      </c:pt>
                      <c:pt idx="14" formatCode="0.000E+00">
                        <c:v>2.6748492759828001E-2</c:v>
                      </c:pt>
                      <c:pt idx="15" formatCode="0.000E+00">
                        <c:v>5.5623837244650497E-2</c:v>
                      </c:pt>
                      <c:pt idx="16" formatCode="0.000E+00">
                        <c:v>0.107860284464115</c:v>
                      </c:pt>
                      <c:pt idx="17" formatCode="0.000E+00">
                        <c:v>0.19647796072075799</c:v>
                      </c:pt>
                      <c:pt idx="18" formatCode="0.000E+00">
                        <c:v>0.33843705237569899</c:v>
                      </c:pt>
                      <c:pt idx="19" formatCode="0.000E+00">
                        <c:v>0.55449780594812403</c:v>
                      </c:pt>
                      <c:pt idx="20" formatCode="0.000E+00">
                        <c:v>0.86865240061288196</c:v>
                      </c:pt>
                      <c:pt idx="21" formatCode="0.000E+00">
                        <c:v>1.30717519640778</c:v>
                      </c:pt>
                      <c:pt idx="22" formatCode="0.000E+00">
                        <c:v>1.89739897191306</c:v>
                      </c:pt>
                      <c:pt idx="23" formatCode="0.000E+00">
                        <c:v>2.66635878192539</c:v>
                      </c:pt>
                      <c:pt idx="24" formatCode="0.000E+00">
                        <c:v>3.6394489866008302</c:v>
                      </c:pt>
                      <c:pt idx="25" formatCode="0.000E+00">
                        <c:v>4.8392178960461196</c:v>
                      </c:pt>
                      <c:pt idx="26" formatCode="0.000E+00">
                        <c:v>6.2843878563297197</c:v>
                      </c:pt>
                      <c:pt idx="27" formatCode="0.000E+00">
                        <c:v>7.9891467115396901</c:v>
                      </c:pt>
                      <c:pt idx="28" formatCode="0.000E+00">
                        <c:v>9.9627177326798204</c:v>
                      </c:pt>
                      <c:pt idx="29" formatCode="0.000E+00">
                        <c:v>12.209184521930499</c:v>
                      </c:pt>
                      <c:pt idx="30" formatCode="0.000E+00">
                        <c:v>14.7275271918196</c:v>
                      </c:pt>
                      <c:pt idx="31" formatCode="0.000E+00">
                        <c:v>17.511815998864201</c:v>
                      </c:pt>
                      <c:pt idx="32" formatCode="0.000E+00">
                        <c:v>20.551506839580998</c:v>
                      </c:pt>
                      <c:pt idx="33" formatCode="0.000E+00">
                        <c:v>23.8317872526715</c:v>
                      </c:pt>
                      <c:pt idx="34" formatCode="0.000E+00">
                        <c:v>27.333929494332601</c:v>
                      </c:pt>
                      <c:pt idx="35" formatCode="0.000E+00">
                        <c:v>31.035616927283101</c:v>
                      </c:pt>
                      <c:pt idx="36" formatCode="0.000E+00">
                        <c:v>34.911219982470399</c:v>
                      </c:pt>
                      <c:pt idx="37" formatCode="0.000E+00">
                        <c:v>38.932007428340903</c:v>
                      </c:pt>
                      <c:pt idx="38" formatCode="0.000E+00">
                        <c:v>43.066287214115498</c:v>
                      </c:pt>
                      <c:pt idx="39" formatCode="0.000E+00">
                        <c:v>47.2794786047454</c:v>
                      </c:pt>
                      <c:pt idx="40" formatCode="0.000E+00">
                        <c:v>51.5341238860685</c:v>
                      </c:pt>
                      <c:pt idx="41" formatCode="0.000E+00">
                        <c:v>55.789853806392202</c:v>
                      </c:pt>
                      <c:pt idx="42" formatCode="0.000E+00">
                        <c:v>60.003326472598602</c:v>
                      </c:pt>
                      <c:pt idx="43" formatCode="0.000E+00">
                        <c:v>64.1281649228182</c:v>
                      </c:pt>
                      <c:pt idx="44" formatCode="0.000E+00">
                        <c:v>68.114924287388206</c:v>
                      </c:pt>
                      <c:pt idx="45" formatCode="0.000E+00">
                        <c:v>71.911125441925506</c:v>
                      </c:pt>
                      <c:pt idx="46" formatCode="0.000E+00">
                        <c:v>75.461398301514095</c:v>
                      </c:pt>
                      <c:pt idx="47" formatCode="0.000E+00">
                        <c:v>78.707784127684107</c:v>
                      </c:pt>
                      <c:pt idx="48" formatCode="0.000E+00">
                        <c:v>81.590251848168606</c:v>
                      </c:pt>
                      <c:pt idx="49" formatCode="0.000E+00">
                        <c:v>84.047487476650204</c:v>
                      </c:pt>
                      <c:pt idx="50" formatCode="0.000E+00">
                        <c:v>86.018016866347693</c:v>
                      </c:pt>
                      <c:pt idx="51" formatCode="0.000E+00">
                        <c:v>87.441718326081201</c:v>
                      </c:pt>
                      <c:pt idx="52" formatCode="0.000E+00">
                        <c:v>88.261770639273905</c:v>
                      </c:pt>
                      <c:pt idx="53" formatCode="0.000E+00">
                        <c:v>88.427060895839404</c:v>
                      </c:pt>
                      <c:pt idx="54" formatCode="0.000E+00">
                        <c:v>87.895042244376995</c:v>
                      </c:pt>
                      <c:pt idx="55" formatCode="0.000E+00">
                        <c:v>86.6349815035977</c:v>
                      </c:pt>
                      <c:pt idx="56" formatCode="0.000E+00">
                        <c:v>84.631469015124594</c:v>
                      </c:pt>
                      <c:pt idx="57" formatCode="0.000E+00">
                        <c:v>81.887979043336799</c:v>
                      </c:pt>
                      <c:pt idx="58" formatCode="0.000E+00">
                        <c:v>78.430173264494599</c:v>
                      </c:pt>
                      <c:pt idx="59" formatCode="0.000E+00">
                        <c:v>74.308542972738394</c:v>
                      </c:pt>
                      <c:pt idx="60" formatCode="0.000E+00">
                        <c:v>69.599905264639403</c:v>
                      </c:pt>
                      <c:pt idx="61" formatCode="0.000E+00">
                        <c:v>64.407229917053698</c:v>
                      </c:pt>
                      <c:pt idx="62" formatCode="0.000E+00">
                        <c:v>58.8573080228498</c:v>
                      </c:pt>
                      <c:pt idx="63" formatCode="0.000E+00">
                        <c:v>53.0959123812031</c:v>
                      </c:pt>
                      <c:pt idx="64" formatCode="0.000E+00">
                        <c:v>47.2803658744781</c:v>
                      </c:pt>
                      <c:pt idx="65" formatCode="0.000E+00">
                        <c:v>41.569827677089201</c:v>
                      </c:pt>
                      <c:pt idx="66" formatCode="0.000E+00">
                        <c:v>36.1140903703212</c:v>
                      </c:pt>
                      <c:pt idx="67" formatCode="0.000E+00">
                        <c:v>31.042167443237702</c:v>
                      </c:pt>
                      <c:pt idx="68" formatCode="0.000E+00">
                        <c:v>26.452307543773099</c:v>
                      </c:pt>
                      <c:pt idx="69" formatCode="0.000E+00">
                        <c:v>22.405145183649601</c:v>
                      </c:pt>
                      <c:pt idx="70" formatCode="0.000E+00">
                        <c:v>18.921363356168701</c:v>
                      </c:pt>
                      <c:pt idx="71" formatCode="0.000E+00">
                        <c:v>15.9844759342178</c:v>
                      </c:pt>
                      <c:pt idx="72" formatCode="0.000E+00">
                        <c:v>13.548266858982799</c:v>
                      </c:pt>
                      <c:pt idx="73" formatCode="0.000E+00">
                        <c:v>11.547340780095199</c:v>
                      </c:pt>
                      <c:pt idx="74" formatCode="0.000E+00">
                        <c:v>9.9085202607013994</c:v>
                      </c:pt>
                      <c:pt idx="75" formatCode="0.000E+00">
                        <c:v>8.5607670539162708</c:v>
                      </c:pt>
                      <c:pt idx="76" formatCode="0.000E+00">
                        <c:v>7.4419646589406296</c:v>
                      </c:pt>
                      <c:pt idx="77" formatCode="0.000E+00">
                        <c:v>6.5020169731341797</c:v>
                      </c:pt>
                      <c:pt idx="78" formatCode="0.000E+00">
                        <c:v>5.7028237320406596</c:v>
                      </c:pt>
                      <c:pt idx="79" formatCode="0.000E+00">
                        <c:v>5.0163540153153399</c:v>
                      </c:pt>
                      <c:pt idx="80" formatCode="0.000E+00">
                        <c:v>4.4220908722090204</c:v>
                      </c:pt>
                      <c:pt idx="81" formatCode="0.000E+00">
                        <c:v>3.9047238256463599</c:v>
                      </c:pt>
                      <c:pt idx="82" formatCode="0.000E+00">
                        <c:v>3.4524488020540498</c:v>
                      </c:pt>
                      <c:pt idx="83" formatCode="0.000E+00">
                        <c:v>3.0558605388812001</c:v>
                      </c:pt>
                      <c:pt idx="84" formatCode="0.000E+00">
                        <c:v>2.7072690297054298</c:v>
                      </c:pt>
                      <c:pt idx="85" formatCode="0.000E+00">
                        <c:v>2.4002724778342901</c:v>
                      </c:pt>
                      <c:pt idx="86" formatCode="0.000E+00">
                        <c:v>2.1294748964910801</c:v>
                      </c:pt>
                      <c:pt idx="87" formatCode="0.000E+00">
                        <c:v>1.8902868311351799</c:v>
                      </c:pt>
                      <c:pt idx="88" formatCode="0.000E+00">
                        <c:v>1.67877750717219</c:v>
                      </c:pt>
                      <c:pt idx="89" formatCode="0.000E+00">
                        <c:v>1.4915613659940801</c:v>
                      </c:pt>
                      <c:pt idx="90" formatCode="0.000E+00">
                        <c:v>1.3257089277127401</c:v>
                      </c:pt>
                      <c:pt idx="91" formatCode="0.000E+00">
                        <c:v>1.17867551629332</c:v>
                      </c:pt>
                      <c:pt idx="92" formatCode="0.000E+00">
                        <c:v>1.04824345311472</c:v>
                      </c:pt>
                      <c:pt idx="93" formatCode="0.000E+00">
                        <c:v>0.93247461795557096</c:v>
                      </c:pt>
                      <c:pt idx="94" formatCode="0.000E+00">
                        <c:v>0.82967112728444903</c:v>
                      </c:pt>
                      <c:pt idx="95" formatCode="0.000E+00">
                        <c:v>0.73834246037941698</c:v>
                      </c:pt>
                      <c:pt idx="96" formatCode="0.000E+00">
                        <c:v>0.65717777128536803</c:v>
                      </c:pt>
                      <c:pt idx="97" formatCode="0.000E+00">
                        <c:v>0.58502241721721004</c:v>
                      </c:pt>
                      <c:pt idx="98" formatCode="0.000E+00">
                        <c:v>0.52085794824871101</c:v>
                      </c:pt>
                      <c:pt idx="99" formatCode="0.000E+00">
                        <c:v>0.46378496264815799</c:v>
                      </c:pt>
                      <c:pt idx="100" formatCode="0.000E+00">
                        <c:v>0.41300835278305598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Volumenzuwachs'!$AQ$7</c15:sqref>
                        </c15:formulaRef>
                      </c:ext>
                    </c:extLst>
                    <c:strCache>
                      <c:ptCount val="1"/>
                      <c:pt idx="0">
                        <c:v>28,59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Volumenzuwachs'!$AQ$8:$AQ$108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1.1034491911229E-13</c:v>
                      </c:pt>
                      <c:pt idx="1">
                        <c:v>3.3915573990418202E-12</c:v>
                      </c:pt>
                      <c:pt idx="2">
                        <c:v>7.2670082379262403E-11</c:v>
                      </c:pt>
                      <c:pt idx="3">
                        <c:v>1.1288215716494099E-9</c:v>
                      </c:pt>
                      <c:pt idx="4">
                        <c:v>1.31631345963188E-8</c:v>
                      </c:pt>
                      <c:pt idx="5">
                        <c:v>1.18866066998196E-7</c:v>
                      </c:pt>
                      <c:pt idx="6">
                        <c:v>8.5457376367554102E-7</c:v>
                      </c:pt>
                      <c:pt idx="7">
                        <c:v>5.01361666403972E-6</c:v>
                      </c:pt>
                      <c:pt idx="8">
                        <c:v>2.45363654122962E-5</c:v>
                      </c:pt>
                      <c:pt idx="9">
                        <c:v>1.02148589216692E-4</c:v>
                      </c:pt>
                      <c:pt idx="10" formatCode="0.000E+00">
                        <c:v>3.68124052189064E-4</c:v>
                      </c:pt>
                      <c:pt idx="11" formatCode="0.000E+00">
                        <c:v>1.1663918039131001E-3</c:v>
                      </c:pt>
                      <c:pt idx="12" formatCode="0.000E+00">
                        <c:v>3.2945347117315301E-3</c:v>
                      </c:pt>
                      <c:pt idx="13" formatCode="0.000E+00">
                        <c:v>8.3983974534157495E-3</c:v>
                      </c:pt>
                      <c:pt idx="14" formatCode="0.000E+00">
                        <c:v>1.9535242734586601E-2</c:v>
                      </c:pt>
                      <c:pt idx="15" formatCode="0.000E+00">
                        <c:v>4.1870333347158797E-2</c:v>
                      </c:pt>
                      <c:pt idx="16" formatCode="0.000E+00">
                        <c:v>8.3414037103708302E-2</c:v>
                      </c:pt>
                      <c:pt idx="17" formatCode="0.000E+00">
                        <c:v>0.15566190901982899</c:v>
                      </c:pt>
                      <c:pt idx="18" formatCode="0.000E+00">
                        <c:v>0.27398838236571799</c:v>
                      </c:pt>
                      <c:pt idx="19" formatCode="0.000E+00">
                        <c:v>0.45767341465424499</c:v>
                      </c:pt>
                      <c:pt idx="20" formatCode="0.000E+00">
                        <c:v>0.72950310168837396</c:v>
                      </c:pt>
                      <c:pt idx="21" formatCode="0.000E+00">
                        <c:v>1.11496122876467</c:v>
                      </c:pt>
                      <c:pt idx="22" formatCode="0.000E+00">
                        <c:v>1.6410976516567199</c:v>
                      </c:pt>
                      <c:pt idx="23" formatCode="0.000E+00">
                        <c:v>2.3352051602623201</c:v>
                      </c:pt>
                      <c:pt idx="24" formatCode="0.000E+00">
                        <c:v>3.22345221653182</c:v>
                      </c:pt>
                      <c:pt idx="25" formatCode="0.000E+00">
                        <c:v>4.3296068825139198</c:v>
                      </c:pt>
                      <c:pt idx="26" formatCode="0.000E+00">
                        <c:v>5.6739555801661403</c:v>
                      </c:pt>
                      <c:pt idx="27" formatCode="0.000E+00">
                        <c:v>7.2724793961877001</c:v>
                      </c:pt>
                      <c:pt idx="28" formatCode="0.000E+00">
                        <c:v>9.13630977393405</c:v>
                      </c:pt>
                      <c:pt idx="29" formatCode="0.000E+00">
                        <c:v>11.2714511350643</c:v>
                      </c:pt>
                      <c:pt idx="30" formatCode="0.000E+00">
                        <c:v>13.678733543213299</c:v>
                      </c:pt>
                      <c:pt idx="31" formatCode="0.000E+00">
                        <c:v>16.353944528039101</c:v>
                      </c:pt>
                      <c:pt idx="32" formatCode="0.000E+00">
                        <c:v>19.2880843621952</c:v>
                      </c:pt>
                      <c:pt idx="33" formatCode="0.000E+00">
                        <c:v>22.467691238469801</c:v>
                      </c:pt>
                      <c:pt idx="34" formatCode="0.000E+00">
                        <c:v>25.875189546609199</c:v>
                      </c:pt>
                      <c:pt idx="35" formatCode="0.000E+00">
                        <c:v>29.489223684115899</c:v>
                      </c:pt>
                      <c:pt idx="36" formatCode="0.000E+00">
                        <c:v>33.284949930255401</c:v>
                      </c:pt>
                      <c:pt idx="37" formatCode="0.000E+00">
                        <c:v>37.234268788430398</c:v>
                      </c:pt>
                      <c:pt idx="38" formatCode="0.000E+00">
                        <c:v>41.305989267654603</c:v>
                      </c:pt>
                      <c:pt idx="39" formatCode="0.000E+00">
                        <c:v>45.465924621303898</c:v>
                      </c:pt>
                      <c:pt idx="40" formatCode="0.000E+00">
                        <c:v>49.676926150861497</c:v>
                      </c:pt>
                      <c:pt idx="41" formatCode="0.000E+00">
                        <c:v>53.898868036512503</c:v>
                      </c:pt>
                      <c:pt idx="42" formatCode="0.000E+00">
                        <c:v>58.088602071815302</c:v>
                      </c:pt>
                      <c:pt idx="43" formatCode="0.000E+00">
                        <c:v>62.199906956206803</c:v>
                      </c:pt>
                      <c:pt idx="44" formatCode="0.000E+00">
                        <c:v>66.183462681402304</c:v>
                      </c:pt>
                      <c:pt idx="45" formatCode="0.000E+00">
                        <c:v>69.986886671970794</c:v>
                      </c:pt>
                      <c:pt idx="46" formatCode="0.000E+00">
                        <c:v>73.554874679637194</c:v>
                      </c:pt>
                      <c:pt idx="47" formatCode="0.000E+00">
                        <c:v>76.829495733941698</c:v>
                      </c:pt>
                      <c:pt idx="48" formatCode="0.000E+00">
                        <c:v>79.750696172202495</c:v>
                      </c:pt>
                      <c:pt idx="49" formatCode="0.000E+00">
                        <c:v>82.257071988507406</c:v>
                      </c:pt>
                      <c:pt idx="50" formatCode="0.000E+00">
                        <c:v>84.286970081050896</c:v>
                      </c:pt>
                      <c:pt idx="51" formatCode="0.000E+00">
                        <c:v>85.779975552741007</c:v>
                      </c:pt>
                      <c:pt idx="52" formatCode="0.000E+00">
                        <c:v>86.678831620851</c:v>
                      </c:pt>
                      <c:pt idx="53" formatCode="0.000E+00">
                        <c:v>86.931818069893296</c:v>
                      </c:pt>
                      <c:pt idx="54" formatCode="0.000E+00">
                        <c:v>86.495580504308293</c:v>
                      </c:pt>
                      <c:pt idx="55" formatCode="0.000E+00">
                        <c:v>85.338353201269797</c:v>
                      </c:pt>
                      <c:pt idx="56" formatCode="0.000E+00">
                        <c:v>83.443451541701904</c:v>
                      </c:pt>
                      <c:pt idx="57" formatCode="0.000E+00">
                        <c:v>80.812826565479995</c:v>
                      </c:pt>
                      <c:pt idx="58" formatCode="0.000E+00">
                        <c:v>77.470378819008403</c:v>
                      </c:pt>
                      <c:pt idx="59" formatCode="0.000E+00">
                        <c:v>73.464631652016905</c:v>
                      </c:pt>
                      <c:pt idx="60" formatCode="0.000E+00">
                        <c:v>68.870282914505694</c:v>
                      </c:pt>
                      <c:pt idx="61" formatCode="0.000E+00">
                        <c:v>63.788113620488801</c:v>
                      </c:pt>
                      <c:pt idx="62" formatCode="0.000E+00">
                        <c:v>58.342763491233697</c:v>
                      </c:pt>
                      <c:pt idx="63" formatCode="0.000E+00">
                        <c:v>52.6780180803135</c:v>
                      </c:pt>
                      <c:pt idx="64" formatCode="0.000E+00">
                        <c:v>46.949513491207099</c:v>
                      </c:pt>
                      <c:pt idx="65" formatCode="0.000E+00">
                        <c:v>41.315153388959203</c:v>
                      </c:pt>
                      <c:pt idx="66" formatCode="0.000E+00">
                        <c:v>35.924012559152601</c:v>
                      </c:pt>
                      <c:pt idx="67" formatCode="0.000E+00">
                        <c:v>30.904986780879099</c:v>
                      </c:pt>
                      <c:pt idx="68" formatCode="0.000E+00">
                        <c:v>26.356808995056799</c:v>
                      </c:pt>
                      <c:pt idx="69" formatCode="0.000E+00">
                        <c:v>22.3411333584069</c:v>
                      </c:pt>
                      <c:pt idx="70" formatCode="0.000E+00">
                        <c:v>18.8800670339057</c:v>
                      </c:pt>
                      <c:pt idx="71" formatCode="0.000E+00">
                        <c:v>15.9587761661738</c:v>
                      </c:pt>
                      <c:pt idx="72" formatCode="0.000E+00">
                        <c:v>13.5327333679858</c:v>
                      </c:pt>
                      <c:pt idx="73" formatCode="0.000E+00">
                        <c:v>11.538096478183901</c:v>
                      </c:pt>
                      <c:pt idx="74" formatCode="0.000E+00">
                        <c:v>9.9029837849800906</c:v>
                      </c:pt>
                      <c:pt idx="75" formatCode="0.000E+00">
                        <c:v>8.5573391693423702</c:v>
                      </c:pt>
                      <c:pt idx="76" formatCode="0.000E+00">
                        <c:v>7.4397218233465896</c:v>
                      </c:pt>
                      <c:pt idx="77" formatCode="0.000E+00">
                        <c:v>6.5004569945770703</c:v>
                      </c:pt>
                      <c:pt idx="78" formatCode="0.000E+00">
                        <c:v>5.7016828540202296</c:v>
                      </c:pt>
                      <c:pt idx="79" formatCode="0.000E+00">
                        <c:v>5.0154920593173502</c:v>
                      </c:pt>
                      <c:pt idx="80" formatCode="0.000E+00">
                        <c:v>4.4214279364209199</c:v>
                      </c:pt>
                      <c:pt idx="81" formatCode="0.000E+00">
                        <c:v>3.9042093140527601</c:v>
                      </c:pt>
                      <c:pt idx="82" formatCode="0.000E+00">
                        <c:v>3.4520475410939602</c:v>
                      </c:pt>
                      <c:pt idx="83" formatCode="0.000E+00">
                        <c:v>3.05554664743266</c:v>
                      </c:pt>
                      <c:pt idx="84" formatCode="0.000E+00">
                        <c:v>2.7070229358974802</c:v>
                      </c:pt>
                      <c:pt idx="85" formatCode="0.000E+00">
                        <c:v>2.4000791929187599</c:v>
                      </c:pt>
                      <c:pt idx="86" formatCode="0.000E+00">
                        <c:v>2.1293228625831899</c:v>
                      </c:pt>
                      <c:pt idx="87" formatCode="0.000E+00">
                        <c:v>1.89016709420382</c:v>
                      </c:pt>
                      <c:pt idx="88" formatCode="0.000E+00">
                        <c:v>1.6786831052631099</c:v>
                      </c:pt>
                      <c:pt idx="89" formatCode="0.000E+00">
                        <c:v>1.4914868700275701</c:v>
                      </c:pt>
                      <c:pt idx="90" formatCode="0.000E+00">
                        <c:v>1.3256500935539199</c:v>
                      </c:pt>
                      <c:pt idx="91" formatCode="0.000E+00">
                        <c:v>1.1786290192443201</c:v>
                      </c:pt>
                      <c:pt idx="92" formatCode="0.000E+00">
                        <c:v>1.0482066841367601</c:v>
                      </c:pt>
                      <c:pt idx="93" formatCode="0.000E+00">
                        <c:v>0.932445526527513</c:v>
                      </c:pt>
                      <c:pt idx="94" formatCode="0.000E+00">
                        <c:v>0.82964809974505305</c:v>
                      </c:pt>
                      <c:pt idx="95" formatCode="0.000E+00">
                        <c:v>0.73832422542639597</c:v>
                      </c:pt>
                      <c:pt idx="96" formatCode="0.000E+00">
                        <c:v>0.65716332636075503</c:v>
                      </c:pt>
                      <c:pt idx="97" formatCode="0.000E+00">
                        <c:v>0.58501097102337096</c:v>
                      </c:pt>
                      <c:pt idx="98" formatCode="0.000E+00">
                        <c:v>0.52084887576642902</c:v>
                      </c:pt>
                      <c:pt idx="99" formatCode="0.000E+00">
                        <c:v>0.463777769873985</c:v>
                      </c:pt>
                      <c:pt idx="100" formatCode="0.000E+00">
                        <c:v>0.41300264904242001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1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Volumenzuwachs'!$AS$7</c15:sqref>
                        </c15:formulaRef>
                      </c:ext>
                    </c:extLst>
                    <c:strCache>
                      <c:ptCount val="1"/>
                      <c:pt idx="0">
                        <c:v>29,94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Volumenzuwachs'!$AS$8:$AS$108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5.3360836257836598E-15</c:v>
                      </c:pt>
                      <c:pt idx="1">
                        <c:v>2.2585823800369501E-13</c:v>
                      </c:pt>
                      <c:pt idx="2">
                        <c:v>6.4368476590242903E-12</c:v>
                      </c:pt>
                      <c:pt idx="3">
                        <c:v>1.2893801527130999E-10</c:v>
                      </c:pt>
                      <c:pt idx="4">
                        <c:v>1.8861438198030801E-9</c:v>
                      </c:pt>
                      <c:pt idx="5">
                        <c:v>2.0847796308890301E-8</c:v>
                      </c:pt>
                      <c:pt idx="6">
                        <c:v>1.7948535181583299E-7</c:v>
                      </c:pt>
                      <c:pt idx="7">
                        <c:v>1.23661694692848E-6</c:v>
                      </c:pt>
                      <c:pt idx="8">
                        <c:v>6.9847463395082501E-6</c:v>
                      </c:pt>
                      <c:pt idx="9">
                        <c:v>3.3044918495923603E-5</c:v>
                      </c:pt>
                      <c:pt idx="10" formatCode="0.000E+00">
                        <c:v>1.3347755685043101E-4</c:v>
                      </c:pt>
                      <c:pt idx="11" formatCode="0.000E+00">
                        <c:v>4.68235692774654E-4</c:v>
                      </c:pt>
                      <c:pt idx="12" formatCode="0.000E+00">
                        <c:v>1.44833033925123E-3</c:v>
                      </c:pt>
                      <c:pt idx="13" formatCode="0.000E+00">
                        <c:v>4.0039686268652404E-3</c:v>
                      </c:pt>
                      <c:pt idx="14" formatCode="0.000E+00">
                        <c:v>1.00129972414292E-2</c:v>
                      </c:pt>
                      <c:pt idx="15" formatCode="0.000E+00">
                        <c:v>2.2895267490911302E-2</c:v>
                      </c:pt>
                      <c:pt idx="16" formatCode="0.000E+00">
                        <c:v>4.8326244643699702E-2</c:v>
                      </c:pt>
                      <c:pt idx="17" formatCode="0.000E+00">
                        <c:v>9.4966164919128002E-2</c:v>
                      </c:pt>
                      <c:pt idx="18" formatCode="0.000E+00">
                        <c:v>0.17506164667931801</c:v>
                      </c:pt>
                      <c:pt idx="19" formatCode="0.000E+00">
                        <c:v>0.30477281628481701</c:v>
                      </c:pt>
                      <c:pt idx="20" formatCode="0.000E+00">
                        <c:v>0.50411537781549798</c:v>
                      </c:pt>
                      <c:pt idx="21" formatCode="0.000E+00">
                        <c:v>0.79647329757318996</c:v>
                      </c:pt>
                      <c:pt idx="22" formatCode="0.000E+00">
                        <c:v>1.2077139704851401</c:v>
                      </c:pt>
                      <c:pt idx="23" formatCode="0.000E+00">
                        <c:v>1.76500306354591</c:v>
                      </c:pt>
                      <c:pt idx="24" formatCode="0.000E+00">
                        <c:v>2.49545623191328</c:v>
                      </c:pt>
                      <c:pt idx="25" formatCode="0.000E+00">
                        <c:v>3.4247746656901299</c:v>
                      </c:pt>
                      <c:pt idx="26" formatCode="0.000E+00">
                        <c:v>4.5759946573738501</c:v>
                      </c:pt>
                      <c:pt idx="27" formatCode="0.000E+00">
                        <c:v>5.9684470282678301</c:v>
                      </c:pt>
                      <c:pt idx="28" formatCode="0.000E+00">
                        <c:v>7.6169806686082504</c:v>
                      </c:pt>
                      <c:pt idx="29" formatCode="0.000E+00">
                        <c:v>9.5314644792731098</c:v>
                      </c:pt>
                      <c:pt idx="30" formatCode="0.000E+00">
                        <c:v>11.716549524322099</c:v>
                      </c:pt>
                      <c:pt idx="31" formatCode="0.000E+00">
                        <c:v>14.1716509096838</c:v>
                      </c:pt>
                      <c:pt idx="32" formatCode="0.000E+00">
                        <c:v>16.891096922081999</c:v>
                      </c:pt>
                      <c:pt idx="33" formatCode="0.000E+00">
                        <c:v>19.8643897775972</c:v>
                      </c:pt>
                      <c:pt idx="34" formatCode="0.000E+00">
                        <c:v>23.076525670306498</c:v>
                      </c:pt>
                      <c:pt idx="35" formatCode="0.000E+00">
                        <c:v>26.508329326721299</c:v>
                      </c:pt>
                      <c:pt idx="36" formatCode="0.000E+00">
                        <c:v>30.1367679405733</c:v>
                      </c:pt>
                      <c:pt idx="37" formatCode="0.000E+00">
                        <c:v>33.935219679369702</c:v>
                      </c:pt>
                      <c:pt idx="38" formatCode="0.000E+00">
                        <c:v>37.873681952217702</c:v>
                      </c:pt>
                      <c:pt idx="39" formatCode="0.000E+00">
                        <c:v>41.918913809922401</c:v>
                      </c:pt>
                      <c:pt idx="40" formatCode="0.000E+00">
                        <c:v>46.0345150740809</c:v>
                      </c:pt>
                      <c:pt idx="41" formatCode="0.000E+00">
                        <c:v>50.1809521646585</c:v>
                      </c:pt>
                      <c:pt idx="42" formatCode="0.000E+00">
                        <c:v>54.315547354474802</c:v>
                      </c:pt>
                      <c:pt idx="43" formatCode="0.000E+00">
                        <c:v>58.392454610978902</c:v>
                      </c:pt>
                      <c:pt idx="44" formatCode="0.000E+00">
                        <c:v>62.3626515513904</c:v>
                      </c:pt>
                      <c:pt idx="45" formatCode="0.000E+00">
                        <c:v>66.173983506895098</c:v>
                      </c:pt>
                      <c:pt idx="46" formatCode="0.000E+00">
                        <c:v>69.771302282514597</c:v>
                      </c:pt>
                      <c:pt idx="47" formatCode="0.000E+00">
                        <c:v>73.096748710271598</c:v>
                      </c:pt>
                      <c:pt idx="48" formatCode="0.000E+00">
                        <c:v>76.090234030908903</c:v>
                      </c:pt>
                      <c:pt idx="49" formatCode="0.000E+00">
                        <c:v>78.690179637668606</c:v>
                      </c:pt>
                      <c:pt idx="50" formatCode="0.000E+00">
                        <c:v>80.834576455574606</c:v>
                      </c:pt>
                      <c:pt idx="51" formatCode="0.000E+00">
                        <c:v>82.462422376189593</c:v>
                      </c:pt>
                      <c:pt idx="52" formatCode="0.000E+00">
                        <c:v>83.515586353431601</c:v>
                      </c:pt>
                      <c:pt idx="53" formatCode="0.000E+00">
                        <c:v>83.941128168684799</c:v>
                      </c:pt>
                      <c:pt idx="54" formatCode="0.000E+00">
                        <c:v>83.694070453881494</c:v>
                      </c:pt>
                      <c:pt idx="55" formatCode="0.000E+00">
                        <c:v>82.740571540823893</c:v>
                      </c:pt>
                      <c:pt idx="56" formatCode="0.000E+00">
                        <c:v>81.061382367793996</c:v>
                      </c:pt>
                      <c:pt idx="57" formatCode="0.000E+00">
                        <c:v>78.655388551492095</c:v>
                      </c:pt>
                      <c:pt idx="58" formatCode="0.000E+00">
                        <c:v>75.542944149771401</c:v>
                      </c:pt>
                      <c:pt idx="59" formatCode="0.000E+00">
                        <c:v>71.768606460534201</c:v>
                      </c:pt>
                      <c:pt idx="60" formatCode="0.000E+00">
                        <c:v>67.402798336743402</c:v>
                      </c:pt>
                      <c:pt idx="61" formatCode="0.000E+00">
                        <c:v>62.541880447811401</c:v>
                      </c:pt>
                      <c:pt idx="62" formatCode="0.000E+00">
                        <c:v>57.306141245366703</c:v>
                      </c:pt>
                      <c:pt idx="63" formatCode="0.000E+00">
                        <c:v>51.835338856135799</c:v>
                      </c:pt>
                      <c:pt idx="64" formatCode="0.000E+00">
                        <c:v>46.2816805036163</c:v>
                      </c:pt>
                      <c:pt idx="65" formatCode="0.000E+00">
                        <c:v>40.800503794020798</c:v>
                      </c:pt>
                      <c:pt idx="66" formatCode="0.000E+00">
                        <c:v>35.539396262349001</c:v>
                      </c:pt>
                      <c:pt idx="67" formatCode="0.000E+00">
                        <c:v>30.626973163015201</c:v>
                      </c:pt>
                      <c:pt idx="68" formatCode="0.000E+00">
                        <c:v>26.162900261591599</c:v>
                      </c:pt>
                      <c:pt idx="69" formatCode="0.000E+00">
                        <c:v>22.210846507369201</c:v>
                      </c:pt>
                      <c:pt idx="70" formatCode="0.000E+00">
                        <c:v>18.795754827392599</c:v>
                      </c:pt>
                      <c:pt idx="71" formatCode="0.000E+00">
                        <c:v>15.9060944724864</c:v>
                      </c:pt>
                      <c:pt idx="72" formatCode="0.000E+00">
                        <c:v>13.500722993858901</c:v>
                      </c:pt>
                      <c:pt idx="73" formatCode="0.000E+00">
                        <c:v>11.5189182378778</c:v>
                      </c:pt>
                      <c:pt idx="74" formatCode="0.000E+00">
                        <c:v>9.8914063496051305</c:v>
                      </c:pt>
                      <c:pt idx="75" formatCode="0.000E+00">
                        <c:v>8.5501117936619195</c:v>
                      </c:pt>
                      <c:pt idx="76" formatCode="0.000E+00">
                        <c:v>7.43495941649745</c:v>
                      </c:pt>
                      <c:pt idx="77" formatCode="0.000E+00">
                        <c:v>6.4971284334578803</c:v>
                      </c:pt>
                      <c:pt idx="78" formatCode="0.000E+00">
                        <c:v>5.6992420985075398</c:v>
                      </c:pt>
                      <c:pt idx="79" formatCode="0.000E+00">
                        <c:v>5.0136458759401199</c:v>
                      </c:pt>
                      <c:pt idx="80" formatCode="0.000E+00">
                        <c:v>4.4200074170414601</c:v>
                      </c:pt>
                      <c:pt idx="81" formatCode="0.000E+00">
                        <c:v>3.9031066771675298</c:v>
                      </c:pt>
                      <c:pt idx="82" formatCode="0.000E+00">
                        <c:v>3.4511875648476602</c:v>
                      </c:pt>
                      <c:pt idx="83" formatCode="0.000E+00">
                        <c:v>3.0548739024003901</c:v>
                      </c:pt>
                      <c:pt idx="84" formatCode="0.000E+00">
                        <c:v>2.7064954872710998</c:v>
                      </c:pt>
                      <c:pt idx="85" formatCode="0.000E+00">
                        <c:v>2.3996649218372701</c:v>
                      </c:pt>
                      <c:pt idx="86" formatCode="0.000E+00">
                        <c:v>2.1289970008289298</c:v>
                      </c:pt>
                      <c:pt idx="87" formatCode="0.000E+00">
                        <c:v>1.8899104528844599</c:v>
                      </c:pt>
                      <c:pt idx="88" formatCode="0.000E+00">
                        <c:v>1.6784807641642401</c:v>
                      </c:pt>
                      <c:pt idx="89" formatCode="0.000E+00">
                        <c:v>1.49132719375348</c:v>
                      </c:pt>
                      <c:pt idx="90" formatCode="0.000E+00">
                        <c:v>1.3255239860333801</c:v>
                      </c:pt>
                      <c:pt idx="91" formatCode="0.000E+00">
                        <c:v>1.1785293548112801</c:v>
                      </c:pt>
                      <c:pt idx="92" formatCode="0.000E+00">
                        <c:v>1.0481278708650801</c:v>
                      </c:pt>
                      <c:pt idx="93" formatCode="0.000E+00">
                        <c:v>0.93238316948791</c:v>
                      </c:pt>
                      <c:pt idx="94" formatCode="0.000E+00">
                        <c:v>0.82959874029249703</c:v>
                      </c:pt>
                      <c:pt idx="95" formatCode="0.000E+00">
                        <c:v>0.73828513867849299</c:v>
                      </c:pt>
                      <c:pt idx="96" formatCode="0.000E+00">
                        <c:v>0.65713236343266701</c:v>
                      </c:pt>
                      <c:pt idx="97" formatCode="0.000E+00">
                        <c:v>0.58498643582973797</c:v>
                      </c:pt>
                      <c:pt idx="98" formatCode="0.000E+00">
                        <c:v>0.52082942861534298</c:v>
                      </c:pt>
                      <c:pt idx="99" formatCode="0.000E+00">
                        <c:v>0.46376235189005799</c:v>
                      </c:pt>
                      <c:pt idx="100" formatCode="0.000E+00">
                        <c:v>0.41299042282564202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2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Volumenzuwachs'!$AT$7</c15:sqref>
                        </c15:formulaRef>
                      </c:ext>
                    </c:extLst>
                    <c:strCache>
                      <c:ptCount val="1"/>
                      <c:pt idx="0">
                        <c:v>30,64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Volumenzuwachs'!$AT$8:$AT$108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1.05670759561862E-15</c:v>
                      </c:pt>
                      <c:pt idx="1">
                        <c:v>5.3087500693133202E-14</c:v>
                      </c:pt>
                      <c:pt idx="2">
                        <c:v>1.76267758090712E-12</c:v>
                      </c:pt>
                      <c:pt idx="3">
                        <c:v>4.0459736076967299E-11</c:v>
                      </c:pt>
                      <c:pt idx="4">
                        <c:v>6.6825575894104799E-10</c:v>
                      </c:pt>
                      <c:pt idx="5">
                        <c:v>8.23069320150182E-9</c:v>
                      </c:pt>
                      <c:pt idx="6">
                        <c:v>7.8040358297219696E-8</c:v>
                      </c:pt>
                      <c:pt idx="7">
                        <c:v>5.8600384048196602E-7</c:v>
                      </c:pt>
                      <c:pt idx="8">
                        <c:v>3.57393804631757E-6</c:v>
                      </c:pt>
                      <c:pt idx="9">
                        <c:v>1.8106291708695301E-5</c:v>
                      </c:pt>
                      <c:pt idx="10" formatCode="0.000E+00">
                        <c:v>7.7741361026560996E-5</c:v>
                      </c:pt>
                      <c:pt idx="11" formatCode="0.000E+00">
                        <c:v>2.8798416381726501E-4</c:v>
                      </c:pt>
                      <c:pt idx="12" formatCode="0.000E+00">
                        <c:v>9.3515898626484904E-4</c:v>
                      </c:pt>
                      <c:pt idx="13" formatCode="0.000E+00">
                        <c:v>2.6999402738396199E-3</c:v>
                      </c:pt>
                      <c:pt idx="14" formatCode="0.000E+00">
                        <c:v>7.0186450706090702E-3</c:v>
                      </c:pt>
                      <c:pt idx="15" formatCode="0.000E+00">
                        <c:v>1.6613520936082399E-2</c:v>
                      </c:pt>
                      <c:pt idx="16" formatCode="0.000E+00">
                        <c:v>3.6167943968133998E-2</c:v>
                      </c:pt>
                      <c:pt idx="17" formatCode="0.000E+00">
                        <c:v>7.3064761590097602E-2</c:v>
                      </c:pt>
                      <c:pt idx="18" formatCode="0.000E+00">
                        <c:v>0.138056908009283</c:v>
                      </c:pt>
                      <c:pt idx="19" formatCode="0.000E+00">
                        <c:v>0.24571991795971601</c:v>
                      </c:pt>
                      <c:pt idx="20" formatCode="0.000E+00">
                        <c:v>0.41455670323295002</c:v>
                      </c:pt>
                      <c:pt idx="21" formatCode="0.000E+00">
                        <c:v>0.66668128873332799</c:v>
                      </c:pt>
                      <c:pt idx="22" formatCode="0.000E+00">
                        <c:v>1.02708306968223</c:v>
                      </c:pt>
                      <c:pt idx="23" formatCode="0.000E+00">
                        <c:v>1.52254504673102</c:v>
                      </c:pt>
                      <c:pt idx="24" formatCode="0.000E+00">
                        <c:v>2.1803407768293099</c:v>
                      </c:pt>
                      <c:pt idx="25" formatCode="0.000E+00">
                        <c:v>3.0268566204736298</c:v>
                      </c:pt>
                      <c:pt idx="26" formatCode="0.000E+00">
                        <c:v>4.0862788456941299</c:v>
                      </c:pt>
                      <c:pt idx="27" formatCode="0.000E+00">
                        <c:v>5.3794565918925201</c:v>
                      </c:pt>
                      <c:pt idx="28" formatCode="0.000E+00">
                        <c:v>6.9230118143703097</c:v>
                      </c:pt>
                      <c:pt idx="29" formatCode="0.000E+00">
                        <c:v>8.7287258333677205</c:v>
                      </c:pt>
                      <c:pt idx="30" formatCode="0.000E+00">
                        <c:v>10.803196150146601</c:v>
                      </c:pt>
                      <c:pt idx="31" formatCode="0.000E+00">
                        <c:v>13.1477306961607</c:v>
                      </c:pt>
                      <c:pt idx="32" formatCode="0.000E+00">
                        <c:v>15.7584307046045</c:v>
                      </c:pt>
                      <c:pt idx="33" formatCode="0.000E+00">
                        <c:v>18.6264069662796</c:v>
                      </c:pt>
                      <c:pt idx="34" formatCode="0.000E+00">
                        <c:v>21.7380752927047</c:v>
                      </c:pt>
                      <c:pt idx="35" formatCode="0.000E+00">
                        <c:v>25.075483178811101</c:v>
                      </c:pt>
                      <c:pt idx="36" formatCode="0.000E+00">
                        <c:v>28.616628753394401</c:v>
                      </c:pt>
                      <c:pt idx="37" formatCode="0.000E+00">
                        <c:v>32.335743407968202</c:v>
                      </c:pt>
                      <c:pt idx="38" formatCode="0.000E+00">
                        <c:v>36.203519833660103</c:v>
                      </c:pt>
                      <c:pt idx="39" formatCode="0.000E+00">
                        <c:v>40.187276897439297</c:v>
                      </c:pt>
                      <c:pt idx="40" formatCode="0.000E+00">
                        <c:v>44.251061591236898</c:v>
                      </c:pt>
                      <c:pt idx="41" formatCode="0.000E+00">
                        <c:v>48.355696208807402</c:v>
                      </c:pt>
                      <c:pt idx="42" formatCode="0.000E+00">
                        <c:v>52.458786139721198</c:v>
                      </c:pt>
                      <c:pt idx="43" formatCode="0.000E+00">
                        <c:v>56.514710486281999</c:v>
                      </c:pt>
                      <c:pt idx="44" formatCode="0.000E+00">
                        <c:v>60.474624369290503</c:v>
                      </c:pt>
                      <c:pt idx="45" formatCode="0.000E+00">
                        <c:v>64.286508476020799</c:v>
                      </c:pt>
                      <c:pt idx="46" formatCode="0.000E+00">
                        <c:v>67.895308156874805</c:v>
                      </c:pt>
                      <c:pt idx="47" formatCode="0.000E+00">
                        <c:v>71.243211019855806</c:v>
                      </c:pt>
                      <c:pt idx="48" formatCode="0.000E+00">
                        <c:v>74.270118038446597</c:v>
                      </c:pt>
                      <c:pt idx="49" formatCode="0.000E+00">
                        <c:v>76.9143678414367</c:v>
                      </c:pt>
                      <c:pt idx="50" formatCode="0.000E+00">
                        <c:v>79.113775802703103</c:v>
                      </c:pt>
                      <c:pt idx="51" formatCode="0.000E+00">
                        <c:v>80.807046987149803</c:v>
                      </c:pt>
                      <c:pt idx="52" formatCode="0.000E+00">
                        <c:v>81.9356125915006</c:v>
                      </c:pt>
                      <c:pt idx="53" formatCode="0.000E+00">
                        <c:v>82.445920437462306</c:v>
                      </c:pt>
                      <c:pt idx="54" formatCode="0.000E+00">
                        <c:v>82.292178288945905</c:v>
                      </c:pt>
                      <c:pt idx="55" formatCode="0.000E+00">
                        <c:v>81.439501468872706</c:v>
                      </c:pt>
                      <c:pt idx="56" formatCode="0.000E+00">
                        <c:v>79.867351664861602</c:v>
                      </c:pt>
                      <c:pt idx="57" formatCode="0.000E+00">
                        <c:v>77.573072355495597</c:v>
                      </c:pt>
                      <c:pt idx="58" formatCode="0.000E+00">
                        <c:v>74.575232116608106</c:v>
                      </c:pt>
                      <c:pt idx="59" formatCode="0.000E+00">
                        <c:v>70.9163898156974</c:v>
                      </c:pt>
                      <c:pt idx="60" formatCode="0.000E+00">
                        <c:v>66.664812018498495</c:v>
                      </c:pt>
                      <c:pt idx="61" formatCode="0.000E+00">
                        <c:v>61.914627054633499</c:v>
                      </c:pt>
                      <c:pt idx="62" formatCode="0.000E+00">
                        <c:v>56.7839225027111</c:v>
                      </c:pt>
                      <c:pt idx="63" formatCode="0.000E+00">
                        <c:v>51.410415137159497</c:v>
                      </c:pt>
                      <c:pt idx="64" formatCode="0.000E+00">
                        <c:v>45.9445687540248</c:v>
                      </c:pt>
                      <c:pt idx="65" formatCode="0.000E+00">
                        <c:v>40.540408989831199</c:v>
                      </c:pt>
                      <c:pt idx="66" formatCode="0.000E+00">
                        <c:v>35.344752489840801</c:v>
                      </c:pt>
                      <c:pt idx="67" formatCode="0.000E+00">
                        <c:v>30.486050334224799</c:v>
                      </c:pt>
                      <c:pt idx="68" formatCode="0.000E+00">
                        <c:v>26.064415625598301</c:v>
                      </c:pt>
                      <c:pt idx="69" formatCode="0.000E+00">
                        <c:v>22.144511506794998</c:v>
                      </c:pt>
                      <c:pt idx="70" formatCode="0.000E+00">
                        <c:v>18.752691834368299</c:v>
                      </c:pt>
                      <c:pt idx="71" formatCode="0.000E+00">
                        <c:v>15.8790763298892</c:v>
                      </c:pt>
                      <c:pt idx="72" formatCode="0.000E+00">
                        <c:v>13.4842187220514</c:v>
                      </c:pt>
                      <c:pt idx="73" formatCode="0.000E+00">
                        <c:v>11.5089638013913</c:v>
                      </c:pt>
                      <c:pt idx="74" formatCode="0.000E+00">
                        <c:v>9.8853501083022604</c:v>
                      </c:pt>
                      <c:pt idx="75" formatCode="0.000E+00">
                        <c:v>8.5463008861017897</c:v>
                      </c:pt>
                      <c:pt idx="76" formatCode="0.000E+00">
                        <c:v>7.4324312613745596</c:v>
                      </c:pt>
                      <c:pt idx="77" formatCode="0.000E+00">
                        <c:v>6.4953533413773998</c:v>
                      </c:pt>
                      <c:pt idx="78" formatCode="0.000E+00">
                        <c:v>5.6979372417691803</c:v>
                      </c:pt>
                      <c:pt idx="79" formatCode="0.000E+00">
                        <c:v>5.0126578114270597</c:v>
                      </c:pt>
                      <c:pt idx="80" formatCode="0.000E+00">
                        <c:v>4.41924685918202</c:v>
                      </c:pt>
                      <c:pt idx="81" formatCode="0.000E+00">
                        <c:v>3.90251623632202</c:v>
                      </c:pt>
                      <c:pt idx="82" formatCode="0.000E+00">
                        <c:v>3.4507270408819202</c:v>
                      </c:pt>
                      <c:pt idx="83" formatCode="0.000E+00">
                        <c:v>3.0545136324486801</c:v>
                      </c:pt>
                      <c:pt idx="84" formatCode="0.000E+00">
                        <c:v>2.70621302103998</c:v>
                      </c:pt>
                      <c:pt idx="85" formatCode="0.000E+00">
                        <c:v>2.3994430620974501</c:v>
                      </c:pt>
                      <c:pt idx="86" formatCode="0.000E+00">
                        <c:v>2.12882248539387</c:v>
                      </c:pt>
                      <c:pt idx="87" formatCode="0.000E+00">
                        <c:v>1.8897730066596199</c:v>
                      </c:pt>
                      <c:pt idx="88" formatCode="0.000E+00">
                        <c:v>1.67837239756561</c:v>
                      </c:pt>
                      <c:pt idx="89" formatCode="0.000E+00">
                        <c:v>1.4912416760095799</c:v>
                      </c:pt>
                      <c:pt idx="90" formatCode="0.000E+00">
                        <c:v>1.3254564460703699</c:v>
                      </c:pt>
                      <c:pt idx="91" formatCode="0.000E+00">
                        <c:v>1.1784759766558</c:v>
                      </c:pt>
                      <c:pt idx="92" formatCode="0.000E+00">
                        <c:v>1.0480856598450601</c:v>
                      </c:pt>
                      <c:pt idx="93" formatCode="0.000E+00">
                        <c:v>0.93234977192667001</c:v>
                      </c:pt>
                      <c:pt idx="94" formatCode="0.000E+00">
                        <c:v>0.82957230390778303</c:v>
                      </c:pt>
                      <c:pt idx="95" formatCode="0.000E+00">
                        <c:v>0.73826420413698302</c:v>
                      </c:pt>
                      <c:pt idx="96" formatCode="0.000E+00">
                        <c:v>0.65711577986821001</c:v>
                      </c:pt>
                      <c:pt idx="97" formatCode="0.000E+00">
                        <c:v>0.58497329487027505</c:v>
                      </c:pt>
                      <c:pt idx="98" formatCode="0.000E+00">
                        <c:v>0.52081901275593501</c:v>
                      </c:pt>
                      <c:pt idx="99" formatCode="0.000E+00">
                        <c:v>0.46375409401943002</c:v>
                      </c:pt>
                      <c:pt idx="100" formatCode="0.000E+00">
                        <c:v>0.41298387444686502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3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Volumenzuwachs'!$AU$7</c15:sqref>
                        </c15:formulaRef>
                      </c:ext>
                    </c:extLst>
                    <c:strCache>
                      <c:ptCount val="1"/>
                      <c:pt idx="0">
                        <c:v>31,35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Volumenzuwachs'!$AU$8:$AU$108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1.9428586145555699E-16</c:v>
                      </c:pt>
                      <c:pt idx="1">
                        <c:v>1.16789749534599E-14</c:v>
                      </c:pt>
                      <c:pt idx="2">
                        <c:v>4.5503970862712905E-13</c:v>
                      </c:pt>
                      <c:pt idx="3">
                        <c:v>1.2045440856815201E-11</c:v>
                      </c:pt>
                      <c:pt idx="4">
                        <c:v>2.2591554827448101E-10</c:v>
                      </c:pt>
                      <c:pt idx="5">
                        <c:v>3.1164208781399902E-9</c:v>
                      </c:pt>
                      <c:pt idx="6">
                        <c:v>3.2690397997712599E-8</c:v>
                      </c:pt>
                      <c:pt idx="7">
                        <c:v>2.6861435508539198E-7</c:v>
                      </c:pt>
                      <c:pt idx="8">
                        <c:v>1.77528662102911E-6</c:v>
                      </c:pt>
                      <c:pt idx="9">
                        <c:v>9.6620794979691597E-6</c:v>
                      </c:pt>
                      <c:pt idx="10" formatCode="0.000E+00">
                        <c:v>4.4223346426954302E-5</c:v>
                      </c:pt>
                      <c:pt idx="11" formatCode="0.000E+00">
                        <c:v>1.7343319094446401E-4</c:v>
                      </c:pt>
                      <c:pt idx="12" formatCode="0.000E+00">
                        <c:v>5.9257878828657996E-4</c:v>
                      </c:pt>
                      <c:pt idx="13" formatCode="0.000E+00">
                        <c:v>1.79034315812145E-3</c:v>
                      </c:pt>
                      <c:pt idx="14" formatCode="0.000E+00">
                        <c:v>4.8466438818546903E-3</c:v>
                      </c:pt>
                      <c:pt idx="15" formatCode="0.000E+00">
                        <c:v>1.1895178159665599E-2</c:v>
                      </c:pt>
                      <c:pt idx="16" formatCode="0.000E+00">
                        <c:v>2.67470892334652E-2</c:v>
                      </c:pt>
                      <c:pt idx="17" formatCode="0.000E+00">
                        <c:v>5.5617296139082499E-2</c:v>
                      </c:pt>
                      <c:pt idx="18" formatCode="0.000E+00">
                        <c:v>0.107839702314925</c:v>
                      </c:pt>
                      <c:pt idx="19" formatCode="0.000E+00">
                        <c:v>0.196424096413404</c:v>
                      </c:pt>
                      <c:pt idx="20" formatCode="0.000E+00">
                        <c:v>0.338311883702341</c:v>
                      </c:pt>
                      <c:pt idx="21" formatCode="0.000E+00">
                        <c:v>0.55423137967400005</c:v>
                      </c:pt>
                      <c:pt idx="22" formatCode="0.000E+00">
                        <c:v>0.86812339049494003</c:v>
                      </c:pt>
                      <c:pt idx="23" formatCode="0.000E+00">
                        <c:v>1.3061833869387001</c:v>
                      </c:pt>
                      <c:pt idx="24" formatCode="0.000E+00">
                        <c:v>1.89562772469666</c:v>
                      </c:pt>
                      <c:pt idx="25" formatCode="0.000E+00">
                        <c:v>2.6633254136103601</c:v>
                      </c:pt>
                      <c:pt idx="26" formatCode="0.000E+00">
                        <c:v>3.6344408856836301</c:v>
                      </c:pt>
                      <c:pt idx="27" formatCode="0.000E+00">
                        <c:v>4.8312121234367504</c:v>
                      </c:pt>
                      <c:pt idx="28" formatCode="0.000E+00">
                        <c:v>6.2719519065640199</c:v>
                      </c:pt>
                      <c:pt idx="29" formatCode="0.000E+00">
                        <c:v>7.9703180581950104</c:v>
                      </c:pt>
                      <c:pt idx="30" formatCode="0.000E+00">
                        <c:v>9.9348597504814204</c:v>
                      </c:pt>
                      <c:pt idx="31" formatCode="0.000E+00">
                        <c:v>12.1688163858956</c:v>
                      </c:pt>
                      <c:pt idx="32" formatCode="0.000E+00">
                        <c:v>14.6701254278678</c:v>
                      </c:pt>
                      <c:pt idx="33" formatCode="0.000E+00">
                        <c:v>17.4315855399804</c:v>
                      </c:pt>
                      <c:pt idx="34" formatCode="0.000E+00">
                        <c:v>20.4411197797934</c:v>
                      </c:pt>
                      <c:pt idx="35" formatCode="0.000E+00">
                        <c:v>23.682088056038499</c:v>
                      </c:pt>
                      <c:pt idx="36" formatCode="0.000E+00">
                        <c:v>27.1336062931695</c:v>
                      </c:pt>
                      <c:pt idx="37" formatCode="0.000E+00">
                        <c:v>30.770839837227101</c:v>
                      </c:pt>
                      <c:pt idx="38" formatCode="0.000E+00">
                        <c:v>34.565249195925396</c:v>
                      </c:pt>
                      <c:pt idx="39" formatCode="0.000E+00">
                        <c:v>38.484776366861198</c:v>
                      </c:pt>
                      <c:pt idx="40" formatCode="0.000E+00">
                        <c:v>42.4939693860346</c:v>
                      </c:pt>
                      <c:pt idx="41" formatCode="0.000E+00">
                        <c:v>46.5540512009308</c:v>
                      </c:pt>
                      <c:pt idx="42" formatCode="0.000E+00">
                        <c:v>50.622946726386701</c:v>
                      </c:pt>
                      <c:pt idx="43" formatCode="0.000E+00">
                        <c:v>54.655289173978403</c:v>
                      </c:pt>
                      <c:pt idx="44" formatCode="0.000E+00">
                        <c:v>58.602433738862302</c:v>
                      </c:pt>
                      <c:pt idx="45" formatCode="0.000E+00">
                        <c:v>62.412513666016302</c:v>
                      </c:pt>
                      <c:pt idx="46" formatCode="0.000E+00">
                        <c:v>66.030580660398797</c:v>
                      </c:pt>
                      <c:pt idx="47" formatCode="0.000E+00">
                        <c:v>69.398878401325803</c:v>
                      </c:pt>
                      <c:pt idx="48" formatCode="0.000E+00">
                        <c:v>72.457304132595198</c:v>
                      </c:pt>
                      <c:pt idx="49" formatCode="0.000E+00">
                        <c:v>75.144118118977602</c:v>
                      </c:pt>
                      <c:pt idx="50" formatCode="0.000E+00">
                        <c:v>77.396962926532296</c:v>
                      </c:pt>
                      <c:pt idx="51" formatCode="0.000E+00">
                        <c:v>79.154252219461398</c:v>
                      </c:pt>
                      <c:pt idx="52" formatCode="0.000E+00">
                        <c:v>80.356979749481098</c:v>
                      </c:pt>
                      <c:pt idx="53" formatCode="0.000E+00">
                        <c:v>80.950980652054398</c:v>
                      </c:pt>
                      <c:pt idx="54" formatCode="0.000E+00">
                        <c:v>80.889646015389999</c:v>
                      </c:pt>
                      <c:pt idx="55" formatCode="0.000E+00">
                        <c:v>80.137045120852605</c:v>
                      </c:pt>
                      <c:pt idx="56" formatCode="0.000E+00">
                        <c:v>78.671345924288104</c:v>
                      </c:pt>
                      <c:pt idx="57" formatCode="0.000E+00">
                        <c:v>76.488343563301001</c:v>
                      </c:pt>
                      <c:pt idx="58" formatCode="0.000E+00">
                        <c:v>73.604812922585495</c:v>
                      </c:pt>
                      <c:pt idx="59" formatCode="0.000E+00">
                        <c:v>70.061303976226398</c:v>
                      </c:pt>
                      <c:pt idx="60" formatCode="0.000E+00">
                        <c:v>65.923914131105306</c:v>
                      </c:pt>
                      <c:pt idx="61" formatCode="0.000E+00">
                        <c:v>61.284524095038797</c:v>
                      </c:pt>
                      <c:pt idx="62" formatCode="0.000E+00">
                        <c:v>56.259003089211802</c:v>
                      </c:pt>
                      <c:pt idx="63" formatCode="0.000E+00">
                        <c:v>50.983007309688297</c:v>
                      </c:pt>
                      <c:pt idx="64" formatCode="0.000E+00">
                        <c:v>45.6052368866211</c:v>
                      </c:pt>
                      <c:pt idx="65" formatCode="0.000E+00">
                        <c:v>40.278385208970903</c:v>
                      </c:pt>
                      <c:pt idx="66" formatCode="0.000E+00">
                        <c:v>35.148478855832401</c:v>
                      </c:pt>
                      <c:pt idx="67" formatCode="0.000E+00">
                        <c:v>30.3437878389473</c:v>
                      </c:pt>
                      <c:pt idx="68" formatCode="0.000E+00">
                        <c:v>25.9648590386231</c:v>
                      </c:pt>
                      <c:pt idx="69" formatCode="0.000E+00">
                        <c:v>22.077340311300699</c:v>
                      </c:pt>
                      <c:pt idx="70" formatCode="0.000E+00">
                        <c:v>18.7089913296787</c:v>
                      </c:pt>
                      <c:pt idx="71" formatCode="0.000E+00">
                        <c:v>15.8515812959313</c:v>
                      </c:pt>
                      <c:pt idx="72" formatCode="0.000E+00">
                        <c:v>13.467362512427799</c:v>
                      </c:pt>
                      <c:pt idx="73" formatCode="0.000E+00">
                        <c:v>11.4987514172515</c:v>
                      </c:pt>
                      <c:pt idx="74" formatCode="0.000E+00">
                        <c:v>9.8791047660936506</c:v>
                      </c:pt>
                      <c:pt idx="75" formatCode="0.000E+00">
                        <c:v>8.5423504585149601</c:v>
                      </c:pt>
                      <c:pt idx="76" formatCode="0.000E+00">
                        <c:v>7.4297990889590899</c:v>
                      </c:pt>
                      <c:pt idx="77" formatCode="0.000E+00">
                        <c:v>6.49349978525197</c:v>
                      </c:pt>
                      <c:pt idx="78" formatCode="0.000E+00">
                        <c:v>5.6965725539273402</c:v>
                      </c:pt>
                      <c:pt idx="79" formatCode="0.000E+00">
                        <c:v>5.0116237248979596</c:v>
                      </c:pt>
                      <c:pt idx="80" formatCode="0.000E+00">
                        <c:v>4.41845067080137</c:v>
                      </c:pt>
                      <c:pt idx="81" formatCode="0.000E+00">
                        <c:v>3.90189808002614</c:v>
                      </c:pt>
                      <c:pt idx="82" formatCode="0.000E+00">
                        <c:v>3.4502448833742299</c:v>
                      </c:pt>
                      <c:pt idx="83" formatCode="0.000E+00">
                        <c:v>3.0541364313219601</c:v>
                      </c:pt>
                      <c:pt idx="84" formatCode="0.000E+00">
                        <c:v>2.7059172758048899</c:v>
                      </c:pt>
                      <c:pt idx="85" formatCode="0.000E+00">
                        <c:v>2.3992107696545402</c:v>
                      </c:pt>
                      <c:pt idx="86" formatCode="0.000E+00">
                        <c:v>2.1286397615938899</c:v>
                      </c:pt>
                      <c:pt idx="87" formatCode="0.000E+00">
                        <c:v>1.8896290942584699</c:v>
                      </c:pt>
                      <c:pt idx="88" formatCode="0.000E+00">
                        <c:v>1.67825893189399</c:v>
                      </c:pt>
                      <c:pt idx="89" formatCode="0.000E+00">
                        <c:v>1.4911521336573399</c:v>
                      </c:pt>
                      <c:pt idx="90" formatCode="0.000E+00">
                        <c:v>1.32538572709999</c:v>
                      </c:pt>
                      <c:pt idx="91" formatCode="0.000E+00">
                        <c:v>1.17842008574413</c:v>
                      </c:pt>
                      <c:pt idx="92" formatCode="0.000E+00">
                        <c:v>1.0480414615300899</c:v>
                      </c:pt>
                      <c:pt idx="93" formatCode="0.000E+00">
                        <c:v>0.93231480184859505</c:v>
                      </c:pt>
                      <c:pt idx="94" formatCode="0.000E+00">
                        <c:v>0.82954462265961004</c:v>
                      </c:pt>
                      <c:pt idx="95" formatCode="0.000E+00">
                        <c:v>0.73824228372959899</c:v>
                      </c:pt>
                      <c:pt idx="96" formatCode="0.000E+00">
                        <c:v>0.65709841528204005</c:v>
                      </c:pt>
                      <c:pt idx="97" formatCode="0.000E+00">
                        <c:v>0.58495953498340802</c:v>
                      </c:pt>
                      <c:pt idx="98" formatCode="0.000E+00">
                        <c:v>0.52080810629136398</c:v>
                      </c:pt>
                      <c:pt idx="99" formatCode="0.000E+00">
                        <c:v>0.46374544716927002</c:v>
                      </c:pt>
                      <c:pt idx="100" formatCode="0.000E+00">
                        <c:v>0.41297701759893302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5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Volumenzuwachs'!$AW$7</c15:sqref>
                        </c15:formulaRef>
                      </c:ext>
                    </c:extLst>
                    <c:strCache>
                      <c:ptCount val="1"/>
                      <c:pt idx="0">
                        <c:v>32,83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Volumenzuwachs'!$AW$8:$AW$108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5.1824424098352896E-18</c:v>
                      </c:pt>
                      <c:pt idx="1">
                        <c:v>4.5764064325392705E-16</c:v>
                      </c:pt>
                      <c:pt idx="2">
                        <c:v>2.5122046582770699E-14</c:v>
                      </c:pt>
                      <c:pt idx="3">
                        <c:v>9.0271059170290998E-13</c:v>
                      </c:pt>
                      <c:pt idx="4">
                        <c:v>2.2232416591204701E-11</c:v>
                      </c:pt>
                      <c:pt idx="5">
                        <c:v>3.9099841093793802E-10</c:v>
                      </c:pt>
                      <c:pt idx="6">
                        <c:v>5.0930693071965402E-9</c:v>
                      </c:pt>
                      <c:pt idx="7">
                        <c:v>5.0761891546201702E-8</c:v>
                      </c:pt>
                      <c:pt idx="8">
                        <c:v>3.9851627836731398E-7</c:v>
                      </c:pt>
                      <c:pt idx="9">
                        <c:v>2.5288749703978701E-6</c:v>
                      </c:pt>
                      <c:pt idx="10" formatCode="0.000E+00">
                        <c:v>1.32733454550682E-5</c:v>
                      </c:pt>
                      <c:pt idx="11" formatCode="0.000E+00">
                        <c:v>5.8818330927976101E-5</c:v>
                      </c:pt>
                      <c:pt idx="12" formatCode="0.000E+00">
                        <c:v>2.24108918232216E-4</c:v>
                      </c:pt>
                      <c:pt idx="13" formatCode="0.000E+00">
                        <c:v>7.4625576500452005E-4</c:v>
                      </c:pt>
                      <c:pt idx="14" formatCode="0.000E+00">
                        <c:v>2.2034017305448701E-3</c:v>
                      </c:pt>
                      <c:pt idx="15" formatCode="0.000E+00">
                        <c:v>5.8436443365247797E-3</c:v>
                      </c:pt>
                      <c:pt idx="16" formatCode="0.000E+00">
                        <c:v>1.40815651084989E-2</c:v>
                      </c:pt>
                      <c:pt idx="17" formatCode="0.000E+00">
                        <c:v>3.1148790635986801E-2</c:v>
                      </c:pt>
                      <c:pt idx="18" formatCode="0.000E+00">
                        <c:v>6.3828297259300795E-2</c:v>
                      </c:pt>
                      <c:pt idx="19" formatCode="0.000E+00">
                        <c:v>0.122149471122241</c:v>
                      </c:pt>
                      <c:pt idx="20" formatCode="0.000E+00">
                        <c:v>0.219894187884139</c:v>
                      </c:pt>
                      <c:pt idx="21" formatCode="0.000E+00">
                        <c:v>0.37477673702151998</c:v>
                      </c:pt>
                      <c:pt idx="22" formatCode="0.000E+00">
                        <c:v>0.60821069951352402</c:v>
                      </c:pt>
                      <c:pt idx="23" formatCode="0.000E+00">
                        <c:v>0.94464877337365305</c:v>
                      </c:pt>
                      <c:pt idx="24" formatCode="0.000E+00">
                        <c:v>1.41055568963608</c:v>
                      </c:pt>
                      <c:pt idx="25" formatCode="0.000E+00">
                        <c:v>2.0331308149520799</c:v>
                      </c:pt>
                      <c:pt idx="26" formatCode="0.000E+00">
                        <c:v>2.8389250233911301</c:v>
                      </c:pt>
                      <c:pt idx="27" formatCode="0.000E+00">
                        <c:v>3.8524947690040401</c:v>
                      </c:pt>
                      <c:pt idx="28" formatCode="0.000E+00">
                        <c:v>5.0952112773964604</c:v>
                      </c:pt>
                      <c:pt idx="29" formatCode="0.000E+00">
                        <c:v>6.5843043403575496</c:v>
                      </c:pt>
                      <c:pt idx="30" formatCode="0.000E+00">
                        <c:v>8.3321783696280303</c:v>
                      </c:pt>
                      <c:pt idx="31" formatCode="0.000E+00">
                        <c:v>10.3460009061936</c:v>
                      </c:pt>
                      <c:pt idx="32" formatCode="0.000E+00">
                        <c:v>12.627535267569</c:v>
                      </c:pt>
                      <c:pt idx="33" formatCode="0.000E+00">
                        <c:v>15.173171026454201</c:v>
                      </c:pt>
                      <c:pt idx="34" formatCode="0.000E+00">
                        <c:v>17.974097917024601</c:v>
                      </c:pt>
                      <c:pt idx="35" formatCode="0.000E+00">
                        <c:v>21.016568657988302</c:v>
                      </c:pt>
                      <c:pt idx="36" formatCode="0.000E+00">
                        <c:v>24.282201709755199</c:v>
                      </c:pt>
                      <c:pt idx="37" formatCode="0.000E+00">
                        <c:v>27.748283907866401</c:v>
                      </c:pt>
                      <c:pt idx="38" formatCode="0.000E+00">
                        <c:v>31.3880434267931</c:v>
                      </c:pt>
                      <c:pt idx="39" formatCode="0.000E+00">
                        <c:v>35.170874357685001</c:v>
                      </c:pt>
                      <c:pt idx="40" formatCode="0.000E+00">
                        <c:v>39.062504577638002</c:v>
                      </c:pt>
                      <c:pt idx="41" formatCode="0.000E+00">
                        <c:v>43.025108215873701</c:v>
                      </c:pt>
                      <c:pt idx="42" formatCode="0.000E+00">
                        <c:v>47.017372854630999</c:v>
                      </c:pt>
                      <c:pt idx="43" formatCode="0.000E+00">
                        <c:v>50.994539790959102</c:v>
                      </c:pt>
                      <c:pt idx="44" formatCode="0.000E+00">
                        <c:v>54.908443453027999</c:v>
                      </c:pt>
                      <c:pt idx="45" formatCode="0.000E+00">
                        <c:v>58.7075836100692</c:v>
                      </c:pt>
                      <c:pt idx="46" formatCode="0.000E+00">
                        <c:v>62.337271427542497</c:v>
                      </c:pt>
                      <c:pt idx="47" formatCode="0.000E+00">
                        <c:v>65.739897594576306</c:v>
                      </c:pt>
                      <c:pt idx="48" formatCode="0.000E+00">
                        <c:v>68.855377307883401</c:v>
                      </c:pt>
                      <c:pt idx="49" formatCode="0.000E+00">
                        <c:v>71.621832089054195</c:v>
                      </c:pt>
                      <c:pt idx="50" formatCode="0.000E+00">
                        <c:v>73.976571043028201</c:v>
                      </c:pt>
                      <c:pt idx="51" formatCode="0.000E+00">
                        <c:v>75.857432515451293</c:v>
                      </c:pt>
                      <c:pt idx="52" formatCode="0.000E+00">
                        <c:v>77.204538906464705</c:v>
                      </c:pt>
                      <c:pt idx="53" formatCode="0.000E+00">
                        <c:v>77.962499888520199</c:v>
                      </c:pt>
                      <c:pt idx="54" formatCode="0.000E+00">
                        <c:v>78.083069415087195</c:v>
                      </c:pt>
                      <c:pt idx="55" formatCode="0.000E+00">
                        <c:v>77.528216813223693</c:v>
                      </c:pt>
                      <c:pt idx="56" formatCode="0.000E+00">
                        <c:v>76.273509957889701</c:v>
                      </c:pt>
                      <c:pt idx="57" formatCode="0.000E+00">
                        <c:v>74.311629112454199</c:v>
                      </c:pt>
                      <c:pt idx="58" formatCode="0.000E+00">
                        <c:v>71.655737134426403</c:v>
                      </c:pt>
                      <c:pt idx="59" formatCode="0.000E+00">
                        <c:v>68.3423343386076</c:v>
                      </c:pt>
                      <c:pt idx="60" formatCode="0.000E+00">
                        <c:v>64.4331402195876</c:v>
                      </c:pt>
                      <c:pt idx="61" formatCode="0.000E+00">
                        <c:v>60.015492901822597</c:v>
                      </c:pt>
                      <c:pt idx="62" formatCode="0.000E+00">
                        <c:v>55.200770437546502</c:v>
                      </c:pt>
                      <c:pt idx="63" formatCode="0.000E+00">
                        <c:v>50.120447722233898</c:v>
                      </c:pt>
                      <c:pt idx="64" formatCode="0.000E+00">
                        <c:v>44.919633994682798</c:v>
                      </c:pt>
                      <c:pt idx="65" formatCode="0.000E+00">
                        <c:v>39.748294224966003</c:v>
                      </c:pt>
                      <c:pt idx="66" formatCode="0.000E+00">
                        <c:v>34.750814168437998</c:v>
                      </c:pt>
                      <c:pt idx="67" formatCode="0.000E+00">
                        <c:v>30.0550479837047</c:v>
                      </c:pt>
                      <c:pt idx="68" formatCode="0.000E+00">
                        <c:v>25.762366725994099</c:v>
                      </c:pt>
                      <c:pt idx="69" formatCode="0.000E+00">
                        <c:v>21.9403570434961</c:v>
                      </c:pt>
                      <c:pt idx="70" formatCode="0.000E+00">
                        <c:v>18.6195733301088</c:v>
                      </c:pt>
                      <c:pt idx="71" formatCode="0.000E+00">
                        <c:v>15.795079870584599</c:v>
                      </c:pt>
                      <c:pt idx="72" formatCode="0.000E+00">
                        <c:v>13.4325330092918</c:v>
                      </c:pt>
                      <c:pt idx="73" formatCode="0.000E+00">
                        <c:v>11.4775067871612</c:v>
                      </c:pt>
                      <c:pt idx="74" formatCode="0.000E+00">
                        <c:v>9.8660123723746196</c:v>
                      </c:pt>
                      <c:pt idx="75" formatCode="0.000E+00">
                        <c:v>8.5340052829997806</c:v>
                      </c:pt>
                      <c:pt idx="76" formatCode="0.000E+00">
                        <c:v>7.4242032935460696</c:v>
                      </c:pt>
                      <c:pt idx="77" formatCode="0.000E+00">
                        <c:v>6.4895425548306198</c:v>
                      </c:pt>
                      <c:pt idx="78" formatCode="0.000E+00">
                        <c:v>5.6936524131943598</c:v>
                      </c:pt>
                      <c:pt idx="79" formatCode="0.000E+00">
                        <c:v>5.0094087956394402</c:v>
                      </c:pt>
                      <c:pt idx="80" formatCode="0.000E+00">
                        <c:v>4.41674466435909</c:v>
                      </c:pt>
                      <c:pt idx="81" formatCode="0.000E+00">
                        <c:v>3.9005733739672501</c:v>
                      </c:pt>
                      <c:pt idx="82" formatCode="0.000E+00">
                        <c:v>3.4492115683720499</c:v>
                      </c:pt>
                      <c:pt idx="83" formatCode="0.000E+00">
                        <c:v>3.05332802479322</c:v>
                      </c:pt>
                      <c:pt idx="84" formatCode="0.000E+00">
                        <c:v>2.7052834284905201</c:v>
                      </c:pt>
                      <c:pt idx="85" formatCode="0.000E+00">
                        <c:v>2.39871290580095</c:v>
                      </c:pt>
                      <c:pt idx="86" formatCode="0.000E+00">
                        <c:v>2.12824812958715</c:v>
                      </c:pt>
                      <c:pt idx="87" formatCode="0.000E+00">
                        <c:v>1.88932064202524</c:v>
                      </c:pt>
                      <c:pt idx="88" formatCode="0.000E+00">
                        <c:v>1.67801573386851</c:v>
                      </c:pt>
                      <c:pt idx="89" formatCode="0.000E+00">
                        <c:v>1.49096020968238</c:v>
                      </c:pt>
                      <c:pt idx="90" formatCode="0.000E+00">
                        <c:v>1.3252341473322999</c:v>
                      </c:pt>
                      <c:pt idx="91" formatCode="0.000E+00">
                        <c:v>1.1783002874717601</c:v>
                      </c:pt>
                      <c:pt idx="92" formatCode="0.000E+00">
                        <c:v>1.0479467247398899</c:v>
                      </c:pt>
                      <c:pt idx="93" formatCode="0.000E+00">
                        <c:v>0.93223984475445298</c:v>
                      </c:pt>
                      <c:pt idx="94" formatCode="0.000E+00">
                        <c:v>0.82948528852168701</c:v>
                      </c:pt>
                      <c:pt idx="95" formatCode="0.000E+00">
                        <c:v>0.73819529755372504</c:v>
                      </c:pt>
                      <c:pt idx="96" formatCode="0.000E+00">
                        <c:v>0.65706119427257603</c:v>
                      </c:pt>
                      <c:pt idx="97" formatCode="0.000E+00">
                        <c:v>0.58493004051620601</c:v>
                      </c:pt>
                      <c:pt idx="98" formatCode="0.000E+00">
                        <c:v>0.52078472807102005</c:v>
                      </c:pt>
                      <c:pt idx="99" formatCode="0.000E+00">
                        <c:v>0.46372691240976199</c:v>
                      </c:pt>
                      <c:pt idx="100" formatCode="0.000E+00">
                        <c:v>0.41296231971091002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6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Volumenzuwachs'!$AX$7</c15:sqref>
                        </c15:formulaRef>
                      </c:ext>
                    </c:extLst>
                    <c:strCache>
                      <c:ptCount val="1"/>
                      <c:pt idx="0">
                        <c:v>33,60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Volumenzuwachs'!$AX$8:$AX$108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7.4625645349767296E-19</c:v>
                      </c:pt>
                      <c:pt idx="1">
                        <c:v>8.0971617515959794E-17</c:v>
                      </c:pt>
                      <c:pt idx="2">
                        <c:v>5.3407317589019798E-15</c:v>
                      </c:pt>
                      <c:pt idx="3">
                        <c:v>2.2603333617327801E-13</c:v>
                      </c:pt>
                      <c:pt idx="4">
                        <c:v>6.4412823501446301E-12</c:v>
                      </c:pt>
                      <c:pt idx="5">
                        <c:v>1.2901678587128199E-10</c:v>
                      </c:pt>
                      <c:pt idx="6">
                        <c:v>1.8871623208891802E-9</c:v>
                      </c:pt>
                      <c:pt idx="7">
                        <c:v>2.0857700738159499E-8</c:v>
                      </c:pt>
                      <c:pt idx="8">
                        <c:v>1.7955986585424799E-7</c:v>
                      </c:pt>
                      <c:pt idx="9">
                        <c:v>1.2370611355270901E-6</c:v>
                      </c:pt>
                      <c:pt idx="10" formatCode="0.000E+00">
                        <c:v>6.9868851748684101E-6</c:v>
                      </c:pt>
                      <c:pt idx="11" formatCode="0.000E+00">
                        <c:v>3.3053351758061301E-5</c:v>
                      </c:pt>
                      <c:pt idx="12" formatCode="0.000E+00">
                        <c:v>1.3350493803448001E-4</c:v>
                      </c:pt>
                      <c:pt idx="13" formatCode="0.000E+00">
                        <c:v>4.6830823445914298E-4</c:v>
                      </c:pt>
                      <c:pt idx="14" formatCode="0.000E+00">
                        <c:v>1.4484801192113301E-3</c:v>
                      </c:pt>
                      <c:pt idx="15" formatCode="0.000E+00">
                        <c:v>4.0041662316117601E-3</c:v>
                      </c:pt>
                      <c:pt idx="16" formatCode="0.000E+00">
                        <c:v>1.0012910677503701E-2</c:v>
                      </c:pt>
                      <c:pt idx="17" formatCode="0.000E+00">
                        <c:v>2.2893616462690999E-2</c:v>
                      </c:pt>
                      <c:pt idx="18" formatCode="0.000E+00">
                        <c:v>4.8319345021444401E-2</c:v>
                      </c:pt>
                      <c:pt idx="19" formatCode="0.000E+00">
                        <c:v>9.4945028415111293E-2</c:v>
                      </c:pt>
                      <c:pt idx="20" formatCode="0.000E+00">
                        <c:v>0.17500672827377101</c:v>
                      </c:pt>
                      <c:pt idx="21" formatCode="0.000E+00">
                        <c:v>0.304645207704065</c:v>
                      </c:pt>
                      <c:pt idx="22" formatCode="0.000E+00">
                        <c:v>0.50384295308812199</c:v>
                      </c:pt>
                      <c:pt idx="23" formatCode="0.000E+00">
                        <c:v>0.79593004747358198</c:v>
                      </c:pt>
                      <c:pt idx="24" formatCode="0.000E+00">
                        <c:v>1.2066905310602101</c:v>
                      </c:pt>
                      <c:pt idx="25" formatCode="0.000E+00">
                        <c:v>1.76316625633935</c:v>
                      </c:pt>
                      <c:pt idx="26" formatCode="0.000E+00">
                        <c:v>2.4922952890513801</c:v>
                      </c:pt>
                      <c:pt idx="27" formatCode="0.000E+00">
                        <c:v>3.4195317059765902</c:v>
                      </c:pt>
                      <c:pt idx="28" formatCode="0.000E+00">
                        <c:v>4.5675769029573603</c:v>
                      </c:pt>
                      <c:pt idx="29" formatCode="0.000E+00">
                        <c:v>5.9553182007021297</c:v>
                      </c:pt>
                      <c:pt idx="30" formatCode="0.000E+00">
                        <c:v>7.5970289794444898</c:v>
                      </c:pt>
                      <c:pt idx="31" formatCode="0.000E+00">
                        <c:v>9.5018446436099193</c:v>
                      </c:pt>
                      <c:pt idx="32" formatCode="0.000E+00">
                        <c:v>11.6734962968661</c:v>
                      </c:pt>
                      <c:pt idx="33" formatCode="0.000E+00">
                        <c:v>14.1102618055774</c:v>
                      </c:pt>
                      <c:pt idx="34" formatCode="0.000E+00">
                        <c:v>16.805082087320699</c:v>
                      </c:pt>
                      <c:pt idx="35" formatCode="0.000E+00">
                        <c:v>19.745787480787602</c:v>
                      </c:pt>
                      <c:pt idx="36" formatCode="0.000E+00">
                        <c:v>22.9153826812367</c:v>
                      </c:pt>
                      <c:pt idx="37" formatCode="0.000E+00">
                        <c:v>26.2923466297358</c:v>
                      </c:pt>
                      <c:pt idx="38" formatCode="0.000E+00">
                        <c:v>29.850913924890399</c:v>
                      </c:pt>
                      <c:pt idx="39" formatCode="0.000E+00">
                        <c:v>33.561315298061402</c:v>
                      </c:pt>
                      <c:pt idx="40" formatCode="0.000E+00">
                        <c:v>37.389965509537099</c:v>
                      </c:pt>
                      <c:pt idx="41" formatCode="0.000E+00">
                        <c:v>41.2995971996463</c:v>
                      </c:pt>
                      <c:pt idx="42" formatCode="0.000E+00">
                        <c:v>45.249348628868198</c:v>
                      </c:pt>
                      <c:pt idx="43" formatCode="0.000E+00">
                        <c:v>49.194821950819403</c:v>
                      </c:pt>
                      <c:pt idx="44" formatCode="0.000E+00">
                        <c:v>53.088136873021902</c:v>
                      </c:pt>
                      <c:pt idx="45" formatCode="0.000E+00">
                        <c:v>56.878012464857001</c:v>
                      </c:pt>
                      <c:pt idx="46" formatCode="0.000E+00">
                        <c:v>60.509917569130899</c:v>
                      </c:pt>
                      <c:pt idx="47" formatCode="0.000E+00">
                        <c:v>63.926337680315797</c:v>
                      </c:pt>
                      <c:pt idx="48" formatCode="0.000E+00">
                        <c:v>67.067212915266396</c:v>
                      </c:pt>
                      <c:pt idx="49" formatCode="0.000E+00">
                        <c:v>69.870607106258902</c:v>
                      </c:pt>
                      <c:pt idx="50" formatCode="0.000E+00">
                        <c:v>72.273670927003906</c:v>
                      </c:pt>
                      <c:pt idx="51" formatCode="0.000E+00">
                        <c:v>74.213960632297699</c:v>
                      </c:pt>
                      <c:pt idx="52" formatCode="0.000E+00">
                        <c:v>75.631166209561798</c:v>
                      </c:pt>
                      <c:pt idx="53" formatCode="0.000E+00">
                        <c:v>76.469285764175396</c:v>
                      </c:pt>
                      <c:pt idx="54" formatCode="0.000E+00">
                        <c:v>76.679253751241106</c:v>
                      </c:pt>
                      <c:pt idx="55" formatCode="0.000E+00">
                        <c:v>76.221986317951405</c:v>
                      </c:pt>
                      <c:pt idx="56" formatCode="0.000E+00">
                        <c:v>75.071745503478397</c:v>
                      </c:pt>
                      <c:pt idx="57" formatCode="0.000E+00">
                        <c:v>73.219645328701205</c:v>
                      </c:pt>
                      <c:pt idx="58" formatCode="0.000E+00">
                        <c:v>70.677030371853604</c:v>
                      </c:pt>
                      <c:pt idx="59" formatCode="0.000E+00">
                        <c:v>67.478359988619502</c:v>
                      </c:pt>
                      <c:pt idx="60" formatCode="0.000E+00">
                        <c:v>63.6831444612029</c:v>
                      </c:pt>
                      <c:pt idx="61" formatCode="0.000E+00">
                        <c:v>59.376426218339603</c:v>
                      </c:pt>
                      <c:pt idx="62" formatCode="0.000E+00">
                        <c:v>54.667309494262902</c:v>
                      </c:pt>
                      <c:pt idx="63" formatCode="0.000E+00">
                        <c:v>49.685147204714802</c:v>
                      </c:pt>
                      <c:pt idx="64" formatCode="0.000E+00">
                        <c:v>44.573219898612301</c:v>
                      </c:pt>
                      <c:pt idx="65" formatCode="0.000E+00">
                        <c:v>39.4800947719962</c:v>
                      </c:pt>
                      <c:pt idx="66" formatCode="0.000E+00">
                        <c:v>34.549305172300699</c:v>
                      </c:pt>
                      <c:pt idx="67" formatCode="0.000E+00">
                        <c:v>29.908468880609799</c:v>
                      </c:pt>
                      <c:pt idx="68" formatCode="0.000E+00">
                        <c:v>25.659345921422499</c:v>
                      </c:pt>
                      <c:pt idx="69" formatCode="0.000E+00">
                        <c:v>21.870475851743699</c:v>
                      </c:pt>
                      <c:pt idx="70" formatCode="0.000E+00">
                        <c:v>18.5738011241348</c:v>
                      </c:pt>
                      <c:pt idx="71" formatCode="0.000E+00">
                        <c:v>15.766031124708499</c:v>
                      </c:pt>
                      <c:pt idx="72" formatCode="0.000E+00">
                        <c:v>13.414527488618701</c:v>
                      </c:pt>
                      <c:pt idx="73" formatCode="0.000E+00">
                        <c:v>11.4664502954728</c:v>
                      </c:pt>
                      <c:pt idx="74" formatCode="0.000E+00">
                        <c:v>9.8591471685832008</c:v>
                      </c:pt>
                      <c:pt idx="75" formatCode="0.000E+00">
                        <c:v>8.5295969303834998</c:v>
                      </c:pt>
                      <c:pt idx="76" formatCode="0.000E+00">
                        <c:v>7.4212294180399496</c:v>
                      </c:pt>
                      <c:pt idx="77" formatCode="0.000E+00">
                        <c:v>6.4874310937558004</c:v>
                      </c:pt>
                      <c:pt idx="78" formatCode="0.000E+00">
                        <c:v>5.6920909981410501</c:v>
                      </c:pt>
                      <c:pt idx="79" formatCode="0.000E+00">
                        <c:v>5.0082233552683801</c:v>
                      </c:pt>
                      <c:pt idx="80" formatCode="0.000E+00">
                        <c:v>4.4158312808437099</c:v>
                      </c:pt>
                      <c:pt idx="81" formatCode="0.000E+00">
                        <c:v>3.8998640473666102</c:v>
                      </c:pt>
                      <c:pt idx="82" formatCode="0.000E+00">
                        <c:v>3.4486582412238902</c:v>
                      </c:pt>
                      <c:pt idx="83" formatCode="0.000E+00">
                        <c:v>3.0528951199005201</c:v>
                      </c:pt>
                      <c:pt idx="84" formatCode="0.000E+00">
                        <c:v>2.7049439925308798</c:v>
                      </c:pt>
                      <c:pt idx="85" formatCode="0.000E+00">
                        <c:v>2.3984462857475801</c:v>
                      </c:pt>
                      <c:pt idx="86" formatCode="0.000E+00">
                        <c:v>2.1280383958513198</c:v>
                      </c:pt>
                      <c:pt idx="87" formatCode="0.000E+00">
                        <c:v>1.88915545155605</c:v>
                      </c:pt>
                      <c:pt idx="88" formatCode="0.000E+00">
                        <c:v>1.67788548821313</c:v>
                      </c:pt>
                      <c:pt idx="89" formatCode="0.000E+00">
                        <c:v>1.4908574227632601</c:v>
                      </c:pt>
                      <c:pt idx="90" formatCode="0.000E+00">
                        <c:v>1.3251529662850901</c:v>
                      </c:pt>
                      <c:pt idx="91" formatCode="0.000E+00">
                        <c:v>1.17823612690205</c:v>
                      </c:pt>
                      <c:pt idx="92" formatCode="0.000E+00">
                        <c:v>1.04789598595242</c:v>
                      </c:pt>
                      <c:pt idx="93" formatCode="0.000E+00">
                        <c:v>0.93219969919664702</c:v>
                      </c:pt>
                      <c:pt idx="94" formatCode="0.000E+00">
                        <c:v>0.82945351009788104</c:v>
                      </c:pt>
                      <c:pt idx="95" formatCode="0.000E+00">
                        <c:v>0.73817013235031304</c:v>
                      </c:pt>
                      <c:pt idx="96" formatCode="0.000E+00">
                        <c:v>0.65704125906195499</c:v>
                      </c:pt>
                      <c:pt idx="97" formatCode="0.000E+00">
                        <c:v>0.584914243490953</c:v>
                      </c:pt>
                      <c:pt idx="98" formatCode="0.000E+00">
                        <c:v>0.52077220681053804</c:v>
                      </c:pt>
                      <c:pt idx="99" formatCode="0.000E+00">
                        <c:v>0.46371698524569899</c:v>
                      </c:pt>
                      <c:pt idx="100" formatCode="0.000E+00">
                        <c:v>0.41295444753775101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7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Volumenzuwachs'!$AY$7</c15:sqref>
                        </c15:formulaRef>
                      </c:ext>
                    </c:extLst>
                    <c:strCache>
                      <c:ptCount val="1"/>
                      <c:pt idx="0">
                        <c:v>34,38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Volumenzuwachs'!$AY$8:$AY$108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9.82838978071267E-20</c:v>
                      </c:pt>
                      <c:pt idx="1">
                        <c:v>1.3230998626660501E-17</c:v>
                      </c:pt>
                      <c:pt idx="2">
                        <c:v>1.05767122438786E-15</c:v>
                      </c:pt>
                      <c:pt idx="3">
                        <c:v>5.3130597539121997E-14</c:v>
                      </c:pt>
                      <c:pt idx="4">
                        <c:v>1.7639497352173501E-12</c:v>
                      </c:pt>
                      <c:pt idx="5">
                        <c:v>4.0485644395426602E-11</c:v>
                      </c:pt>
                      <c:pt idx="6">
                        <c:v>6.6863432678153097E-10</c:v>
                      </c:pt>
                      <c:pt idx="7">
                        <c:v>8.2348007477366593E-9</c:v>
                      </c:pt>
                      <c:pt idx="8">
                        <c:v>7.8074456659395801E-8</c:v>
                      </c:pt>
                      <c:pt idx="9">
                        <c:v>5.8622600047607696E-7</c:v>
                      </c:pt>
                      <c:pt idx="10" formatCode="0.000E+00">
                        <c:v>3.5750980422002599E-6</c:v>
                      </c:pt>
                      <c:pt idx="11" formatCode="0.000E+00">
                        <c:v>1.81112219908703E-5</c:v>
                      </c:pt>
                      <c:pt idx="12" formatCode="0.000E+00">
                        <c:v>7.7758560982745903E-5</c:v>
                      </c:pt>
                      <c:pt idx="13" formatCode="0.000E+00">
                        <c:v>2.8803321636571602E-4</c:v>
                      </c:pt>
                      <c:pt idx="14" formatCode="0.000E+00">
                        <c:v>9.35269703249757E-4</c:v>
                      </c:pt>
                      <c:pt idx="15" formatCode="0.000E+00">
                        <c:v>2.7001135640045298E-3</c:v>
                      </c:pt>
                      <c:pt idx="16" formatCode="0.000E+00">
                        <c:v>7.0186894594677501E-3</c:v>
                      </c:pt>
                      <c:pt idx="17" formatCode="0.000E+00">
                        <c:v>1.6612578830289899E-2</c:v>
                      </c:pt>
                      <c:pt idx="18" formatCode="0.000E+00">
                        <c:v>3.6163364358183098E-2</c:v>
                      </c:pt>
                      <c:pt idx="19" formatCode="0.000E+00">
                        <c:v>7.3049758196349901E-2</c:v>
                      </c:pt>
                      <c:pt idx="20" formatCode="0.000E+00">
                        <c:v>0.138016172742532</c:v>
                      </c:pt>
                      <c:pt idx="21" formatCode="0.000E+00">
                        <c:v>0.24562205796008199</c:v>
                      </c:pt>
                      <c:pt idx="22" formatCode="0.000E+00">
                        <c:v>0.41434206011236302</c:v>
                      </c:pt>
                      <c:pt idx="23" formatCode="0.000E+00">
                        <c:v>0.66624340503653401</c:v>
                      </c:pt>
                      <c:pt idx="24" formatCode="0.000E+00">
                        <c:v>1.0262418087093499</c:v>
                      </c:pt>
                      <c:pt idx="25" formatCode="0.000E+00">
                        <c:v>1.52100915834651</c:v>
                      </c:pt>
                      <c:pt idx="26" formatCode="0.000E+00">
                        <c:v>2.17765753606901</c:v>
                      </c:pt>
                      <c:pt idx="27" formatCode="0.000E+00">
                        <c:v>3.0223460437508201</c:v>
                      </c:pt>
                      <c:pt idx="28" formatCode="0.000E+00">
                        <c:v>4.0789499044349897</c:v>
                      </c:pt>
                      <c:pt idx="29" formatCode="0.000E+00">
                        <c:v>5.3679027898273297</c:v>
                      </c:pt>
                      <c:pt idx="30" formatCode="0.000E+00">
                        <c:v>6.9052834716996196</c:v>
                      </c:pt>
                      <c:pt idx="31" formatCode="0.000E+00">
                        <c:v>8.7021764360577105</c:v>
                      </c:pt>
                      <c:pt idx="32" formatCode="0.000E+00">
                        <c:v>10.7643001940241</c:v>
                      </c:pt>
                      <c:pt idx="33" formatCode="0.000E+00">
                        <c:v>13.091870614664099</c:v>
                      </c:pt>
                      <c:pt idx="34" formatCode="0.000E+00">
                        <c:v>15.679650762270899</c:v>
                      </c:pt>
                      <c:pt idx="35" formatCode="0.000E+00">
                        <c:v>18.5171324901833</c:v>
                      </c:pt>
                      <c:pt idx="36" formatCode="0.000E+00">
                        <c:v>21.588796382262199</c:v>
                      </c:pt>
                      <c:pt idx="37" formatCode="0.000E+00">
                        <c:v>24.874403181718701</c:v>
                      </c:pt>
                      <c:pt idx="38" formatCode="0.000E+00">
                        <c:v>28.349279444164001</c:v>
                      </c:pt>
                      <c:pt idx="39" formatCode="0.000E+00">
                        <c:v>31.9845710991925</c:v>
                      </c:pt>
                      <c:pt idx="40" formatCode="0.000E+00">
                        <c:v>35.747449751944202</c:v>
                      </c:pt>
                      <c:pt idx="41" formatCode="0.000E+00">
                        <c:v>39.601267243593703</c:v>
                      </c:pt>
                      <c:pt idx="42" formatCode="0.000E+00">
                        <c:v>43.505663959291297</c:v>
                      </c:pt>
                      <c:pt idx="43" formatCode="0.000E+00">
                        <c:v>47.416645627195997</c:v>
                      </c:pt>
                      <c:pt idx="44" formatCode="0.000E+00">
                        <c:v>51.286652041745199</c:v>
                      </c:pt>
                      <c:pt idx="45" formatCode="0.000E+00">
                        <c:v>55.064649445393599</c:v>
                      </c:pt>
                      <c:pt idx="46" formatCode="0.000E+00">
                        <c:v>58.696286319990698</c:v>
                      </c:pt>
                      <c:pt idx="47" formatCode="0.000E+00">
                        <c:v>62.124160007342702</c:v>
                      </c:pt>
                      <c:pt idx="48" formatCode="0.000E+00">
                        <c:v>65.288248571602495</c:v>
                      </c:pt>
                      <c:pt idx="49" formatCode="0.000E+00">
                        <c:v>68.126567950703901</c:v>
                      </c:pt>
                      <c:pt idx="50" formatCode="0.000E+00">
                        <c:v>70.576117589019205</c:v>
                      </c:pt>
                      <c:pt idx="51" formatCode="0.000E+00">
                        <c:v>72.574176743995096</c:v>
                      </c:pt>
                      <c:pt idx="52" formatCode="0.000E+00">
                        <c:v>74.060006302637802</c:v>
                      </c:pt>
                      <c:pt idx="53" formatCode="0.000E+00">
                        <c:v>74.976994507305704</c:v>
                      </c:pt>
                      <c:pt idx="54" formatCode="0.000E+00">
                        <c:v>75.275256438444501</c:v>
                      </c:pt>
                      <c:pt idx="55" formatCode="0.000E+00">
                        <c:v>74.914653505414805</c:v>
                      </c:pt>
                      <c:pt idx="56" formatCode="0.000E+00">
                        <c:v>73.868138465057996</c:v>
                      </c:pt>
                      <c:pt idx="57" formatCode="0.000E+00">
                        <c:v>72.125253481412003</c:v>
                      </c:pt>
                      <c:pt idx="58" formatCode="0.000E+00">
                        <c:v>69.695516763955496</c:v>
                      </c:pt>
                      <c:pt idx="59" formatCode="0.000E+00">
                        <c:v>66.611335865005898</c:v>
                      </c:pt>
                      <c:pt idx="60" formatCode="0.000E+00">
                        <c:v>62.9299980692848</c:v>
                      </c:pt>
                      <c:pt idx="61" formatCode="0.000E+00">
                        <c:v>58.734233363031002</c:v>
                      </c:pt>
                      <c:pt idx="62" formatCode="0.000E+00">
                        <c:v>54.130852667805101</c:v>
                      </c:pt>
                      <c:pt idx="63" formatCode="0.000E+00">
                        <c:v>49.247065180289603</c:v>
                      </c:pt>
                      <c:pt idx="64" formatCode="0.000E+00">
                        <c:v>44.224299593042502</c:v>
                      </c:pt>
                      <c:pt idx="65" formatCode="0.000E+00">
                        <c:v>39.2097018446539</c:v>
                      </c:pt>
                      <c:pt idx="66" formatCode="0.000E+00">
                        <c:v>34.345930396518398</c:v>
                      </c:pt>
                      <c:pt idx="67" formatCode="0.000E+00">
                        <c:v>29.7603465706596</c:v>
                      </c:pt>
                      <c:pt idx="68" formatCode="0.000E+00">
                        <c:v>25.555082943326401</c:v>
                      </c:pt>
                      <c:pt idx="69" formatCode="0.000E+00">
                        <c:v>21.799620159210999</c:v>
                      </c:pt>
                      <c:pt idx="70" formatCode="0.000E+00">
                        <c:v>18.527281920834501</c:v>
                      </c:pt>
                      <c:pt idx="71" formatCode="0.000E+00">
                        <c:v>15.736420721966001</c:v>
                      </c:pt>
                      <c:pt idx="72" formatCode="0.000E+00">
                        <c:v>13.3961055277478</c:v>
                      </c:pt>
                      <c:pt idx="73" formatCode="0.000E+00">
                        <c:v>11.4550873251999</c:v>
                      </c:pt>
                      <c:pt idx="74" formatCode="0.000E+00">
                        <c:v>9.8520565277370196</c:v>
                      </c:pt>
                      <c:pt idx="75" formatCode="0.000E+00">
                        <c:v>8.5250218234884301</c:v>
                      </c:pt>
                      <c:pt idx="76" formatCode="0.000E+00">
                        <c:v>7.41813100080787</c:v>
                      </c:pt>
                      <c:pt idx="77" formatCode="0.000E+00">
                        <c:v>6.4852255799729104</c:v>
                      </c:pt>
                      <c:pt idx="78" formatCode="0.000E+00">
                        <c:v>5.6904578159035299</c:v>
                      </c:pt>
                      <c:pt idx="79" formatCode="0.000E+00">
                        <c:v>5.0069826884276001</c:v>
                      </c:pt>
                      <c:pt idx="80" formatCode="0.000E+00">
                        <c:v>4.4148751287268304</c:v>
                      </c:pt>
                      <c:pt idx="81" formatCode="0.000E+00">
                        <c:v>3.89912144601591</c:v>
                      </c:pt>
                      <c:pt idx="82" formatCode="0.000E+00">
                        <c:v>3.44807893680693</c:v>
                      </c:pt>
                      <c:pt idx="83" formatCode="0.000E+00">
                        <c:v>3.05244188137282</c:v>
                      </c:pt>
                      <c:pt idx="84" formatCode="0.000E+00">
                        <c:v>2.7045886070648502</c:v>
                      </c:pt>
                      <c:pt idx="85" formatCode="0.000E+00">
                        <c:v>2.3981671335425001</c:v>
                      </c:pt>
                      <c:pt idx="86" formatCode="0.000E+00">
                        <c:v>2.12781880098396</c:v>
                      </c:pt>
                      <c:pt idx="87" formatCode="0.000E+00">
                        <c:v>1.8889824922860501</c:v>
                      </c:pt>
                      <c:pt idx="88" formatCode="0.000E+00">
                        <c:v>1.67774911581384</c:v>
                      </c:pt>
                      <c:pt idx="89" formatCode="0.000E+00">
                        <c:v>1.4907497997979899</c:v>
                      </c:pt>
                      <c:pt idx="90" formatCode="0.000E+00">
                        <c:v>1.3250679650616899</c:v>
                      </c:pt>
                      <c:pt idx="91" formatCode="0.000E+00">
                        <c:v>1.1781689466283001</c:v>
                      </c:pt>
                      <c:pt idx="92" formatCode="0.000E+00">
                        <c:v>1.04784285882576</c:v>
                      </c:pt>
                      <c:pt idx="93" formatCode="0.000E+00">
                        <c:v>0.93215766370584796</c:v>
                      </c:pt>
                      <c:pt idx="94" formatCode="0.000E+00">
                        <c:v>0.82942023547877497</c:v>
                      </c:pt>
                      <c:pt idx="95" formatCode="0.000E+00">
                        <c:v>0.738143782202071</c:v>
                      </c:pt>
                      <c:pt idx="96" formatCode="0.000E+00">
                        <c:v>0.65702038508911698</c:v>
                      </c:pt>
                      <c:pt idx="97" formatCode="0.000E+00">
                        <c:v>0.58489770251690498</c:v>
                      </c:pt>
                      <c:pt idx="98" formatCode="0.000E+00">
                        <c:v>0.52075909583110902</c:v>
                      </c:pt>
                      <c:pt idx="99" formatCode="0.000E+00">
                        <c:v>0.46370659050986301</c:v>
                      </c:pt>
                      <c:pt idx="100" formatCode="0.000E+00">
                        <c:v>0.41294620456359099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9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Volumenzuwachs'!$BA$7</c15:sqref>
                        </c15:formulaRef>
                      </c:ext>
                    </c:extLst>
                    <c:strCache>
                      <c:ptCount val="1"/>
                      <c:pt idx="0">
                        <c:v>36,00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Volumenzuwachs'!$BA$8:$BA$108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1.28235316401684E-21</c:v>
                      </c:pt>
                      <c:pt idx="1">
                        <c:v>2.7408514014001098E-19</c:v>
                      </c:pt>
                      <c:pt idx="2">
                        <c:v>3.3082470601072602E-17</c:v>
                      </c:pt>
                      <c:pt idx="3">
                        <c:v>2.3994253899804801E-15</c:v>
                      </c:pt>
                      <c:pt idx="4">
                        <c:v>1.10520049413941E-13</c:v>
                      </c:pt>
                      <c:pt idx="5">
                        <c:v>3.3963415161995698E-12</c:v>
                      </c:pt>
                      <c:pt idx="6">
                        <c:v>7.2760998171807297E-11</c:v>
                      </c:pt>
                      <c:pt idx="7">
                        <c:v>1.1300702636349E-9</c:v>
                      </c:pt>
                      <c:pt idx="8">
                        <c:v>1.31759518008566E-8</c:v>
                      </c:pt>
                      <c:pt idx="9">
                        <c:v>1.18967287303353E-7</c:v>
                      </c:pt>
                      <c:pt idx="10" formatCode="0.000E+00">
                        <c:v>8.5520412566230302E-7</c:v>
                      </c:pt>
                      <c:pt idx="11" formatCode="0.000E+00">
                        <c:v>5.0167750157658801E-6</c:v>
                      </c:pt>
                      <c:pt idx="12" formatCode="0.000E+00">
                        <c:v>2.45492834517604E-5</c:v>
                      </c:pt>
                      <c:pt idx="13" formatCode="0.000E+00">
                        <c:v>1.0219201702768001E-4</c:v>
                      </c:pt>
                      <c:pt idx="14" formatCode="0.000E+00">
                        <c:v>3.6824323228220701E-4</c:v>
                      </c:pt>
                      <c:pt idx="15" formatCode="0.000E+00">
                        <c:v>1.16664838770336E-3</c:v>
                      </c:pt>
                      <c:pt idx="16" formatCode="0.000E+00">
                        <c:v>3.2949014532701998E-3</c:v>
                      </c:pt>
                      <c:pt idx="17" formatCode="0.000E+00">
                        <c:v>8.3983554149076496E-3</c:v>
                      </c:pt>
                      <c:pt idx="18" formatCode="0.000E+00">
                        <c:v>1.9532662793425699E-2</c:v>
                      </c:pt>
                      <c:pt idx="19" formatCode="0.000E+00">
                        <c:v>4.1858889705998097E-2</c:v>
                      </c:pt>
                      <c:pt idx="20" formatCode="0.000E+00">
                        <c:v>8.3377949438881493E-2</c:v>
                      </c:pt>
                      <c:pt idx="21" formatCode="0.000E+00">
                        <c:v>0.15556626387675701</c:v>
                      </c:pt>
                      <c:pt idx="22" formatCode="0.000E+00">
                        <c:v>0.27376268387109498</c:v>
                      </c:pt>
                      <c:pt idx="23" formatCode="0.000E+00">
                        <c:v>0.45718540840491001</c:v>
                      </c:pt>
                      <c:pt idx="24" formatCode="0.000E+00">
                        <c:v>0.72851934956805198</c:v>
                      </c:pt>
                      <c:pt idx="25" formatCode="0.000E+00">
                        <c:v>1.11309042014089</c:v>
                      </c:pt>
                      <c:pt idx="26" formatCode="0.000E+00">
                        <c:v>1.6377122352399101</c:v>
                      </c:pt>
                      <c:pt idx="27" formatCode="0.000E+00">
                        <c:v>2.32933657246075</c:v>
                      </c:pt>
                      <c:pt idx="28" formatCode="0.000E+00">
                        <c:v>3.21365475691838</c:v>
                      </c:pt>
                      <c:pt idx="29" formatCode="0.000E+00">
                        <c:v>4.3137851314622901</c:v>
                      </c:pt>
                      <c:pt idx="30" formatCode="0.000E+00">
                        <c:v>5.6491501579207997</c:v>
                      </c:pt>
                      <c:pt idx="31" formatCode="0.000E+00">
                        <c:v>7.2346058277071998</c:v>
                      </c:pt>
                      <c:pt idx="32" formatCode="0.000E+00">
                        <c:v>9.0798452681081692</c:v>
                      </c:pt>
                      <c:pt idx="33" formatCode="0.000E+00">
                        <c:v>11.1890642508939</c:v>
                      </c:pt>
                      <c:pt idx="34" formatCode="0.000E+00">
                        <c:v>13.5608520660602</c:v>
                      </c:pt>
                      <c:pt idx="35" formatCode="0.000E+00">
                        <c:v>16.188257512655301</c:v>
                      </c:pt>
                      <c:pt idx="36" formatCode="0.000E+00">
                        <c:v>19.0589753455303</c:v>
                      </c:pt>
                      <c:pt idx="37" formatCode="0.000E+00">
                        <c:v>22.155601250128001</c:v>
                      </c:pt>
                      <c:pt idx="38" formatCode="0.000E+00">
                        <c:v>25.455910953493301</c:v>
                      </c:pt>
                      <c:pt idx="39" formatCode="0.000E+00">
                        <c:v>28.933129344736599</c:v>
                      </c:pt>
                      <c:pt idx="40" formatCode="0.000E+00">
                        <c:v>32.556166890940901</c:v>
                      </c:pt>
                      <c:pt idx="41" formatCode="0.000E+00">
                        <c:v>36.2898121520983</c:v>
                      </c:pt>
                      <c:pt idx="42" formatCode="0.000E+00">
                        <c:v>40.094880254036603</c:v>
                      </c:pt>
                      <c:pt idx="43" formatCode="0.000E+00">
                        <c:v>43.928327564194198</c:v>
                      </c:pt>
                      <c:pt idx="44" formatCode="0.000E+00">
                        <c:v>47.743352551492301</c:v>
                      </c:pt>
                      <c:pt idx="45" formatCode="0.000E+00">
                        <c:v>51.489512015912702</c:v>
                      </c:pt>
                      <c:pt idx="46" formatCode="0.000E+00">
                        <c:v>55.112890640658698</c:v>
                      </c:pt>
                      <c:pt idx="47" formatCode="0.000E+00">
                        <c:v>58.556370111248398</c:v>
                      </c:pt>
                      <c:pt idx="48" formatCode="0.000E+00">
                        <c:v>61.760051583262701</c:v>
                      </c:pt>
                      <c:pt idx="49" formatCode="0.000E+00">
                        <c:v>64.661891442467095</c:v>
                      </c:pt>
                      <c:pt idx="50" formatCode="0.000E+00">
                        <c:v>67.198614025016298</c:v>
                      </c:pt>
                      <c:pt idx="51" formatCode="0.000E+00">
                        <c:v>69.306964665021795</c:v>
                      </c:pt>
                      <c:pt idx="52" formatCode="0.000E+00">
                        <c:v>70.9253599595731</c:v>
                      </c:pt>
                      <c:pt idx="53" formatCode="0.000E+00">
                        <c:v>71.995976807854404</c:v>
                      </c:pt>
                      <c:pt idx="54" formatCode="0.000E+00">
                        <c:v>72.467294565208107</c:v>
                      </c:pt>
                      <c:pt idx="55" formatCode="0.000E+00">
                        <c:v>72.297062582904999</c:v>
                      </c:pt>
                      <c:pt idx="56" formatCode="0.000E+00">
                        <c:v>71.455606270410996</c:v>
                      </c:pt>
                      <c:pt idx="57" formatCode="0.000E+00">
                        <c:v>69.929308258488604</c:v>
                      </c:pt>
                      <c:pt idx="58" formatCode="0.000E+00">
                        <c:v>67.724010221330104</c:v>
                      </c:pt>
                      <c:pt idx="59" formatCode="0.000E+00">
                        <c:v>64.867983457924296</c:v>
                      </c:pt>
                      <c:pt idx="60" formatCode="0.000E+00">
                        <c:v>61.4140271709811</c:v>
                      </c:pt>
                      <c:pt idx="61" formatCode="0.000E+00">
                        <c:v>57.440194849579399</c:v>
                      </c:pt>
                      <c:pt idx="62" formatCode="0.000E+00">
                        <c:v>53.048650297236698</c:v>
                      </c:pt>
                      <c:pt idx="63" formatCode="0.000E+00">
                        <c:v>48.362247451430299</c:v>
                      </c:pt>
                      <c:pt idx="64" formatCode="0.000E+00">
                        <c:v>43.5186386875179</c:v>
                      </c:pt>
                      <c:pt idx="65" formatCode="0.000E+00">
                        <c:v>38.6620535193859</c:v>
                      </c:pt>
                      <c:pt idx="66" formatCode="0.000E+00">
                        <c:v>33.9333295862128</c:v>
                      </c:pt>
                      <c:pt idx="67" formatCode="0.000E+00">
                        <c:v>29.459251509011001</c:v>
                      </c:pt>
                      <c:pt idx="68" formatCode="0.000E+00">
                        <c:v>25.342644496844699</c:v>
                      </c:pt>
                      <c:pt idx="69" formatCode="0.000E+00">
                        <c:v>21.654833225332201</c:v>
                      </c:pt>
                      <c:pt idx="70" formatCode="0.000E+00">
                        <c:v>18.431881481897101</c:v>
                      </c:pt>
                      <c:pt idx="71" formatCode="0.000E+00">
                        <c:v>15.675420762791701</c:v>
                      </c:pt>
                      <c:pt idx="72" formatCode="0.000E+00">
                        <c:v>13.357940299826801</c:v>
                      </c:pt>
                      <c:pt idx="73" formatCode="0.000E+00">
                        <c:v>11.4313875842734</c:v>
                      </c:pt>
                      <c:pt idx="74" formatCode="0.000E+00">
                        <c:v>9.8371581072384604</c:v>
                      </c:pt>
                      <c:pt idx="75" formatCode="0.000E+00">
                        <c:v>8.51534067539815</c:v>
                      </c:pt>
                      <c:pt idx="76" formatCode="0.000E+00">
                        <c:v>7.4115373881751001</c:v>
                      </c:pt>
                      <c:pt idx="77" formatCode="0.000E+00">
                        <c:v>6.48051478951216</c:v>
                      </c:pt>
                      <c:pt idx="78" formatCode="0.000E+00">
                        <c:v>5.6869626600855501</c:v>
                      </c:pt>
                      <c:pt idx="79" formatCode="0.000E+00">
                        <c:v>5.00432526749616</c:v>
                      </c:pt>
                      <c:pt idx="80" formatCode="0.000E+00">
                        <c:v>4.4128264444107099</c:v>
                      </c:pt>
                      <c:pt idx="81" formatCode="0.000E+00">
                        <c:v>3.8975301288152102</c:v>
                      </c:pt>
                      <c:pt idx="82" formatCode="0.000E+00">
                        <c:v>3.4468374801365802</c:v>
                      </c:pt>
                      <c:pt idx="83" formatCode="0.000E+00">
                        <c:v>3.0514705518737002</c:v>
                      </c:pt>
                      <c:pt idx="84" formatCode="0.000E+00">
                        <c:v>2.70382696410186</c:v>
                      </c:pt>
                      <c:pt idx="85" formatCode="0.000E+00">
                        <c:v>2.3975688553355101</c:v>
                      </c:pt>
                      <c:pt idx="86" formatCode="0.000E+00">
                        <c:v>2.12734815606423</c:v>
                      </c:pt>
                      <c:pt idx="87" formatCode="0.000E+00">
                        <c:v>1.88861179191864</c:v>
                      </c:pt>
                      <c:pt idx="88" formatCode="0.000E+00">
                        <c:v>1.6774568266629499</c:v>
                      </c:pt>
                      <c:pt idx="89" formatCode="0.000E+00">
                        <c:v>1.49051912646606</c:v>
                      </c:pt>
                      <c:pt idx="90" formatCode="0.000E+00">
                        <c:v>1.3248857756579999</c:v>
                      </c:pt>
                      <c:pt idx="91" formatCode="0.000E+00">
                        <c:v>1.1780249525672699</c:v>
                      </c:pt>
                      <c:pt idx="92" formatCode="0.000E+00">
                        <c:v>1.0477289851189799</c:v>
                      </c:pt>
                      <c:pt idx="93" formatCode="0.000E+00">
                        <c:v>0.93206756323032802</c:v>
                      </c:pt>
                      <c:pt idx="94" formatCode="0.000E+00">
                        <c:v>0.82934891283173395</c:v>
                      </c:pt>
                      <c:pt idx="95" formatCode="0.000E+00">
                        <c:v>0.73808730145377599</c:v>
                      </c:pt>
                      <c:pt idx="96" formatCode="0.000E+00">
                        <c:v>0.65697564208139103</c:v>
                      </c:pt>
                      <c:pt idx="97" formatCode="0.000E+00">
                        <c:v>0.58486224702421297</c:v>
                      </c:pt>
                      <c:pt idx="98" formatCode="0.000E+00">
                        <c:v>0.52073099237709697</c:v>
                      </c:pt>
                      <c:pt idx="99" formatCode="0.000E+00">
                        <c:v>0.46368430924173498</c:v>
                      </c:pt>
                      <c:pt idx="100" formatCode="0.000E+00">
                        <c:v>0.41292853555985398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0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Volumenzuwachs'!$BB$7</c15:sqref>
                        </c15:formulaRef>
                      </c:ext>
                    </c:extLst>
                    <c:strCache>
                      <c:ptCount val="1"/>
                      <c:pt idx="0">
                        <c:v>36,84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Volumenzuwachs'!$BB$8:$BB$108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1.25900324254231E-22</c:v>
                      </c:pt>
                      <c:pt idx="1">
                        <c:v>3.4469298007234201E-20</c:v>
                      </c:pt>
                      <c:pt idx="2">
                        <c:v>5.1878638890857798E-18</c:v>
                      </c:pt>
                      <c:pt idx="3">
                        <c:v>4.5806709152199598E-16</c:v>
                      </c:pt>
                      <c:pt idx="4">
                        <c:v>2.51428782014948E-14</c:v>
                      </c:pt>
                      <c:pt idx="5">
                        <c:v>9.03375706896522E-13</c:v>
                      </c:pt>
                      <c:pt idx="6">
                        <c:v>2.2246939865278999E-11</c:v>
                      </c:pt>
                      <c:pt idx="7">
                        <c:v>3.9122414394237899E-10</c:v>
                      </c:pt>
                      <c:pt idx="8">
                        <c:v>5.0956558806809297E-9</c:v>
                      </c:pt>
                      <c:pt idx="9">
                        <c:v>5.0784416860691599E-8</c:v>
                      </c:pt>
                      <c:pt idx="10" formatCode="0.000E+00">
                        <c:v>3.9866926619881202E-7</c:v>
                      </c:pt>
                      <c:pt idx="11" formatCode="0.000E+00">
                        <c:v>2.5297025192550298E-6</c:v>
                      </c:pt>
                      <c:pt idx="12" formatCode="0.000E+00">
                        <c:v>1.3276965172087401E-5</c:v>
                      </c:pt>
                      <c:pt idx="13" formatCode="0.000E+00">
                        <c:v>5.88312227710715E-5</c:v>
                      </c:pt>
                      <c:pt idx="14" formatCode="0.000E+00">
                        <c:v>2.24146007936123E-4</c:v>
                      </c:pt>
                      <c:pt idx="15" formatCode="0.000E+00">
                        <c:v>7.4633815995409298E-4</c:v>
                      </c:pt>
                      <c:pt idx="16" formatCode="0.000E+00">
                        <c:v>2.2035175433089498E-3</c:v>
                      </c:pt>
                      <c:pt idx="17" formatCode="0.000E+00">
                        <c:v>5.8435885353426203E-3</c:v>
                      </c:pt>
                      <c:pt idx="18" formatCode="0.000E+00">
                        <c:v>1.40804725559028E-2</c:v>
                      </c:pt>
                      <c:pt idx="19" formatCode="0.000E+00">
                        <c:v>3.11440114568085E-2</c:v>
                      </c:pt>
                      <c:pt idx="20" formatCode="0.000E+00">
                        <c:v>6.3813029429470799E-2</c:v>
                      </c:pt>
                      <c:pt idx="21" formatCode="0.000E+00">
                        <c:v>0.122108268568141</c:v>
                      </c:pt>
                      <c:pt idx="22" formatCode="0.000E+00">
                        <c:v>0.21979512280550201</c:v>
                      </c:pt>
                      <c:pt idx="23" formatCode="0.000E+00">
                        <c:v>0.37455864004955702</c:v>
                      </c:pt>
                      <c:pt idx="24" formatCode="0.000E+00">
                        <c:v>0.60776355967600504</c:v>
                      </c:pt>
                      <c:pt idx="25" formatCode="0.000E+00">
                        <c:v>0.94378507598989703</c:v>
                      </c:pt>
                      <c:pt idx="26" formatCode="0.000E+00">
                        <c:v>1.40897021990817</c:v>
                      </c:pt>
                      <c:pt idx="27" formatCode="0.000E+00">
                        <c:v>2.03034626426148</c:v>
                      </c:pt>
                      <c:pt idx="28" formatCode="0.000E+00">
                        <c:v>2.8342206024902401</c:v>
                      </c:pt>
                      <c:pt idx="29" formatCode="0.000E+00">
                        <c:v>3.8448149517533698</c:v>
                      </c:pt>
                      <c:pt idx="30" formatCode="0.000E+00">
                        <c:v>5.0830517654753997</c:v>
                      </c:pt>
                      <c:pt idx="31" formatCode="0.000E+00">
                        <c:v>6.5655723539133604</c:v>
                      </c:pt>
                      <c:pt idx="32" formatCode="0.000E+00">
                        <c:v>8.3040244411314603</c:v>
                      </c:pt>
                      <c:pt idx="33" formatCode="0.000E+00">
                        <c:v>10.3046195078108</c:v>
                      </c:pt>
                      <c:pt idx="34" formatCode="0.000E+00">
                        <c:v>12.5679318747443</c:v>
                      </c:pt>
                      <c:pt idx="35" formatCode="0.000E+00">
                        <c:v>15.0888936685327</c:v>
                      </c:pt>
                      <c:pt idx="36" formatCode="0.000E+00">
                        <c:v>17.8569319656727</c:v>
                      </c:pt>
                      <c:pt idx="37" formatCode="0.000E+00">
                        <c:v>20.856194653187099</c:v>
                      </c:pt>
                      <c:pt idx="38" formatCode="0.000E+00">
                        <c:v>24.0658175409705</c:v>
                      </c:pt>
                      <c:pt idx="39" formatCode="0.000E+00">
                        <c:v>27.460194797132999</c:v>
                      </c:pt>
                      <c:pt idx="40" formatCode="0.000E+00">
                        <c:v>31.009226064726299</c:v>
                      </c:pt>
                      <c:pt idx="41" formatCode="0.000E+00">
                        <c:v>34.678525403515899</c:v>
                      </c:pt>
                      <c:pt idx="42" formatCode="0.000E+00">
                        <c:v>38.4295887381586</c:v>
                      </c:pt>
                      <c:pt idx="43" formatCode="0.000E+00">
                        <c:v>42.219927443568899</c:v>
                      </c:pt>
                      <c:pt idx="44" formatCode="0.000E+00">
                        <c:v>46.003185991738</c:v>
                      </c:pt>
                      <c:pt idx="45" formatCode="0.000E+00">
                        <c:v>49.729271291294602</c:v>
                      </c:pt>
                      <c:pt idx="46" formatCode="0.000E+00">
                        <c:v>53.344530549435198</c:v>
                      </c:pt>
                      <c:pt idx="47" formatCode="0.000E+00">
                        <c:v>56.792023141936603</c:v>
                      </c:pt>
                      <c:pt idx="48" formatCode="0.000E+00">
                        <c:v>60.011939832623803</c:v>
                      </c:pt>
                      <c:pt idx="49" formatCode="0.000E+00">
                        <c:v>62.9422291471463</c:v>
                      </c:pt>
                      <c:pt idx="50" formatCode="0.000E+00">
                        <c:v>65.519494748976498</c:v>
                      </c:pt>
                      <c:pt idx="51" formatCode="0.000E+00">
                        <c:v>67.680227737189199</c:v>
                      </c:pt>
                      <c:pt idx="52" formatCode="0.000E+00">
                        <c:v>69.362431765502706</c:v>
                      </c:pt>
                      <c:pt idx="53" formatCode="0.000E+00">
                        <c:v>70.507684114016996</c:v>
                      </c:pt>
                      <c:pt idx="54" formatCode="0.000E+00">
                        <c:v>71.063649309771705</c:v>
                      </c:pt>
                      <c:pt idx="55" formatCode="0.000E+00">
                        <c:v>70.987020598108103</c:v>
                      </c:pt>
                      <c:pt idx="56" formatCode="0.000E+00">
                        <c:v>70.246806246032193</c:v>
                      </c:pt>
                      <c:pt idx="57" formatCode="0.000E+00">
                        <c:v>68.827801841047403</c:v>
                      </c:pt>
                      <c:pt idx="58" formatCode="0.000E+00">
                        <c:v>66.733999225851093</c:v>
                      </c:pt>
                      <c:pt idx="59" formatCode="0.000E+00">
                        <c:v>63.991585270669901</c:v>
                      </c:pt>
                      <c:pt idx="60" formatCode="0.000E+00">
                        <c:v>60.651093783895703</c:v>
                      </c:pt>
                      <c:pt idx="61" formatCode="0.000E+00">
                        <c:v>56.788213547304302</c:v>
                      </c:pt>
                      <c:pt idx="62" formatCode="0.000E+00">
                        <c:v>52.502753564470098</c:v>
                      </c:pt>
                      <c:pt idx="63" formatCode="0.000E+00">
                        <c:v>47.915354917276197</c:v>
                      </c:pt>
                      <c:pt idx="64" formatCode="0.000E+00">
                        <c:v>43.161743931036497</c:v>
                      </c:pt>
                      <c:pt idx="65" formatCode="0.000E+00">
                        <c:v>38.384653165480401</c:v>
                      </c:pt>
                      <c:pt idx="66" formatCode="0.000E+00">
                        <c:v>33.7239724421594</c:v>
                      </c:pt>
                      <c:pt idx="67" formatCode="0.000E+00">
                        <c:v>29.306164286673202</c:v>
                      </c:pt>
                      <c:pt idx="68" formatCode="0.000E+00">
                        <c:v>25.234372291903</c:v>
                      </c:pt>
                      <c:pt idx="69" formatCode="0.000E+00">
                        <c:v>21.580822651486301</c:v>
                      </c:pt>
                      <c:pt idx="70" formatCode="0.000E+00">
                        <c:v>18.382936918934099</c:v>
                      </c:pt>
                      <c:pt idx="71" formatCode="0.000E+00">
                        <c:v>15.6439818104702</c:v>
                      </c:pt>
                      <c:pt idx="72" formatCode="0.000E+00">
                        <c:v>13.3381591981633</c:v>
                      </c:pt>
                      <c:pt idx="73" formatCode="0.000E+00">
                        <c:v>11.4190221886006</c:v>
                      </c:pt>
                      <c:pt idx="74" formatCode="0.000E+00">
                        <c:v>9.8293287987844096</c:v>
                      </c:pt>
                      <c:pt idx="75" formatCode="0.000E+00">
                        <c:v>8.5102184427398502</c:v>
                      </c:pt>
                      <c:pt idx="76" formatCode="0.000E+00">
                        <c:v>7.4080299604810396</c:v>
                      </c:pt>
                      <c:pt idx="77" formatCode="0.000E+00">
                        <c:v>6.4780002066881801</c:v>
                      </c:pt>
                      <c:pt idx="78" formatCode="0.000E+00">
                        <c:v>5.6850935529692599</c:v>
                      </c:pt>
                      <c:pt idx="79" formatCode="0.000E+00">
                        <c:v>5.0029030082361601</c:v>
                      </c:pt>
                      <c:pt idx="80" formatCode="0.000E+00">
                        <c:v>4.4117296405684296</c:v>
                      </c:pt>
                      <c:pt idx="81" formatCode="0.000E+00">
                        <c:v>3.89667808465882</c:v>
                      </c:pt>
                      <c:pt idx="82" formatCode="0.000E+00">
                        <c:v>3.4461727263856399</c:v>
                      </c:pt>
                      <c:pt idx="83" formatCode="0.000E+00">
                        <c:v>3.0509504225044699</c:v>
                      </c:pt>
                      <c:pt idx="84" formatCode="0.000E+00">
                        <c:v>2.70341910628773</c:v>
                      </c:pt>
                      <c:pt idx="85" formatCode="0.000E+00">
                        <c:v>2.3972484709278299</c:v>
                      </c:pt>
                      <c:pt idx="86" formatCode="0.000E+00">
                        <c:v>2.1270961151416601</c:v>
                      </c:pt>
                      <c:pt idx="87" formatCode="0.000E+00">
                        <c:v>1.88841326972696</c:v>
                      </c:pt>
                      <c:pt idx="88" formatCode="0.000E+00">
                        <c:v>1.67730029358906</c:v>
                      </c:pt>
                      <c:pt idx="89" formatCode="0.000E+00">
                        <c:v>1.4903955893891401</c:v>
                      </c:pt>
                      <c:pt idx="90" formatCode="0.000E+00">
                        <c:v>1.3247882028487701</c:v>
                      </c:pt>
                      <c:pt idx="91" formatCode="0.000E+00">
                        <c:v>1.17794783463483</c:v>
                      </c:pt>
                      <c:pt idx="92" formatCode="0.000E+00">
                        <c:v>1.04766799790733</c:v>
                      </c:pt>
                      <c:pt idx="93" formatCode="0.000E+00">
                        <c:v>0.93201930777542097</c:v>
                      </c:pt>
                      <c:pt idx="94" formatCode="0.000E+00">
                        <c:v>0.82931071397683798</c:v>
                      </c:pt>
                      <c:pt idx="95" formatCode="0.000E+00">
                        <c:v>0.738057051376104</c:v>
                      </c:pt>
                      <c:pt idx="96" formatCode="0.000E+00">
                        <c:v>0.65695167837248203</c:v>
                      </c:pt>
                      <c:pt idx="97" formatCode="0.000E+00">
                        <c:v>0.584843257465127</c:v>
                      </c:pt>
                      <c:pt idx="98" formatCode="0.000E+00">
                        <c:v>0.52071594040950098</c:v>
                      </c:pt>
                      <c:pt idx="99" formatCode="0.000E+00">
                        <c:v>0.46367237553246399</c:v>
                      </c:pt>
                      <c:pt idx="100" formatCode="0.000E+00">
                        <c:v>0.41291907211258999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1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Volumenzuwachs'!$BC$7</c15:sqref>
                        </c15:formulaRef>
                      </c:ext>
                    </c:extLst>
                    <c:strCache>
                      <c:ptCount val="1"/>
                      <c:pt idx="0">
                        <c:v>37,69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Volumenzuwachs'!$BC$8:$BC$108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1.11033697469959E-23</c:v>
                      </c:pt>
                      <c:pt idx="1">
                        <c:v>3.9395930030644298E-21</c:v>
                      </c:pt>
                      <c:pt idx="2">
                        <c:v>7.47073658078188E-19</c:v>
                      </c:pt>
                      <c:pt idx="3">
                        <c:v>8.1050612955943601E-17</c:v>
                      </c:pt>
                      <c:pt idx="4">
                        <c:v>5.34536949996122E-15</c:v>
                      </c:pt>
                      <c:pt idx="5">
                        <c:v>2.2620780967601001E-13</c:v>
                      </c:pt>
                      <c:pt idx="6">
                        <c:v>6.4456931437732602E-12</c:v>
                      </c:pt>
                      <c:pt idx="7">
                        <c:v>1.29094933496372E-10</c:v>
                      </c:pt>
                      <c:pt idx="8">
                        <c:v>1.88816917887587E-9</c:v>
                      </c:pt>
                      <c:pt idx="9">
                        <c:v>2.0867442643803501E-8</c:v>
                      </c:pt>
                      <c:pt idx="10" formatCode="0.000E+00">
                        <c:v>1.79632626387849E-7</c:v>
                      </c:pt>
                      <c:pt idx="11" formatCode="0.000E+00">
                        <c:v>1.2374902650624699E-6</c:v>
                      </c:pt>
                      <c:pt idx="12" formatCode="0.000E+00">
                        <c:v>6.9889184108742098E-6</c:v>
                      </c:pt>
                      <c:pt idx="13" formatCode="0.000E+00">
                        <c:v>3.3061166742527298E-5</c:v>
                      </c:pt>
                      <c:pt idx="14" formatCode="0.000E+00">
                        <c:v>1.3352923684936999E-4</c:v>
                      </c:pt>
                      <c:pt idx="15" formatCode="0.000E+00">
                        <c:v>4.6836746287693998E-4</c:v>
                      </c:pt>
                      <c:pt idx="16" formatCode="0.000E+00">
                        <c:v>1.44857931235401E-3</c:v>
                      </c:pt>
                      <c:pt idx="17" formatCode="0.000E+00">
                        <c:v>4.0041924247894104E-3</c:v>
                      </c:pt>
                      <c:pt idx="18" formatCode="0.000E+00">
                        <c:v>1.00122998787163E-2</c:v>
                      </c:pt>
                      <c:pt idx="19" formatCode="0.000E+00">
                        <c:v>2.2890502779192301E-2</c:v>
                      </c:pt>
                      <c:pt idx="20" formatCode="0.000E+00">
                        <c:v>4.8308686868619603E-2</c:v>
                      </c:pt>
                      <c:pt idx="21" formatCode="0.000E+00">
                        <c:v>9.4914921227314403E-2</c:v>
                      </c:pt>
                      <c:pt idx="22" formatCode="0.000E+00">
                        <c:v>0.17493177302686599</c:v>
                      </c:pt>
                      <c:pt idx="23" formatCode="0.000E+00">
                        <c:v>0.30447543594320398</c:v>
                      </c:pt>
                      <c:pt idx="24" formatCode="0.000E+00">
                        <c:v>0.50348644277820698</c:v>
                      </c:pt>
                      <c:pt idx="25" formatCode="0.000E+00">
                        <c:v>0.79522702832327097</c:v>
                      </c:pt>
                      <c:pt idx="26" formatCode="0.000E+00">
                        <c:v>1.20537649388338</c:v>
                      </c:pt>
                      <c:pt idx="27" formatCode="0.000E+00">
                        <c:v>1.76082135941632</c:v>
                      </c:pt>
                      <c:pt idx="28" formatCode="0.000E+00">
                        <c:v>2.48827719706662</c:v>
                      </c:pt>
                      <c:pt idx="29" formatCode="0.000E+00">
                        <c:v>3.4128888997796798</c:v>
                      </c:pt>
                      <c:pt idx="30" formatCode="0.000E+00">
                        <c:v>4.55693945578364</c:v>
                      </c:pt>
                      <c:pt idx="31" formatCode="0.000E+00">
                        <c:v>5.9387630271842697</c:v>
                      </c:pt>
                      <c:pt idx="32" formatCode="0.000E+00">
                        <c:v>7.5719166349713998</c:v>
                      </c:pt>
                      <c:pt idx="33" formatCode="0.000E+00">
                        <c:v>9.4646249031494492</c:v>
                      </c:pt>
                      <c:pt idx="34" formatCode="0.000E+00">
                        <c:v>11.6194800097681</c:v>
                      </c:pt>
                      <c:pt idx="35" formatCode="0.000E+00">
                        <c:v>14.033356959769799</c:v>
                      </c:pt>
                      <c:pt idx="36" formatCode="0.000E+00">
                        <c:v>16.6974926964966</c:v>
                      </c:pt>
                      <c:pt idx="37" formatCode="0.000E+00">
                        <c:v>19.597674927244601</c:v>
                      </c:pt>
                      <c:pt idx="38" formatCode="0.000E+00">
                        <c:v>22.714490623536101</c:v>
                      </c:pt>
                      <c:pt idx="39" formatCode="0.000E+00">
                        <c:v>26.023592660228498</c:v>
                      </c:pt>
                      <c:pt idx="40" formatCode="0.000E+00">
                        <c:v>29.4959540013088</c:v>
                      </c:pt>
                      <c:pt idx="41" formatCode="0.000E+00">
                        <c:v>33.098090757408698</c:v>
                      </c:pt>
                      <c:pt idx="42" formatCode="0.000E+00">
                        <c:v>36.792247391436398</c:v>
                      </c:pt>
                      <c:pt idx="43" formatCode="0.000E+00">
                        <c:v>40.536548841791998</c:v>
                      </c:pt>
                      <c:pt idx="44" formatCode="0.000E+00">
                        <c:v>44.285135194872502</c:v>
                      </c:pt>
                      <c:pt idx="45" formatCode="0.000E+00">
                        <c:v>47.9883047773898</c:v>
                      </c:pt>
                      <c:pt idx="46" formatCode="0.000E+00">
                        <c:v>51.592701204783502</c:v>
                      </c:pt>
                      <c:pt idx="47" formatCode="0.000E+00">
                        <c:v>55.041588979522601</c:v>
                      </c:pt>
                      <c:pt idx="48" formatCode="0.000E+00">
                        <c:v>58.275270440445098</c:v>
                      </c:pt>
                      <c:pt idx="49" formatCode="0.000E+00">
                        <c:v>61.231703657457203</c:v>
                      </c:pt>
                      <c:pt idx="50" formatCode="0.000E+00">
                        <c:v>63.847385250726099</c:v>
                      </c:pt>
                      <c:pt idx="51" formatCode="0.000E+00">
                        <c:v>66.058562574875793</c:v>
                      </c:pt>
                      <c:pt idx="52" formatCode="0.000E+00">
                        <c:v>67.802834159465704</c:v>
                      </c:pt>
                      <c:pt idx="53" formatCode="0.000E+00">
                        <c:v>69.021183105446895</c:v>
                      </c:pt>
                      <c:pt idx="54" formatCode="0.000E+00">
                        <c:v>69.660462292216494</c:v>
                      </c:pt>
                      <c:pt idx="55" formatCode="0.000E+00">
                        <c:v>69.676309741407593</c:v>
                      </c:pt>
                      <c:pt idx="56" formatCode="0.000E+00">
                        <c:v>69.036414986603404</c:v>
                      </c:pt>
                      <c:pt idx="57" formatCode="0.000E+00">
                        <c:v>67.723982233381804</c:v>
                      </c:pt>
                      <c:pt idx="58" formatCode="0.000E+00">
                        <c:v>65.741146081840299</c:v>
                      </c:pt>
                      <c:pt idx="59" formatCode="0.000E+00">
                        <c:v>63.111998178889699</c:v>
                      </c:pt>
                      <c:pt idx="60" formatCode="0.000E+00">
                        <c:v>59.884792540214498</c:v>
                      </c:pt>
                      <c:pt idx="61" formatCode="0.000E+00">
                        <c:v>56.132835193474698</c:v>
                      </c:pt>
                      <c:pt idx="62" formatCode="0.000E+00">
                        <c:v>51.953558862634203</c:v>
                      </c:pt>
                      <c:pt idx="63" formatCode="0.000E+00">
                        <c:v>47.465367406756499</c:v>
                      </c:pt>
                      <c:pt idx="64" formatCode="0.000E+00">
                        <c:v>42.802034758030203</c:v>
                      </c:pt>
                      <c:pt idx="65" formatCode="0.000E+00">
                        <c:v>38.104769465404203</c:v>
                      </c:pt>
                      <c:pt idx="66" formatCode="0.000E+00">
                        <c:v>33.512487291243602</c:v>
                      </c:pt>
                      <c:pt idx="67" formatCode="0.000E+00">
                        <c:v>29.151304875732698</c:v>
                      </c:pt>
                      <c:pt idx="68" formatCode="0.000E+00">
                        <c:v>25.124664381231799</c:v>
                      </c:pt>
                      <c:pt idx="69" formatCode="0.000E+00">
                        <c:v>21.505678845020199</c:v>
                      </c:pt>
                      <c:pt idx="70" formatCode="0.000E+00">
                        <c:v>18.3331186373102</c:v>
                      </c:pt>
                      <c:pt idx="71" formatCode="0.000E+00">
                        <c:v>15.6118823480675</c:v>
                      </c:pt>
                      <c:pt idx="72" formatCode="0.000E+00">
                        <c:v>13.3178859335751</c:v>
                      </c:pt>
                      <c:pt idx="73" formatCode="0.000E+00">
                        <c:v>11.4062930195985</c:v>
                      </c:pt>
                      <c:pt idx="74" formatCode="0.000E+00">
                        <c:v>9.8212309594049998</c:v>
                      </c:pt>
                      <c:pt idx="75" formatCode="0.000E+00">
                        <c:v>8.5048970440321607</c:v>
                      </c:pt>
                      <c:pt idx="76" formatCode="0.000E+00">
                        <c:v>7.4043735037972302</c:v>
                      </c:pt>
                      <c:pt idx="77" formatCode="0.000E+00">
                        <c:v>6.4753729411281897</c:v>
                      </c:pt>
                      <c:pt idx="78" formatCode="0.000E+00">
                        <c:v>5.6831383977395502</c:v>
                      </c:pt>
                      <c:pt idx="79" formatCode="0.000E+00">
                        <c:v>5.0014145013264804</c:v>
                      </c:pt>
                      <c:pt idx="80" formatCode="0.000E+00">
                        <c:v>4.41058151633937</c:v>
                      </c:pt>
                      <c:pt idx="81" formatCode="0.000E+00">
                        <c:v>3.8957861024625</c:v>
                      </c:pt>
                      <c:pt idx="82" formatCode="0.000E+00">
                        <c:v>3.4454767871157599</c:v>
                      </c:pt>
                      <c:pt idx="83" formatCode="0.000E+00">
                        <c:v>3.0504058785628398</c:v>
                      </c:pt>
                      <c:pt idx="84" formatCode="0.000E+00">
                        <c:v>2.7029920950647099</c:v>
                      </c:pt>
                      <c:pt idx="85" formatCode="0.000E+00">
                        <c:v>2.3969130349755501</c:v>
                      </c:pt>
                      <c:pt idx="86" formatCode="0.000E+00">
                        <c:v>2.1268322293067801</c:v>
                      </c:pt>
                      <c:pt idx="87" formatCode="0.000E+00">
                        <c:v>1.8882054149320899</c:v>
                      </c:pt>
                      <c:pt idx="88" formatCode="0.000E+00">
                        <c:v>1.6771363998494799</c:v>
                      </c:pt>
                      <c:pt idx="89" formatCode="0.000E+00">
                        <c:v>1.49026624183434</c:v>
                      </c:pt>
                      <c:pt idx="90" formatCode="0.000E+00">
                        <c:v>1.3246860398044999</c:v>
                      </c:pt>
                      <c:pt idx="91" formatCode="0.000E+00">
                        <c:v>1.17786708807332</c:v>
                      </c:pt>
                      <c:pt idx="92" formatCode="0.000E+00">
                        <c:v>1.04760414059041</c:v>
                      </c:pt>
                      <c:pt idx="93" formatCode="0.000E+00">
                        <c:v>0.93196878104832603</c:v>
                      </c:pt>
                      <c:pt idx="94" formatCode="0.000E+00">
                        <c:v>0.82927071695646204</c:v>
                      </c:pt>
                      <c:pt idx="95" formatCode="0.000E+00">
                        <c:v>0.73802537714753003</c:v>
                      </c:pt>
                      <c:pt idx="96" formatCode="0.000E+00">
                        <c:v>0.65692658635432999</c:v>
                      </c:pt>
                      <c:pt idx="97" formatCode="0.000E+00">
                        <c:v>0.58482337371848703</c:v>
                      </c:pt>
                      <c:pt idx="98" formatCode="0.000E+00">
                        <c:v>0.52070017961165405</c:v>
                      </c:pt>
                      <c:pt idx="99" formatCode="0.000E+00">
                        <c:v>0.46365987979804502</c:v>
                      </c:pt>
                      <c:pt idx="100" formatCode="0.000E+00">
                        <c:v>0.41290916295004298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3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Volumenzuwachs'!$BE$7</c15:sqref>
                        </c15:formulaRef>
                      </c:ext>
                    </c:extLst>
                    <c:strCache>
                      <c:ptCount val="1"/>
                      <c:pt idx="0">
                        <c:v>39,47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Volumenzuwachs'!$BE$8:$BE$108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6.1327763212325704E-26</c:v>
                      </c:pt>
                      <c:pt idx="1">
                        <c:v>3.7930753587679398E-23</c:v>
                      </c:pt>
                      <c:pt idx="2">
                        <c:v>1.18035678819428E-20</c:v>
                      </c:pt>
                      <c:pt idx="3">
                        <c:v>1.99132406930043E-18</c:v>
                      </c:pt>
                      <c:pt idx="4">
                        <c:v>1.9465650228053799E-16</c:v>
                      </c:pt>
                      <c:pt idx="5">
                        <c:v>1.16988022700232E-14</c:v>
                      </c:pt>
                      <c:pt idx="6">
                        <c:v>4.5572620427051302E-13</c:v>
                      </c:pt>
                      <c:pt idx="7">
                        <c:v>1.2061555795729601E-11</c:v>
                      </c:pt>
                      <c:pt idx="8">
                        <c:v>2.2618274878008601E-10</c:v>
                      </c:pt>
                      <c:pt idx="9">
                        <c:v>3.1196649782981898E-9</c:v>
                      </c:pt>
                      <c:pt idx="10" formatCode="0.000E+00">
                        <c:v>3.2720154585581498E-8</c:v>
                      </c:pt>
                      <c:pt idx="11" formatCode="0.000E+00">
                        <c:v>2.6882613235236597E-7</c:v>
                      </c:pt>
                      <c:pt idx="12" formatCode="0.000E+00">
                        <c:v>1.77648185218833E-6</c:v>
                      </c:pt>
                      <c:pt idx="13" formatCode="0.000E+00">
                        <c:v>9.6675157704432096E-6</c:v>
                      </c:pt>
                      <c:pt idx="14" formatCode="0.000E+00">
                        <c:v>4.4243437307331599E-5</c:v>
                      </c:pt>
                      <c:pt idx="15" formatCode="0.000E+00">
                        <c:v>1.7349318290011201E-4</c:v>
                      </c:pt>
                      <c:pt idx="16" formatCode="0.000E+00">
                        <c:v>5.9271801018251195E-4</c:v>
                      </c:pt>
                      <c:pt idx="17" formatCode="0.000E+00">
                        <c:v>1.79055564371885E-3</c:v>
                      </c:pt>
                      <c:pt idx="18" formatCode="0.000E+00">
                        <c:v>4.8466154533396699E-3</c:v>
                      </c:pt>
                      <c:pt idx="19" formatCode="0.000E+00">
                        <c:v>1.1893488472063301E-2</c:v>
                      </c:pt>
                      <c:pt idx="20" formatCode="0.000E+00">
                        <c:v>2.67392358311597E-2</c:v>
                      </c:pt>
                      <c:pt idx="21" formatCode="0.000E+00">
                        <c:v>5.5591444240487703E-2</c:v>
                      </c:pt>
                      <c:pt idx="22" formatCode="0.000E+00">
                        <c:v>0.107768477239398</c:v>
                      </c:pt>
                      <c:pt idx="23" formatCode="0.000E+00">
                        <c:v>0.19625005042714899</c:v>
                      </c:pt>
                      <c:pt idx="24" formatCode="0.000E+00">
                        <c:v>0.33792353990553098</c:v>
                      </c:pt>
                      <c:pt idx="25" formatCode="0.000E+00">
                        <c:v>0.553426042950527</c:v>
                      </c:pt>
                      <c:pt idx="26" formatCode="0.000E+00">
                        <c:v>0.86655227302691795</c:v>
                      </c:pt>
                      <c:pt idx="27" formatCode="0.000E+00">
                        <c:v>1.3032740604476101</c:v>
                      </c:pt>
                      <c:pt idx="28" formatCode="0.000E+00">
                        <c:v>1.8904785007556499</c:v>
                      </c:pt>
                      <c:pt idx="29" formatCode="0.000E+00">
                        <c:v>2.6545659673713899</c:v>
                      </c:pt>
                      <c:pt idx="30" formatCode="0.000E+00">
                        <c:v>3.6200532676132098</c:v>
                      </c:pt>
                      <c:pt idx="31" formatCode="0.000E+00">
                        <c:v>4.80830623827491</c:v>
                      </c:pt>
                      <c:pt idx="32" formatCode="0.000E+00">
                        <c:v>6.2364895784484498</c:v>
                      </c:pt>
                      <c:pt idx="33" formatCode="0.000E+00">
                        <c:v>7.9167799640361398</c:v>
                      </c:pt>
                      <c:pt idx="34" formatCode="0.000E+00">
                        <c:v>9.8558498344976595</c:v>
                      </c:pt>
                      <c:pt idx="35" formatCode="0.000E+00">
                        <c:v>12.0545989427203</c:v>
                      </c:pt>
                      <c:pt idx="36" formatCode="0.000E+00">
                        <c:v>14.508090972111701</c:v>
                      </c:pt>
                      <c:pt idx="37" formatCode="0.000E+00">
                        <c:v>17.205643018847098</c:v>
                      </c:pt>
                      <c:pt idx="38" formatCode="0.000E+00">
                        <c:v>20.1310148275717</c:v>
                      </c:pt>
                      <c:pt idx="39" formatCode="0.000E+00">
                        <c:v>23.262650075267299</c:v>
                      </c:pt>
                      <c:pt idx="40" formatCode="0.000E+00">
                        <c:v>26.573931462276501</c:v>
                      </c:pt>
                      <c:pt idx="41" formatCode="0.000E+00">
                        <c:v>30.033423015038402</c:v>
                      </c:pt>
                      <c:pt idx="42" formatCode="0.000E+00">
                        <c:v>33.605085477139603</c:v>
                      </c:pt>
                      <c:pt idx="43" formatCode="0.000E+00">
                        <c:v>37.248463107685303</c:v>
                      </c:pt>
                      <c:pt idx="44" formatCode="0.000E+00">
                        <c:v>40.918852206121997</c:v>
                      </c:pt>
                      <c:pt idx="45" formatCode="0.000E+00">
                        <c:v>44.567473033833103</c:v>
                      </c:pt>
                      <c:pt idx="46" formatCode="0.000E+00">
                        <c:v>48.1416775143406</c:v>
                      </c:pt>
                      <c:pt idx="47" formatCode="0.000E+00">
                        <c:v>51.585235059708502</c:v>
                      </c:pt>
                      <c:pt idx="48" formatCode="0.000E+00">
                        <c:v>54.838747889340901</c:v>
                      </c:pt>
                      <c:pt idx="49" formatCode="0.000E+00">
                        <c:v>57.840254752960398</c:v>
                      </c:pt>
                      <c:pt idx="50" formatCode="0.000E+00">
                        <c:v>60.526087114995597</c:v>
                      </c:pt>
                      <c:pt idx="51" formatCode="0.000E+00">
                        <c:v>62.832043160005298</c:v>
                      </c:pt>
                      <c:pt idx="52" formatCode="0.000E+00">
                        <c:v>64.694940419818096</c:v>
                      </c:pt>
                      <c:pt idx="53" formatCode="0.000E+00">
                        <c:v>66.054594823796194</c:v>
                      </c:pt>
                      <c:pt idx="54" formatCode="0.000E+00">
                        <c:v>66.856249543390803</c:v>
                      </c:pt>
                      <c:pt idx="55" formatCode="0.000E+00">
                        <c:v>67.053438098305904</c:v>
                      </c:pt>
                      <c:pt idx="56" formatCode="0.000E+00">
                        <c:v>66.611210377996102</c:v>
                      </c:pt>
                      <c:pt idx="57" formatCode="0.000E+00">
                        <c:v>65.509576713441803</c:v>
                      </c:pt>
                      <c:pt idx="58" formatCode="0.000E+00">
                        <c:v>63.746936188231899</c:v>
                      </c:pt>
                      <c:pt idx="59" formatCode="0.000E+00">
                        <c:v>61.343158087271597</c:v>
                      </c:pt>
                      <c:pt idx="60" formatCode="0.000E+00">
                        <c:v>58.3418933438723</c:v>
                      </c:pt>
                      <c:pt idx="61" formatCode="0.000E+00">
                        <c:v>54.811627237648402</c:v>
                      </c:pt>
                      <c:pt idx="62" formatCode="0.000E+00">
                        <c:v>50.844973595533801</c:v>
                      </c:pt>
                      <c:pt idx="63" formatCode="0.000E+00">
                        <c:v>46.555786071808697</c:v>
                      </c:pt>
                      <c:pt idx="64" formatCode="0.000E+00">
                        <c:v>42.073851464640803</c:v>
                      </c:pt>
                      <c:pt idx="65" formatCode="0.000E+00">
                        <c:v>37.537245314243698</c:v>
                      </c:pt>
                      <c:pt idx="66" formatCode="0.000E+00">
                        <c:v>33.082852448472103</c:v>
                      </c:pt>
                      <c:pt idx="67" formatCode="0.000E+00">
                        <c:v>28.836022272548</c:v>
                      </c:pt>
                      <c:pt idx="68" formatCode="0.000E+00">
                        <c:v>24.900730837238001</c:v>
                      </c:pt>
                      <c:pt idx="69" formatCode="0.000E+00">
                        <c:v>21.351817590249301</c:v>
                      </c:pt>
                      <c:pt idx="70" formatCode="0.000E+00">
                        <c:v>18.230721189285401</c:v>
                      </c:pt>
                      <c:pt idx="71" formatCode="0.000E+00">
                        <c:v>15.545592292682301</c:v>
                      </c:pt>
                      <c:pt idx="72" formatCode="0.000E+00">
                        <c:v>13.275778557230399</c:v>
                      </c:pt>
                      <c:pt idx="73" formatCode="0.000E+00">
                        <c:v>11.379679273363299</c:v>
                      </c:pt>
                      <c:pt idx="74" formatCode="0.000E+00">
                        <c:v>9.8041813258060007</c:v>
                      </c:pt>
                      <c:pt idx="75" formatCode="0.000E+00">
                        <c:v>8.4936202828787</c:v>
                      </c:pt>
                      <c:pt idx="76" formatCode="0.000E+00">
                        <c:v>7.3965859035169403</c:v>
                      </c:pt>
                      <c:pt idx="77" formatCode="0.000E+00">
                        <c:v>6.4697593373992799</c:v>
                      </c:pt>
                      <c:pt idx="78" formatCode="0.000E+00">
                        <c:v>5.6789538129590902</c:v>
                      </c:pt>
                      <c:pt idx="79" formatCode="0.000E+00">
                        <c:v>4.9982262890582998</c:v>
                      </c:pt>
                      <c:pt idx="80" formatCode="0.000E+00">
                        <c:v>4.4081216377691899</c:v>
                      </c:pt>
                      <c:pt idx="81" formatCode="0.000E+00">
                        <c:v>3.89387478758775</c:v>
                      </c:pt>
                      <c:pt idx="82" formatCode="0.000E+00">
                        <c:v>3.4439854596443999</c:v>
                      </c:pt>
                      <c:pt idx="83" formatCode="0.000E+00">
                        <c:v>3.0492389288345101</c:v>
                      </c:pt>
                      <c:pt idx="84" formatCode="0.000E+00">
                        <c:v>2.7020769859677798</c:v>
                      </c:pt>
                      <c:pt idx="85" formatCode="0.000E+00">
                        <c:v>2.3961941562587401</c:v>
                      </c:pt>
                      <c:pt idx="86" formatCode="0.000E+00">
                        <c:v>2.1262666767129099</c:v>
                      </c:pt>
                      <c:pt idx="87" formatCode="0.000E+00">
                        <c:v>1.88775993662074</c:v>
                      </c:pt>
                      <c:pt idx="88" formatCode="0.000E+00">
                        <c:v>1.6767851328529499</c:v>
                      </c:pt>
                      <c:pt idx="89" formatCode="0.000E+00">
                        <c:v>1.4899890115408201</c:v>
                      </c:pt>
                      <c:pt idx="90" formatCode="0.000E+00">
                        <c:v>1.32446707066939</c:v>
                      </c:pt>
                      <c:pt idx="91" formatCode="0.000E+00">
                        <c:v>1.17769401919723</c:v>
                      </c:pt>
                      <c:pt idx="92" formatCode="0.000E+00">
                        <c:v>1.0474672697937399</c:v>
                      </c:pt>
                      <c:pt idx="93" formatCode="0.000E+00">
                        <c:v>0.93186048168563596</c:v>
                      </c:pt>
                      <c:pt idx="94" formatCode="0.000E+00">
                        <c:v>0.82918498623864301</c:v>
                      </c:pt>
                      <c:pt idx="95" formatCode="0.000E+00">
                        <c:v>0.73795748516408799</c:v>
                      </c:pt>
                      <c:pt idx="96" formatCode="0.000E+00">
                        <c:v>0.65687280258105096</c:v>
                      </c:pt>
                      <c:pt idx="97" formatCode="0.000E+00">
                        <c:v>0.58478075339313296</c:v>
                      </c:pt>
                      <c:pt idx="98" formatCode="0.000E+00">
                        <c:v>0.52066639652818703</c:v>
                      </c:pt>
                      <c:pt idx="99" formatCode="0.000E+00">
                        <c:v>0.46363309519962997</c:v>
                      </c:pt>
                      <c:pt idx="100" formatCode="0.000E+00">
                        <c:v>0.41288792256815299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4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Volumenzuwachs'!$BF$7</c15:sqref>
                        </c15:formulaRef>
                      </c:ext>
                    </c:extLst>
                    <c:strCache>
                      <c:ptCount val="1"/>
                      <c:pt idx="0">
                        <c:v>40,39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Volumenzuwachs'!$BF$8:$BF$108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3.7995142728416501E-27</c:v>
                      </c:pt>
                      <c:pt idx="1">
                        <c:v>3.1646158596927798E-24</c:v>
                      </c:pt>
                      <c:pt idx="2">
                        <c:v>1.28396380640367E-21</c:v>
                      </c:pt>
                      <c:pt idx="3">
                        <c:v>2.7439194541739501E-19</c:v>
                      </c:pt>
                      <c:pt idx="4">
                        <c:v>3.3115452593745797E-17</c:v>
                      </c:pt>
                      <c:pt idx="5">
                        <c:v>2.4015537970182701E-15</c:v>
                      </c:pt>
                      <c:pt idx="6">
                        <c:v>1.10607148055673E-13</c:v>
                      </c:pt>
                      <c:pt idx="7">
                        <c:v>3.39871428622099E-12</c:v>
                      </c:pt>
                      <c:pt idx="8">
                        <c:v>7.2805917527301501E-11</c:v>
                      </c:pt>
                      <c:pt idx="9">
                        <c:v>1.1306839128650401E-9</c:v>
                      </c:pt>
                      <c:pt idx="10" formatCode="0.000E+00">
                        <c:v>1.3182202785534899E-8</c:v>
                      </c:pt>
                      <c:pt idx="11" formatCode="0.000E+00">
                        <c:v>1.19016112928778E-7</c:v>
                      </c:pt>
                      <c:pt idx="12" formatCode="0.000E+00">
                        <c:v>8.5550330861787998E-7</c:v>
                      </c:pt>
                      <c:pt idx="13" formatCode="0.000E+00">
                        <c:v>5.0182376268684701E-6</c:v>
                      </c:pt>
                      <c:pt idx="14" formatCode="0.000E+00">
                        <c:v>2.45550362534988E-5</c:v>
                      </c:pt>
                      <c:pt idx="15" formatCode="0.000E+00">
                        <c:v>1.0221010098160499E-4</c:v>
                      </c:pt>
                      <c:pt idx="16" formatCode="0.000E+00">
                        <c:v>3.68286710312308E-4</c:v>
                      </c:pt>
                      <c:pt idx="17" formatCode="0.000E+00">
                        <c:v>1.1667139466246599E-3</c:v>
                      </c:pt>
                      <c:pt idx="18" formatCode="0.000E+00">
                        <c:v>3.2948675667527098E-3</c:v>
                      </c:pt>
                      <c:pt idx="19" formatCode="0.000E+00">
                        <c:v>8.39765684631745E-3</c:v>
                      </c:pt>
                      <c:pt idx="20" formatCode="0.000E+00">
                        <c:v>1.95294490590615E-2</c:v>
                      </c:pt>
                      <c:pt idx="21" formatCode="0.000E+00">
                        <c:v>4.1848146389697902E-2</c:v>
                      </c:pt>
                      <c:pt idx="22" formatCode="0.000E+00">
                        <c:v>8.3347750968921996E-2</c:v>
                      </c:pt>
                      <c:pt idx="23" formatCode="0.000E+00">
                        <c:v>0.15549094847862899</c:v>
                      </c:pt>
                      <c:pt idx="24" formatCode="0.000E+00">
                        <c:v>0.27359132372744199</c:v>
                      </c:pt>
                      <c:pt idx="25" formatCode="0.000E+00">
                        <c:v>0.45682352600502502</c:v>
                      </c:pt>
                      <c:pt idx="26" formatCode="0.000E+00">
                        <c:v>0.72780143981408796</c:v>
                      </c:pt>
                      <c:pt idx="27" formatCode="0.000E+00">
                        <c:v>1.11174050475297</c:v>
                      </c:pt>
                      <c:pt idx="28" formatCode="0.000E+00">
                        <c:v>1.635289418205</c:v>
                      </c:pt>
                      <c:pt idx="29" formatCode="0.000E+00">
                        <c:v>2.3251623887167501</c:v>
                      </c:pt>
                      <c:pt idx="30" formatCode="0.000E+00">
                        <c:v>3.2067190096828999</c:v>
                      </c:pt>
                      <c:pt idx="31" formatCode="0.000E+00">
                        <c:v>4.3026268930187301</c:v>
                      </c:pt>
                      <c:pt idx="32" formatCode="0.000E+00">
                        <c:v>5.6317106646703996</c:v>
                      </c:pt>
                      <c:pt idx="33" formatCode="0.000E+00">
                        <c:v>7.2080501430981601</c:v>
                      </c:pt>
                      <c:pt idx="34" formatCode="0.000E+00">
                        <c:v>9.0403498415991397</c:v>
                      </c:pt>
                      <c:pt idx="35" formatCode="0.000E+00">
                        <c:v>11.131567910923399</c:v>
                      </c:pt>
                      <c:pt idx="36" formatCode="0.000E+00">
                        <c:v>13.478768615085601</c:v>
                      </c:pt>
                      <c:pt idx="37" formatCode="0.000E+00">
                        <c:v>16.073149031314902</c:v>
                      </c:pt>
                      <c:pt idx="38" formatCode="0.000E+00">
                        <c:v>18.900186674485699</c:v>
                      </c:pt>
                      <c:pt idx="39" formatCode="0.000E+00">
                        <c:v>21.9398580412605</c:v>
                      </c:pt>
                      <c:pt idx="40" formatCode="0.000E+00">
                        <c:v>25.166886330276199</c:v>
                      </c:pt>
                      <c:pt idx="41" formatCode="0.000E+00">
                        <c:v>28.5509877687591</c:v>
                      </c:pt>
                      <c:pt idx="42" formatCode="0.000E+00">
                        <c:v>32.057098493818302</c:v>
                      </c:pt>
                      <c:pt idx="43" formatCode="0.000E+00">
                        <c:v>35.6455767522801</c:v>
                      </c:pt>
                      <c:pt idx="44" formatCode="0.000E+00">
                        <c:v>39.272387700241197</c:v>
                      </c:pt>
                      <c:pt idx="45" formatCode="0.000E+00">
                        <c:v>42.889290026115901</c:v>
                      </c:pt>
                      <c:pt idx="46" formatCode="0.000E+00">
                        <c:v>46.444054880264098</c:v>
                      </c:pt>
                      <c:pt idx="47" formatCode="0.000E+00">
                        <c:v>49.880758076063103</c:v>
                      </c:pt>
                      <c:pt idx="48" formatCode="0.000E+00">
                        <c:v>53.140196004136499</c:v>
                      </c:pt>
                      <c:pt idx="49" formatCode="0.000E+00">
                        <c:v>56.160483673937001</c:v>
                      </c:pt>
                      <c:pt idx="50" formatCode="0.000E+00">
                        <c:v>58.877898865716702</c:v>
                      </c:pt>
                      <c:pt idx="51" formatCode="0.000E+00">
                        <c:v>61.228038134067198</c:v>
                      </c:pt>
                      <c:pt idx="52" formatCode="0.000E+00">
                        <c:v>63.147346368720498</c:v>
                      </c:pt>
                      <c:pt idx="53" formatCode="0.000E+00">
                        <c:v>64.575069238326094</c:v>
                      </c:pt>
                      <c:pt idx="54" formatCode="0.000E+00">
                        <c:v>65.455654140139202</c:v>
                      </c:pt>
                      <c:pt idx="55" formatCode="0.000E+00">
                        <c:v>65.741587196095296</c:v>
                      </c:pt>
                      <c:pt idx="56" formatCode="0.000E+00">
                        <c:v>65.396598883774203</c:v>
                      </c:pt>
                      <c:pt idx="57" formatCode="0.000E+00">
                        <c:v>64.399098166973701</c:v>
                      </c:pt>
                      <c:pt idx="58" formatCode="0.000E+00">
                        <c:v>62.745606602142601</c:v>
                      </c:pt>
                      <c:pt idx="59" formatCode="0.000E+00">
                        <c:v>60.453866688537801</c:v>
                      </c:pt>
                      <c:pt idx="60" formatCode="0.000E+00">
                        <c:v>57.565206010425399</c:v>
                      </c:pt>
                      <c:pt idx="61" formatCode="0.000E+00">
                        <c:v>54.145671366963001</c:v>
                      </c:pt>
                      <c:pt idx="62" formatCode="0.000E+00">
                        <c:v>50.285433052060803</c:v>
                      </c:pt>
                      <c:pt idx="63" formatCode="0.000E+00">
                        <c:v>46.096030413236299</c:v>
                      </c:pt>
                      <c:pt idx="64" formatCode="0.000E+00">
                        <c:v>41.705213823176003</c:v>
                      </c:pt>
                      <c:pt idx="65" formatCode="0.000E+00">
                        <c:v>37.249447863169003</c:v>
                      </c:pt>
                      <c:pt idx="66" formatCode="0.000E+00">
                        <c:v>32.864558364983097</c:v>
                      </c:pt>
                      <c:pt idx="67" formatCode="0.000E+00">
                        <c:v>28.6754712458443</c:v>
                      </c:pt>
                      <c:pt idx="68" formatCode="0.000E+00">
                        <c:v>24.786395871980499</c:v>
                      </c:pt>
                      <c:pt idx="69" formatCode="0.000E+00">
                        <c:v>21.273009531914202</c:v>
                      </c:pt>
                      <c:pt idx="70" formatCode="0.000E+00">
                        <c:v>18.178069015284301</c:v>
                      </c:pt>
                      <c:pt idx="71" formatCode="0.000E+00">
                        <c:v>15.511344280851899</c:v>
                      </c:pt>
                      <c:pt idx="72" formatCode="0.000E+00">
                        <c:v>13.2539001478637</c:v>
                      </c:pt>
                      <c:pt idx="73" formatCode="0.000E+00">
                        <c:v>11.3657609764364</c:v>
                      </c:pt>
                      <c:pt idx="74" formatCode="0.000E+00">
                        <c:v>9.79520404561754</c:v>
                      </c:pt>
                      <c:pt idx="75" formatCode="0.000E+00">
                        <c:v>8.4876456802093205</c:v>
                      </c:pt>
                      <c:pt idx="76" formatCode="0.000E+00">
                        <c:v>7.3924401845280503</c:v>
                      </c:pt>
                      <c:pt idx="77" formatCode="0.000E+00">
                        <c:v>6.4667618895046397</c:v>
                      </c:pt>
                      <c:pt idx="78" formatCode="0.000E+00">
                        <c:v>5.6767158563953197</c:v>
                      </c:pt>
                      <c:pt idx="79" formatCode="0.000E+00">
                        <c:v>4.9965199972199503</c:v>
                      </c:pt>
                      <c:pt idx="80" formatCode="0.000E+00">
                        <c:v>4.4068047693404298</c:v>
                      </c:pt>
                      <c:pt idx="81" formatCode="0.000E+00">
                        <c:v>3.8928514680808002</c:v>
                      </c:pt>
                      <c:pt idx="82" formatCode="0.000E+00">
                        <c:v>3.4431869538421398</c:v>
                      </c:pt>
                      <c:pt idx="83" formatCode="0.000E+00">
                        <c:v>3.04861407932892</c:v>
                      </c:pt>
                      <c:pt idx="84" formatCode="0.000E+00">
                        <c:v>2.7015869689313199</c:v>
                      </c:pt>
                      <c:pt idx="85" formatCode="0.000E+00">
                        <c:v>2.3958092039297201</c:v>
                      </c:pt>
                      <c:pt idx="86" formatCode="0.000E+00">
                        <c:v>2.1259638210203802</c:v>
                      </c:pt>
                      <c:pt idx="87" formatCode="0.000E+00">
                        <c:v>1.88752137566996</c:v>
                      </c:pt>
                      <c:pt idx="88" formatCode="0.000E+00">
                        <c:v>1.67659701976863</c:v>
                      </c:pt>
                      <c:pt idx="89" formatCode="0.000E+00">
                        <c:v>1.4898405444587199</c:v>
                      </c:pt>
                      <c:pt idx="90" formatCode="0.000E+00">
                        <c:v>1.3243498027231599</c:v>
                      </c:pt>
                      <c:pt idx="91" formatCode="0.000E+00">
                        <c:v>1.1776013316212799</c:v>
                      </c:pt>
                      <c:pt idx="92" formatCode="0.000E+00">
                        <c:v>1.04739396729432</c:v>
                      </c:pt>
                      <c:pt idx="93" formatCode="0.000E+00">
                        <c:v>0.93180248025424395</c:v>
                      </c:pt>
                      <c:pt idx="94" formatCode="0.000E+00">
                        <c:v>0.82913907134839604</c:v>
                      </c:pt>
                      <c:pt idx="95" formatCode="0.000E+00">
                        <c:v>0.73792112386528197</c:v>
                      </c:pt>
                      <c:pt idx="96" formatCode="0.000E+00">
                        <c:v>0.65684399707330898</c:v>
                      </c:pt>
                      <c:pt idx="97" formatCode="0.000E+00">
                        <c:v>0.58475792664596704</c:v>
                      </c:pt>
                      <c:pt idx="98" formatCode="0.000E+00">
                        <c:v>0.52064830275167895</c:v>
                      </c:pt>
                      <c:pt idx="99" formatCode="0.000E+00">
                        <c:v>0.463618749641584</c:v>
                      </c:pt>
                      <c:pt idx="100" formatCode="0.000E+00">
                        <c:v>0.41287654638071902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5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Volumenzuwachs'!$BG$7</c15:sqref>
                        </c15:formulaRef>
                      </c:ext>
                    </c:extLst>
                    <c:strCache>
                      <c:ptCount val="1"/>
                      <c:pt idx="0">
                        <c:v>41,33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Volumenzuwachs'!$BG$8:$BG$108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2.0691452783710799E-28</c:v>
                      </c:pt>
                      <c:pt idx="1">
                        <c:v>2.3535871117274801E-25</c:v>
                      </c:pt>
                      <c:pt idx="2">
                        <c:v>1.2606584870181E-22</c:v>
                      </c:pt>
                      <c:pt idx="3">
                        <c:v>3.4509689879455598E-20</c:v>
                      </c:pt>
                      <c:pt idx="4">
                        <c:v>5.1932791744866901E-18</c:v>
                      </c:pt>
                      <c:pt idx="5">
                        <c:v>4.5849263320219004E-16</c:v>
                      </c:pt>
                      <c:pt idx="6">
                        <c:v>2.5163638000339499E-14</c:v>
                      </c:pt>
                      <c:pt idx="7">
                        <c:v>9.0403732838535704E-13</c:v>
                      </c:pt>
                      <c:pt idx="8">
                        <c:v>2.2261350596748899E-11</c:v>
                      </c:pt>
                      <c:pt idx="9">
                        <c:v>3.9144733994977599E-10</c:v>
                      </c:pt>
                      <c:pt idx="10" formatCode="0.000E+00">
                        <c:v>5.0982006254766598E-9</c:v>
                      </c:pt>
                      <c:pt idx="11" formatCode="0.000E+00">
                        <c:v>5.0806418812816601E-8</c:v>
                      </c:pt>
                      <c:pt idx="12" formatCode="0.000E+00">
                        <c:v>3.9881712530538399E-7</c:v>
                      </c:pt>
                      <c:pt idx="13" formatCode="0.000E+00">
                        <c:v>2.5304896124884599E-6</c:v>
                      </c:pt>
                      <c:pt idx="14" formatCode="0.000E+00">
                        <c:v>1.32803217995252E-5</c:v>
                      </c:pt>
                      <c:pt idx="15" formatCode="0.000E+00">
                        <c:v>5.8842674084779501E-5</c:v>
                      </c:pt>
                      <c:pt idx="16" formatCode="0.000E+00">
                        <c:v>2.2417633214931199E-4</c:v>
                      </c:pt>
                      <c:pt idx="17" formatCode="0.000E+00">
                        <c:v>7.46392849118788E-4</c:v>
                      </c:pt>
                      <c:pt idx="18" formatCode="0.000E+00">
                        <c:v>2.2035329733188498E-3</c:v>
                      </c:pt>
                      <c:pt idx="19" formatCode="0.000E+00">
                        <c:v>5.8432067653696202E-3</c:v>
                      </c:pt>
                      <c:pt idx="20" formatCode="0.000E+00">
                        <c:v>1.4078420373586E-2</c:v>
                      </c:pt>
                      <c:pt idx="21" formatCode="0.000E+00">
                        <c:v>3.1136644843810998E-2</c:v>
                      </c:pt>
                      <c:pt idx="22" formatCode="0.000E+00">
                        <c:v>6.3791313852431697E-2</c:v>
                      </c:pt>
                      <c:pt idx="23" formatCode="0.000E+00">
                        <c:v>0.122052096108582</c:v>
                      </c:pt>
                      <c:pt idx="24" formatCode="0.000E+00">
                        <c:v>0.21966344295794499</c:v>
                      </c:pt>
                      <c:pt idx="25" formatCode="0.000E+00">
                        <c:v>0.37427343703703603</c:v>
                      </c:pt>
                      <c:pt idx="26" formatCode="0.000E+00">
                        <c:v>0.60718528351190504</c:v>
                      </c:pt>
                      <c:pt idx="27" formatCode="0.000E+00">
                        <c:v>0.942676760575067</c:v>
                      </c:pt>
                      <c:pt idx="28" formatCode="0.000E+00">
                        <c:v>1.40694722228238</c:v>
                      </c:pt>
                      <c:pt idx="29" formatCode="0.000E+00">
                        <c:v>2.0268083460672499</c:v>
                      </c:pt>
                      <c:pt idx="30" formatCode="0.000E+00">
                        <c:v>2.8282629495999201</c:v>
                      </c:pt>
                      <c:pt idx="31" formatCode="0.000E+00">
                        <c:v>3.8351146881965001</c:v>
                      </c:pt>
                      <c:pt idx="32" formatCode="0.000E+00">
                        <c:v>5.0677265624393799</c:v>
                      </c:pt>
                      <c:pt idx="33" formatCode="0.000E+00">
                        <c:v>6.5420078710444303</c:v>
                      </c:pt>
                      <c:pt idx="34" formatCode="0.000E+00">
                        <c:v>8.2686675868547095</c:v>
                      </c:pt>
                      <c:pt idx="35" formatCode="0.000E+00">
                        <c:v>10.252734907508801</c:v>
                      </c:pt>
                      <c:pt idx="36" formatCode="0.000E+00">
                        <c:v>12.493319551743699</c:v>
                      </c:pt>
                      <c:pt idx="37" formatCode="0.000E+00">
                        <c:v>14.983566858512701</c:v>
                      </c:pt>
                      <c:pt idx="38" formatCode="0.000E+00">
                        <c:v>17.710755311660801</c:v>
                      </c:pt>
                      <c:pt idx="39" formatCode="0.000E+00">
                        <c:v>20.6564849033862</c:v>
                      </c:pt>
                      <c:pt idx="40" formatCode="0.000E+00">
                        <c:v>23.7969114581926</c:v>
                      </c:pt>
                      <c:pt idx="41" formatCode="0.000E+00">
                        <c:v>27.102992471096201</c:v>
                      </c:pt>
                      <c:pt idx="42" formatCode="0.000E+00">
                        <c:v>30.5407223949361</c:v>
                      </c:pt>
                      <c:pt idx="43" formatCode="0.000E+00">
                        <c:v>34.071348387446903</c:v>
                      </c:pt>
                      <c:pt idx="44" formatCode="0.000E+00">
                        <c:v>37.651570527023097</c:v>
                      </c:pt>
                      <c:pt idx="45" formatCode="0.000E+00">
                        <c:v>41.233743020148999</c:v>
                      </c:pt>
                      <c:pt idx="46" formatCode="0.000E+00">
                        <c:v>44.7661047613677</c:v>
                      </c:pt>
                      <c:pt idx="47" formatCode="0.000E+00">
                        <c:v>48.193078631445303</c:v>
                      </c:pt>
                      <c:pt idx="48" formatCode="0.000E+00">
                        <c:v>51.455688892849302</c:v>
                      </c:pt>
                      <c:pt idx="49" formatCode="0.000E+00">
                        <c:v>54.492154476447702</c:v>
                      </c:pt>
                      <c:pt idx="50" formatCode="0.000E+00">
                        <c:v>57.2387219771134</c:v>
                      </c:pt>
                      <c:pt idx="51" formatCode="0.000E+00">
                        <c:v>59.6308044163492</c:v>
                      </c:pt>
                      <c:pt idx="52" formatCode="0.000E+00">
                        <c:v>61.604488339750198</c:v>
                      </c:pt>
                      <c:pt idx="53" formatCode="0.000E+00">
                        <c:v>63.0984600743813</c:v>
                      </c:pt>
                      <c:pt idx="54" formatCode="0.000E+00">
                        <c:v>64.056379011327294</c:v>
                      </c:pt>
                      <c:pt idx="55" formatCode="0.000E+00">
                        <c:v>64.429688532145605</c:v>
                      </c:pt>
                      <c:pt idx="56" formatCode="0.000E+00">
                        <c:v>64.180801122466093</c:v>
                      </c:pt>
                      <c:pt idx="57" formatCode="0.000E+00">
                        <c:v>63.286522303343901</c:v>
                      </c:pt>
                      <c:pt idx="58" formatCode="0.000E+00">
                        <c:v>61.741490197527497</c:v>
                      </c:pt>
                      <c:pt idx="59" formatCode="0.000E+00">
                        <c:v>59.561310440022901</c:v>
                      </c:pt>
                      <c:pt idx="60" formatCode="0.000E+00">
                        <c:v>56.784972757600002</c:v>
                      </c:pt>
                      <c:pt idx="61" formatCode="0.000E+00">
                        <c:v>53.476066456558897</c:v>
                      </c:pt>
                      <c:pt idx="62" formatCode="0.000E+00">
                        <c:v>49.722294993058803</c:v>
                      </c:pt>
                      <c:pt idx="63" formatCode="0.000E+00">
                        <c:v>45.632856395773203</c:v>
                      </c:pt>
                      <c:pt idx="64" formatCode="0.000E+00">
                        <c:v>41.333434902909502</c:v>
                      </c:pt>
                      <c:pt idx="65" formatCode="0.000E+00">
                        <c:v>36.958853159998903</c:v>
                      </c:pt>
                      <c:pt idx="66" formatCode="0.000E+00">
                        <c:v>32.643847519880502</c:v>
                      </c:pt>
                      <c:pt idx="67" formatCode="0.000E+00">
                        <c:v>28.512892343772499</c:v>
                      </c:pt>
                      <c:pt idx="68" formatCode="0.000E+00">
                        <c:v>24.670406489870899</c:v>
                      </c:pt>
                      <c:pt idx="69" formatCode="0.000E+00">
                        <c:v>21.192886958197501</c:v>
                      </c:pt>
                      <c:pt idx="70" formatCode="0.000E+00">
                        <c:v>18.124397039855999</c:v>
                      </c:pt>
                      <c:pt idx="71" formatCode="0.000E+00">
                        <c:v>15.476320856049499</c:v>
                      </c:pt>
                      <c:pt idx="72" formatCode="0.000E+00">
                        <c:v>13.231440921791799</c:v>
                      </c:pt>
                      <c:pt idx="73" formatCode="0.000E+00">
                        <c:v>11.351411416769199</c:v>
                      </c:pt>
                      <c:pt idx="74" formatCode="0.000E+00">
                        <c:v>9.7859072213269904</c:v>
                      </c:pt>
                      <c:pt idx="75" formatCode="0.000E+00">
                        <c:v>8.4814333978538503</c:v>
                      </c:pt>
                      <c:pt idx="76" formatCode="0.000E+00">
                        <c:v>7.3881162594433203</c:v>
                      </c:pt>
                      <c:pt idx="77" formatCode="0.000E+00">
                        <c:v>6.4636295187048098</c:v>
                      </c:pt>
                      <c:pt idx="78" formatCode="0.000E+00">
                        <c:v>5.6743747814278001</c:v>
                      </c:pt>
                      <c:pt idx="79" formatCode="0.000E+00">
                        <c:v>4.9947342720022601</c:v>
                      </c:pt>
                      <c:pt idx="80" formatCode="0.000E+00">
                        <c:v>4.4054263423099798</c:v>
                      </c:pt>
                      <c:pt idx="81" formatCode="0.000E+00">
                        <c:v>3.8917802289713399</c:v>
                      </c:pt>
                      <c:pt idx="82" formatCode="0.000E+00">
                        <c:v>3.4423510210856199</c:v>
                      </c:pt>
                      <c:pt idx="83" formatCode="0.000E+00">
                        <c:v>3.0479599228918599</c:v>
                      </c:pt>
                      <c:pt idx="84" formatCode="0.000E+00">
                        <c:v>2.70107395627209</c:v>
                      </c:pt>
                      <c:pt idx="85" formatCode="0.000E+00">
                        <c:v>2.3954061778519402</c:v>
                      </c:pt>
                      <c:pt idx="86" formatCode="0.000E+00">
                        <c:v>2.1256467401151</c:v>
                      </c:pt>
                      <c:pt idx="87" formatCode="0.000E+00">
                        <c:v>1.88727160532083</c:v>
                      </c:pt>
                      <c:pt idx="88" formatCode="0.000E+00">
                        <c:v>1.676400064838</c:v>
                      </c:pt>
                      <c:pt idx="89" formatCode="0.000E+00">
                        <c:v>1.4896850970029101</c:v>
                      </c:pt>
                      <c:pt idx="90" formatCode="0.000E+00">
                        <c:v>1.3242270198728701</c:v>
                      </c:pt>
                      <c:pt idx="91" formatCode="0.000E+00">
                        <c:v>1.1775042841337799</c:v>
                      </c:pt>
                      <c:pt idx="92" formatCode="0.000E+00">
                        <c:v>1.0473172160478399</c:v>
                      </c:pt>
                      <c:pt idx="93" formatCode="0.000E+00">
                        <c:v>0.931741749481244</c:v>
                      </c:pt>
                      <c:pt idx="94" formatCode="0.000E+00">
                        <c:v>0.82909099552800203</c:v>
                      </c:pt>
                      <c:pt idx="95" formatCode="0.000E+00">
                        <c:v>0.73788305102694995</c:v>
                      </c:pt>
                      <c:pt idx="96" formatCode="0.000E+00">
                        <c:v>0.65681383551244499</c:v>
                      </c:pt>
                      <c:pt idx="97" formatCode="0.000E+00">
                        <c:v>0.584734025184944</c:v>
                      </c:pt>
                      <c:pt idx="98" formatCode="0.000E+00">
                        <c:v>0.52062935701282598</c:v>
                      </c:pt>
                      <c:pt idx="99" formatCode="0.000E+00">
                        <c:v>0.46360372855096799</c:v>
                      </c:pt>
                      <c:pt idx="100" formatCode="0.000E+00">
                        <c:v>0.41286463444709998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7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Volumenzuwachs'!$BI$7</c15:sqref>
                        </c15:formulaRef>
                      </c:ext>
                    </c:extLst>
                    <c:strCache>
                      <c:ptCount val="1"/>
                      <c:pt idx="0">
                        <c:v>43,28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Volumenzuwachs'!$BI$8:$BI$108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6.6937858353519096E-10</c:v>
                      </c:pt>
                      <c:pt idx="11">
                        <c:v>8.2428152426350696E-9</c:v>
                      </c:pt>
                      <c:pt idx="12">
                        <c:v>7.8140267311427703E-8</c:v>
                      </c:pt>
                      <c:pt idx="13">
                        <c:v>5.8664796790178205E-7</c:v>
                      </c:pt>
                      <c:pt idx="14">
                        <c:v>3.5772486551754301E-6</c:v>
                      </c:pt>
                      <c:pt idx="15">
                        <c:v>1.8120019813471399E-5</c:v>
                      </c:pt>
                      <c:pt idx="16">
                        <c:v>7.7787325049148194E-5</c:v>
                      </c:pt>
                      <c:pt idx="17">
                        <c:v>2.8810559790023597E-4</c:v>
                      </c:pt>
                      <c:pt idx="18">
                        <c:v>9.3538845056342196E-4</c:v>
                      </c:pt>
                      <c:pt idx="19">
                        <c:v>2.7000964928224902E-3</c:v>
                      </c:pt>
                      <c:pt idx="20">
                        <c:v>7.0176212547981096E-3</c:v>
                      </c:pt>
                      <c:pt idx="21">
                        <c:v>1.6607350313665999E-2</c:v>
                      </c:pt>
                      <c:pt idx="22">
                        <c:v>3.6145334636604E-2</c:v>
                      </c:pt>
                      <c:pt idx="23">
                        <c:v>7.2997969365633103E-2</c:v>
                      </c:pt>
                      <c:pt idx="24">
                        <c:v>0.137884793526343</c:v>
                      </c:pt>
                      <c:pt idx="25">
                        <c:v>0.245318884261741</c:v>
                      </c:pt>
                      <c:pt idx="26">
                        <c:v>0.41369402837786201</c:v>
                      </c:pt>
                      <c:pt idx="27">
                        <c:v>0.66494425276526203</c:v>
                      </c:pt>
                      <c:pt idx="28">
                        <c:v>1.0237763073460699</c:v>
                      </c:pt>
                      <c:pt idx="29">
                        <c:v>1.51654778769637</c:v>
                      </c:pt>
                      <c:pt idx="30">
                        <c:v>2.1699150840880699</c:v>
                      </c:pt>
                      <c:pt idx="31">
                        <c:v>3.0093974018324898</c:v>
                      </c:pt>
                      <c:pt idx="32">
                        <c:v>4.0579962803949901</c:v>
                      </c:pt>
                      <c:pt idx="33">
                        <c:v>5.3349816790322802</c:v>
                      </c:pt>
                      <c:pt idx="34">
                        <c:v>6.85491602995529</c:v>
                      </c:pt>
                      <c:pt idx="35">
                        <c:v>8.62694643377373</c:v>
                      </c:pt>
                      <c:pt idx="36">
                        <c:v>10.654359585007899</c:v>
                      </c:pt>
                      <c:pt idx="37">
                        <c:v>12.9343680534804</c:v>
                      </c:pt>
                      <c:pt idx="38">
                        <c:v>15.458081328197601</c:v>
                      </c:pt>
                      <c:pt idx="39">
                        <c:v>18.210609650716499</c:v>
                      </c:pt>
                      <c:pt idx="40">
                        <c:v>21.171251133161601</c:v>
                      </c:pt>
                      <c:pt idx="41">
                        <c:v>24.313720659988199</c:v>
                      </c:pt>
                      <c:pt idx="42">
                        <c:v>27.606390490444799</c:v>
                      </c:pt>
                      <c:pt idx="43">
                        <c:v>31.0125256330615</c:v>
                      </c:pt>
                      <c:pt idx="44">
                        <c:v>34.490510791646599</c:v>
                      </c:pt>
                      <c:pt idx="45">
                        <c:v>37.994079259021497</c:v>
                      </c:pt>
                      <c:pt idx="46">
                        <c:v>41.472567152162803</c:v>
                      </c:pt>
                      <c:pt idx="47">
                        <c:v>44.871228572835697</c:v>
                      </c:pt>
                      <c:pt idx="48">
                        <c:v>48.131658349911902</c:v>
                      </c:pt>
                      <c:pt idx="49">
                        <c:v>51.1923784887572</c:v>
                      </c:pt>
                      <c:pt idx="50">
                        <c:v>53.989651488676401</c:v>
                      </c:pt>
                      <c:pt idx="51">
                        <c:v>56.458586982872802</c:v>
                      </c:pt>
                      <c:pt idx="52">
                        <c:v>58.534605829716497</c:v>
                      </c:pt>
                      <c:pt idx="53">
                        <c:v>60.155315377923301</c:v>
                      </c:pt>
                      <c:pt idx="54">
                        <c:v>61.262828208116296</c:v>
                      </c:pt>
                      <c:pt idx="55">
                        <c:v>61.806521128429601</c:v>
                      </c:pt>
                      <c:pt idx="56">
                        <c:v>61.746178929446103</c:v>
                      </c:pt>
                      <c:pt idx="57">
                        <c:v>61.0553971668228</c:v>
                      </c:pt>
                      <c:pt idx="58">
                        <c:v>59.725031634238398</c:v>
                      </c:pt>
                      <c:pt idx="59">
                        <c:v>57.766385342326103</c:v>
                      </c:pt>
                      <c:pt idx="60">
                        <c:v>55.213729159294701</c:v>
                      </c:pt>
                      <c:pt idx="61">
                        <c:v>52.125679757711197</c:v>
                      </c:pt>
                      <c:pt idx="62">
                        <c:v>48.5849353913651</c:v>
                      </c:pt>
                      <c:pt idx="63">
                        <c:v>44.695927836940903</c:v>
                      </c:pt>
                      <c:pt idx="64">
                        <c:v>40.580116493819801</c:v>
                      </c:pt>
                      <c:pt idx="65">
                        <c:v>36.368943074117901</c:v>
                      </c:pt>
                      <c:pt idx="66">
                        <c:v>32.194868956750902</c:v>
                      </c:pt>
                      <c:pt idx="67">
                        <c:v>28.181376496806301</c:v>
                      </c:pt>
                      <c:pt idx="68">
                        <c:v>24.433227596694199</c:v>
                      </c:pt>
                      <c:pt idx="69">
                        <c:v>21.0285003709607</c:v>
                      </c:pt>
                      <c:pt idx="70">
                        <c:v>18.013833111650801</c:v>
                      </c:pt>
                      <c:pt idx="71">
                        <c:v>15.4038207000141</c:v>
                      </c:pt>
                      <c:pt idx="72">
                        <c:v>13.184681464535</c:v>
                      </c:pt>
                      <c:pt idx="73">
                        <c:v>11.3213431497896</c:v>
                      </c:pt>
                      <c:pt idx="74">
                        <c:v>9.7662977742915498</c:v>
                      </c:pt>
                      <c:pt idx="75">
                        <c:v>8.4682525161248101</c:v>
                      </c:pt>
                      <c:pt idx="76">
                        <c:v>7.37890093863638</c:v>
                      </c:pt>
                      <c:pt idx="77">
                        <c:v>6.4569349315666003</c:v>
                      </c:pt>
                      <c:pt idx="78">
                        <c:v>5.66936401003165</c:v>
                      </c:pt>
                      <c:pt idx="79">
                        <c:v>4.9909096291823403</c:v>
                      </c:pt>
                      <c:pt idx="80">
                        <c:v>4.4024732431736799</c:v>
                      </c:pt>
                      <c:pt idx="81">
                        <c:v>3.8894849689587101</c:v>
                      </c:pt>
                      <c:pt idx="82">
                        <c:v>3.4405598164447002</c:v>
                      </c:pt>
                      <c:pt idx="83">
                        <c:v>3.0465581549402199</c:v>
                      </c:pt>
                      <c:pt idx="84">
                        <c:v>2.69997459661103</c:v>
                      </c:pt>
                      <c:pt idx="85">
                        <c:v>2.3945424840455098</c:v>
                      </c:pt>
                      <c:pt idx="86">
                        <c:v>2.1249672082075199</c:v>
                      </c:pt>
                      <c:pt idx="87">
                        <c:v>1.88673631155778</c:v>
                      </c:pt>
                      <c:pt idx="88">
                        <c:v>1.6759779522173599</c:v>
                      </c:pt>
                      <c:pt idx="89">
                        <c:v>1.4893519360547101</c:v>
                      </c:pt>
                      <c:pt idx="90">
                        <c:v>1.32396386214032</c:v>
                      </c:pt>
                      <c:pt idx="91">
                        <c:v>1.1772962810545</c:v>
                      </c:pt>
                      <c:pt idx="92">
                        <c:v>1.04715271178824</c:v>
                      </c:pt>
                      <c:pt idx="93">
                        <c:v>0.93161158093450802</c:v>
                      </c:pt>
                      <c:pt idx="94">
                        <c:v>0.82898795006733395</c:v>
                      </c:pt>
                      <c:pt idx="95">
                        <c:v>0.73780144508554402</c:v>
                      </c:pt>
                      <c:pt idx="96">
                        <c:v>0.65674918615490196</c:v>
                      </c:pt>
                      <c:pt idx="97">
                        <c:v>0.58468279354067298</c:v>
                      </c:pt>
                      <c:pt idx="98">
                        <c:v>0.52058874743680095</c:v>
                      </c:pt>
                      <c:pt idx="99">
                        <c:v>0.46357153112906901</c:v>
                      </c:pt>
                      <c:pt idx="100">
                        <c:v>0.41283910130161899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429183216"/>
        <c:scaling>
          <c:logBase val="10"/>
          <c:orientation val="minMax"/>
          <c:max val="1000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Zeit [a]</a:t>
                </a:r>
              </a:p>
            </c:rich>
          </c:tx>
          <c:layout>
            <c:manualLayout>
              <c:xMode val="edge"/>
              <c:yMode val="edge"/>
              <c:x val="0.57264653318100667"/>
              <c:y val="0.919592374553034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83776"/>
        <c:crosses val="autoZero"/>
        <c:crossBetween val="midCat"/>
      </c:valAx>
      <c:valAx>
        <c:axId val="429183776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  <a:latin typeface="Symbol" panose="05050102010706020507" pitchFamily="18" charset="2"/>
                  </a:rPr>
                  <a:t>D</a:t>
                </a:r>
                <a:r>
                  <a:rPr lang="en-US" sz="1800" b="0" i="0" baseline="0">
                    <a:effectLst/>
                  </a:rPr>
                  <a:t>T [K]</a:t>
                </a:r>
                <a:endParaRPr lang="de-DE">
                  <a:effectLst/>
                </a:endParaRPr>
              </a:p>
            </c:rich>
          </c:tx>
          <c:layout>
            <c:manualLayout>
              <c:xMode val="edge"/>
              <c:yMode val="edge"/>
              <c:x val="3.7872925301768189E-3"/>
              <c:y val="0.186226859980126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83216"/>
        <c:crossesAt val="0.1"/>
        <c:crossBetween val="midCat"/>
        <c:majorUnit val="20"/>
        <c:minorUnit val="5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69307453302235789"/>
          <c:y val="0.13801069891678916"/>
          <c:w val="0.28785361607410448"/>
          <c:h val="0.646788024381325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Temperaturerhöhung </a:t>
            </a:r>
            <a:r>
              <a:rPr lang="en-US" sz="1800" b="0" i="0" baseline="0">
                <a:effectLst/>
                <a:latin typeface="Symbol" panose="05050102010706020507" pitchFamily="18" charset="2"/>
              </a:rPr>
              <a:t>D</a:t>
            </a:r>
            <a:r>
              <a:rPr lang="en-US" sz="1800" b="0" i="0" baseline="0">
                <a:effectLst/>
              </a:rPr>
              <a:t>T(106,22 m &lt; r &lt; 883 m, t)</a:t>
            </a:r>
            <a:endParaRPr lang="de-D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0607102992587344"/>
          <c:y val="0.12423142401177897"/>
          <c:w val="0.84506812504268158"/>
          <c:h val="0.78187442804977114"/>
        </c:manualLayout>
      </c:layout>
      <c:scatterChart>
        <c:scatterStyle val="smoothMarker"/>
        <c:varyColors val="0"/>
        <c:ser>
          <c:idx val="67"/>
          <c:order val="43"/>
          <c:tx>
            <c:strRef>
              <c:f>'Temperaturen, Volumenzuwachs'!$CV$7</c:f>
              <c:strCache>
                <c:ptCount val="1"/>
                <c:pt idx="0">
                  <c:v>106,22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Volumenzuwachs'!$CV$8:$CV$108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7.83753274104576E-59</c:v>
                </c:pt>
                <c:pt idx="11">
                  <c:v>1.67658989598698E-52</c:v>
                </c:pt>
                <c:pt idx="12">
                  <c:v>7.4406919992854495E-47</c:v>
                </c:pt>
                <c:pt idx="13">
                  <c:v>8.1284986851361602E-42</c:v>
                </c:pt>
                <c:pt idx="14">
                  <c:v>2.5457233148739599E-37</c:v>
                </c:pt>
                <c:pt idx="15">
                  <c:v>2.6182395830594799E-33</c:v>
                </c:pt>
                <c:pt idx="16">
                  <c:v>9.9811676735791996E-30</c:v>
                </c:pt>
                <c:pt idx="17">
                  <c:v>1.5710290749448199E-26</c:v>
                </c:pt>
                <c:pt idx="18">
                  <c:v>1.1240291516361E-23</c:v>
                </c:pt>
                <c:pt idx="19">
                  <c:v>3.9827000292048803E-21</c:v>
                </c:pt>
                <c:pt idx="20">
                  <c:v>7.5431191462462096E-19</c:v>
                </c:pt>
                <c:pt idx="21">
                  <c:v>8.1743833565278504E-17</c:v>
                </c:pt>
                <c:pt idx="22">
                  <c:v>5.3855481756586401E-15</c:v>
                </c:pt>
                <c:pt idx="23">
                  <c:v>2.2769233763787102E-13</c:v>
                </c:pt>
                <c:pt idx="24">
                  <c:v>6.4822719429582796E-12</c:v>
                </c:pt>
                <c:pt idx="25">
                  <c:v>1.2971937104477099E-10</c:v>
                </c:pt>
                <c:pt idx="26">
                  <c:v>1.8957834208614298E-9</c:v>
                </c:pt>
                <c:pt idx="27">
                  <c:v>2.0935149292103199E-8</c:v>
                </c:pt>
                <c:pt idx="28">
                  <c:v>1.80073632178679E-7</c:v>
                </c:pt>
                <c:pt idx="29">
                  <c:v>1.2395252744798401E-6</c:v>
                </c:pt>
                <c:pt idx="30">
                  <c:v>6.9944500364898198E-6</c:v>
                </c:pt>
                <c:pt idx="31">
                  <c:v>3.3056942714584899E-5</c:v>
                </c:pt>
                <c:pt idx="32">
                  <c:v>1.33376983964459E-4</c:v>
                </c:pt>
                <c:pt idx="33">
                  <c:v>4.6730120390255499E-4</c:v>
                </c:pt>
                <c:pt idx="34">
                  <c:v>1.4434052600283099E-3</c:v>
                </c:pt>
                <c:pt idx="35">
                  <c:v>3.9839060147165602E-3</c:v>
                </c:pt>
                <c:pt idx="36">
                  <c:v>9.9441535682335408E-3</c:v>
                </c:pt>
                <c:pt idx="37">
                  <c:v>2.2688039525891601E-2</c:v>
                </c:pt>
                <c:pt idx="38">
                  <c:v>4.77655516447738E-2</c:v>
                </c:pt>
                <c:pt idx="39">
                  <c:v>9.3579434589384197E-2</c:v>
                </c:pt>
                <c:pt idx="40" formatCode="General">
                  <c:v>0.171886886024646</c:v>
                </c:pt>
                <c:pt idx="41" formatCode="General">
                  <c:v>0.29797788691039701</c:v>
                </c:pt>
                <c:pt idx="42" formatCode="General">
                  <c:v>0.49040916270602702</c:v>
                </c:pt>
                <c:pt idx="43" formatCode="General">
                  <c:v>0.77024168127077897</c:v>
                </c:pt>
                <c:pt idx="44" formatCode="General">
                  <c:v>1.15981000383985</c:v>
                </c:pt>
                <c:pt idx="45" formatCode="General">
                  <c:v>1.6811226818677301</c:v>
                </c:pt>
                <c:pt idx="46" formatCode="General">
                  <c:v>2.3540395574345001</c:v>
                </c:pt>
                <c:pt idx="47" formatCode="General">
                  <c:v>3.19438923503087</c:v>
                </c:pt>
                <c:pt idx="48" formatCode="General">
                  <c:v>4.2121818388536401</c:v>
                </c:pt>
                <c:pt idx="49" formatCode="General">
                  <c:v>5.4100474591240504</c:v>
                </c:pt>
                <c:pt idx="50" formatCode="General">
                  <c:v>6.7819998070325598</c:v>
                </c:pt>
                <c:pt idx="51" formatCode="General">
                  <c:v>8.3125962359294299</c:v>
                </c:pt>
                <c:pt idx="52" formatCode="General">
                  <c:v>9.9765447860984509</c:v>
                </c:pt>
                <c:pt idx="53" formatCode="General">
                  <c:v>11.738797846138899</c:v>
                </c:pt>
                <c:pt idx="54" formatCode="General">
                  <c:v>13.5551686066832</c:v>
                </c:pt>
                <c:pt idx="55" formatCode="General">
                  <c:v>15.373506329131301</c:v>
                </c:pt>
                <c:pt idx="56" formatCode="General">
                  <c:v>17.135463441509401</c:v>
                </c:pt>
                <c:pt idx="57" formatCode="General">
                  <c:v>18.778874608630801</c:v>
                </c:pt>
                <c:pt idx="58" formatCode="General">
                  <c:v>20.2407382974522</c:v>
                </c:pt>
                <c:pt idx="59" formatCode="General">
                  <c:v>21.460739403201099</c:v>
                </c:pt>
                <c:pt idx="60" formatCode="General">
                  <c:v>22.385174695465398</c:v>
                </c:pt>
                <c:pt idx="61" formatCode="General">
                  <c:v>22.971043904668701</c:v>
                </c:pt>
                <c:pt idx="62" formatCode="General">
                  <c:v>23.1899585780207</c:v>
                </c:pt>
                <c:pt idx="63" formatCode="General">
                  <c:v>23.0314183600942</c:v>
                </c:pt>
                <c:pt idx="64" formatCode="General">
                  <c:v>22.504939840513298</c:v>
                </c:pt>
                <c:pt idx="65" formatCode="General">
                  <c:v>21.640532851818602</c:v>
                </c:pt>
                <c:pt idx="66" formatCode="General">
                  <c:v>20.487137747342601</c:v>
                </c:pt>
                <c:pt idx="67" formatCode="General">
                  <c:v>19.1088842130386</c:v>
                </c:pt>
                <c:pt idx="68" formatCode="General">
                  <c:v>17.5793951670213</c:v>
                </c:pt>
                <c:pt idx="69" formatCode="General">
                  <c:v>15.974780176797299</c:v>
                </c:pt>
                <c:pt idx="70" formatCode="General">
                  <c:v>14.3663363457804</c:v>
                </c:pt>
                <c:pt idx="71" formatCode="General">
                  <c:v>12.8141691079786</c:v>
                </c:pt>
                <c:pt idx="72" formatCode="General">
                  <c:v>11.3628486031407</c:v>
                </c:pt>
                <c:pt idx="73" formatCode="General">
                  <c:v>10.0397962059906</c:v>
                </c:pt>
                <c:pt idx="74" formatCode="General">
                  <c:v>8.8564410798518001</c:v>
                </c:pt>
                <c:pt idx="75" formatCode="General">
                  <c:v>7.8115064677693304</c:v>
                </c:pt>
                <c:pt idx="76" formatCode="General">
                  <c:v>6.8953292494679301</c:v>
                </c:pt>
                <c:pt idx="77" formatCode="General">
                  <c:v>6.0940534226151204</c:v>
                </c:pt>
                <c:pt idx="78" formatCode="General">
                  <c:v>5.3928605221557504</c:v>
                </c:pt>
                <c:pt idx="79" formatCode="General">
                  <c:v>4.7779217188757004</c:v>
                </c:pt>
                <c:pt idx="80" formatCode="General">
                  <c:v>4.2372241431967996</c:v>
                </c:pt>
                <c:pt idx="81" formatCode="General">
                  <c:v>3.7606652066253998</c:v>
                </c:pt>
                <c:pt idx="82" formatCode="General">
                  <c:v>3.3398095983337002</c:v>
                </c:pt>
                <c:pt idx="83" formatCode="General">
                  <c:v>2.96757036727085</c:v>
                </c:pt>
                <c:pt idx="84" formatCode="General">
                  <c:v>2.6379308284720899</c:v>
                </c:pt>
                <c:pt idx="85" formatCode="General">
                  <c:v>2.3457326221643302</c:v>
                </c:pt>
                <c:pt idx="86" formatCode="General">
                  <c:v>2.0865190734135401</c:v>
                </c:pt>
                <c:pt idx="87" formatCode="General">
                  <c:v>1.85641740897816</c:v>
                </c:pt>
                <c:pt idx="88" formatCode="General">
                  <c:v>1.6520474461638499</c:v>
                </c:pt>
                <c:pt idx="89" formatCode="General">
                  <c:v>1.47044883242693</c:v>
                </c:pt>
                <c:pt idx="90" formatCode="General">
                  <c:v>1.3090218289070501</c:v>
                </c:pt>
                <c:pt idx="91" formatCode="General">
                  <c:v>1.1654783373017501</c:v>
                </c:pt>
                <c:pt idx="92" formatCode="General">
                  <c:v>1.03780088904572</c:v>
                </c:pt>
                <c:pt idx="93" formatCode="General">
                  <c:v>0.924207958582557</c:v>
                </c:pt>
                <c:pt idx="94" formatCode="General">
                  <c:v>0.82312438790500597</c:v>
                </c:pt>
                <c:pt idx="95" formatCode="General">
                  <c:v>0.73315600189868002</c:v>
                </c:pt>
                <c:pt idx="96" formatCode="General">
                  <c:v>0.65306770116525603</c:v>
                </c:pt>
                <c:pt idx="97" formatCode="General">
                  <c:v>0.58176446956588701</c:v>
                </c:pt>
                <c:pt idx="98" formatCode="General">
                  <c:v>0.51827484561220005</c:v>
                </c:pt>
                <c:pt idx="99" formatCode="General">
                  <c:v>0.461736491610656</c:v>
                </c:pt>
                <c:pt idx="100" formatCode="General">
                  <c:v>0.411383559824825</c:v>
                </c:pt>
              </c:numCache>
            </c:numRef>
          </c:yVal>
          <c:smooth val="1"/>
        </c:ser>
        <c:ser>
          <c:idx val="68"/>
          <c:order val="44"/>
          <c:tx>
            <c:strRef>
              <c:f>'Temperaturen, Volumenzuwachs'!$CZ$7</c:f>
              <c:strCache>
                <c:ptCount val="1"/>
                <c:pt idx="0">
                  <c:v>116,47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Volumenzuwachs'!$CZ$8:$CZ$108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1.3635479793130499E-70</c:v>
                </c:pt>
                <c:pt idx="11">
                  <c:v>5.4347323034332596E-63</c:v>
                </c:pt>
                <c:pt idx="12">
                  <c:v>3.2696401785808301E-56</c:v>
                </c:pt>
                <c:pt idx="13">
                  <c:v>3.6469516517615201E-50</c:v>
                </c:pt>
                <c:pt idx="14">
                  <c:v>9.0583842277829602E-45</c:v>
                </c:pt>
                <c:pt idx="15">
                  <c:v>5.8991427582861501E-40</c:v>
                </c:pt>
                <c:pt idx="16">
                  <c:v>1.16508261974924E-35</c:v>
                </c:pt>
                <c:pt idx="17">
                  <c:v>7.94494092030633E-32</c:v>
                </c:pt>
                <c:pt idx="18">
                  <c:v>2.0999021994383698E-28</c:v>
                </c:pt>
                <c:pt idx="19">
                  <c:v>2.3846701756909498E-25</c:v>
                </c:pt>
                <c:pt idx="20">
                  <c:v>1.2754302350290799E-22</c:v>
                </c:pt>
                <c:pt idx="21">
                  <c:v>3.48677222262569E-20</c:v>
                </c:pt>
                <c:pt idx="22">
                  <c:v>5.2408407232312597E-18</c:v>
                </c:pt>
                <c:pt idx="23">
                  <c:v>4.6218291913105898E-16</c:v>
                </c:pt>
                <c:pt idx="24">
                  <c:v>2.5340488497821999E-14</c:v>
                </c:pt>
                <c:pt idx="25">
                  <c:v>9.0953256848165899E-13</c:v>
                </c:pt>
                <c:pt idx="26">
                  <c:v>2.2376730267708401E-11</c:v>
                </c:pt>
                <c:pt idx="27">
                  <c:v>3.9313981865373002E-10</c:v>
                </c:pt>
                <c:pt idx="28">
                  <c:v>5.11595456902936E-9</c:v>
                </c:pt>
                <c:pt idx="29">
                  <c:v>5.0940543726408801E-8</c:v>
                </c:pt>
                <c:pt idx="30">
                  <c:v>3.9952517051258102E-7</c:v>
                </c:pt>
                <c:pt idx="31">
                  <c:v>2.53268039337915E-6</c:v>
                </c:pt>
                <c:pt idx="32">
                  <c:v>1.3278800229078599E-5</c:v>
                </c:pt>
                <c:pt idx="33">
                  <c:v>5.8772378808326001E-5</c:v>
                </c:pt>
                <c:pt idx="34">
                  <c:v>2.2363663001900399E-4</c:v>
                </c:pt>
                <c:pt idx="35">
                  <c:v>7.4356323537520699E-4</c:v>
                </c:pt>
                <c:pt idx="36">
                  <c:v>2.1916583730421202E-3</c:v>
                </c:pt>
                <c:pt idx="37">
                  <c:v>5.8008367758473197E-3</c:v>
                </c:pt>
                <c:pt idx="38">
                  <c:v>1.3945583419121201E-2</c:v>
                </c:pt>
                <c:pt idx="39">
                  <c:v>3.0762752722572399E-2</c:v>
                </c:pt>
                <c:pt idx="40">
                  <c:v>6.2831596102353393E-2</c:v>
                </c:pt>
                <c:pt idx="41" formatCode="General">
                  <c:v>0.119778107085492</c:v>
                </c:pt>
                <c:pt idx="42" formatCode="General">
                  <c:v>0.214640693046972</c:v>
                </c:pt>
                <c:pt idx="43" formatCode="General">
                  <c:v>0.36384708764263901</c:v>
                </c:pt>
                <c:pt idx="44" formatCode="General">
                  <c:v>0.58670508573241598</c:v>
                </c:pt>
                <c:pt idx="45" formatCode="General">
                  <c:v>0.90438706079359998</c:v>
                </c:pt>
                <c:pt idx="46" formatCode="General">
                  <c:v>1.3384688107311</c:v>
                </c:pt>
                <c:pt idx="47" formatCode="General">
                  <c:v>1.9091478428025199</c:v>
                </c:pt>
                <c:pt idx="48" formatCode="General">
                  <c:v>2.6333037234799201</c:v>
                </c:pt>
                <c:pt idx="49" formatCode="General">
                  <c:v>3.5225722415848599</c:v>
                </c:pt>
                <c:pt idx="50" formatCode="General">
                  <c:v>4.5815920308478599</c:v>
                </c:pt>
                <c:pt idx="51" formatCode="General">
                  <c:v>5.8065567613135798</c:v>
                </c:pt>
                <c:pt idx="52" formatCode="General">
                  <c:v>7.1841776841413498</c:v>
                </c:pt>
                <c:pt idx="53" formatCode="General">
                  <c:v>8.6911371159412596</c:v>
                </c:pt>
                <c:pt idx="54" formatCode="General">
                  <c:v>10.2940963848212</c:v>
                </c:pt>
                <c:pt idx="55" formatCode="General">
                  <c:v>11.950310890646501</c:v>
                </c:pt>
                <c:pt idx="56" formatCode="General">
                  <c:v>13.6088960241077</c:v>
                </c:pt>
                <c:pt idx="57" formatCode="General">
                  <c:v>15.212774229142299</c:v>
                </c:pt>
                <c:pt idx="58" formatCode="General">
                  <c:v>16.701307908286001</c:v>
                </c:pt>
                <c:pt idx="59" formatCode="General">
                  <c:v>18.013578004074699</c:v>
                </c:pt>
                <c:pt idx="60" formatCode="General">
                  <c:v>19.0921990628473</c:v>
                </c:pt>
                <c:pt idx="61" formatCode="General">
                  <c:v>19.887468129852898</c:v>
                </c:pt>
                <c:pt idx="62" formatCode="General">
                  <c:v>20.361533925315399</c:v>
                </c:pt>
                <c:pt idx="63" formatCode="General">
                  <c:v>20.4921610545668</c:v>
                </c:pt>
                <c:pt idx="64" formatCode="General">
                  <c:v>20.275578815618299</c:v>
                </c:pt>
                <c:pt idx="65" formatCode="General">
                  <c:v>19.727881403007601</c:v>
                </c:pt>
                <c:pt idx="66" formatCode="General">
                  <c:v>18.884523649948001</c:v>
                </c:pt>
                <c:pt idx="67" formatCode="General">
                  <c:v>17.7976607971632</c:v>
                </c:pt>
                <c:pt idx="68" formatCode="General">
                  <c:v>16.531411404461998</c:v>
                </c:pt>
                <c:pt idx="69" formatCode="General">
                  <c:v>15.155535152462001</c:v>
                </c:pt>
                <c:pt idx="70" formatCode="General">
                  <c:v>13.738418170410499</c:v>
                </c:pt>
                <c:pt idx="71" formatCode="General">
                  <c:v>12.3405190551166</c:v>
                </c:pt>
                <c:pt idx="72" formatCode="General">
                  <c:v>11.009426045887899</c:v>
                </c:pt>
                <c:pt idx="73" formatCode="General">
                  <c:v>9.7773515917351297</c:v>
                </c:pt>
                <c:pt idx="74" formatCode="General">
                  <c:v>8.6613023712485102</c:v>
                </c:pt>
                <c:pt idx="75" formatCode="General">
                  <c:v>7.6654915737449096</c:v>
                </c:pt>
                <c:pt idx="76" formatCode="General">
                  <c:v>6.7850490864054098</c:v>
                </c:pt>
                <c:pt idx="77" formatCode="General">
                  <c:v>6.0099251524271002</c:v>
                </c:pt>
                <c:pt idx="78" formatCode="General">
                  <c:v>5.3281069982534204</c:v>
                </c:pt>
                <c:pt idx="79" formatCode="General">
                  <c:v>4.72772892134366</c:v>
                </c:pt>
                <c:pt idx="80" formatCode="General">
                  <c:v>4.19811682544616</c:v>
                </c:pt>
                <c:pt idx="81" formatCode="General">
                  <c:v>3.7300825152063299</c:v>
                </c:pt>
                <c:pt idx="82" formatCode="General">
                  <c:v>3.31582901725365</c:v>
                </c:pt>
                <c:pt idx="83" formatCode="General">
                  <c:v>2.9487283175814101</c:v>
                </c:pt>
                <c:pt idx="84" formatCode="General">
                  <c:v>2.6231024203523101</c:v>
                </c:pt>
                <c:pt idx="85" formatCode="General">
                  <c:v>2.3340476403217898</c:v>
                </c:pt>
                <c:pt idx="86" formatCode="General">
                  <c:v>2.0773011867768001</c:v>
                </c:pt>
                <c:pt idx="87" formatCode="General">
                  <c:v>1.8491391249703399</c:v>
                </c:pt>
                <c:pt idx="88" formatCode="General">
                  <c:v>1.6462962157754299</c:v>
                </c:pt>
                <c:pt idx="89" formatCode="General">
                  <c:v>1.46590127928571</c:v>
                </c:pt>
                <c:pt idx="90" formatCode="General">
                  <c:v>1.30542400593575</c:v>
                </c:pt>
                <c:pt idx="91" formatCode="General">
                  <c:v>1.16263051256084</c:v>
                </c:pt>
                <c:pt idx="92" formatCode="General">
                  <c:v>1.0355457672114501</c:v>
                </c:pt>
                <c:pt idx="93" formatCode="General">
                  <c:v>0.922421527843586</c:v>
                </c:pt>
                <c:pt idx="94" formatCode="General">
                  <c:v>0.82170878500674405</c:v>
                </c:pt>
                <c:pt idx="95" formatCode="General">
                  <c:v>0.73203393599691502</c:v>
                </c:pt>
                <c:pt idx="96" formatCode="General">
                  <c:v>0.65217808647559194</c:v>
                </c:pt>
                <c:pt idx="97" formatCode="General">
                  <c:v>0.58105899848553499</c:v>
                </c:pt>
                <c:pt idx="98" formatCode="General">
                  <c:v>0.51771529558444696</c:v>
                </c:pt>
                <c:pt idx="99" formatCode="General">
                  <c:v>0.46129260579051901</c:v>
                </c:pt>
                <c:pt idx="100" formatCode="General">
                  <c:v>0.41103137736712497</c:v>
                </c:pt>
              </c:numCache>
            </c:numRef>
          </c:yVal>
          <c:smooth val="1"/>
        </c:ser>
        <c:ser>
          <c:idx val="69"/>
          <c:order val="45"/>
          <c:tx>
            <c:strRef>
              <c:f>'Temperaturen, Volumenzuwachs'!$DD$7</c:f>
              <c:strCache>
                <c:ptCount val="1"/>
                <c:pt idx="0">
                  <c:v>127,71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Volumenzuwachs'!$DD$8:$DD$108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1.0301475267150801E-84</c:v>
                </c:pt>
                <c:pt idx="11">
                  <c:v>1.38210470222986E-75</c:v>
                </c:pt>
                <c:pt idx="12">
                  <c:v>1.9095652980541802E-67</c:v>
                </c:pt>
                <c:pt idx="13">
                  <c:v>3.4788429855893101E-60</c:v>
                </c:pt>
                <c:pt idx="14">
                  <c:v>1.04164793051079E-53</c:v>
                </c:pt>
                <c:pt idx="15">
                  <c:v>6.2382955651853499E-48</c:v>
                </c:pt>
                <c:pt idx="16">
                  <c:v>8.9016059309480397E-43</c:v>
                </c:pt>
                <c:pt idx="17">
                  <c:v>3.5372091487495302E-38</c:v>
                </c:pt>
                <c:pt idx="18">
                  <c:v>4.4978851174801099E-34</c:v>
                </c:pt>
                <c:pt idx="19">
                  <c:v>2.0716208947641299E-30</c:v>
                </c:pt>
                <c:pt idx="20">
                  <c:v>3.8593418056782301E-27</c:v>
                </c:pt>
                <c:pt idx="21">
                  <c:v>3.2088387092763599E-24</c:v>
                </c:pt>
                <c:pt idx="22">
                  <c:v>1.29985768596646E-21</c:v>
                </c:pt>
                <c:pt idx="23">
                  <c:v>2.7739260723125102E-19</c:v>
                </c:pt>
                <c:pt idx="24">
                  <c:v>3.3434101693391699E-17</c:v>
                </c:pt>
                <c:pt idx="25">
                  <c:v>2.42176893463396E-15</c:v>
                </c:pt>
                <c:pt idx="26">
                  <c:v>1.11414650089221E-13</c:v>
                </c:pt>
                <c:pt idx="27">
                  <c:v>3.41996145506379E-12</c:v>
                </c:pt>
                <c:pt idx="28">
                  <c:v>7.3188145602644403E-11</c:v>
                </c:pt>
                <c:pt idx="29">
                  <c:v>1.1355176537193801E-9</c:v>
                </c:pt>
                <c:pt idx="30">
                  <c:v>1.3225768242164901E-8</c:v>
                </c:pt>
                <c:pt idx="31">
                  <c:v>1.1929172508177901E-7</c:v>
                </c:pt>
                <c:pt idx="32">
                  <c:v>8.5659989246887404E-7</c:v>
                </c:pt>
                <c:pt idx="33">
                  <c:v>5.0191114586187302E-6</c:v>
                </c:pt>
                <c:pt idx="34">
                  <c:v>2.4529503545926701E-5</c:v>
                </c:pt>
                <c:pt idx="35">
                  <c:v>1.01965092529123E-4</c:v>
                </c:pt>
                <c:pt idx="36">
                  <c:v>3.6683559208630699E-4</c:v>
                </c:pt>
                <c:pt idx="37">
                  <c:v>1.16004287158659E-3</c:v>
                </c:pt>
                <c:pt idx="38">
                  <c:v>3.2692131738377302E-3</c:v>
                </c:pt>
                <c:pt idx="39">
                  <c:v>8.3119190259829199E-3</c:v>
                </c:pt>
                <c:pt idx="40">
                  <c:v>1.927434408354E-2</c:v>
                </c:pt>
                <c:pt idx="41">
                  <c:v>4.1160606629812503E-2</c:v>
                </c:pt>
                <c:pt idx="42">
                  <c:v>8.1646909692438902E-2</c:v>
                </c:pt>
                <c:pt idx="43" formatCode="General">
                  <c:v>0.151587635686492</c:v>
                </c:pt>
                <c:pt idx="44" formatCode="General">
                  <c:v>0.26520801521401499</c:v>
                </c:pt>
                <c:pt idx="45" formatCode="General">
                  <c:v>0.439848470410859</c:v>
                </c:pt>
                <c:pt idx="46" formatCode="General">
                  <c:v>0.69519190990660396</c:v>
                </c:pt>
                <c:pt idx="47" formatCode="General">
                  <c:v>1.0519884443359699</c:v>
                </c:pt>
                <c:pt idx="48" formatCode="General">
                  <c:v>1.5303705963273899</c:v>
                </c:pt>
                <c:pt idx="49" formatCode="General">
                  <c:v>2.1479095806010302</c:v>
                </c:pt>
                <c:pt idx="50" formatCode="General">
                  <c:v>2.9175923919231699</c:v>
                </c:pt>
                <c:pt idx="51" formatCode="General">
                  <c:v>3.8459021153046802</c:v>
                </c:pt>
                <c:pt idx="52" formatCode="General">
                  <c:v>4.9311678525203204</c:v>
                </c:pt>
                <c:pt idx="53" formatCode="General">
                  <c:v>6.16232557673231</c:v>
                </c:pt>
                <c:pt idx="54" formatCode="General">
                  <c:v>7.5182051240801897</c:v>
                </c:pt>
                <c:pt idx="55" formatCode="General">
                  <c:v>8.9674357942905996</c:v>
                </c:pt>
                <c:pt idx="56" formatCode="General">
                  <c:v>10.4690437342756</c:v>
                </c:pt>
                <c:pt idx="57" formatCode="General">
                  <c:v>11.9737945900442</c:v>
                </c:pt>
                <c:pt idx="58" formatCode="General">
                  <c:v>13.4263082274413</c:v>
                </c:pt>
                <c:pt idx="59" formatCode="General">
                  <c:v>14.767930888165701</c:v>
                </c:pt>
                <c:pt idx="60" formatCode="General">
                  <c:v>15.9402871549749</c:v>
                </c:pt>
                <c:pt idx="61" formatCode="General">
                  <c:v>16.889346263253099</c:v>
                </c:pt>
                <c:pt idx="62" formatCode="General">
                  <c:v>17.5697278259677</c:v>
                </c:pt>
                <c:pt idx="63" formatCode="General">
                  <c:v>17.948853563929799</c:v>
                </c:pt>
                <c:pt idx="64" formatCode="General">
                  <c:v>18.010448070819901</c:v>
                </c:pt>
                <c:pt idx="65" formatCode="General">
                  <c:v>17.756837421259402</c:v>
                </c:pt>
                <c:pt idx="66" formatCode="General">
                  <c:v>17.209529157458899</c:v>
                </c:pt>
                <c:pt idx="67" formatCode="General">
                  <c:v>16.4077144004196</c:v>
                </c:pt>
                <c:pt idx="68" formatCode="General">
                  <c:v>15.4046234272397</c:v>
                </c:pt>
                <c:pt idx="69" formatCode="General">
                  <c:v>14.2620606405118</c:v>
                </c:pt>
                <c:pt idx="70" formatCode="General">
                  <c:v>13.043863482375199</c:v>
                </c:pt>
                <c:pt idx="71" formatCode="General">
                  <c:v>11.809350164180501</c:v>
                </c:pt>
                <c:pt idx="72" formatCode="General">
                  <c:v>10.607912650929199</c:v>
                </c:pt>
                <c:pt idx="73" formatCode="General">
                  <c:v>9.4756921214769605</c:v>
                </c:pt>
                <c:pt idx="74" formatCode="General">
                  <c:v>8.4347671616596003</c:v>
                </c:pt>
                <c:pt idx="75" formatCode="General">
                  <c:v>7.4946393601713499</c:v>
                </c:pt>
                <c:pt idx="76" formatCode="General">
                  <c:v>6.6552476291339602</c:v>
                </c:pt>
                <c:pt idx="77" formatCode="General">
                  <c:v>5.9104893496908</c:v>
                </c:pt>
                <c:pt idx="78" formatCode="General">
                  <c:v>5.2513464497859701</c:v>
                </c:pt>
                <c:pt idx="79" formatCode="General">
                  <c:v>4.6681033384342197</c:v>
                </c:pt>
                <c:pt idx="80" formatCode="General">
                  <c:v>4.1515853320974498</c:v>
                </c:pt>
                <c:pt idx="81" formatCode="General">
                  <c:v>3.6936467595651199</c:v>
                </c:pt>
                <c:pt idx="82" formatCode="General">
                  <c:v>3.2872277410763902</c:v>
                </c:pt>
                <c:pt idx="83" formatCode="General">
                  <c:v>2.9262345941494701</c:v>
                </c:pt>
                <c:pt idx="84" formatCode="General">
                  <c:v>2.6053857434565302</c:v>
                </c:pt>
                <c:pt idx="85" formatCode="General">
                  <c:v>2.320076687866</c:v>
                </c:pt>
                <c:pt idx="86" formatCode="General">
                  <c:v>2.0662730590636098</c:v>
                </c:pt>
                <c:pt idx="87" formatCode="General">
                  <c:v>1.8404266950805801</c:v>
                </c:pt>
                <c:pt idx="88" formatCode="General">
                  <c:v>1.63940838185755</c:v>
                </c:pt>
                <c:pt idx="89" formatCode="General">
                  <c:v>1.4604526578035799</c:v>
                </c:pt>
                <c:pt idx="90" formatCode="General">
                  <c:v>1.3011116556522699</c:v>
                </c:pt>
                <c:pt idx="91" formatCode="General">
                  <c:v>1.1592159588031301</c:v>
                </c:pt>
                <c:pt idx="92" formatCode="General">
                  <c:v>1.03284105842736</c:v>
                </c:pt>
                <c:pt idx="93" formatCode="General">
                  <c:v>0.92027838154976205</c:v>
                </c:pt>
                <c:pt idx="94" formatCode="General">
                  <c:v>0.820010114057106</c:v>
                </c:pt>
                <c:pt idx="95" formatCode="General">
                  <c:v>0.73068721721419705</c:v>
                </c:pt>
                <c:pt idx="96" formatCode="General">
                  <c:v>0.65111016060708904</c:v>
                </c:pt>
                <c:pt idx="97" formatCode="General">
                  <c:v>0.58021198560201104</c:v>
                </c:pt>
                <c:pt idx="98" formatCode="General">
                  <c:v>0.51704338201275502</c:v>
                </c:pt>
                <c:pt idx="99" formatCode="General">
                  <c:v>0.46075951349768102</c:v>
                </c:pt>
                <c:pt idx="100" formatCode="General">
                  <c:v>0.41060836872982098</c:v>
                </c:pt>
              </c:numCache>
            </c:numRef>
          </c:yVal>
          <c:smooth val="1"/>
        </c:ser>
        <c:ser>
          <c:idx val="70"/>
          <c:order val="46"/>
          <c:tx>
            <c:strRef>
              <c:f>'Temperaturen, Volumenzuwachs'!$DH$7</c:f>
              <c:strCache>
                <c:ptCount val="1"/>
                <c:pt idx="0">
                  <c:v>140,03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Volumenzuwachs'!$DH$8:$DH$108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1.12500813616609E-101</c:v>
                </c:pt>
                <c:pt idx="11">
                  <c:v>1.0345663188833599E-90</c:v>
                </c:pt>
                <c:pt idx="12">
                  <c:v>6.1867756537131097E-81</c:v>
                </c:pt>
                <c:pt idx="13">
                  <c:v>3.2384804816465698E-72</c:v>
                </c:pt>
                <c:pt idx="14">
                  <c:v>1.9338370156243901E-64</c:v>
                </c:pt>
                <c:pt idx="15">
                  <c:v>1.6680941543142699E-57</c:v>
                </c:pt>
                <c:pt idx="16">
                  <c:v>2.56515632347939E-51</c:v>
                </c:pt>
                <c:pt idx="17">
                  <c:v>8.4826715315381105E-46</c:v>
                </c:pt>
                <c:pt idx="18">
                  <c:v>7.1294003119360804E-41</c:v>
                </c:pt>
                <c:pt idx="19">
                  <c:v>1.76749005319253E-36</c:v>
                </c:pt>
                <c:pt idx="20">
                  <c:v>1.47601600161266E-32</c:v>
                </c:pt>
                <c:pt idx="21">
                  <c:v>4.67337983412141E-29</c:v>
                </c:pt>
                <c:pt idx="22">
                  <c:v>6.2339585754368E-26</c:v>
                </c:pt>
                <c:pt idx="23">
                  <c:v>3.8485320059924899E-23</c:v>
                </c:pt>
                <c:pt idx="24">
                  <c:v>1.19561216945959E-20</c:v>
                </c:pt>
                <c:pt idx="25">
                  <c:v>2.0139930338890101E-18</c:v>
                </c:pt>
                <c:pt idx="26">
                  <c:v>1.9659803086071799E-16</c:v>
                </c:pt>
                <c:pt idx="27">
                  <c:v>1.18002473289035E-14</c:v>
                </c:pt>
                <c:pt idx="28">
                  <c:v>4.5912250009286798E-13</c:v>
                </c:pt>
                <c:pt idx="29">
                  <c:v>1.21374736166952E-11</c:v>
                </c:pt>
                <c:pt idx="30">
                  <c:v>2.2735274856343899E-10</c:v>
                </c:pt>
                <c:pt idx="31">
                  <c:v>3.1323416883255898E-9</c:v>
                </c:pt>
                <c:pt idx="32">
                  <c:v>3.2816340038325703E-8</c:v>
                </c:pt>
                <c:pt idx="33">
                  <c:v>2.6930255524456701E-7</c:v>
                </c:pt>
                <c:pt idx="34">
                  <c:v>1.7774216555078501E-6</c:v>
                </c:pt>
                <c:pt idx="35">
                  <c:v>9.6595277769293006E-6</c:v>
                </c:pt>
                <c:pt idx="36">
                  <c:v>4.4140133866125E-5</c:v>
                </c:pt>
                <c:pt idx="37">
                  <c:v>1.72791577595109E-4</c:v>
                </c:pt>
                <c:pt idx="38">
                  <c:v>5.8915709715301001E-4</c:v>
                </c:pt>
                <c:pt idx="39">
                  <c:v>1.7757145515337901E-3</c:v>
                </c:pt>
                <c:pt idx="40">
                  <c:v>4.7935063821208596E-3</c:v>
                </c:pt>
                <c:pt idx="41">
                  <c:v>1.17258106395343E-2</c:v>
                </c:pt>
                <c:pt idx="42">
                  <c:v>2.6263183958405201E-2</c:v>
                </c:pt>
                <c:pt idx="43">
                  <c:v>5.4358396812578001E-2</c:v>
                </c:pt>
                <c:pt idx="44" formatCode="General">
                  <c:v>0.104820981269672</c:v>
                </c:pt>
                <c:pt idx="45" formatCode="General">
                  <c:v>0.189685812772899</c:v>
                </c:pt>
                <c:pt idx="46" formatCode="General">
                  <c:v>0.32419519785959</c:v>
                </c:pt>
                <c:pt idx="47" formatCode="General">
                  <c:v>0.52628159483356096</c:v>
                </c:pt>
                <c:pt idx="48" formatCode="General">
                  <c:v>0.81551574298952201</c:v>
                </c:pt>
                <c:pt idx="49" formatCode="General">
                  <c:v>1.21157163951949</c:v>
                </c:pt>
                <c:pt idx="50" formatCode="General">
                  <c:v>1.73233500210566</c:v>
                </c:pt>
                <c:pt idx="51" formatCode="General">
                  <c:v>2.3918323319339301</c:v>
                </c:pt>
                <c:pt idx="52" formatCode="General">
                  <c:v>3.19817976400229</c:v>
                </c:pt>
                <c:pt idx="53" formatCode="General">
                  <c:v>4.1517487950193503</c:v>
                </c:pt>
                <c:pt idx="54" formatCode="General">
                  <c:v>5.2437280367205803</c:v>
                </c:pt>
                <c:pt idx="55" formatCode="General">
                  <c:v>6.4552347234009204</c:v>
                </c:pt>
                <c:pt idx="56" formatCode="General">
                  <c:v>7.7571022613764802</c:v>
                </c:pt>
                <c:pt idx="57" formatCode="General">
                  <c:v>9.1104417676937199</c:v>
                </c:pt>
                <c:pt idx="58" formatCode="General">
                  <c:v>10.4680431286634</c:v>
                </c:pt>
                <c:pt idx="59" formatCode="General">
                  <c:v>11.776638318718801</c:v>
                </c:pt>
                <c:pt idx="60" formatCode="General">
                  <c:v>12.9799892060385</c:v>
                </c:pt>
                <c:pt idx="61" formatCode="General">
                  <c:v>14.0226782227406</c:v>
                </c:pt>
                <c:pt idx="62" formatCode="General">
                  <c:v>14.8543725811816</c:v>
                </c:pt>
                <c:pt idx="63" formatCode="General">
                  <c:v>15.4342092878427</c:v>
                </c:pt>
                <c:pt idx="64" formatCode="General">
                  <c:v>15.734828608846099</c:v>
                </c:pt>
                <c:pt idx="65" formatCode="General">
                  <c:v>15.745499505407301</c:v>
                </c:pt>
                <c:pt idx="66" formatCode="General">
                  <c:v>15.473771975890999</c:v>
                </c:pt>
                <c:pt idx="67" formatCode="General">
                  <c:v>14.945197178903101</c:v>
                </c:pt>
                <c:pt idx="68" formatCode="General">
                  <c:v>14.2008987163405</c:v>
                </c:pt>
                <c:pt idx="69" formatCode="General">
                  <c:v>13.293143786942601</c:v>
                </c:pt>
                <c:pt idx="70" formatCode="General">
                  <c:v>12.279487261276399</c:v>
                </c:pt>
                <c:pt idx="71" formatCode="General">
                  <c:v>11.2164326267934</c:v>
                </c:pt>
                <c:pt idx="72" formatCode="General">
                  <c:v>10.1537370980541</c:v>
                </c:pt>
                <c:pt idx="73" formatCode="General">
                  <c:v>9.1303806925202196</c:v>
                </c:pt>
                <c:pt idx="74" formatCode="General">
                  <c:v>8.1728085914515507</c:v>
                </c:pt>
                <c:pt idx="75" formatCode="General">
                  <c:v>7.2954555933107601</c:v>
                </c:pt>
                <c:pt idx="76" formatCode="General">
                  <c:v>6.50298260383863</c:v>
                </c:pt>
                <c:pt idx="77" formatCode="General">
                  <c:v>5.7933164469647398</c:v>
                </c:pt>
                <c:pt idx="78" formatCode="General">
                  <c:v>5.1605968854492597</c:v>
                </c:pt>
                <c:pt idx="79" formatCode="General">
                  <c:v>4.5974398180191596</c:v>
                </c:pt>
                <c:pt idx="80" formatCode="General">
                  <c:v>4.09633534199107</c:v>
                </c:pt>
                <c:pt idx="81" formatCode="General">
                  <c:v>3.6503171177098799</c:v>
                </c:pt>
                <c:pt idx="82" formatCode="General">
                  <c:v>3.2531703905313099</c:v>
                </c:pt>
                <c:pt idx="83" formatCode="General">
                  <c:v>2.8994196820710099</c:v>
                </c:pt>
                <c:pt idx="84" formatCode="General">
                  <c:v>2.5842448463139398</c:v>
                </c:pt>
                <c:pt idx="85" formatCode="General">
                  <c:v>2.3033911544521199</c:v>
                </c:pt>
                <c:pt idx="86" formatCode="General">
                  <c:v>2.0530922099029301</c:v>
                </c:pt>
                <c:pt idx="87" formatCode="General">
                  <c:v>1.8300066579418699</c:v>
                </c:pt>
                <c:pt idx="88" formatCode="General">
                  <c:v>1.6311657287515799</c:v>
                </c:pt>
                <c:pt idx="89" formatCode="General">
                  <c:v>1.45392893123953</c:v>
                </c:pt>
                <c:pt idx="90" formatCode="General">
                  <c:v>1.29594604144713</c:v>
                </c:pt>
                <c:pt idx="91" formatCode="General">
                  <c:v>1.1551241252223401</c:v>
                </c:pt>
                <c:pt idx="92" formatCode="General">
                  <c:v>1.0295987033499601</c:v>
                </c:pt>
                <c:pt idx="93" formatCode="General">
                  <c:v>0.91770839828873096</c:v>
                </c:pt>
                <c:pt idx="94" formatCode="General">
                  <c:v>0.81797255323184104</c:v>
                </c:pt>
                <c:pt idx="95" formatCode="General">
                  <c:v>0.72907141825240696</c:v>
                </c:pt>
                <c:pt idx="96" formatCode="General">
                  <c:v>0.64982857263165394</c:v>
                </c:pt>
                <c:pt idx="97" formatCode="General">
                  <c:v>0.57919530751959503</c:v>
                </c:pt>
                <c:pt idx="98" formatCode="General">
                  <c:v>0.51623673518717605</c:v>
                </c:pt>
                <c:pt idx="99" formatCode="General">
                  <c:v>0.46011942427601998</c:v>
                </c:pt>
                <c:pt idx="100" formatCode="General">
                  <c:v>0.41010038720404202</c:v>
                </c:pt>
              </c:numCache>
            </c:numRef>
          </c:yVal>
          <c:smooth val="1"/>
        </c:ser>
        <c:ser>
          <c:idx val="71"/>
          <c:order val="47"/>
          <c:tx>
            <c:strRef>
              <c:f>'Temperaturen, Volumenzuwachs'!$DL$7</c:f>
              <c:strCache>
                <c:ptCount val="1"/>
                <c:pt idx="0">
                  <c:v>153,53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Volumenzuwachs'!$DL$8:$DL$108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4.7327226760386402E-122</c:v>
                </c:pt>
                <c:pt idx="11">
                  <c:v>7.0139494458141998E-109</c:v>
                </c:pt>
                <c:pt idx="12">
                  <c:v>3.8894662480732298E-97</c:v>
                </c:pt>
                <c:pt idx="13">
                  <c:v>1.1536246085616601E-86</c:v>
                </c:pt>
                <c:pt idx="14">
                  <c:v>2.51641397436204E-77</c:v>
                </c:pt>
                <c:pt idx="15">
                  <c:v>5.3616492624803702E-69</c:v>
                </c:pt>
                <c:pt idx="16">
                  <c:v>1.43702512728012E-61</c:v>
                </c:pt>
                <c:pt idx="17">
                  <c:v>6.0699315130111299E-55</c:v>
                </c:pt>
                <c:pt idx="18">
                  <c:v>4.9398360800511299E-49</c:v>
                </c:pt>
                <c:pt idx="19">
                  <c:v>9.2643791316776795E-44</c:v>
                </c:pt>
                <c:pt idx="20">
                  <c:v>4.6968060450146302E-39</c:v>
                </c:pt>
                <c:pt idx="21">
                  <c:v>7.42062342555774E-35</c:v>
                </c:pt>
                <c:pt idx="22">
                  <c:v>4.1474354989476404E-31</c:v>
                </c:pt>
                <c:pt idx="23">
                  <c:v>9.1808303391144194E-28</c:v>
                </c:pt>
                <c:pt idx="24">
                  <c:v>8.9016711276398005E-25</c:v>
                </c:pt>
                <c:pt idx="25">
                  <c:v>4.1353795678979798E-22</c:v>
                </c:pt>
                <c:pt idx="26">
                  <c:v>9.9710368656570695E-20</c:v>
                </c:pt>
                <c:pt idx="27">
                  <c:v>1.33996647944255E-17</c:v>
                </c:pt>
                <c:pt idx="28">
                  <c:v>1.06943682347055E-15</c:v>
                </c:pt>
                <c:pt idx="29">
                  <c:v>5.3641409109181698E-14</c:v>
                </c:pt>
                <c:pt idx="30">
                  <c:v>1.7783973152945401E-12</c:v>
                </c:pt>
                <c:pt idx="31">
                  <c:v>4.0761936168274402E-11</c:v>
                </c:pt>
                <c:pt idx="32">
                  <c:v>6.7230306853431999E-10</c:v>
                </c:pt>
                <c:pt idx="33">
                  <c:v>8.2689498605702408E-9</c:v>
                </c:pt>
                <c:pt idx="34">
                  <c:v>7.82907959773947E-8</c:v>
                </c:pt>
                <c:pt idx="35">
                  <c:v>5.8700099288935299E-7</c:v>
                </c:pt>
                <c:pt idx="36">
                  <c:v>3.5742357708054999E-6</c:v>
                </c:pt>
                <c:pt idx="37">
                  <c:v>1.8075626829121099E-5</c:v>
                </c:pt>
                <c:pt idx="38">
                  <c:v>7.7455007235248705E-5</c:v>
                </c:pt>
                <c:pt idx="39">
                  <c:v>2.86271168261097E-4</c:v>
                </c:pt>
                <c:pt idx="40">
                  <c:v>9.2715474543301698E-4</c:v>
                </c:pt>
                <c:pt idx="41">
                  <c:v>2.6686261823837001E-3</c:v>
                </c:pt>
                <c:pt idx="42">
                  <c:v>6.91225485227319E-3</c:v>
                </c:pt>
                <c:pt idx="43">
                  <c:v>1.6292109434476499E-2</c:v>
                </c:pt>
                <c:pt idx="44">
                  <c:v>3.5289654556304298E-2</c:v>
                </c:pt>
                <c:pt idx="45">
                  <c:v>7.0865027998276597E-2</c:v>
                </c:pt>
                <c:pt idx="46" formatCode="General">
                  <c:v>0.13295319209314199</c:v>
                </c:pt>
                <c:pt idx="47" formatCode="General">
                  <c:v>0.23465324128889101</c:v>
                </c:pt>
                <c:pt idx="48" formatCode="General">
                  <c:v>0.39196299889024899</c:v>
                </c:pt>
                <c:pt idx="49" formatCode="General">
                  <c:v>0.62297499799643596</c:v>
                </c:pt>
                <c:pt idx="50" formatCode="General">
                  <c:v>0.94653705126704901</c:v>
                </c:pt>
                <c:pt idx="51" formatCode="General">
                  <c:v>1.3804689414004401</c:v>
                </c:pt>
                <c:pt idx="52" formatCode="General">
                  <c:v>1.93949786248925</c:v>
                </c:pt>
                <c:pt idx="53" formatCode="General">
                  <c:v>2.6331192150448501</c:v>
                </c:pt>
                <c:pt idx="54" formatCode="General">
                  <c:v>3.4636054054457399</c:v>
                </c:pt>
                <c:pt idx="55" formatCode="General">
                  <c:v>4.4243788782874098</c:v>
                </c:pt>
                <c:pt idx="56" formatCode="General">
                  <c:v>5.4989442447273298</c:v>
                </c:pt>
                <c:pt idx="57" formatCode="General">
                  <c:v>6.6605439462480698</c:v>
                </c:pt>
                <c:pt idx="58" formatCode="General">
                  <c:v>7.8726644228341804</c:v>
                </c:pt>
                <c:pt idx="59" formatCode="General">
                  <c:v>9.0904729121808305</c:v>
                </c:pt>
                <c:pt idx="60" formatCode="General">
                  <c:v>10.263203294262301</c:v>
                </c:pt>
                <c:pt idx="61" formatCode="General">
                  <c:v>11.337426653401</c:v>
                </c:pt>
                <c:pt idx="62" formatCode="General">
                  <c:v>12.261035175064499</c:v>
                </c:pt>
                <c:pt idx="63" formatCode="General">
                  <c:v>12.9876403308566</c:v>
                </c:pt>
                <c:pt idx="64" formatCode="General">
                  <c:v>13.4809525678497</c:v>
                </c:pt>
                <c:pt idx="65" formatCode="General">
                  <c:v>13.718597412948499</c:v>
                </c:pt>
                <c:pt idx="66" formatCode="General">
                  <c:v>13.6947708922788</c:v>
                </c:pt>
                <c:pt idx="67" formatCode="General">
                  <c:v>13.421188164486001</c:v>
                </c:pt>
                <c:pt idx="68" formatCode="General">
                  <c:v>12.9259654302953</c:v>
                </c:pt>
                <c:pt idx="69" formatCode="General">
                  <c:v>12.250398726421601</c:v>
                </c:pt>
                <c:pt idx="70" formatCode="General">
                  <c:v>11.4440186061953</c:v>
                </c:pt>
                <c:pt idx="71" formatCode="General">
                  <c:v>10.5587083576412</c:v>
                </c:pt>
                <c:pt idx="72" formatCode="General">
                  <c:v>9.6429423240574508</c:v>
                </c:pt>
                <c:pt idx="73" formatCode="General">
                  <c:v>8.7372092515902207</c:v>
                </c:pt>
                <c:pt idx="74" formatCode="General">
                  <c:v>7.8713865391264903</c:v>
                </c:pt>
                <c:pt idx="75" formatCode="General">
                  <c:v>7.0642975853424899</c:v>
                </c:pt>
                <c:pt idx="76" formatCode="General">
                  <c:v>6.3251010388705504</c:v>
                </c:pt>
                <c:pt idx="77" formatCode="General">
                  <c:v>5.6557490282203498</c:v>
                </c:pt>
                <c:pt idx="78" formatCode="General">
                  <c:v>5.0536563776632901</c:v>
                </c:pt>
                <c:pt idx="79" formatCode="General">
                  <c:v>4.51393331231679</c:v>
                </c:pt>
                <c:pt idx="80" formatCode="General">
                  <c:v>4.0308972079996401</c:v>
                </c:pt>
                <c:pt idx="81" formatCode="General">
                  <c:v>3.5989024424932898</c:v>
                </c:pt>
                <c:pt idx="82" formatCode="General">
                  <c:v>3.2126946721456999</c:v>
                </c:pt>
                <c:pt idx="83" formatCode="General">
                  <c:v>2.8675081028563598</c:v>
                </c:pt>
                <c:pt idx="84" formatCode="General">
                  <c:v>2.5590560453125302</c:v>
                </c:pt>
                <c:pt idx="85" formatCode="General">
                  <c:v>2.2834902661814702</c:v>
                </c:pt>
                <c:pt idx="86" formatCode="General">
                  <c:v>2.03735711103658</c:v>
                </c:pt>
                <c:pt idx="87" formatCode="General">
                  <c:v>1.8175574416394</c:v>
                </c:pt>
                <c:pt idx="88" formatCode="General">
                  <c:v>1.6213109793891201</c:v>
                </c:pt>
                <c:pt idx="89" formatCode="General">
                  <c:v>1.44612444161846</c:v>
                </c:pt>
                <c:pt idx="90" formatCode="General">
                  <c:v>1.28976289186578</c:v>
                </c:pt>
                <c:pt idx="91" formatCode="General">
                  <c:v>1.1502238844439601</c:v>
                </c:pt>
                <c:pt idx="92" formatCode="General">
                  <c:v>1.0257140914001399</c:v>
                </c:pt>
                <c:pt idx="93" formatCode="General">
                  <c:v>0.91462816388462997</c:v>
                </c:pt>
                <c:pt idx="94" formatCode="General">
                  <c:v>0.81552961918739197</c:v>
                </c:pt>
                <c:pt idx="95" formatCode="General">
                  <c:v>0.72713357061120998</c:v>
                </c:pt>
                <c:pt idx="96" formatCode="General">
                  <c:v>0.64829113596204702</c:v>
                </c:pt>
                <c:pt idx="97" formatCode="General">
                  <c:v>0.57797537497534501</c:v>
                </c:pt>
                <c:pt idx="98" formatCode="General">
                  <c:v>0.51526861819970504</c:v>
                </c:pt>
                <c:pt idx="99" formatCode="General">
                  <c:v>0.45935106066057202</c:v>
                </c:pt>
                <c:pt idx="100" formatCode="General">
                  <c:v>0.40949050351660199</c:v>
                </c:pt>
              </c:numCache>
            </c:numRef>
          </c:yVal>
          <c:smooth val="1"/>
        </c:ser>
        <c:ser>
          <c:idx val="72"/>
          <c:order val="48"/>
          <c:tx>
            <c:strRef>
              <c:f>'Temperaturen, Volumenzuwachs'!$DP$7</c:f>
              <c:strCache>
                <c:ptCount val="1"/>
                <c:pt idx="0">
                  <c:v>168,34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Volumenzuwachs'!$DP$8:$DP$108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1.5641596518161099E-146</c:v>
                </c:pt>
                <c:pt idx="11">
                  <c:v>1.04414585520524E-130</c:v>
                </c:pt>
                <c:pt idx="12">
                  <c:v>1.3419759205838301E-116</c:v>
                </c:pt>
                <c:pt idx="13">
                  <c:v>5.1025340391757202E-104</c:v>
                </c:pt>
                <c:pt idx="14">
                  <c:v>8.4168727782935707E-93</c:v>
                </c:pt>
                <c:pt idx="15">
                  <c:v>8.4727311201948004E-83</c:v>
                </c:pt>
                <c:pt idx="16">
                  <c:v>7.0546011650776499E-74</c:v>
                </c:pt>
                <c:pt idx="17">
                  <c:v>6.3709376212576805E-66</c:v>
                </c:pt>
                <c:pt idx="18">
                  <c:v>7.9454834458720601E-59</c:v>
                </c:pt>
                <c:pt idx="19">
                  <c:v>1.6971429362905799E-52</c:v>
                </c:pt>
                <c:pt idx="20">
                  <c:v>7.5218397936369298E-47</c:v>
                </c:pt>
                <c:pt idx="21">
                  <c:v>8.2073102604287905E-42</c:v>
                </c:pt>
                <c:pt idx="22">
                  <c:v>2.5676440772526898E-37</c:v>
                </c:pt>
                <c:pt idx="23">
                  <c:v>2.6382312617689101E-33</c:v>
                </c:pt>
                <c:pt idx="24">
                  <c:v>1.0048595060758401E-29</c:v>
                </c:pt>
                <c:pt idx="25">
                  <c:v>1.5803880142415401E-26</c:v>
                </c:pt>
                <c:pt idx="26">
                  <c:v>1.12990579226299E-23</c:v>
                </c:pt>
                <c:pt idx="27">
                  <c:v>4.0008467802351303E-21</c:v>
                </c:pt>
                <c:pt idx="28">
                  <c:v>7.5727640390877901E-19</c:v>
                </c:pt>
                <c:pt idx="29">
                  <c:v>8.2016649124441E-17</c:v>
                </c:pt>
                <c:pt idx="30">
                  <c:v>5.4004475265861098E-15</c:v>
                </c:pt>
                <c:pt idx="31">
                  <c:v>2.2819434177705099E-13</c:v>
                </c:pt>
                <c:pt idx="32">
                  <c:v>6.4928932644083502E-12</c:v>
                </c:pt>
                <c:pt idx="33">
                  <c:v>1.2985596452177E-10</c:v>
                </c:pt>
                <c:pt idx="34">
                  <c:v>1.8966015475007498E-9</c:v>
                </c:pt>
                <c:pt idx="35">
                  <c:v>2.09300271757022E-8</c:v>
                </c:pt>
                <c:pt idx="36">
                  <c:v>1.79894043739065E-7</c:v>
                </c:pt>
                <c:pt idx="37">
                  <c:v>1.23723039597239E-6</c:v>
                </c:pt>
                <c:pt idx="38">
                  <c:v>6.9746128460348998E-6</c:v>
                </c:pt>
                <c:pt idx="39">
                  <c:v>3.2925196837818398E-5</c:v>
                </c:pt>
                <c:pt idx="40">
                  <c:v>1.3266489533827599E-4</c:v>
                </c:pt>
                <c:pt idx="41">
                  <c:v>4.6405682562578098E-4</c:v>
                </c:pt>
                <c:pt idx="42">
                  <c:v>1.4306300522190301E-3</c:v>
                </c:pt>
                <c:pt idx="43">
                  <c:v>3.93958551782078E-3</c:v>
                </c:pt>
                <c:pt idx="44">
                  <c:v>9.8065582332104804E-3</c:v>
                </c:pt>
                <c:pt idx="45">
                  <c:v>2.2300789499684299E-2</c:v>
                </c:pt>
                <c:pt idx="46">
                  <c:v>4.6766628759346097E-2</c:v>
                </c:pt>
                <c:pt idx="47">
                  <c:v>9.1195442014259095E-2</c:v>
                </c:pt>
                <c:pt idx="48" formatCode="General">
                  <c:v>0.16658012960058499</c:v>
                </c:pt>
                <c:pt idx="49" formatCode="General">
                  <c:v>0.286882212760386</c:v>
                </c:pt>
                <c:pt idx="50" formatCode="General">
                  <c:v>0.468484795325528</c:v>
                </c:pt>
                <c:pt idx="51" formatCode="General">
                  <c:v>0.72908386969074401</c:v>
                </c:pt>
                <c:pt idx="52" formatCode="General">
                  <c:v>1.0860652696073201</c:v>
                </c:pt>
                <c:pt idx="53" formatCode="General">
                  <c:v>1.55450332743081</c:v>
                </c:pt>
                <c:pt idx="54" formatCode="General">
                  <c:v>2.14498400836397</c:v>
                </c:pt>
                <c:pt idx="55" formatCode="General">
                  <c:v>2.86149299682392</c:v>
                </c:pt>
                <c:pt idx="56" formatCode="General">
                  <c:v>3.6996188356510298</c:v>
                </c:pt>
                <c:pt idx="57" formatCode="General">
                  <c:v>4.6453079455113304</c:v>
                </c:pt>
                <c:pt idx="58" formatCode="General">
                  <c:v>5.67437748281447</c:v>
                </c:pt>
                <c:pt idx="59" formatCode="General">
                  <c:v>6.7529459952745201</c:v>
                </c:pt>
                <c:pt idx="60" formatCode="General">
                  <c:v>7.8388793219134003</c:v>
                </c:pt>
                <c:pt idx="61" formatCode="General">
                  <c:v>8.8842660134527005</c:v>
                </c:pt>
                <c:pt idx="62" formatCode="General">
                  <c:v>9.8388287441275395</c:v>
                </c:pt>
                <c:pt idx="63" formatCode="General">
                  <c:v>10.6540461978251</c:v>
                </c:pt>
                <c:pt idx="64" formatCode="General">
                  <c:v>11.287613320279601</c:v>
                </c:pt>
                <c:pt idx="65" formatCode="General">
                  <c:v>11.7077290552681</c:v>
                </c:pt>
                <c:pt idx="66" formatCode="General">
                  <c:v>11.896605600276599</c:v>
                </c:pt>
                <c:pt idx="67" formatCode="General">
                  <c:v>11.8525862048369</c:v>
                </c:pt>
                <c:pt idx="68" formatCode="General">
                  <c:v>11.590380172501201</c:v>
                </c:pt>
                <c:pt idx="69" formatCode="General">
                  <c:v>11.139191812256</c:v>
                </c:pt>
                <c:pt idx="70" formatCode="General">
                  <c:v>10.5389090992236</c:v>
                </c:pt>
                <c:pt idx="71" formatCode="General">
                  <c:v>9.8349470969475696</c:v>
                </c:pt>
                <c:pt idx="72" formatCode="General">
                  <c:v>9.0726845383638199</c:v>
                </c:pt>
                <c:pt idx="73" formatCode="General">
                  <c:v>8.2925561915352297</c:v>
                </c:pt>
                <c:pt idx="74" formatCode="General">
                  <c:v>7.5266892297433001</c:v>
                </c:pt>
                <c:pt idx="75" formatCode="General">
                  <c:v>6.7975282875171299</c:v>
                </c:pt>
                <c:pt idx="76" formatCode="General">
                  <c:v>6.1183314358418102</c:v>
                </c:pt>
                <c:pt idx="77" formatCode="General">
                  <c:v>5.4949525809404598</c:v>
                </c:pt>
                <c:pt idx="78" formatCode="General">
                  <c:v>4.9281274257480803</c:v>
                </c:pt>
                <c:pt idx="79" formatCode="General">
                  <c:v>4.4155871690675701</c:v>
                </c:pt>
                <c:pt idx="80" formatCode="General">
                  <c:v>3.9536249321557801</c:v>
                </c:pt>
                <c:pt idx="81" formatCode="General">
                  <c:v>3.5380552021690201</c:v>
                </c:pt>
                <c:pt idx="82" formatCode="General">
                  <c:v>3.1647029305026102</c:v>
                </c:pt>
                <c:pt idx="83" formatCode="General">
                  <c:v>2.8296091718375198</c:v>
                </c:pt>
                <c:pt idx="84" formatCode="General">
                  <c:v>2.52909881109484</c:v>
                </c:pt>
                <c:pt idx="85" formatCode="General">
                  <c:v>2.25979260272213</c:v>
                </c:pt>
                <c:pt idx="86" formatCode="General">
                  <c:v>2.0185995733575499</c:v>
                </c:pt>
                <c:pt idx="87" formatCode="General">
                  <c:v>1.8027027002979901</c:v>
                </c:pt>
                <c:pt idx="88" formatCode="General">
                  <c:v>1.6095420677824701</c:v>
                </c:pt>
                <c:pt idx="89" formatCode="General">
                  <c:v>1.4367970534844501</c:v>
                </c:pt>
                <c:pt idx="90" formatCode="General">
                  <c:v>1.2823683265305901</c:v>
                </c:pt>
                <c:pt idx="91" formatCode="General">
                  <c:v>1.1443601433049999</c:v>
                </c:pt>
                <c:pt idx="92" formatCode="General">
                  <c:v>1.0210632604147001</c:v>
                </c:pt>
                <c:pt idx="93" formatCode="General">
                  <c:v>0.91093867050117605</c:v>
                </c:pt>
                <c:pt idx="94" formatCode="General">
                  <c:v>0.81260228528977696</c:v>
                </c:pt>
                <c:pt idx="95" formatCode="General">
                  <c:v>0.724810631573372</c:v>
                </c:pt>
                <c:pt idx="96" formatCode="General">
                  <c:v>0.64644758355989795</c:v>
                </c:pt>
                <c:pt idx="97" formatCode="General">
                  <c:v>0.57651212490876802</c:v>
                </c:pt>
                <c:pt idx="98" formatCode="General">
                  <c:v>0.51410711276108201</c:v>
                </c:pt>
                <c:pt idx="99" formatCode="General">
                  <c:v>0.45842900185588997</c:v>
                </c:pt>
                <c:pt idx="100" formatCode="General">
                  <c:v>0.40875847770614099</c:v>
                </c:pt>
              </c:numCache>
            </c:numRef>
          </c:yVal>
          <c:smooth val="1"/>
        </c:ser>
        <c:ser>
          <c:idx val="73"/>
          <c:order val="49"/>
          <c:tx>
            <c:strRef>
              <c:f>'Temperaturen, Volumenzuwachs'!$DT$7</c:f>
              <c:strCache>
                <c:ptCount val="1"/>
                <c:pt idx="0">
                  <c:v>184,58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Volumenzuwachs'!$DT$8:$DT$108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5.2596101764552899E-18</c:v>
                </c:pt>
                <c:pt idx="31">
                  <c:v>4.6355658457566502E-16</c:v>
                </c:pt>
                <c:pt idx="32">
                  <c:v>2.5400624846771799E-14</c:v>
                </c:pt>
                <c:pt idx="33">
                  <c:v>9.1114240270723498E-13</c:v>
                </c:pt>
                <c:pt idx="34">
                  <c:v>2.2402390443713499E-11</c:v>
                </c:pt>
                <c:pt idx="35">
                  <c:v>3.93330772630208E-10</c:v>
                </c:pt>
                <c:pt idx="36">
                  <c:v>5.1147612128593703E-9</c:v>
                </c:pt>
                <c:pt idx="37">
                  <c:v>5.0887903750785802E-8</c:v>
                </c:pt>
                <c:pt idx="38">
                  <c:v>3.98749524666235E-7</c:v>
                </c:pt>
                <c:pt idx="39">
                  <c:v>2.5251110068309602E-6</c:v>
                </c:pt>
                <c:pt idx="40">
                  <c:v>1.3222874613728E-5</c:v>
                </c:pt>
                <c:pt idx="41">
                  <c:v>5.8440143299063597E-5</c:v>
                </c:pt>
                <c:pt idx="42">
                  <c:v>2.2199016788547899E-4</c:v>
                </c:pt>
                <c:pt idx="43">
                  <c:v>7.3657568564151497E-4</c:v>
                </c:pt>
                <c:pt idx="44">
                  <c:v>2.1657411076376602E-3</c:v>
                </c:pt>
                <c:pt idx="45">
                  <c:v>5.7154280838463602E-3</c:v>
                </c:pt>
                <c:pt idx="46">
                  <c:v>1.36920516260901E-2</c:v>
                </c:pt>
                <c:pt idx="47">
                  <c:v>3.00768803184242E-2</c:v>
                </c:pt>
                <c:pt idx="48">
                  <c:v>6.1123642482172398E-2</c:v>
                </c:pt>
                <c:pt idx="49" formatCode="General">
                  <c:v>0.11582918436768901</c:v>
                </c:pt>
                <c:pt idx="50" formatCode="General">
                  <c:v>0.20609985699799299</c:v>
                </c:pt>
                <c:pt idx="51" formatCode="General">
                  <c:v>0.34645447430462301</c:v>
                </c:pt>
                <c:pt idx="52" formatCode="General">
                  <c:v>0.55316784897126503</c:v>
                </c:pt>
                <c:pt idx="53" formatCode="General">
                  <c:v>0.84285217570312998</c:v>
                </c:pt>
                <c:pt idx="54" formatCode="General">
                  <c:v>1.2305746809340801</c:v>
                </c:pt>
                <c:pt idx="55" formatCode="General">
                  <c:v>1.7276981424803499</c:v>
                </c:pt>
                <c:pt idx="56" formatCode="General">
                  <c:v>2.33969246604026</c:v>
                </c:pt>
                <c:pt idx="57" formatCode="General">
                  <c:v>3.0641953975947702</c:v>
                </c:pt>
                <c:pt idx="58" formatCode="General">
                  <c:v>3.88959974470876</c:v>
                </c:pt>
                <c:pt idx="59" formatCode="General">
                  <c:v>4.7944165049160903</c:v>
                </c:pt>
                <c:pt idx="60" formatCode="General">
                  <c:v>5.74761020217663</c:v>
                </c:pt>
                <c:pt idx="61" formatCode="General">
                  <c:v>6.7100239822674999</c:v>
                </c:pt>
                <c:pt idx="62" formatCode="General">
                  <c:v>7.6369053907139399</c:v>
                </c:pt>
                <c:pt idx="63" formatCode="General">
                  <c:v>8.4814086340190293</c:v>
                </c:pt>
                <c:pt idx="64" formatCode="General">
                  <c:v>9.1987913372420103</c:v>
                </c:pt>
                <c:pt idx="65" formatCode="General">
                  <c:v>9.7508605925720708</c:v>
                </c:pt>
                <c:pt idx="66" formatCode="General">
                  <c:v>10.110085959233301</c:v>
                </c:pt>
                <c:pt idx="67" formatCode="General">
                  <c:v>10.2627298421497</c:v>
                </c:pt>
                <c:pt idx="68" formatCode="General">
                  <c:v>10.210395071637</c:v>
                </c:pt>
                <c:pt idx="69" formatCode="General">
                  <c:v>9.9695876931705403</c:v>
                </c:pt>
                <c:pt idx="70" formatCode="General">
                  <c:v>9.5692354664088892</c:v>
                </c:pt>
                <c:pt idx="71" formatCode="General">
                  <c:v>9.0465305709801793</c:v>
                </c:pt>
                <c:pt idx="72" formatCode="General">
                  <c:v>8.4418654086414708</c:v>
                </c:pt>
                <c:pt idx="73" formatCode="General">
                  <c:v>7.7938644590001704</c:v>
                </c:pt>
                <c:pt idx="74" formatCode="General">
                  <c:v>7.1354747995279002</c:v>
                </c:pt>
                <c:pt idx="75" formatCode="General">
                  <c:v>6.4917478659354702</c:v>
                </c:pt>
                <c:pt idx="76" formatCode="General">
                  <c:v>5.8794330714408298</c:v>
                </c:pt>
                <c:pt idx="77" formatCode="General">
                  <c:v>5.3080067913309303</c:v>
                </c:pt>
                <c:pt idx="78" formatCode="General">
                  <c:v>4.7814692499916296</c:v>
                </c:pt>
                <c:pt idx="79" formatCode="General">
                  <c:v>4.3002402021876902</c:v>
                </c:pt>
                <c:pt idx="80" formatCode="General">
                  <c:v>3.8627074839726498</c:v>
                </c:pt>
                <c:pt idx="81" formatCode="General">
                  <c:v>3.4662733327019</c:v>
                </c:pt>
                <c:pt idx="82" formatCode="General">
                  <c:v>3.10795861050453</c:v>
                </c:pt>
                <c:pt idx="83" formatCode="General">
                  <c:v>2.78471066326123</c:v>
                </c:pt>
                <c:pt idx="84" formatCode="General">
                  <c:v>2.4935482501170698</c:v>
                </c:pt>
                <c:pt idx="85" formatCode="General">
                  <c:v>2.2316283681620499</c:v>
                </c:pt>
                <c:pt idx="86" formatCode="General">
                  <c:v>1.9962773644266401</c:v>
                </c:pt>
                <c:pt idx="87" formatCode="General">
                  <c:v>1.78500456998541</c:v>
                </c:pt>
                <c:pt idx="88" formatCode="General">
                  <c:v>1.59550615873955</c:v>
                </c:pt>
                <c:pt idx="89" formatCode="General">
                  <c:v>1.4256629620405099</c:v>
                </c:pt>
                <c:pt idx="90" formatCode="General">
                  <c:v>1.2735344192318301</c:v>
                </c:pt>
                <c:pt idx="91" formatCode="General">
                  <c:v>1.13735009678736</c:v>
                </c:pt>
                <c:pt idx="92" formatCode="General">
                  <c:v>1.0154997639313299</c:v>
                </c:pt>
                <c:pt idx="93" formatCode="General">
                  <c:v>0.90652271690549902</c:v>
                </c:pt>
                <c:pt idx="94" formatCode="General">
                  <c:v>0.80909683767957297</c:v>
                </c:pt>
                <c:pt idx="95" formatCode="General">
                  <c:v>0.72202772531606496</c:v>
                </c:pt>
                <c:pt idx="96" formatCode="General">
                  <c:v>0.64423813119293805</c:v>
                </c:pt>
                <c:pt idx="97" formatCode="General">
                  <c:v>0.57475785115435796</c:v>
                </c:pt>
                <c:pt idx="98" formatCode="General">
                  <c:v>0.51271417050603296</c:v>
                </c:pt>
                <c:pt idx="99" formatCode="General">
                  <c:v>0.457322916077118</c:v>
                </c:pt>
                <c:pt idx="100" formatCode="General">
                  <c:v>0.407880139373269</c:v>
                </c:pt>
              </c:numCache>
            </c:numRef>
          </c:yVal>
          <c:smooth val="1"/>
        </c:ser>
        <c:ser>
          <c:idx val="74"/>
          <c:order val="50"/>
          <c:tx>
            <c:strRef>
              <c:f>'Temperaturen, Volumenzuwachs'!$DX$7</c:f>
              <c:strCache>
                <c:ptCount val="1"/>
                <c:pt idx="0">
                  <c:v>202,39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Volumenzuwachs'!$DX$8:$DX$108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1.30573263365414E-21</c:v>
                </c:pt>
                <c:pt idx="31">
                  <c:v>2.7845879715563401E-19</c:v>
                </c:pt>
                <c:pt idx="32">
                  <c:v>3.3540871729599798E-17</c:v>
                </c:pt>
                <c:pt idx="33">
                  <c:v>2.4279561744644999E-15</c:v>
                </c:pt>
                <c:pt idx="34">
                  <c:v>1.1162771866512701E-13</c:v>
                </c:pt>
                <c:pt idx="35">
                  <c:v>3.4242335788470501E-12</c:v>
                </c:pt>
                <c:pt idx="36">
                  <c:v>7.3228123994536503E-11</c:v>
                </c:pt>
                <c:pt idx="37">
                  <c:v>1.13527018490554E-9</c:v>
                </c:pt>
                <c:pt idx="38">
                  <c:v>1.3211641525360799E-8</c:v>
                </c:pt>
                <c:pt idx="39">
                  <c:v>1.1904920056486899E-7</c:v>
                </c:pt>
                <c:pt idx="40">
                  <c:v>8.5390488544375E-7</c:v>
                </c:pt>
                <c:pt idx="41">
                  <c:v>4.9967932203936998E-6</c:v>
                </c:pt>
                <c:pt idx="42">
                  <c:v>2.4382810826585501E-5</c:v>
                </c:pt>
                <c:pt idx="43">
                  <c:v>1.0116972101901001E-4</c:v>
                </c:pt>
                <c:pt idx="44">
                  <c:v>3.6317846311976001E-4</c:v>
                </c:pt>
                <c:pt idx="45">
                  <c:v>1.1454735675167E-3</c:v>
                </c:pt>
                <c:pt idx="46">
                  <c:v>3.2180394619807798E-3</c:v>
                </c:pt>
                <c:pt idx="47">
                  <c:v>8.15111355114706E-3</c:v>
                </c:pt>
                <c:pt idx="48">
                  <c:v>1.88166405449194E-2</c:v>
                </c:pt>
                <c:pt idx="49">
                  <c:v>3.9967939724424299E-2</c:v>
                </c:pt>
                <c:pt idx="50">
                  <c:v>7.8775472937581706E-2</c:v>
                </c:pt>
                <c:pt idx="51" formatCode="General">
                  <c:v>0.14514907320130199</c:v>
                </c:pt>
                <c:pt idx="52" formatCode="General">
                  <c:v>0.25166861589558798</c:v>
                </c:pt>
                <c:pt idx="53" formatCode="General">
                  <c:v>0.412985787351966</c:v>
                </c:pt>
                <c:pt idx="54" formatCode="General">
                  <c:v>0.64464271207178103</c:v>
                </c:pt>
                <c:pt idx="55" formatCode="General">
                  <c:v>0.96135950885922095</c:v>
                </c:pt>
                <c:pt idx="56" formatCode="General">
                  <c:v>1.3749488671007499</c:v>
                </c:pt>
                <c:pt idx="57" formatCode="General">
                  <c:v>1.8921015963579899</c:v>
                </c:pt>
                <c:pt idx="58" formatCode="General">
                  <c:v>2.5123406244540898</c:v>
                </c:pt>
                <c:pt idx="59" formatCode="General">
                  <c:v>3.2264573344226899</c:v>
                </c:pt>
                <c:pt idx="60" formatCode="General">
                  <c:v>4.0157230779189002</c:v>
                </c:pt>
                <c:pt idx="61" formatCode="General">
                  <c:v>4.85211085964219</c:v>
                </c:pt>
                <c:pt idx="62" formatCode="General">
                  <c:v>5.6996675311310003</c:v>
                </c:pt>
                <c:pt idx="63" formatCode="General">
                  <c:v>6.5170455725346299</c:v>
                </c:pt>
                <c:pt idx="64" formatCode="General">
                  <c:v>7.2610397059863603</c:v>
                </c:pt>
                <c:pt idx="65" formatCode="General">
                  <c:v>7.8907901900776896</c:v>
                </c:pt>
                <c:pt idx="66" formatCode="General">
                  <c:v>8.3721383304639296</c:v>
                </c:pt>
                <c:pt idx="67" formatCode="General">
                  <c:v>8.6814918434846007</c:v>
                </c:pt>
                <c:pt idx="68" formatCode="General">
                  <c:v>8.8085284796743295</c:v>
                </c:pt>
                <c:pt idx="69" formatCode="General">
                  <c:v>8.7571802167192292</c:v>
                </c:pt>
                <c:pt idx="70" formatCode="General">
                  <c:v>8.5446139315391303</c:v>
                </c:pt>
                <c:pt idx="71" formatCode="General">
                  <c:v>8.1983241621738205</c:v>
                </c:pt>
                <c:pt idx="72" formatCode="General">
                  <c:v>7.7518861230075897</c:v>
                </c:pt>
                <c:pt idx="73" formatCode="General">
                  <c:v>7.2402467043152301</c:v>
                </c:pt>
                <c:pt idx="74" formatCode="General">
                  <c:v>6.6955277348911304</c:v>
                </c:pt>
                <c:pt idx="75" formatCode="General">
                  <c:v>6.1441201910295504</c:v>
                </c:pt>
                <c:pt idx="76" formatCode="General">
                  <c:v>5.6054189094178302</c:v>
                </c:pt>
                <c:pt idx="77" formatCode="General">
                  <c:v>5.0920513566033296</c:v>
                </c:pt>
                <c:pt idx="78" formatCode="General">
                  <c:v>4.6110891112239702</c:v>
                </c:pt>
                <c:pt idx="79" formatCode="General">
                  <c:v>4.1656209839741098</c:v>
                </c:pt>
                <c:pt idx="80" formatCode="General">
                  <c:v>3.7561987045157399</c:v>
                </c:pt>
                <c:pt idx="81" formatCode="General">
                  <c:v>3.3819145245745501</c:v>
                </c:pt>
                <c:pt idx="82" formatCode="General">
                  <c:v>3.0410908543558399</c:v>
                </c:pt>
                <c:pt idx="83" formatCode="General">
                  <c:v>2.7316776503534799</c:v>
                </c:pt>
                <c:pt idx="84" formatCode="General">
                  <c:v>2.4514707540727798</c:v>
                </c:pt>
                <c:pt idx="85" formatCode="General">
                  <c:v>2.1982334911080001</c:v>
                </c:pt>
                <c:pt idx="86" formatCode="General">
                  <c:v>1.9697677803279201</c:v>
                </c:pt>
                <c:pt idx="87" formatCode="General">
                  <c:v>1.7639573219356901</c:v>
                </c:pt>
                <c:pt idx="88" formatCode="General">
                  <c:v>1.57879372295526</c:v>
                </c:pt>
                <c:pt idx="89" formatCode="General">
                  <c:v>1.4123913579983001</c:v>
                </c:pt>
                <c:pt idx="90" formatCode="General">
                  <c:v>1.2629945126931701</c:v>
                </c:pt>
                <c:pt idx="91" formatCode="General">
                  <c:v>1.1289791882617899</c:v>
                </c:pt>
                <c:pt idx="92" formatCode="General">
                  <c:v>1.0088512361489199</c:v>
                </c:pt>
                <c:pt idx="93" formatCode="General">
                  <c:v>0.90124201922705904</c:v>
                </c:pt>
                <c:pt idx="94" formatCode="General">
                  <c:v>0.80490246612525396</c:v>
                </c:pt>
                <c:pt idx="95" formatCode="General">
                  <c:v>0.71869614820915795</c:v>
                </c:pt>
                <c:pt idx="96" formatCode="General">
                  <c:v>0.64159183545403697</c:v>
                </c:pt>
                <c:pt idx="97" formatCode="General">
                  <c:v>0.57265585934054197</c:v>
                </c:pt>
                <c:pt idx="98" formatCode="General">
                  <c:v>0.51104451557367503</c:v>
                </c:pt>
                <c:pt idx="99" formatCode="General">
                  <c:v>0.45599666829090102</c:v>
                </c:pt>
                <c:pt idx="100" formatCode="General">
                  <c:v>0.40682666436186499</c:v>
                </c:pt>
              </c:numCache>
            </c:numRef>
          </c:yVal>
          <c:smooth val="1"/>
        </c:ser>
        <c:ser>
          <c:idx val="0"/>
          <c:order val="51"/>
          <c:tx>
            <c:strRef>
              <c:f>'Temperaturen, Volumenzuwachs'!$EB$7</c:f>
              <c:strCache>
                <c:ptCount val="1"/>
                <c:pt idx="0">
                  <c:v>221,91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Volumenzuwachs'!$EB$8:$EB$108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6.2689473700410195E-26</c:v>
                </c:pt>
                <c:pt idx="31">
                  <c:v>3.8671881708866503E-23</c:v>
                </c:pt>
                <c:pt idx="32">
                  <c:v>1.2005446628191901E-20</c:v>
                </c:pt>
                <c:pt idx="33">
                  <c:v>2.0209044370429701E-18</c:v>
                </c:pt>
                <c:pt idx="34">
                  <c:v>1.9713885225033301E-16</c:v>
                </c:pt>
                <c:pt idx="35">
                  <c:v>1.18246348271728E-14</c:v>
                </c:pt>
                <c:pt idx="36">
                  <c:v>4.5974738144673402E-13</c:v>
                </c:pt>
                <c:pt idx="37">
                  <c:v>1.2144922601998901E-11</c:v>
                </c:pt>
                <c:pt idx="38">
                  <c:v>2.27307679683476E-10</c:v>
                </c:pt>
                <c:pt idx="39">
                  <c:v>3.12889213216099E-9</c:v>
                </c:pt>
                <c:pt idx="40">
                  <c:v>3.27465691984697E-8</c:v>
                </c:pt>
                <c:pt idx="41">
                  <c:v>2.6841155184184902E-7</c:v>
                </c:pt>
                <c:pt idx="42">
                  <c:v>1.7690845170312801E-6</c:v>
                </c:pt>
                <c:pt idx="43">
                  <c:v>9.5984674716787596E-6</c:v>
                </c:pt>
                <c:pt idx="44">
                  <c:v>4.3775626921163901E-5</c:v>
                </c:pt>
                <c:pt idx="45">
                  <c:v>1.70965599725678E-4</c:v>
                </c:pt>
                <c:pt idx="46">
                  <c:v>5.8130511990715501E-4</c:v>
                </c:pt>
                <c:pt idx="47">
                  <c:v>1.7461894179274799E-3</c:v>
                </c:pt>
                <c:pt idx="48">
                  <c:v>4.6949092909824202E-3</c:v>
                </c:pt>
                <c:pt idx="49">
                  <c:v>1.14295163564298E-2</c:v>
                </c:pt>
                <c:pt idx="50">
                  <c:v>2.5452797299562301E-2</c:v>
                </c:pt>
                <c:pt idx="51">
                  <c:v>5.2321221190320601E-2</c:v>
                </c:pt>
                <c:pt idx="52" formatCode="General">
                  <c:v>0.100073897577489</c:v>
                </c:pt>
                <c:pt idx="53" formatCode="General">
                  <c:v>0.17935581515965901</c:v>
                </c:pt>
                <c:pt idx="54" formatCode="General">
                  <c:v>0.303067969076035</c:v>
                </c:pt>
                <c:pt idx="55" formatCode="General">
                  <c:v>0.48544201027164702</c:v>
                </c:pt>
                <c:pt idx="56" formatCode="General">
                  <c:v>0.74054001357055399</c:v>
                </c:pt>
                <c:pt idx="57" formatCode="General">
                  <c:v>1.08029788110711</c:v>
                </c:pt>
                <c:pt idx="58" formatCode="General">
                  <c:v>1.5123391899640499</c:v>
                </c:pt>
                <c:pt idx="59" formatCode="General">
                  <c:v>2.0378653734391201</c:v>
                </c:pt>
                <c:pt idx="60" formatCode="General">
                  <c:v>2.6499658206853201</c:v>
                </c:pt>
                <c:pt idx="61" formatCode="General">
                  <c:v>3.3326818310239501</c:v>
                </c:pt>
                <c:pt idx="62" formatCode="General">
                  <c:v>4.0610990578681001</c:v>
                </c:pt>
                <c:pt idx="63" formatCode="General">
                  <c:v>4.8026339415337702</c:v>
                </c:pt>
                <c:pt idx="64" formatCode="General">
                  <c:v>5.5195236675621899</c:v>
                </c:pt>
                <c:pt idx="65" formatCode="General">
                  <c:v>6.17233637719157</c:v>
                </c:pt>
                <c:pt idx="66" formatCode="General">
                  <c:v>6.7241107348351301</c:v>
                </c:pt>
                <c:pt idx="67" formatCode="General">
                  <c:v>7.1445491049926098</c:v>
                </c:pt>
                <c:pt idx="68" formatCode="General">
                  <c:v>7.4135776957928501</c:v>
                </c:pt>
                <c:pt idx="69" formatCode="General">
                  <c:v>7.5236040850698798</c:v>
                </c:pt>
                <c:pt idx="70" formatCode="General">
                  <c:v>7.4799840336688899</c:v>
                </c:pt>
                <c:pt idx="71" formatCode="General">
                  <c:v>7.29954934228242</c:v>
                </c:pt>
                <c:pt idx="72" formatCode="General">
                  <c:v>7.00748001696698</c:v>
                </c:pt>
                <c:pt idx="73" formatCode="General">
                  <c:v>6.6332040929887901</c:v>
                </c:pt>
                <c:pt idx="74" formatCode="General">
                  <c:v>6.2062346741682797</c:v>
                </c:pt>
                <c:pt idx="75" formatCode="General">
                  <c:v>5.7528074283945196</c:v>
                </c:pt>
                <c:pt idx="76" formatCode="General">
                  <c:v>5.2938679889802804</c:v>
                </c:pt>
                <c:pt idx="77" formatCode="General">
                  <c:v>4.84450149359823</c:v>
                </c:pt>
                <c:pt idx="78" formatCode="General">
                  <c:v>4.4144856495415397</c:v>
                </c:pt>
                <c:pt idx="79" formatCode="General">
                  <c:v>4.0094397820493501</c:v>
                </c:pt>
                <c:pt idx="80" formatCode="General">
                  <c:v>3.63207381919629</c:v>
                </c:pt>
                <c:pt idx="81" formatCode="General">
                  <c:v>3.2832289489723201</c:v>
                </c:pt>
                <c:pt idx="82" formatCode="General">
                  <c:v>2.9626116364694499</c:v>
                </c:pt>
                <c:pt idx="83" formatCode="General">
                  <c:v>2.66925969651439</c:v>
                </c:pt>
                <c:pt idx="84" formatCode="General">
                  <c:v>2.4018250754957799</c:v>
                </c:pt>
                <c:pt idx="85" formatCode="General">
                  <c:v>2.1587471379283301</c:v>
                </c:pt>
                <c:pt idx="86" formatCode="General">
                  <c:v>1.9383632673792</c:v>
                </c:pt>
                <c:pt idx="87" formatCode="General">
                  <c:v>1.73898215945351</c:v>
                </c:pt>
                <c:pt idx="88" formatCode="General">
                  <c:v>1.5589331672136399</c:v>
                </c:pt>
                <c:pt idx="89" formatCode="General">
                  <c:v>1.3965992767461399</c:v>
                </c:pt>
                <c:pt idx="90" formatCode="General">
                  <c:v>1.2504384939979301</c:v>
                </c:pt>
                <c:pt idx="91" formatCode="General">
                  <c:v>1.1189969044164101</c:v>
                </c:pt>
                <c:pt idx="92" formatCode="General">
                  <c:v>1.0009157290417201</c:v>
                </c:pt>
                <c:pt idx="93" formatCode="General">
                  <c:v>0.89493407137155701</c:v>
                </c:pt>
                <c:pt idx="94" formatCode="General">
                  <c:v>0.799888606272386</c:v>
                </c:pt>
                <c:pt idx="95" formatCode="General">
                  <c:v>0.71471114101443001</c:v>
                </c:pt>
                <c:pt idx="96" formatCode="General">
                  <c:v>0.63842474114506897</c:v>
                </c:pt>
                <c:pt idx="97" formatCode="General">
                  <c:v>0.57013893627597501</c:v>
                </c:pt>
                <c:pt idx="98" formatCode="General">
                  <c:v>0.50904438684356801</c:v>
                </c:pt>
                <c:pt idx="99" formatCode="General">
                  <c:v>0.45440729133192598</c:v>
                </c:pt>
                <c:pt idx="100" formatCode="General">
                  <c:v>0.40556373632057202</c:v>
                </c:pt>
              </c:numCache>
            </c:numRef>
          </c:yVal>
          <c:smooth val="1"/>
        </c:ser>
        <c:ser>
          <c:idx val="4"/>
          <c:order val="52"/>
          <c:tx>
            <c:strRef>
              <c:f>'Temperaturen, Volumenzuwachs'!$EF$7</c:f>
              <c:strCache>
                <c:ptCount val="1"/>
                <c:pt idx="0">
                  <c:v>243,32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Volumenzuwachs'!$EF$8:$EF$108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4.1760406456654698E-31</c:v>
                </c:pt>
                <c:pt idx="31">
                  <c:v>9.2360764846482994E-28</c:v>
                </c:pt>
                <c:pt idx="32">
                  <c:v>8.9479578197932103E-25</c:v>
                </c:pt>
                <c:pt idx="33">
                  <c:v>4.1536930461429299E-22</c:v>
                </c:pt>
                <c:pt idx="34">
                  <c:v>1.00078113333505E-19</c:v>
                </c:pt>
                <c:pt idx="35">
                  <c:v>1.34393599433319E-17</c:v>
                </c:pt>
                <c:pt idx="36">
                  <c:v>1.07182572794499E-15</c:v>
                </c:pt>
                <c:pt idx="37">
                  <c:v>5.3720964722627002E-14</c:v>
                </c:pt>
                <c:pt idx="38">
                  <c:v>1.77962224030103E-12</c:v>
                </c:pt>
                <c:pt idx="39">
                  <c:v>4.0754857152807001E-11</c:v>
                </c:pt>
                <c:pt idx="40">
                  <c:v>6.7154170678667795E-10</c:v>
                </c:pt>
                <c:pt idx="41">
                  <c:v>8.2505893390300097E-9</c:v>
                </c:pt>
                <c:pt idx="42">
                  <c:v>7.8018670687516301E-8</c:v>
                </c:pt>
                <c:pt idx="43">
                  <c:v>5.8409911128399501E-7</c:v>
                </c:pt>
                <c:pt idx="44">
                  <c:v>3.5503733495742499E-6</c:v>
                </c:pt>
                <c:pt idx="45">
                  <c:v>1.7917730674037799E-5</c:v>
                </c:pt>
                <c:pt idx="46">
                  <c:v>7.6588091680091801E-5</c:v>
                </c:pt>
                <c:pt idx="47">
                  <c:v>2.8222586985886299E-4</c:v>
                </c:pt>
                <c:pt idx="48">
                  <c:v>9.1079354888849305E-4</c:v>
                </c:pt>
                <c:pt idx="49">
                  <c:v>2.6103189382324799E-3</c:v>
                </c:pt>
                <c:pt idx="50">
                  <c:v>6.7265731642240298E-3</c:v>
                </c:pt>
                <c:pt idx="51">
                  <c:v>1.5757298367872302E-2</c:v>
                </c:pt>
                <c:pt idx="52">
                  <c:v>3.3881804146548997E-2</c:v>
                </c:pt>
                <c:pt idx="53">
                  <c:v>6.7446965799089903E-2</c:v>
                </c:pt>
                <c:pt idx="54" formatCode="General">
                  <c:v>0.12523883809438699</c:v>
                </c:pt>
                <c:pt idx="55" formatCode="General">
                  <c:v>0.218356617704552</c:v>
                </c:pt>
                <c:pt idx="56" formatCode="General">
                  <c:v>0.35954658236889397</c:v>
                </c:pt>
                <c:pt idx="57" formatCode="General">
                  <c:v>0.56194449795057799</c:v>
                </c:pt>
                <c:pt idx="58" formatCode="General">
                  <c:v>0.837296983750204</c:v>
                </c:pt>
                <c:pt idx="59" formatCode="General">
                  <c:v>1.19385876901826</c:v>
                </c:pt>
                <c:pt idx="60" formatCode="General">
                  <c:v>1.6342673780822601</c:v>
                </c:pt>
                <c:pt idx="61" formatCode="General">
                  <c:v>2.15375896715849</c:v>
                </c:pt>
                <c:pt idx="62" formatCode="General">
                  <c:v>2.7390953689454798</c:v>
                </c:pt>
                <c:pt idx="63" formatCode="General">
                  <c:v>3.3685157723596699</c:v>
                </c:pt>
                <c:pt idx="64" formatCode="General">
                  <c:v>4.0129055045614699</c:v>
                </c:pt>
                <c:pt idx="65" formatCode="General">
                  <c:v>4.63819500369463</c:v>
                </c:pt>
                <c:pt idx="66" formatCode="General">
                  <c:v>5.2087813806573999</c:v>
                </c:pt>
                <c:pt idx="67" formatCode="General">
                  <c:v>5.6915357064168104</c:v>
                </c:pt>
                <c:pt idx="68" formatCode="General">
                  <c:v>6.0597709699438003</c:v>
                </c:pt>
                <c:pt idx="69" formatCode="General">
                  <c:v>6.2964587466783701</c:v>
                </c:pt>
                <c:pt idx="70" formatCode="General">
                  <c:v>6.3960509811883099</c:v>
                </c:pt>
                <c:pt idx="71" formatCode="General">
                  <c:v>6.3645092393018698</c:v>
                </c:pt>
                <c:pt idx="72" formatCode="General">
                  <c:v>6.2175330966278599</c:v>
                </c:pt>
                <c:pt idx="73" formatCode="General">
                  <c:v>5.9774125035017898</c:v>
                </c:pt>
                <c:pt idx="74" formatCode="General">
                  <c:v>5.66926368496941</c:v>
                </c:pt>
                <c:pt idx="75" formatCode="General">
                  <c:v>5.3175149236704504</c:v>
                </c:pt>
                <c:pt idx="76" formatCode="General">
                  <c:v>4.9433383839664398</c:v>
                </c:pt>
                <c:pt idx="77" formatCode="General">
                  <c:v>4.5633472164897801</c:v>
                </c:pt>
                <c:pt idx="78" formatCode="General">
                  <c:v>4.18945800962394</c:v>
                </c:pt>
                <c:pt idx="79" formatCode="General">
                  <c:v>3.8295301164607198</c:v>
                </c:pt>
                <c:pt idx="80" formatCode="General">
                  <c:v>3.4883223065424902</c:v>
                </c:pt>
                <c:pt idx="81" formatCode="General">
                  <c:v>3.1684180314557802</c:v>
                </c:pt>
                <c:pt idx="82" formatCode="General">
                  <c:v>2.8709512064338698</c:v>
                </c:pt>
                <c:pt idx="83" formatCode="General">
                  <c:v>2.5961106811266799</c:v>
                </c:pt>
                <c:pt idx="84" formatCode="General">
                  <c:v>2.3434719549132099</c:v>
                </c:pt>
                <c:pt idx="85" formatCode="General">
                  <c:v>2.1122148854919498</c:v>
                </c:pt>
                <c:pt idx="86" formatCode="General">
                  <c:v>1.9012706858395201</c:v>
                </c:pt>
                <c:pt idx="87" formatCode="General">
                  <c:v>1.70942427145211</c:v>
                </c:pt>
                <c:pt idx="88" formatCode="General">
                  <c:v>1.5353867864720301</c:v>
                </c:pt>
                <c:pt idx="89" formatCode="General">
                  <c:v>1.3778471516570201</c:v>
                </c:pt>
                <c:pt idx="90" formatCode="General">
                  <c:v>1.2355083764756001</c:v>
                </c:pt>
                <c:pt idx="91" formatCode="General">
                  <c:v>1.1071126295554199</c:v>
                </c:pt>
                <c:pt idx="92" formatCode="General">
                  <c:v>0.99145796313979695</c:v>
                </c:pt>
                <c:pt idx="93" formatCode="General">
                  <c:v>0.88740884033739198</c:v>
                </c:pt>
                <c:pt idx="94" formatCode="General">
                  <c:v>0.79390208114775196</c:v>
                </c:pt>
                <c:pt idx="95" formatCode="General">
                  <c:v>0.70994945154781397</c:v>
                </c:pt>
                <c:pt idx="96" formatCode="General">
                  <c:v>0.63463782625811405</c:v>
                </c:pt>
                <c:pt idx="97" formatCode="General">
                  <c:v>0.56712763278189005</c:v>
                </c:pt>
                <c:pt idx="98" formatCode="General">
                  <c:v>0.50665011353323097</c:v>
                </c:pt>
                <c:pt idx="99" formatCode="General">
                  <c:v>0.45250381146163099</c:v>
                </c:pt>
                <c:pt idx="100" formatCode="General">
                  <c:v>0.40405058322336401</c:v>
                </c:pt>
              </c:numCache>
            </c:numRef>
          </c:yVal>
          <c:smooth val="1"/>
        </c:ser>
        <c:ser>
          <c:idx val="8"/>
          <c:order val="53"/>
          <c:tx>
            <c:strRef>
              <c:f>'Temperaturen, Volumenzuwachs'!$EI$7</c:f>
              <c:strCache>
                <c:ptCount val="1"/>
                <c:pt idx="0">
                  <c:v>260,72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Volumenzuwachs'!$EJ$8:$EJ$108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2.5892558301817399E-37</c:v>
                </c:pt>
                <c:pt idx="31">
                  <c:v>2.6577358940199302E-33</c:v>
                </c:pt>
                <c:pt idx="32">
                  <c:v>1.0113430579549301E-29</c:v>
                </c:pt>
                <c:pt idx="33">
                  <c:v>1.5892033883767199E-26</c:v>
                </c:pt>
                <c:pt idx="34">
                  <c:v>1.1352775379603899E-23</c:v>
                </c:pt>
                <c:pt idx="35">
                  <c:v>4.0167066266164302E-21</c:v>
                </c:pt>
                <c:pt idx="36">
                  <c:v>7.5969250958725701E-19</c:v>
                </c:pt>
                <c:pt idx="37">
                  <c:v>8.2214695384183102E-17</c:v>
                </c:pt>
                <c:pt idx="38">
                  <c:v>5.4091758177155504E-15</c:v>
                </c:pt>
                <c:pt idx="39">
                  <c:v>2.2837053382204801E-13</c:v>
                </c:pt>
                <c:pt idx="40">
                  <c:v>6.4919601953020704E-12</c:v>
                </c:pt>
                <c:pt idx="41">
                  <c:v>1.2970515787485501E-10</c:v>
                </c:pt>
                <c:pt idx="42">
                  <c:v>1.89220944798644E-9</c:v>
                </c:pt>
                <c:pt idx="43">
                  <c:v>2.0853675981878801E-8</c:v>
                </c:pt>
                <c:pt idx="44">
                  <c:v>1.7895755854408901E-7</c:v>
                </c:pt>
                <c:pt idx="45">
                  <c:v>1.22851346457683E-6</c:v>
                </c:pt>
                <c:pt idx="46">
                  <c:v>6.9102159284879E-6</c:v>
                </c:pt>
                <c:pt idx="47">
                  <c:v>3.2535193608684402E-5</c:v>
                </c:pt>
                <c:pt idx="48">
                  <c:v>1.3067878581678001E-4</c:v>
                </c:pt>
                <c:pt idx="49">
                  <c:v>4.5537294806350498E-4</c:v>
                </c:pt>
                <c:pt idx="50">
                  <c:v>1.39745555760836E-3</c:v>
                </c:pt>
                <c:pt idx="51">
                  <c:v>3.8271855101758498E-3</c:v>
                </c:pt>
                <c:pt idx="52">
                  <c:v>9.4644279975698003E-3</c:v>
                </c:pt>
                <c:pt idx="53">
                  <c:v>2.1354720194542699E-2</c:v>
                </c:pt>
                <c:pt idx="54">
                  <c:v>4.4366863337814602E-2</c:v>
                </c:pt>
                <c:pt idx="55">
                  <c:v>8.5564387344490997E-2</c:v>
                </c:pt>
                <c:pt idx="56" formatCode="General">
                  <c:v>0.154266949913514</c:v>
                </c:pt>
                <c:pt idx="57" formatCode="General">
                  <c:v>0.26163133279136003</c:v>
                </c:pt>
                <c:pt idx="58" formatCode="General">
                  <c:v>0.41965266661355899</c:v>
                </c:pt>
                <c:pt idx="59" formatCode="General">
                  <c:v>0.63960368308765303</c:v>
                </c:pt>
                <c:pt idx="60" formatCode="General">
                  <c:v>0.93006781173941599</c:v>
                </c:pt>
                <c:pt idx="61" formatCode="General">
                  <c:v>1.29484969123641</c:v>
                </c:pt>
                <c:pt idx="62" formatCode="General">
                  <c:v>1.7311350313050899</c:v>
                </c:pt>
                <c:pt idx="63" formatCode="General">
                  <c:v>2.2282982757265399</c:v>
                </c:pt>
                <c:pt idx="64" formatCode="General">
                  <c:v>2.76770731566423</c:v>
                </c:pt>
                <c:pt idx="65" formatCode="General">
                  <c:v>3.3237456358162798</c:v>
                </c:pt>
                <c:pt idx="66" formatCode="General">
                  <c:v>3.8660723050366501</c:v>
                </c:pt>
                <c:pt idx="67" formatCode="General">
                  <c:v>4.3628942537241402</c:v>
                </c:pt>
                <c:pt idx="68" formatCode="General">
                  <c:v>4.7847780782502598</c:v>
                </c:pt>
                <c:pt idx="69" formatCode="General">
                  <c:v>5.1083423849490099</c:v>
                </c:pt>
                <c:pt idx="70" formatCode="General">
                  <c:v>5.31911396435095</c:v>
                </c:pt>
                <c:pt idx="71" formatCode="General">
                  <c:v>5.41295137718829</c:v>
                </c:pt>
                <c:pt idx="72" formatCode="General">
                  <c:v>5.3957403586741002</c:v>
                </c:pt>
                <c:pt idx="73" formatCode="General">
                  <c:v>5.2814817536245897</c:v>
                </c:pt>
                <c:pt idx="74" formatCode="General">
                  <c:v>5.0892975562142304</c:v>
                </c:pt>
                <c:pt idx="75" formatCode="General">
                  <c:v>4.840127563867</c:v>
                </c:pt>
                <c:pt idx="76" formatCode="General">
                  <c:v>4.55388020518392</c:v>
                </c:pt>
                <c:pt idx="77" formatCode="General">
                  <c:v>4.2475450689257404</c:v>
                </c:pt>
                <c:pt idx="78" formatCode="General">
                  <c:v>3.9343928468476399</c:v>
                </c:pt>
                <c:pt idx="79" formatCode="General">
                  <c:v>3.6240522071667001</c:v>
                </c:pt>
                <c:pt idx="80" formatCode="General">
                  <c:v>3.3230880501808802</c:v>
                </c:pt>
                <c:pt idx="81" formatCode="General">
                  <c:v>3.03572833652066</c:v>
                </c:pt>
                <c:pt idx="82" formatCode="General">
                  <c:v>2.7645190302994198</c:v>
                </c:pt>
                <c:pt idx="83" formatCode="General">
                  <c:v>2.5108267917128</c:v>
                </c:pt>
                <c:pt idx="84" formatCode="General">
                  <c:v>2.2751964585551301</c:v>
                </c:pt>
                <c:pt idx="85" formatCode="General">
                  <c:v>2.05760062298654</c:v>
                </c:pt>
                <c:pt idx="86" formatCode="General">
                  <c:v>1.8576164454495401</c:v>
                </c:pt>
                <c:pt idx="87" formatCode="General">
                  <c:v>1.6745537392029299</c:v>
                </c:pt>
                <c:pt idx="88" formatCode="General">
                  <c:v>1.5075491651909301</c:v>
                </c:pt>
                <c:pt idx="89" formatCode="General">
                  <c:v>1.35563585638794</c:v>
                </c:pt>
                <c:pt idx="90" formatCode="General">
                  <c:v>1.2177947261954001</c:v>
                </c:pt>
                <c:pt idx="91" formatCode="General">
                  <c:v>1.0929919219387501</c:v>
                </c:pt>
                <c:pt idx="92" formatCode="General">
                  <c:v>0.98020573137642497</c:v>
                </c:pt>
                <c:pt idx="93" formatCode="General">
                  <c:v>0.87844545035200094</c:v>
                </c:pt>
                <c:pt idx="94" formatCode="General">
                  <c:v>0.78676413738717099</c:v>
                </c:pt>
                <c:pt idx="95" formatCode="General">
                  <c:v>0.70426674395230104</c:v>
                </c:pt>
                <c:pt idx="96" formatCode="General">
                  <c:v>0.63011477476131605</c:v>
                </c:pt>
                <c:pt idx="97" formatCode="General">
                  <c:v>0.56352837348717</c:v>
                </c:pt>
                <c:pt idx="98" formatCode="General">
                  <c:v>0.50378652729294005</c:v>
                </c:pt>
                <c:pt idx="99" formatCode="General">
                  <c:v>0.45022592536293199</c:v>
                </c:pt>
                <c:pt idx="100" formatCode="General">
                  <c:v>0.40223888249628797</c:v>
                </c:pt>
              </c:numCache>
            </c:numRef>
          </c:yVal>
          <c:smooth val="1"/>
        </c:ser>
        <c:ser>
          <c:idx val="12"/>
          <c:order val="54"/>
          <c:tx>
            <c:strRef>
              <c:f>'Temperaturen, Volumenzuwachs'!$EN$7</c:f>
              <c:strCache>
                <c:ptCount val="1"/>
                <c:pt idx="0">
                  <c:v>292,53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Volumenzuwachs'!$EN$8:$EN$108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9.2460601238425097E-45</c:v>
                </c:pt>
                <c:pt idx="31">
                  <c:v>6.0072704221355998E-40</c:v>
                </c:pt>
                <c:pt idx="32">
                  <c:v>1.1839220867001601E-35</c:v>
                </c:pt>
                <c:pt idx="33">
                  <c:v>8.0578076413554697E-32</c:v>
                </c:pt>
                <c:pt idx="34">
                  <c:v>2.1259514047592201E-28</c:v>
                </c:pt>
                <c:pt idx="35">
                  <c:v>2.4102700879557499E-25</c:v>
                </c:pt>
                <c:pt idx="36">
                  <c:v>1.28712058114318E-22</c:v>
                </c:pt>
                <c:pt idx="37">
                  <c:v>3.5134996081753502E-20</c:v>
                </c:pt>
                <c:pt idx="38">
                  <c:v>5.2733404418211097E-18</c:v>
                </c:pt>
                <c:pt idx="39">
                  <c:v>4.64373041423056E-16</c:v>
                </c:pt>
                <c:pt idx="40">
                  <c:v>2.5422582641580801E-14</c:v>
                </c:pt>
                <c:pt idx="41">
                  <c:v>9.1104420413002306E-13</c:v>
                </c:pt>
                <c:pt idx="42">
                  <c:v>2.23757882589119E-11</c:v>
                </c:pt>
                <c:pt idx="43">
                  <c:v>3.9238208690489198E-10</c:v>
                </c:pt>
                <c:pt idx="44">
                  <c:v>5.0951983091516697E-9</c:v>
                </c:pt>
                <c:pt idx="45">
                  <c:v>5.06091769520949E-8</c:v>
                </c:pt>
                <c:pt idx="46">
                  <c:v>3.9578703525836598E-7</c:v>
                </c:pt>
                <c:pt idx="47">
                  <c:v>2.5004868540943599E-6</c:v>
                </c:pt>
                <c:pt idx="48">
                  <c:v>1.3057242573475299E-5</c:v>
                </c:pt>
                <c:pt idx="49">
                  <c:v>5.75139764006744E-5</c:v>
                </c:pt>
                <c:pt idx="50">
                  <c:v>2.17588693394755E-4</c:v>
                </c:pt>
                <c:pt idx="51">
                  <c:v>7.1846393155463695E-4</c:v>
                </c:pt>
                <c:pt idx="52">
                  <c:v>2.1001732486814599E-3</c:v>
                </c:pt>
                <c:pt idx="53">
                  <c:v>5.5037127319759703E-3</c:v>
                </c:pt>
                <c:pt idx="54">
                  <c:v>1.30750120372664E-2</c:v>
                </c:pt>
                <c:pt idx="55">
                  <c:v>2.8436797535392699E-2</c:v>
                </c:pt>
                <c:pt idx="56">
                  <c:v>5.71120181855043E-2</c:v>
                </c:pt>
                <c:pt idx="57" formatCode="General">
                  <c:v>0.106728419765847</c:v>
                </c:pt>
                <c:pt idx="58" formatCode="General">
                  <c:v>0.18682045642112899</c:v>
                </c:pt>
                <c:pt idx="59" formatCode="General">
                  <c:v>0.30809015544873197</c:v>
                </c:pt>
                <c:pt idx="60" formatCode="General">
                  <c:v>0.48109197143357602</c:v>
                </c:pt>
                <c:pt idx="61" formatCode="General">
                  <c:v>0.71444790100484801</c:v>
                </c:pt>
                <c:pt idx="62" formatCode="General">
                  <c:v>1.0128451904545099</c:v>
                </c:pt>
                <c:pt idx="63" formatCode="General">
                  <c:v>1.37518318140658</c:v>
                </c:pt>
                <c:pt idx="64" formatCode="General">
                  <c:v>1.79328581149848</c:v>
                </c:pt>
                <c:pt idx="65" formatCode="General">
                  <c:v>2.25155953734102</c:v>
                </c:pt>
                <c:pt idx="66" formatCode="General">
                  <c:v>2.72784475656825</c:v>
                </c:pt>
                <c:pt idx="67" formatCode="General">
                  <c:v>3.1954926711243399</c:v>
                </c:pt>
                <c:pt idx="68" formatCode="General">
                  <c:v>3.6264324317659602</c:v>
                </c:pt>
                <c:pt idx="69" formatCode="General">
                  <c:v>3.9947328595111098</c:v>
                </c:pt>
                <c:pt idx="70" formatCode="General">
                  <c:v>4.2799835677462603</c:v>
                </c:pt>
                <c:pt idx="71" formatCode="General">
                  <c:v>4.4697942777547697</c:v>
                </c:pt>
                <c:pt idx="72" formatCode="General">
                  <c:v>4.5608790077301</c:v>
                </c:pt>
                <c:pt idx="73" formatCode="General">
                  <c:v>4.5585323288730804</c:v>
                </c:pt>
                <c:pt idx="74" formatCode="General">
                  <c:v>4.4747233142540397</c:v>
                </c:pt>
                <c:pt idx="75" formatCode="General">
                  <c:v>4.3253847537142098</c:v>
                </c:pt>
                <c:pt idx="76" formatCode="General">
                  <c:v>4.1276265040613698</c:v>
                </c:pt>
                <c:pt idx="77" formatCode="General">
                  <c:v>3.8974986919171899</c:v>
                </c:pt>
                <c:pt idx="78" formatCode="General">
                  <c:v>3.6486352318714999</c:v>
                </c:pt>
                <c:pt idx="79" formatCode="General">
                  <c:v>3.3917682835051299</c:v>
                </c:pt>
                <c:pt idx="80" formatCode="General">
                  <c:v>3.1348674804990799</c:v>
                </c:pt>
                <c:pt idx="81" formatCode="General">
                  <c:v>2.8835904142273998</c:v>
                </c:pt>
                <c:pt idx="82" formatCode="General">
                  <c:v>2.6417985960363701</c:v>
                </c:pt>
                <c:pt idx="83" formatCode="General">
                  <c:v>2.41200944475941</c:v>
                </c:pt>
                <c:pt idx="84" formatCode="General">
                  <c:v>2.19574831068749</c:v>
                </c:pt>
                <c:pt idx="85" formatCode="General">
                  <c:v>1.99381120889656</c:v>
                </c:pt>
                <c:pt idx="86" formatCode="General">
                  <c:v>1.8064605193721901</c:v>
                </c:pt>
                <c:pt idx="87" formatCode="General">
                  <c:v>1.6335725037716</c:v>
                </c:pt>
                <c:pt idx="88" formatCode="General">
                  <c:v>1.4747496243828899</c:v>
                </c:pt>
                <c:pt idx="89" formatCode="General">
                  <c:v>1.3294063745098299</c:v>
                </c:pt>
                <c:pt idx="90" formatCode="General">
                  <c:v>1.1968347334424101</c:v>
                </c:pt>
                <c:pt idx="91" formatCode="General">
                  <c:v>1.0762537667518299</c:v>
                </c:pt>
                <c:pt idx="92" formatCode="General">
                  <c:v>0.96684683416443395</c:v>
                </c:pt>
                <c:pt idx="93" formatCode="General">
                  <c:v>0.86778910893287398</c:v>
                </c:pt>
                <c:pt idx="94" formatCode="General">
                  <c:v>0.77826754176701796</c:v>
                </c:pt>
                <c:pt idx="95" formatCode="General">
                  <c:v>0.69749495972419295</c:v>
                </c:pt>
                <c:pt idx="96" formatCode="General">
                  <c:v>0.62471964121979895</c:v>
                </c:pt>
                <c:pt idx="97" formatCode="General">
                  <c:v>0.55923143013579701</c:v>
                </c:pt>
                <c:pt idx="98" formatCode="General">
                  <c:v>0.50036522937086103</c:v>
                </c:pt>
                <c:pt idx="99" formatCode="General">
                  <c:v>0.44750253571140802</c:v>
                </c:pt>
                <c:pt idx="100" formatCode="General">
                  <c:v>0.40007153490080199</c:v>
                </c:pt>
              </c:numCache>
            </c:numRef>
          </c:yVal>
          <c:smooth val="1"/>
        </c:ser>
        <c:ser>
          <c:idx val="16"/>
          <c:order val="55"/>
          <c:tx>
            <c:strRef>
              <c:f>'Temperaturen, Volumenzuwachs'!$ER$7</c:f>
              <c:strCache>
                <c:ptCount val="1"/>
                <c:pt idx="0">
                  <c:v>320,75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Volumenzuwachs'!$ER$8:$ER$108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3.36052465458003E-17</c:v>
                </c:pt>
                <c:pt idx="41">
                  <c:v>2.43030306839118E-15</c:v>
                </c:pt>
                <c:pt idx="42">
                  <c:v>1.11620434743696E-13</c:v>
                </c:pt>
                <c:pt idx="43">
                  <c:v>3.4200888168450601E-12</c:v>
                </c:pt>
                <c:pt idx="44">
                  <c:v>7.3044422750316903E-11</c:v>
                </c:pt>
                <c:pt idx="45">
                  <c:v>1.1307218967271201E-9</c:v>
                </c:pt>
                <c:pt idx="46">
                  <c:v>1.3135565969722E-8</c:v>
                </c:pt>
                <c:pt idx="47">
                  <c:v>1.18117241878307E-7</c:v>
                </c:pt>
                <c:pt idx="48">
                  <c:v>8.4511661490939002E-7</c:v>
                </c:pt>
                <c:pt idx="49">
                  <c:v>4.9306534695540702E-6</c:v>
                </c:pt>
                <c:pt idx="50">
                  <c:v>2.39740619190745E-5</c:v>
                </c:pt>
                <c:pt idx="51">
                  <c:v>9.9046056283926006E-5</c:v>
                </c:pt>
                <c:pt idx="52">
                  <c:v>3.5371697817352798E-4</c:v>
                </c:pt>
                <c:pt idx="53">
                  <c:v>1.1087076594856499E-3</c:v>
                </c:pt>
                <c:pt idx="54">
                  <c:v>3.0915936752169602E-3</c:v>
                </c:pt>
                <c:pt idx="55">
                  <c:v>7.7613029061002602E-3</c:v>
                </c:pt>
                <c:pt idx="56">
                  <c:v>1.77274809649428E-2</c:v>
                </c:pt>
                <c:pt idx="57">
                  <c:v>3.7183135603838999E-2</c:v>
                </c:pt>
                <c:pt idx="58">
                  <c:v>7.2204986082655201E-2</c:v>
                </c:pt>
                <c:pt idx="59" formatCode="General">
                  <c:v>0.13073927854838299</c:v>
                </c:pt>
                <c:pt idx="60" formatCode="General">
                  <c:v>0.22210813603422799</c:v>
                </c:pt>
                <c:pt idx="61" formatCode="General">
                  <c:v>0.35595349170699098</c:v>
                </c:pt>
                <c:pt idx="62" formatCode="General">
                  <c:v>0.54067083076701405</c:v>
                </c:pt>
                <c:pt idx="63" formatCode="General">
                  <c:v>0.78154224337170997</c:v>
                </c:pt>
                <c:pt idx="64" formatCode="General">
                  <c:v>1.0789156594217799</c:v>
                </c:pt>
                <c:pt idx="65" formatCode="General">
                  <c:v>1.4268523587372099</c:v>
                </c:pt>
                <c:pt idx="66" formatCode="General">
                  <c:v>1.81264536758614</c:v>
                </c:pt>
                <c:pt idx="67" formatCode="General">
                  <c:v>2.2174828304303702</c:v>
                </c:pt>
                <c:pt idx="68" formatCode="General">
                  <c:v>2.6183040980939798</c:v>
                </c:pt>
                <c:pt idx="69" formatCode="General">
                  <c:v>2.9906136403174601</c:v>
                </c:pt>
                <c:pt idx="70" formatCode="General">
                  <c:v>3.3117491954933298</c:v>
                </c:pt>
                <c:pt idx="71" formatCode="General">
                  <c:v>3.5639315532668601</c:v>
                </c:pt>
                <c:pt idx="72" formatCode="General">
                  <c:v>3.7364282809566101</c:v>
                </c:pt>
                <c:pt idx="73" formatCode="General">
                  <c:v>3.82637012114066</c:v>
                </c:pt>
                <c:pt idx="74" formatCode="General">
                  <c:v>3.8381201642170102</c:v>
                </c:pt>
                <c:pt idx="75" formatCode="General">
                  <c:v>3.7814930871171799</c:v>
                </c:pt>
                <c:pt idx="76" formatCode="General">
                  <c:v>3.66940564622579</c:v>
                </c:pt>
                <c:pt idx="77" formatCode="General">
                  <c:v>3.5156024334482798</c:v>
                </c:pt>
                <c:pt idx="78" formatCode="General">
                  <c:v>3.3329364473641299</c:v>
                </c:pt>
                <c:pt idx="79" formatCode="General">
                  <c:v>3.1323929076543799</c:v>
                </c:pt>
                <c:pt idx="80" formatCode="General">
                  <c:v>2.9227734461616599</c:v>
                </c:pt>
                <c:pt idx="81" formatCode="General">
                  <c:v>2.7108116971707101</c:v>
                </c:pt>
                <c:pt idx="82" formatCode="General">
                  <c:v>2.50148482890804</c:v>
                </c:pt>
                <c:pt idx="83" formatCode="General">
                  <c:v>2.29836078350999</c:v>
                </c:pt>
                <c:pt idx="84" formatCode="General">
                  <c:v>2.10390653862938</c:v>
                </c:pt>
                <c:pt idx="85" formatCode="General">
                  <c:v>1.91973890568482</c:v>
                </c:pt>
                <c:pt idx="86" formatCode="General">
                  <c:v>1.7468232182532699</c:v>
                </c:pt>
                <c:pt idx="87" formatCode="General">
                  <c:v>1.5856303286248801</c:v>
                </c:pt>
                <c:pt idx="88" formatCode="General">
                  <c:v>1.43626089254309</c:v>
                </c:pt>
                <c:pt idx="89" formatCode="General">
                  <c:v>1.2985436876390799</c:v>
                </c:pt>
                <c:pt idx="90" formatCode="General">
                  <c:v>1.1721130746706401</c:v>
                </c:pt>
                <c:pt idx="91" formatCode="General">
                  <c:v>1.0564696188276901</c:v>
                </c:pt>
                <c:pt idx="92" formatCode="General">
                  <c:v>0.95102711472576995</c:v>
                </c:pt>
                <c:pt idx="93" formatCode="General">
                  <c:v>0.85514866707883797</c:v>
                </c:pt>
                <c:pt idx="94" formatCode="General">
                  <c:v>0.76817400380363299</c:v>
                </c:pt>
                <c:pt idx="95" formatCode="General">
                  <c:v>0.68943980697864904</c:v>
                </c:pt>
                <c:pt idx="96" formatCode="General">
                  <c:v>0.61829452151694098</c:v>
                </c:pt>
                <c:pt idx="97" formatCode="General">
                  <c:v>0.55410882991535404</c:v>
                </c:pt>
                <c:pt idx="98" formatCode="General">
                  <c:v>0.49628275544148398</c:v>
                </c:pt>
                <c:pt idx="99" formatCode="General">
                  <c:v>0.44425016872950002</c:v>
                </c:pt>
                <c:pt idx="100" formatCode="General">
                  <c:v>0.39748131815119497</c:v>
                </c:pt>
              </c:numCache>
            </c:numRef>
          </c:yVal>
          <c:smooth val="1"/>
        </c:ser>
        <c:ser>
          <c:idx val="20"/>
          <c:order val="56"/>
          <c:tx>
            <c:strRef>
              <c:f>'Temperaturen, Volumenzuwachs'!$EV$7</c:f>
              <c:strCache>
                <c:ptCount val="1"/>
                <c:pt idx="0">
                  <c:v>351,69</c:v>
                </c:pt>
              </c:strCache>
            </c:strRef>
          </c:tx>
          <c:spPr>
            <a:ln w="222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Volumenzuwachs'!$EV$8:$EV$108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1.20420816155413E-20</c:v>
                </c:pt>
                <c:pt idx="41">
                  <c:v>2.0251307290350702E-18</c:v>
                </c:pt>
                <c:pt idx="42">
                  <c:v>1.97351651305327E-16</c:v>
                </c:pt>
                <c:pt idx="43">
                  <c:v>1.18244519902499E-14</c:v>
                </c:pt>
                <c:pt idx="44">
                  <c:v>4.5918203034289198E-13</c:v>
                </c:pt>
                <c:pt idx="45">
                  <c:v>1.2113278529623E-11</c:v>
                </c:pt>
                <c:pt idx="46">
                  <c:v>2.2635469364134401E-10</c:v>
                </c:pt>
                <c:pt idx="47">
                  <c:v>3.1099663313727498E-9</c:v>
                </c:pt>
                <c:pt idx="48">
                  <c:v>3.2476653976599797E-8</c:v>
                </c:pt>
                <c:pt idx="49">
                  <c:v>2.6549819607073001E-7</c:v>
                </c:pt>
                <c:pt idx="50">
                  <c:v>1.7443584864562199E-6</c:v>
                </c:pt>
                <c:pt idx="51">
                  <c:v>9.4283922219995097E-6</c:v>
                </c:pt>
                <c:pt idx="52">
                  <c:v>4.2803563360236597E-5</c:v>
                </c:pt>
                <c:pt idx="53">
                  <c:v>1.6625061719056301E-4</c:v>
                </c:pt>
                <c:pt idx="54">
                  <c:v>5.6154214000853997E-4</c:v>
                </c:pt>
                <c:pt idx="55">
                  <c:v>1.67347869223403E-3</c:v>
                </c:pt>
                <c:pt idx="56">
                  <c:v>4.45689151706393E-3</c:v>
                </c:pt>
                <c:pt idx="57">
                  <c:v>1.07280431018821E-2</c:v>
                </c:pt>
                <c:pt idx="58">
                  <c:v>2.3572323703334098E-2</c:v>
                </c:pt>
                <c:pt idx="59">
                  <c:v>4.7694614998767197E-2</c:v>
                </c:pt>
                <c:pt idx="60">
                  <c:v>8.9545250230912102E-2</c:v>
                </c:pt>
                <c:pt idx="61">
                  <c:v>0.15704461851617299</c:v>
                </c:pt>
                <c:pt idx="62">
                  <c:v>0.25878467762251101</c:v>
                </c:pt>
                <c:pt idx="63">
                  <c:v>0.40270570048794502</c:v>
                </c:pt>
                <c:pt idx="64">
                  <c:v>0.59440631457706306</c:v>
                </c:pt>
                <c:pt idx="65">
                  <c:v>0.83540029942732796</c:v>
                </c:pt>
                <c:pt idx="66">
                  <c:v>1.1217339093643801</c:v>
                </c:pt>
                <c:pt idx="67">
                  <c:v>1.4433793178995</c:v>
                </c:pt>
                <c:pt idx="68">
                  <c:v>1.7847009084188901</c:v>
                </c:pt>
                <c:pt idx="69">
                  <c:v>2.12606179317795</c:v>
                </c:pt>
                <c:pt idx="70">
                  <c:v>2.4463466086028598</c:v>
                </c:pt>
                <c:pt idx="71">
                  <c:v>2.7259052251792402</c:v>
                </c:pt>
                <c:pt idx="72">
                  <c:v>2.9492656286458998</c:v>
                </c:pt>
                <c:pt idx="73">
                  <c:v>3.1069960174038602</c:v>
                </c:pt>
                <c:pt idx="74">
                  <c:v>3.1963283363929298</c:v>
                </c:pt>
                <c:pt idx="75">
                  <c:v>3.2205179127768799</c:v>
                </c:pt>
                <c:pt idx="76">
                  <c:v>3.1872714896436598</c:v>
                </c:pt>
                <c:pt idx="77">
                  <c:v>3.1067879165805898</c:v>
                </c:pt>
                <c:pt idx="78">
                  <c:v>2.9899490002004501</c:v>
                </c:pt>
                <c:pt idx="79">
                  <c:v>2.8470077086938801</c:v>
                </c:pt>
                <c:pt idx="80">
                  <c:v>2.6868649631707102</c:v>
                </c:pt>
                <c:pt idx="81">
                  <c:v>2.5168288766809201</c:v>
                </c:pt>
                <c:pt idx="82">
                  <c:v>2.3426715398615898</c:v>
                </c:pt>
                <c:pt idx="83">
                  <c:v>2.1688193607542199</c:v>
                </c:pt>
                <c:pt idx="84">
                  <c:v>1.99857533553755</c:v>
                </c:pt>
                <c:pt idx="85">
                  <c:v>1.83432744459166</c:v>
                </c:pt>
                <c:pt idx="86">
                  <c:v>1.67772946790035</c:v>
                </c:pt>
                <c:pt idx="87">
                  <c:v>1.52985348090299</c:v>
                </c:pt>
                <c:pt idx="88">
                  <c:v>1.39131685224739</c:v>
                </c:pt>
                <c:pt idx="89">
                  <c:v>1.2623870230016101</c:v>
                </c:pt>
                <c:pt idx="90">
                  <c:v>1.14306714500614</c:v>
                </c:pt>
                <c:pt idx="91">
                  <c:v>1.0331653835860699</c:v>
                </c:pt>
                <c:pt idx="92">
                  <c:v>0.93235041754720904</c:v>
                </c:pt>
                <c:pt idx="93">
                  <c:v>0.84019539491607398</c:v>
                </c:pt>
                <c:pt idx="94">
                  <c:v>0.75621232914982195</c:v>
                </c:pt>
                <c:pt idx="95">
                  <c:v>0.67987865529393199</c:v>
                </c:pt>
                <c:pt idx="96">
                  <c:v>0.61065741629154802</c:v>
                </c:pt>
                <c:pt idx="97">
                  <c:v>0.54801232163522695</c:v>
                </c:pt>
                <c:pt idx="98">
                  <c:v>0.49141871667827902</c:v>
                </c:pt>
                <c:pt idx="99">
                  <c:v>0.44037132206261798</c:v>
                </c:pt>
                <c:pt idx="100">
                  <c:v>0.39438944828637401</c:v>
                </c:pt>
              </c:numCache>
            </c:numRef>
          </c:yVal>
          <c:smooth val="1"/>
        </c:ser>
        <c:ser>
          <c:idx val="24"/>
          <c:order val="57"/>
          <c:tx>
            <c:strRef>
              <c:f>'Temperaturen, Volumenzuwachs'!$EZ$7</c:f>
              <c:strCache>
                <c:ptCount val="1"/>
                <c:pt idx="0">
                  <c:v>385,62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Volumenzuwachs'!$EZ$8:$EZ$108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8.9863985351382892E-25</c:v>
                </c:pt>
                <c:pt idx="41">
                  <c:v>4.16739752201477E-22</c:v>
                </c:pt>
                <c:pt idx="42">
                  <c:v>1.00306131285342E-19</c:v>
                </c:pt>
                <c:pt idx="43">
                  <c:v>1.3455539065840699E-17</c:v>
                </c:pt>
                <c:pt idx="44">
                  <c:v>1.07187109064906E-15</c:v>
                </c:pt>
                <c:pt idx="45">
                  <c:v>5.3654094084002502E-14</c:v>
                </c:pt>
                <c:pt idx="46">
                  <c:v>1.77481304372791E-12</c:v>
                </c:pt>
                <c:pt idx="47">
                  <c:v>4.05762241858571E-11</c:v>
                </c:pt>
                <c:pt idx="48">
                  <c:v>6.6727817344235401E-10</c:v>
                </c:pt>
                <c:pt idx="49">
                  <c:v>8.1790370746630097E-9</c:v>
                </c:pt>
                <c:pt idx="50">
                  <c:v>7.7126223648626398E-8</c:v>
                </c:pt>
                <c:pt idx="51">
                  <c:v>5.7548487565125496E-7</c:v>
                </c:pt>
                <c:pt idx="52">
                  <c:v>3.4839289101900402E-6</c:v>
                </c:pt>
                <c:pt idx="53">
                  <c:v>1.7497163778811001E-5</c:v>
                </c:pt>
                <c:pt idx="54">
                  <c:v>7.43539686733183E-5</c:v>
                </c:pt>
                <c:pt idx="55">
                  <c:v>2.72071549348157E-4</c:v>
                </c:pt>
                <c:pt idx="56">
                  <c:v>8.7064126203467197E-4</c:v>
                </c:pt>
                <c:pt idx="57">
                  <c:v>2.47017397156856E-3</c:v>
                </c:pt>
                <c:pt idx="58">
                  <c:v>6.2893228836999396E-3</c:v>
                </c:pt>
                <c:pt idx="59">
                  <c:v>1.45243653920778E-2</c:v>
                </c:pt>
                <c:pt idx="60">
                  <c:v>3.07096128874822E-2</c:v>
                </c:pt>
                <c:pt idx="61">
                  <c:v>5.9937658347674602E-2</c:v>
                </c:pt>
                <c:pt idx="62" formatCode="General">
                  <c:v>0.10876515654156201</c:v>
                </c:pt>
                <c:pt idx="63" formatCode="General">
                  <c:v>0.18465616004569099</c:v>
                </c:pt>
                <c:pt idx="64" formatCode="General">
                  <c:v>0.29491236635025803</c:v>
                </c:pt>
                <c:pt idx="65" formatCode="General">
                  <c:v>0.44519232177774598</c:v>
                </c:pt>
                <c:pt idx="66" formatCode="General">
                  <c:v>0.63788779828378095</c:v>
                </c:pt>
                <c:pt idx="67" formatCode="General">
                  <c:v>0.87074849148982902</c:v>
                </c:pt>
                <c:pt idx="68" formatCode="General">
                  <c:v>1.13617202287172</c:v>
                </c:pt>
                <c:pt idx="69" formatCode="General">
                  <c:v>1.4214734150436099</c:v>
                </c:pt>
                <c:pt idx="70" formatCode="General">
                  <c:v>1.71022392330761</c:v>
                </c:pt>
                <c:pt idx="71" formatCode="General">
                  <c:v>1.9844567772492301</c:v>
                </c:pt>
                <c:pt idx="72" formatCode="General">
                  <c:v>2.2272686107988799</c:v>
                </c:pt>
                <c:pt idx="73" formatCode="General">
                  <c:v>2.4252021138495801</c:v>
                </c:pt>
                <c:pt idx="74" formatCode="General">
                  <c:v>2.5698471824720399</c:v>
                </c:pt>
                <c:pt idx="75" formatCode="General">
                  <c:v>2.6583409936632001</c:v>
                </c:pt>
                <c:pt idx="76" formatCode="General">
                  <c:v>2.6927929637104402</c:v>
                </c:pt>
                <c:pt idx="77" formatCode="General">
                  <c:v>2.6789676594712102</c:v>
                </c:pt>
                <c:pt idx="78" formatCode="General">
                  <c:v>2.6247051606160698</c:v>
                </c:pt>
                <c:pt idx="79" formatCode="General">
                  <c:v>2.5385068592950901</c:v>
                </c:pt>
                <c:pt idx="80" formatCode="General">
                  <c:v>2.4285285247894</c:v>
                </c:pt>
                <c:pt idx="81" formatCode="General">
                  <c:v>2.3020168184354901</c:v>
                </c:pt>
                <c:pt idx="82" formatCode="General">
                  <c:v>2.1650919687061401</c:v>
                </c:pt>
                <c:pt idx="83" formatCode="General">
                  <c:v>2.02274172292671</c:v>
                </c:pt>
                <c:pt idx="84" formatCode="General">
                  <c:v>1.8789175764794701</c:v>
                </c:pt>
                <c:pt idx="85" formatCode="General">
                  <c:v>1.73666785239016</c:v>
                </c:pt>
                <c:pt idx="86" formatCode="General">
                  <c:v>1.5982759520826499</c:v>
                </c:pt>
                <c:pt idx="87" formatCode="General">
                  <c:v>1.4653905754113501</c:v>
                </c:pt>
                <c:pt idx="88" formatCode="General">
                  <c:v>1.33914291183755</c:v>
                </c:pt>
                <c:pt idx="89" formatCode="General">
                  <c:v>1.2202492175767701</c:v>
                </c:pt>
                <c:pt idx="90" formatCode="General">
                  <c:v>1.1090987562143499</c:v>
                </c:pt>
                <c:pt idx="91" formatCode="General">
                  <c:v>1.0058278988118201</c:v>
                </c:pt>
                <c:pt idx="92" formatCode="General">
                  <c:v>0.91038161685898</c:v>
                </c:pt>
                <c:pt idx="93" formatCode="General">
                  <c:v>0.822563802206151</c:v>
                </c:pt>
                <c:pt idx="94" formatCode="General">
                  <c:v>0.74207789514344102</c:v>
                </c:pt>
                <c:pt idx="95" formatCode="General">
                  <c:v>0.66855925178755504</c:v>
                </c:pt>
                <c:pt idx="96" formatCode="General">
                  <c:v>0.60160057487609198</c:v>
                </c:pt>
                <c:pt idx="97" formatCode="General">
                  <c:v>0.54077159569879696</c:v>
                </c:pt>
                <c:pt idx="98" formatCode="General">
                  <c:v>0.48563404789124998</c:v>
                </c:pt>
                <c:pt idx="99" formatCode="General">
                  <c:v>0.43575282821960698</c:v>
                </c:pt>
                <c:pt idx="100" formatCode="General">
                  <c:v>0.39070410258288202</c:v>
                </c:pt>
              </c:numCache>
            </c:numRef>
          </c:yVal>
          <c:smooth val="1"/>
        </c:ser>
        <c:ser>
          <c:idx val="28"/>
          <c:order val="58"/>
          <c:tx>
            <c:strRef>
              <c:f>'Temperaturen, Volumenzuwachs'!$FD$7</c:f>
              <c:strCache>
                <c:ptCount val="1"/>
                <c:pt idx="0">
                  <c:v>422,82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Volumenzuwachs'!$FD$8:$FD$108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1.017100337783E-29</c:v>
                </c:pt>
                <c:pt idx="41">
                  <c:v>1.59655865597492E-26</c:v>
                </c:pt>
                <c:pt idx="42">
                  <c:v>1.13932737404739E-23</c:v>
                </c:pt>
                <c:pt idx="43">
                  <c:v>4.0266754975053602E-21</c:v>
                </c:pt>
                <c:pt idx="44">
                  <c:v>7.6071117060471904E-19</c:v>
                </c:pt>
                <c:pt idx="45">
                  <c:v>8.2223648007049004E-17</c:v>
                </c:pt>
                <c:pt idx="46">
                  <c:v>5.4023868927643197E-15</c:v>
                </c:pt>
                <c:pt idx="47">
                  <c:v>2.2773138359421599E-13</c:v>
                </c:pt>
                <c:pt idx="48">
                  <c:v>6.4622396786560502E-12</c:v>
                </c:pt>
                <c:pt idx="49">
                  <c:v>1.28841482222635E-10</c:v>
                </c:pt>
                <c:pt idx="50">
                  <c:v>1.8749559480488499E-9</c:v>
                </c:pt>
                <c:pt idx="51">
                  <c:v>2.0602453218162101E-8</c:v>
                </c:pt>
                <c:pt idx="52">
                  <c:v>1.76174630013134E-7</c:v>
                </c:pt>
                <c:pt idx="53">
                  <c:v>1.2042475653416401E-6</c:v>
                </c:pt>
                <c:pt idx="54">
                  <c:v>6.7388977677246096E-6</c:v>
                </c:pt>
                <c:pt idx="55">
                  <c:v>3.1532143930022498E-5</c:v>
                </c:pt>
                <c:pt idx="56">
                  <c:v>1.2570727686815199E-4</c:v>
                </c:pt>
                <c:pt idx="57">
                  <c:v>4.3413881591578202E-4</c:v>
                </c:pt>
                <c:pt idx="58">
                  <c:v>1.3180805958851001E-3</c:v>
                </c:pt>
                <c:pt idx="59">
                  <c:v>3.5639829610380901E-3</c:v>
                </c:pt>
                <c:pt idx="60">
                  <c:v>8.6810775205761401E-3</c:v>
                </c:pt>
                <c:pt idx="61">
                  <c:v>1.9240625696962201E-2</c:v>
                </c:pt>
                <c:pt idx="62">
                  <c:v>3.9147020262187603E-2</c:v>
                </c:pt>
                <c:pt idx="63">
                  <c:v>7.3681962532402404E-2</c:v>
                </c:pt>
                <c:pt idx="64" formatCode="General">
                  <c:v>0.12916175953655801</c:v>
                </c:pt>
                <c:pt idx="65" formatCode="General">
                  <c:v>0.21211731470713399</c:v>
                </c:pt>
                <c:pt idx="66" formatCode="General">
                  <c:v>0.32804294709631299</c:v>
                </c:pt>
                <c:pt idx="67" formatCode="General">
                  <c:v>0.47992831041337602</c:v>
                </c:pt>
                <c:pt idx="68" formatCode="General">
                  <c:v>0.66692847551934598</c:v>
                </c:pt>
                <c:pt idx="69" formatCode="General">
                  <c:v>0.88357790817076398</c:v>
                </c:pt>
                <c:pt idx="70" formatCode="General">
                  <c:v>1.1198729924461099</c:v>
                </c:pt>
                <c:pt idx="71" formatCode="General">
                  <c:v>1.3623368157393501</c:v>
                </c:pt>
                <c:pt idx="72" formatCode="General">
                  <c:v>1.59589473229933</c:v>
                </c:pt>
                <c:pt idx="73" formatCode="General">
                  <c:v>1.8061280809803699</c:v>
                </c:pt>
                <c:pt idx="74" formatCode="General">
                  <c:v>1.9813423038695299</c:v>
                </c:pt>
                <c:pt idx="75" formatCode="General">
                  <c:v>2.1139486377367001</c:v>
                </c:pt>
                <c:pt idx="76" formatCode="General">
                  <c:v>2.2008978644678701</c:v>
                </c:pt>
                <c:pt idx="77" formatCode="General">
                  <c:v>2.2432192876828601</c:v>
                </c:pt>
                <c:pt idx="78" formatCode="General">
                  <c:v>2.2449715455137</c:v>
                </c:pt>
                <c:pt idx="79" formatCode="General">
                  <c:v>2.2120062102823201</c:v>
                </c:pt>
                <c:pt idx="80" formatCode="General">
                  <c:v>2.1508733418319701</c:v>
                </c:pt>
                <c:pt idx="81" formatCode="General">
                  <c:v>2.0680359655201301</c:v>
                </c:pt>
                <c:pt idx="82" formatCode="General">
                  <c:v>1.96940636307725</c:v>
                </c:pt>
                <c:pt idx="83" formatCode="General">
                  <c:v>1.86013055579374</c:v>
                </c:pt>
                <c:pt idx="84" formatCode="General">
                  <c:v>1.7445299611379601</c:v>
                </c:pt>
                <c:pt idx="85" formatCode="General">
                  <c:v>1.6261292672710499</c:v>
                </c:pt>
                <c:pt idx="86" formatCode="General">
                  <c:v>1.50772644622639</c:v>
                </c:pt>
                <c:pt idx="87" formatCode="General">
                  <c:v>1.3914804239271901</c:v>
                </c:pt>
                <c:pt idx="88" formatCode="General">
                  <c:v>1.2790031242244599</c:v>
                </c:pt>
                <c:pt idx="89" formatCode="General">
                  <c:v>1.17144855671273</c:v>
                </c:pt>
                <c:pt idx="90" formatCode="General">
                  <c:v>1.0695949495703301</c:v>
                </c:pt>
                <c:pt idx="91" formatCode="General">
                  <c:v>0.97391795661057901</c:v>
                </c:pt>
                <c:pt idx="92" formatCode="General">
                  <c:v>0.88465425343613902</c:v>
                </c:pt>
                <c:pt idx="93" formatCode="General">
                  <c:v>0.80185564416581201</c:v>
                </c:pt>
                <c:pt idx="94" formatCode="General">
                  <c:v>0.72543428101377605</c:v>
                </c:pt>
                <c:pt idx="95" formatCode="General">
                  <c:v>0.65519985740150799</c:v>
                </c:pt>
                <c:pt idx="96" formatCode="General">
                  <c:v>0.59088974462802102</c:v>
                </c:pt>
                <c:pt idx="97" formatCode="General">
                  <c:v>0.53219305492013702</c:v>
                </c:pt>
                <c:pt idx="98" formatCode="General">
                  <c:v>0.47876956717261998</c:v>
                </c:pt>
                <c:pt idx="99" formatCode="General">
                  <c:v>0.43026437180353999</c:v>
                </c:pt>
                <c:pt idx="100" formatCode="General">
                  <c:v>0.386318995495124</c:v>
                </c:pt>
              </c:numCache>
            </c:numRef>
          </c:yVal>
          <c:smooth val="1"/>
        </c:ser>
        <c:ser>
          <c:idx val="32"/>
          <c:order val="59"/>
          <c:tx>
            <c:strRef>
              <c:f>'Temperaturen, Volumenzuwachs'!$FH$7</c:f>
              <c:strCache>
                <c:ptCount val="1"/>
                <c:pt idx="0">
                  <c:v>463,60</c:v>
                </c:pt>
              </c:strCache>
            </c:strRef>
          </c:tx>
          <c:spPr>
            <a:ln w="2222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Volumenzuwachs'!$FH$8:$FH$108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2.22196397402022E-11</c:v>
                </c:pt>
                <c:pt idx="51">
                  <c:v>3.8862296431246502E-10</c:v>
                </c:pt>
                <c:pt idx="52">
                  <c:v>5.0305974550891299E-9</c:v>
                </c:pt>
                <c:pt idx="53">
                  <c:v>4.9779883850849299E-8</c:v>
                </c:pt>
                <c:pt idx="54">
                  <c:v>3.8754178744691101E-7</c:v>
                </c:pt>
                <c:pt idx="55">
                  <c:v>2.4350574463721001E-6</c:v>
                </c:pt>
                <c:pt idx="56">
                  <c:v>1.2632134896759201E-5</c:v>
                </c:pt>
                <c:pt idx="57">
                  <c:v>5.5202365608540402E-5</c:v>
                </c:pt>
                <c:pt idx="58">
                  <c:v>2.06866609235392E-4</c:v>
                </c:pt>
                <c:pt idx="59">
                  <c:v>6.7533429099144999E-4</c:v>
                </c:pt>
                <c:pt idx="60">
                  <c:v>1.9475347044863899E-3</c:v>
                </c:pt>
                <c:pt idx="61">
                  <c:v>5.0224290388939802E-3</c:v>
                </c:pt>
                <c:pt idx="62">
                  <c:v>1.1708101272730901E-2</c:v>
                </c:pt>
                <c:pt idx="63">
                  <c:v>2.49064657936416E-2</c:v>
                </c:pt>
                <c:pt idx="64">
                  <c:v>4.8751857631349101E-2</c:v>
                </c:pt>
                <c:pt idx="65">
                  <c:v>8.8445659779518501E-2</c:v>
                </c:pt>
                <c:pt idx="66" formatCode="General">
                  <c:v>0.14966904486848101</c:v>
                </c:pt>
                <c:pt idx="67" formatCode="General">
                  <c:v>0.23756887275715299</c:v>
                </c:pt>
                <c:pt idx="68" formatCode="General">
                  <c:v>0.35547251132694901</c:v>
                </c:pt>
                <c:pt idx="69" formatCode="General">
                  <c:v>0.50363918996079304</c:v>
                </c:pt>
                <c:pt idx="70" formatCode="General">
                  <c:v>0.67842961726913498</c:v>
                </c:pt>
                <c:pt idx="71" formatCode="General">
                  <c:v>0.87222051294818903</c:v>
                </c:pt>
                <c:pt idx="72" formatCode="General">
                  <c:v>1.0742009573731099</c:v>
                </c:pt>
                <c:pt idx="73" formatCode="General">
                  <c:v>1.2719174220973199</c:v>
                </c:pt>
                <c:pt idx="74" formatCode="General">
                  <c:v>1.4531853302262701</c:v>
                </c:pt>
                <c:pt idx="75" formatCode="General">
                  <c:v>1.6078639032764299</c:v>
                </c:pt>
                <c:pt idx="76" formatCode="General">
                  <c:v>1.7290558265784799</c:v>
                </c:pt>
                <c:pt idx="77" formatCode="General">
                  <c:v>1.8135157745315</c:v>
                </c:pt>
                <c:pt idx="78" formatCode="General">
                  <c:v>1.8613269422280401</c:v>
                </c:pt>
                <c:pt idx="79" formatCode="General">
                  <c:v>1.8751078837710999</c:v>
                </c:pt>
                <c:pt idx="80" formatCode="General">
                  <c:v>1.8590704274163501</c:v>
                </c:pt>
                <c:pt idx="81" formatCode="General">
                  <c:v>1.81817680960688</c:v>
                </c:pt>
                <c:pt idx="82" formatCode="General">
                  <c:v>1.7575148767545501</c:v>
                </c:pt>
                <c:pt idx="83" formatCode="General">
                  <c:v>1.6819002310772999</c:v>
                </c:pt>
                <c:pt idx="84" formatCode="General">
                  <c:v>1.5956580290145601</c:v>
                </c:pt>
                <c:pt idx="85" formatCode="General">
                  <c:v>1.5025269452229899</c:v>
                </c:pt>
                <c:pt idx="86" formatCode="General">
                  <c:v>1.4056393260284901</c:v>
                </c:pt>
                <c:pt idx="87" formatCode="General">
                  <c:v>1.3075463755757599</c:v>
                </c:pt>
                <c:pt idx="88" formatCode="General">
                  <c:v>1.210268346853</c:v>
                </c:pt>
                <c:pt idx="89" formatCode="General">
                  <c:v>1.11535686309634</c:v>
                </c:pt>
                <c:pt idx="90" formatCode="General">
                  <c:v>1.0239610712839999</c:v>
                </c:pt>
                <c:pt idx="91" formatCode="General">
                  <c:v>0.93689239324775098</c:v>
                </c:pt>
                <c:pt idx="92" formatCode="General">
                  <c:v>0.85468475323311899</c:v>
                </c:pt>
                <c:pt idx="93" formatCode="General">
                  <c:v>0.77764861921876605</c:v>
                </c:pt>
                <c:pt idx="94" formatCode="General">
                  <c:v>0.70591818153803199</c:v>
                </c:pt>
                <c:pt idx="95" formatCode="General">
                  <c:v>0.63949163534417797</c:v>
                </c:pt>
                <c:pt idx="96" formatCode="General">
                  <c:v>0.57826492970183396</c:v>
                </c:pt>
                <c:pt idx="97" formatCode="General">
                  <c:v>0.52205956853985003</c:v>
                </c:pt>
                <c:pt idx="98" formatCode="General">
                  <c:v>0.47064515212987301</c:v>
                </c:pt>
                <c:pt idx="99" formatCode="General">
                  <c:v>0.423757372611689</c:v>
                </c:pt>
                <c:pt idx="100" formatCode="General">
                  <c:v>0.381112152648311</c:v>
                </c:pt>
              </c:numCache>
            </c:numRef>
          </c:yVal>
          <c:smooth val="1"/>
        </c:ser>
        <c:ser>
          <c:idx val="36"/>
          <c:order val="60"/>
          <c:tx>
            <c:strRef>
              <c:f>'Temperaturen, Volumenzuwachs'!$FL$7</c:f>
              <c:strCache>
                <c:ptCount val="1"/>
                <c:pt idx="0">
                  <c:v>508,33</c:v>
                </c:pt>
              </c:strCache>
            </c:strRef>
          </c:tx>
          <c:spPr>
            <a:ln w="2222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Volumenzuwachs'!$FL$8:$FL$108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1.1106454212026E-13</c:v>
                </c:pt>
                <c:pt idx="51">
                  <c:v>3.3950947224752999E-12</c:v>
                </c:pt>
                <c:pt idx="52">
                  <c:v>7.2309671978451801E-11</c:v>
                </c:pt>
                <c:pt idx="53">
                  <c:v>1.11564370279552E-9</c:v>
                </c:pt>
                <c:pt idx="54">
                  <c:v>1.29089102553363E-8</c:v>
                </c:pt>
                <c:pt idx="55">
                  <c:v>1.15523765953495E-7</c:v>
                </c:pt>
                <c:pt idx="56">
                  <c:v>8.2179355212736297E-7</c:v>
                </c:pt>
                <c:pt idx="57">
                  <c:v>4.7612617745803201E-6</c:v>
                </c:pt>
                <c:pt idx="58">
                  <c:v>2.2956932718266099E-5</c:v>
                </c:pt>
                <c:pt idx="59">
                  <c:v>9.3893064324293495E-5</c:v>
                </c:pt>
                <c:pt idx="60">
                  <c:v>3.3129777756564602E-4</c:v>
                </c:pt>
                <c:pt idx="61">
                  <c:v>1.02364242659106E-3</c:v>
                </c:pt>
                <c:pt idx="62">
                  <c:v>2.8062992192570899E-3</c:v>
                </c:pt>
                <c:pt idx="63">
                  <c:v>6.9055833483331703E-3</c:v>
                </c:pt>
                <c:pt idx="64">
                  <c:v>1.5408520174920899E-2</c:v>
                </c:pt>
                <c:pt idx="65">
                  <c:v>3.1454870425182399E-2</c:v>
                </c:pt>
                <c:pt idx="66">
                  <c:v>5.9207771175594101E-2</c:v>
                </c:pt>
                <c:pt idx="67" formatCode="General">
                  <c:v>0.103471322817455</c:v>
                </c:pt>
                <c:pt idx="68" formatCode="General">
                  <c:v>0.16890799366770801</c:v>
                </c:pt>
                <c:pt idx="69" formatCode="General">
                  <c:v>0.25895321218130801</c:v>
                </c:pt>
                <c:pt idx="70" formatCode="General">
                  <c:v>0.37467918331757</c:v>
                </c:pt>
                <c:pt idx="71" formatCode="General">
                  <c:v>0.51395387095530998</c:v>
                </c:pt>
                <c:pt idx="72" formatCode="General">
                  <c:v>0.67121427674176604</c:v>
                </c:pt>
                <c:pt idx="73" formatCode="General">
                  <c:v>0.83801123321105397</c:v>
                </c:pt>
                <c:pt idx="74" formatCode="General">
                  <c:v>1.00423543847285</c:v>
                </c:pt>
                <c:pt idx="75" formatCode="General">
                  <c:v>1.1597015061907301</c:v>
                </c:pt>
                <c:pt idx="76" formatCode="General">
                  <c:v>1.29565327241646</c:v>
                </c:pt>
                <c:pt idx="77" formatCode="General">
                  <c:v>1.40581168299452</c:v>
                </c:pt>
                <c:pt idx="78" formatCode="General">
                  <c:v>1.48678250004319</c:v>
                </c:pt>
                <c:pt idx="79" formatCode="General">
                  <c:v>1.5378730643726899</c:v>
                </c:pt>
                <c:pt idx="80" formatCode="General">
                  <c:v>1.5605276861676201</c:v>
                </c:pt>
                <c:pt idx="81" formatCode="General">
                  <c:v>1.55762893597105</c:v>
                </c:pt>
                <c:pt idx="82" formatCode="General">
                  <c:v>1.53285089910615</c:v>
                </c:pt>
                <c:pt idx="83" formatCode="General">
                  <c:v>1.4901545349348599</c:v>
                </c:pt>
                <c:pt idx="84" formatCode="General">
                  <c:v>1.4334388514408201</c:v>
                </c:pt>
                <c:pt idx="85" formatCode="General">
                  <c:v>1.3663232988886</c:v>
                </c:pt>
                <c:pt idx="86" formatCode="General">
                  <c:v>1.2920276612783099</c:v>
                </c:pt>
                <c:pt idx="87" formatCode="General">
                  <c:v>1.2133198577705</c:v>
                </c:pt>
                <c:pt idx="88" formatCode="General">
                  <c:v>1.1325090551582999</c:v>
                </c:pt>
                <c:pt idx="89" formatCode="General">
                  <c:v>1.0514675513343299</c:v>
                </c:pt>
                <c:pt idx="90" formatCode="General">
                  <c:v>0.97166951516073297</c:v>
                </c:pt>
                <c:pt idx="91" formatCode="General">
                  <c:v>0.89423816465112205</c:v>
                </c:pt>
                <c:pt idx="92" formatCode="General">
                  <c:v>0.81999561902222096</c:v>
                </c:pt>
                <c:pt idx="93" formatCode="General">
                  <c:v>0.74951165550482601</c:v>
                </c:pt>
                <c:pt idx="94" formatCode="General">
                  <c:v>0.68314907128346503</c:v>
                </c:pt>
                <c:pt idx="95" formatCode="General">
                  <c:v>0.62110440329488803</c:v>
                </c:pt>
                <c:pt idx="96" formatCode="General">
                  <c:v>0.56344348677536704</c:v>
                </c:pt>
                <c:pt idx="97" formatCode="General">
                  <c:v>0.51013181585946499</c:v>
                </c:pt>
                <c:pt idx="98" formatCode="General">
                  <c:v>0.46105997065131499</c:v>
                </c:pt>
                <c:pt idx="99" formatCode="General">
                  <c:v>0.41606454641511897</c:v>
                </c:pt>
                <c:pt idx="100" formatCode="General">
                  <c:v>0.37494510169780698</c:v>
                </c:pt>
              </c:numCache>
            </c:numRef>
          </c:yVal>
          <c:smooth val="1"/>
        </c:ser>
        <c:ser>
          <c:idx val="40"/>
          <c:order val="61"/>
          <c:tx>
            <c:strRef>
              <c:f>'Temperaturen, Volumenzuwachs'!$FP$7</c:f>
              <c:strCache>
                <c:ptCount val="1"/>
                <c:pt idx="0">
                  <c:v>557,36</c:v>
                </c:pt>
              </c:strCache>
            </c:strRef>
          </c:tx>
          <c:spPr>
            <a:ln w="2222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Volumenzuwachs'!$FP$8:$FP$108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1.9674363545670299E-16</c:v>
                </c:pt>
                <c:pt idx="51">
                  <c:v>1.1763118661479799E-14</c:v>
                </c:pt>
                <c:pt idx="52">
                  <c:v>4.5567043621088402E-13</c:v>
                </c:pt>
                <c:pt idx="53">
                  <c:v>1.1985427867956401E-11</c:v>
                </c:pt>
                <c:pt idx="54">
                  <c:v>2.2318204575249901E-10</c:v>
                </c:pt>
                <c:pt idx="55">
                  <c:v>3.0534944605872899E-9</c:v>
                </c:pt>
                <c:pt idx="56">
                  <c:v>3.1725592991641302E-8</c:v>
                </c:pt>
                <c:pt idx="57">
                  <c:v>2.5777598173300098E-7</c:v>
                </c:pt>
                <c:pt idx="58">
                  <c:v>1.68117089724539E-6</c:v>
                </c:pt>
                <c:pt idx="59">
                  <c:v>9.0064953418610903E-6</c:v>
                </c:pt>
                <c:pt idx="60">
                  <c:v>4.0454521718001099E-5</c:v>
                </c:pt>
                <c:pt idx="61">
                  <c:v>1.5513602821497701E-4</c:v>
                </c:pt>
                <c:pt idx="62">
                  <c:v>5.1610881256829904E-4</c:v>
                </c:pt>
                <c:pt idx="63">
                  <c:v>1.5107060279119201E-3</c:v>
                </c:pt>
                <c:pt idx="64">
                  <c:v>3.93933102482828E-3</c:v>
                </c:pt>
                <c:pt idx="65">
                  <c:v>9.2514673206669194E-3</c:v>
                </c:pt>
                <c:pt idx="66">
                  <c:v>1.97565169212628E-2</c:v>
                </c:pt>
                <c:pt idx="67">
                  <c:v>3.8688715353129698E-2</c:v>
                </c:pt>
                <c:pt idx="68">
                  <c:v>6.9994088237256002E-2</c:v>
                </c:pt>
                <c:pt idx="69" formatCode="General">
                  <c:v>0.117761979271835</c:v>
                </c:pt>
                <c:pt idx="70" formatCode="General">
                  <c:v>0.18534483677553501</c:v>
                </c:pt>
                <c:pt idx="71" formatCode="General">
                  <c:v>0.274358707443568</c:v>
                </c:pt>
                <c:pt idx="72" formatCode="General">
                  <c:v>0.38386485347100202</c:v>
                </c:pt>
                <c:pt idx="73" formatCode="General">
                  <c:v>0.51003424705694</c:v>
                </c:pt>
                <c:pt idx="74" formatCode="General">
                  <c:v>0.64646739604904002</c:v>
                </c:pt>
                <c:pt idx="75" formatCode="General">
                  <c:v>0.78512325377430603</c:v>
                </c:pt>
                <c:pt idx="76" formatCode="General">
                  <c:v>0.91759746344024995</c:v>
                </c:pt>
                <c:pt idx="77" formatCode="General">
                  <c:v>1.0363820510933699</c:v>
                </c:pt>
                <c:pt idx="78" formatCode="General">
                  <c:v>1.1357834282524699</c:v>
                </c:pt>
                <c:pt idx="79" formatCode="General">
                  <c:v>1.2123388892100599</c:v>
                </c:pt>
                <c:pt idx="80" formatCode="General">
                  <c:v>1.26476134735686</c:v>
                </c:pt>
                <c:pt idx="81" formatCode="General">
                  <c:v>1.2935684578644999</c:v>
                </c:pt>
                <c:pt idx="82" formatCode="General">
                  <c:v>1.30058070353705</c:v>
                </c:pt>
                <c:pt idx="83" formatCode="General">
                  <c:v>1.28842868469297</c:v>
                </c:pt>
                <c:pt idx="84" formatCode="General">
                  <c:v>1.26014293053472</c:v>
                </c:pt>
                <c:pt idx="85" formatCode="General">
                  <c:v>1.21884685572652</c:v>
                </c:pt>
                <c:pt idx="86" formatCode="General">
                  <c:v>1.16754537029724</c:v>
                </c:pt>
                <c:pt idx="87" formatCode="General">
                  <c:v>1.10899173103849</c:v>
                </c:pt>
                <c:pt idx="88" formatCode="General">
                  <c:v>1.0456142190653499</c:v>
                </c:pt>
                <c:pt idx="89" formatCode="General">
                  <c:v>0.979486355904166</c:v>
                </c:pt>
                <c:pt idx="90" formatCode="General">
                  <c:v>0.91232723920065395</c:v>
                </c:pt>
                <c:pt idx="91" formatCode="General">
                  <c:v>0.84552141569037198</c:v>
                </c:pt>
                <c:pt idx="92" formatCode="General">
                  <c:v>0.78015026273844301</c:v>
                </c:pt>
                <c:pt idx="93" formatCode="General">
                  <c:v>0.71702902538423297</c:v>
                </c:pt>
                <c:pt idx="94" formatCode="General">
                  <c:v>0.65674542820261705</c:v>
                </c:pt>
                <c:pt idx="95" formatCode="General">
                  <c:v>0.59969716880997304</c:v>
                </c:pt>
                <c:pt idx="96" formatCode="General">
                  <c:v>0.54612664631790198</c:v>
                </c:pt>
                <c:pt idx="97" formatCode="General">
                  <c:v>0.49615203848127398</c:v>
                </c:pt>
                <c:pt idx="98" formatCode="General">
                  <c:v>0.44979437214707102</c:v>
                </c:pt>
                <c:pt idx="99" formatCode="General">
                  <c:v>0.40700058498120101</c:v>
                </c:pt>
                <c:pt idx="100" formatCode="General">
                  <c:v>0.36766279723366102</c:v>
                </c:pt>
              </c:numCache>
            </c:numRef>
          </c:yVal>
          <c:smooth val="1"/>
        </c:ser>
        <c:ser>
          <c:idx val="44"/>
          <c:order val="62"/>
          <c:tx>
            <c:strRef>
              <c:f>'Temperaturen, Volumenzuwachs'!$FT$7</c:f>
              <c:strCache>
                <c:ptCount val="1"/>
                <c:pt idx="0">
                  <c:v>611,13</c:v>
                </c:pt>
              </c:strCache>
            </c:strRef>
          </c:tx>
          <c:spPr>
            <a:ln w="2222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Volumenzuwachs'!$FT$8:$FT$108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1.0018225186307801E-19</c:v>
                </c:pt>
                <c:pt idx="51">
                  <c:v>1.34128721944253E-17</c:v>
                </c:pt>
                <c:pt idx="52">
                  <c:v>1.0660859423938399E-15</c:v>
                </c:pt>
                <c:pt idx="53">
                  <c:v>5.3225027633219497E-14</c:v>
                </c:pt>
                <c:pt idx="54">
                  <c:v>1.7551703678109201E-12</c:v>
                </c:pt>
                <c:pt idx="55">
                  <c:v>3.9978814875948798E-11</c:v>
                </c:pt>
                <c:pt idx="56">
                  <c:v>6.5453526834586896E-10</c:v>
                </c:pt>
                <c:pt idx="57">
                  <c:v>7.9799439358516899E-9</c:v>
                </c:pt>
                <c:pt idx="58">
                  <c:v>7.4763617691711795E-8</c:v>
                </c:pt>
                <c:pt idx="59">
                  <c:v>5.5352079059195999E-7</c:v>
                </c:pt>
                <c:pt idx="60">
                  <c:v>3.31963586834008E-6</c:v>
                </c:pt>
                <c:pt idx="61">
                  <c:v>1.6485161298356601E-5</c:v>
                </c:pt>
                <c:pt idx="62">
                  <c:v>6.9115822049016997E-5</c:v>
                </c:pt>
                <c:pt idx="63">
                  <c:v>2.4888330552682599E-4</c:v>
                </c:pt>
                <c:pt idx="64">
                  <c:v>7.8148756941943704E-4</c:v>
                </c:pt>
                <c:pt idx="65">
                  <c:v>2.16843909863901E-3</c:v>
                </c:pt>
                <c:pt idx="66">
                  <c:v>5.3798108266372097E-3</c:v>
                </c:pt>
                <c:pt idx="67">
                  <c:v>1.20577090799029E-2</c:v>
                </c:pt>
                <c:pt idx="68">
                  <c:v>2.4637146245592E-2</c:v>
                </c:pt>
                <c:pt idx="69">
                  <c:v>4.6263233333562498E-2</c:v>
                </c:pt>
                <c:pt idx="70">
                  <c:v>8.0409999779544397E-2</c:v>
                </c:pt>
                <c:pt idx="71" formatCode="General">
                  <c:v>0.13019948598432299</c:v>
                </c:pt>
                <c:pt idx="72" formatCode="General">
                  <c:v>0.197554449261691</c:v>
                </c:pt>
                <c:pt idx="73" formatCode="General">
                  <c:v>0.28243285584986799</c:v>
                </c:pt>
                <c:pt idx="74" formatCode="General">
                  <c:v>0.38241920043168698</c:v>
                </c:pt>
                <c:pt idx="75" formatCode="General">
                  <c:v>0.49285340120148602</c:v>
                </c:pt>
                <c:pt idx="76" formatCode="General">
                  <c:v>0.60749274660201902</c:v>
                </c:pt>
                <c:pt idx="77" formatCode="General">
                  <c:v>0.71951119225294602</c:v>
                </c:pt>
                <c:pt idx="78" formatCode="General">
                  <c:v>0.82253629741770695</c:v>
                </c:pt>
                <c:pt idx="79" formatCode="General">
                  <c:v>0.91145144766495101</c:v>
                </c:pt>
                <c:pt idx="80" formatCode="General">
                  <c:v>0.98281943570705899</c:v>
                </c:pt>
                <c:pt idx="81" formatCode="General">
                  <c:v>1.03493397827112</c:v>
                </c:pt>
                <c:pt idx="82" formatCode="General">
                  <c:v>1.0676063887135601</c:v>
                </c:pt>
                <c:pt idx="83" formatCode="General">
                  <c:v>1.0818208823067901</c:v>
                </c:pt>
                <c:pt idx="84" formatCode="General">
                  <c:v>1.0793650080272901</c:v>
                </c:pt>
                <c:pt idx="85" formatCode="General">
                  <c:v>1.0624977566499101</c:v>
                </c:pt>
                <c:pt idx="86" formatCode="General">
                  <c:v>1.03368157600279</c:v>
                </c:pt>
                <c:pt idx="87" formatCode="General">
                  <c:v>0.99538263473530697</c:v>
                </c:pt>
                <c:pt idx="88" formatCode="General">
                  <c:v>0.94993306976301894</c:v>
                </c:pt>
                <c:pt idx="89" formatCode="General">
                  <c:v>0.89944482525943903</c:v>
                </c:pt>
                <c:pt idx="90" formatCode="General">
                  <c:v>0.845763832185494</c:v>
                </c:pt>
                <c:pt idx="91" formatCode="General">
                  <c:v>0.79045401317624897</c:v>
                </c:pt>
                <c:pt idx="92" formatCode="General">
                  <c:v>0.73480206504971302</c:v>
                </c:pt>
                <c:pt idx="93" formatCode="General">
                  <c:v>0.67983568514924997</c:v>
                </c:pt>
                <c:pt idx="94" formatCode="General">
                  <c:v>0.62634958809404895</c:v>
                </c:pt>
                <c:pt idx="95" formatCode="General">
                  <c:v>0.57493515685489005</c:v>
                </c:pt>
                <c:pt idx="96" formatCode="General">
                  <c:v>0.52601082257251597</c:v>
                </c:pt>
                <c:pt idx="97" formatCode="General">
                  <c:v>0.47985126060803801</c:v>
                </c:pt>
                <c:pt idx="98" formatCode="General">
                  <c:v>0.436614245422834</c:v>
                </c:pt>
                <c:pt idx="99" formatCode="General">
                  <c:v>0.39636455780721702</c:v>
                </c:pt>
                <c:pt idx="100" formatCode="General">
                  <c:v>0.359094722836101</c:v>
                </c:pt>
              </c:numCache>
            </c:numRef>
          </c:yVal>
          <c:smooth val="1"/>
        </c:ser>
        <c:ser>
          <c:idx val="48"/>
          <c:order val="63"/>
          <c:tx>
            <c:strRef>
              <c:f>'Temperaturen, Volumenzuwachs'!$FX$7</c:f>
              <c:strCache>
                <c:ptCount val="1"/>
                <c:pt idx="0">
                  <c:v>670,09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Volumenzuwachs'!$FX$8:$FX$108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1.1400178040198799E-23</c:v>
                </c:pt>
                <c:pt idx="51">
                  <c:v>4.0218000809538903E-21</c:v>
                </c:pt>
                <c:pt idx="52">
                  <c:v>7.5823269889768699E-19</c:v>
                </c:pt>
                <c:pt idx="53">
                  <c:v>8.1762319434659095E-17</c:v>
                </c:pt>
                <c:pt idx="54">
                  <c:v>5.3572433313269102E-15</c:v>
                </c:pt>
                <c:pt idx="55">
                  <c:v>2.2509018164642899E-13</c:v>
                </c:pt>
                <c:pt idx="56">
                  <c:v>6.36235776483563E-12</c:v>
                </c:pt>
                <c:pt idx="57">
                  <c:v>1.26255441249816E-10</c:v>
                </c:pt>
                <c:pt idx="58">
                  <c:v>1.82694753627687E-9</c:v>
                </c:pt>
                <c:pt idx="59">
                  <c:v>1.9938218761134499E-8</c:v>
                </c:pt>
                <c:pt idx="60">
                  <c:v>1.69095385592168E-7</c:v>
                </c:pt>
                <c:pt idx="61">
                  <c:v>1.1444477306995299E-6</c:v>
                </c:pt>
                <c:pt idx="62">
                  <c:v>6.3284800074475702E-6</c:v>
                </c:pt>
                <c:pt idx="63">
                  <c:v>2.9193560355249299E-5</c:v>
                </c:pt>
                <c:pt idx="64">
                  <c:v>1.14433285487094E-4</c:v>
                </c:pt>
                <c:pt idx="65">
                  <c:v>3.8739112038018602E-4</c:v>
                </c:pt>
                <c:pt idx="66">
                  <c:v>1.1489392950949501E-3</c:v>
                </c:pt>
                <c:pt idx="67">
                  <c:v>3.0232354990197101E-3</c:v>
                </c:pt>
                <c:pt idx="68">
                  <c:v>7.1367523908312603E-3</c:v>
                </c:pt>
                <c:pt idx="69">
                  <c:v>1.5263137020318901E-2</c:v>
                </c:pt>
                <c:pt idx="70">
                  <c:v>2.9831783091799E-2</c:v>
                </c:pt>
                <c:pt idx="71">
                  <c:v>5.3700865301515598E-2</c:v>
                </c:pt>
                <c:pt idx="72">
                  <c:v>8.9659784548717494E-2</c:v>
                </c:pt>
                <c:pt idx="73" formatCode="General">
                  <c:v>0.13974006059092201</c:v>
                </c:pt>
                <c:pt idx="74" formatCode="General">
                  <c:v>0.204527580679183</c:v>
                </c:pt>
                <c:pt idx="75" formatCode="General">
                  <c:v>0.28271663433972599</c:v>
                </c:pt>
                <c:pt idx="76" formatCode="General">
                  <c:v>0.37108661894745698</c:v>
                </c:pt>
                <c:pt idx="77" formatCode="General">
                  <c:v>0.46493315063949803</c:v>
                </c:pt>
                <c:pt idx="78" formatCode="General">
                  <c:v>0.55881879878659502</c:v>
                </c:pt>
                <c:pt idx="79" formatCode="General">
                  <c:v>0.64740873172837399</c:v>
                </c:pt>
                <c:pt idx="80" formatCode="General">
                  <c:v>0.72616524417684902</c:v>
                </c:pt>
                <c:pt idx="81" formatCode="General">
                  <c:v>0.791769425851097</c:v>
                </c:pt>
                <c:pt idx="82" formatCode="General">
                  <c:v>0.84225433618326895</c:v>
                </c:pt>
                <c:pt idx="83" formatCode="General">
                  <c:v>0.87691521374263304</c:v>
                </c:pt>
                <c:pt idx="84" formatCode="General">
                  <c:v>0.89608954111011996</c:v>
                </c:pt>
                <c:pt idx="85" formatCode="General">
                  <c:v>0.900887827601494</c:v>
                </c:pt>
                <c:pt idx="86" formatCode="General">
                  <c:v>0.89292930769082202</c:v>
                </c:pt>
                <c:pt idx="87" formatCode="General">
                  <c:v>0.87411194817106597</c:v>
                </c:pt>
                <c:pt idx="88" formatCode="General">
                  <c:v>0.84642873863359702</c:v>
                </c:pt>
                <c:pt idx="89" formatCode="General">
                  <c:v>0.81183165451925199</c:v>
                </c:pt>
                <c:pt idx="90" formatCode="General">
                  <c:v>0.77213890070617397</c:v>
                </c:pt>
                <c:pt idx="91" formatCode="General">
                  <c:v>0.72897836558489304</c:v>
                </c:pt>
                <c:pt idx="92" formatCode="General">
                  <c:v>0.68375946982598101</c:v>
                </c:pt>
                <c:pt idx="93" formatCode="General">
                  <c:v>0.63766598086714199</c:v>
                </c:pt>
                <c:pt idx="94" formatCode="General">
                  <c:v>0.59166333643117597</c:v>
                </c:pt>
                <c:pt idx="95" formatCode="General">
                  <c:v>0.54651521728394703</c:v>
                </c:pt>
                <c:pt idx="96" formatCode="General">
                  <c:v>0.50280530925451505</c:v>
                </c:pt>
                <c:pt idx="97" formatCode="General">
                  <c:v>0.46096127543916399</c:v>
                </c:pt>
                <c:pt idx="98" formatCode="General">
                  <c:v>0.421278867136196</c:v>
                </c:pt>
                <c:pt idx="99" formatCode="General">
                  <c:v>0.38394482438871003</c:v>
                </c:pt>
                <c:pt idx="100" formatCode="General">
                  <c:v>0.34905776612837203</c:v>
                </c:pt>
              </c:numCache>
            </c:numRef>
          </c:yVal>
          <c:smooth val="1"/>
        </c:ser>
        <c:ser>
          <c:idx val="52"/>
          <c:order val="64"/>
          <c:tx>
            <c:strRef>
              <c:f>'Temperaturen, Volumenzuwachs'!$GB$7</c:f>
              <c:strCache>
                <c:ptCount val="1"/>
                <c:pt idx="0">
                  <c:v>734,73</c:v>
                </c:pt>
              </c:strCache>
            </c:strRef>
          </c:tx>
          <c:spPr>
            <a:ln w="22225" cap="rnd">
              <a:solidFill>
                <a:schemeClr val="accent5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Volumenzuwachs'!$GB$8:$GB$108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2.1418817303441901E-28</c:v>
                </c:pt>
                <c:pt idx="51">
                  <c:v>2.4213708215690699E-25</c:v>
                </c:pt>
                <c:pt idx="52">
                  <c:v>1.2890805111762499E-22</c:v>
                </c:pt>
                <c:pt idx="53">
                  <c:v>3.5069818885951199E-20</c:v>
                </c:pt>
                <c:pt idx="54">
                  <c:v>5.2435837188614501E-18</c:v>
                </c:pt>
                <c:pt idx="55">
                  <c:v>4.5974119270267299E-16</c:v>
                </c:pt>
                <c:pt idx="56">
                  <c:v>2.5041110627162499E-14</c:v>
                </c:pt>
                <c:pt idx="57">
                  <c:v>8.9198892685652096E-13</c:v>
                </c:pt>
                <c:pt idx="58">
                  <c:v>2.1751177724455599E-11</c:v>
                </c:pt>
                <c:pt idx="59">
                  <c:v>3.7816239331836501E-10</c:v>
                </c:pt>
                <c:pt idx="60">
                  <c:v>4.8600104040046901E-9</c:v>
                </c:pt>
                <c:pt idx="61">
                  <c:v>4.7675382235772598E-8</c:v>
                </c:pt>
                <c:pt idx="62">
                  <c:v>3.6729313058825297E-7</c:v>
                </c:pt>
                <c:pt idx="63">
                  <c:v>2.27903187812745E-6</c:v>
                </c:pt>
                <c:pt idx="64">
                  <c:v>1.1646786272304299E-5</c:v>
                </c:pt>
                <c:pt idx="65">
                  <c:v>4.9998182776420197E-5</c:v>
                </c:pt>
                <c:pt idx="66">
                  <c:v>1.8347010113285001E-4</c:v>
                </c:pt>
                <c:pt idx="67">
                  <c:v>5.8440954346804404E-4</c:v>
                </c:pt>
                <c:pt idx="68">
                  <c:v>1.63794315642994E-3</c:v>
                </c:pt>
                <c:pt idx="69">
                  <c:v>4.0879578318401303E-3</c:v>
                </c:pt>
                <c:pt idx="70">
                  <c:v>9.1819988944576297E-3</c:v>
                </c:pt>
                <c:pt idx="71">
                  <c:v>1.8736061459890999E-2</c:v>
                </c:pt>
                <c:pt idx="72">
                  <c:v>3.50261157183238E-2</c:v>
                </c:pt>
                <c:pt idx="73">
                  <c:v>6.0450098004920599E-2</c:v>
                </c:pt>
                <c:pt idx="74">
                  <c:v>9.6993488157668201E-2</c:v>
                </c:pt>
                <c:pt idx="75" formatCode="General">
                  <c:v>0.14563705447643899</c:v>
                </c:pt>
                <c:pt idx="76" formatCode="General">
                  <c:v>0.20590696402574499</c:v>
                </c:pt>
                <c:pt idx="77" formatCode="General">
                  <c:v>0.27573978600259302</c:v>
                </c:pt>
                <c:pt idx="78" formatCode="General">
                  <c:v>0.351722431123977</c:v>
                </c:pt>
                <c:pt idx="79" formatCode="General">
                  <c:v>0.42962690699455502</c:v>
                </c:pt>
                <c:pt idx="80" formatCode="General">
                  <c:v>0.50506509080533502</c:v>
                </c:pt>
                <c:pt idx="81" formatCode="General">
                  <c:v>0.57407994816937402</c:v>
                </c:pt>
                <c:pt idx="82" formatCode="General">
                  <c:v>0.63355276193459398</c:v>
                </c:pt>
                <c:pt idx="83" formatCode="General">
                  <c:v>0.68139250035339505</c:v>
                </c:pt>
                <c:pt idx="84" formatCode="General">
                  <c:v>0.716539293026489</c:v>
                </c:pt>
                <c:pt idx="85" formatCode="General">
                  <c:v>0.73884278178203999</c:v>
                </c:pt>
                <c:pt idx="86" formatCode="General">
                  <c:v>0.74887576477434303</c:v>
                </c:pt>
                <c:pt idx="87" formatCode="General">
                  <c:v>0.74772955546370901</c:v>
                </c:pt>
                <c:pt idx="88" formatCode="General">
                  <c:v>0.736821166656077</c:v>
                </c:pt>
                <c:pt idx="89" formatCode="General">
                  <c:v>0.71772878599654899</c:v>
                </c:pt>
                <c:pt idx="90" formatCode="General">
                  <c:v>0.69206214953742795</c:v>
                </c:pt>
                <c:pt idx="91" formatCode="General">
                  <c:v>0.66136798601173596</c:v>
                </c:pt>
                <c:pt idx="92" formatCode="General">
                  <c:v>0.62706696978821796</c:v>
                </c:pt>
                <c:pt idx="93" formatCode="General">
                  <c:v>0.59041684414553797</c:v>
                </c:pt>
                <c:pt idx="94" formatCode="General">
                  <c:v>0.55249591065415504</c:v>
                </c:pt>
                <c:pt idx="95" formatCode="General">
                  <c:v>0.51420140847395102</c:v>
                </c:pt>
                <c:pt idx="96" formatCode="General">
                  <c:v>0.47625804920860498</c:v>
                </c:pt>
                <c:pt idx="97" formatCode="General">
                  <c:v>0.43923287050437299</c:v>
                </c:pt>
                <c:pt idx="98" formatCode="General">
                  <c:v>0.40355346463753</c:v>
                </c:pt>
                <c:pt idx="99" formatCode="General">
                  <c:v>0.36952743887302503</c:v>
                </c:pt>
                <c:pt idx="100" formatCode="General">
                  <c:v>0.33736163362557497</c:v>
                </c:pt>
              </c:numCache>
            </c:numRef>
          </c:yVal>
          <c:smooth val="1"/>
        </c:ser>
        <c:ser>
          <c:idx val="56"/>
          <c:order val="65"/>
          <c:tx>
            <c:strRef>
              <c:f>'Temperaturen, Volumenzuwachs'!$GF$7</c:f>
              <c:strCache>
                <c:ptCount val="1"/>
                <c:pt idx="0">
                  <c:v>805,60</c:v>
                </c:pt>
              </c:strCache>
            </c:strRef>
          </c:tx>
          <c:spPr>
            <a:ln w="222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Volumenzuwachs'!$GF$8:$GF$108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4.6170738780282704E-34</c:v>
                </c:pt>
                <c:pt idx="51">
                  <c:v>2.1162719368677801E-30</c:v>
                </c:pt>
                <c:pt idx="52">
                  <c:v>3.9236052839372901E-27</c:v>
                </c:pt>
                <c:pt idx="53">
                  <c:v>3.2462693847543999E-24</c:v>
                </c:pt>
                <c:pt idx="54">
                  <c:v>1.30824722089939E-21</c:v>
                </c:pt>
                <c:pt idx="55">
                  <c:v>2.77631986940287E-19</c:v>
                </c:pt>
                <c:pt idx="56">
                  <c:v>3.32573720820301E-17</c:v>
                </c:pt>
                <c:pt idx="57">
                  <c:v>2.3922372662158501E-15</c:v>
                </c:pt>
                <c:pt idx="58">
                  <c:v>1.09176046379164E-13</c:v>
                </c:pt>
                <c:pt idx="59">
                  <c:v>3.31995102392056E-12</c:v>
                </c:pt>
                <c:pt idx="60">
                  <c:v>7.0264834541719495E-11</c:v>
                </c:pt>
                <c:pt idx="61">
                  <c:v>1.07587942034618E-9</c:v>
                </c:pt>
                <c:pt idx="62">
                  <c:v>1.23351499234644E-8</c:v>
                </c:pt>
                <c:pt idx="63">
                  <c:v>1.09177655168107E-7</c:v>
                </c:pt>
                <c:pt idx="64">
                  <c:v>7.6644194384399504E-7</c:v>
                </c:pt>
                <c:pt idx="65">
                  <c:v>4.3710122751023096E-6</c:v>
                </c:pt>
                <c:pt idx="66">
                  <c:v>2.06842611398422E-5</c:v>
                </c:pt>
                <c:pt idx="67">
                  <c:v>8.2752011813149806E-5</c:v>
                </c:pt>
                <c:pt idx="68">
                  <c:v>2.84557723891566E-4</c:v>
                </c:pt>
                <c:pt idx="69">
                  <c:v>8.5338937771852104E-4</c:v>
                </c:pt>
                <c:pt idx="70">
                  <c:v>2.2610244271989398E-3</c:v>
                </c:pt>
                <c:pt idx="71">
                  <c:v>5.3530985825573103E-3</c:v>
                </c:pt>
                <c:pt idx="72">
                  <c:v>1.1441122663418899E-2</c:v>
                </c:pt>
                <c:pt idx="73">
                  <c:v>2.22776238372034E-2</c:v>
                </c:pt>
                <c:pt idx="74">
                  <c:v>3.9848901147186103E-2</c:v>
                </c:pt>
                <c:pt idx="75">
                  <c:v>6.5983364464467606E-2</c:v>
                </c:pt>
                <c:pt idx="76" formatCode="General">
                  <c:v>0.10186437301236401</c:v>
                </c:pt>
                <c:pt idx="77" formatCode="General">
                  <c:v>0.14760481263000799</c:v>
                </c:pt>
                <c:pt idx="78" formatCode="General">
                  <c:v>0.20203973907480199</c:v>
                </c:pt>
                <c:pt idx="79" formatCode="General">
                  <c:v>0.26281596132019602</c:v>
                </c:pt>
                <c:pt idx="80" formatCode="General">
                  <c:v>0.32674449201961703</c:v>
                </c:pt>
                <c:pt idx="81" formatCode="General">
                  <c:v>0.390294462550131</c:v>
                </c:pt>
                <c:pt idx="82" formatCode="General">
                  <c:v>0.45008401838422601</c:v>
                </c:pt>
                <c:pt idx="83" formatCode="General">
                  <c:v>0.50326005933626505</c:v>
                </c:pt>
                <c:pt idx="84" formatCode="General">
                  <c:v>0.54772023206687104</c:v>
                </c:pt>
                <c:pt idx="85" formatCode="General">
                  <c:v>0.582183504616679</c:v>
                </c:pt>
                <c:pt idx="86" formatCode="General">
                  <c:v>0.60614490308265701</c:v>
                </c:pt>
                <c:pt idx="87" formatCode="General">
                  <c:v>0.61975777612225902</c:v>
                </c:pt>
                <c:pt idx="88" formatCode="General">
                  <c:v>0.62368212499487996</c:v>
                </c:pt>
                <c:pt idx="89" formatCode="General">
                  <c:v>0.61892780315014595</c:v>
                </c:pt>
                <c:pt idx="90" formatCode="General">
                  <c:v>0.60671121728966504</c:v>
                </c:pt>
                <c:pt idx="91" formatCode="General">
                  <c:v>0.58833555438692098</c:v>
                </c:pt>
                <c:pt idx="92" formatCode="General">
                  <c:v>0.56509815087663595</c:v>
                </c:pt>
                <c:pt idx="93" formatCode="General">
                  <c:v>0.53822436323548095</c:v>
                </c:pt>
                <c:pt idx="94" formatCode="General">
                  <c:v>0.50882483637230802</c:v>
                </c:pt>
                <c:pt idx="95" formatCode="General">
                  <c:v>0.47787194270563099</c:v>
                </c:pt>
                <c:pt idx="96" formatCode="General">
                  <c:v>0.44619094546334898</c:v>
                </c:pt>
                <c:pt idx="97" formatCode="General">
                  <c:v>0.41446176506952198</c:v>
                </c:pt>
                <c:pt idx="98" formatCode="General">
                  <c:v>0.383227829636832</c:v>
                </c:pt>
                <c:pt idx="99" formatCode="General">
                  <c:v>0.35290918742135902</c:v>
                </c:pt>
                <c:pt idx="100" formatCode="General">
                  <c:v>0.32381773835447297</c:v>
                </c:pt>
              </c:numCache>
            </c:numRef>
          </c:yVal>
          <c:smooth val="1"/>
        </c:ser>
        <c:ser>
          <c:idx val="58"/>
          <c:order val="66"/>
          <c:tx>
            <c:strRef>
              <c:f>'Temperaturen, Volumenzuwachs'!$GJ$7</c:f>
              <c:strCache>
                <c:ptCount val="1"/>
                <c:pt idx="0">
                  <c:v>883,32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Volumenzuwachs'!$C$8:$C$108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 formatCode="0.00">
                  <c:v>0.35554619308881535</c:v>
                </c:pt>
                <c:pt idx="12" formatCode="0.00">
                  <c:v>0.39892939000245897</c:v>
                </c:pt>
                <c:pt idx="13" formatCode="0.00">
                  <c:v>0.44760613754618539</c:v>
                </c:pt>
                <c:pt idx="14" formatCode="0.00">
                  <c:v>0.50222234658564346</c:v>
                </c:pt>
                <c:pt idx="15" formatCode="0.00">
                  <c:v>0.56350274103192899</c:v>
                </c:pt>
                <c:pt idx="16" formatCode="0.00">
                  <c:v>0.6322604744875624</c:v>
                </c:pt>
                <c:pt idx="17" formatCode="0.00">
                  <c:v>0.70940792030076116</c:v>
                </c:pt>
                <c:pt idx="18" formatCode="0.00">
                  <c:v>0.79596877820543388</c:v>
                </c:pt>
                <c:pt idx="19" formatCode="0.00">
                  <c:v>0.89309165819468206</c:v>
                </c:pt>
                <c:pt idx="20" formatCode="0.0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0">
                  <c:v>11.243357835626759</c:v>
                </c:pt>
                <c:pt idx="42" formatCode="0.00">
                  <c:v>12.615254979893814</c:v>
                </c:pt>
                <c:pt idx="43" formatCode="0.00">
                  <c:v>14.154548893165609</c:v>
                </c:pt>
                <c:pt idx="44" formatCode="0.00">
                  <c:v>15.881665070451239</c:v>
                </c:pt>
                <c:pt idx="45" formatCode="0.00">
                  <c:v>17.819521294089189</c:v>
                </c:pt>
                <c:pt idx="46" formatCode="0.00">
                  <c:v>19.993831738794871</c:v>
                </c:pt>
                <c:pt idx="47" formatCode="0.00">
                  <c:v>22.433448183136139</c:v>
                </c:pt>
                <c:pt idx="48" formatCode="0.00">
                  <c:v>25.170742855105615</c:v>
                </c:pt>
                <c:pt idx="49" formatCode="0.0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.0">
                  <c:v>100.2065321877573</c:v>
                </c:pt>
                <c:pt idx="61" formatCode="0.0">
                  <c:v>112.43357835626759</c:v>
                </c:pt>
                <c:pt idx="62" formatCode="0.0">
                  <c:v>126.15254979893813</c:v>
                </c:pt>
                <c:pt idx="63" formatCode="0.0">
                  <c:v>141.54548893165608</c:v>
                </c:pt>
                <c:pt idx="64" formatCode="0.0">
                  <c:v>158.8166507045124</c:v>
                </c:pt>
                <c:pt idx="65" formatCode="0.0">
                  <c:v>178.19521294089191</c:v>
                </c:pt>
                <c:pt idx="66" formatCode="0.0">
                  <c:v>199.93831738794873</c:v>
                </c:pt>
                <c:pt idx="67" formatCode="0.0">
                  <c:v>224.33448183136136</c:v>
                </c:pt>
                <c:pt idx="68" formatCode="0.0">
                  <c:v>251.70742855105618</c:v>
                </c:pt>
                <c:pt idx="69" formatCode="0.0">
                  <c:v>282.42037991917795</c:v>
                </c:pt>
                <c:pt idx="70" formatCode="0.0">
                  <c:v>316.8808781402895</c:v>
                </c:pt>
                <c:pt idx="71" formatCode="0.0">
                  <c:v>355.54619308881536</c:v>
                </c:pt>
                <c:pt idx="72" formatCode="0.0">
                  <c:v>398.929390002459</c:v>
                </c:pt>
                <c:pt idx="73" formatCode="0.0">
                  <c:v>447.60613754618544</c:v>
                </c:pt>
                <c:pt idx="74" formatCode="0.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Volumenzuwachs'!$GJ$8:$GJ$108</c:f>
              <c:numCache>
                <c:formatCode>0.00E+00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4.4508896082618598E-13</c:v>
                </c:pt>
                <c:pt idx="61">
                  <c:v>1.16295571693573E-11</c:v>
                </c:pt>
                <c:pt idx="62">
                  <c:v>2.1482618455493E-10</c:v>
                </c:pt>
                <c:pt idx="63">
                  <c:v>2.9109063314763799E-9</c:v>
                </c:pt>
                <c:pt idx="64">
                  <c:v>2.9894646096951203E-8</c:v>
                </c:pt>
                <c:pt idx="65">
                  <c:v>2.39540033927796E-7</c:v>
                </c:pt>
                <c:pt idx="66">
                  <c:v>1.53651427961129E-6</c:v>
                </c:pt>
                <c:pt idx="67">
                  <c:v>8.0711700710916205E-6</c:v>
                </c:pt>
                <c:pt idx="68">
                  <c:v>3.5424141465420702E-5</c:v>
                </c:pt>
                <c:pt idx="69">
                  <c:v>1.3223002854117799E-4</c:v>
                </c:pt>
                <c:pt idx="70">
                  <c:v>4.2642036541638302E-4</c:v>
                </c:pt>
                <c:pt idx="71">
                  <c:v>1.2046199374524599E-3</c:v>
                </c:pt>
                <c:pt idx="72">
                  <c:v>3.01800395067059E-3</c:v>
                </c:pt>
                <c:pt idx="73">
                  <c:v>6.7800008684615401E-3</c:v>
                </c:pt>
                <c:pt idx="74">
                  <c:v>1.37939441352176E-2</c:v>
                </c:pt>
                <c:pt idx="75">
                  <c:v>2.5645977169628301E-2</c:v>
                </c:pt>
                <c:pt idx="76">
                  <c:v>4.3937694690212498E-2</c:v>
                </c:pt>
                <c:pt idx="77">
                  <c:v>6.9905443250983204E-2</c:v>
                </c:pt>
                <c:pt idx="78" formatCode="General">
                  <c:v>0.104040999583559</c:v>
                </c:pt>
                <c:pt idx="79" formatCode="General">
                  <c:v>0.145847491300134</c:v>
                </c:pt>
                <c:pt idx="80" formatCode="General">
                  <c:v>0.193818364913212</c:v>
                </c:pt>
                <c:pt idx="81" formatCode="General">
                  <c:v>0.245641294298857</c:v>
                </c:pt>
                <c:pt idx="82" formatCode="General">
                  <c:v>0.29855145665389199</c:v>
                </c:pt>
                <c:pt idx="83" formatCode="General">
                  <c:v>0.34972555827642099</c:v>
                </c:pt>
                <c:pt idx="84" formatCode="General">
                  <c:v>0.39662263281898802</c:v>
                </c:pt>
                <c:pt idx="85" formatCode="General">
                  <c:v>0.43721819642031201</c:v>
                </c:pt>
                <c:pt idx="86" formatCode="General">
                  <c:v>0.47011965258335497</c:v>
                </c:pt>
                <c:pt idx="87" formatCode="General">
                  <c:v>0.49457889625726997</c:v>
                </c:pt>
                <c:pt idx="88" formatCode="General">
                  <c:v>0.51043090597470697</c:v>
                </c:pt>
                <c:pt idx="89" formatCode="General">
                  <c:v>0.51798880071345499</c:v>
                </c:pt>
                <c:pt idx="90" formatCode="General">
                  <c:v>0.51792133747813496</c:v>
                </c:pt>
                <c:pt idx="91" formatCode="General">
                  <c:v>0.51113190443710399</c:v>
                </c:pt>
                <c:pt idx="92" formatCode="General">
                  <c:v>0.498651047550697</c:v>
                </c:pt>
                <c:pt idx="93" formatCode="General">
                  <c:v>0.48154865218760801</c:v>
                </c:pt>
                <c:pt idx="94" formatCode="General">
                  <c:v>0.46086751932707498</c:v>
                </c:pt>
                <c:pt idx="95" formatCode="General">
                  <c:v>0.43757720639757403</c:v>
                </c:pt>
                <c:pt idx="96" formatCode="General">
                  <c:v>0.412545395518715</c:v>
                </c:pt>
                <c:pt idx="97" formatCode="General">
                  <c:v>0.386523381459627</c:v>
                </c:pt>
                <c:pt idx="98" formatCode="General">
                  <c:v>0.36014222586975198</c:v>
                </c:pt>
                <c:pt idx="99" formatCode="General">
                  <c:v>0.33391644626318101</c:v>
                </c:pt>
                <c:pt idx="100" formatCode="General">
                  <c:v>0.30825260779934599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813136"/>
        <c:axId val="429813696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'Temperaturen, Volumenzuwachs'!$E$7</c15:sqref>
                        </c15:formulaRef>
                      </c:ext>
                    </c:extLst>
                    <c:strCache>
                      <c:ptCount val="1"/>
                      <c:pt idx="0">
                        <c:v>11,92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'Temperaturen, Volumenzuwachs'!$E$8:$E$108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4.8312401523634203E-2</c:v>
                      </c:pt>
                      <c:pt idx="1">
                        <c:v>9.4970386948729599E-2</c:v>
                      </c:pt>
                      <c:pt idx="2">
                        <c:v>0.17513252930792</c:v>
                      </c:pt>
                      <c:pt idx="3">
                        <c:v>0.30501783434678897</c:v>
                      </c:pt>
                      <c:pt idx="4">
                        <c:v>0.50474638141671402</c:v>
                      </c:pt>
                      <c:pt idx="5">
                        <c:v>0.797874780891905</c:v>
                      </c:pt>
                      <c:pt idx="6">
                        <c:v>1.2105406701874</c:v>
                      </c:pt>
                      <c:pt idx="7">
                        <c:v>1.77031408307911</c:v>
                      </c:pt>
                      <c:pt idx="8">
                        <c:v>2.5048934594799599</c:v>
                      </c:pt>
                      <c:pt idx="9">
                        <c:v>3.4407937913689799</c:v>
                      </c:pt>
                      <c:pt idx="10">
                        <c:v>4.6021576343367796</c:v>
                      </c:pt>
                      <c:pt idx="11">
                        <c:v>6.0097853949685502</c:v>
                      </c:pt>
                      <c:pt idx="12">
                        <c:v>7.6804397730027603</c:v>
                      </c:pt>
                      <c:pt idx="13">
                        <c:v>9.6264393264947401</c:v>
                      </c:pt>
                      <c:pt idx="14">
                        <c:v>11.855523689271999</c:v>
                      </c:pt>
                      <c:pt idx="15">
                        <c:v>14.370950674628</c:v>
                      </c:pt>
                      <c:pt idx="16">
                        <c:v>17.171773446790301</c:v>
                      </c:pt>
                      <c:pt idx="17">
                        <c:v>20.253242582841899</c:v>
                      </c:pt>
                      <c:pt idx="18">
                        <c:v>23.6072808731161</c:v>
                      </c:pt>
                      <c:pt idx="19">
                        <c:v>27.222985720997801</c:v>
                      </c:pt>
                      <c:pt idx="20">
                        <c:v>31.087122929782399</c:v>
                      </c:pt>
                      <c:pt idx="21">
                        <c:v>35.184584937086299</c:v>
                      </c:pt>
                      <c:pt idx="22">
                        <c:v>39.498795137503798</c:v>
                      </c:pt>
                      <c:pt idx="23">
                        <c:v>44.0120472429291</c:v>
                      </c:pt>
                      <c:pt idx="24">
                        <c:v>48.7057744402099</c:v>
                      </c:pt>
                      <c:pt idx="25">
                        <c:v>53.560747431344801</c:v>
                      </c:pt>
                      <c:pt idx="26">
                        <c:v>58.557203440630502</c:v>
                      </c:pt>
                      <c:pt idx="27">
                        <c:v>63.674910175945499</c:v>
                      </c:pt>
                      <c:pt idx="28">
                        <c:v>68.893169788963604</c:v>
                      </c:pt>
                      <c:pt idx="29">
                        <c:v>74.190768333389101</c:v>
                      </c:pt>
                      <c:pt idx="30">
                        <c:v>79.545876287991405</c:v>
                      </c:pt>
                      <c:pt idx="31">
                        <c:v>84.9359055782583</c:v>
                      </c:pt>
                      <c:pt idx="32">
                        <c:v>90.337328353147797</c:v>
                      </c:pt>
                      <c:pt idx="33">
                        <c:v>95.7254626827945</c:v>
                      </c:pt>
                      <c:pt idx="34">
                        <c:v>101.07423045118701</c:v>
                      </c:pt>
                      <c:pt idx="35">
                        <c:v>106.355893124006</c:v>
                      </c:pt>
                      <c:pt idx="36">
                        <c:v>111.540771867798</c:v>
                      </c:pt>
                      <c:pt idx="37">
                        <c:v>116.596959770658</c:v>
                      </c:pt>
                      <c:pt idx="38">
                        <c:v>121.490035752742</c:v>
                      </c:pt>
                      <c:pt idx="39">
                        <c:v>126.182792240029</c:v>
                      </c:pt>
                      <c:pt idx="40">
                        <c:v>130.634991880992</c:v>
                      </c:pt>
                      <c:pt idx="41">
                        <c:v>134.80317256844199</c:v>
                      </c:pt>
                      <c:pt idx="42">
                        <c:v>138.640524807145</c:v>
                      </c:pt>
                      <c:pt idx="43">
                        <c:v>142.09687100022501</c:v>
                      </c:pt>
                      <c:pt idx="44">
                        <c:v>145.11878237501901</c:v>
                      </c:pt>
                      <c:pt idx="45">
                        <c:v>147.64987574892999</c:v>
                      </c:pt>
                      <c:pt idx="46">
                        <c:v>149.631338659221</c:v>
                      </c:pt>
                      <c:pt idx="47">
                        <c:v>151.002736780882</c:v>
                      </c:pt>
                      <c:pt idx="48">
                        <c:v>151.70316090847999</c:v>
                      </c:pt>
                      <c:pt idx="49">
                        <c:v>151.67277051951299</c:v>
                      </c:pt>
                      <c:pt idx="50">
                        <c:v>150.854785014529</c:v>
                      </c:pt>
                      <c:pt idx="51">
                        <c:v>149.197959594194</c:v>
                      </c:pt>
                      <c:pt idx="52">
                        <c:v>146.65955743994101</c:v>
                      </c:pt>
                      <c:pt idx="53">
                        <c:v>143.20879033383</c:v>
                      </c:pt>
                      <c:pt idx="54">
                        <c:v>138.83064338089099</c:v>
                      </c:pt>
                      <c:pt idx="55">
                        <c:v>133.529924591238</c:v>
                      </c:pt>
                      <c:pt idx="56">
                        <c:v>127.335287681826</c:v>
                      </c:pt>
                      <c:pt idx="57">
                        <c:v>120.302871543794</c:v>
                      </c:pt>
                      <c:pt idx="58">
                        <c:v>112.51909321737099</c:v>
                      </c:pt>
                      <c:pt idx="59">
                        <c:v>104.102041246</c:v>
                      </c:pt>
                      <c:pt idx="60">
                        <c:v>95.200869518440101</c:v>
                      </c:pt>
                      <c:pt idx="61">
                        <c:v>85.992621746640097</c:v>
                      </c:pt>
                      <c:pt idx="62">
                        <c:v>76.676059629304902</c:v>
                      </c:pt>
                      <c:pt idx="63">
                        <c:v>67.462352948199396</c:v>
                      </c:pt>
                      <c:pt idx="64">
                        <c:v>58.562926180646699</c:v>
                      </c:pt>
                      <c:pt idx="65">
                        <c:v>50.175314842726102</c:v>
                      </c:pt>
                      <c:pt idx="66">
                        <c:v>42.468483900291702</c:v>
                      </c:pt>
                      <c:pt idx="67">
                        <c:v>35.569560728034702</c:v>
                      </c:pt>
                      <c:pt idx="68">
                        <c:v>29.554155961279601</c:v>
                      </c:pt>
                      <c:pt idx="69">
                        <c:v>24.4422129147536</c:v>
                      </c:pt>
                      <c:pt idx="70">
                        <c:v>20.200546588855701</c:v>
                      </c:pt>
                      <c:pt idx="71">
                        <c:v>16.751975406171098</c:v>
                      </c:pt>
                      <c:pt idx="72">
                        <c:v>13.9894894572023</c:v>
                      </c:pt>
                      <c:pt idx="73">
                        <c:v>11.792683408695799</c:v>
                      </c:pt>
                      <c:pt idx="74">
                        <c:v>10.043174626585801</c:v>
                      </c:pt>
                      <c:pt idx="75">
                        <c:v>8.6361897123270293</c:v>
                      </c:pt>
                      <c:pt idx="76">
                        <c:v>7.4868148750494701</c:v>
                      </c:pt>
                      <c:pt idx="77">
                        <c:v>6.5310592914701999</c:v>
                      </c:pt>
                      <c:pt idx="78">
                        <c:v>5.7232084697645798</c:v>
                      </c:pt>
                      <c:pt idx="79">
                        <c:v>5.0314736556746098</c:v>
                      </c:pt>
                      <c:pt idx="80">
                        <c:v>4.43364209360226</c:v>
                      </c:pt>
                      <c:pt idx="81">
                        <c:v>3.9136706419437002</c:v>
                      </c:pt>
                      <c:pt idx="82">
                        <c:v>3.4594222768768299</c:v>
                      </c:pt>
                      <c:pt idx="83">
                        <c:v>3.0613145054300102</c:v>
                      </c:pt>
                      <c:pt idx="84">
                        <c:v>2.7115444718461799</c:v>
                      </c:pt>
                      <c:pt idx="85">
                        <c:v>2.4036301325986602</c:v>
                      </c:pt>
                      <c:pt idx="86">
                        <c:v>2.1321157350225199</c:v>
                      </c:pt>
                      <c:pt idx="87">
                        <c:v>1.8923665146542199</c:v>
                      </c:pt>
                      <c:pt idx="88">
                        <c:v>1.6804170450239699</c:v>
                      </c:pt>
                      <c:pt idx="89">
                        <c:v>1.49285510982034</c:v>
                      </c:pt>
                      <c:pt idx="90">
                        <c:v>1.3267306264159899</c:v>
                      </c:pt>
                      <c:pt idx="91">
                        <c:v>1.1794829353449601</c:v>
                      </c:pt>
                      <c:pt idx="92">
                        <c:v>1.04888191901621</c:v>
                      </c:pt>
                      <c:pt idx="93">
                        <c:v>0.93297975092004604</c:v>
                      </c:pt>
                      <c:pt idx="94">
                        <c:v>0.83007095644638895</c:v>
                      </c:pt>
                      <c:pt idx="95">
                        <c:v>0.73865906655576397</c:v>
                      </c:pt>
                      <c:pt idx="96">
                        <c:v>0.65742856646026504</c:v>
                      </c:pt>
                      <c:pt idx="97">
                        <c:v>0.58522114352439003</c:v>
                      </c:pt>
                      <c:pt idx="98">
                        <c:v>0.52101545959099205</c:v>
                      </c:pt>
                      <c:pt idx="99">
                        <c:v>0.46390983736448099</c:v>
                      </c:pt>
                      <c:pt idx="100">
                        <c:v>0.41310737464425201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Volumenzuwachs'!$F$7</c15:sqref>
                        </c15:formulaRef>
                      </c:ext>
                    </c:extLst>
                    <c:strCache>
                      <c:ptCount val="1"/>
                      <c:pt idx="0">
                        <c:v>12,20</c:v>
                      </c:pt>
                    </c:strCache>
                  </c:strRef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Volumenzuwachs'!$F$8:$F$108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3.6154568473100702E-2</c:v>
                      </c:pt>
                      <c:pt idx="1">
                        <c:v>7.3061900295716103E-2</c:v>
                      </c:pt>
                      <c:pt idx="2">
                        <c:v>0.138101021085447</c:v>
                      </c:pt>
                      <c:pt idx="3">
                        <c:v>0.24589567395768999</c:v>
                      </c:pt>
                      <c:pt idx="4">
                        <c:v>0.41503682028877198</c:v>
                      </c:pt>
                      <c:pt idx="5">
                        <c:v>0.66778764079754205</c:v>
                      </c:pt>
                      <c:pt idx="6">
                        <c:v>1.02937562643563</c:v>
                      </c:pt>
                      <c:pt idx="7">
                        <c:v>1.5269459236796199</c:v>
                      </c:pt>
                      <c:pt idx="8">
                        <c:v>2.1883012924555598</c:v>
                      </c:pt>
                      <c:pt idx="9">
                        <c:v>3.04057582214373</c:v>
                      </c:pt>
                      <c:pt idx="10">
                        <c:v>4.10898251231961</c:v>
                      </c:pt>
                      <c:pt idx="11">
                        <c:v>5.4157462836024903</c:v>
                      </c:pt>
                      <c:pt idx="12">
                        <c:v>6.9792941428462001</c:v>
                      </c:pt>
                      <c:pt idx="13">
                        <c:v>8.8137327809719999</c:v>
                      </c:pt>
                      <c:pt idx="14">
                        <c:v>10.928607961078599</c:v>
                      </c:pt>
                      <c:pt idx="15">
                        <c:v>13.328913563098901</c:v>
                      </c:pt>
                      <c:pt idx="16">
                        <c:v>16.0153021147472</c:v>
                      </c:pt>
                      <c:pt idx="17">
                        <c:v>18.9844420525143</c:v>
                      </c:pt>
                      <c:pt idx="18">
                        <c:v>22.2294677207124</c:v>
                      </c:pt>
                      <c:pt idx="19">
                        <c:v>25.7404738055317</c:v>
                      </c:pt>
                      <c:pt idx="20">
                        <c:v>29.505014279414102</c:v>
                      </c:pt>
                      <c:pt idx="21">
                        <c:v>33.508575216630803</c:v>
                      </c:pt>
                      <c:pt idx="22">
                        <c:v>37.734999791942002</c:v>
                      </c:pt>
                      <c:pt idx="23">
                        <c:v>42.166851635385598</c:v>
                      </c:pt>
                      <c:pt idx="24">
                        <c:v>46.785709137758197</c:v>
                      </c:pt>
                      <c:pt idx="25">
                        <c:v>51.572388211695902</c:v>
                      </c:pt>
                      <c:pt idx="26">
                        <c:v>56.507094524559903</c:v>
                      </c:pt>
                      <c:pt idx="27">
                        <c:v>61.569508540814503</c:v>
                      </c:pt>
                      <c:pt idx="28">
                        <c:v>66.738808091765307</c:v>
                      </c:pt>
                      <c:pt idx="29">
                        <c:v>71.993633878998807</c:v>
                      </c:pt>
                      <c:pt idx="30">
                        <c:v>77.312003544193502</c:v>
                      </c:pt>
                      <c:pt idx="31">
                        <c:v>82.671179902626093</c:v>
                      </c:pt>
                      <c:pt idx="32">
                        <c:v>88.047498810790003</c:v>
                      </c:pt>
                      <c:pt idx="33">
                        <c:v>93.416162063348693</c:v>
                      </c:pt>
                      <c:pt idx="34">
                        <c:v>98.751000813175594</c:v>
                      </c:pt>
                      <c:pt idx="35">
                        <c:v>104.024215387507</c:v>
                      </c:pt>
                      <c:pt idx="36">
                        <c:v>109.206098130847</c:v>
                      </c:pt>
                      <c:pt idx="37">
                        <c:v>114.26474713357401</c:v>
                      </c:pt>
                      <c:pt idx="38">
                        <c:v>119.165780493318</c:v>
                      </c:pt>
                      <c:pt idx="39">
                        <c:v>123.872063188976</c:v>
                      </c:pt>
                      <c:pt idx="40">
                        <c:v>128.343461800532</c:v>
                      </c:pt>
                      <c:pt idx="41">
                        <c:v>132.536646238516</c:v>
                      </c:pt>
                      <c:pt idx="42">
                        <c:v>136.40496237612501</c:v>
                      </c:pt>
                      <c:pt idx="43">
                        <c:v>139.89840496570901</c:v>
                      </c:pt>
                      <c:pt idx="44">
                        <c:v>142.96372633435101</c:v>
                      </c:pt>
                      <c:pt idx="45">
                        <c:v>145.54472281281099</c:v>
                      </c:pt>
                      <c:pt idx="46">
                        <c:v>147.58274717648101</c:v>
                      </c:pt>
                      <c:pt idx="47">
                        <c:v>149.01750080904799</c:v>
                      </c:pt>
                      <c:pt idx="48">
                        <c:v>149.788162725462</c:v>
                      </c:pt>
                      <c:pt idx="49">
                        <c:v>149.834912463113</c:v>
                      </c:pt>
                      <c:pt idx="50">
                        <c:v>149.10089813001099</c:v>
                      </c:pt>
                      <c:pt idx="51">
                        <c:v>147.53468705267201</c:v>
                      </c:pt>
                      <c:pt idx="52">
                        <c:v>145.09321156025501</c:v>
                      </c:pt>
                      <c:pt idx="53">
                        <c:v>141.74518340030701</c:v>
                      </c:pt>
                      <c:pt idx="54">
                        <c:v>137.474894390765</c:v>
                      </c:pt>
                      <c:pt idx="55">
                        <c:v>132.286246646748</c:v>
                      </c:pt>
                      <c:pt idx="56">
                        <c:v>126.206763954612</c:v>
                      </c:pt>
                      <c:pt idx="57">
                        <c:v>119.29123146576001</c:v>
                      </c:pt>
                      <c:pt idx="58">
                        <c:v>111.62450451787601</c:v>
                      </c:pt>
                      <c:pt idx="59">
                        <c:v>103.32293718367799</c:v>
                      </c:pt>
                      <c:pt idx="60">
                        <c:v>94.533833443827405</c:v>
                      </c:pt>
                      <c:pt idx="61">
                        <c:v>85.432352068275407</c:v>
                      </c:pt>
                      <c:pt idx="62">
                        <c:v>76.215436314981602</c:v>
                      </c:pt>
                      <c:pt idx="63">
                        <c:v>67.092620927012604</c:v>
                      </c:pt>
                      <c:pt idx="64">
                        <c:v>58.274000856588799</c:v>
                      </c:pt>
                      <c:pt idx="65">
                        <c:v>49.9562005954594</c:v>
                      </c:pt>
                      <c:pt idx="66">
                        <c:v>42.307779296577401</c:v>
                      </c:pt>
                      <c:pt idx="67">
                        <c:v>35.456006928131998</c:v>
                      </c:pt>
                      <c:pt idx="68">
                        <c:v>29.4771714035044</c:v>
                      </c:pt>
                      <c:pt idx="69">
                        <c:v>24.3923521753762</c:v>
                      </c:pt>
                      <c:pt idx="70">
                        <c:v>20.169827832422001</c:v>
                      </c:pt>
                      <c:pt idx="71">
                        <c:v>16.734040012770699</c:v>
                      </c:pt>
                      <c:pt idx="72">
                        <c:v>13.9795863456901</c:v>
                      </c:pt>
                      <c:pt idx="73">
                        <c:v>11.787502445220801</c:v>
                      </c:pt>
                      <c:pt idx="74">
                        <c:v>10.0405793043395</c:v>
                      </c:pt>
                      <c:pt idx="75">
                        <c:v>8.6349111572455399</c:v>
                      </c:pt>
                      <c:pt idx="76">
                        <c:v>7.4861640526967301</c:v>
                      </c:pt>
                      <c:pt idx="77">
                        <c:v>6.5306954342249304</c:v>
                      </c:pt>
                      <c:pt idx="78">
                        <c:v>5.7229775936519998</c:v>
                      </c:pt>
                      <c:pt idx="79">
                        <c:v>5.0313107794630003</c:v>
                      </c:pt>
                      <c:pt idx="80">
                        <c:v>4.4335199734824302</c:v>
                      </c:pt>
                      <c:pt idx="81">
                        <c:v>3.9135765835648302</c:v>
                      </c:pt>
                      <c:pt idx="82">
                        <c:v>3.4593490671476399</c:v>
                      </c:pt>
                      <c:pt idx="83">
                        <c:v>3.0612572680983998</c:v>
                      </c:pt>
                      <c:pt idx="84">
                        <c:v>2.71149960879174</c:v>
                      </c:pt>
                      <c:pt idx="85">
                        <c:v>2.4035949033606201</c:v>
                      </c:pt>
                      <c:pt idx="86">
                        <c:v>2.13208802896941</c:v>
                      </c:pt>
                      <c:pt idx="87">
                        <c:v>1.8923446974103699</c:v>
                      </c:pt>
                      <c:pt idx="88">
                        <c:v>1.6803998462508201</c:v>
                      </c:pt>
                      <c:pt idx="89">
                        <c:v>1.4928415391657299</c:v>
                      </c:pt>
                      <c:pt idx="90">
                        <c:v>1.3267199098769999</c:v>
                      </c:pt>
                      <c:pt idx="91">
                        <c:v>1.1794744667321</c:v>
                      </c:pt>
                      <c:pt idx="92">
                        <c:v>1.0488752227197899</c:v>
                      </c:pt>
                      <c:pt idx="93">
                        <c:v>0.93297445320990102</c:v>
                      </c:pt>
                      <c:pt idx="94">
                        <c:v>0.83006676326067597</c:v>
                      </c:pt>
                      <c:pt idx="95">
                        <c:v>0.73865574625364905</c:v>
                      </c:pt>
                      <c:pt idx="96">
                        <c:v>0.65742593639056401</c:v>
                      </c:pt>
                      <c:pt idx="97">
                        <c:v>0.58521905954013298</c:v>
                      </c:pt>
                      <c:pt idx="98">
                        <c:v>0.52101380784639895</c:v>
                      </c:pt>
                      <c:pt idx="99">
                        <c:v>0.463908527885739</c:v>
                      </c:pt>
                      <c:pt idx="100">
                        <c:v>0.41310633628249099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Volumenzuwachs'!$G$7</c15:sqref>
                        </c15:formulaRef>
                      </c:ext>
                    </c:extLst>
                    <c:strCache>
                      <c:ptCount val="1"/>
                      <c:pt idx="0">
                        <c:v>12,48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Volumenzuwachs'!$G$8:$G$108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2.67349226071175E-2</c:v>
                      </c:pt>
                      <c:pt idx="1">
                        <c:v>5.5610391774727201E-2</c:v>
                      </c:pt>
                      <c:pt idx="2">
                        <c:v>0.107864840016173</c:v>
                      </c:pt>
                      <c:pt idx="3">
                        <c:v>0.19654702449101599</c:v>
                      </c:pt>
                      <c:pt idx="4">
                        <c:v>0.338671870541562</c:v>
                      </c:pt>
                      <c:pt idx="5">
                        <c:v>0.55509547125725101</c:v>
                      </c:pt>
                      <c:pt idx="6">
                        <c:v>0.86996692032004197</c:v>
                      </c:pt>
                      <c:pt idx="7">
                        <c:v>1.30980407141674</c:v>
                      </c:pt>
                      <c:pt idx="8">
                        <c:v>1.90230135865437</c:v>
                      </c:pt>
                      <c:pt idx="9">
                        <c:v>2.6750117843556702</c:v>
                      </c:pt>
                      <c:pt idx="10">
                        <c:v>3.6540490870591098</c:v>
                      </c:pt>
                      <c:pt idx="11">
                        <c:v>4.8629350108963401</c:v>
                      </c:pt>
                      <c:pt idx="12">
                        <c:v>6.3216800208739503</c:v>
                      </c:pt>
                      <c:pt idx="13">
                        <c:v>8.0461439750755606</c:v>
                      </c:pt>
                      <c:pt idx="14">
                        <c:v>10.047684482453</c:v>
                      </c:pt>
                      <c:pt idx="15">
                        <c:v>12.333070141509999</c:v>
                      </c:pt>
                      <c:pt idx="16">
                        <c:v>14.904615663052001</c:v>
                      </c:pt>
                      <c:pt idx="17">
                        <c:v>17.760485722258299</c:v>
                      </c:pt>
                      <c:pt idx="18">
                        <c:v>20.895112494509402</c:v>
                      </c:pt>
                      <c:pt idx="19">
                        <c:v>24.299675833984001</c:v>
                      </c:pt>
                      <c:pt idx="20">
                        <c:v>27.9626025970644</c:v>
                      </c:pt>
                      <c:pt idx="21">
                        <c:v>31.870050713920399</c:v>
                      </c:pt>
                      <c:pt idx="22">
                        <c:v>36.0063528114352</c:v>
                      </c:pt>
                      <c:pt idx="23">
                        <c:v>40.354402550390397</c:v>
                      </c:pt>
                      <c:pt idx="24">
                        <c:v>44.895973860767398</c:v>
                      </c:pt>
                      <c:pt idx="25">
                        <c:v>49.611968772195297</c:v>
                      </c:pt>
                      <c:pt idx="26">
                        <c:v>54.482593592477201</c:v>
                      </c:pt>
                      <c:pt idx="27">
                        <c:v>59.487465965681203</c:v>
                      </c:pt>
                      <c:pt idx="28">
                        <c:v>64.605657081655806</c:v>
                      </c:pt>
                      <c:pt idx="29">
                        <c:v>69.815674265130298</c:v>
                      </c:pt>
                      <c:pt idx="30">
                        <c:v>75.095389585594901</c:v>
                      </c:pt>
                      <c:pt idx="31">
                        <c:v>80.421920213557996</c:v>
                      </c:pt>
                      <c:pt idx="32">
                        <c:v>85.771466188964197</c:v>
                      </c:pt>
                      <c:pt idx="33">
                        <c:v>91.119111219704493</c:v>
                      </c:pt>
                      <c:pt idx="34">
                        <c:v>96.438592225133704</c:v>
                      </c:pt>
                      <c:pt idx="35">
                        <c:v>101.702043696982</c:v>
                      </c:pt>
                      <c:pt idx="36">
                        <c:v>106.87972367216599</c:v>
                      </c:pt>
                      <c:pt idx="37">
                        <c:v>111.939729295921</c:v>
                      </c:pt>
                      <c:pt idx="38">
                        <c:v>116.84771169200199</c:v>
                      </c:pt>
                      <c:pt idx="39">
                        <c:v>121.56660223666501</c:v>
                      </c:pt>
                      <c:pt idx="40">
                        <c:v>126.05636543268299</c:v>
                      </c:pt>
                      <c:pt idx="41">
                        <c:v>130.273797457157</c:v>
                      </c:pt>
                      <c:pt idx="42">
                        <c:v>134.172394135811</c:v>
                      </c:pt>
                      <c:pt idx="43">
                        <c:v>137.70231754015199</c:v>
                      </c:pt>
                      <c:pt idx="44">
                        <c:v>140.81049648117599</c:v>
                      </c:pt>
                      <c:pt idx="45">
                        <c:v>143.44090261140701</c:v>
                      </c:pt>
                      <c:pt idx="46">
                        <c:v>145.53505017157099</c:v>
                      </c:pt>
                      <c:pt idx="47">
                        <c:v>147.03277288119</c:v>
                      </c:pt>
                      <c:pt idx="48">
                        <c:v>147.87333497190301</c:v>
                      </c:pt>
                      <c:pt idx="49">
                        <c:v>147.996933364646</c:v>
                      </c:pt>
                      <c:pt idx="50">
                        <c:v>147.346642473711</c:v>
                      </c:pt>
                      <c:pt idx="51">
                        <c:v>145.87083956336801</c:v>
                      </c:pt>
                      <c:pt idx="52">
                        <c:v>143.52612406419499</c:v>
                      </c:pt>
                      <c:pt idx="53">
                        <c:v>140.28070570528701</c:v>
                      </c:pt>
                      <c:pt idx="54">
                        <c:v>136.118181010277</c:v>
                      </c:pt>
                      <c:pt idx="55">
                        <c:v>131.04154407992999</c:v>
                      </c:pt>
                      <c:pt idx="56">
                        <c:v>125.077186450884</c:v>
                      </c:pt>
                      <c:pt idx="57">
                        <c:v>118.278536935717</c:v>
                      </c:pt>
                      <c:pt idx="58">
                        <c:v>110.72888622565</c:v>
                      </c:pt>
                      <c:pt idx="59">
                        <c:v>102.54285059379799</c:v>
                      </c:pt>
                      <c:pt idx="60">
                        <c:v>93.865880393708593</c:v>
                      </c:pt>
                      <c:pt idx="61">
                        <c:v>84.871245383616298</c:v>
                      </c:pt>
                      <c:pt idx="62">
                        <c:v>75.754066051642596</c:v>
                      </c:pt>
                      <c:pt idx="63">
                        <c:v>66.722237659381094</c:v>
                      </c:pt>
                      <c:pt idx="64">
                        <c:v>57.984521272628697</c:v>
                      </c:pt>
                      <c:pt idx="65">
                        <c:v>49.736626309132703</c:v>
                      </c:pt>
                      <c:pt idx="66">
                        <c:v>42.146702611625798</c:v>
                      </c:pt>
                      <c:pt idx="67">
                        <c:v>35.342160014936297</c:v>
                      </c:pt>
                      <c:pt idx="68">
                        <c:v>29.3999619127</c:v>
                      </c:pt>
                      <c:pt idx="69">
                        <c:v>24.342323092790501</c:v>
                      </c:pt>
                      <c:pt idx="70">
                        <c:v>20.1389858778236</c:v>
                      </c:pt>
                      <c:pt idx="71">
                        <c:v>16.716016057622198</c:v>
                      </c:pt>
                      <c:pt idx="72">
                        <c:v>13.9696202835942</c:v>
                      </c:pt>
                      <c:pt idx="73">
                        <c:v>11.7822768658023</c:v>
                      </c:pt>
                      <c:pt idx="74">
                        <c:v>10.0379521733448</c:v>
                      </c:pt>
                      <c:pt idx="75">
                        <c:v>8.6336096222939798</c:v>
                      </c:pt>
                      <c:pt idx="76">
                        <c:v>7.4854963403408803</c:v>
                      </c:pt>
                      <c:pt idx="77">
                        <c:v>6.5303189456133204</c:v>
                      </c:pt>
                      <c:pt idx="78">
                        <c:v>5.7227371314880404</c:v>
                      </c:pt>
                      <c:pt idx="79">
                        <c:v>5.0311405483142897</c:v>
                      </c:pt>
                      <c:pt idx="80">
                        <c:v>4.4333921672593597</c:v>
                      </c:pt>
                      <c:pt idx="81">
                        <c:v>3.9134781063555502</c:v>
                      </c:pt>
                      <c:pt idx="82">
                        <c:v>3.4592724107298798</c:v>
                      </c:pt>
                      <c:pt idx="83">
                        <c:v>3.0611973348765402</c:v>
                      </c:pt>
                      <c:pt idx="84">
                        <c:v>2.71145263245872</c:v>
                      </c:pt>
                      <c:pt idx="85">
                        <c:v>2.4035580145642301</c:v>
                      </c:pt>
                      <c:pt idx="86">
                        <c:v>2.1320590177054699</c:v>
                      </c:pt>
                      <c:pt idx="87">
                        <c:v>1.8923218523385099</c:v>
                      </c:pt>
                      <c:pt idx="88">
                        <c:v>1.6803818372056001</c:v>
                      </c:pt>
                      <c:pt idx="89">
                        <c:v>1.4928273291510099</c:v>
                      </c:pt>
                      <c:pt idx="90">
                        <c:v>1.3267086884334101</c:v>
                      </c:pt>
                      <c:pt idx="91">
                        <c:v>1.17946559911645</c:v>
                      </c:pt>
                      <c:pt idx="92">
                        <c:v>1.04886821091842</c:v>
                      </c:pt>
                      <c:pt idx="93">
                        <c:v>0.93296890588704695</c:v>
                      </c:pt>
                      <c:pt idx="94">
                        <c:v>0.83006237250141701</c:v>
                      </c:pt>
                      <c:pt idx="95">
                        <c:v>0.73865226950433205</c:v>
                      </c:pt>
                      <c:pt idx="96">
                        <c:v>0.65742318239488795</c:v>
                      </c:pt>
                      <c:pt idx="97">
                        <c:v>0.58521687735986105</c:v>
                      </c:pt>
                      <c:pt idx="98">
                        <c:v>0.52101207827195795</c:v>
                      </c:pt>
                      <c:pt idx="99">
                        <c:v>0.463907156704154</c:v>
                      </c:pt>
                      <c:pt idx="100">
                        <c:v>0.41310524899261802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Volumenzuwachs'!$I$7</c15:sqref>
                        </c15:formulaRef>
                      </c:ext>
                    </c:extLst>
                    <c:strCache>
                      <c:ptCount val="1"/>
                      <c:pt idx="0">
                        <c:v>13,07</c:v>
                      </c:pt>
                    </c:strCache>
                  </c:strRef>
                </c:tx>
                <c:spPr>
                  <a:ln w="19050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Volumenzuwachs'!$I$8:$I$108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1.40726861966625E-2</c:v>
                      </c:pt>
                      <c:pt idx="1">
                        <c:v>3.11394905482319E-2</c:v>
                      </c:pt>
                      <c:pt idx="2">
                        <c:v>6.3831920233350797E-2</c:v>
                      </c:pt>
                      <c:pt idx="3">
                        <c:v>0.12220374932226501</c:v>
                      </c:pt>
                      <c:pt idx="4">
                        <c:v>0.22008640595241899</c:v>
                      </c:pt>
                      <c:pt idx="5">
                        <c:v>0.375285392917038</c:v>
                      </c:pt>
                      <c:pt idx="6">
                        <c:v>0.60937004188940602</c:v>
                      </c:pt>
                      <c:pt idx="7">
                        <c:v>0.94704356596337003</c:v>
                      </c:pt>
                      <c:pt idx="8">
                        <c:v>1.41515439351768</c:v>
                      </c:pt>
                      <c:pt idx="9">
                        <c:v>2.0414661006536501</c:v>
                      </c:pt>
                      <c:pt idx="10">
                        <c:v>2.8533311567472599</c:v>
                      </c:pt>
                      <c:pt idx="11">
                        <c:v>3.87641199697218</c:v>
                      </c:pt>
                      <c:pt idx="12">
                        <c:v>5.1335679113661996</c:v>
                      </c:pt>
                      <c:pt idx="13">
                        <c:v>6.6439878233883203</c:v>
                      </c:pt>
                      <c:pt idx="14">
                        <c:v>8.4226072308316091</c:v>
                      </c:pt>
                      <c:pt idx="15">
                        <c:v>10.4798101352422</c:v>
                      </c:pt>
                      <c:pt idx="16">
                        <c:v>12.8213882390243</c:v>
                      </c:pt>
                      <c:pt idx="17">
                        <c:v>15.4487115847292</c:v>
                      </c:pt>
                      <c:pt idx="18">
                        <c:v>18.359056473855102</c:v>
                      </c:pt>
                      <c:pt idx="19">
                        <c:v>21.5460359829368</c:v>
                      </c:pt>
                      <c:pt idx="20">
                        <c:v>25.000083283139599</c:v>
                      </c:pt>
                      <c:pt idx="21">
                        <c:v>28.708945963961099</c:v>
                      </c:pt>
                      <c:pt idx="22">
                        <c:v>32.658158780116203</c:v>
                      </c:pt>
                      <c:pt idx="23">
                        <c:v>36.831471332000902</c:v>
                      </c:pt>
                      <c:pt idx="24">
                        <c:v>41.211215312327099</c:v>
                      </c:pt>
                      <c:pt idx="25">
                        <c:v>45.7786026820065</c:v>
                      </c:pt>
                      <c:pt idx="26">
                        <c:v>50.513951361517897</c:v>
                      </c:pt>
                      <c:pt idx="27">
                        <c:v>55.396838824657998</c:v>
                      </c:pt>
                      <c:pt idx="28">
                        <c:v>60.406186557930702</c:v>
                      </c:pt>
                      <c:pt idx="29">
                        <c:v>65.520279948881097</c:v>
                      </c:pt>
                      <c:pt idx="30">
                        <c:v>70.716729046487899</c:v>
                      </c:pt>
                      <c:pt idx="31">
                        <c:v>75.972376036482302</c:v>
                      </c:pt>
                      <c:pt idx="32">
                        <c:v>81.263155407364493</c:v>
                      </c:pt>
                      <c:pt idx="33">
                        <c:v>86.563912832775401</c:v>
                      </c:pt>
                      <c:pt idx="34">
                        <c:v>91.848188919868903</c:v>
                      </c:pt>
                      <c:pt idx="35">
                        <c:v>97.087974306983895</c:v>
                      </c:pt>
                      <c:pt idx="36">
                        <c:v>102.25344325699299</c:v>
                      </c:pt>
                      <c:pt idx="37">
                        <c:v>107.31267399409801</c:v>
                      </c:pt>
                      <c:pt idx="38">
                        <c:v>112.231365672704</c:v>
                      </c:pt>
                      <c:pt idx="39">
                        <c:v>116.97256414098101</c:v>
                      </c:pt>
                      <c:pt idx="40">
                        <c:v>121.496411651447</c:v>
                      </c:pt>
                      <c:pt idx="41">
                        <c:v>125.75993943916301</c:v>
                      </c:pt>
                      <c:pt idx="42">
                        <c:v>129.716926662849</c:v>
                      </c:pt>
                      <c:pt idx="43">
                        <c:v>133.31785455439399</c:v>
                      </c:pt>
                      <c:pt idx="44">
                        <c:v>136.509990624446</c:v>
                      </c:pt>
                      <c:pt idx="45">
                        <c:v>139.23764416375499</c:v>
                      </c:pt>
                      <c:pt idx="46">
                        <c:v>141.44264060167299</c:v>
                      </c:pt>
                      <c:pt idx="47">
                        <c:v>143.06506780554599</c:v>
                      </c:pt>
                      <c:pt idx="48">
                        <c:v>144.044351049234</c:v>
                      </c:pt>
                      <c:pt idx="49">
                        <c:v>144.32071363979699</c:v>
                      </c:pt>
                      <c:pt idx="50">
                        <c:v>143.83707507606599</c:v>
                      </c:pt>
                      <c:pt idx="51">
                        <c:v>142.54142563270699</c:v>
                      </c:pt>
                      <c:pt idx="52">
                        <c:v>140.38969252037501</c:v>
                      </c:pt>
                      <c:pt idx="53">
                        <c:v>137.34907520344001</c:v>
                      </c:pt>
                      <c:pt idx="54">
                        <c:v>133.40177331579301</c:v>
                      </c:pt>
                      <c:pt idx="55">
                        <c:v>128.54895827553901</c:v>
                      </c:pt>
                      <c:pt idx="56">
                        <c:v>122.814749836502</c:v>
                      </c:pt>
                      <c:pt idx="57">
                        <c:v>116.249855966582</c:v>
                      </c:pt>
                      <c:pt idx="58">
                        <c:v>108.93442880662801</c:v>
                      </c:pt>
                      <c:pt idx="59">
                        <c:v>100.97959855318901</c:v>
                      </c:pt>
                      <c:pt idx="60">
                        <c:v>92.527096588443598</c:v>
                      </c:pt>
                      <c:pt idx="61">
                        <c:v>83.746401810909205</c:v>
                      </c:pt>
                      <c:pt idx="62">
                        <c:v>74.828975498132905</c:v>
                      </c:pt>
                      <c:pt idx="63">
                        <c:v>65.979419899988102</c:v>
                      </c:pt>
                      <c:pt idx="64">
                        <c:v>57.403814496793103</c:v>
                      </c:pt>
                      <c:pt idx="65">
                        <c:v>49.296025708293598</c:v>
                      </c:pt>
                      <c:pt idx="66">
                        <c:v>41.8233736312785</c:v>
                      </c:pt>
                      <c:pt idx="67">
                        <c:v>35.113539125776299</c:v>
                      </c:pt>
                      <c:pt idx="68">
                        <c:v>29.244830762439701</c:v>
                      </c:pt>
                      <c:pt idx="69">
                        <c:v>24.2417313568114</c:v>
                      </c:pt>
                      <c:pt idx="70">
                        <c:v>20.076911058434501</c:v>
                      </c:pt>
                      <c:pt idx="71">
                        <c:v>16.679686829743599</c:v>
                      </c:pt>
                      <c:pt idx="72">
                        <c:v>13.949487982559001</c:v>
                      </c:pt>
                      <c:pt idx="73">
                        <c:v>11.7716836937691</c:v>
                      </c:pt>
                      <c:pt idx="74">
                        <c:v>10.032596580037801</c:v>
                      </c:pt>
                      <c:pt idx="75">
                        <c:v>8.6309333008169702</c:v>
                      </c:pt>
                      <c:pt idx="76">
                        <c:v>7.4841070537347303</c:v>
                      </c:pt>
                      <c:pt idx="77">
                        <c:v>6.5295256772885004</c:v>
                      </c:pt>
                      <c:pt idx="78">
                        <c:v>5.7222256260268098</c:v>
                      </c:pt>
                      <c:pt idx="79">
                        <c:v>5.0307766211323104</c:v>
                      </c:pt>
                      <c:pt idx="80">
                        <c:v>4.4331184136158104</c:v>
                      </c:pt>
                      <c:pt idx="81">
                        <c:v>3.9132670537045802</c:v>
                      </c:pt>
                      <c:pt idx="82">
                        <c:v>3.4591081011682898</c:v>
                      </c:pt>
                      <c:pt idx="83">
                        <c:v>3.0610688670802402</c:v>
                      </c:pt>
                      <c:pt idx="84">
                        <c:v>2.7113519372454902</c:v>
                      </c:pt>
                      <c:pt idx="85">
                        <c:v>2.4034789420181699</c:v>
                      </c:pt>
                      <c:pt idx="86">
                        <c:v>2.1319968307784798</c:v>
                      </c:pt>
                      <c:pt idx="87">
                        <c:v>1.8922728827980999</c:v>
                      </c:pt>
                      <c:pt idx="88">
                        <c:v>1.6803432338447499</c:v>
                      </c:pt>
                      <c:pt idx="89">
                        <c:v>1.49279686915964</c:v>
                      </c:pt>
                      <c:pt idx="90">
                        <c:v>1.32668463457755</c:v>
                      </c:pt>
                      <c:pt idx="91">
                        <c:v>1.1794465908077001</c:v>
                      </c:pt>
                      <c:pt idx="92">
                        <c:v>1.0488531806481201</c:v>
                      </c:pt>
                      <c:pt idx="93">
                        <c:v>0.93295701481163396</c:v>
                      </c:pt>
                      <c:pt idx="94">
                        <c:v>0.83005296059143097</c:v>
                      </c:pt>
                      <c:pt idx="95">
                        <c:v>0.73864481683392202</c:v>
                      </c:pt>
                      <c:pt idx="96">
                        <c:v>0.65741727899578695</c:v>
                      </c:pt>
                      <c:pt idx="97">
                        <c:v>0.58521219968716498</c:v>
                      </c:pt>
                      <c:pt idx="98">
                        <c:v>0.521008370792585</c:v>
                      </c:pt>
                      <c:pt idx="99">
                        <c:v>0.46390421746648403</c:v>
                      </c:pt>
                      <c:pt idx="100">
                        <c:v>0.41310291829840701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6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Volumenzuwachs'!$J$7</c15:sqref>
                        </c15:formulaRef>
                      </c:ext>
                    </c:extLst>
                    <c:strCache>
                      <c:ptCount val="1"/>
                      <c:pt idx="0">
                        <c:v>13,38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Volumenzuwachs'!$J$8:$J$108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1.0005687632922E-2</c:v>
                      </c:pt>
                      <c:pt idx="1">
                        <c:v>2.2884728496927399E-2</c:v>
                      </c:pt>
                      <c:pt idx="2">
                        <c:v>4.8317734369433901E-2</c:v>
                      </c:pt>
                      <c:pt idx="3">
                        <c:v>9.4978465930574102E-2</c:v>
                      </c:pt>
                      <c:pt idx="4">
                        <c:v>0.17514291265037399</c:v>
                      </c:pt>
                      <c:pt idx="5">
                        <c:v>0.30502774608446898</c:v>
                      </c:pt>
                      <c:pt idx="6">
                        <c:v>0.50474845207085794</c:v>
                      </c:pt>
                      <c:pt idx="7">
                        <c:v>0.79785361397628995</c:v>
                      </c:pt>
                      <c:pt idx="8">
                        <c:v>1.2104679189031899</c:v>
                      </c:pt>
                      <c:pt idx="9">
                        <c:v>1.7701416945948101</c:v>
                      </c:pt>
                      <c:pt idx="10">
                        <c:v>2.5045447150718898</c:v>
                      </c:pt>
                      <c:pt idx="11">
                        <c:v>3.4401517371597299</c:v>
                      </c:pt>
                      <c:pt idx="12">
                        <c:v>4.6010504578612101</c:v>
                      </c:pt>
                      <c:pt idx="13">
                        <c:v>6.0079682562076604</c:v>
                      </c:pt>
                      <c:pt idx="14">
                        <c:v>7.6775725439162201</c:v>
                      </c:pt>
                      <c:pt idx="15">
                        <c:v>9.6220596295432301</c:v>
                      </c:pt>
                      <c:pt idx="16">
                        <c:v>11.8490145520769</c:v>
                      </c:pt>
                      <c:pt idx="17">
                        <c:v>14.361502034039299</c:v>
                      </c:pt>
                      <c:pt idx="18">
                        <c:v>17.158336640791099</c:v>
                      </c:pt>
                      <c:pt idx="19">
                        <c:v>20.234476862946401</c:v>
                      </c:pt>
                      <c:pt idx="20">
                        <c:v>23.581490853872801</c:v>
                      </c:pt>
                      <c:pt idx="21">
                        <c:v>27.188048558344299</c:v>
                      </c:pt>
                      <c:pt idx="22">
                        <c:v>31.040403888783398</c:v>
                      </c:pt>
                      <c:pt idx="23">
                        <c:v>35.122839875731898</c:v>
                      </c:pt>
                      <c:pt idx="24">
                        <c:v>39.418058302128003</c:v>
                      </c:pt>
                      <c:pt idx="25">
                        <c:v>43.907502649866203</c:v>
                      </c:pt>
                      <c:pt idx="26">
                        <c:v>48.571609017717599</c:v>
                      </c:pt>
                      <c:pt idx="27">
                        <c:v>53.389984029239201</c:v>
                      </c:pt>
                      <c:pt idx="28">
                        <c:v>58.341511800601701</c:v>
                      </c:pt>
                      <c:pt idx="29">
                        <c:v>63.404394016866398</c:v>
                      </c:pt>
                      <c:pt idx="30">
                        <c:v>68.556128329362807</c:v>
                      </c:pt>
                      <c:pt idx="31">
                        <c:v>73.773430886902503</c:v>
                      </c:pt>
                      <c:pt idx="32">
                        <c:v>79.032109076634995</c:v>
                      </c:pt>
                      <c:pt idx="33">
                        <c:v>84.306890674616795</c:v>
                      </c:pt>
                      <c:pt idx="34">
                        <c:v>89.571215761987503</c:v>
                      </c:pt>
                      <c:pt idx="35">
                        <c:v>94.796998096866602</c:v>
                      </c:pt>
                      <c:pt idx="36">
                        <c:v>99.954363273562706</c:v>
                      </c:pt>
                      <c:pt idx="37">
                        <c:v>105.011372065321</c:v>
                      </c:pt>
                      <c:pt idx="38">
                        <c:v>109.933738941062</c:v>
                      </c:pt>
                      <c:pt idx="39">
                        <c:v>114.684557967906</c:v>
                      </c:pt>
                      <c:pt idx="40">
                        <c:v>119.224051245455</c:v>
                      </c:pt>
                      <c:pt idx="41">
                        <c:v>123.509358730046</c:v>
                      </c:pt>
                      <c:pt idx="42">
                        <c:v>127.49439282813699</c:v>
                      </c:pt>
                      <c:pt idx="43">
                        <c:v>131.12978643952999</c:v>
                      </c:pt>
                      <c:pt idx="44">
                        <c:v>134.36296909400301</c:v>
                      </c:pt>
                      <c:pt idx="45">
                        <c:v>137.13841219205699</c:v>
                      </c:pt>
                      <c:pt idx="46">
                        <c:v>139.39809067928499</c:v>
                      </c:pt>
                      <c:pt idx="47">
                        <c:v>141.082214034434</c:v>
                      </c:pt>
                      <c:pt idx="48">
                        <c:v>142.13028316704501</c:v>
                      </c:pt>
                      <c:pt idx="49">
                        <c:v>142.48253020971299</c:v>
                      </c:pt>
                      <c:pt idx="50">
                        <c:v>142.08179327541299</c:v>
                      </c:pt>
                      <c:pt idx="51">
                        <c:v>140.875865558653</c:v>
                      </c:pt>
                      <c:pt idx="52">
                        <c:v>138.82033480406901</c:v>
                      </c:pt>
                      <c:pt idx="53">
                        <c:v>135.88189208862499</c:v>
                      </c:pt>
                      <c:pt idx="54">
                        <c:v>132.042035307448</c:v>
                      </c:pt>
                      <c:pt idx="55">
                        <c:v>127.30102105818</c:v>
                      </c:pt>
                      <c:pt idx="56">
                        <c:v>121.681829393424</c:v>
                      </c:pt>
                      <c:pt idx="57">
                        <c:v>115.233803584032</c:v>
                      </c:pt>
                      <c:pt idx="58">
                        <c:v>108.035521646278</c:v>
                      </c:pt>
                      <c:pt idx="59">
                        <c:v>100.196365244768</c:v>
                      </c:pt>
                      <c:pt idx="60">
                        <c:v>91.856200125771295</c:v>
                      </c:pt>
                      <c:pt idx="61">
                        <c:v>83.182603012577999</c:v>
                      </c:pt>
                      <c:pt idx="62">
                        <c:v>74.365198384589306</c:v>
                      </c:pt>
                      <c:pt idx="63">
                        <c:v>65.6069345840191</c:v>
                      </c:pt>
                      <c:pt idx="64">
                        <c:v>57.112543009620197</c:v>
                      </c:pt>
                      <c:pt idx="65">
                        <c:v>49.074961788301799</c:v>
                      </c:pt>
                      <c:pt idx="66">
                        <c:v>41.661090246842001</c:v>
                      </c:pt>
                      <c:pt idx="67">
                        <c:v>34.9987401244395</c:v>
                      </c:pt>
                      <c:pt idx="68">
                        <c:v>29.166889480664299</c:v>
                      </c:pt>
                      <c:pt idx="69">
                        <c:v>24.1911536970653</c:v>
                      </c:pt>
                      <c:pt idx="70">
                        <c:v>20.0456669718006</c:v>
                      </c:pt>
                      <c:pt idx="71">
                        <c:v>16.6613733169219</c:v>
                      </c:pt>
                      <c:pt idx="72">
                        <c:v>13.939315766950701</c:v>
                      </c:pt>
                      <c:pt idx="73">
                        <c:v>11.766311787495299</c:v>
                      </c:pt>
                      <c:pt idx="74">
                        <c:v>10.0298649954685</c:v>
                      </c:pt>
                      <c:pt idx="75">
                        <c:v>8.62955623290933</c:v>
                      </c:pt>
                      <c:pt idx="76">
                        <c:v>7.4833837899882596</c:v>
                      </c:pt>
                      <c:pt idx="77">
                        <c:v>6.5291076284931098</c:v>
                      </c:pt>
                      <c:pt idx="78">
                        <c:v>5.7219536174287597</c:v>
                      </c:pt>
                      <c:pt idx="79">
                        <c:v>5.0305821836828599</c:v>
                      </c:pt>
                      <c:pt idx="80">
                        <c:v>4.4329718927252699</c:v>
                      </c:pt>
                      <c:pt idx="81">
                        <c:v>3.9131540324877898</c:v>
                      </c:pt>
                      <c:pt idx="82">
                        <c:v>3.4590201002598802</c:v>
                      </c:pt>
                      <c:pt idx="83">
                        <c:v>3.0610000604582899</c:v>
                      </c:pt>
                      <c:pt idx="84">
                        <c:v>2.7112980050854101</c:v>
                      </c:pt>
                      <c:pt idx="85">
                        <c:v>2.4034365907627699</c:v>
                      </c:pt>
                      <c:pt idx="86">
                        <c:v>2.13196352336367</c:v>
                      </c:pt>
                      <c:pt idx="87">
                        <c:v>1.89224665456949</c:v>
                      </c:pt>
                      <c:pt idx="88">
                        <c:v>1.68032255772584</c:v>
                      </c:pt>
                      <c:pt idx="89">
                        <c:v>1.4927805546306701</c:v>
                      </c:pt>
                      <c:pt idx="90">
                        <c:v>1.3266717511853601</c:v>
                      </c:pt>
                      <c:pt idx="91">
                        <c:v>1.17943640982561</c:v>
                      </c:pt>
                      <c:pt idx="92">
                        <c:v>1.04884513031997</c:v>
                      </c:pt>
                      <c:pt idx="93">
                        <c:v>0.932950645852611</c:v>
                      </c:pt>
                      <c:pt idx="94">
                        <c:v>0.83004791948861001</c:v>
                      </c:pt>
                      <c:pt idx="95">
                        <c:v>0.73864082511343698</c:v>
                      </c:pt>
                      <c:pt idx="96">
                        <c:v>0.65741411707691499</c:v>
                      </c:pt>
                      <c:pt idx="97">
                        <c:v>0.58520969427756497</c:v>
                      </c:pt>
                      <c:pt idx="98">
                        <c:v>0.52100638502716901</c:v>
                      </c:pt>
                      <c:pt idx="99">
                        <c:v>0.46390264317855701</c:v>
                      </c:pt>
                      <c:pt idx="100">
                        <c:v>0.41310166995236602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Volumenzuwachs'!$K$7</c15:sqref>
                        </c15:formulaRef>
                      </c:ext>
                    </c:extLst>
                    <c:strCache>
                      <c:ptCount val="1"/>
                      <c:pt idx="0">
                        <c:v>13,69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Volumenzuwachs'!$K$8:$K$108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7.0129735077316003E-3</c:v>
                      </c:pt>
                      <c:pt idx="1">
                        <c:v>1.66046103089116E-2</c:v>
                      </c:pt>
                      <c:pt idx="2">
                        <c:v>3.6158849720603098E-2</c:v>
                      </c:pt>
                      <c:pt idx="3">
                        <c:v>7.3068672505113105E-2</c:v>
                      </c:pt>
                      <c:pt idx="4">
                        <c:v>0.13811022150977501</c:v>
                      </c:pt>
                      <c:pt idx="5">
                        <c:v>0.24590542461440901</c:v>
                      </c:pt>
                      <c:pt idx="6">
                        <c:v>0.41504146874086001</c:v>
                      </c:pt>
                      <c:pt idx="7">
                        <c:v>0.66777470023188601</c:v>
                      </c:pt>
                      <c:pt idx="8">
                        <c:v>1.0293212955342199</c:v>
                      </c:pt>
                      <c:pt idx="9">
                        <c:v>1.5268088379970399</c:v>
                      </c:pt>
                      <c:pt idx="10">
                        <c:v>2.1880141294562798</c:v>
                      </c:pt>
                      <c:pt idx="11">
                        <c:v>3.0400343490761199</c:v>
                      </c:pt>
                      <c:pt idx="12">
                        <c:v>4.1080316277807203</c:v>
                      </c:pt>
                      <c:pt idx="13">
                        <c:v>5.4141625585911601</c:v>
                      </c:pt>
                      <c:pt idx="14">
                        <c:v>6.9767643142005298</c:v>
                      </c:pt>
                      <c:pt idx="15">
                        <c:v>8.8098275883309807</c:v>
                      </c:pt>
                      <c:pt idx="16">
                        <c:v>10.9227506469469</c:v>
                      </c:pt>
                      <c:pt idx="17">
                        <c:v>13.320342273426601</c:v>
                      </c:pt>
                      <c:pt idx="18">
                        <c:v>16.0030253441514</c:v>
                      </c:pt>
                      <c:pt idx="19">
                        <c:v>18.967186173811299</c:v>
                      </c:pt>
                      <c:pt idx="20">
                        <c:v>22.2056155233807</c:v>
                      </c:pt>
                      <c:pt idx="21">
                        <c:v>25.707992843448999</c:v>
                      </c:pt>
                      <c:pt idx="22">
                        <c:v>29.461373697104499</c:v>
                      </c:pt>
                      <c:pt idx="23">
                        <c:v>33.450649588966201</c:v>
                      </c:pt>
                      <c:pt idx="24">
                        <c:v>37.658958380029198</c:v>
                      </c:pt>
                      <c:pt idx="25">
                        <c:v>42.068031338597599</c:v>
                      </c:pt>
                      <c:pt idx="26">
                        <c:v>46.6584693185535</c:v>
                      </c:pt>
                      <c:pt idx="27">
                        <c:v>51.409945499502697</c:v>
                      </c:pt>
                      <c:pt idx="28">
                        <c:v>56.301335685449097</c:v>
                      </c:pt>
                      <c:pt idx="29">
                        <c:v>61.310779554385697</c:v>
                      </c:pt>
                      <c:pt idx="30">
                        <c:v>66.415677735968103</c:v>
                      </c:pt>
                      <c:pt idx="31">
                        <c:v>71.592630426357701</c:v>
                      </c:pt>
                      <c:pt idx="32">
                        <c:v>76.817323668235701</c:v>
                      </c:pt>
                      <c:pt idx="33">
                        <c:v>82.064369642498306</c:v>
                      </c:pt>
                      <c:pt idx="34">
                        <c:v>87.307107520451197</c:v>
                      </c:pt>
                      <c:pt idx="35">
                        <c:v>92.517371770379299</c:v>
                      </c:pt>
                      <c:pt idx="36">
                        <c:v>97.665235439018005</c:v>
                      </c:pt>
                      <c:pt idx="37">
                        <c:v>102.71873696045</c:v>
                      </c:pt>
                      <c:pt idx="38">
                        <c:v>107.643600594685</c:v>
                      </c:pt>
                      <c:pt idx="39">
                        <c:v>112.402962767714</c:v>
                      </c:pt>
                      <c:pt idx="40">
                        <c:v>116.95711946326399</c:v>
                      </c:pt>
                      <c:pt idx="41">
                        <c:v>121.26331347208</c:v>
                      </c:pt>
                      <c:pt idx="42">
                        <c:v>125.27558477061901</c:v>
                      </c:pt>
                      <c:pt idx="43">
                        <c:v>128.94471255281999</c:v>
                      </c:pt>
                      <c:pt idx="44">
                        <c:v>132.21828336082899</c:v>
                      </c:pt>
                      <c:pt idx="45">
                        <c:v>135.040926101694</c:v>
                      </c:pt>
                      <c:pt idx="46">
                        <c:v>137.354761051748</c:v>
                      </c:pt>
                      <c:pt idx="47">
                        <c:v>139.10011552818699</c:v>
                      </c:pt>
                      <c:pt idx="48">
                        <c:v>140.21656269366699</c:v>
                      </c:pt>
                      <c:pt idx="49">
                        <c:v>140.64434047652901</c:v>
                      </c:pt>
                      <c:pt idx="50">
                        <c:v>140.326202874985</c:v>
                      </c:pt>
                      <c:pt idx="51">
                        <c:v>139.209743510057</c:v>
                      </c:pt>
                      <c:pt idx="52">
                        <c:v>137.25020832498501</c:v>
                      </c:pt>
                      <c:pt idx="53">
                        <c:v>134.41377774335399</c:v>
                      </c:pt>
                      <c:pt idx="54">
                        <c:v>130.68124562782199</c:v>
                      </c:pt>
                      <c:pt idx="55">
                        <c:v>126.051951332009</c:v>
                      </c:pt>
                      <c:pt idx="56">
                        <c:v>120.547732551989</c:v>
                      </c:pt>
                      <c:pt idx="57">
                        <c:v>114.216564880091</c:v>
                      </c:pt>
                      <c:pt idx="58">
                        <c:v>107.135448822707</c:v>
                      </c:pt>
                      <c:pt idx="59">
                        <c:v>99.412013673536904</c:v>
                      </c:pt>
                      <c:pt idx="60">
                        <c:v>91.184255240409101</c:v>
                      </c:pt>
                      <c:pt idx="61">
                        <c:v>82.617843346921504</c:v>
                      </c:pt>
                      <c:pt idx="62">
                        <c:v>73.900560630039195</c:v>
                      </c:pt>
                      <c:pt idx="63">
                        <c:v>65.233696326256506</c:v>
                      </c:pt>
                      <c:pt idx="64">
                        <c:v>56.820628625888403</c:v>
                      </c:pt>
                      <c:pt idx="65">
                        <c:v>48.853362575087097</c:v>
                      </c:pt>
                      <c:pt idx="66">
                        <c:v>41.498372564131301</c:v>
                      </c:pt>
                      <c:pt idx="67">
                        <c:v>34.883597925174897</c:v>
                      </c:pt>
                      <c:pt idx="68">
                        <c:v>29.088683992694701</c:v>
                      </c:pt>
                      <c:pt idx="69">
                        <c:v>24.140377658112101</c:v>
                      </c:pt>
                      <c:pt idx="70">
                        <c:v>20.014277224806101</c:v>
                      </c:pt>
                      <c:pt idx="71">
                        <c:v>16.642954747800101</c:v>
                      </c:pt>
                      <c:pt idx="72">
                        <c:v>13.9290686364686</c:v>
                      </c:pt>
                      <c:pt idx="73">
                        <c:v>11.760886629712999</c:v>
                      </c:pt>
                      <c:pt idx="74">
                        <c:v>10.027095351462</c:v>
                      </c:pt>
                      <c:pt idx="75">
                        <c:v>8.6281516177420308</c:v>
                      </c:pt>
                      <c:pt idx="76">
                        <c:v>7.4826402537640098</c:v>
                      </c:pt>
                      <c:pt idx="77">
                        <c:v>6.5286744075251297</c:v>
                      </c:pt>
                      <c:pt idx="78">
                        <c:v>5.72167009015714</c:v>
                      </c:pt>
                      <c:pt idx="79">
                        <c:v>5.0303789069073597</c:v>
                      </c:pt>
                      <c:pt idx="80">
                        <c:v>4.4328185375853</c:v>
                      </c:pt>
                      <c:pt idx="81">
                        <c:v>3.9130356999517502</c:v>
                      </c:pt>
                      <c:pt idx="82">
                        <c:v>3.4589279564008302</c:v>
                      </c:pt>
                      <c:pt idx="83">
                        <c:v>3.0609280132772798</c:v>
                      </c:pt>
                      <c:pt idx="84">
                        <c:v>2.7112415326369499</c:v>
                      </c:pt>
                      <c:pt idx="85">
                        <c:v>2.40339224458386</c:v>
                      </c:pt>
                      <c:pt idx="86">
                        <c:v>2.13192864695616</c:v>
                      </c:pt>
                      <c:pt idx="87">
                        <c:v>1.89221919077343</c:v>
                      </c:pt>
                      <c:pt idx="88">
                        <c:v>1.6803009075553701</c:v>
                      </c:pt>
                      <c:pt idx="89">
                        <c:v>1.4927634715004201</c:v>
                      </c:pt>
                      <c:pt idx="90">
                        <c:v>1.3266582608209001</c:v>
                      </c:pt>
                      <c:pt idx="91">
                        <c:v>1.17942574917748</c:v>
                      </c:pt>
                      <c:pt idx="92">
                        <c:v>1.048836700701</c:v>
                      </c:pt>
                      <c:pt idx="93">
                        <c:v>0.93294397681458496</c:v>
                      </c:pt>
                      <c:pt idx="94">
                        <c:v>0.83004264086580304</c:v>
                      </c:pt>
                      <c:pt idx="95">
                        <c:v>0.73863664531350604</c:v>
                      </c:pt>
                      <c:pt idx="96">
                        <c:v>0.65741080617466596</c:v>
                      </c:pt>
                      <c:pt idx="97">
                        <c:v>0.58520707081658996</c:v>
                      </c:pt>
                      <c:pt idx="98">
                        <c:v>0.52100430569428002</c:v>
                      </c:pt>
                      <c:pt idx="99">
                        <c:v>0.46390099471090102</c:v>
                      </c:pt>
                      <c:pt idx="100">
                        <c:v>0.41310036278432999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9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Volumenzuwachs'!$M$7</c15:sqref>
                        </c15:formulaRef>
                      </c:ext>
                    </c:extLst>
                    <c:strCache>
                      <c:ptCount val="1"/>
                      <c:pt idx="0">
                        <c:v>14,33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Volumenzuwachs'!$M$8:$M$108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3.2915817843506999E-3</c:v>
                      </c:pt>
                      <c:pt idx="1">
                        <c:v>8.39274217393054E-3</c:v>
                      </c:pt>
                      <c:pt idx="2">
                        <c:v>1.95265585887981E-2</c:v>
                      </c:pt>
                      <c:pt idx="3">
                        <c:v>4.1861771111417999E-2</c:v>
                      </c:pt>
                      <c:pt idx="4">
                        <c:v>8.3418419612302105E-2</c:v>
                      </c:pt>
                      <c:pt idx="5">
                        <c:v>0.15571373587443199</c:v>
                      </c:pt>
                      <c:pt idx="6">
                        <c:v>0.274164783043155</c:v>
                      </c:pt>
                      <c:pt idx="7">
                        <c:v>0.45812794676802199</c:v>
                      </c:pt>
                      <c:pt idx="8">
                        <c:v>0.73051699087081301</c:v>
                      </c:pt>
                      <c:pt idx="9">
                        <c:v>1.1170172665051099</c:v>
                      </c:pt>
                      <c:pt idx="10">
                        <c:v>1.64498250778616</c:v>
                      </c:pt>
                      <c:pt idx="11">
                        <c:v>2.3421463444380599</c:v>
                      </c:pt>
                      <c:pt idx="12">
                        <c:v>3.2352963647484301</c:v>
                      </c:pt>
                      <c:pt idx="13">
                        <c:v>4.34904648037132</c:v>
                      </c:pt>
                      <c:pt idx="14">
                        <c:v>5.7048116917829299</c:v>
                      </c:pt>
                      <c:pt idx="15">
                        <c:v>7.3200484658851197</c:v>
                      </c:pt>
                      <c:pt idx="16">
                        <c:v>9.2077831144715194</c:v>
                      </c:pt>
                      <c:pt idx="17">
                        <c:v>11.3764163024591</c:v>
                      </c:pt>
                      <c:pt idx="18">
                        <c:v>13.829767395614599</c:v>
                      </c:pt>
                      <c:pt idx="19">
                        <c:v>16.567308323476801</c:v>
                      </c:pt>
                      <c:pt idx="20">
                        <c:v>19.584531689615702</c:v>
                      </c:pt>
                      <c:pt idx="21">
                        <c:v>22.8733997899879</c:v>
                      </c:pt>
                      <c:pt idx="22">
                        <c:v>26.422827582128601</c:v>
                      </c:pt>
                      <c:pt idx="23">
                        <c:v>30.2191613256872</c:v>
                      </c:pt>
                      <c:pt idx="24">
                        <c:v>34.246623915795297</c:v>
                      </c:pt>
                      <c:pt idx="25">
                        <c:v>38.487706716789504</c:v>
                      </c:pt>
                      <c:pt idx="26">
                        <c:v>42.923495315747097</c:v>
                      </c:pt>
                      <c:pt idx="27">
                        <c:v>47.533922769754199</c:v>
                      </c:pt>
                      <c:pt idx="28">
                        <c:v>52.297948597840701</c:v>
                      </c:pt>
                      <c:pt idx="29">
                        <c:v>57.193665111915699</c:v>
                      </c:pt>
                      <c:pt idx="30">
                        <c:v>62.1983349209099</c:v>
                      </c:pt>
                      <c:pt idx="31">
                        <c:v>67.288364840724199</c:v>
                      </c:pt>
                      <c:pt idx="32">
                        <c:v>72.439222259648304</c:v>
                      </c:pt>
                      <c:pt idx="33">
                        <c:v>77.625300484681503</c:v>
                      </c:pt>
                      <c:pt idx="34">
                        <c:v>82.819739941508203</c:v>
                      </c:pt>
                      <c:pt idx="35">
                        <c:v>87.994212505140794</c:v>
                      </c:pt>
                      <c:pt idx="36">
                        <c:v>93.118676860864994</c:v>
                      </c:pt>
                      <c:pt idx="37">
                        <c:v>98.161113778175107</c:v>
                      </c:pt>
                      <c:pt idx="38">
                        <c:v>103.087251650528</c:v>
                      </c:pt>
                      <c:pt idx="39">
                        <c:v>107.86029472401</c:v>
                      </c:pt>
                      <c:pt idx="40">
                        <c:v>112.44066920592</c:v>
                      </c:pt>
                      <c:pt idx="41">
                        <c:v>116.785805985225</c:v>
                      </c:pt>
                      <c:pt idx="42">
                        <c:v>120.849983050433</c:v>
                      </c:pt>
                      <c:pt idx="43">
                        <c:v>124.584255839265</c:v>
                      </c:pt>
                      <c:pt idx="44">
                        <c:v>127.936509591654</c:v>
                      </c:pt>
                      <c:pt idx="45">
                        <c:v>130.85167406300101</c:v>
                      </c:pt>
                      <c:pt idx="46">
                        <c:v>133.272147257548</c:v>
                      </c:pt>
                      <c:pt idx="47">
                        <c:v>135.13848047085699</c:v>
                      </c:pt>
                      <c:pt idx="48">
                        <c:v>136.39038085481499</c:v>
                      </c:pt>
                      <c:pt idx="49">
                        <c:v>136.96808848851799</c:v>
                      </c:pt>
                      <c:pt idx="50">
                        <c:v>136.814180623167</c:v>
                      </c:pt>
                      <c:pt idx="51">
                        <c:v>135.875843941146</c:v>
                      </c:pt>
                      <c:pt idx="52">
                        <c:v>134.10763347864301</c:v>
                      </c:pt>
                      <c:pt idx="53">
                        <c:v>131.47470126115201</c:v>
                      </c:pt>
                      <c:pt idx="54">
                        <c:v>127.95642590484699</c:v>
                      </c:pt>
                      <c:pt idx="55">
                        <c:v>123.550304683107</c:v>
                      </c:pt>
                      <c:pt idx="56">
                        <c:v>118.275882255064</c:v>
                      </c:pt>
                      <c:pt idx="57">
                        <c:v>112.178389501567</c:v>
                      </c:pt>
                      <c:pt idx="58">
                        <c:v>105.33166127704099</c:v>
                      </c:pt>
                      <c:pt idx="59">
                        <c:v>97.839810062883402</c:v>
                      </c:pt>
                      <c:pt idx="60">
                        <c:v>89.837078245880804</c:v>
                      </c:pt>
                      <c:pt idx="61">
                        <c:v>81.485306959127897</c:v>
                      </c:pt>
                      <c:pt idx="62">
                        <c:v>72.968579234270294</c:v>
                      </c:pt>
                      <c:pt idx="63">
                        <c:v>64.484849666708698</c:v>
                      </c:pt>
                      <c:pt idx="64">
                        <c:v>56.234773798456999</c:v>
                      </c:pt>
                      <c:pt idx="65">
                        <c:v>48.4084753256722</c:v>
                      </c:pt>
                      <c:pt idx="66">
                        <c:v>41.171565513981101</c:v>
                      </c:pt>
                      <c:pt idx="67">
                        <c:v>34.6522283888633</c:v>
                      </c:pt>
                      <c:pt idx="68">
                        <c:v>28.931436714818801</c:v>
                      </c:pt>
                      <c:pt idx="69">
                        <c:v>24.038196936172401</c:v>
                      </c:pt>
                      <c:pt idx="70">
                        <c:v>19.951035620543799</c:v>
                      </c:pt>
                      <c:pt idx="71">
                        <c:v>16.605783936746501</c:v>
                      </c:pt>
                      <c:pt idx="72">
                        <c:v>13.908336174517601</c:v>
                      </c:pt>
                      <c:pt idx="73">
                        <c:v>11.7498668249213</c:v>
                      </c:pt>
                      <c:pt idx="74">
                        <c:v>10.021434825611999</c:v>
                      </c:pt>
                      <c:pt idx="75">
                        <c:v>8.6252545799668603</c:v>
                      </c:pt>
                      <c:pt idx="76">
                        <c:v>7.4810885347432201</c:v>
                      </c:pt>
                      <c:pt idx="77">
                        <c:v>6.5277595711293204</c:v>
                      </c:pt>
                      <c:pt idx="78">
                        <c:v>5.7210662898699303</c:v>
                      </c:pt>
                      <c:pt idx="79">
                        <c:v>5.0299441532553697</c:v>
                      </c:pt>
                      <c:pt idx="80">
                        <c:v>4.4324900233581497</c:v>
                      </c:pt>
                      <c:pt idx="81">
                        <c:v>3.9127820894072101</c:v>
                      </c:pt>
                      <c:pt idx="82">
                        <c:v>3.4587304506813599</c:v>
                      </c:pt>
                      <c:pt idx="83">
                        <c:v>3.0607735798856299</c:v>
                      </c:pt>
                      <c:pt idx="84">
                        <c:v>2.7111204828689002</c:v>
                      </c:pt>
                      <c:pt idx="85">
                        <c:v>2.4032971873174098</c:v>
                      </c:pt>
                      <c:pt idx="86">
                        <c:v>2.1318538881584801</c:v>
                      </c:pt>
                      <c:pt idx="87">
                        <c:v>1.8921603209956901</c:v>
                      </c:pt>
                      <c:pt idx="88">
                        <c:v>1.6802544994041799</c:v>
                      </c:pt>
                      <c:pt idx="89">
                        <c:v>1.4927268529300399</c:v>
                      </c:pt>
                      <c:pt idx="90">
                        <c:v>1.32662934347113</c:v>
                      </c:pt>
                      <c:pt idx="91">
                        <c:v>1.1794028974420701</c:v>
                      </c:pt>
                      <c:pt idx="92">
                        <c:v>1.04881863128122</c:v>
                      </c:pt>
                      <c:pt idx="93">
                        <c:v>0.93292968129109399</c:v>
                      </c:pt>
                      <c:pt idx="94">
                        <c:v>0.83003132577512795</c:v>
                      </c:pt>
                      <c:pt idx="95">
                        <c:v>0.73862768561529102</c:v>
                      </c:pt>
                      <c:pt idx="96">
                        <c:v>0.65740370901344003</c:v>
                      </c:pt>
                      <c:pt idx="97">
                        <c:v>0.58520144723114098</c:v>
                      </c:pt>
                      <c:pt idx="98">
                        <c:v>0.52099984848476399</c:v>
                      </c:pt>
                      <c:pt idx="99">
                        <c:v>0.463897461091624</c:v>
                      </c:pt>
                      <c:pt idx="100">
                        <c:v>0.41309756076575399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Volumenzuwachs'!$N$7</c15:sqref>
                        </c15:formulaRef>
                      </c:ext>
                    </c:extLst>
                    <c:strCache>
                      <c:ptCount val="1"/>
                      <c:pt idx="0">
                        <c:v>14,67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Volumenzuwachs'!$N$8:$N$108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2.2010762141034998E-3</c:v>
                      </c:pt>
                      <c:pt idx="1">
                        <c:v>5.8391129178210904E-3</c:v>
                      </c:pt>
                      <c:pt idx="2">
                        <c:v>1.40747149600625E-2</c:v>
                      </c:pt>
                      <c:pt idx="3">
                        <c:v>3.1143133418853299E-2</c:v>
                      </c:pt>
                      <c:pt idx="4">
                        <c:v>6.3837654933194807E-2</c:v>
                      </c:pt>
                      <c:pt idx="5">
                        <c:v>0.122211346363353</c:v>
                      </c:pt>
                      <c:pt idx="6">
                        <c:v>0.220093749867835</c:v>
                      </c:pt>
                      <c:pt idx="7">
                        <c:v>0.37528644471744399</c:v>
                      </c:pt>
                      <c:pt idx="8">
                        <c:v>0.60935162136213095</c:v>
                      </c:pt>
                      <c:pt idx="9">
                        <c:v>0.94698059326811301</c:v>
                      </c:pt>
                      <c:pt idx="10">
                        <c:v>1.4150031942109</c:v>
                      </c:pt>
                      <c:pt idx="11">
                        <c:v>2.0411553436699199</c:v>
                      </c:pt>
                      <c:pt idx="12">
                        <c:v>2.8527499580288</c:v>
                      </c:pt>
                      <c:pt idx="13">
                        <c:v>3.8753946799485801</c:v>
                      </c:pt>
                      <c:pt idx="14">
                        <c:v>5.1318748674367001</c:v>
                      </c:pt>
                      <c:pt idx="15">
                        <c:v>6.6412818593846401</c:v>
                      </c:pt>
                      <c:pt idx="16">
                        <c:v>8.4184247247944999</c:v>
                      </c:pt>
                      <c:pt idx="17">
                        <c:v>10.4735262455917</c:v>
                      </c:pt>
                      <c:pt idx="18">
                        <c:v>12.812175324505199</c:v>
                      </c:pt>
                      <c:pt idx="19">
                        <c:v>15.4354898929904</c:v>
                      </c:pt>
                      <c:pt idx="20">
                        <c:v>18.340436045430099</c:v>
                      </c:pt>
                      <c:pt idx="21">
                        <c:v>21.520248595814099</c:v>
                      </c:pt>
                      <c:pt idx="22">
                        <c:v>24.964903133157801</c:v>
                      </c:pt>
                      <c:pt idx="23">
                        <c:v>28.661597641322299</c:v>
                      </c:pt>
                      <c:pt idx="24">
                        <c:v>32.595210967384801</c:v>
                      </c:pt>
                      <c:pt idx="25">
                        <c:v>36.7487145210604</c:v>
                      </c:pt>
                      <c:pt idx="26">
                        <c:v>41.103521726552898</c:v>
                      </c:pt>
                      <c:pt idx="27">
                        <c:v>45.639766508327199</c:v>
                      </c:pt>
                      <c:pt idx="28">
                        <c:v>50.336507362314698</c:v>
                      </c:pt>
                      <c:pt idx="29">
                        <c:v>55.171857434182797</c:v>
                      </c:pt>
                      <c:pt idx="30">
                        <c:v>60.123043701447102</c:v>
                      </c:pt>
                      <c:pt idx="31">
                        <c:v>65.166400092662997</c:v>
                      </c:pt>
                      <c:pt idx="32">
                        <c:v>70.277300440846602</c:v>
                      </c:pt>
                      <c:pt idx="33">
                        <c:v>75.430037811774994</c:v>
                      </c:pt>
                      <c:pt idx="34">
                        <c:v>80.597657198010694</c:v>
                      </c:pt>
                      <c:pt idx="35">
                        <c:v>85.7517490258289</c:v>
                      </c:pt>
                      <c:pt idx="36">
                        <c:v>90.862211558646806</c:v>
                      </c:pt>
                      <c:pt idx="37">
                        <c:v>95.8969912496147</c:v>
                      </c:pt>
                      <c:pt idx="38">
                        <c:v>100.821811532776</c:v>
                      </c:pt>
                      <c:pt idx="39">
                        <c:v>105.59990256622299</c:v>
                      </c:pt>
                      <c:pt idx="40">
                        <c:v>110.19174715461899</c:v>
                      </c:pt>
                      <c:pt idx="41">
                        <c:v>114.554861561911</c:v>
                      </c:pt>
                      <c:pt idx="42">
                        <c:v>118.64363422139699</c:v>
                      </c:pt>
                      <c:pt idx="43">
                        <c:v>122.40925044606701</c:v>
                      </c:pt>
                      <c:pt idx="44">
                        <c:v>125.79973703492701</c:v>
                      </c:pt>
                      <c:pt idx="45">
                        <c:v>128.76016692665601</c:v>
                      </c:pt>
                      <c:pt idx="46">
                        <c:v>131.233070347129</c:v>
                      </c:pt>
                      <c:pt idx="47">
                        <c:v>133.15910455044701</c:v>
                      </c:pt>
                      <c:pt idx="48">
                        <c:v>134.47803824511499</c:v>
                      </c:pt>
                      <c:pt idx="49">
                        <c:v>135.130107692335</c:v>
                      </c:pt>
                      <c:pt idx="50">
                        <c:v>135.057797346808</c:v>
                      </c:pt>
                      <c:pt idx="51">
                        <c:v>134.20808636983799</c:v>
                      </c:pt>
                      <c:pt idx="52">
                        <c:v>132.53518054193799</c:v>
                      </c:pt>
                      <c:pt idx="53">
                        <c:v>130.00371399546401</c:v>
                      </c:pt>
                      <c:pt idx="54">
                        <c:v>126.592353979829</c:v>
                      </c:pt>
                      <c:pt idx="55">
                        <c:v>122.297672767987</c:v>
                      </c:pt>
                      <c:pt idx="56">
                        <c:v>117.13806415502</c:v>
                      </c:pt>
                      <c:pt idx="57">
                        <c:v>111.15738177767101</c:v>
                      </c:pt>
                      <c:pt idx="58">
                        <c:v>104.42787210213601</c:v>
                      </c:pt>
                      <c:pt idx="59">
                        <c:v>97.051882881447</c:v>
                      </c:pt>
                      <c:pt idx="60">
                        <c:v>89.161772688902204</c:v>
                      </c:pt>
                      <c:pt idx="61">
                        <c:v>80.917460492809795</c:v>
                      </c:pt>
                      <c:pt idx="62">
                        <c:v>72.501171150621602</c:v>
                      </c:pt>
                      <c:pt idx="63">
                        <c:v>64.109183285067601</c:v>
                      </c:pt>
                      <c:pt idx="64">
                        <c:v>55.940782551964297</c:v>
                      </c:pt>
                      <c:pt idx="65">
                        <c:v>48.185143944506898</c:v>
                      </c:pt>
                      <c:pt idx="66">
                        <c:v>41.007440143430202</c:v>
                      </c:pt>
                      <c:pt idx="67">
                        <c:v>34.535971938925499</c:v>
                      </c:pt>
                      <c:pt idx="68">
                        <c:v>28.852371996156698</c:v>
                      </c:pt>
                      <c:pt idx="69">
                        <c:v>23.986774641689099</c:v>
                      </c:pt>
                      <c:pt idx="70">
                        <c:v>19.919170537029199</c:v>
                      </c:pt>
                      <c:pt idx="71">
                        <c:v>16.587021942925901</c:v>
                      </c:pt>
                      <c:pt idx="72">
                        <c:v>13.897843742673899</c:v>
                      </c:pt>
                      <c:pt idx="73">
                        <c:v>11.7442670357769</c:v>
                      </c:pt>
                      <c:pt idx="74">
                        <c:v>10.018540211435999</c:v>
                      </c:pt>
                      <c:pt idx="75">
                        <c:v>8.62375942449472</c:v>
                      </c:pt>
                      <c:pt idx="76">
                        <c:v>7.4802783252632903</c:v>
                      </c:pt>
                      <c:pt idx="77">
                        <c:v>6.5272764320616803</c:v>
                      </c:pt>
                      <c:pt idx="78">
                        <c:v>5.7207448574033402</c:v>
                      </c:pt>
                      <c:pt idx="79">
                        <c:v>5.02971178563328</c:v>
                      </c:pt>
                      <c:pt idx="80">
                        <c:v>4.4323141752099096</c:v>
                      </c:pt>
                      <c:pt idx="81">
                        <c:v>3.9126462757281</c:v>
                      </c:pt>
                      <c:pt idx="82">
                        <c:v>3.4586246709005102</c:v>
                      </c:pt>
                      <c:pt idx="83">
                        <c:v>3.06069086672994</c:v>
                      </c:pt>
                      <c:pt idx="84">
                        <c:v>2.7110556492198401</c:v>
                      </c:pt>
                      <c:pt idx="85">
                        <c:v>2.40324627490625</c:v>
                      </c:pt>
                      <c:pt idx="86">
                        <c:v>2.1318138474118098</c:v>
                      </c:pt>
                      <c:pt idx="87">
                        <c:v>1.89212879029797</c:v>
                      </c:pt>
                      <c:pt idx="88">
                        <c:v>1.68022964309622</c:v>
                      </c:pt>
                      <c:pt idx="89">
                        <c:v>1.49270723989647</c:v>
                      </c:pt>
                      <c:pt idx="90">
                        <c:v>1.32661385520551</c:v>
                      </c:pt>
                      <c:pt idx="91">
                        <c:v>1.1793906579246201</c:v>
                      </c:pt>
                      <c:pt idx="92">
                        <c:v>1.04880895318283</c:v>
                      </c:pt>
                      <c:pt idx="93">
                        <c:v>0.93292202450481299</c:v>
                      </c:pt>
                      <c:pt idx="94">
                        <c:v>0.83002526532245002</c:v>
                      </c:pt>
                      <c:pt idx="95">
                        <c:v>0.73862288672403498</c:v>
                      </c:pt>
                      <c:pt idx="96">
                        <c:v>0.65739990770908296</c:v>
                      </c:pt>
                      <c:pt idx="97">
                        <c:v>0.58519843518468095</c:v>
                      </c:pt>
                      <c:pt idx="98">
                        <c:v>0.52099746115853995</c:v>
                      </c:pt>
                      <c:pt idx="99">
                        <c:v>0.46389556844825403</c:v>
                      </c:pt>
                      <c:pt idx="100">
                        <c:v>0.41309605997439403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1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Volumenzuwachs'!$O$7</c15:sqref>
                        </c15:formulaRef>
                      </c:ext>
                    </c:extLst>
                    <c:strCache>
                      <c:ptCount val="1"/>
                      <c:pt idx="0">
                        <c:v>15,01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Volumenzuwachs'!$O$8:$O$108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1.44682493290909E-3</c:v>
                      </c:pt>
                      <c:pt idx="1">
                        <c:v>4.0007258602614299E-3</c:v>
                      </c:pt>
                      <c:pt idx="2">
                        <c:v>1.0007221959714501E-2</c:v>
                      </c:pt>
                      <c:pt idx="3">
                        <c:v>2.2887602871088101E-2</c:v>
                      </c:pt>
                      <c:pt idx="4">
                        <c:v>4.8322470767993897E-2</c:v>
                      </c:pt>
                      <c:pt idx="5">
                        <c:v>9.4985119272234395E-2</c:v>
                      </c:pt>
                      <c:pt idx="6">
                        <c:v>0.17515010715424201</c:v>
                      </c:pt>
                      <c:pt idx="7">
                        <c:v>0.305030937643816</c:v>
                      </c:pt>
                      <c:pt idx="8">
                        <c:v>0.50473709915836695</c:v>
                      </c:pt>
                      <c:pt idx="9">
                        <c:v>0.79780689544649497</c:v>
                      </c:pt>
                      <c:pt idx="10">
                        <c:v>1.21034859813249</c:v>
                      </c:pt>
                      <c:pt idx="11">
                        <c:v>1.7698876927913201</c:v>
                      </c:pt>
                      <c:pt idx="12">
                        <c:v>2.5040579191757</c:v>
                      </c:pt>
                      <c:pt idx="13">
                        <c:v>3.4392835267895898</c:v>
                      </c:pt>
                      <c:pt idx="14">
                        <c:v>4.5995833890033104</c:v>
                      </c:pt>
                      <c:pt idx="15">
                        <c:v>6.0055932849518303</c:v>
                      </c:pt>
                      <c:pt idx="16">
                        <c:v>7.6738611099724201</c:v>
                      </c:pt>
                      <c:pt idx="17">
                        <c:v>9.6164298452114991</c:v>
                      </c:pt>
                      <c:pt idx="18">
                        <c:v>11.840690656812299</c:v>
                      </c:pt>
                      <c:pt idx="19">
                        <c:v>14.349466177226599</c:v>
                      </c:pt>
                      <c:pt idx="20">
                        <c:v>17.141271945943899</c:v>
                      </c:pt>
                      <c:pt idx="21">
                        <c:v>20.210700606228801</c:v>
                      </c:pt>
                      <c:pt idx="22">
                        <c:v>23.5488764606038</c:v>
                      </c:pt>
                      <c:pt idx="23">
                        <c:v>27.143934986283899</c:v>
                      </c:pt>
                      <c:pt idx="24">
                        <c:v>30.981490831394801</c:v>
                      </c:pt>
                      <c:pt idx="25">
                        <c:v>35.045067089202902</c:v>
                      </c:pt>
                      <c:pt idx="26">
                        <c:v>39.316467246206003</c:v>
                      </c:pt>
                      <c:pt idx="27">
                        <c:v>43.776078547316999</c:v>
                      </c:pt>
                      <c:pt idx="28">
                        <c:v>48.403101397477698</c:v>
                      </c:pt>
                      <c:pt idx="29">
                        <c:v>53.175703846407799</c:v>
                      </c:pt>
                      <c:pt idx="30">
                        <c:v>58.071103351326698</c:v>
                      </c:pt>
                      <c:pt idx="31">
                        <c:v>63.065580125129898</c:v>
                      </c:pt>
                      <c:pt idx="32">
                        <c:v>68.134427722876595</c:v>
                      </c:pt>
                      <c:pt idx="33">
                        <c:v>73.251847359893105</c:v>
                      </c:pt>
                      <c:pt idx="34">
                        <c:v>78.390793031162303</c:v>
                      </c:pt>
                      <c:pt idx="35">
                        <c:v>83.522775027760801</c:v>
                      </c:pt>
                      <c:pt idx="36">
                        <c:v>88.617630109102606</c:v>
                      </c:pt>
                      <c:pt idx="37">
                        <c:v>93.643267553567398</c:v>
                      </c:pt>
                      <c:pt idx="38">
                        <c:v>98.5654017190448</c:v>
                      </c:pt>
                      <c:pt idx="39">
                        <c:v>103.34728372592301</c:v>
                      </c:pt>
                      <c:pt idx="40">
                        <c:v>107.949447536573</c:v>
                      </c:pt>
                      <c:pt idx="41">
                        <c:v>112.329489131624</c:v>
                      </c:pt>
                      <c:pt idx="42">
                        <c:v>116.441901722046</c:v>
                      </c:pt>
                      <c:pt idx="43">
                        <c:v>120.237994977749</c:v>
                      </c:pt>
                      <c:pt idx="44">
                        <c:v>123.665932000735</c:v>
                      </c:pt>
                      <c:pt idx="45">
                        <c:v>126.670923995416</c:v>
                      </c:pt>
                      <c:pt idx="46">
                        <c:v>129.195628874867</c:v>
                      </c:pt>
                      <c:pt idx="47">
                        <c:v>131.18080571771301</c:v>
                      </c:pt>
                      <c:pt idx="48">
                        <c:v>132.566281048853</c:v>
                      </c:pt>
                      <c:pt idx="49">
                        <c:v>133.292283937051</c:v>
                      </c:pt>
                      <c:pt idx="50">
                        <c:v>133.30120298390401</c:v>
                      </c:pt>
                      <c:pt idx="51">
                        <c:v>132.539807025117</c:v>
                      </c:pt>
                      <c:pt idx="52">
                        <c:v>130.961949950616</c:v>
                      </c:pt>
                      <c:pt idx="53">
                        <c:v>128.53174543718899</c:v>
                      </c:pt>
                      <c:pt idx="54">
                        <c:v>125.22714676862201</c:v>
                      </c:pt>
                      <c:pt idx="55">
                        <c:v>121.043798465694</c:v>
                      </c:pt>
                      <c:pt idx="56">
                        <c:v>115.998940437039</c:v>
                      </c:pt>
                      <c:pt idx="57">
                        <c:v>110.135045671604</c:v>
                      </c:pt>
                      <c:pt idx="58">
                        <c:v>103.522768369771</c:v>
                      </c:pt>
                      <c:pt idx="59">
                        <c:v>96.262687143221996</c:v>
                      </c:pt>
                      <c:pt idx="60">
                        <c:v>88.485271787289307</c:v>
                      </c:pt>
                      <c:pt idx="61">
                        <c:v>80.348513632792304</c:v>
                      </c:pt>
                      <c:pt idx="62">
                        <c:v>72.032773495685106</c:v>
                      </c:pt>
                      <c:pt idx="63">
                        <c:v>63.732647952876498</c:v>
                      </c:pt>
                      <c:pt idx="64">
                        <c:v>55.646046753855501</c:v>
                      </c:pt>
                      <c:pt idx="65">
                        <c:v>47.961190532831502</c:v>
                      </c:pt>
                      <c:pt idx="66">
                        <c:v>40.842808424991901</c:v>
                      </c:pt>
                      <c:pt idx="67">
                        <c:v>34.419314027028499</c:v>
                      </c:pt>
                      <c:pt idx="68">
                        <c:v>28.772997181230199</c:v>
                      </c:pt>
                      <c:pt idx="69">
                        <c:v>23.935118718159298</c:v>
                      </c:pt>
                      <c:pt idx="70">
                        <c:v>19.887133319146201</c:v>
                      </c:pt>
                      <c:pt idx="71">
                        <c:v>16.568135372202299</c:v>
                      </c:pt>
                      <c:pt idx="72">
                        <c:v>13.8872621822998</c:v>
                      </c:pt>
                      <c:pt idx="73">
                        <c:v>11.7386037010846</c:v>
                      </c:pt>
                      <c:pt idx="74">
                        <c:v>10.015600065812301</c:v>
                      </c:pt>
                      <c:pt idx="75">
                        <c:v>8.6222312505152097</c:v>
                      </c:pt>
                      <c:pt idx="76">
                        <c:v>7.4794437857745999</c:v>
                      </c:pt>
                      <c:pt idx="77">
                        <c:v>6.5267750703782896</c:v>
                      </c:pt>
                      <c:pt idx="78">
                        <c:v>5.7204095849395102</c:v>
                      </c:pt>
                      <c:pt idx="79">
                        <c:v>5.0294687953273698</c:v>
                      </c:pt>
                      <c:pt idx="80">
                        <c:v>4.4321301132433</c:v>
                      </c:pt>
                      <c:pt idx="81">
                        <c:v>3.91250407826226</c:v>
                      </c:pt>
                      <c:pt idx="82">
                        <c:v>3.4585139114485601</c:v>
                      </c:pt>
                      <c:pt idx="83">
                        <c:v>3.06060425843636</c:v>
                      </c:pt>
                      <c:pt idx="84">
                        <c:v>2.7109877620830201</c:v>
                      </c:pt>
                      <c:pt idx="85">
                        <c:v>2.4031929644996</c:v>
                      </c:pt>
                      <c:pt idx="86">
                        <c:v>2.13177192062517</c:v>
                      </c:pt>
                      <c:pt idx="87">
                        <c:v>1.8920957743372899</c:v>
                      </c:pt>
                      <c:pt idx="88">
                        <c:v>1.68020361587441</c:v>
                      </c:pt>
                      <c:pt idx="89">
                        <c:v>1.49268670291076</c:v>
                      </c:pt>
                      <c:pt idx="90">
                        <c:v>1.3265976372774499</c:v>
                      </c:pt>
                      <c:pt idx="91">
                        <c:v>1.17937784177836</c:v>
                      </c:pt>
                      <c:pt idx="92">
                        <c:v>1.0487988191174</c:v>
                      </c:pt>
                      <c:pt idx="93">
                        <c:v>0.93291400697377003</c:v>
                      </c:pt>
                      <c:pt idx="94">
                        <c:v>0.83001891932939498</c:v>
                      </c:pt>
                      <c:pt idx="95">
                        <c:v>0.73861786172717603</c:v>
                      </c:pt>
                      <c:pt idx="96">
                        <c:v>0.65739592729872998</c:v>
                      </c:pt>
                      <c:pt idx="97">
                        <c:v>0.58519528121762598</c:v>
                      </c:pt>
                      <c:pt idx="98">
                        <c:v>0.52099496134563295</c:v>
                      </c:pt>
                      <c:pt idx="99">
                        <c:v>0.46389358662578201</c:v>
                      </c:pt>
                      <c:pt idx="100">
                        <c:v>0.41309448846681501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3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Volumenzuwachs'!$Q$7</c15:sqref>
                        </c15:formulaRef>
                      </c:ext>
                    </c:extLst>
                    <c:strCache>
                      <c:ptCount val="1"/>
                      <c:pt idx="0">
                        <c:v>15,71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Volumenzuwachs'!$Q$8:$Q$108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5.9187251970027198E-4</c:v>
                      </c:pt>
                      <c:pt idx="1">
                        <c:v>1.78863453985978E-3</c:v>
                      </c:pt>
                      <c:pt idx="2">
                        <c:v>4.8431752019340198E-3</c:v>
                      </c:pt>
                      <c:pt idx="3">
                        <c:v>1.18895811434186E-2</c:v>
                      </c:pt>
                      <c:pt idx="4">
                        <c:v>2.6741388943459302E-2</c:v>
                      </c:pt>
                      <c:pt idx="5">
                        <c:v>5.5620791279052902E-2</c:v>
                      </c:pt>
                      <c:pt idx="6">
                        <c:v>0.10787899060626099</c:v>
                      </c:pt>
                      <c:pt idx="7">
                        <c:v>0.196561414218274</c:v>
                      </c:pt>
                      <c:pt idx="8">
                        <c:v>0.33867586299008801</c:v>
                      </c:pt>
                      <c:pt idx="9">
                        <c:v>0.55506522472941899</c:v>
                      </c:pt>
                      <c:pt idx="10">
                        <c:v>0.86985629339645498</c:v>
                      </c:pt>
                      <c:pt idx="11">
                        <c:v>1.30953171280737</c:v>
                      </c:pt>
                      <c:pt idx="12">
                        <c:v>1.90173310773241</c:v>
                      </c:pt>
                      <c:pt idx="13">
                        <c:v>2.6739374342739199</c:v>
                      </c:pt>
                      <c:pt idx="14">
                        <c:v>3.65215247968924</c:v>
                      </c:pt>
                      <c:pt idx="15">
                        <c:v>4.8597563378280899</c:v>
                      </c:pt>
                      <c:pt idx="16">
                        <c:v>6.3165690939515899</c:v>
                      </c:pt>
                      <c:pt idx="17">
                        <c:v>8.0382031005374106</c:v>
                      </c:pt>
                      <c:pt idx="18">
                        <c:v>10.0356994222567</c:v>
                      </c:pt>
                      <c:pt idx="19">
                        <c:v>12.315427472101099</c:v>
                      </c:pt>
                      <c:pt idx="20">
                        <c:v>14.879204644851001</c:v>
                      </c:pt>
                      <c:pt idx="21">
                        <c:v>17.724582572999701</c:v>
                      </c:pt>
                      <c:pt idx="22">
                        <c:v>20.845244718481499</c:v>
                      </c:pt>
                      <c:pt idx="23">
                        <c:v>24.231464001517999</c:v>
                      </c:pt>
                      <c:pt idx="24">
                        <c:v>27.870576701279798</c:v>
                      </c:pt>
                      <c:pt idx="25">
                        <c:v>31.747437964786499</c:v>
                      </c:pt>
                      <c:pt idx="26">
                        <c:v>35.844833477140803</c:v>
                      </c:pt>
                      <c:pt idx="27">
                        <c:v>40.143830234240198</c:v>
                      </c:pt>
                      <c:pt idx="28">
                        <c:v>44.624056454235003</c:v>
                      </c:pt>
                      <c:pt idx="29">
                        <c:v>49.2639062573611</c:v>
                      </c:pt>
                      <c:pt idx="30">
                        <c:v>54.040668954976098</c:v>
                      </c:pt>
                      <c:pt idx="31">
                        <c:v>58.9305857626427</c:v>
                      </c:pt>
                      <c:pt idx="32">
                        <c:v>63.908838772527901</c:v>
                      </c:pt>
                      <c:pt idx="33">
                        <c:v>68.949478351121698</c:v>
                      </c:pt>
                      <c:pt idx="34">
                        <c:v>74.025296036355797</c:v>
                      </c:pt>
                      <c:pt idx="35">
                        <c:v>79.107650735636</c:v>
                      </c:pt>
                      <c:pt idx="36">
                        <c:v>84.166256788359902</c:v>
                      </c:pt>
                      <c:pt idx="37">
                        <c:v>89.168943442215706</c:v>
                      </c:pt>
                      <c:pt idx="38">
                        <c:v>94.081396667471196</c:v>
                      </c:pt>
                      <c:pt idx="39">
                        <c:v>98.866896141646293</c:v>
                      </c:pt>
                      <c:pt idx="40">
                        <c:v>103.486062800656</c:v>
                      </c:pt>
                      <c:pt idx="41">
                        <c:v>107.896635667175</c:v>
                      </c:pt>
                      <c:pt idx="42">
                        <c:v>112.053300790055</c:v>
                      </c:pt>
                      <c:pt idx="43">
                        <c:v>115.907600060278</c:v>
                      </c:pt>
                      <c:pt idx="44">
                        <c:v>119.40795332199301</c:v>
                      </c:pt>
                      <c:pt idx="45">
                        <c:v>122.499833355931</c:v>
                      </c:pt>
                      <c:pt idx="46">
                        <c:v>125.126139576827</c:v>
                      </c:pt>
                      <c:pt idx="47">
                        <c:v>127.227822004174</c:v>
                      </c:pt>
                      <c:pt idx="48">
                        <c:v>128.74481125394399</c:v>
                      </c:pt>
                      <c:pt idx="49">
                        <c:v>129.617311564869</c:v>
                      </c:pt>
                      <c:pt idx="50">
                        <c:v>129.78751034841099</c:v>
                      </c:pt>
                      <c:pt idx="51">
                        <c:v>129.20174707084499</c:v>
                      </c:pt>
                      <c:pt idx="52">
                        <c:v>127.81316363783201</c:v>
                      </c:pt>
                      <c:pt idx="53">
                        <c:v>125.584824827972</c:v>
                      </c:pt>
                      <c:pt idx="54">
                        <c:v>122.49324788430501</c:v>
                      </c:pt>
                      <c:pt idx="55">
                        <c:v>118.532213227187</c:v>
                      </c:pt>
                      <c:pt idx="56">
                        <c:v>113.716643539446</c:v>
                      </c:pt>
                      <c:pt idx="57">
                        <c:v>108.08623985513699</c:v>
                      </c:pt>
                      <c:pt idx="58">
                        <c:v>101.70845968302</c:v>
                      </c:pt>
                      <c:pt idx="59">
                        <c:v>94.680329493646894</c:v>
                      </c:pt>
                      <c:pt idx="60">
                        <c:v>87.1285259139364</c:v>
                      </c:pt>
                      <c:pt idx="61">
                        <c:v>79.2071677641311</c:v>
                      </c:pt>
                      <c:pt idx="62">
                        <c:v>71.0928692713007</c:v>
                      </c:pt>
                      <c:pt idx="63">
                        <c:v>62.976843735191103</c:v>
                      </c:pt>
                      <c:pt idx="64">
                        <c:v>55.05423004104</c:v>
                      </c:pt>
                      <c:pt idx="65">
                        <c:v>47.511322168367599</c:v>
                      </c:pt>
                      <c:pt idx="66">
                        <c:v>40.511946387405203</c:v>
                      </c:pt>
                      <c:pt idx="67">
                        <c:v>34.184729272178899</c:v>
                      </c:pt>
                      <c:pt idx="68">
                        <c:v>28.613266264281801</c:v>
                      </c:pt>
                      <c:pt idx="69">
                        <c:v>23.831066689183601</c:v>
                      </c:pt>
                      <c:pt idx="70">
                        <c:v>19.822512879576799</c:v>
                      </c:pt>
                      <c:pt idx="71">
                        <c:v>16.529966611059901</c:v>
                      </c:pt>
                      <c:pt idx="72">
                        <c:v>13.865815695141301</c:v>
                      </c:pt>
                      <c:pt idx="73">
                        <c:v>11.7270747938481</c:v>
                      </c:pt>
                      <c:pt idx="74">
                        <c:v>10.009574743084601</c:v>
                      </c:pt>
                      <c:pt idx="75">
                        <c:v>8.6190696601471508</c:v>
                      </c:pt>
                      <c:pt idx="76">
                        <c:v>7.4776971240564798</c:v>
                      </c:pt>
                      <c:pt idx="77">
                        <c:v>6.5257142243535498</c:v>
                      </c:pt>
                      <c:pt idx="78">
                        <c:v>5.7196948901382303</c:v>
                      </c:pt>
                      <c:pt idx="79">
                        <c:v>5.02894892591413</c:v>
                      </c:pt>
                      <c:pt idx="80">
                        <c:v>4.4317357844961203</c:v>
                      </c:pt>
                      <c:pt idx="81">
                        <c:v>3.9121993165508901</c:v>
                      </c:pt>
                      <c:pt idx="82">
                        <c:v>3.4582765052376399</c:v>
                      </c:pt>
                      <c:pt idx="83">
                        <c:v>3.0604186145422498</c:v>
                      </c:pt>
                      <c:pt idx="84">
                        <c:v>2.7108422456713601</c:v>
                      </c:pt>
                      <c:pt idx="85">
                        <c:v>2.40307869283318</c:v>
                      </c:pt>
                      <c:pt idx="86">
                        <c:v>2.13168204956167</c:v>
                      </c:pt>
                      <c:pt idx="87">
                        <c:v>1.89202500359301</c:v>
                      </c:pt>
                      <c:pt idx="88">
                        <c:v>1.68014782553807</c:v>
                      </c:pt>
                      <c:pt idx="89">
                        <c:v>1.4926426809833799</c:v>
                      </c:pt>
                      <c:pt idx="90">
                        <c:v>1.32656287335516</c:v>
                      </c:pt>
                      <c:pt idx="91">
                        <c:v>1.1793503696830601</c:v>
                      </c:pt>
                      <c:pt idx="92">
                        <c:v>1.0487770961647001</c:v>
                      </c:pt>
                      <c:pt idx="93">
                        <c:v>0.93289682090549197</c:v>
                      </c:pt>
                      <c:pt idx="94">
                        <c:v>0.83000531628476004</c:v>
                      </c:pt>
                      <c:pt idx="95">
                        <c:v>0.73860709030865601</c:v>
                      </c:pt>
                      <c:pt idx="96">
                        <c:v>0.65738739501155596</c:v>
                      </c:pt>
                      <c:pt idx="97">
                        <c:v>0.58518852046222203</c:v>
                      </c:pt>
                      <c:pt idx="98">
                        <c:v>0.52098960281175</c:v>
                      </c:pt>
                      <c:pt idx="99">
                        <c:v>0.46388933843919999</c:v>
                      </c:pt>
                      <c:pt idx="100">
                        <c:v>0.41309111981880497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4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Volumenzuwachs'!$R$7</c15:sqref>
                        </c15:formulaRef>
                      </c:ext>
                    </c:extLst>
                    <c:strCache>
                      <c:ptCount val="1"/>
                      <c:pt idx="0">
                        <c:v>16,08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Volumenzuwachs'!$R$8:$R$108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3.67719915227799E-4</c:v>
                      </c:pt>
                      <c:pt idx="1">
                        <c:v>1.16533655374442E-3</c:v>
                      </c:pt>
                      <c:pt idx="2">
                        <c:v>3.29218388129286E-3</c:v>
                      </c:pt>
                      <c:pt idx="3">
                        <c:v>8.3940280350192596E-3</c:v>
                      </c:pt>
                      <c:pt idx="4">
                        <c:v>1.9528981782786201E-2</c:v>
                      </c:pt>
                      <c:pt idx="5">
                        <c:v>4.1865747876105502E-2</c:v>
                      </c:pt>
                      <c:pt idx="6">
                        <c:v>8.3423866971527497E-2</c:v>
                      </c:pt>
                      <c:pt idx="7" formatCode="General">
                        <c:v>0.15571908620366401</c:v>
                      </c:pt>
                      <c:pt idx="8" formatCode="General">
                        <c:v>0.27416518652050298</c:v>
                      </c:pt>
                      <c:pt idx="9" formatCode="General">
                        <c:v>0.458112311518038</c:v>
                      </c:pt>
                      <c:pt idx="10" formatCode="0.000E+00">
                        <c:v>0.73046345618067898</c:v>
                      </c:pt>
                      <c:pt idx="11" formatCode="0.000E+00">
                        <c:v>1.1168866565775499</c:v>
                      </c:pt>
                      <c:pt idx="12" formatCode="0.000E+00">
                        <c:v>1.64470926962004</c:v>
                      </c:pt>
                      <c:pt idx="13" formatCode="0.000E+00">
                        <c:v>2.3416264304272998</c:v>
                      </c:pt>
                      <c:pt idx="14" formatCode="0.000E+00">
                        <c:v>3.2343714753253798</c:v>
                      </c:pt>
                      <c:pt idx="15" formatCode="0.000E+00">
                        <c:v>4.3474840317031802</c:v>
                      </c:pt>
                      <c:pt idx="16" formatCode="0.000E+00">
                        <c:v>5.7022798157633696</c:v>
                      </c:pt>
                      <c:pt idx="17" formatCode="0.000E+00">
                        <c:v>7.31608528243052</c:v>
                      </c:pt>
                      <c:pt idx="18" formatCode="0.000E+00">
                        <c:v>9.2017594378179108</c:v>
                      </c:pt>
                      <c:pt idx="19" formatCode="0.000E+00">
                        <c:v>11.3674908526599</c:v>
                      </c:pt>
                      <c:pt idx="20" formatCode="0.000E+00">
                        <c:v>13.8168334833433</c:v>
                      </c:pt>
                      <c:pt idx="21" formatCode="0.000E+00">
                        <c:v>16.5489308610046</c:v>
                      </c:pt>
                      <c:pt idx="22" formatCode="0.000E+00">
                        <c:v>19.558873255023599</c:v>
                      </c:pt>
                      <c:pt idx="23" formatCode="0.000E+00">
                        <c:v>22.8381343381891</c:v>
                      </c:pt>
                      <c:pt idx="24" formatCode="0.000E+00">
                        <c:v>26.375040259656899</c:v>
                      </c:pt>
                      <c:pt idx="25" formatCode="0.000E+00">
                        <c:v>30.155232713023</c:v>
                      </c:pt>
                      <c:pt idx="26" formatCode="0.000E+00">
                        <c:v>34.1620969003447</c:v>
                      </c:pt>
                      <c:pt idx="27" formatCode="0.000E+00">
                        <c:v>38.377134103828098</c:v>
                      </c:pt>
                      <c:pt idx="28" formatCode="0.000E+00">
                        <c:v>42.780266230078297</c:v>
                      </c:pt>
                      <c:pt idx="29" formatCode="0.000E+00">
                        <c:v>47.350065909064803</c:v>
                      </c:pt>
                      <c:pt idx="30" formatCode="0.000E+00">
                        <c:v>52.063910497784597</c:v>
                      </c:pt>
                      <c:pt idx="31" formatCode="0.000E+00">
                        <c:v>56.898061808853598</c:v>
                      </c:pt>
                      <c:pt idx="32" formatCode="0.000E+00">
                        <c:v>61.827675796773903</c:v>
                      </c:pt>
                      <c:pt idx="33" formatCode="0.000E+00">
                        <c:v>66.826748063141807</c:v>
                      </c:pt>
                      <c:pt idx="34" formatCode="0.000E+00">
                        <c:v>71.868002160380499</c:v>
                      </c:pt>
                      <c:pt idx="35" formatCode="0.000E+00">
                        <c:v>76.922728537218106</c:v>
                      </c:pt>
                      <c:pt idx="36" formatCode="0.000E+00">
                        <c:v>81.960582807771999</c:v>
                      </c:pt>
                      <c:pt idx="37" formatCode="0.000E+00">
                        <c:v>86.949353042410905</c:v>
                      </c:pt>
                      <c:pt idx="38" formatCode="0.000E+00">
                        <c:v>91.854707149939799</c:v>
                      </c:pt>
                      <c:pt idx="39" formatCode="0.000E+00">
                        <c:v>96.639933301100896</c:v>
                      </c:pt>
                      <c:pt idx="40" formatCode="0.000E+00">
                        <c:v>101.265688863196</c:v>
                      </c:pt>
                      <c:pt idx="41" formatCode="0.000E+00">
                        <c:v>105.689776576897</c:v>
                      </c:pt>
                      <c:pt idx="42" formatCode="0.000E+00">
                        <c:v>109.866970772164</c:v>
                      </c:pt>
                      <c:pt idx="43" formatCode="0.000E+00">
                        <c:v>113.748921296151</c:v>
                      </c:pt>
                      <c:pt idx="44" formatCode="0.000E+00">
                        <c:v>117.28416843057499</c:v>
                      </c:pt>
                      <c:pt idx="45" formatCode="0.000E+00">
                        <c:v>120.41830820006599</c:v>
                      </c:pt>
                      <c:pt idx="46" formatCode="0.000E+00">
                        <c:v>123.094353724491</c:v>
                      </c:pt>
                      <c:pt idx="47" formatCode="0.000E+00">
                        <c:v>125.253344004944</c:v>
                      </c:pt>
                      <c:pt idx="48" formatCode="0.000E+00">
                        <c:v>126.835255784522</c:v>
                      </c:pt>
                      <c:pt idx="49" formatCode="0.000E+00">
                        <c:v>127.780275512565</c:v>
                      </c:pt>
                      <c:pt idx="50" formatCode="0.000E+00">
                        <c:v>128.03048511243901</c:v>
                      </c:pt>
                      <c:pt idx="51" formatCode="0.000E+00">
                        <c:v>127.532004858053</c:v>
                      </c:pt>
                      <c:pt idx="52" formatCode="0.000E+00">
                        <c:v>126.23761641434</c:v>
                      </c:pt>
                      <c:pt idx="53" formatCode="0.000E+00">
                        <c:v>124.109855968109</c:v>
                      </c:pt>
                      <c:pt idx="54" formatCode="0.000E+00">
                        <c:v>121.124518530263</c:v>
                      </c:pt>
                      <c:pt idx="55" formatCode="0.000E+00">
                        <c:v>117.274448000533</c:v>
                      </c:pt>
                      <c:pt idx="56" formatCode="0.000E+00">
                        <c:v>112.573403525963</c:v>
                      </c:pt>
                      <c:pt idx="57" formatCode="0.000E+00">
                        <c:v>107.059694603921</c:v>
                      </c:pt>
                      <c:pt idx="58" formatCode="0.000E+00">
                        <c:v>100.799174045953</c:v>
                      </c:pt>
                      <c:pt idx="59" formatCode="0.000E+00">
                        <c:v>93.887085002651006</c:v>
                      </c:pt>
                      <c:pt idx="60" formatCode="0.000E+00">
                        <c:v>86.448199337567402</c:v>
                      </c:pt>
                      <c:pt idx="61" formatCode="0.000E+00">
                        <c:v>78.634690572616407</c:v>
                      </c:pt>
                      <c:pt idx="62" formatCode="0.000E+00">
                        <c:v>70.621289916002397</c:v>
                      </c:pt>
                      <c:pt idx="63" formatCode="0.000E+00">
                        <c:v>62.597508930992603</c:v>
                      </c:pt>
                      <c:pt idx="64" formatCode="0.000E+00">
                        <c:v>54.757091025321898</c:v>
                      </c:pt>
                      <c:pt idx="65" formatCode="0.000E+00">
                        <c:v>47.285357373697899</c:v>
                      </c:pt>
                      <c:pt idx="66" formatCode="0.000E+00">
                        <c:v>40.345674456730698</c:v>
                      </c:pt>
                      <c:pt idx="67" formatCode="0.000E+00">
                        <c:v>34.066768616480999</c:v>
                      </c:pt>
                      <c:pt idx="68" formatCode="0.000E+00">
                        <c:v>28.532883405655198</c:v>
                      </c:pt>
                      <c:pt idx="69" formatCode="0.000E+00">
                        <c:v>23.778649937040601</c:v>
                      </c:pt>
                      <c:pt idx="70" formatCode="0.000E+00">
                        <c:v>19.789914082504499</c:v>
                      </c:pt>
                      <c:pt idx="71" formatCode="0.000E+00">
                        <c:v>16.5106728872845</c:v>
                      </c:pt>
                      <c:pt idx="72" formatCode="0.000E+00">
                        <c:v>13.8549423373699</c:v>
                      </c:pt>
                      <c:pt idx="73" formatCode="0.000E+00">
                        <c:v>11.721203094046601</c:v>
                      </c:pt>
                      <c:pt idx="74" formatCode="0.000E+00">
                        <c:v>10.006485105782</c:v>
                      </c:pt>
                      <c:pt idx="75" formatCode="0.000E+00">
                        <c:v>8.6174329708981006</c:v>
                      </c:pt>
                      <c:pt idx="76" formatCode="0.000E+00">
                        <c:v>7.4767825711679201</c:v>
                      </c:pt>
                      <c:pt idx="77" formatCode="0.000E+00">
                        <c:v>6.52515291107275</c:v>
                      </c:pt>
                      <c:pt idx="78" formatCode="0.000E+00">
                        <c:v>5.7193140753558103</c:v>
                      </c:pt>
                      <c:pt idx="79" formatCode="0.000E+00">
                        <c:v>5.0286709767911004</c:v>
                      </c:pt>
                      <c:pt idx="80" formatCode="0.000E+00">
                        <c:v>4.4315246898559302</c:v>
                      </c:pt>
                      <c:pt idx="81" formatCode="0.000E+00">
                        <c:v>3.9120361086730999</c:v>
                      </c:pt>
                      <c:pt idx="82" formatCode="0.000E+00">
                        <c:v>3.45814935629235</c:v>
                      </c:pt>
                      <c:pt idx="83" formatCode="0.000E+00">
                        <c:v>3.06031918605068</c:v>
                      </c:pt>
                      <c:pt idx="84" formatCode="0.000E+00">
                        <c:v>2.71076430834849</c:v>
                      </c:pt>
                      <c:pt idx="85" formatCode="0.000E+00">
                        <c:v>2.4030174896185601</c:v>
                      </c:pt>
                      <c:pt idx="86" formatCode="0.000E+00">
                        <c:v>2.13163391496118</c:v>
                      </c:pt>
                      <c:pt idx="87" formatCode="0.000E+00">
                        <c:v>1.8919870989119101</c:v>
                      </c:pt>
                      <c:pt idx="88" formatCode="0.000E+00">
                        <c:v>1.6801179442393599</c:v>
                      </c:pt>
                      <c:pt idx="89" formatCode="0.000E+00">
                        <c:v>1.4926191027759601</c:v>
                      </c:pt>
                      <c:pt idx="90" formatCode="0.000E+00">
                        <c:v>1.32654425370146</c:v>
                      </c:pt>
                      <c:pt idx="91" formatCode="0.000E+00">
                        <c:v>1.17933565551927</c:v>
                      </c:pt>
                      <c:pt idx="92" formatCode="0.000E+00">
                        <c:v>1.04876546124152</c:v>
                      </c:pt>
                      <c:pt idx="93" formatCode="0.000E+00">
                        <c:v>0.93288761594432301</c:v>
                      </c:pt>
                      <c:pt idx="94" formatCode="0.000E+00">
                        <c:v>0.82999803040114595</c:v>
                      </c:pt>
                      <c:pt idx="95" formatCode="0.000E+00">
                        <c:v>0.73860132105532506</c:v>
                      </c:pt>
                      <c:pt idx="96" formatCode="0.000E+00">
                        <c:v>0.65738282504830003</c:v>
                      </c:pt>
                      <c:pt idx="97" formatCode="0.000E+00">
                        <c:v>0.58518489934200102</c:v>
                      </c:pt>
                      <c:pt idx="98" formatCode="0.000E+00">
                        <c:v>0.52098673273094798</c:v>
                      </c:pt>
                      <c:pt idx="99" formatCode="0.000E+00">
                        <c:v>0.463887063068814</c:v>
                      </c:pt>
                      <c:pt idx="100" formatCode="0.000E+00">
                        <c:v>0.41308931553651201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5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Volumenzuwachs'!$S$7</c15:sqref>
                        </c15:formulaRef>
                      </c:ext>
                    </c:extLst>
                    <c:strCache>
                      <c:ptCount val="1"/>
                      <c:pt idx="0">
                        <c:v>16,46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Volumenzuwachs'!$S$8:$S$108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2.2380531048852201E-4</c:v>
                      </c:pt>
                      <c:pt idx="1">
                        <c:v>7.4542911707431805E-4</c:v>
                      </c:pt>
                      <c:pt idx="2">
                        <c:v>2.2015021545133701E-3</c:v>
                      </c:pt>
                      <c:pt idx="3">
                        <c:v>5.8400650054291903E-3</c:v>
                      </c:pt>
                      <c:pt idx="4">
                        <c:v>1.40765916782052E-2</c:v>
                      </c:pt>
                      <c:pt idx="5">
                        <c:v>3.1146365629457499E-2</c:v>
                      </c:pt>
                      <c:pt idx="6">
                        <c:v>6.3842364687039105E-2</c:v>
                      </c:pt>
                      <c:pt idx="7" formatCode="General">
                        <c:v>0.122216560092073</c:v>
                      </c:pt>
                      <c:pt idx="8" formatCode="General">
                        <c:v>0.22009589293429799</c:v>
                      </c:pt>
                      <c:pt idx="9" formatCode="General">
                        <c:v>0.37527677686169297</c:v>
                      </c:pt>
                      <c:pt idx="10" formatCode="0.000E+00">
                        <c:v>0.60931221187934903</c:v>
                      </c:pt>
                      <c:pt idx="11" formatCode="0.000E+00">
                        <c:v>0.94687838135380198</c:v>
                      </c:pt>
                      <c:pt idx="12" formatCode="0.000E+00">
                        <c:v>1.41478163205723</c:v>
                      </c:pt>
                      <c:pt idx="13" formatCode="0.000E+00">
                        <c:v>2.0407230746308</c:v>
                      </c:pt>
                      <c:pt idx="14" formatCode="0.000E+00">
                        <c:v>2.8519659362138001</c:v>
                      </c:pt>
                      <c:pt idx="15" formatCode="0.000E+00">
                        <c:v>3.8740490878715699</c:v>
                      </c:pt>
                      <c:pt idx="16" formatCode="0.000E+00">
                        <c:v>5.12966513211137</c:v>
                      </c:pt>
                      <c:pt idx="17" formatCode="0.000E+00">
                        <c:v>6.6377830022004103</c:v>
                      </c:pt>
                      <c:pt idx="18" formatCode="0.000E+00">
                        <c:v>8.4130532047284294</c:v>
                      </c:pt>
                      <c:pt idx="19" formatCode="0.000E+00">
                        <c:v>10.465496367458501</c:v>
                      </c:pt>
                      <c:pt idx="20" formatCode="0.000E+00">
                        <c:v>12.800447183362101</c:v>
                      </c:pt>
                      <c:pt idx="21" formatCode="0.000E+00">
                        <c:v>15.418707712741</c:v>
                      </c:pt>
                      <c:pt idx="22" formatCode="0.000E+00">
                        <c:v>18.316855645488801</c:v>
                      </c:pt>
                      <c:pt idx="23" formatCode="0.000E+00">
                        <c:v>21.487652587124099</c:v>
                      </c:pt>
                      <c:pt idx="24" formatCode="0.000E+00">
                        <c:v>24.920502308310201</c:v>
                      </c:pt>
                      <c:pt idx="25" formatCode="0.000E+00">
                        <c:v>28.6019168894221</c:v>
                      </c:pt>
                      <c:pt idx="26" formatCode="0.000E+00">
                        <c:v>32.515957921614202</c:v>
                      </c:pt>
                      <c:pt idx="27" formatCode="0.000E+00">
                        <c:v>36.644629047761498</c:v>
                      </c:pt>
                      <c:pt idx="28" formatCode="0.000E+00">
                        <c:v>40.968204305276302</c:v>
                      </c:pt>
                      <c:pt idx="29" formatCode="0.000E+00">
                        <c:v>45.465483553978999</c:v>
                      </c:pt>
                      <c:pt idx="30" formatCode="0.000E+00">
                        <c:v>50.113971630982697</c:v>
                      </c:pt>
                      <c:pt idx="31" formatCode="0.000E+00">
                        <c:v>54.8899818690792</c:v>
                      </c:pt>
                      <c:pt idx="32" formatCode="0.000E+00">
                        <c:v>59.768667460000401</c:v>
                      </c:pt>
                      <c:pt idx="33" formatCode="0.000E+00">
                        <c:v>64.723986107072804</c:v>
                      </c:pt>
                      <c:pt idx="34" formatCode="0.000E+00">
                        <c:v>69.728604772904902</c:v>
                      </c:pt>
                      <c:pt idx="35" formatCode="0.000E+00">
                        <c:v>74.753752354436799</c:v>
                      </c:pt>
                      <c:pt idx="36" formatCode="0.000E+00">
                        <c:v>79.769029053874107</c:v>
                      </c:pt>
                      <c:pt idx="37" formatCode="0.000E+00">
                        <c:v>84.7421822765222</c:v>
                      </c:pt>
                      <c:pt idx="38" formatCode="0.000E+00">
                        <c:v>89.638860265413896</c:v>
                      </c:pt>
                      <c:pt idx="39" formatCode="0.000E+00">
                        <c:v>94.422356542693905</c:v>
                      </c:pt>
                      <c:pt idx="40" formatCode="0.000E+00">
                        <c:v>99.053360708185494</c:v>
                      </c:pt>
                      <c:pt idx="41" formatCode="0.000E+00">
                        <c:v>103.489734355849</c:v>
                      </c:pt>
                      <c:pt idx="42" formatCode="0.000E+00">
                        <c:v>107.686334878433</c:v>
                      </c:pt>
                      <c:pt idx="43" formatCode="0.000E+00">
                        <c:v>111.59491475078801</c:v>
                      </c:pt>
                      <c:pt idx="44" formatCode="0.000E+00">
                        <c:v>115.164129437775</c:v>
                      </c:pt>
                      <c:pt idx="45" formatCode="0.000E+00">
                        <c:v>118.339693160911</c:v>
                      </c:pt>
                      <c:pt idx="46" formatCode="0.000E+00">
                        <c:v>121.064727995273</c:v>
                      </c:pt>
                      <c:pt idx="47" formatCode="0.000E+00">
                        <c:v>123.280357522599</c:v>
                      </c:pt>
                      <c:pt idx="48" formatCode="0.000E+00">
                        <c:v>124.926600579819</c:v>
                      </c:pt>
                      <c:pt idx="49" formatCode="0.000E+00">
                        <c:v>125.94362215036</c:v>
                      </c:pt>
                      <c:pt idx="50" formatCode="0.000E+00">
                        <c:v>126.273395312067</c:v>
                      </c:pt>
                      <c:pt idx="51" formatCode="0.000E+00">
                        <c:v>125.86181804593799</c:v>
                      </c:pt>
                      <c:pt idx="52" formatCode="0.000E+00">
                        <c:v>124.661308847985</c:v>
                      </c:pt>
                      <c:pt idx="53" formatCode="0.000E+00">
                        <c:v>122.633872453148</c:v>
                      </c:pt>
                      <c:pt idx="54" formatCode="0.000E+00">
                        <c:v>119.754578727824</c:v>
                      </c:pt>
                      <c:pt idx="55" formatCode="0.000E+00">
                        <c:v>116.01533195503499</c:v>
                      </c:pt>
                      <c:pt idx="56" formatCode="0.000E+00">
                        <c:v>111.42872433112601</c:v>
                      </c:pt>
                      <c:pt idx="57" formatCode="0.000E+00">
                        <c:v>106.03166995411701</c:v>
                      </c:pt>
                      <c:pt idx="58" formatCode="0.000E+00">
                        <c:v>99.888412518069202</c:v>
                      </c:pt>
                      <c:pt idx="59" formatCode="0.000E+00">
                        <c:v>93.092406800274802</c:v>
                      </c:pt>
                      <c:pt idx="60" formatCode="0.000E+00">
                        <c:v>85.766514190479896</c:v>
                      </c:pt>
                      <c:pt idx="61" formatCode="0.000E+00">
                        <c:v>78.060956588837001</c:v>
                      </c:pt>
                      <c:pt idx="62" formatCode="0.000E+00">
                        <c:v>70.148575374029903</c:v>
                      </c:pt>
                      <c:pt idx="63" formatCode="0.000E+00">
                        <c:v>62.217173288900199</c:v>
                      </c:pt>
                      <c:pt idx="64" formatCode="0.000E+00">
                        <c:v>54.459091203745203</c:v>
                      </c:pt>
                      <c:pt idx="65" formatCode="0.000E+00">
                        <c:v>47.058670813479502</c:v>
                      </c:pt>
                      <c:pt idx="66" formatCode="0.000E+00">
                        <c:v>40.178812907219601</c:v>
                      </c:pt>
                      <c:pt idx="67" formatCode="0.000E+00">
                        <c:v>33.948338830455199</c:v>
                      </c:pt>
                      <c:pt idx="68" formatCode="0.000E+00">
                        <c:v>28.4521369005863</c:v>
                      </c:pt>
                      <c:pt idx="69" formatCode="0.000E+00">
                        <c:v>23.725958231641499</c:v>
                      </c:pt>
                      <c:pt idx="70" formatCode="0.000E+00">
                        <c:v>19.757111975365099</c:v>
                      </c:pt>
                      <c:pt idx="71" formatCode="0.000E+00">
                        <c:v>16.491231500239198</c:v>
                      </c:pt>
                      <c:pt idx="72" formatCode="0.000E+00">
                        <c:v>13.843962973914399</c:v>
                      </c:pt>
                      <c:pt idx="73" formatCode="0.000E+00">
                        <c:v>11.7152555826266</c:v>
                      </c:pt>
                      <c:pt idx="74" formatCode="0.000E+00">
                        <c:v>10.0033410079073</c:v>
                      </c:pt>
                      <c:pt idx="75" formatCode="0.000E+00">
                        <c:v>8.6157567108415201</c:v>
                      </c:pt>
                      <c:pt idx="76" formatCode="0.000E+00">
                        <c:v>7.47583882197699</c:v>
                      </c:pt>
                      <c:pt idx="77" formatCode="0.000E+00">
                        <c:v>6.5245697135117897</c:v>
                      </c:pt>
                      <c:pt idx="78" formatCode="0.000E+00">
                        <c:v>5.71891663278568</c:v>
                      </c:pt>
                      <c:pt idx="79" formatCode="0.000E+00">
                        <c:v>5.0283802627157401</c:v>
                      </c:pt>
                      <c:pt idx="80" formatCode="0.000E+00">
                        <c:v>4.4313037239433504</c:v>
                      </c:pt>
                      <c:pt idx="81" formatCode="0.000E+00">
                        <c:v>3.9118652283931898</c:v>
                      </c:pt>
                      <c:pt idx="82" formatCode="0.000E+00">
                        <c:v>3.45801622224797</c:v>
                      </c:pt>
                      <c:pt idx="83" formatCode="0.000E+00">
                        <c:v>3.0602150758125699</c:v>
                      </c:pt>
                      <c:pt idx="84" formatCode="0.000E+00">
                        <c:v>2.71068270079311</c:v>
                      </c:pt>
                      <c:pt idx="85" formatCode="0.000E+00">
                        <c:v>2.4029534039888998</c:v>
                      </c:pt>
                      <c:pt idx="86" formatCode="0.000E+00">
                        <c:v>2.13158351327206</c:v>
                      </c:pt>
                      <c:pt idx="87" formatCode="0.000E+00">
                        <c:v>1.89194740885655</c:v>
                      </c:pt>
                      <c:pt idx="88" formatCode="0.000E+00">
                        <c:v>1.68008665540891</c:v>
                      </c:pt>
                      <c:pt idx="89" formatCode="0.000E+00">
                        <c:v>1.49259441388787</c:v>
                      </c:pt>
                      <c:pt idx="90" formatCode="0.000E+00">
                        <c:v>1.3265247569106999</c:v>
                      </c:pt>
                      <c:pt idx="91" formatCode="0.000E+00">
                        <c:v>1.1793202481741101</c:v>
                      </c:pt>
                      <c:pt idx="92" formatCode="0.000E+00">
                        <c:v>1.04875327818213</c:v>
                      </c:pt>
                      <c:pt idx="93" formatCode="0.000E+00">
                        <c:v>0.932877977313468</c:v>
                      </c:pt>
                      <c:pt idx="94" formatCode="0.000E+00">
                        <c:v>0.82999040125207502</c:v>
                      </c:pt>
                      <c:pt idx="95" formatCode="0.000E+00">
                        <c:v>0.73859527998472696</c:v>
                      </c:pt>
                      <c:pt idx="96" formatCode="0.000E+00">
                        <c:v>0.657378039767888</c:v>
                      </c:pt>
                      <c:pt idx="97" formatCode="0.000E+00">
                        <c:v>0.58518110760709097</c:v>
                      </c:pt>
                      <c:pt idx="98" formatCode="0.000E+00">
                        <c:v>0.52098372741975296</c:v>
                      </c:pt>
                      <c:pt idx="99" formatCode="0.000E+00">
                        <c:v>0.46388468048769799</c:v>
                      </c:pt>
                      <c:pt idx="100" formatCode="0.000E+00">
                        <c:v>0.41308742623914302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7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Volumenzuwachs'!$U$7</c15:sqref>
                        </c15:formulaRef>
                      </c:ext>
                    </c:extLst>
                    <c:strCache>
                      <c:ptCount val="1"/>
                      <c:pt idx="0">
                        <c:v>17,23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Volumenzuwachs'!$U$8:$U$108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7.76396506920814E-5</c:v>
                      </c:pt>
                      <c:pt idx="1">
                        <c:v>2.8766710621310702E-4</c:v>
                      </c:pt>
                      <c:pt idx="2">
                        <c:v>9.3431854609306504E-4</c:v>
                      </c:pt>
                      <c:pt idx="3">
                        <c:v>2.6980572582717302E-3</c:v>
                      </c:pt>
                      <c:pt idx="4">
                        <c:v>7.0151869681106703E-3</c:v>
                      </c:pt>
                      <c:pt idx="5">
                        <c:v>1.6608872221630901E-2</c:v>
                      </c:pt>
                      <c:pt idx="6">
                        <c:v>3.61660042867505E-2</c:v>
                      </c:pt>
                      <c:pt idx="7">
                        <c:v>7.3078754343244595E-2</c:v>
                      </c:pt>
                      <c:pt idx="8" formatCode="General">
                        <c:v>0.13812067657319399</c:v>
                      </c:pt>
                      <c:pt idx="9" formatCode="General">
                        <c:v>0.245907791439409</c:v>
                      </c:pt>
                      <c:pt idx="10" formatCode="0.000E+00">
                        <c:v>0.41501582435161799</c:v>
                      </c:pt>
                      <c:pt idx="11" formatCode="0.000E+00">
                        <c:v>0.66768105905339603</c:v>
                      </c:pt>
                      <c:pt idx="12" formatCode="0.000E+00">
                        <c:v>1.02908704771172</c:v>
                      </c:pt>
                      <c:pt idx="13" formatCode="0.000E+00">
                        <c:v>1.5263112213437</c:v>
                      </c:pt>
                      <c:pt idx="14" formatCode="0.000E+00">
                        <c:v>2.1870566406740601</c:v>
                      </c:pt>
                      <c:pt idx="15" formatCode="0.000E+00">
                        <c:v>3.03831590846272</c:v>
                      </c:pt>
                      <c:pt idx="16" formatCode="0.000E+00">
                        <c:v>4.1051072114337401</c:v>
                      </c:pt>
                      <c:pt idx="17" formatCode="0.000E+00">
                        <c:v>5.4093938980096103</c:v>
                      </c:pt>
                      <c:pt idx="18" formatCode="0.000E+00">
                        <c:v>6.9692591308130698</c:v>
                      </c:pt>
                      <c:pt idx="19" formatCode="0.000E+00">
                        <c:v>8.7983656763657194</c:v>
                      </c:pt>
                      <c:pt idx="20" formatCode="0.000E+00">
                        <c:v>10.905694939798201</c:v>
                      </c:pt>
                      <c:pt idx="21" formatCode="0.000E+00">
                        <c:v>13.2955328252963</c:v>
                      </c:pt>
                      <c:pt idx="22" formatCode="0.000E+00">
                        <c:v>15.967653931106501</c:v>
                      </c:pt>
                      <c:pt idx="23" formatCode="0.000E+00">
                        <c:v>18.917648969643999</c:v>
                      </c:pt>
                      <c:pt idx="24" formatCode="0.000E+00">
                        <c:v>22.137341041698701</c:v>
                      </c:pt>
                      <c:pt idx="25" formatCode="0.000E+00">
                        <c:v>25.61524206755</c:v>
                      </c:pt>
                      <c:pt idx="26" formatCode="0.000E+00">
                        <c:v>29.337009056845901</c:v>
                      </c:pt>
                      <c:pt idx="27" formatCode="0.000E+00">
                        <c:v>33.285869207664099</c:v>
                      </c:pt>
                      <c:pt idx="28" formatCode="0.000E+00">
                        <c:v>37.442991829568101</c:v>
                      </c:pt>
                      <c:pt idx="29" formatCode="0.000E+00">
                        <c:v>41.787793040867903</c:v>
                      </c:pt>
                      <c:pt idx="30" formatCode="0.000E+00">
                        <c:v>46.298165759931997</c:v>
                      </c:pt>
                      <c:pt idx="31" formatCode="0.000E+00">
                        <c:v>50.9506326393157</c:v>
                      </c:pt>
                      <c:pt idx="32" formatCode="0.000E+00">
                        <c:v>55.7204234122852</c:v>
                      </c:pt>
                      <c:pt idx="33" formatCode="0.000E+00">
                        <c:v>60.581480868457099</c:v>
                      </c:pt>
                      <c:pt idx="34" formatCode="0.000E+00">
                        <c:v>65.506401627526202</c:v>
                      </c:pt>
                      <c:pt idx="35" formatCode="0.000E+00">
                        <c:v>70.466319322705402</c:v>
                      </c:pt>
                      <c:pt idx="36" formatCode="0.000E+00">
                        <c:v>75.4307390090121</c:v>
                      </c:pt>
                      <c:pt idx="37" formatCode="0.000E+00">
                        <c:v>80.367332821536905</c:v>
                      </c:pt>
                      <c:pt idx="38" formatCode="0.000E+00">
                        <c:v>85.241708342826897</c:v>
                      </c:pt>
                      <c:pt idx="39" formatCode="0.000E+00">
                        <c:v>90.017162985476702</c:v>
                      </c:pt>
                      <c:pt idx="40" formatCode="0.000E+00">
                        <c:v>94.654440115601105</c:v>
                      </c:pt>
                      <c:pt idx="41" formatCode="0.000E+00">
                        <c:v>99.111505761598394</c:v>
                      </c:pt>
                      <c:pt idx="42" formatCode="0.000E+00">
                        <c:v>103.34336865462301</c:v>
                      </c:pt>
                      <c:pt idx="43" formatCode="0.000E+00">
                        <c:v>107.301971057099</c:v>
                      </c:pt>
                      <c:pt idx="44" formatCode="0.000E+00">
                        <c:v>110.936183291407</c:v>
                      </c:pt>
                      <c:pt idx="45" formatCode="0.000E+00">
                        <c:v>114.191940894783</c:v>
                      </c:pt>
                      <c:pt idx="46" formatCode="0.000E+00">
                        <c:v>117.01256953198499</c:v>
                      </c:pt>
                      <c:pt idx="47" formatCode="0.000E+00">
                        <c:v>119.33934858326801</c:v>
                      </c:pt>
                      <c:pt idx="48" formatCode="0.000E+00">
                        <c:v>121.11236875850101</c:v>
                      </c:pt>
                      <c:pt idx="49" formatCode="0.000E+00">
                        <c:v>122.271740834155</c:v>
                      </c:pt>
                      <c:pt idx="50" formatCode="0.000E+00">
                        <c:v>122.759209863907</c:v>
                      </c:pt>
                      <c:pt idx="51" formatCode="0.000E+00">
                        <c:v>122.520219672908</c:v>
                      </c:pt>
                      <c:pt idx="52" formatCode="0.000E+00">
                        <c:v>121.506453359578</c:v>
                      </c:pt>
                      <c:pt idx="53" formatCode="0.000E+00">
                        <c:v>119.678843887493</c:v>
                      </c:pt>
                      <c:pt idx="54" formatCode="0.000E+00">
                        <c:v>117.011001786566</c:v>
                      </c:pt>
                      <c:pt idx="55" formatCode="0.000E+00">
                        <c:v>113.492942469732</c:v>
                      </c:pt>
                      <c:pt idx="56" formatCode="0.000E+00">
                        <c:v>109.134913582439</c:v>
                      </c:pt>
                      <c:pt idx="57" formatCode="0.000E+00">
                        <c:v>103.971026355354</c:v>
                      </c:pt>
                      <c:pt idx="58" formatCode="0.000E+00">
                        <c:v>98.062292411182298</c:v>
                      </c:pt>
                      <c:pt idx="59" formatCode="0.000E+00">
                        <c:v>91.498573934503</c:v>
                      </c:pt>
                      <c:pt idx="60" formatCode="0.000E+00">
                        <c:v>84.398893430154402</c:v>
                      </c:pt>
                      <c:pt idx="61" formatCode="0.000E+00">
                        <c:v>76.909549658757896</c:v>
                      </c:pt>
                      <c:pt idx="62" formatCode="0.000E+00">
                        <c:v>69.199582875064294</c:v>
                      </c:pt>
                      <c:pt idx="63" formatCode="0.000E+00">
                        <c:v>61.453355816009299</c:v>
                      </c:pt>
                      <c:pt idx="64" formatCode="0.000E+00">
                        <c:v>53.860381945518803</c:v>
                      </c:pt>
                      <c:pt idx="65" formatCode="0.000E+00">
                        <c:v>46.603022838611899</c:v>
                      </c:pt>
                      <c:pt idx="66" formatCode="0.000E+00">
                        <c:v>39.843229139902803</c:v>
                      </c:pt>
                      <c:pt idx="67" formatCode="0.000E+00">
                        <c:v>33.7099969954972</c:v>
                      </c:pt>
                      <c:pt idx="68" formatCode="0.000E+00">
                        <c:v>28.2894934993551</c:v>
                      </c:pt>
                      <c:pt idx="69" formatCode="0.000E+00">
                        <c:v>23.6197039319621</c:v>
                      </c:pt>
                      <c:pt idx="70" formatCode="0.000E+00">
                        <c:v>19.690862995549001</c:v>
                      </c:pt>
                      <c:pt idx="71" formatCode="0.000E+00">
                        <c:v>16.4518798620296</c:v>
                      </c:pt>
                      <c:pt idx="72" formatCode="0.000E+00">
                        <c:v>13.821667261979</c:v>
                      </c:pt>
                      <c:pt idx="73" formatCode="0.000E+00">
                        <c:v>11.703119305559101</c:v>
                      </c:pt>
                      <c:pt idx="74" formatCode="0.000E+00">
                        <c:v>9.9968793504581495</c:v>
                      </c:pt>
                      <c:pt idx="75" formatCode="0.000E+00">
                        <c:v>8.6122780704328399</c:v>
                      </c:pt>
                      <c:pt idx="76" formatCode="0.000E+00">
                        <c:v>7.4738582274323999</c:v>
                      </c:pt>
                      <c:pt idx="77" formatCode="0.000E+00">
                        <c:v>6.5233335190577497</c:v>
                      </c:pt>
                      <c:pt idx="78" formatCode="0.000E+00">
                        <c:v>5.7180687062939004</c:v>
                      </c:pt>
                      <c:pt idx="79" formatCode="0.000E+00">
                        <c:v>5.02775811251216</c:v>
                      </c:pt>
                      <c:pt idx="80" formatCode="0.000E+00">
                        <c:v>4.43083030019889</c:v>
                      </c:pt>
                      <c:pt idx="81" formatCode="0.000E+00">
                        <c:v>3.9114989903592301</c:v>
                      </c:pt>
                      <c:pt idx="82" formatCode="0.000E+00">
                        <c:v>3.4577308594401801</c:v>
                      </c:pt>
                      <c:pt idx="83" formatCode="0.000E+00">
                        <c:v>3.0599919186145899</c:v>
                      </c:pt>
                      <c:pt idx="84" formatCode="0.000E+00">
                        <c:v>2.7105077759851302</c:v>
                      </c:pt>
                      <c:pt idx="85" formatCode="0.000E+00">
                        <c:v>2.4028160364385398</c:v>
                      </c:pt>
                      <c:pt idx="86" formatCode="0.000E+00">
                        <c:v>2.13147547673023</c:v>
                      </c:pt>
                      <c:pt idx="87" formatCode="0.000E+00">
                        <c:v>1.89186233245408</c:v>
                      </c:pt>
                      <c:pt idx="88" formatCode="0.000E+00">
                        <c:v>1.68001958694561</c:v>
                      </c:pt>
                      <c:pt idx="89" formatCode="0.000E+00">
                        <c:v>1.49254149240772</c:v>
                      </c:pt>
                      <c:pt idx="90" formatCode="0.000E+00">
                        <c:v>1.3264829647482901</c:v>
                      </c:pt>
                      <c:pt idx="91" formatCode="0.000E+00">
                        <c:v>1.1792872218194499</c:v>
                      </c:pt>
                      <c:pt idx="92" formatCode="0.000E+00">
                        <c:v>1.0487271631731501</c:v>
                      </c:pt>
                      <c:pt idx="93" formatCode="0.000E+00">
                        <c:v>0.932857316375026</c:v>
                      </c:pt>
                      <c:pt idx="94" formatCode="0.000E+00">
                        <c:v>0.82997404771966998</c:v>
                      </c:pt>
                      <c:pt idx="95" formatCode="0.000E+00">
                        <c:v>0.73858233057186196</c:v>
                      </c:pt>
                      <c:pt idx="96" formatCode="0.000E+00">
                        <c:v>0.65736778220535697</c:v>
                      </c:pt>
                      <c:pt idx="97" formatCode="0.000E+00">
                        <c:v>0.58517297976431204</c:v>
                      </c:pt>
                      <c:pt idx="98" formatCode="0.000E+00">
                        <c:v>0.52097728532272203</c:v>
                      </c:pt>
                      <c:pt idx="99" formatCode="0.000E+00">
                        <c:v>0.463879573251542</c:v>
                      </c:pt>
                      <c:pt idx="100" formatCode="0.000E+00">
                        <c:v>0.41308337638904502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8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Volumenzuwachs'!$V$7</c15:sqref>
                        </c15:formulaRef>
                      </c:ext>
                    </c:extLst>
                    <c:strCache>
                      <c:ptCount val="1"/>
                      <c:pt idx="0">
                        <c:v>17,63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Volumenzuwachs'!$V$8:$V$108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4.4162152099802901E-5</c:v>
                      </c:pt>
                      <c:pt idx="1">
                        <c:v>1.7323011247102001E-4</c:v>
                      </c:pt>
                      <c:pt idx="2">
                        <c:v>5.9200733879559799E-4</c:v>
                      </c:pt>
                      <c:pt idx="3">
                        <c:v>1.78898286880898E-3</c:v>
                      </c:pt>
                      <c:pt idx="4">
                        <c:v>4.8439643528910203E-3</c:v>
                      </c:pt>
                      <c:pt idx="5">
                        <c:v>1.18911477164356E-2</c:v>
                      </c:pt>
                      <c:pt idx="6">
                        <c:v>2.6744078427273998E-2</c:v>
                      </c:pt>
                      <c:pt idx="7">
                        <c:v>5.5624613509971103E-2</c:v>
                      </c:pt>
                      <c:pt idx="8" formatCode="General">
                        <c:v>0.107882819215944</c:v>
                      </c:pt>
                      <c:pt idx="9" formatCode="General">
                        <c:v>0.196561437782351</c:v>
                      </c:pt>
                      <c:pt idx="10" formatCode="0.000E+00">
                        <c:v>0.33866291626096001</c:v>
                      </c:pt>
                      <c:pt idx="11" formatCode="0.000E+00">
                        <c:v>0.55502055512646797</c:v>
                      </c:pt>
                      <c:pt idx="12" formatCode="0.000E+00">
                        <c:v>0.86974525276967596</c:v>
                      </c:pt>
                      <c:pt idx="13" formatCode="0.000E+00">
                        <c:v>1.30929480657144</c:v>
                      </c:pt>
                      <c:pt idx="14" formatCode="0.000E+00">
                        <c:v>1.9012737801883199</c:v>
                      </c:pt>
                      <c:pt idx="15" formatCode="0.000E+00">
                        <c:v>2.6731059168820499</c:v>
                      </c:pt>
                      <c:pt idx="16" formatCode="0.000E+00">
                        <c:v>3.65072497467572</c:v>
                      </c:pt>
                      <c:pt idx="17" formatCode="0.000E+00">
                        <c:v>4.8574087494633504</c:v>
                      </c:pt>
                      <c:pt idx="18" formatCode="0.000E+00">
                        <c:v>6.3128444512197603</c:v>
                      </c:pt>
                      <c:pt idx="19" formatCode="0.000E+00">
                        <c:v>8.0324717353748305</c:v>
                      </c:pt>
                      <c:pt idx="20" formatCode="0.000E+00">
                        <c:v>10.027110875490701</c:v>
                      </c:pt>
                      <c:pt idx="21" formatCode="0.000E+00">
                        <c:v>12.3028529940536</c:v>
                      </c:pt>
                      <c:pt idx="22" formatCode="0.000E+00">
                        <c:v>14.8611690398862</c:v>
                      </c:pt>
                      <c:pt idx="23" formatCode="0.000E+00">
                        <c:v>17.699184009163901</c:v>
                      </c:pt>
                      <c:pt idx="24" formatCode="0.000E+00">
                        <c:v>20.810060988627601</c:v>
                      </c:pt>
                      <c:pt idx="25" formatCode="0.000E+00">
                        <c:v>24.183443586861902</c:v>
                      </c:pt>
                      <c:pt idx="26" formatCode="0.000E+00">
                        <c:v>27.805912860679801</c:v>
                      </c:pt>
                      <c:pt idx="27" formatCode="0.000E+00">
                        <c:v>31.661423964829801</c:v>
                      </c:pt>
                      <c:pt idx="28" formatCode="0.000E+00">
                        <c:v>35.731697004942198</c:v>
                      </c:pt>
                      <c:pt idx="29" formatCode="0.000E+00">
                        <c:v>39.996545017334498</c:v>
                      </c:pt>
                      <c:pt idx="30" formatCode="0.000E+00">
                        <c:v>44.434129176742502</c:v>
                      </c:pt>
                      <c:pt idx="31" formatCode="0.000E+00">
                        <c:v>49.021137043420502</c:v>
                      </c:pt>
                      <c:pt idx="32" formatCode="0.000E+00">
                        <c:v>53.732884033053701</c:v>
                      </c:pt>
                      <c:pt idx="33" formatCode="0.000E+00">
                        <c:v>58.543341483217098</c:v>
                      </c:pt>
                      <c:pt idx="34" formatCode="0.000E+00">
                        <c:v>63.425096995503303</c:v>
                      </c:pt>
                      <c:pt idx="35" formatCode="0.000E+00">
                        <c:v>68.349254432202201</c:v>
                      </c:pt>
                      <c:pt idx="36" formatCode="0.000E+00">
                        <c:v>73.285282324416201</c:v>
                      </c:pt>
                      <c:pt idx="37" formatCode="0.000E+00">
                        <c:v>78.200820764266794</c:v>
                      </c:pt>
                      <c:pt idx="38" formatCode="0.000E+00">
                        <c:v>83.061458339303499</c:v>
                      </c:pt>
                      <c:pt idx="39" formatCode="0.000E+00">
                        <c:v>87.830492524594703</c:v>
                      </c:pt>
                      <c:pt idx="40" formatCode="0.000E+00">
                        <c:v>92.468689348468899</c:v>
                      </c:pt>
                      <c:pt idx="41" formatCode="0.000E+00">
                        <c:v>96.934061227852098</c:v>
                      </c:pt>
                      <c:pt idx="42" formatCode="0.000E+00">
                        <c:v>101.181685721151</c:v>
                      </c:pt>
                      <c:pt idx="43" formatCode="0.000E+00">
                        <c:v>105.16359260291</c:v>
                      </c:pt>
                      <c:pt idx="44" formatCode="0.000E+00">
                        <c:v>108.82875207039601</c:v>
                      </c:pt>
                      <c:pt idx="45" formatCode="0.000E+00">
                        <c:v>112.12320286791299</c:v>
                      </c:pt>
                      <c:pt idx="46" formatCode="0.000E+00">
                        <c:v>114.99036530265801</c:v>
                      </c:pt>
                      <c:pt idx="47" formatCode="0.000E+00">
                        <c:v>117.371589925744</c:v>
                      </c:pt>
                      <c:pt idx="48" formatCode="0.000E+00">
                        <c:v>119.206997143462</c:v>
                      </c:pt>
                      <c:pt idx="49" formatCode="0.000E+00">
                        <c:v>120.436664886862</c:v>
                      </c:pt>
                      <c:pt idx="50" formatCode="0.000E+00">
                        <c:v>121.002218914151</c:v>
                      </c:pt>
                      <c:pt idx="51" formatCode="0.000E+00">
                        <c:v>120.848871063266</c:v>
                      </c:pt>
                      <c:pt idx="52" formatCode="0.000E+00">
                        <c:v>119.92793207342299</c:v>
                      </c:pt>
                      <c:pt idx="53" formatCode="0.000E+00">
                        <c:v>118.199794449732</c:v>
                      </c:pt>
                      <c:pt idx="54" formatCode="0.000E+00">
                        <c:v>115.63733437760401</c:v>
                      </c:pt>
                      <c:pt idx="55" formatCode="0.000E+00">
                        <c:v>112.22961784298801</c:v>
                      </c:pt>
                      <c:pt idx="56" formatCode="0.000E+00">
                        <c:v>107.985714687201</c:v>
                      </c:pt>
                      <c:pt idx="57" formatCode="0.000E+00">
                        <c:v>102.938328428511</c:v>
                      </c:pt>
                      <c:pt idx="58" formatCode="0.000E+00">
                        <c:v>97.1468474410391</c:v>
                      </c:pt>
                      <c:pt idx="59" formatCode="0.000E+00">
                        <c:v>90.699329336682894</c:v>
                      </c:pt>
                      <c:pt idx="60" formatCode="0.000E+00">
                        <c:v>83.712867792347694</c:v>
                      </c:pt>
                      <c:pt idx="61" formatCode="0.000E+00">
                        <c:v>76.331789570369196</c:v>
                      </c:pt>
                      <c:pt idx="62" formatCode="0.000E+00">
                        <c:v>68.723223093211004</c:v>
                      </c:pt>
                      <c:pt idx="63" formatCode="0.000E+00">
                        <c:v>61.069799330970199</c:v>
                      </c:pt>
                      <c:pt idx="64" formatCode="0.000E+00">
                        <c:v>53.559606275502702</c:v>
                      </c:pt>
                      <c:pt idx="65" formatCode="0.000E+00">
                        <c:v>46.3740042654197</c:v>
                      </c:pt>
                      <c:pt idx="66" formatCode="0.000E+00">
                        <c:v>39.674458935959599</c:v>
                      </c:pt>
                      <c:pt idx="67" formatCode="0.000E+00">
                        <c:v>33.590045747710299</c:v>
                      </c:pt>
                      <c:pt idx="68" formatCode="0.000E+00">
                        <c:v>28.207565426827902</c:v>
                      </c:pt>
                      <c:pt idx="69" formatCode="0.000E+00">
                        <c:v>23.566117162220301</c:v>
                      </c:pt>
                      <c:pt idx="70" formatCode="0.000E+00">
                        <c:v>19.657397798964801</c:v>
                      </c:pt>
                      <c:pt idx="71" formatCode="0.000E+00">
                        <c:v>16.4319559810775</c:v>
                      </c:pt>
                      <c:pt idx="72" formatCode="0.000E+00">
                        <c:v>13.8103409085723</c:v>
                      </c:pt>
                      <c:pt idx="73" formatCode="0.000E+00">
                        <c:v>11.6969232422604</c:v>
                      </c:pt>
                      <c:pt idx="74" formatCode="0.000E+00">
                        <c:v>9.9935564628788907</c:v>
                      </c:pt>
                      <c:pt idx="75" formatCode="0.000E+00">
                        <c:v>8.6104717717155896</c:v>
                      </c:pt>
                      <c:pt idx="76" formatCode="0.000E+00">
                        <c:v>7.47281846764837</c:v>
                      </c:pt>
                      <c:pt idx="77" formatCode="0.000E+00">
                        <c:v>6.5226783272097197</c:v>
                      </c:pt>
                      <c:pt idx="78" formatCode="0.000E+00">
                        <c:v>5.7176165504094296</c:v>
                      </c:pt>
                      <c:pt idx="79" formatCode="0.000E+00">
                        <c:v>5.0274253912148597</c:v>
                      </c:pt>
                      <c:pt idx="80" formatCode="0.000E+00">
                        <c:v>4.4305768478825804</c:v>
                      </c:pt>
                      <c:pt idx="81" formatCode="0.000E+00">
                        <c:v>3.9113028593421499</c:v>
                      </c:pt>
                      <c:pt idx="82" formatCode="0.000E+00">
                        <c:v>3.4575780272956802</c:v>
                      </c:pt>
                      <c:pt idx="83" formatCode="0.000E+00">
                        <c:v>3.05987239955877</c:v>
                      </c:pt>
                      <c:pt idx="84" formatCode="0.000E+00">
                        <c:v>2.7104140885604302</c:v>
                      </c:pt>
                      <c:pt idx="85" formatCode="0.000E+00">
                        <c:v>2.40274246375213</c:v>
                      </c:pt>
                      <c:pt idx="86" formatCode="0.000E+00">
                        <c:v>2.1314176131479199</c:v>
                      </c:pt>
                      <c:pt idx="87" formatCode="0.000E+00">
                        <c:v>1.89181676595362</c:v>
                      </c:pt>
                      <c:pt idx="88" formatCode="0.000E+00">
                        <c:v>1.67998366526859</c:v>
                      </c:pt>
                      <c:pt idx="89" formatCode="0.000E+00">
                        <c:v>1.49251314771698</c:v>
                      </c:pt>
                      <c:pt idx="90" formatCode="0.000E+00">
                        <c:v>1.3264605808407199</c:v>
                      </c:pt>
                      <c:pt idx="91" formatCode="0.000E+00">
                        <c:v>1.1792695328362099</c:v>
                      </c:pt>
                      <c:pt idx="92" formatCode="0.000E+00">
                        <c:v>1.0487131758874599</c:v>
                      </c:pt>
                      <c:pt idx="93" formatCode="0.000E+00">
                        <c:v>0.93284625028423696</c:v>
                      </c:pt>
                      <c:pt idx="94" formatCode="0.000E+00">
                        <c:v>0.82996528867831598</c:v>
                      </c:pt>
                      <c:pt idx="95" formatCode="0.000E+00">
                        <c:v>0.73857539478397505</c:v>
                      </c:pt>
                      <c:pt idx="96" formatCode="0.000E+00">
                        <c:v>0.65736228818148901</c:v>
                      </c:pt>
                      <c:pt idx="97" formatCode="0.000E+00">
                        <c:v>0.58516862642784495</c:v>
                      </c:pt>
                      <c:pt idx="98" formatCode="0.000E+00">
                        <c:v>0.520973834880888</c:v>
                      </c:pt>
                      <c:pt idx="99" formatCode="0.000E+00">
                        <c:v>0.46387683776967098</c:v>
                      </c:pt>
                      <c:pt idx="100" formatCode="0.000E+00">
                        <c:v>0.41308120725070102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19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Volumenzuwachs'!$W$7</c15:sqref>
                        </c15:formulaRef>
                      </c:ext>
                    </c:extLst>
                    <c:strCache>
                      <c:ptCount val="1"/>
                      <c:pt idx="0">
                        <c:v>18,04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Volumenzuwachs'!$W$8:$W$108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2.4507141380421199E-5</c:v>
                      </c:pt>
                      <c:pt idx="1">
                        <c:v>1.02044294422673E-4</c:v>
                      </c:pt>
                      <c:pt idx="2">
                        <c:v>3.6780820795574801E-4</c:v>
                      </c:pt>
                      <c:pt idx="3">
                        <c:v>1.1655767251764601E-3</c:v>
                      </c:pt>
                      <c:pt idx="4">
                        <c:v>3.2927550419785201E-3</c:v>
                      </c:pt>
                      <c:pt idx="5">
                        <c:v>8.3952172365778198E-3</c:v>
                      </c:pt>
                      <c:pt idx="6">
                        <c:v>1.9531130115607399E-2</c:v>
                      </c:pt>
                      <c:pt idx="7">
                        <c:v>4.1869006228508303E-2</c:v>
                      </c:pt>
                      <c:pt idx="8">
                        <c:v>8.3427573189581397E-2</c:v>
                      </c:pt>
                      <c:pt idx="9" formatCode="General">
                        <c:v>0.155720493119021</c:v>
                      </c:pt>
                      <c:pt idx="10" formatCode="0.000E+00">
                        <c:v>0.27415718593155097</c:v>
                      </c:pt>
                      <c:pt idx="11" formatCode="0.000E+00">
                        <c:v>0.45807971910937501</c:v>
                      </c:pt>
                      <c:pt idx="12" formatCode="0.000E+00">
                        <c:v>0.73037735004752502</c:v>
                      </c:pt>
                      <c:pt idx="13" formatCode="0.000E+00">
                        <c:v>1.11669619792203</c:v>
                      </c:pt>
                      <c:pt idx="14" formatCode="0.000E+00">
                        <c:v>1.6443303764255199</c:v>
                      </c:pt>
                      <c:pt idx="15" formatCode="0.000E+00">
                        <c:v>2.3409266203081098</c:v>
                      </c:pt>
                      <c:pt idx="16" formatCode="0.000E+00">
                        <c:v>3.2331501386258101</c:v>
                      </c:pt>
                      <c:pt idx="17" formatCode="0.000E+00">
                        <c:v>4.3454473366547397</c:v>
                      </c:pt>
                      <c:pt idx="18" formatCode="0.000E+00">
                        <c:v>5.6990093808171398</c:v>
                      </c:pt>
                      <c:pt idx="19" formatCode="0.000E+00">
                        <c:v>7.3109996740264398</c:v>
                      </c:pt>
                      <c:pt idx="20" formatCode="0.000E+00">
                        <c:v>9.1940674628598202</c:v>
                      </c:pt>
                      <c:pt idx="21" formatCode="0.000E+00">
                        <c:v>11.3561355128535</c:v>
                      </c:pt>
                      <c:pt idx="22" formatCode="0.000E+00">
                        <c:v>13.800425343588101</c:v>
                      </c:pt>
                      <c:pt idx="23" formatCode="0.000E+00">
                        <c:v>16.525669457989601</c:v>
                      </c:pt>
                      <c:pt idx="24" formatCode="0.000E+00">
                        <c:v>19.5264550386288</c:v>
                      </c:pt>
                      <c:pt idx="25" formatCode="0.000E+00">
                        <c:v>22.793645502964001</c:v>
                      </c:pt>
                      <c:pt idx="26" formatCode="0.000E+00">
                        <c:v>26.314832694827501</c:v>
                      </c:pt>
                      <c:pt idx="27" formatCode="0.000E+00">
                        <c:v>30.074781188629199</c:v>
                      </c:pt>
                      <c:pt idx="28" formatCode="0.000E+00">
                        <c:v>34.055835529642103</c:v>
                      </c:pt>
                      <c:pt idx="29" formatCode="0.000E+00">
                        <c:v>38.238270098320001</c:v>
                      </c:pt>
                      <c:pt idx="30" formatCode="0.000E+00">
                        <c:v>42.600569019977399</c:v>
                      </c:pt>
                      <c:pt idx="31" formatCode="0.000E+00">
                        <c:v>47.119629872757997</c:v>
                      </c:pt>
                      <c:pt idx="32" formatCode="0.000E+00">
                        <c:v>51.770889872522403</c:v>
                      </c:pt>
                      <c:pt idx="33" formatCode="0.000E+00">
                        <c:v>56.528376896230199</c:v>
                      </c:pt>
                      <c:pt idx="34" formatCode="0.000E+00">
                        <c:v>61.364690398754099</c:v>
                      </c:pt>
                      <c:pt idx="35" formatCode="0.000E+00">
                        <c:v>66.250919270849394</c:v>
                      </c:pt>
                      <c:pt idx="36" formatCode="0.000E+00">
                        <c:v>71.156505268829306</c:v>
                      </c:pt>
                      <c:pt idx="37" formatCode="0.000E+00">
                        <c:v>76.049062092485698</c:v>
                      </c:pt>
                      <c:pt idx="38" formatCode="0.000E+00">
                        <c:v>80.894161743416404</c:v>
                      </c:pt>
                      <c:pt idx="39" formatCode="0.000E+00">
                        <c:v>85.655101677336603</c:v>
                      </c:pt>
                      <c:pt idx="40" formatCode="0.000E+00">
                        <c:v>90.292668654773394</c:v>
                      </c:pt>
                      <c:pt idx="41" formatCode="0.000E+00">
                        <c:v>94.764918241835701</c:v>
                      </c:pt>
                      <c:pt idx="42" formatCode="0.000E+00">
                        <c:v>99.026992718320997</c:v>
                      </c:pt>
                      <c:pt idx="43" formatCode="0.000E+00">
                        <c:v>103.03100475476199</c:v>
                      </c:pt>
                      <c:pt idx="44" formatCode="0.000E+00">
                        <c:v>106.726019576498</c:v>
                      </c:pt>
                      <c:pt idx="45" formatCode="0.000E+00">
                        <c:v>110.058174269849</c:v>
                      </c:pt>
                      <c:pt idx="46" formatCode="0.000E+00">
                        <c:v>112.970979054981</c:v>
                      </c:pt>
                      <c:pt idx="47" formatCode="0.000E+00">
                        <c:v>115.405851162574</c:v>
                      </c:pt>
                      <c:pt idx="48" formatCode="0.000E+00">
                        <c:v>117.30293649968</c:v>
                      </c:pt>
                      <c:pt idx="49" formatCode="0.000E+00">
                        <c:v>118.602276269095</c:v>
                      </c:pt>
                      <c:pt idx="50" formatCode="0.000E+00">
                        <c:v>119.245373344451</c:v>
                      </c:pt>
                      <c:pt idx="51" formatCode="0.000E+00">
                        <c:v>119.177204228976</c:v>
                      </c:pt>
                      <c:pt idx="52" formatCode="0.000E+00">
                        <c:v>118.348704114727</c:v>
                      </c:pt>
                      <c:pt idx="53" formatCode="0.000E+00">
                        <c:v>116.719721911387</c:v>
                      </c:pt>
                      <c:pt idx="54" formatCode="0.000E+00">
                        <c:v>114.262396243316</c:v>
                      </c:pt>
                      <c:pt idx="55" formatCode="0.000E+00">
                        <c:v>110.964840226897</c:v>
                      </c:pt>
                      <c:pt idx="56" formatCode="0.000E+00">
                        <c:v>106.83494207707901</c:v>
                      </c:pt>
                      <c:pt idx="57" formatCode="0.000E+00">
                        <c:v>101.90399324870501</c:v>
                      </c:pt>
                      <c:pt idx="58" formatCode="0.000E+00">
                        <c:v>96.229753857894096</c:v>
                      </c:pt>
                      <c:pt idx="59" formatCode="0.000E+00">
                        <c:v>89.898471184123494</c:v>
                      </c:pt>
                      <c:pt idx="60" formatCode="0.000E+00">
                        <c:v>83.025303532240301</c:v>
                      </c:pt>
                      <c:pt idx="61" formatCode="0.000E+00">
                        <c:v>75.752598381638606</c:v>
                      </c:pt>
                      <c:pt idx="62" formatCode="0.000E+00">
                        <c:v>68.245564435726806</c:v>
                      </c:pt>
                      <c:pt idx="63" formatCode="0.000E+00">
                        <c:v>60.685092650564698</c:v>
                      </c:pt>
                      <c:pt idx="64" formatCode="0.000E+00">
                        <c:v>53.257837279039798</c:v>
                      </c:pt>
                      <c:pt idx="65" formatCode="0.000E+00">
                        <c:v>46.144149554943297</c:v>
                      </c:pt>
                      <c:pt idx="66" formatCode="0.000E+00">
                        <c:v>39.505003088628797</c:v>
                      </c:pt>
                      <c:pt idx="67" formatCode="0.000E+00">
                        <c:v>33.469546924220197</c:v>
                      </c:pt>
                      <c:pt idx="68" formatCode="0.000E+00">
                        <c:v>28.1252113134185</c:v>
                      </c:pt>
                      <c:pt idx="69" formatCode="0.000E+00">
                        <c:v>23.512207053099999</c:v>
                      </c:pt>
                      <c:pt idx="70" formatCode="0.000E+00">
                        <c:v>19.623692615724799</c:v>
                      </c:pt>
                      <c:pt idx="71" formatCode="0.000E+00">
                        <c:v>16.411857154391299</c:v>
                      </c:pt>
                      <c:pt idx="72" formatCode="0.000E+00">
                        <c:v>13.798888521816201</c:v>
                      </c:pt>
                      <c:pt idx="73" formatCode="0.000E+00">
                        <c:v>11.690636758398</c:v>
                      </c:pt>
                      <c:pt idx="74" formatCode="0.000E+00">
                        <c:v>9.9901684483644608</c:v>
                      </c:pt>
                      <c:pt idx="75" formatCode="0.000E+00">
                        <c:v>8.6086180576275293</c:v>
                      </c:pt>
                      <c:pt idx="76" formatCode="0.000E+00">
                        <c:v>7.4717436767627401</c:v>
                      </c:pt>
                      <c:pt idx="77" formatCode="0.000E+00">
                        <c:v>6.52199685664573</c:v>
                      </c:pt>
                      <c:pt idx="78" formatCode="0.000E+00">
                        <c:v>5.7171444193399896</c:v>
                      </c:pt>
                      <c:pt idx="79" formatCode="0.000E+00">
                        <c:v>5.0270773319475301</c:v>
                      </c:pt>
                      <c:pt idx="80" formatCode="0.000E+00">
                        <c:v>4.43031153324611</c:v>
                      </c:pt>
                      <c:pt idx="81" formatCode="0.000E+00">
                        <c:v>3.91109750777738</c:v>
                      </c:pt>
                      <c:pt idx="82" formatCode="0.000E+00">
                        <c:v>3.45741800202426</c:v>
                      </c:pt>
                      <c:pt idx="83" formatCode="0.000E+00">
                        <c:v>3.0597472535729402</c:v>
                      </c:pt>
                      <c:pt idx="84" formatCode="0.000E+00">
                        <c:v>2.7103159897806801</c:v>
                      </c:pt>
                      <c:pt idx="85" formatCode="0.000E+00">
                        <c:v>2.40266542650724</c:v>
                      </c:pt>
                      <c:pt idx="86" formatCode="0.000E+00">
                        <c:v>2.1313570245359301</c:v>
                      </c:pt>
                      <c:pt idx="87" formatCode="0.000E+00">
                        <c:v>1.8917690533924501</c:v>
                      </c:pt>
                      <c:pt idx="88" formatCode="0.000E+00">
                        <c:v>1.6799460516718501</c:v>
                      </c:pt>
                      <c:pt idx="89" formatCode="0.000E+00">
                        <c:v>1.4924834679115799</c:v>
                      </c:pt>
                      <c:pt idx="90" formatCode="0.000E+00">
                        <c:v>1.3264371425372701</c:v>
                      </c:pt>
                      <c:pt idx="91" formatCode="0.000E+00">
                        <c:v>1.1792510105763001</c:v>
                      </c:pt>
                      <c:pt idx="92" formatCode="0.000E+00">
                        <c:v>1.04869852967637</c:v>
                      </c:pt>
                      <c:pt idx="93" formatCode="0.000E+00">
                        <c:v>0.93283466286477301</c:v>
                      </c:pt>
                      <c:pt idx="94" formatCode="0.000E+00">
                        <c:v>0.82995611698215799</c:v>
                      </c:pt>
                      <c:pt idx="95" formatCode="0.000E+00">
                        <c:v>0.73856813222951301</c:v>
                      </c:pt>
                      <c:pt idx="96" formatCode="0.000E+00">
                        <c:v>0.65735653531095495</c:v>
                      </c:pt>
                      <c:pt idx="97" formatCode="0.000E+00">
                        <c:v>0.585164067983028</c:v>
                      </c:pt>
                      <c:pt idx="98" formatCode="0.000E+00">
                        <c:v>0.52097022186774899</c:v>
                      </c:pt>
                      <c:pt idx="99" formatCode="0.000E+00">
                        <c:v>0.46387397340047998</c:v>
                      </c:pt>
                      <c:pt idx="100" formatCode="0.000E+00">
                        <c:v>0.41307893590786399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1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Volumenzuwachs'!$Y$7</c15:sqref>
                        </c15:formulaRef>
                      </c:ext>
                    </c:extLst>
                    <c:strCache>
                      <c:ptCount val="1"/>
                      <c:pt idx="0">
                        <c:v>18,89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Volumenzuwachs'!$Y$8:$Y$108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6.9755110053177504E-6</c:v>
                      </c:pt>
                      <c:pt idx="1">
                        <c:v>3.30071972237201E-5</c:v>
                      </c:pt>
                      <c:pt idx="2">
                        <c:v>1.3334812585353499E-4</c:v>
                      </c:pt>
                      <c:pt idx="3">
                        <c:v>4.6785947690122499E-4</c:v>
                      </c:pt>
                      <c:pt idx="4">
                        <c:v>1.44740405775242E-3</c:v>
                      </c:pt>
                      <c:pt idx="5">
                        <c:v>4.0020691026002898E-3</c:v>
                      </c:pt>
                      <c:pt idx="6">
                        <c:v>1.0009950090329E-2</c:v>
                      </c:pt>
                      <c:pt idx="7">
                        <c:v>2.28924001514061E-2</c:v>
                      </c:pt>
                      <c:pt idx="8">
                        <c:v>4.8329495489775297E-2</c:v>
                      </c:pt>
                      <c:pt idx="9">
                        <c:v>9.4992575916717198E-2</c:v>
                      </c:pt>
                      <c:pt idx="10" formatCode="0.000E+00">
                        <c:v>0.175151413477626</c:v>
                      </c:pt>
                      <c:pt idx="11" formatCode="0.000E+00">
                        <c:v>0.30500975493123</c:v>
                      </c:pt>
                      <c:pt idx="12" formatCode="0.000E+00">
                        <c:v>0.50465933939339003</c:v>
                      </c:pt>
                      <c:pt idx="13" formatCode="0.000E+00">
                        <c:v>0.79760868072878</c:v>
                      </c:pt>
                      <c:pt idx="14" formatCode="0.000E+00">
                        <c:v>1.20991902497782</c:v>
                      </c:pt>
                      <c:pt idx="15" formatCode="0.000E+00">
                        <c:v>1.7690451424604099</c:v>
                      </c:pt>
                      <c:pt idx="16" formatCode="0.000E+00">
                        <c:v>2.5025185482552401</c:v>
                      </c:pt>
                      <c:pt idx="17" formatCode="0.000E+00">
                        <c:v>3.4366204626210699</c:v>
                      </c:pt>
                      <c:pt idx="18" formatCode="0.000E+00">
                        <c:v>4.5951750352261396</c:v>
                      </c:pt>
                      <c:pt idx="19" formatCode="0.000E+00">
                        <c:v>5.9985590071794999</c:v>
                      </c:pt>
                      <c:pt idx="20" formatCode="0.000E+00">
                        <c:v>7.6629824153939898</c:v>
                      </c:pt>
                      <c:pt idx="21" formatCode="0.000E+00">
                        <c:v>9.6000549892065692</c:v>
                      </c:pt>
                      <c:pt idx="22" formatCode="0.000E+00">
                        <c:v>11.8166204030074</c:v>
                      </c:pt>
                      <c:pt idx="23" formatCode="0.000E+00">
                        <c:v>14.3148182058512</c:v>
                      </c:pt>
                      <c:pt idx="24" formatCode="0.000E+00">
                        <c:v>17.0923211529628</c:v>
                      </c:pt>
                      <c:pt idx="25" formatCode="0.000E+00">
                        <c:v>20.1426922702674</c:v>
                      </c:pt>
                      <c:pt idx="26" formatCode="0.000E+00">
                        <c:v>23.455808988221101</c:v>
                      </c:pt>
                      <c:pt idx="27" formatCode="0.000E+00">
                        <c:v>27.018308696013001</c:v>
                      </c:pt>
                      <c:pt idx="28" formatCode="0.000E+00">
                        <c:v>30.814019026952</c:v>
                      </c:pt>
                      <c:pt idx="29" formatCode="0.000E+00">
                        <c:v>34.824345534204703</c:v>
                      </c:pt>
                      <c:pt idx="30" formatCode="0.000E+00">
                        <c:v>39.028598128532799</c:v>
                      </c:pt>
                      <c:pt idx="31" formatCode="0.000E+00">
                        <c:v>43.404245165416697</c:v>
                      </c:pt>
                      <c:pt idx="32" formatCode="0.000E+00">
                        <c:v>47.927090183451497</c:v>
                      </c:pt>
                      <c:pt idx="33" formatCode="0.000E+00">
                        <c:v>52.571371050744297</c:v>
                      </c:pt>
                      <c:pt idx="34" formatCode="0.000E+00">
                        <c:v>57.309784863485604</c:v>
                      </c:pt>
                      <c:pt idx="35" formatCode="0.000E+00">
                        <c:v>62.113444631389299</c:v>
                      </c:pt>
                      <c:pt idx="36" formatCode="0.000E+00">
                        <c:v>66.951775876840202</c:v>
                      </c:pt>
                      <c:pt idx="37" formatCode="0.000E+00">
                        <c:v>71.792363063789693</c:v>
                      </c:pt>
                      <c:pt idx="38" formatCode="0.000E+00">
                        <c:v>76.600757533521303</c:v>
                      </c:pt>
                      <c:pt idx="39" formatCode="0.000E+00">
                        <c:v>81.3402606026483</c:v>
                      </c:pt>
                      <c:pt idx="40" formatCode="0.000E+00">
                        <c:v>85.971697884867595</c:v>
                      </c:pt>
                      <c:pt idx="41" formatCode="0.000E+00">
                        <c:v>90.453203903191806</c:v>
                      </c:pt>
                      <c:pt idx="42" formatCode="0.000E+00">
                        <c:v>94.740039786468799</c:v>
                      </c:pt>
                      <c:pt idx="43" formatCode="0.000E+00">
                        <c:v>98.784471352305701</c:v>
                      </c:pt>
                      <c:pt idx="44" formatCode="0.000E+00">
                        <c:v>102.535740139194</c:v>
                      </c:pt>
                      <c:pt idx="45" formatCode="0.000E+00">
                        <c:v>105.94016581024199</c:v>
                      </c:pt>
                      <c:pt idx="46" formatCode="0.000E+00">
                        <c:v>108.941424481322</c:v>
                      </c:pt>
                      <c:pt idx="47" formatCode="0.000E+00">
                        <c:v>111.481053361116</c:v>
                      </c:pt>
                      <c:pt idx="48" formatCode="0.000E+00">
                        <c:v>113.499236748744</c:v>
                      </c:pt>
                      <c:pt idx="49" formatCode="0.000E+00">
                        <c:v>114.935930641981</c:v>
                      </c:pt>
                      <c:pt idx="50" formatCode="0.000E+00">
                        <c:v>115.732381226659</c:v>
                      </c:pt>
                      <c:pt idx="51" formatCode="0.000E+00">
                        <c:v>115.833084107453</c:v>
                      </c:pt>
                      <c:pt idx="52" formatCode="0.000E+00">
                        <c:v>115.188213603137</c:v>
                      </c:pt>
                      <c:pt idx="53" formatCode="0.000E+00">
                        <c:v>113.75652177667899</c:v>
                      </c:pt>
                      <c:pt idx="54" formatCode="0.000E+00">
                        <c:v>111.508662197259</c:v>
                      </c:pt>
                      <c:pt idx="55" formatCode="0.000E+00">
                        <c:v>108.430831578012</c:v>
                      </c:pt>
                      <c:pt idx="56" formatCode="0.000E+00">
                        <c:v>104.528543006121</c:v>
                      </c:pt>
                      <c:pt idx="57" formatCode="0.000E+00">
                        <c:v>99.830250254759406</c:v>
                      </c:pt>
                      <c:pt idx="58" formatCode="0.000E+00">
                        <c:v>94.390441279194903</c:v>
                      </c:pt>
                      <c:pt idx="59" formatCode="0.000E+00">
                        <c:v>88.291724665079101</c:v>
                      </c:pt>
                      <c:pt idx="60" formatCode="0.000E+00">
                        <c:v>81.645367446127594</c:v>
                      </c:pt>
                      <c:pt idx="61" formatCode="0.000E+00">
                        <c:v>74.589735641224294</c:v>
                      </c:pt>
                      <c:pt idx="62" formatCode="0.000E+00">
                        <c:v>67.286173681553393</c:v>
                      </c:pt>
                      <c:pt idx="63" formatCode="0.000E+00">
                        <c:v>59.912066476111697</c:v>
                      </c:pt>
                      <c:pt idx="64" formatCode="0.000E+00">
                        <c:v>52.6511746652859</c:v>
                      </c:pt>
                      <c:pt idx="65" formatCode="0.000E+00">
                        <c:v>45.681806340481401</c:v>
                      </c:pt>
                      <c:pt idx="66" formatCode="0.000E+00">
                        <c:v>39.163928768061403</c:v>
                      </c:pt>
                      <c:pt idx="67" formatCode="0.000E+00">
                        <c:v>33.226819874165201</c:v>
                      </c:pt>
                      <c:pt idx="68" formatCode="0.000E+00">
                        <c:v>27.9591557717428</c:v>
                      </c:pt>
                      <c:pt idx="69" formatCode="0.000E+00">
                        <c:v>23.403362971148699</c:v>
                      </c:pt>
                      <c:pt idx="70" formatCode="0.000E+00">
                        <c:v>19.555521337446901</c:v>
                      </c:pt>
                      <c:pt idx="71" formatCode="0.000E+00">
                        <c:v>16.3711041045201</c:v>
                      </c:pt>
                      <c:pt idx="72" formatCode="0.000E+00">
                        <c:v>13.775583149842401</c:v>
                      </c:pt>
                      <c:pt idx="73" formatCode="0.000E+00">
                        <c:v>11.6777760760519</c:v>
                      </c:pt>
                      <c:pt idx="74" formatCode="0.000E+00">
                        <c:v>9.9831850009119698</c:v>
                      </c:pt>
                      <c:pt idx="75" formatCode="0.000E+00">
                        <c:v>8.6047595165635808</c:v>
                      </c:pt>
                      <c:pt idx="76" formatCode="0.000E+00">
                        <c:v>7.4694823996473199</c:v>
                      </c:pt>
                      <c:pt idx="77" formatCode="0.000E+00">
                        <c:v>6.5205501038961797</c:v>
                      </c:pt>
                      <c:pt idx="78" formatCode="0.000E+00">
                        <c:v>5.7161364402658004</c:v>
                      </c:pt>
                      <c:pt idx="79" formatCode="0.000E+00">
                        <c:v>5.0263322846155303</c:v>
                      </c:pt>
                      <c:pt idx="80" formatCode="0.000E+00">
                        <c:v>4.4297430611418704</c:v>
                      </c:pt>
                      <c:pt idx="81" formatCode="0.000E+00">
                        <c:v>3.9106573887953702</c:v>
                      </c:pt>
                      <c:pt idx="82" formatCode="0.000E+00">
                        <c:v>3.4570750031881499</c:v>
                      </c:pt>
                      <c:pt idx="83" formatCode="0.000E+00">
                        <c:v>3.0594790096882298</c:v>
                      </c:pt>
                      <c:pt idx="84" formatCode="0.000E+00">
                        <c:v>2.71010571824272</c:v>
                      </c:pt>
                      <c:pt idx="85" formatCode="0.000E+00">
                        <c:v>2.4025002985714901</c:v>
                      </c:pt>
                      <c:pt idx="86" formatCode="0.000E+00">
                        <c:v>2.1312271531973299</c:v>
                      </c:pt>
                      <c:pt idx="87" formatCode="0.000E+00">
                        <c:v>1.89166678127623</c:v>
                      </c:pt>
                      <c:pt idx="88" formatCode="0.000E+00">
                        <c:v>1.67986542637689</c:v>
                      </c:pt>
                      <c:pt idx="89" formatCode="0.000E+00">
                        <c:v>1.4924198485634199</c:v>
                      </c:pt>
                      <c:pt idx="90" formatCode="0.000E+00">
                        <c:v>1.32638690181728</c:v>
                      </c:pt>
                      <c:pt idx="91" formatCode="0.000E+00">
                        <c:v>1.17921130742322</c:v>
                      </c:pt>
                      <c:pt idx="92" formatCode="0.000E+00">
                        <c:v>1.0486671348921</c:v>
                      </c:pt>
                      <c:pt idx="93" formatCode="0.000E+00">
                        <c:v>0.932809824671743</c:v>
                      </c:pt>
                      <c:pt idx="94" formatCode="0.000E+00">
                        <c:v>0.82993645696626495</c:v>
                      </c:pt>
                      <c:pt idx="95" formatCode="0.000E+00">
                        <c:v>0.73855256453003004</c:v>
                      </c:pt>
                      <c:pt idx="96" formatCode="0.000E+00">
                        <c:v>0.657344203684052</c:v>
                      </c:pt>
                      <c:pt idx="97" formatCode="0.000E+00">
                        <c:v>0.58515429666531704</c:v>
                      </c:pt>
                      <c:pt idx="98" formatCode="0.000E+00">
                        <c:v>0.52096247713284005</c:v>
                      </c:pt>
                      <c:pt idx="99" formatCode="0.000E+00">
                        <c:v>0.46386783342652199</c:v>
                      </c:pt>
                      <c:pt idx="100" formatCode="0.000E+00">
                        <c:v>0.41307406712183597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2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Volumenzuwachs'!$Z$7</c15:sqref>
                        </c15:formulaRef>
                      </c:ext>
                    </c:extLst>
                    <c:strCache>
                      <c:ptCount val="1"/>
                      <c:pt idx="0">
                        <c:v>19,33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Volumenzuwachs'!$Z$8:$Z$108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3.5689638724604499E-6</c:v>
                      </c:pt>
                      <c:pt idx="1">
                        <c:v>1.8084469009235601E-5</c:v>
                      </c:pt>
                      <c:pt idx="2">
                        <c:v>7.7661399321708906E-5</c:v>
                      </c:pt>
                      <c:pt idx="3">
                        <c:v>2.8773695339774999E-4</c:v>
                      </c:pt>
                      <c:pt idx="4">
                        <c:v>9.3451236943253E-4</c:v>
                      </c:pt>
                      <c:pt idx="5">
                        <c:v>2.6985251180886298E-3</c:v>
                      </c:pt>
                      <c:pt idx="6">
                        <c:v>7.0161692315158404E-3</c:v>
                      </c:pt>
                      <c:pt idx="7">
                        <c:v>1.6610642845580101E-2</c:v>
                      </c:pt>
                      <c:pt idx="8">
                        <c:v>3.6168624515530302E-2</c:v>
                      </c:pt>
                      <c:pt idx="9">
                        <c:v>7.3081442107852404E-2</c:v>
                      </c:pt>
                      <c:pt idx="10" formatCode="0.000E+00">
                        <c:v>0.13812050524561301</c:v>
                      </c:pt>
                      <c:pt idx="11" formatCode="0.000E+00">
                        <c:v>0.245897334616308</c:v>
                      </c:pt>
                      <c:pt idx="12" formatCode="0.000E+00">
                        <c:v>0.414979268784893</c:v>
                      </c:pt>
                      <c:pt idx="13" formatCode="0.000E+00">
                        <c:v>0.66758822088379299</c:v>
                      </c:pt>
                      <c:pt idx="14" formatCode="0.000E+00">
                        <c:v>1.02888464969213</c:v>
                      </c:pt>
                      <c:pt idx="15" formatCode="0.000E+00">
                        <c:v>1.52591071979632</c:v>
                      </c:pt>
                      <c:pt idx="16" formatCode="0.000E+00">
                        <c:v>2.1863178276117501</c:v>
                      </c:pt>
                      <c:pt idx="17" formatCode="0.000E+00">
                        <c:v>3.0370254527182698</c:v>
                      </c:pt>
                      <c:pt idx="18" formatCode="0.000E+00">
                        <c:v>4.1029512385988296</c:v>
                      </c:pt>
                      <c:pt idx="19" formatCode="0.000E+00">
                        <c:v>5.4059236385353397</c:v>
                      </c:pt>
                      <c:pt idx="20" formatCode="0.000E+00">
                        <c:v>6.9638485854442402</c:v>
                      </c:pt>
                      <c:pt idx="21" formatCode="0.000E+00">
                        <c:v>8.7901601558248394</c:v>
                      </c:pt>
                      <c:pt idx="22" formatCode="0.000E+00">
                        <c:v>10.893549230272001</c:v>
                      </c:pt>
                      <c:pt idx="23" formatCode="0.000E+00">
                        <c:v>13.277937613410501</c:v>
                      </c:pt>
                      <c:pt idx="24" formatCode="0.000E+00">
                        <c:v>15.9426489942625</c:v>
                      </c:pt>
                      <c:pt idx="25" formatCode="0.000E+00">
                        <c:v>18.8827215047036</c:v>
                      </c:pt>
                      <c:pt idx="26" formatCode="0.000E+00">
                        <c:v>22.089307374590302</c:v>
                      </c:pt>
                      <c:pt idx="27" formatCode="0.000E+00">
                        <c:v>25.550110869268</c:v>
                      </c:pt>
                      <c:pt idx="28" formatCode="0.000E+00">
                        <c:v>29.249824102232299</c:v>
                      </c:pt>
                      <c:pt idx="29" formatCode="0.000E+00">
                        <c:v>33.170529671933799</c:v>
                      </c:pt>
                      <c:pt idx="30" formatCode="0.000E+00">
                        <c:v>37.292048149359502</c:v>
                      </c:pt>
                      <c:pt idx="31" formatCode="0.000E+00">
                        <c:v>41.592216504768302</c:v>
                      </c:pt>
                      <c:pt idx="32" formatCode="0.000E+00">
                        <c:v>46.047090280174501</c:v>
                      </c:pt>
                      <c:pt idx="33" formatCode="0.000E+00">
                        <c:v>50.6310676449596</c:v>
                      </c:pt>
                      <c:pt idx="34" formatCode="0.000E+00">
                        <c:v>55.316937561091301</c:v>
                      </c:pt>
                      <c:pt idx="35" formatCode="0.000E+00">
                        <c:v>60.075857381364003</c:v>
                      </c:pt>
                      <c:pt idx="36" formatCode="0.000E+00">
                        <c:v>64.877267604444398</c:v>
                      </c:pt>
                      <c:pt idx="37" formatCode="0.000E+00">
                        <c:v>69.688753517340899</c:v>
                      </c:pt>
                      <c:pt idx="38" formatCode="0.000E+00">
                        <c:v>74.475865356947494</c:v>
                      </c:pt>
                      <c:pt idx="39" formatCode="0.000E+00">
                        <c:v>79.201910677562694</c:v>
                      </c:pt>
                      <c:pt idx="40" formatCode="0.000E+00">
                        <c:v>83.8277350460137</c:v>
                      </c:pt>
                      <c:pt idx="41" formatCode="0.000E+00">
                        <c:v>88.311510184644703</c:v>
                      </c:pt>
                      <c:pt idx="42" formatCode="0.000E+00">
                        <c:v>92.608552379657596</c:v>
                      </c:pt>
                      <c:pt idx="43" formatCode="0.000E+00">
                        <c:v>96.671198438076402</c:v>
                      </c:pt>
                      <c:pt idx="44" formatCode="0.000E+00">
                        <c:v>100.448771692059</c:v>
                      </c:pt>
                      <c:pt idx="45" formatCode="0.000E+00">
                        <c:v>103.887676370875</c:v>
                      </c:pt>
                      <c:pt idx="46" formatCode="0.000E+00">
                        <c:v>106.931664771142</c:v>
                      </c:pt>
                      <c:pt idx="47" formatCode="0.000E+00">
                        <c:v>109.522327500228</c:v>
                      </c:pt>
                      <c:pt idx="48" formatCode="0.000E+00">
                        <c:v>111.59986177920899</c:v>
                      </c:pt>
                      <c:pt idx="49" formatCode="0.000E+00">
                        <c:v>113.10417511147401</c:v>
                      </c:pt>
                      <c:pt idx="50" formatCode="0.000E+00">
                        <c:v>113.97637982894599</c:v>
                      </c:pt>
                      <c:pt idx="51" formatCode="0.000E+00">
                        <c:v>114.160725898341</c:v>
                      </c:pt>
                      <c:pt idx="52" formatCode="0.000E+00">
                        <c:v>113.607002219389</c:v>
                      </c:pt>
                      <c:pt idx="53" formatCode="0.000E+00">
                        <c:v>112.27340749222699</c:v>
                      </c:pt>
                      <c:pt idx="54" formatCode="0.000E+00">
                        <c:v>110.129847657951</c:v>
                      </c:pt>
                      <c:pt idx="55" formatCode="0.000E+00">
                        <c:v>107.161555732609</c:v>
                      </c:pt>
                      <c:pt idx="56" formatCode="0.000E+00">
                        <c:v>103.37285109958999</c:v>
                      </c:pt>
                      <c:pt idx="57" formatCode="0.000E+00">
                        <c:v>98.790761661469006</c:v>
                      </c:pt>
                      <c:pt idx="58" formatCode="0.000E+00">
                        <c:v>93.468131157237195</c:v>
                      </c:pt>
                      <c:pt idx="59" formatCode="0.000E+00">
                        <c:v>87.485739427026004</c:v>
                      </c:pt>
                      <c:pt idx="60" formatCode="0.000E+00">
                        <c:v>80.952897144456699</c:v>
                      </c:pt>
                      <c:pt idx="61" formatCode="0.000E+00">
                        <c:v>74.005967612080596</c:v>
                      </c:pt>
                      <c:pt idx="62" formatCode="0.000E+00">
                        <c:v>66.804350097880501</c:v>
                      </c:pt>
                      <c:pt idx="63" formatCode="0.000E+00">
                        <c:v>59.523662811726197</c:v>
                      </c:pt>
                      <c:pt idx="64" formatCode="0.000E+00">
                        <c:v>52.346205822729999</c:v>
                      </c:pt>
                      <c:pt idx="65" formatCode="0.000E+00">
                        <c:v>45.449252488118603</c:v>
                      </c:pt>
                      <c:pt idx="66" formatCode="0.000E+00">
                        <c:v>38.992255098168798</c:v>
                      </c:pt>
                      <c:pt idx="67" formatCode="0.000E+00">
                        <c:v>33.104546299995398</c:v>
                      </c:pt>
                      <c:pt idx="68" formatCode="0.000E+00">
                        <c:v>27.875418079683801</c:v>
                      </c:pt>
                      <c:pt idx="69" formatCode="0.000E+00">
                        <c:v>23.348400730414198</c:v>
                      </c:pt>
                      <c:pt idx="70" formatCode="0.000E+00">
                        <c:v>19.521033709047298</c:v>
                      </c:pt>
                      <c:pt idx="71" formatCode="0.000E+00">
                        <c:v>16.350433788353001</c:v>
                      </c:pt>
                      <c:pt idx="72" formatCode="0.000E+00">
                        <c:v>13.763718300273901</c:v>
                      </c:pt>
                      <c:pt idx="73" formatCode="0.000E+00">
                        <c:v>11.6711931908103</c:v>
                      </c:pt>
                      <c:pt idx="74" formatCode="0.000E+00">
                        <c:v>9.9795832061614806</c:v>
                      </c:pt>
                      <c:pt idx="75" formatCode="0.000E+00">
                        <c:v>8.6027500001088892</c:v>
                      </c:pt>
                      <c:pt idx="76" formatCode="0.000E+00">
                        <c:v>7.4682924199782601</c:v>
                      </c:pt>
                      <c:pt idx="77" formatCode="0.000E+00">
                        <c:v>6.51978218815246</c:v>
                      </c:pt>
                      <c:pt idx="78" formatCode="0.000E+00">
                        <c:v>5.7155985850985402</c:v>
                      </c:pt>
                      <c:pt idx="79" formatCode="0.000E+00">
                        <c:v>5.0259337532500297</c:v>
                      </c:pt>
                      <c:pt idx="80" formatCode="0.000E+00">
                        <c:v>4.4294387092189398</c:v>
                      </c:pt>
                      <c:pt idx="81" formatCode="0.000E+00">
                        <c:v>3.9104216925061301</c:v>
                      </c:pt>
                      <c:pt idx="82" formatCode="0.000E+00">
                        <c:v>3.4568913047452998</c:v>
                      </c:pt>
                      <c:pt idx="83" formatCode="0.000E+00">
                        <c:v>3.0593353445827902</c:v>
                      </c:pt>
                      <c:pt idx="84" formatCode="0.000E+00">
                        <c:v>2.7099931007025102</c:v>
                      </c:pt>
                      <c:pt idx="85" formatCode="0.000E+00">
                        <c:v>2.4024118584868202</c:v>
                      </c:pt>
                      <c:pt idx="86" formatCode="0.000E+00">
                        <c:v>2.13115759560577</c:v>
                      </c:pt>
                      <c:pt idx="87" formatCode="0.000E+00">
                        <c:v>1.8916120052195</c:v>
                      </c:pt>
                      <c:pt idx="88" formatCode="0.000E+00">
                        <c:v>1.6798222439675601</c:v>
                      </c:pt>
                      <c:pt idx="89" formatCode="0.000E+00">
                        <c:v>1.49238577429324</c:v>
                      </c:pt>
                      <c:pt idx="90" formatCode="0.000E+00">
                        <c:v>1.3263599929888601</c:v>
                      </c:pt>
                      <c:pt idx="91" formatCode="0.000E+00">
                        <c:v>1.1791900424255799</c:v>
                      </c:pt>
                      <c:pt idx="92" formatCode="0.000E+00">
                        <c:v>1.04865031980623</c:v>
                      </c:pt>
                      <c:pt idx="93" formatCode="0.000E+00">
                        <c:v>0.93279652127052803</c:v>
                      </c:pt>
                      <c:pt idx="94" formatCode="0.000E+00">
                        <c:v>0.82992592698650502</c:v>
                      </c:pt>
                      <c:pt idx="95" formatCode="0.000E+00">
                        <c:v>0.73854422639388395</c:v>
                      </c:pt>
                      <c:pt idx="96" formatCode="0.000E+00">
                        <c:v>0.657337598792475</c:v>
                      </c:pt>
                      <c:pt idx="97" formatCode="0.000E+00">
                        <c:v>0.58514906308205095</c:v>
                      </c:pt>
                      <c:pt idx="98" formatCode="0.000E+00">
                        <c:v>0.520958328995068</c:v>
                      </c:pt>
                      <c:pt idx="99" formatCode="0.000E+00">
                        <c:v>0.46386454480656703</c:v>
                      </c:pt>
                      <c:pt idx="100" formatCode="0.000E+00">
                        <c:v>0.41307145935756501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3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Volumenzuwachs'!$AA$7</c15:sqref>
                        </c15:formulaRef>
                      </c:ext>
                    </c:extLst>
                    <c:strCache>
                      <c:ptCount val="1"/>
                      <c:pt idx="0">
                        <c:v>19,78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8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Volumenzuwachs'!$AA$8:$AA$108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1.7726872249338801E-6</c:v>
                      </c:pt>
                      <c:pt idx="1">
                        <c:v>9.6497943199591392E-6</c:v>
                      </c:pt>
                      <c:pt idx="2">
                        <c:v>4.41751605845322E-5</c:v>
                      </c:pt>
                      <c:pt idx="3">
                        <c:v>1.73274460463128E-4</c:v>
                      </c:pt>
                      <c:pt idx="4">
                        <c:v>5.9213734875252302E-4</c:v>
                      </c:pt>
                      <c:pt idx="5">
                        <c:v>1.7893133148258701E-3</c:v>
                      </c:pt>
                      <c:pt idx="6">
                        <c:v>4.8446940898422197E-3</c:v>
                      </c:pt>
                      <c:pt idx="7">
                        <c:v>1.18925357905136E-2</c:v>
                      </c:pt>
                      <c:pt idx="8">
                        <c:v>2.6746277805475799E-2</c:v>
                      </c:pt>
                      <c:pt idx="9">
                        <c:v>5.5627194278166897E-2</c:v>
                      </c:pt>
                      <c:pt idx="10" formatCode="0.000E+00">
                        <c:v>0.107883722401117</c:v>
                      </c:pt>
                      <c:pt idx="11" formatCode="0.000E+00">
                        <c:v>0.19655500077172</c:v>
                      </c:pt>
                      <c:pt idx="12" formatCode="0.000E+00">
                        <c:v>0.33863650971894899</c:v>
                      </c:pt>
                      <c:pt idx="13" formatCode="0.000E+00">
                        <c:v>0.55494927609934497</c:v>
                      </c:pt>
                      <c:pt idx="14" formatCode="0.000E+00">
                        <c:v>0.86958403288387598</c:v>
                      </c:pt>
                      <c:pt idx="15" formatCode="0.000E+00">
                        <c:v>1.30896721821477</c:v>
                      </c:pt>
                      <c:pt idx="16" formatCode="0.000E+00">
                        <c:v>1.90065675517475</c:v>
                      </c:pt>
                      <c:pt idx="17" formatCode="0.000E+00">
                        <c:v>2.6720095276969702</c:v>
                      </c:pt>
                      <c:pt idx="18" formatCode="0.000E+00">
                        <c:v>3.6488663636854701</c:v>
                      </c:pt>
                      <c:pt idx="19" formatCode="0.000E+00">
                        <c:v>4.8543792221550701</c:v>
                      </c:pt>
                      <c:pt idx="20" formatCode="0.000E+00">
                        <c:v>6.3080686718222498</c:v>
                      </c:pt>
                      <c:pt idx="21" formatCode="0.000E+00">
                        <c:v>8.0251578742255596</c:v>
                      </c:pt>
                      <c:pt idx="22" formatCode="0.000E+00">
                        <c:v>10.016190455694399</c:v>
                      </c:pt>
                      <c:pt idx="23" formatCode="0.000E+00">
                        <c:v>12.286909070428001</c:v>
                      </c:pt>
                      <c:pt idx="24" formatCode="0.000E+00">
                        <c:v>14.838351218023799</c:v>
                      </c:pt>
                      <c:pt idx="25" formatCode="0.000E+00">
                        <c:v>17.667108681142299</c:v>
                      </c:pt>
                      <c:pt idx="26" formatCode="0.000E+00">
                        <c:v>20.765695031716898</c:v>
                      </c:pt>
                      <c:pt idx="27" formatCode="0.000E+00">
                        <c:v>24.122969653051999</c:v>
                      </c:pt>
                      <c:pt idx="28" formatCode="0.000E+00">
                        <c:v>27.724574292467999</c:v>
                      </c:pt>
                      <c:pt idx="29" formatCode="0.000E+00">
                        <c:v>31.553347325818201</c:v>
                      </c:pt>
                      <c:pt idx="30" formatCode="0.000E+00">
                        <c:v>35.589690237711999</c:v>
                      </c:pt>
                      <c:pt idx="31" formatCode="0.000E+00">
                        <c:v>39.811869368590997</c:v>
                      </c:pt>
                      <c:pt idx="32" formatCode="0.000E+00">
                        <c:v>44.196243302524103</c:v>
                      </c:pt>
                      <c:pt idx="33" formatCode="0.000E+00">
                        <c:v>48.717412178266599</c:v>
                      </c:pt>
                      <c:pt idx="34" formatCode="0.000E+00">
                        <c:v>53.348289842039101</c:v>
                      </c:pt>
                      <c:pt idx="35" formatCode="0.000E+00">
                        <c:v>58.060103295724602</c:v>
                      </c:pt>
                      <c:pt idx="36" formatCode="0.000E+00">
                        <c:v>62.822326642138002</c:v>
                      </c:pt>
                      <c:pt idx="37" formatCode="0.000E+00">
                        <c:v>67.602558986842993</c:v>
                      </c:pt>
                      <c:pt idx="38" formatCode="0.000E+00">
                        <c:v>72.366357824942298</c:v>
                      </c:pt>
                      <c:pt idx="39" formatCode="0.000E+00">
                        <c:v>77.077041595580198</c:v>
                      </c:pt>
                      <c:pt idx="40" formatCode="0.000E+00">
                        <c:v>81.695477566733302</c:v>
                      </c:pt>
                      <c:pt idx="41" formatCode="0.000E+00">
                        <c:v>86.179874216715206</c:v>
                      </c:pt>
                      <c:pt idx="42" formatCode="0.000E+00">
                        <c:v>90.485600954105095</c:v>
                      </c:pt>
                      <c:pt idx="43" formatCode="0.000E+00">
                        <c:v>94.565062445987806</c:v>
                      </c:pt>
                      <c:pt idx="44" formatCode="0.000E+00">
                        <c:v>98.367659997278693</c:v>
                      </c:pt>
                      <c:pt idx="45" formatCode="0.000E+00">
                        <c:v>101.839878208561</c:v>
                      </c:pt>
                      <c:pt idx="46" formatCode="0.000E+00">
                        <c:v>104.925541229972</c:v>
                      </c:pt>
                      <c:pt idx="47" formatCode="0.000E+00">
                        <c:v>107.566288781976</c:v>
                      </c:pt>
                      <c:pt idx="48" formatCode="0.000E+00">
                        <c:v>109.70232687753401</c:v>
                      </c:pt>
                      <c:pt idx="49" formatCode="0.000E+00">
                        <c:v>111.273510611116</c:v>
                      </c:pt>
                      <c:pt idx="50" formatCode="0.000E+00">
                        <c:v>112.220814773161</c:v>
                      </c:pt>
                      <c:pt idx="51" formatCode="0.000E+00">
                        <c:v>112.48824019907001</c:v>
                      </c:pt>
                      <c:pt idx="52" formatCode="0.000E+00">
                        <c:v>112.025186997719</c:v>
                      </c:pt>
                      <c:pt idx="53" formatCode="0.000E+00">
                        <c:v>110.789297147971</c:v>
                      </c:pt>
                      <c:pt idx="54" formatCode="0.000E+00">
                        <c:v>108.749725479719</c:v>
                      </c:pt>
                      <c:pt idx="55" formatCode="0.000E+00">
                        <c:v>105.890737543634</c:v>
                      </c:pt>
                      <c:pt idx="56" formatCode="0.000E+00">
                        <c:v>102.215454793188</c:v>
                      </c:pt>
                      <c:pt idx="57" formatCode="0.000E+00">
                        <c:v>97.749474405326296</c:v>
                      </c:pt>
                      <c:pt idx="58" formatCode="0.000E+00">
                        <c:v>92.543990267011395</c:v>
                      </c:pt>
                      <c:pt idx="59" formatCode="0.000E+00">
                        <c:v>86.677946945231</c:v>
                      </c:pt>
                      <c:pt idx="60" formatCode="0.000E+00">
                        <c:v>80.258691287475301</c:v>
                      </c:pt>
                      <c:pt idx="61" formatCode="0.000E+00">
                        <c:v>73.420575517704606</c:v>
                      </c:pt>
                      <c:pt idx="62" formatCode="0.000E+00">
                        <c:v>66.321044633572001</c:v>
                      </c:pt>
                      <c:pt idx="63" formatCode="0.000E+00">
                        <c:v>59.133940565903401</c:v>
                      </c:pt>
                      <c:pt idx="64" formatCode="0.000E+00">
                        <c:v>52.040093149433098</c:v>
                      </c:pt>
                      <c:pt idx="65" formatCode="0.000E+00">
                        <c:v>45.2157317446786</c:v>
                      </c:pt>
                      <c:pt idx="66" formatCode="0.000E+00">
                        <c:v>38.8197853353388</c:v>
                      </c:pt>
                      <c:pt idx="67" formatCode="0.000E+00">
                        <c:v>32.981634402475002</c:v>
                      </c:pt>
                      <c:pt idx="68" formatCode="0.000E+00">
                        <c:v>27.791181772462899</c:v>
                      </c:pt>
                      <c:pt idx="69" formatCode="0.000E+00">
                        <c:v>23.293058574524299</c:v>
                      </c:pt>
                      <c:pt idx="70" formatCode="0.000E+00">
                        <c:v>19.4862629942068</c:v>
                      </c:pt>
                      <c:pt idx="71" formatCode="0.000E+00">
                        <c:v>16.329556313926702</c:v>
                      </c:pt>
                      <c:pt idx="72" formatCode="0.000E+00">
                        <c:v>13.751703667814001</c:v>
                      </c:pt>
                      <c:pt idx="73" formatCode="0.000E+00">
                        <c:v>11.664502495418899</c:v>
                      </c:pt>
                      <c:pt idx="74" formatCode="0.000E+00">
                        <c:v>9.9759035485913596</c:v>
                      </c:pt>
                      <c:pt idx="75" formatCode="0.000E+00">
                        <c:v>8.6006836800138604</c:v>
                      </c:pt>
                      <c:pt idx="76" formatCode="0.000E+00">
                        <c:v>7.4670604152497404</c:v>
                      </c:pt>
                      <c:pt idx="77" formatCode="0.000E+00">
                        <c:v>6.5189827211710298</c:v>
                      </c:pt>
                      <c:pt idx="78" formatCode="0.000E+00">
                        <c:v>5.7150367362697603</c:v>
                      </c:pt>
                      <c:pt idx="79" formatCode="0.000E+00">
                        <c:v>5.0255167941058296</c:v>
                      </c:pt>
                      <c:pt idx="80" formatCode="0.000E+00">
                        <c:v>4.4291201035758103</c:v>
                      </c:pt>
                      <c:pt idx="81" formatCode="0.000E+00">
                        <c:v>3.9101749159846499</c:v>
                      </c:pt>
                      <c:pt idx="82" formatCode="0.000E+00">
                        <c:v>3.4566989619020401</c:v>
                      </c:pt>
                      <c:pt idx="83" formatCode="0.000E+00">
                        <c:v>3.0591849169452199</c:v>
                      </c:pt>
                      <c:pt idx="84" formatCode="0.000E+00">
                        <c:v>2.7098751813095898</c:v>
                      </c:pt>
                      <c:pt idx="85" formatCode="0.000E+00">
                        <c:v>2.4023192543218199</c:v>
                      </c:pt>
                      <c:pt idx="86" formatCode="0.000E+00">
                        <c:v>2.13108476267641</c:v>
                      </c:pt>
                      <c:pt idx="87" formatCode="0.000E+00">
                        <c:v>1.8915546496428399</c:v>
                      </c:pt>
                      <c:pt idx="88" formatCode="0.000E+00">
                        <c:v>1.6797770278566</c:v>
                      </c:pt>
                      <c:pt idx="89" formatCode="0.000E+00">
                        <c:v>1.4923500951694599</c:v>
                      </c:pt>
                      <c:pt idx="90" formatCode="0.000E+00">
                        <c:v>1.3263318167162601</c:v>
                      </c:pt>
                      <c:pt idx="91" formatCode="0.000E+00">
                        <c:v>1.17916777576478</c:v>
                      </c:pt>
                      <c:pt idx="92" formatCode="0.000E+00">
                        <c:v>1.0486327126291</c:v>
                      </c:pt>
                      <c:pt idx="93" formatCode="0.000E+00">
                        <c:v>0.93278259117412099</c:v>
                      </c:pt>
                      <c:pt idx="94" formatCode="0.000E+00">
                        <c:v>0.82991490094381504</c:v>
                      </c:pt>
                      <c:pt idx="95" formatCode="0.000E+00">
                        <c:v>0.73853549543914099</c:v>
                      </c:pt>
                      <c:pt idx="96" formatCode="0.000E+00">
                        <c:v>0.65733068272853001</c:v>
                      </c:pt>
                      <c:pt idx="97" formatCode="0.000E+00">
                        <c:v>0.58514358292586299</c:v>
                      </c:pt>
                      <c:pt idx="98" formatCode="0.000E+00">
                        <c:v>0.52095398541924998</c:v>
                      </c:pt>
                      <c:pt idx="99" formatCode="0.000E+00">
                        <c:v>0.46386110124136598</c:v>
                      </c:pt>
                      <c:pt idx="100" formatCode="0.000E+00">
                        <c:v>0.413068728724789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5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Volumenzuwachs'!$AC$7</c15:sqref>
                        </c15:formulaRef>
                      </c:ext>
                    </c:extLst>
                    <c:strCache>
                      <c:ptCount val="1"/>
                      <c:pt idx="0">
                        <c:v>20,72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Volumenzuwachs'!$AC$8:$AC$108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3.9787140811487601E-7</c:v>
                      </c:pt>
                      <c:pt idx="1">
                        <c:v>2.5253043667879699E-6</c:v>
                      </c:pt>
                      <c:pt idx="2">
                        <c:v>1.3257169927593799E-5</c:v>
                      </c:pt>
                      <c:pt idx="3">
                        <c:v>5.8757461833661198E-5</c:v>
                      </c:pt>
                      <c:pt idx="4">
                        <c:v>2.2391683484779601E-4</c:v>
                      </c:pt>
                      <c:pt idx="5">
                        <c:v>7.4574700904243005E-4</c:v>
                      </c:pt>
                      <c:pt idx="6">
                        <c:v>2.2022889596966999E-3</c:v>
                      </c:pt>
                      <c:pt idx="7">
                        <c:v>5.8417574545539296E-3</c:v>
                      </c:pt>
                      <c:pt idx="8">
                        <c:v>1.40797208310355E-2</c:v>
                      </c:pt>
                      <c:pt idx="9">
                        <c:v>3.1151144488743902E-2</c:v>
                      </c:pt>
                      <c:pt idx="10" formatCode="0.000E+00">
                        <c:v>6.3847578364716606E-2</c:v>
                      </c:pt>
                      <c:pt idx="11" formatCode="0.000E+00">
                        <c:v>0.122217209755276</c:v>
                      </c:pt>
                      <c:pt idx="12" formatCode="0.000E+00">
                        <c:v>0.22007884594434399</c:v>
                      </c:pt>
                      <c:pt idx="13" formatCode="0.000E+00">
                        <c:v>0.37521347832056101</c:v>
                      </c:pt>
                      <c:pt idx="14" formatCode="0.000E+00">
                        <c:v>0.60914732929451598</c:v>
                      </c:pt>
                      <c:pt idx="15" formatCode="0.000E+00">
                        <c:v>0.94651308986511196</c:v>
                      </c:pt>
                      <c:pt idx="16" formatCode="0.000E+00">
                        <c:v>1.4140501020263601</c:v>
                      </c:pt>
                      <c:pt idx="17" formatCode="0.000E+00">
                        <c:v>2.0393605913061799</c:v>
                      </c:pt>
                      <c:pt idx="18" formatCode="0.000E+00">
                        <c:v>2.8495669550559799</c:v>
                      </c:pt>
                      <c:pt idx="19" formatCode="0.000E+00">
                        <c:v>3.8700134004284199</c:v>
                      </c:pt>
                      <c:pt idx="20" formatCode="0.000E+00">
                        <c:v>5.1231301777958</c:v>
                      </c:pt>
                      <c:pt idx="21" formatCode="0.000E+00">
                        <c:v>6.6275402038363804</c:v>
                      </c:pt>
                      <c:pt idx="22" formatCode="0.000E+00">
                        <c:v>8.3974460251423402</c:v>
                      </c:pt>
                      <c:pt idx="23" formatCode="0.000E+00">
                        <c:v>10.442297578235401</c:v>
                      </c:pt>
                      <c:pt idx="24" formatCode="0.000E+00">
                        <c:v>12.7667126060773</c:v>
                      </c:pt>
                      <c:pt idx="25" formatCode="0.000E+00">
                        <c:v>15.370603442494099</c:v>
                      </c:pt>
                      <c:pt idx="26" formatCode="0.000E+00">
                        <c:v>18.249455506148401</c:v>
                      </c:pt>
                      <c:pt idx="27" formatCode="0.000E+00">
                        <c:v>21.394702312687901</c:v>
                      </c:pt>
                      <c:pt idx="28" formatCode="0.000E+00">
                        <c:v>24.794146717177401</c:v>
                      </c:pt>
                      <c:pt idx="29" formatCode="0.000E+00">
                        <c:v>28.432386148227302</c:v>
                      </c:pt>
                      <c:pt idx="30" formatCode="0.000E+00">
                        <c:v>32.291208922501397</c:v>
                      </c:pt>
                      <c:pt idx="31" formatCode="0.000E+00">
                        <c:v>36.349937999727899</c:v>
                      </c:pt>
                      <c:pt idx="32" formatCode="0.000E+00">
                        <c:v>40.585706933681799</c:v>
                      </c:pt>
                      <c:pt idx="33" formatCode="0.000E+00">
                        <c:v>44.973659898120601</c:v>
                      </c:pt>
                      <c:pt idx="34" formatCode="0.000E+00">
                        <c:v>49.487073435570601</c:v>
                      </c:pt>
                      <c:pt idx="35" formatCode="0.000E+00">
                        <c:v>54.097402115496301</c:v>
                      </c:pt>
                      <c:pt idx="36" formatCode="0.000E+00">
                        <c:v>58.774253841348298</c:v>
                      </c:pt>
                      <c:pt idx="37" formatCode="0.000E+00">
                        <c:v>63.485303414273702</c:v>
                      </c:pt>
                      <c:pt idx="38" formatCode="0.000E+00">
                        <c:v>68.196155459155307</c:v>
                      </c:pt>
                      <c:pt idx="39" formatCode="0.000E+00">
                        <c:v>72.870170246616297</c:v>
                      </c:pt>
                      <c:pt idx="40" formatCode="0.000E+00">
                        <c:v>77.468268572862698</c:v>
                      </c:pt>
                      <c:pt idx="41" formatCode="0.000E+00">
                        <c:v>81.948734916147501</c:v>
                      </c:pt>
                      <c:pt idx="42" formatCode="0.000E+00">
                        <c:v>86.267041749628703</c:v>
                      </c:pt>
                      <c:pt idx="43" formatCode="0.000E+00">
                        <c:v>90.375722262547001</c:v>
                      </c:pt>
                      <c:pt idx="44" formatCode="0.000E+00">
                        <c:v>94.224323840692904</c:v>
                      </c:pt>
                      <c:pt idx="45" formatCode="0.000E+00">
                        <c:v>97.759480373397807</c:v>
                      </c:pt>
                      <c:pt idx="46" formatCode="0.000E+00">
                        <c:v>100.925147505536</c:v>
                      </c:pt>
                      <c:pt idx="47" formatCode="0.000E+00">
                        <c:v>103.663050823161</c:v>
                      </c:pt>
                      <c:pt idx="48" formatCode="0.000E+00">
                        <c:v>105.91340182684399</c:v>
                      </c:pt>
                      <c:pt idx="49" formatCode="0.000E+00">
                        <c:v>107.615939196935</c:v>
                      </c:pt>
                      <c:pt idx="50" formatCode="0.000E+00">
                        <c:v>108.711351619627</c:v>
                      </c:pt>
                      <c:pt idx="51" formatCode="0.000E+00">
                        <c:v>109.14313115097001</c:v>
                      </c:pt>
                      <c:pt idx="52" formatCode="0.000E+00">
                        <c:v>108.859890103609</c:v>
                      </c:pt>
                      <c:pt idx="53" formatCode="0.000E+00">
                        <c:v>107.818146782044</c:v>
                      </c:pt>
                      <c:pt idx="54" formatCode="0.000E+00">
                        <c:v>105.985543125898</c:v>
                      </c:pt>
                      <c:pt idx="55" formatCode="0.000E+00">
                        <c:v>103.34439815706099</c:v>
                      </c:pt>
                      <c:pt idx="56" formatCode="0.000E+00">
                        <c:v>99.895424404107899</c:v>
                      </c:pt>
                      <c:pt idx="57" formatCode="0.000E+00">
                        <c:v>95.661342524528905</c:v>
                      </c:pt>
                      <c:pt idx="58" formatCode="0.000E+00">
                        <c:v>90.690029150629798</c:v>
                      </c:pt>
                      <c:pt idx="59" formatCode="0.000E+00">
                        <c:v>85.056737915428798</c:v>
                      </c:pt>
                      <c:pt idx="60" formatCode="0.000E+00">
                        <c:v>78.864864635453301</c:v>
                      </c:pt>
                      <c:pt idx="61" formatCode="0.000E+00">
                        <c:v>72.244713131476004</c:v>
                      </c:pt>
                      <c:pt idx="62" formatCode="0.000E+00">
                        <c:v>65.349791214232894</c:v>
                      </c:pt>
                      <c:pt idx="63" formatCode="0.000E+00">
                        <c:v>58.350358058428597</c:v>
                      </c:pt>
                      <c:pt idx="64" formatCode="0.000E+00">
                        <c:v>51.424272501896702</c:v>
                      </c:pt>
                      <c:pt idx="65" formatCode="0.000E+00">
                        <c:v>44.7456465765977</c:v>
                      </c:pt>
                      <c:pt idx="66" formatCode="0.000E+00">
                        <c:v>38.472336190678298</c:v>
                      </c:pt>
                      <c:pt idx="67" formatCode="0.000E+00">
                        <c:v>32.733795527029798</c:v>
                      </c:pt>
                      <c:pt idx="68" formatCode="0.000E+00">
                        <c:v>27.621132935717199</c:v>
                      </c:pt>
                      <c:pt idx="69" formatCode="0.000E+00">
                        <c:v>23.181171624284001</c:v>
                      </c:pt>
                      <c:pt idx="70" formatCode="0.000E+00">
                        <c:v>19.415824222235301</c:v>
                      </c:pt>
                      <c:pt idx="71" formatCode="0.000E+00">
                        <c:v>16.287143833234801</c:v>
                      </c:pt>
                      <c:pt idx="72" formatCode="0.000E+00">
                        <c:v>13.7271983891623</c:v>
                      </c:pt>
                      <c:pt idx="73" formatCode="0.000E+00">
                        <c:v>11.6507780980701</c:v>
                      </c:pt>
                      <c:pt idx="74" formatCode="0.000E+00">
                        <c:v>9.9682962767840397</c:v>
                      </c:pt>
                      <c:pt idx="75" formatCode="0.000E+00">
                        <c:v>8.5963700202659492</c:v>
                      </c:pt>
                      <c:pt idx="76" formatCode="0.000E+00">
                        <c:v>7.4644624188456303</c:v>
                      </c:pt>
                      <c:pt idx="77" formatCode="0.000E+00">
                        <c:v>6.5172831650051499</c:v>
                      </c:pt>
                      <c:pt idx="78" formatCode="0.000E+00">
                        <c:v>5.7138365069189998</c:v>
                      </c:pt>
                      <c:pt idx="79" formatCode="0.000E+00">
                        <c:v>5.0246240926419601</c:v>
                      </c:pt>
                      <c:pt idx="80" formatCode="0.000E+00">
                        <c:v>4.4284374219952598</c:v>
                      </c:pt>
                      <c:pt idx="81" formatCode="0.000E+00">
                        <c:v>3.9096460152605799</c:v>
                      </c:pt>
                      <c:pt idx="82" formatCode="0.000E+00">
                        <c:v>3.4562866986193201</c:v>
                      </c:pt>
                      <c:pt idx="83" formatCode="0.000E+00">
                        <c:v>3.0588624872693599</c:v>
                      </c:pt>
                      <c:pt idx="84" formatCode="0.000E+00">
                        <c:v>2.70962242784152</c:v>
                      </c:pt>
                      <c:pt idx="85" formatCode="0.000E+00">
                        <c:v>2.4021207610024402</c:v>
                      </c:pt>
                      <c:pt idx="86" formatCode="0.000E+00">
                        <c:v>2.1309286471275199</c:v>
                      </c:pt>
                      <c:pt idx="87" formatCode="0.000E+00">
                        <c:v>1.891431708661</c:v>
                      </c:pt>
                      <c:pt idx="88" formatCode="0.000E+00">
                        <c:v>1.6796801071516101</c:v>
                      </c:pt>
                      <c:pt idx="89" formatCode="0.000E+00">
                        <c:v>1.49227361662764</c:v>
                      </c:pt>
                      <c:pt idx="90" formatCode="0.000E+00">
                        <c:v>1.32627142035398</c:v>
                      </c:pt>
                      <c:pt idx="91" formatCode="0.000E+00">
                        <c:v>1.17912004658752</c:v>
                      </c:pt>
                      <c:pt idx="92" formatCode="0.000E+00">
                        <c:v>1.0485949710542</c:v>
                      </c:pt>
                      <c:pt idx="93" formatCode="0.000E+00">
                        <c:v>0.93275273145790305</c:v>
                      </c:pt>
                      <c:pt idx="94" formatCode="0.000E+00">
                        <c:v>0.82989126612108</c:v>
                      </c:pt>
                      <c:pt idx="95" formatCode="0.000E+00">
                        <c:v>0.73851678019846201</c:v>
                      </c:pt>
                      <c:pt idx="96" formatCode="0.000E+00">
                        <c:v>0.65731585776724899</c:v>
                      </c:pt>
                      <c:pt idx="97" formatCode="0.000E+00">
                        <c:v>0.58513183589003304</c:v>
                      </c:pt>
                      <c:pt idx="98" formatCode="0.000E+00">
                        <c:v>0.52094467469498096</c:v>
                      </c:pt>
                      <c:pt idx="99" formatCode="0.000E+00">
                        <c:v>0.46385371973509099</c:v>
                      </c:pt>
                      <c:pt idx="100" formatCode="0.000E+00">
                        <c:v>0.41306287542811698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6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Volumenzuwachs'!$AD$7</c15:sqref>
                        </c15:formulaRef>
                      </c:ext>
                    </c:extLst>
                    <c:strCache>
                      <c:ptCount val="1"/>
                      <c:pt idx="0">
                        <c:v>21,20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Volumenzuwachs'!$AD$8:$AD$108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1.79254608108518E-7</c:v>
                      </c:pt>
                      <c:pt idx="1">
                        <c:v>1.2352223272034701E-6</c:v>
                      </c:pt>
                      <c:pt idx="2">
                        <c:v>6.9778937477975196E-6</c:v>
                      </c:pt>
                      <c:pt idx="3">
                        <c:v>3.3017061802574498E-5</c:v>
                      </c:pt>
                      <c:pt idx="4">
                        <c:v>1.33382653683118E-4</c:v>
                      </c:pt>
                      <c:pt idx="5">
                        <c:v>4.67962919067014E-4</c:v>
                      </c:pt>
                      <c:pt idx="6">
                        <c:v>1.44767134259376E-3</c:v>
                      </c:pt>
                      <c:pt idx="7">
                        <c:v>4.0026651095073302E-3</c:v>
                      </c:pt>
                      <c:pt idx="8">
                        <c:v>1.0011082596656199E-2</c:v>
                      </c:pt>
                      <c:pt idx="9">
                        <c:v>2.2894152006166499E-2</c:v>
                      </c:pt>
                      <c:pt idx="10" formatCode="0.000E+00">
                        <c:v>4.8331344140397803E-2</c:v>
                      </c:pt>
                      <c:pt idx="11" formatCode="0.000E+00">
                        <c:v>9.4992329396370603E-2</c:v>
                      </c:pt>
                      <c:pt idx="12" formatCode="0.000E+00">
                        <c:v>0.175143179177422</c:v>
                      </c:pt>
                      <c:pt idx="13" formatCode="0.000E+00">
                        <c:v>0.30498044054140699</c:v>
                      </c:pt>
                      <c:pt idx="14" formatCode="0.000E+00">
                        <c:v>0.50458307279918202</c:v>
                      </c:pt>
                      <c:pt idx="15" formatCode="0.000E+00">
                        <c:v>0.79743843286622196</c:v>
                      </c:pt>
                      <c:pt idx="16" formatCode="0.000E+00">
                        <c:v>1.2095746285772799</c:v>
                      </c:pt>
                      <c:pt idx="17" formatCode="0.000E+00">
                        <c:v>1.7683968189828401</c:v>
                      </c:pt>
                      <c:pt idx="18" formatCode="0.000E+00">
                        <c:v>2.50136498171429</c:v>
                      </c:pt>
                      <c:pt idx="19" formatCode="0.000E+00">
                        <c:v>3.4346603877493802</c:v>
                      </c:pt>
                      <c:pt idx="20" formatCode="0.000E+00">
                        <c:v>4.5919712336537604</c:v>
                      </c:pt>
                      <c:pt idx="21" formatCode="0.000E+00">
                        <c:v>5.9934935244652099</c:v>
                      </c:pt>
                      <c:pt idx="22" formatCode="0.000E+00">
                        <c:v>7.6552017204986003</c:v>
                      </c:pt>
                      <c:pt idx="23" formatCode="0.000E+00">
                        <c:v>9.5884036945800304</c:v>
                      </c:pt>
                      <c:pt idx="24" formatCode="0.000E+00">
                        <c:v>11.799562048271699</c:v>
                      </c:pt>
                      <c:pt idx="25" formatCode="0.000E+00">
                        <c:v>14.2903414840611</c:v>
                      </c:pt>
                      <c:pt idx="26" formatCode="0.000E+00">
                        <c:v>17.0578298315863</c:v>
                      </c:pt>
                      <c:pt idx="27" formatCode="0.000E+00">
                        <c:v>20.094876938802201</c:v>
                      </c:pt>
                      <c:pt idx="28" formatCode="0.000E+00">
                        <c:v>23.390498664320699</c:v>
                      </c:pt>
                      <c:pt idx="29" formatCode="0.000E+00">
                        <c:v>26.930300260597502</c:v>
                      </c:pt>
                      <c:pt idx="30" formatCode="0.000E+00">
                        <c:v>30.6968824604491</c:v>
                      </c:pt>
                      <c:pt idx="31" formatCode="0.000E+00">
                        <c:v>34.670203022505198</c:v>
                      </c:pt>
                      <c:pt idx="32" formatCode="0.000E+00">
                        <c:v>38.8278753390451</c:v>
                      </c:pt>
                      <c:pt idx="33" formatCode="0.000E+00">
                        <c:v>43.145393412121898</c:v>
                      </c:pt>
                      <c:pt idx="34" formatCode="0.000E+00">
                        <c:v>47.596278869258903</c:v>
                      </c:pt>
                      <c:pt idx="35" formatCode="0.000E+00">
                        <c:v>52.152150774777603</c:v>
                      </c:pt>
                      <c:pt idx="36" formatCode="0.000E+00">
                        <c:v>56.7827230059698</c:v>
                      </c:pt>
                      <c:pt idx="37" formatCode="0.000E+00">
                        <c:v>61.455737193255203</c:v>
                      </c:pt>
                      <c:pt idx="38" formatCode="0.000E+00">
                        <c:v>66.136841986575206</c:v>
                      </c:pt>
                      <c:pt idx="39" formatCode="0.000E+00">
                        <c:v>70.789432017556706</c:v>
                      </c:pt>
                      <c:pt idx="40" formatCode="0.000E+00">
                        <c:v>75.374462663031593</c:v>
                      </c:pt>
                      <c:pt idx="41" formatCode="0.000E+00">
                        <c:v>79.850259824218895</c:v>
                      </c:pt>
                      <c:pt idx="42" formatCode="0.000E+00">
                        <c:v>84.1723476077822</c:v>
                      </c:pt>
                      <c:pt idx="43" formatCode="0.000E+00">
                        <c:v>88.2933211512821</c:v>
                      </c:pt>
                      <c:pt idx="44" formatCode="0.000E+00">
                        <c:v>92.162796905221199</c:v>
                      </c:pt>
                      <c:pt idx="45" formatCode="0.000E+00">
                        <c:v>95.727478370081997</c:v>
                      </c:pt>
                      <c:pt idx="46" formatCode="0.000E+00">
                        <c:v>98.931381320259405</c:v>
                      </c:pt>
                      <c:pt idx="47" formatCode="0.000E+00">
                        <c:v>101.71626842537501</c:v>
                      </c:pt>
                      <c:pt idx="48" formatCode="0.000E+00">
                        <c:v>104.02234809485</c:v>
                      </c:pt>
                      <c:pt idx="49" formatCode="0.000E+00">
                        <c:v>105.78929512993</c:v>
                      </c:pt>
                      <c:pt idx="50" formatCode="0.000E+00">
                        <c:v>106.95764971630901</c:v>
                      </c:pt>
                      <c:pt idx="51" formatCode="0.000E+00">
                        <c:v>107.470644276513</c:v>
                      </c:pt>
                      <c:pt idx="52" formatCode="0.000E+00">
                        <c:v>107.276492094208</c:v>
                      </c:pt>
                      <c:pt idx="53" formatCode="0.000E+00">
                        <c:v>106.331144462843</c:v>
                      </c:pt>
                      <c:pt idx="54" formatCode="0.000E+00">
                        <c:v>104.60148144923301</c:v>
                      </c:pt>
                      <c:pt idx="55" formatCode="0.000E+00">
                        <c:v>102.06884287650099</c:v>
                      </c:pt>
                      <c:pt idx="56" formatCode="0.000E+00">
                        <c:v>98.732730091935693</c:v>
                      </c:pt>
                      <c:pt idx="57" formatCode="0.000E+00">
                        <c:v>94.614417710378703</c:v>
                      </c:pt>
                      <c:pt idx="58" formatCode="0.000E+00">
                        <c:v>89.760114637890894</c:v>
                      </c:pt>
                      <c:pt idx="59" formatCode="0.000E+00">
                        <c:v>84.243218437193804</c:v>
                      </c:pt>
                      <c:pt idx="60" formatCode="0.000E+00">
                        <c:v>78.165137217045299</c:v>
                      </c:pt>
                      <c:pt idx="61" formatCode="0.000E+00">
                        <c:v>71.654136875487495</c:v>
                      </c:pt>
                      <c:pt idx="62" formatCode="0.000E+00">
                        <c:v>64.861741619823107</c:v>
                      </c:pt>
                      <c:pt idx="63" formatCode="0.000E+00">
                        <c:v>57.956403388649598</c:v>
                      </c:pt>
                      <c:pt idx="64" formatCode="0.000E+00">
                        <c:v>51.114479453439699</c:v>
                      </c:pt>
                      <c:pt idx="65" formatCode="0.000E+00">
                        <c:v>44.509007703096103</c:v>
                      </c:pt>
                      <c:pt idx="66" formatCode="0.000E+00">
                        <c:v>38.297293502900402</c:v>
                      </c:pt>
                      <c:pt idx="67" formatCode="0.000E+00">
                        <c:v>32.608816214094098</c:v>
                      </c:pt>
                      <c:pt idx="68" formatCode="0.000E+00">
                        <c:v>27.535278307735201</c:v>
                      </c:pt>
                      <c:pt idx="69" formatCode="0.000E+00">
                        <c:v>23.1245938296668</c:v>
                      </c:pt>
                      <c:pt idx="70" formatCode="0.000E+00">
                        <c:v>19.380130892768701</c:v>
                      </c:pt>
                      <c:pt idx="71" formatCode="0.000E+00">
                        <c:v>16.265589845248599</c:v>
                      </c:pt>
                      <c:pt idx="72" formatCode="0.000E+00">
                        <c:v>13.714693685206701</c:v>
                      </c:pt>
                      <c:pt idx="73" formatCode="0.000E+00">
                        <c:v>11.643734062646001</c:v>
                      </c:pt>
                      <c:pt idx="74" formatCode="0.000E+00">
                        <c:v>9.9643610703734407</c:v>
                      </c:pt>
                      <c:pt idx="75" formatCode="0.000E+00">
                        <c:v>8.5941170707061296</c:v>
                      </c:pt>
                      <c:pt idx="76" formatCode="0.000E+00">
                        <c:v>7.46309224119475</c:v>
                      </c:pt>
                      <c:pt idx="77" formatCode="0.000E+00">
                        <c:v>6.5163799169687904</c:v>
                      </c:pt>
                      <c:pt idx="78" formatCode="0.000E+00">
                        <c:v>5.7131957174511303</c:v>
                      </c:pt>
                      <c:pt idx="79" formatCode="0.000E+00">
                        <c:v>5.0241464974524401</c:v>
                      </c:pt>
                      <c:pt idx="80" formatCode="0.000E+00">
                        <c:v>4.4280719116977796</c:v>
                      </c:pt>
                      <c:pt idx="81" formatCode="0.000E+00">
                        <c:v>3.9093627754506799</c:v>
                      </c:pt>
                      <c:pt idx="82" formatCode="0.000E+00">
                        <c:v>3.45606590746891</c:v>
                      </c:pt>
                      <c:pt idx="83" formatCode="0.000E+00">
                        <c:v>3.05868980384153</c:v>
                      </c:pt>
                      <c:pt idx="84" formatCode="0.000E+00">
                        <c:v>2.7094870593981901</c:v>
                      </c:pt>
                      <c:pt idx="85" formatCode="0.000E+00">
                        <c:v>2.4020144520476898</c:v>
                      </c:pt>
                      <c:pt idx="86" formatCode="0.000E+00">
                        <c:v>2.1308450342319998</c:v>
                      </c:pt>
                      <c:pt idx="87" formatCode="0.000E+00">
                        <c:v>1.89136586309294</c:v>
                      </c:pt>
                      <c:pt idx="88" formatCode="0.000E+00">
                        <c:v>1.6796281974087</c:v>
                      </c:pt>
                      <c:pt idx="89" formatCode="0.000E+00">
                        <c:v>1.4922326552957501</c:v>
                      </c:pt>
                      <c:pt idx="90" formatCode="0.000E+00">
                        <c:v>1.32623907237438</c:v>
                      </c:pt>
                      <c:pt idx="91" formatCode="0.000E+00">
                        <c:v>1.1790944829873</c:v>
                      </c:pt>
                      <c:pt idx="92" formatCode="0.000E+00">
                        <c:v>1.0485747567132999</c:v>
                      </c:pt>
                      <c:pt idx="93" formatCode="0.000E+00">
                        <c:v>0.93273673858186501</c:v>
                      </c:pt>
                      <c:pt idx="94" formatCode="0.000E+00">
                        <c:v>0.82987860726613505</c:v>
                      </c:pt>
                      <c:pt idx="95" formatCode="0.000E+00">
                        <c:v>0.73850675625663798</c:v>
                      </c:pt>
                      <c:pt idx="96" formatCode="0.000E+00">
                        <c:v>0.65730791745431305</c:v>
                      </c:pt>
                      <c:pt idx="97" formatCode="0.000E+00">
                        <c:v>0.585125544115215</c:v>
                      </c:pt>
                      <c:pt idx="98" formatCode="0.000E+00">
                        <c:v>0.52093968781314404</c:v>
                      </c:pt>
                      <c:pt idx="99" formatCode="0.000E+00">
                        <c:v>0.46384976614846402</c:v>
                      </c:pt>
                      <c:pt idx="100" formatCode="0.000E+00">
                        <c:v>0.41305974035709497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7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Volumenzuwachs'!$AE$7</c15:sqref>
                        </c15:formulaRef>
                      </c:ext>
                    </c:extLst>
                    <c:strCache>
                      <c:ptCount val="1"/>
                      <c:pt idx="0">
                        <c:v>21,69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Volumenzuwachs'!$AE$8:$AE$108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7.7935065955661005E-8</c:v>
                      </c:pt>
                      <c:pt idx="1">
                        <c:v>5.85309155931723E-7</c:v>
                      </c:pt>
                      <c:pt idx="2">
                        <c:v>3.5702437141886602E-6</c:v>
                      </c:pt>
                      <c:pt idx="3">
                        <c:v>1.80901534122533E-5</c:v>
                      </c:pt>
                      <c:pt idx="4">
                        <c:v>7.7682606197531102E-5</c:v>
                      </c:pt>
                      <c:pt idx="5">
                        <c:v>2.8780431914684601E-4</c:v>
                      </c:pt>
                      <c:pt idx="6">
                        <c:v>9.3469626268281002E-4</c:v>
                      </c:pt>
                      <c:pt idx="7">
                        <c:v>2.6989577483788598E-3</c:v>
                      </c:pt>
                      <c:pt idx="8">
                        <c:v>7.0170392516864096E-3</c:v>
                      </c:pt>
                      <c:pt idx="9">
                        <c:v>1.66120886387939E-2</c:v>
                      </c:pt>
                      <c:pt idx="10" formatCode="0.000E+00">
                        <c:v>3.6170382212849399E-2</c:v>
                      </c:pt>
                      <c:pt idx="11" formatCode="0.000E+00">
                        <c:v>7.3082009580697202E-2</c:v>
                      </c:pt>
                      <c:pt idx="12" formatCode="0.000E+00">
                        <c:v>0.13811547022675</c:v>
                      </c:pt>
                      <c:pt idx="13" formatCode="0.000E+00">
                        <c:v>0.24587639325230701</c:v>
                      </c:pt>
                      <c:pt idx="14" formatCode="0.000E+00">
                        <c:v>0.41492133997416503</c:v>
                      </c:pt>
                      <c:pt idx="15" formatCode="0.000E+00">
                        <c:v>0.66745394900161803</c:v>
                      </c:pt>
                      <c:pt idx="16" formatCode="0.000E+00">
                        <c:v>1.0286054874621999</c:v>
                      </c:pt>
                      <c:pt idx="17" formatCode="0.000E+00">
                        <c:v>1.5253736942971701</c:v>
                      </c:pt>
                      <c:pt idx="18" formatCode="0.000E+00">
                        <c:v>2.1853450130865202</c:v>
                      </c:pt>
                      <c:pt idx="19" formatCode="0.000E+00">
                        <c:v>3.0353470996250702</c:v>
                      </c:pt>
                      <c:pt idx="20" formatCode="0.000E+00">
                        <c:v>4.1001714341008402</c:v>
                      </c:pt>
                      <c:pt idx="21" formatCode="0.000E+00">
                        <c:v>5.4014772944435201</c:v>
                      </c:pt>
                      <c:pt idx="22" formatCode="0.000E+00">
                        <c:v>6.9569484614672197</c:v>
                      </c:pt>
                      <c:pt idx="23" formatCode="0.000E+00">
                        <c:v>8.7797325263982504</c:v>
                      </c:pt>
                      <c:pt idx="24" formatCode="0.000E+00">
                        <c:v>10.878156691917001</c:v>
                      </c:pt>
                      <c:pt idx="25" formatCode="0.000E+00">
                        <c:v>13.25568740882</c:v>
                      </c:pt>
                      <c:pt idx="26" formatCode="0.000E+00">
                        <c:v>15.911085104537699</c:v>
                      </c:pt>
                      <c:pt idx="27" formatCode="0.000E+00">
                        <c:v>18.838698641340901</c:v>
                      </c:pt>
                      <c:pt idx="28" formatCode="0.000E+00">
                        <c:v>22.028844901126899</c:v>
                      </c:pt>
                      <c:pt idx="29" formatCode="0.000E+00">
                        <c:v>25.468224617036</c:v>
                      </c:pt>
                      <c:pt idx="30" formatCode="0.000E+00">
                        <c:v>29.1403340395449</c:v>
                      </c:pt>
                      <c:pt idx="31" formatCode="0.000E+00">
                        <c:v>33.025841472576303</c:v>
                      </c:pt>
                      <c:pt idx="32" formatCode="0.000E+00">
                        <c:v>37.102906924665596</c:v>
                      </c:pt>
                      <c:pt idx="33" formatCode="0.000E+00">
                        <c:v>41.347431364725502</c:v>
                      </c:pt>
                      <c:pt idx="34" formatCode="0.000E+00">
                        <c:v>45.733229036535299</c:v>
                      </c:pt>
                      <c:pt idx="35" formatCode="0.000E+00">
                        <c:v>50.2321219416947</c:v>
                      </c:pt>
                      <c:pt idx="36" formatCode="0.000E+00">
                        <c:v>54.813960109851998</c:v>
                      </c:pt>
                      <c:pt idx="37" formatCode="0.000E+00">
                        <c:v>59.446574905043498</c:v>
                      </c:pt>
                      <c:pt idx="38" formatCode="0.000E+00">
                        <c:v>64.095675681536704</c:v>
                      </c:pt>
                      <c:pt idx="39" formatCode="0.000E+00">
                        <c:v>68.724702920553597</c:v>
                      </c:pt>
                      <c:pt idx="40" formatCode="0.000E+00">
                        <c:v>73.294653848642497</c:v>
                      </c:pt>
                      <c:pt idx="41" formatCode="0.000E+00">
                        <c:v>77.763899718711798</c:v>
                      </c:pt>
                      <c:pt idx="42" formatCode="0.000E+00">
                        <c:v>82.088017632014001</c:v>
                      </c:pt>
                      <c:pt idx="43" formatCode="0.000E+00">
                        <c:v>86.219664129880698</c:v>
                      </c:pt>
                      <c:pt idx="44" formatCode="0.000E+00">
                        <c:v>90.108522830849196</c:v>
                      </c:pt>
                      <c:pt idx="45" formatCode="0.000E+00">
                        <c:v>93.701364048797998</c:v>
                      </c:pt>
                      <c:pt idx="46" formatCode="0.000E+00">
                        <c:v>96.942260345340301</c:v>
                      </c:pt>
                      <c:pt idx="47" formatCode="0.000E+00">
                        <c:v>99.773007857296705</c:v>
                      </c:pt>
                      <c:pt idx="48" formatCode="0.000E+00">
                        <c:v>102.133808205061</c:v>
                      </c:pt>
                      <c:pt idx="49" formatCode="0.000E+00">
                        <c:v>103.96426865341</c:v>
                      </c:pt>
                      <c:pt idx="50" formatCode="0.000E+00">
                        <c:v>105.204777328622</c:v>
                      </c:pt>
                      <c:pt idx="51" formatCode="0.000E+00">
                        <c:v>105.798303558824</c:v>
                      </c:pt>
                      <c:pt idx="52" formatCode="0.000E+00">
                        <c:v>105.69265818254399</c:v>
                      </c:pt>
                      <c:pt idx="53" formatCode="0.000E+00">
                        <c:v>104.843222010208</c:v>
                      </c:pt>
                      <c:pt idx="54" formatCode="0.000E+00">
                        <c:v>103.216109567218</c:v>
                      </c:pt>
                      <c:pt idx="55" formatCode="0.000E+00">
                        <c:v>100.79167744057899</c:v>
                      </c:pt>
                      <c:pt idx="56" formatCode="0.000E+00">
                        <c:v>97.568211198936496</c:v>
                      </c:pt>
                      <c:pt idx="57" formatCode="0.000E+00">
                        <c:v>93.565534062927796</c:v>
                      </c:pt>
                      <c:pt idx="58" formatCode="0.000E+00">
                        <c:v>88.828180930264395</c:v>
                      </c:pt>
                      <c:pt idx="59" formatCode="0.000E+00">
                        <c:v>83.427685947436601</c:v>
                      </c:pt>
                      <c:pt idx="60" formatCode="0.000E+00">
                        <c:v>77.463461043899002</c:v>
                      </c:pt>
                      <c:pt idx="61" formatCode="0.000E+00">
                        <c:v>71.061724636546501</c:v>
                      </c:pt>
                      <c:pt idx="62" formatCode="0.000E+00">
                        <c:v>64.372006848258295</c:v>
                      </c:pt>
                      <c:pt idx="63" formatCode="0.000E+00">
                        <c:v>57.560941283099403</c:v>
                      </c:pt>
                      <c:pt idx="64" formatCode="0.000E+00">
                        <c:v>50.8033723746858</c:v>
                      </c:pt>
                      <c:pt idx="65" formatCode="0.000E+00">
                        <c:v>44.271252982957002</c:v>
                      </c:pt>
                      <c:pt idx="66" formatCode="0.000E+00">
                        <c:v>38.121328050927801</c:v>
                      </c:pt>
                      <c:pt idx="67" formatCode="0.000E+00">
                        <c:v>32.483093850860698</c:v>
                      </c:pt>
                      <c:pt idx="68" formatCode="0.000E+00">
                        <c:v>27.448840815906099</c:v>
                      </c:pt>
                      <c:pt idx="69" formatCode="0.000E+00">
                        <c:v>23.067570074302299</c:v>
                      </c:pt>
                      <c:pt idx="70" formatCode="0.000E+00">
                        <c:v>19.3441038944136</c:v>
                      </c:pt>
                      <c:pt idx="71" formatCode="0.000E+00">
                        <c:v>16.2437907048737</c:v>
                      </c:pt>
                      <c:pt idx="72" formatCode="0.000E+00">
                        <c:v>13.702011058530699</c:v>
                      </c:pt>
                      <c:pt idx="73" formatCode="0.000E+00">
                        <c:v>11.636561531260501</c:v>
                      </c:pt>
                      <c:pt idx="74" formatCode="0.000E+00">
                        <c:v>9.9603328023111608</c:v>
                      </c:pt>
                      <c:pt idx="75" formatCode="0.000E+00">
                        <c:v>8.5917960866419794</c:v>
                      </c:pt>
                      <c:pt idx="76" formatCode="0.000E+00">
                        <c:v>7.4616716581071199</c:v>
                      </c:pt>
                      <c:pt idx="77" formatCode="0.000E+00">
                        <c:v>6.5154387935429403</c:v>
                      </c:pt>
                      <c:pt idx="78" formatCode="0.000E+00">
                        <c:v>5.7125261114707104</c:v>
                      </c:pt>
                      <c:pt idx="79" formatCode="0.000E+00">
                        <c:v>5.0236467649096896</c:v>
                      </c:pt>
                      <c:pt idx="80" formatCode="0.000E+00">
                        <c:v>4.4276892759805504</c:v>
                      </c:pt>
                      <c:pt idx="81" formatCode="0.000E+00">
                        <c:v>3.9090662218703298</c:v>
                      </c:pt>
                      <c:pt idx="82" formatCode="0.000E+00">
                        <c:v>3.4558347286786999</c:v>
                      </c:pt>
                      <c:pt idx="83" formatCode="0.000E+00">
                        <c:v>3.0585089936774899</c:v>
                      </c:pt>
                      <c:pt idx="84" formatCode="0.000E+00">
                        <c:v>2.7093453192463999</c:v>
                      </c:pt>
                      <c:pt idx="85" formatCode="0.000E+00">
                        <c:v>2.4019031385312801</c:v>
                      </c:pt>
                      <c:pt idx="86" formatCode="0.000E+00">
                        <c:v>2.13075748475298</c:v>
                      </c:pt>
                      <c:pt idx="87" formatCode="0.000E+00">
                        <c:v>1.8912969171321199</c:v>
                      </c:pt>
                      <c:pt idx="88" formatCode="0.000E+00">
                        <c:v>1.6795738432346199</c:v>
                      </c:pt>
                      <c:pt idx="89" formatCode="0.000E+00">
                        <c:v>1.4921897649415301</c:v>
                      </c:pt>
                      <c:pt idx="90" formatCode="0.000E+00">
                        <c:v>1.32620520090115</c:v>
                      </c:pt>
                      <c:pt idx="91" formatCode="0.000E+00">
                        <c:v>1.1790677153431699</c:v>
                      </c:pt>
                      <c:pt idx="92" formatCode="0.000E+00">
                        <c:v>1.04855359022615</c:v>
                      </c:pt>
                      <c:pt idx="93" formatCode="0.000E+00">
                        <c:v>0.93271999236459802</c:v>
                      </c:pt>
                      <c:pt idx="94" formatCode="0.000E+00">
                        <c:v>0.82986535209266599</c:v>
                      </c:pt>
                      <c:pt idx="95" formatCode="0.000E+00">
                        <c:v>0.73849626010062797</c:v>
                      </c:pt>
                      <c:pt idx="96" formatCode="0.000E+00">
                        <c:v>0.65729960307138502</c:v>
                      </c:pt>
                      <c:pt idx="97" formatCode="0.000E+00">
                        <c:v>0.58511895592446495</c:v>
                      </c:pt>
                      <c:pt idx="98" formatCode="0.000E+00">
                        <c:v>0.52093446598473603</c:v>
                      </c:pt>
                      <c:pt idx="99" formatCode="0.000E+00">
                        <c:v>0.46384562629237402</c:v>
                      </c:pt>
                      <c:pt idx="100" formatCode="0.000E+00">
                        <c:v>0.413056457577055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29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Volumenzuwachs'!$AG$7</c15:sqref>
                        </c15:formulaRef>
                      </c:ext>
                    </c:extLst>
                    <c:strCache>
                      <c:ptCount val="1"/>
                      <c:pt idx="0">
                        <c:v>22,71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Volumenzuwachs'!$AG$8:$AG$108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1.3150033286033601E-8</c:v>
                      </c:pt>
                      <c:pt idx="1">
                        <c:v>1.18761612380804E-7</c:v>
                      </c:pt>
                      <c:pt idx="2">
                        <c:v>8.5391430514402705E-7</c:v>
                      </c:pt>
                      <c:pt idx="3">
                        <c:v>5.0102458294545103E-6</c:v>
                      </c:pt>
                      <c:pt idx="4">
                        <c:v>2.45221581001393E-5</c:v>
                      </c:pt>
                      <c:pt idx="5">
                        <c:v>1.02098527820611E-4</c:v>
                      </c:pt>
                      <c:pt idx="6">
                        <c:v>3.6797540689047101E-4</c:v>
                      </c:pt>
                      <c:pt idx="7">
                        <c:v>1.16602043422919E-3</c:v>
                      </c:pt>
                      <c:pt idx="8">
                        <c:v>3.2937702717615899E-3</c:v>
                      </c:pt>
                      <c:pt idx="9">
                        <c:v>8.3971987452758808E-3</c:v>
                      </c:pt>
                      <c:pt idx="10" formatCode="0.000E+00">
                        <c:v>1.9534298581062499E-2</c:v>
                      </c:pt>
                      <c:pt idx="11" formatCode="0.000E+00">
                        <c:v>4.1872574938521701E-2</c:v>
                      </c:pt>
                      <c:pt idx="12" formatCode="0.000E+00">
                        <c:v>8.3427842482932807E-2</c:v>
                      </c:pt>
                      <c:pt idx="13" formatCode="0.000E+00">
                        <c:v>0.155707132041744</c:v>
                      </c:pt>
                      <c:pt idx="14" formatCode="0.000E+00">
                        <c:v>0.27410671981767898</c:v>
                      </c:pt>
                      <c:pt idx="15" formatCode="0.000E+00">
                        <c:v>0.45794500645027197</c:v>
                      </c:pt>
                      <c:pt idx="16" formatCode="0.000E+00">
                        <c:v>0.73007161501765505</c:v>
                      </c:pt>
                      <c:pt idx="17" formatCode="0.000E+00">
                        <c:v>1.11606999196401</c:v>
                      </c:pt>
                      <c:pt idx="18" formatCode="0.000E+00">
                        <c:v>1.6431396722845899</c:v>
                      </c:pt>
                      <c:pt idx="19" formatCode="0.000E+00">
                        <c:v>2.33879008874553</c:v>
                      </c:pt>
                      <c:pt idx="20" formatCode="0.000E+00">
                        <c:v>3.22949351268162</c:v>
                      </c:pt>
                      <c:pt idx="21" formatCode="0.000E+00">
                        <c:v>4.3394326207031702</c:v>
                      </c:pt>
                      <c:pt idx="22" formatCode="0.000E+00">
                        <c:v>5.6894465023385496</c:v>
                      </c:pt>
                      <c:pt idx="23" formatCode="0.000E+00">
                        <c:v>7.2962379976559699</c:v>
                      </c:pt>
                      <c:pt idx="24" formatCode="0.000E+00">
                        <c:v>9.1718643848155104</c:v>
                      </c:pt>
                      <c:pt idx="25" formatCode="0.000E+00">
                        <c:v>11.3234991296119</c:v>
                      </c:pt>
                      <c:pt idx="26" formatCode="0.000E+00">
                        <c:v>13.7534279472917</c:v>
                      </c:pt>
                      <c:pt idx="27" formatCode="0.000E+00">
                        <c:v>16.459228364385499</c:v>
                      </c:pt>
                      <c:pt idx="28" formatCode="0.000E+00">
                        <c:v>19.434077020420599</c:v>
                      </c:pt>
                      <c:pt idx="29" formatCode="0.000E+00">
                        <c:v>22.667130909810702</c:v>
                      </c:pt>
                      <c:pt idx="30" formatCode="0.000E+00">
                        <c:v>26.143935228401801</c:v>
                      </c:pt>
                      <c:pt idx="31" formatCode="0.000E+00">
                        <c:v>29.846819316810201</c:v>
                      </c:pt>
                      <c:pt idx="32" formatCode="0.000E+00">
                        <c:v>33.755251732483501</c:v>
                      </c:pt>
                      <c:pt idx="33" formatCode="0.000E+00">
                        <c:v>37.846134622251803</c:v>
                      </c:pt>
                      <c:pt idx="34" formatCode="0.000E+00">
                        <c:v>42.094025679734003</c:v>
                      </c:pt>
                      <c:pt idx="35" formatCode="0.000E+00">
                        <c:v>46.471282812364599</c:v>
                      </c:pt>
                      <c:pt idx="36" formatCode="0.000E+00">
                        <c:v>50.948132236504399</c:v>
                      </c:pt>
                      <c:pt idx="37" formatCode="0.000E+00">
                        <c:v>55.492665262255898</c:v>
                      </c:pt>
                      <c:pt idx="38" formatCode="0.000E+00">
                        <c:v>60.070772810424003</c:v>
                      </c:pt>
                      <c:pt idx="39" formatCode="0.000E+00">
                        <c:v>64.646030045797104</c:v>
                      </c:pt>
                      <c:pt idx="40" formatCode="0.000E+00">
                        <c:v>69.179546733013794</c:v>
                      </c:pt>
                      <c:pt idx="41" formatCode="0.000E+00">
                        <c:v>73.629802312797807</c:v>
                      </c:pt>
                      <c:pt idx="42" formatCode="0.000E+00">
                        <c:v>77.952488495805497</c:v>
                      </c:pt>
                      <c:pt idx="43" formatCode="0.000E+00">
                        <c:v>82.100386547065199</c:v>
                      </c:pt>
                      <c:pt idx="44" formatCode="0.000E+00">
                        <c:v>86.023311459983802</c:v>
                      </c:pt>
                      <c:pt idx="45" formatCode="0.000E+00">
                        <c:v>89.668160841885395</c:v>
                      </c:pt>
                      <c:pt idx="46" formatCode="0.000E+00">
                        <c:v>92.979112327425497</c:v>
                      </c:pt>
                      <c:pt idx="47" formatCode="0.000E+00">
                        <c:v>95.898019245308504</c:v>
                      </c:pt>
                      <c:pt idx="48" formatCode="0.000E+00">
                        <c:v>98.365059328229293</c:v>
                      </c:pt>
                      <c:pt idx="49" formatCode="0.000E+00">
                        <c:v>100.31969433494901</c:v>
                      </c:pt>
                      <c:pt idx="50" formatCode="0.000E+00">
                        <c:v>101.70199795022199</c:v>
                      </c:pt>
                      <c:pt idx="51" formatCode="0.000E+00">
                        <c:v>102.45440314334</c:v>
                      </c:pt>
                      <c:pt idx="52" formatCode="0.000E+00">
                        <c:v>102.52390571343101</c:v>
                      </c:pt>
                      <c:pt idx="53" formatCode="0.000E+00">
                        <c:v>101.864735089455</c:v>
                      </c:pt>
                      <c:pt idx="54" formatCode="0.000E+00">
                        <c:v>100.44146361165301</c:v>
                      </c:pt>
                      <c:pt idx="55" formatCode="0.000E+00">
                        <c:v>98.232469080304696</c:v>
                      </c:pt>
                      <c:pt idx="56" formatCode="0.000E+00">
                        <c:v>95.233591388819903</c:v>
                      </c:pt>
                      <c:pt idx="57" formatCode="0.000E+00">
                        <c:v>91.461734441975494</c:v>
                      </c:pt>
                      <c:pt idx="58" formatCode="0.000E+00">
                        <c:v>86.958065628808001</c:v>
                      </c:pt>
                      <c:pt idx="59" formatCode="0.000E+00">
                        <c:v>81.790369382868306</c:v>
                      </c:pt>
                      <c:pt idx="60" formatCode="0.000E+00">
                        <c:v>76.054038803426593</c:v>
                      </c:pt>
                      <c:pt idx="61" formatCode="0.000E+00">
                        <c:v>69.871167393615295</c:v>
                      </c:pt>
                      <c:pt idx="62" formatCode="0.000E+00">
                        <c:v>63.387264181826097</c:v>
                      </c:pt>
                      <c:pt idx="63" formatCode="0.000E+00">
                        <c:v>56.765291153514497</c:v>
                      </c:pt>
                      <c:pt idx="64" formatCode="0.000E+00">
                        <c:v>50.17703148527</c:v>
                      </c:pt>
                      <c:pt idx="65" formatCode="0.000E+00">
                        <c:v>43.792233523904798</c:v>
                      </c:pt>
                      <c:pt idx="66" formatCode="0.000E+00">
                        <c:v>37.766490000469403</c:v>
                      </c:pt>
                      <c:pt idx="67" formatCode="0.000E+00">
                        <c:v>32.229304651676102</c:v>
                      </c:pt>
                      <c:pt idx="68" formatCode="0.000E+00">
                        <c:v>27.274124073431501</c:v>
                      </c:pt>
                      <c:pt idx="69" formatCode="0.000E+00">
                        <c:v>22.95211135025</c:v>
                      </c:pt>
                      <c:pt idx="70" formatCode="0.000E+00">
                        <c:v>19.270992515658801</c:v>
                      </c:pt>
                      <c:pt idx="71" formatCode="0.000E+00">
                        <c:v>16.199414471832299</c:v>
                      </c:pt>
                      <c:pt idx="72" formatCode="0.000E+00">
                        <c:v>13.6760804627292</c:v>
                      </c:pt>
                      <c:pt idx="73" formatCode="0.000E+00">
                        <c:v>11.6218077056709</c:v>
                      </c:pt>
                      <c:pt idx="74" formatCode="0.000E+00">
                        <c:v>9.9519799414911798</c:v>
                      </c:pt>
                      <c:pt idx="75" formatCode="0.000E+00">
                        <c:v>8.5869373285491797</c:v>
                      </c:pt>
                      <c:pt idx="76" formatCode="0.000E+00">
                        <c:v>7.4586697981560004</c:v>
                      </c:pt>
                      <c:pt idx="77" formatCode="0.000E+00">
                        <c:v>6.5134357632769797</c:v>
                      </c:pt>
                      <c:pt idx="78" formatCode="0.000E+00">
                        <c:v>5.7110949894493199</c:v>
                      </c:pt>
                      <c:pt idx="79" formatCode="0.000E+00">
                        <c:v>5.0225766866407699</c:v>
                      </c:pt>
                      <c:pt idx="80" formatCode="0.000E+00">
                        <c:v>4.4268693755284501</c:v>
                      </c:pt>
                      <c:pt idx="81" formatCode="0.000E+00">
                        <c:v>3.90843064317911</c:v>
                      </c:pt>
                      <c:pt idx="82" formatCode="0.000E+00">
                        <c:v>3.4553392331950099</c:v>
                      </c:pt>
                      <c:pt idx="83" formatCode="0.000E+00">
                        <c:v>3.0581214474549001</c:v>
                      </c:pt>
                      <c:pt idx="84" formatCode="0.000E+00">
                        <c:v>2.70904151155192</c:v>
                      </c:pt>
                      <c:pt idx="85" formatCode="0.000E+00">
                        <c:v>2.4016645453958301</c:v>
                      </c:pt>
                      <c:pt idx="86" formatCode="0.000E+00">
                        <c:v>2.1305698266927799</c:v>
                      </c:pt>
                      <c:pt idx="87" formatCode="0.000E+00">
                        <c:v>1.89114913372886</c:v>
                      </c:pt>
                      <c:pt idx="88" formatCode="0.000E+00">
                        <c:v>1.67945733609504</c:v>
                      </c:pt>
                      <c:pt idx="89" formatCode="0.000E+00">
                        <c:v>1.4920978297577101</c:v>
                      </c:pt>
                      <c:pt idx="90" formatCode="0.000E+00">
                        <c:v>1.32613259726139</c:v>
                      </c:pt>
                      <c:pt idx="91" formatCode="0.000E+00">
                        <c:v>1.17901033853347</c:v>
                      </c:pt>
                      <c:pt idx="92" formatCode="0.000E+00">
                        <c:v>1.0485082193930599</c:v>
                      </c:pt>
                      <c:pt idx="93" formatCode="0.000E+00">
                        <c:v>0.93268409635165195</c:v>
                      </c:pt>
                      <c:pt idx="94" formatCode="0.000E+00">
                        <c:v>0.82983693914699297</c:v>
                      </c:pt>
                      <c:pt idx="95" formatCode="0.000E+00">
                        <c:v>0.73847376114679997</c:v>
                      </c:pt>
                      <c:pt idx="96" formatCode="0.000E+00">
                        <c:v>0.65728178079650901</c:v>
                      </c:pt>
                      <c:pt idx="97" formatCode="0.000E+00">
                        <c:v>0.58510483379368805</c:v>
                      </c:pt>
                      <c:pt idx="98" formatCode="0.000E+00">
                        <c:v>0.52092327270121996</c:v>
                      </c:pt>
                      <c:pt idx="99" formatCode="0.000E+00">
                        <c:v>0.46383675226217402</c:v>
                      </c:pt>
                      <c:pt idx="100" formatCode="0.000E+00">
                        <c:v>0.41304942073003598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0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Volumenzuwachs'!$AH$7</c15:sqref>
                        </c15:formulaRef>
                      </c:ext>
                    </c:extLst>
                    <c:strCache>
                      <c:ptCount val="1"/>
                      <c:pt idx="0">
                        <c:v>23,24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Volumenzuwachs'!$AH$8:$AH$108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5.0851389130972198E-9</c:v>
                      </c:pt>
                      <c:pt idx="1">
                        <c:v>5.0692167871111498E-8</c:v>
                      </c:pt>
                      <c:pt idx="2">
                        <c:v>3.98036191476996E-7</c:v>
                      </c:pt>
                      <c:pt idx="3">
                        <c:v>2.5262253100719099E-6</c:v>
                      </c:pt>
                      <c:pt idx="4">
                        <c:v>1.32613985036828E-5</c:v>
                      </c:pt>
                      <c:pt idx="5">
                        <c:v>5.8773692969647899E-5</c:v>
                      </c:pt>
                      <c:pt idx="6">
                        <c:v>2.2396962569640801E-4</c:v>
                      </c:pt>
                      <c:pt idx="7">
                        <c:v>7.4589375666787795E-4</c:v>
                      </c:pt>
                      <c:pt idx="8">
                        <c:v>2.20263808518139E-3</c:v>
                      </c:pt>
                      <c:pt idx="9">
                        <c:v>5.8424596958964996E-3</c:v>
                      </c:pt>
                      <c:pt idx="10" formatCode="0.000E+00">
                        <c:v>1.40808610234493E-2</c:v>
                      </c:pt>
                      <c:pt idx="11" formatCode="0.000E+00">
                        <c:v>3.1152388404437001E-2</c:v>
                      </c:pt>
                      <c:pt idx="12" formatCode="0.000E+00">
                        <c:v>6.3847327555375602E-2</c:v>
                      </c:pt>
                      <c:pt idx="13" formatCode="0.000E+00">
                        <c:v>0.122210892394486</c:v>
                      </c:pt>
                      <c:pt idx="14" formatCode="0.000E+00">
                        <c:v>0.22005583329054301</c:v>
                      </c:pt>
                      <c:pt idx="15" formatCode="0.000E+00">
                        <c:v>0.375151975788442</c:v>
                      </c:pt>
                      <c:pt idx="16" formatCode="0.000E+00">
                        <c:v>0.60900645769206496</c:v>
                      </c:pt>
                      <c:pt idx="17" formatCode="0.000E+00">
                        <c:v>0.94622125199945195</c:v>
                      </c:pt>
                      <c:pt idx="18" formatCode="0.000E+00">
                        <c:v>1.4134886243963001</c:v>
                      </c:pt>
                      <c:pt idx="19" formatCode="0.000E+00">
                        <c:v>2.0383415382186501</c:v>
                      </c:pt>
                      <c:pt idx="20" formatCode="0.000E+00">
                        <c:v>2.8478039289660999</c:v>
                      </c:pt>
                      <c:pt idx="21" formatCode="0.000E+00">
                        <c:v>3.8670840620728399</c:v>
                      </c:pt>
                      <c:pt idx="22" formatCode="0.000E+00">
                        <c:v>5.1184291371373298</c:v>
                      </c:pt>
                      <c:pt idx="23" formatCode="0.000E+00">
                        <c:v>6.6202208433103404</c:v>
                      </c:pt>
                      <c:pt idx="24" formatCode="0.000E+00">
                        <c:v>8.3863497174230606</c:v>
                      </c:pt>
                      <c:pt idx="25" formatCode="0.000E+00">
                        <c:v>10.425868651617</c:v>
                      </c:pt>
                      <c:pt idx="26" formatCode="0.000E+00">
                        <c:v>12.742897294778601</c:v>
                      </c:pt>
                      <c:pt idx="27" formatCode="0.000E+00">
                        <c:v>15.3367309438392</c:v>
                      </c:pt>
                      <c:pt idx="28" formatCode="0.000E+00">
                        <c:v>18.202099163210999</c:v>
                      </c:pt>
                      <c:pt idx="29" formatCode="0.000E+00">
                        <c:v>21.3295188663967</c:v>
                      </c:pt>
                      <c:pt idx="30" formatCode="0.000E+00">
                        <c:v>24.7056915489574</c:v>
                      </c:pt>
                      <c:pt idx="31" formatCode="0.000E+00">
                        <c:v>28.313902493166999</c:v>
                      </c:pt>
                      <c:pt idx="32" formatCode="0.000E+00">
                        <c:v>32.134389212757299</c:v>
                      </c:pt>
                      <c:pt idx="33" formatCode="0.000E+00">
                        <c:v>36.1446558478859</c:v>
                      </c:pt>
                      <c:pt idx="34" formatCode="0.000E+00">
                        <c:v>40.319718848138997</c:v>
                      </c:pt>
                      <c:pt idx="35" formatCode="0.000E+00">
                        <c:v>44.632276713924398</c:v>
                      </c:pt>
                      <c:pt idx="36" formatCode="0.000E+00">
                        <c:v>49.052802737867999</c:v>
                      </c:pt>
                      <c:pt idx="37" formatCode="0.000E+00">
                        <c:v>53.5495647401818</c:v>
                      </c:pt>
                      <c:pt idx="38" formatCode="0.000E+00">
                        <c:v>58.088579988401698</c:v>
                      </c:pt>
                      <c:pt idx="39" formatCode="0.000E+00">
                        <c:v>62.633517150086398</c:v>
                      </c:pt>
                      <c:pt idx="40" formatCode="0.000E+00">
                        <c:v>67.145560573028604</c:v>
                      </c:pt>
                      <c:pt idx="41" formatCode="0.000E+00">
                        <c:v>71.583255723493394</c:v>
                      </c:pt>
                      <c:pt idx="42" formatCode="0.000E+00">
                        <c:v>75.902358493600303</c:v>
                      </c:pt>
                      <c:pt idx="43" formatCode="0.000E+00">
                        <c:v>80.055715499404997</c:v>
                      </c:pt>
                      <c:pt idx="44" formatCode="0.000E+00">
                        <c:v>83.993207522202397</c:v>
                      </c:pt>
                      <c:pt idx="45" formatCode="0.000E+00">
                        <c:v>87.661793860088693</c:v>
                      </c:pt>
                      <c:pt idx="46" formatCode="0.000E+00">
                        <c:v>91.005701345492795</c:v>
                      </c:pt>
                      <c:pt idx="47" formatCode="0.000E+00">
                        <c:v>93.966807707179996</c:v>
                      </c:pt>
                      <c:pt idx="48" formatCode="0.000E+00">
                        <c:v>96.485274070410199</c:v>
                      </c:pt>
                      <c:pt idx="49" formatCode="0.000E+00">
                        <c:v>98.500484574259303</c:v>
                      </c:pt>
                      <c:pt idx="50" formatCode="0.000E+00">
                        <c:v>99.952350763296707</c:v>
                      </c:pt>
                      <c:pt idx="51" formatCode="0.000E+00">
                        <c:v>100.783032501059</c:v>
                      </c:pt>
                      <c:pt idx="52" formatCode="0.000E+00">
                        <c:v>100.93911308435</c:v>
                      </c:pt>
                      <c:pt idx="53" formatCode="0.000E+00">
                        <c:v>100.374241077881</c:v>
                      </c:pt>
                      <c:pt idx="54" formatCode="0.000E+00">
                        <c:v>99.052212156844504</c:v>
                      </c:pt>
                      <c:pt idx="55" formatCode="0.000E+00">
                        <c:v>96.950408490511606</c:v>
                      </c:pt>
                      <c:pt idx="56" formatCode="0.000E+00">
                        <c:v>94.063439927809696</c:v>
                      </c:pt>
                      <c:pt idx="57" formatCode="0.000E+00">
                        <c:v>90.406742224751</c:v>
                      </c:pt>
                      <c:pt idx="58" formatCode="0.000E+00">
                        <c:v>86.019788950484198</c:v>
                      </c:pt>
                      <c:pt idx="59" formatCode="0.000E+00">
                        <c:v>80.968477817306294</c:v>
                      </c:pt>
                      <c:pt idx="60" formatCode="0.000E+00">
                        <c:v>75.346178734942896</c:v>
                      </c:pt>
                      <c:pt idx="61" formatCode="0.000E+00">
                        <c:v>69.272907118289496</c:v>
                      </c:pt>
                      <c:pt idx="62" formatCode="0.000E+00">
                        <c:v>62.892144219417297</c:v>
                      </c:pt>
                      <c:pt idx="63" formatCode="0.000E+00">
                        <c:v>56.364997880638199</c:v>
                      </c:pt>
                      <c:pt idx="64" formatCode="0.000E+00">
                        <c:v>49.861701938024197</c:v>
                      </c:pt>
                      <c:pt idx="65" formatCode="0.000E+00">
                        <c:v>43.5508843132219</c:v>
                      </c:pt>
                      <c:pt idx="66" formatCode="0.000E+00">
                        <c:v>37.587545038710701</c:v>
                      </c:pt>
                      <c:pt idx="67" formatCode="0.000E+00">
                        <c:v>32.101177583338099</c:v>
                      </c:pt>
                      <c:pt idx="68" formatCode="0.000E+00">
                        <c:v>27.185796061511901</c:v>
                      </c:pt>
                      <c:pt idx="69" formatCode="0.000E+00">
                        <c:v>22.893637927766701</c:v>
                      </c:pt>
                      <c:pt idx="70" formatCode="0.000E+00">
                        <c:v>19.233878519050201</c:v>
                      </c:pt>
                      <c:pt idx="71" formatCode="0.000E+00">
                        <c:v>16.1768150171192</c:v>
                      </c:pt>
                      <c:pt idx="72" formatCode="0.000E+00">
                        <c:v>13.662815853038801</c:v>
                      </c:pt>
                      <c:pt idx="73" formatCode="0.000E+00">
                        <c:v>11.614214128720301</c:v>
                      </c:pt>
                      <c:pt idx="74" formatCode="0.000E+00">
                        <c:v>9.94764629398796</c:v>
                      </c:pt>
                      <c:pt idx="75" formatCode="0.000E+00">
                        <c:v>8.5843928470142092</c:v>
                      </c:pt>
                      <c:pt idx="76" formatCode="0.000E+00">
                        <c:v>7.4570835076556099</c:v>
                      </c:pt>
                      <c:pt idx="77" formatCode="0.000E+00">
                        <c:v>6.5123700688879298</c:v>
                      </c:pt>
                      <c:pt idx="78" formatCode="0.000E+00">
                        <c:v>5.7103305831442102</c:v>
                      </c:pt>
                      <c:pt idx="79" formatCode="0.000E+00">
                        <c:v>5.0220041169712104</c:v>
                      </c:pt>
                      <c:pt idx="80" formatCode="0.000E+00">
                        <c:v>4.42643038874251</c:v>
                      </c:pt>
                      <c:pt idx="81" formatCode="0.000E+00">
                        <c:v>3.9080902784568798</c:v>
                      </c:pt>
                      <c:pt idx="82" formatCode="0.000E+00">
                        <c:v>3.45507387080524</c:v>
                      </c:pt>
                      <c:pt idx="83" formatCode="0.000E+00">
                        <c:v>3.0579138929665999</c:v>
                      </c:pt>
                      <c:pt idx="84" formatCode="0.000E+00">
                        <c:v>2.7088788020999299</c:v>
                      </c:pt>
                      <c:pt idx="85" formatCode="0.000E+00">
                        <c:v>2.40153676144419</c:v>
                      </c:pt>
                      <c:pt idx="86" formatCode="0.000E+00">
                        <c:v>2.1304693212972099</c:v>
                      </c:pt>
                      <c:pt idx="87" formatCode="0.000E+00">
                        <c:v>1.89106998368746</c:v>
                      </c:pt>
                      <c:pt idx="88" formatCode="0.000E+00">
                        <c:v>1.67939493661679</c:v>
                      </c:pt>
                      <c:pt idx="89" formatCode="0.000E+00">
                        <c:v>1.49204859035674</c:v>
                      </c:pt>
                      <c:pt idx="90" formatCode="0.000E+00">
                        <c:v>1.32609371140216</c:v>
                      </c:pt>
                      <c:pt idx="91" formatCode="0.000E+00">
                        <c:v>1.1789796078843</c:v>
                      </c:pt>
                      <c:pt idx="92" formatCode="0.000E+00">
                        <c:v>1.0484839189667601</c:v>
                      </c:pt>
                      <c:pt idx="93" formatCode="0.000E+00">
                        <c:v>0.93266487052824998</c:v>
                      </c:pt>
                      <c:pt idx="94" formatCode="0.000E+00">
                        <c:v>0.82982172118784203</c:v>
                      </c:pt>
                      <c:pt idx="95" formatCode="0.000E+00">
                        <c:v>0.73846171068372901</c:v>
                      </c:pt>
                      <c:pt idx="96" formatCode="0.000E+00">
                        <c:v>0.65727223514297295</c:v>
                      </c:pt>
                      <c:pt idx="97" formatCode="0.000E+00">
                        <c:v>0.58509726992897604</c:v>
                      </c:pt>
                      <c:pt idx="98" formatCode="0.000E+00">
                        <c:v>0.52091727752557904</c:v>
                      </c:pt>
                      <c:pt idx="99" formatCode="0.000E+00">
                        <c:v>0.463831999280991</c:v>
                      </c:pt>
                      <c:pt idx="100" formatCode="0.000E+00">
                        <c:v>0.41304565174857699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1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Volumenzuwachs'!$AI$7</c15:sqref>
                        </c15:formulaRef>
                      </c:ext>
                    </c:extLst>
                    <c:strCache>
                      <c:ptCount val="1"/>
                      <c:pt idx="0">
                        <c:v>23,78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Volumenzuwachs'!$AI$8:$AI$108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1.8840814399100902E-9</c:v>
                      </c:pt>
                      <c:pt idx="1">
                        <c:v>2.0827630865823001E-8</c:v>
                      </c:pt>
                      <c:pt idx="2">
                        <c:v>1.79332460576323E-7</c:v>
                      </c:pt>
                      <c:pt idx="3">
                        <c:v>1.23569530566731E-6</c:v>
                      </c:pt>
                      <c:pt idx="4">
                        <c:v>6.9802350113350199E-6</c:v>
                      </c:pt>
                      <c:pt idx="5">
                        <c:v>3.3026682372963702E-5</c:v>
                      </c:pt>
                      <c:pt idx="6">
                        <c:v>1.33415961195428E-4</c:v>
                      </c:pt>
                      <c:pt idx="7">
                        <c:v>4.68061079112191E-4</c:v>
                      </c:pt>
                      <c:pt idx="8">
                        <c:v>1.4479185259541501E-3</c:v>
                      </c:pt>
                      <c:pt idx="9">
                        <c:v>4.0031929243364104E-3</c:v>
                      </c:pt>
                      <c:pt idx="10" formatCode="0.000E+00">
                        <c:v>1.0012006352520499E-2</c:v>
                      </c:pt>
                      <c:pt idx="11" formatCode="0.000E+00">
                        <c:v>2.2895320950270401E-2</c:v>
                      </c:pt>
                      <c:pt idx="12" formatCode="0.000E+00">
                        <c:v>4.8331693730048503E-2</c:v>
                      </c:pt>
                      <c:pt idx="13" formatCode="0.000E+00">
                        <c:v>9.4988502125334107E-2</c:v>
                      </c:pt>
                      <c:pt idx="14" formatCode="0.000E+00">
                        <c:v>0.175126940095746</c:v>
                      </c:pt>
                      <c:pt idx="15" formatCode="0.000E+00">
                        <c:v>0.30493426586482603</c:v>
                      </c:pt>
                      <c:pt idx="16" formatCode="0.000E+00">
                        <c:v>0.50447314589209802</c:v>
                      </c:pt>
                      <c:pt idx="17" formatCode="0.000E+00">
                        <c:v>0.79720414939983797</c:v>
                      </c:pt>
                      <c:pt idx="18" formatCode="0.000E+00">
                        <c:v>1.20911359565628</c:v>
                      </c:pt>
                      <c:pt idx="19" formatCode="0.000E+00">
                        <c:v>1.7675442312874801</c:v>
                      </c:pt>
                      <c:pt idx="20" formatCode="0.000E+00">
                        <c:v>2.4998661678413998</c:v>
                      </c:pt>
                      <c:pt idx="21" formatCode="0.000E+00">
                        <c:v>3.4321352366546001</c:v>
                      </c:pt>
                      <c:pt idx="22" formatCode="0.000E+00">
                        <c:v>4.5878691284784603</c:v>
                      </c:pt>
                      <c:pt idx="23" formatCode="0.000E+00">
                        <c:v>5.9870373237602399</c:v>
                      </c:pt>
                      <c:pt idx="24" formatCode="0.000E+00">
                        <c:v>7.6453192312956704</c:v>
                      </c:pt>
                      <c:pt idx="25" formatCode="0.000E+00">
                        <c:v>9.5736449768545793</c:v>
                      </c:pt>
                      <c:pt idx="26" formatCode="0.000E+00">
                        <c:v>11.7780007783662</c:v>
                      </c:pt>
                      <c:pt idx="27" formatCode="0.000E+00">
                        <c:v>14.259458491856201</c:v>
                      </c:pt>
                      <c:pt idx="28" formatCode="0.000E+00">
                        <c:v>17.014376823490402</c:v>
                      </c:pt>
                      <c:pt idx="29" formatCode="0.000E+00">
                        <c:v>20.0347183421711</c:v>
                      </c:pt>
                      <c:pt idx="30" formatCode="0.000E+00">
                        <c:v>23.308429501115299</c:v>
                      </c:pt>
                      <c:pt idx="31" formatCode="0.000E+00">
                        <c:v>26.819838008668999</c:v>
                      </c:pt>
                      <c:pt idx="32" formatCode="0.000E+00">
                        <c:v>30.550031028330299</c:v>
                      </c:pt>
                      <c:pt idx="33" formatCode="0.000E+00">
                        <c:v>34.477187296993897</c:v>
                      </c:pt>
                      <c:pt idx="34" formatCode="0.000E+00">
                        <c:v>38.576845325732101</c:v>
                      </c:pt>
                      <c:pt idx="35" formatCode="0.000E+00">
                        <c:v>42.822097853448</c:v>
                      </c:pt>
                      <c:pt idx="36" formatCode="0.000E+00">
                        <c:v>47.183709485422703</c:v>
                      </c:pt>
                      <c:pt idx="37" formatCode="0.000E+00">
                        <c:v>51.630160040641599</c:v>
                      </c:pt>
                      <c:pt idx="38" formatCode="0.000E+00">
                        <c:v>56.127620781346003</c:v>
                      </c:pt>
                      <c:pt idx="39" formatCode="0.000E+00">
                        <c:v>60.639874710847103</c:v>
                      </c:pt>
                      <c:pt idx="40" formatCode="0.000E+00">
                        <c:v>65.128195829882003</c:v>
                      </c:pt>
                      <c:pt idx="41" formatCode="0.000E+00">
                        <c:v>69.551205951219202</c:v>
                      </c:pt>
                      <c:pt idx="42" formatCode="0.000E+00">
                        <c:v>73.864731657014801</c:v>
                      </c:pt>
                      <c:pt idx="43" formatCode="0.000E+00">
                        <c:v>78.021688445989497</c:v>
                      </c:pt>
                      <c:pt idx="44" formatCode="0.000E+00">
                        <c:v>81.972024165903704</c:v>
                      </c:pt>
                      <c:pt idx="45" formatCode="0.000E+00">
                        <c:v>85.662759441279405</c:v>
                      </c:pt>
                      <c:pt idx="46" formatCode="0.000E+00">
                        <c:v>89.038168794540397</c:v>
                      </c:pt>
                      <c:pt idx="47" formatCode="0.000E+00">
                        <c:v>92.040152098160902</c:v>
                      </c:pt>
                      <c:pt idx="48" formatCode="0.000E+00">
                        <c:v>94.608851162539096</c:v>
                      </c:pt>
                      <c:pt idx="49" formatCode="0.000E+00">
                        <c:v>96.683569556205299</c:v>
                      </c:pt>
                      <c:pt idx="50" formatCode="0.000E+00">
                        <c:v>98.204053614236003</c:v>
                      </c:pt>
                      <c:pt idx="51" formatCode="0.000E+00">
                        <c:v>99.112186955737997</c:v>
                      </c:pt>
                      <c:pt idx="52" formatCode="0.000E+00">
                        <c:v>99.354137146978104</c:v>
                      </c:pt>
                      <c:pt idx="53" formatCode="0.000E+00">
                        <c:v>98.882968488269</c:v>
                      </c:pt>
                      <c:pt idx="54" formatCode="0.000E+00">
                        <c:v>97.661696281464998</c:v>
                      </c:pt>
                      <c:pt idx="55" formatCode="0.000E+00">
                        <c:v>95.666702869109898</c:v>
                      </c:pt>
                      <c:pt idx="56" formatCode="0.000E+00">
                        <c:v>92.8913631645609</c:v>
                      </c:pt>
                      <c:pt idx="57" formatCode="0.000E+00">
                        <c:v>89.349638971009995</c:v>
                      </c:pt>
                      <c:pt idx="58" formatCode="0.000E+00">
                        <c:v>85.079303117868804</c:v>
                      </c:pt>
                      <c:pt idx="59" formatCode="0.000E+00">
                        <c:v>80.144358402218998</c:v>
                      </c:pt>
                      <c:pt idx="60" formatCode="0.000E+00">
                        <c:v>74.636141996116706</c:v>
                      </c:pt>
                      <c:pt idx="61" formatCode="0.000E+00">
                        <c:v>68.672580356957894</c:v>
                      </c:pt>
                      <c:pt idx="62" formatCode="0.000E+00">
                        <c:v>62.395114947034003</c:v>
                      </c:pt>
                      <c:pt idx="63" formatCode="0.000E+00">
                        <c:v>55.962986648639898</c:v>
                      </c:pt>
                      <c:pt idx="64" formatCode="0.000E+00">
                        <c:v>49.544866842474299</c:v>
                      </c:pt>
                      <c:pt idx="65" formatCode="0.000E+00">
                        <c:v>43.3082502561344</c:v>
                      </c:pt>
                      <c:pt idx="66" formatCode="0.000E+00">
                        <c:v>37.407532525149698</c:v>
                      </c:pt>
                      <c:pt idx="67" formatCode="0.000E+00">
                        <c:v>31.972186939193701</c:v>
                      </c:pt>
                      <c:pt idx="68" formatCode="0.000E+00">
                        <c:v>27.096787606501302</c:v>
                      </c:pt>
                      <c:pt idx="69" formatCode="0.000E+00">
                        <c:v>22.834641586611799</c:v>
                      </c:pt>
                      <c:pt idx="70" formatCode="0.000E+00">
                        <c:v>19.196371578267598</c:v>
                      </c:pt>
                      <c:pt idx="71" formatCode="0.000E+00">
                        <c:v>16.1539256506546</c:v>
                      </c:pt>
                      <c:pt idx="72" formatCode="0.000E+00">
                        <c:v>13.6493400112803</c:v>
                      </c:pt>
                      <c:pt idx="73" formatCode="0.000E+00">
                        <c:v>11.606467468212699</c:v>
                      </c:pt>
                      <c:pt idx="74" formatCode="0.000E+00">
                        <c:v>9.9432014582731103</c:v>
                      </c:pt>
                      <c:pt idx="75" formatCode="0.000E+00">
                        <c:v>8.58176690287819</c:v>
                      </c:pt>
                      <c:pt idx="76" formatCode="0.000E+00">
                        <c:v>7.4554367744321501</c:v>
                      </c:pt>
                      <c:pt idx="77" formatCode="0.000E+00">
                        <c:v>6.5112589163317001</c:v>
                      </c:pt>
                      <c:pt idx="78" formatCode="0.000E+00">
                        <c:v>5.7095315738816597</c:v>
                      </c:pt>
                      <c:pt idx="79" formatCode="0.000E+00">
                        <c:v>5.02140495748107</c:v>
                      </c:pt>
                      <c:pt idx="80" formatCode="0.000E+00">
                        <c:v>4.42597082887273</c:v>
                      </c:pt>
                      <c:pt idx="81" formatCode="0.000E+00">
                        <c:v>3.9077339179616399</c:v>
                      </c:pt>
                      <c:pt idx="82" formatCode="0.000E+00">
                        <c:v>3.45479602720728</c:v>
                      </c:pt>
                      <c:pt idx="83" formatCode="0.000E+00">
                        <c:v>3.0576965731758499</c:v>
                      </c:pt>
                      <c:pt idx="84" formatCode="0.000E+00">
                        <c:v>2.70870843577964</c:v>
                      </c:pt>
                      <c:pt idx="85" formatCode="0.000E+00">
                        <c:v>2.4014029632100802</c:v>
                      </c:pt>
                      <c:pt idx="86" formatCode="0.000E+00">
                        <c:v>2.13036408485761</c:v>
                      </c:pt>
                      <c:pt idx="87" formatCode="0.000E+00">
                        <c:v>1.8909871073992399</c:v>
                      </c:pt>
                      <c:pt idx="88" formatCode="0.000E+00">
                        <c:v>1.6793295991638599</c:v>
                      </c:pt>
                      <c:pt idx="89" formatCode="0.000E+00">
                        <c:v>1.49199703238138</c:v>
                      </c:pt>
                      <c:pt idx="90" formatCode="0.000E+00">
                        <c:v>1.3260529943403201</c:v>
                      </c:pt>
                      <c:pt idx="91" formatCode="0.000E+00">
                        <c:v>1.17894742996804</c:v>
                      </c:pt>
                      <c:pt idx="92" formatCode="0.000E+00">
                        <c:v>1.04845847403089</c:v>
                      </c:pt>
                      <c:pt idx="93" formatCode="0.000E+00">
                        <c:v>0.93264473914775103</c:v>
                      </c:pt>
                      <c:pt idx="94" formatCode="0.000E+00">
                        <c:v>0.82980578640920699</c:v>
                      </c:pt>
                      <c:pt idx="95" formatCode="0.000E+00">
                        <c:v>0.73844909257528801</c:v>
                      </c:pt>
                      <c:pt idx="96" formatCode="0.000E+00">
                        <c:v>0.65726223981647203</c:v>
                      </c:pt>
                      <c:pt idx="97" formatCode="0.000E+00">
                        <c:v>0.58508934973570303</c:v>
                      </c:pt>
                      <c:pt idx="98" formatCode="0.000E+00">
                        <c:v>0.52091099991214296</c:v>
                      </c:pt>
                      <c:pt idx="99" formatCode="0.000E+00">
                        <c:v>0.46382702237641499</c:v>
                      </c:pt>
                      <c:pt idx="100" formatCode="0.000E+00">
                        <c:v>0.41304170519758099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3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Volumenzuwachs'!$AK$7</c15:sqref>
                        </c15:formulaRef>
                      </c:ext>
                    </c:extLst>
                    <c:strCache>
                      <c:ptCount val="1"/>
                      <c:pt idx="0">
                        <c:v>24,91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Volumenzuwachs'!$AK$8:$AK$108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2.25644336878708E-10</c:v>
                      </c:pt>
                      <c:pt idx="1">
                        <c:v>3.1131060230667099E-9</c:v>
                      </c:pt>
                      <c:pt idx="2">
                        <c:v>3.2659703644497103E-8</c:v>
                      </c:pt>
                      <c:pt idx="3">
                        <c:v>2.6839291912974103E-7</c:v>
                      </c:pt>
                      <c:pt idx="4">
                        <c:v>1.7740118179153699E-6</c:v>
                      </c:pt>
                      <c:pt idx="5">
                        <c:v>9.6561056029883396E-6</c:v>
                      </c:pt>
                      <c:pt idx="6">
                        <c:v>4.4200210741422899E-5</c:v>
                      </c:pt>
                      <c:pt idx="7">
                        <c:v>1.7335846412917401E-4</c:v>
                      </c:pt>
                      <c:pt idx="8">
                        <c:v>5.9237759456009197E-4</c:v>
                      </c:pt>
                      <c:pt idx="9">
                        <c:v>1.78990073386897E-3</c:v>
                      </c:pt>
                      <c:pt idx="10" formatCode="0.000E+00">
                        <c:v>4.8459095903439602E-3</c:v>
                      </c:pt>
                      <c:pt idx="11" formatCode="0.000E+00">
                        <c:v>1.18945792491755E-2</c:v>
                      </c:pt>
                      <c:pt idx="12" formatCode="0.000E+00">
                        <c:v>2.6748665408246299E-2</c:v>
                      </c:pt>
                      <c:pt idx="13" formatCode="0.000E+00">
                        <c:v>5.5627262690196501E-2</c:v>
                      </c:pt>
                      <c:pt idx="14" formatCode="0.000E+00">
                        <c:v>0.10787352971846501</c:v>
                      </c:pt>
                      <c:pt idx="15" formatCode="0.000E+00">
                        <c:v>0.196515633132965</c:v>
                      </c:pt>
                      <c:pt idx="16" formatCode="0.000E+00">
                        <c:v>0.33852851177435</c:v>
                      </c:pt>
                      <c:pt idx="17" formatCode="0.000E+00">
                        <c:v>0.55469764397274102</c:v>
                      </c:pt>
                      <c:pt idx="18" formatCode="0.000E+00">
                        <c:v>0.869055953875006</c:v>
                      </c:pt>
                      <c:pt idx="19" formatCode="0.000E+00">
                        <c:v>1.3079405179994801</c:v>
                      </c:pt>
                      <c:pt idx="20" formatCode="0.000E+00">
                        <c:v>1.89877681869613</c:v>
                      </c:pt>
                      <c:pt idx="21" formatCode="0.000E+00">
                        <c:v>2.6687322866215402</c:v>
                      </c:pt>
                      <c:pt idx="22" formatCode="0.000E+00">
                        <c:v>3.6433847803398498</c:v>
                      </c:pt>
                      <c:pt idx="23" formatCode="0.000E+00">
                        <c:v>4.8455305356986198</c:v>
                      </c:pt>
                      <c:pt idx="24" formatCode="0.000E+00">
                        <c:v>6.29421949713225</c:v>
                      </c:pt>
                      <c:pt idx="25" formatCode="0.000E+00">
                        <c:v>8.0040640513202401</c:v>
                      </c:pt>
                      <c:pt idx="26" formatCode="0.000E+00">
                        <c:v>9.9848283366012307</c:v>
                      </c:pt>
                      <c:pt idx="27" formatCode="0.000E+00">
                        <c:v>12.2412747071022</c:v>
                      </c:pt>
                      <c:pt idx="28" formatCode="0.000E+00">
                        <c:v>14.773223693146599</c:v>
                      </c:pt>
                      <c:pt idx="29" formatCode="0.000E+00">
                        <c:v>17.575773626557801</c:v>
                      </c:pt>
                      <c:pt idx="30" formatCode="0.000E+00">
                        <c:v>20.6396242408061</c:v>
                      </c:pt>
                      <c:pt idx="31" formatCode="0.000E+00">
                        <c:v>23.9514526599026</c:v>
                      </c:pt>
                      <c:pt idx="32" formatCode="0.000E+00">
                        <c:v>27.494297923557401</c:v>
                      </c:pt>
                      <c:pt idx="33" formatCode="0.000E+00">
                        <c:v>31.247919608112301</c:v>
                      </c:pt>
                      <c:pt idx="34" formatCode="0.000E+00">
                        <c:v>35.189105770822103</c:v>
                      </c:pt>
                      <c:pt idx="35" formatCode="0.000E+00">
                        <c:v>39.291914463530503</c:v>
                      </c:pt>
                      <c:pt idx="36" formatCode="0.000E+00">
                        <c:v>43.527841009875402</c:v>
                      </c:pt>
                      <c:pt idx="37" formatCode="0.000E+00">
                        <c:v>47.865909962395001</c:v>
                      </c:pt>
                      <c:pt idx="38" formatCode="0.000E+00">
                        <c:v>52.272696327686504</c:v>
                      </c:pt>
                      <c:pt idx="39" formatCode="0.000E+00">
                        <c:v>56.7122854777434</c:v>
                      </c:pt>
                      <c:pt idx="40" formatCode="0.000E+00">
                        <c:v>61.146185497822302</c:v>
                      </c:pt>
                      <c:pt idx="41" formatCode="0.000E+00">
                        <c:v>65.533209873247998</c:v>
                      </c:pt>
                      <c:pt idx="42" formatCode="0.000E+00">
                        <c:v>69.8293526893615</c:v>
                      </c:pt>
                      <c:pt idx="43" formatCode="0.000E+00">
                        <c:v>73.987683146599096</c:v>
                      </c:pt>
                      <c:pt idx="44" formatCode="0.000E+00">
                        <c:v>77.958291320940106</c:v>
                      </c:pt>
                      <c:pt idx="45" formatCode="0.000E+00">
                        <c:v>81.688322745671002</c:v>
                      </c:pt>
                      <c:pt idx="46" formatCode="0.000E+00">
                        <c:v>85.122145398223097</c:v>
                      </c:pt>
                      <c:pt idx="47" formatCode="0.000E+00">
                        <c:v>88.201698660681004</c:v>
                      </c:pt>
                      <c:pt idx="48" formatCode="0.000E+00">
                        <c:v>90.867079099840197</c:v>
                      </c:pt>
                      <c:pt idx="49" formatCode="0.000E+00">
                        <c:v>93.057421420044705</c:v>
                      </c:pt>
                      <c:pt idx="50" formatCode="0.000E+00">
                        <c:v>94.7121331635568</c:v>
                      </c:pt>
                      <c:pt idx="51" formatCode="0.000E+00">
                        <c:v>95.772536647098704</c:v>
                      </c:pt>
                      <c:pt idx="52" formatCode="0.000E+00">
                        <c:v>96.183958707071497</c:v>
                      </c:pt>
                      <c:pt idx="53" formatCode="0.000E+00">
                        <c:v>95.898285171216997</c:v>
                      </c:pt>
                      <c:pt idx="54" formatCode="0.000E+00">
                        <c:v>94.8769595787317</c:v>
                      </c:pt>
                      <c:pt idx="55" formatCode="0.000E+00">
                        <c:v>93.094351990070606</c:v>
                      </c:pt>
                      <c:pt idx="56" formatCode="0.000E+00">
                        <c:v>90.541352567964694</c:v>
                      </c:pt>
                      <c:pt idx="57" formatCode="0.000E+00">
                        <c:v>87.228957403940299</c:v>
                      </c:pt>
                      <c:pt idx="58" formatCode="0.000E+00">
                        <c:v>83.191516479456396</c:v>
                      </c:pt>
                      <c:pt idx="59" formatCode="0.000E+00">
                        <c:v>78.489217328317693</c:v>
                      </c:pt>
                      <c:pt idx="60" formatCode="0.000E+00">
                        <c:v>73.209301889373705</c:v>
                      </c:pt>
                      <c:pt idx="61" formatCode="0.000E+00">
                        <c:v>67.465484713750399</c:v>
                      </c:pt>
                      <c:pt idx="62" formatCode="0.000E+00">
                        <c:v>61.3950900025104</c:v>
                      </c:pt>
                      <c:pt idx="63" formatCode="0.000E+00">
                        <c:v>55.153584405532101</c:v>
                      </c:pt>
                      <c:pt idx="64" formatCode="0.000E+00">
                        <c:v>48.906473031567899</c:v>
                      </c:pt>
                      <c:pt idx="65" formatCode="0.000E+00">
                        <c:v>42.818943834990499</c:v>
                      </c:pt>
                      <c:pt idx="66" formatCode="0.000E+00">
                        <c:v>37.044146536404398</c:v>
                      </c:pt>
                      <c:pt idx="67" formatCode="0.000E+00">
                        <c:v>31.711482483997099</c:v>
                      </c:pt>
                      <c:pt idx="68" formatCode="0.000E+00">
                        <c:v>26.916621644243801</c:v>
                      </c:pt>
                      <c:pt idx="69" formatCode="0.000E+00">
                        <c:v>22.7149948213527</c:v>
                      </c:pt>
                      <c:pt idx="70" formatCode="0.000E+00">
                        <c:v>19.120112875886001</c:v>
                      </c:pt>
                      <c:pt idx="71" formatCode="0.000E+00">
                        <c:v>16.1072271669095</c:v>
                      </c:pt>
                      <c:pt idx="72" formatCode="0.000E+00">
                        <c:v>13.6217172846991</c:v>
                      </c:pt>
                      <c:pt idx="73" formatCode="0.000E+00">
                        <c:v>11.5904872481625</c:v>
                      </c:pt>
                      <c:pt idx="74" formatCode="0.000E+00">
                        <c:v>9.9339577909361907</c:v>
                      </c:pt>
                      <c:pt idx="75" formatCode="0.000E+00">
                        <c:v>8.5762554644911297</c:v>
                      </c:pt>
                      <c:pt idx="76" formatCode="0.000E+00">
                        <c:v>7.4519506323574003</c:v>
                      </c:pt>
                      <c:pt idx="77" formatCode="0.000E+00">
                        <c:v>6.5088916574773101</c:v>
                      </c:pt>
                      <c:pt idx="78" formatCode="0.000E+00">
                        <c:v>5.7078231965448403</c:v>
                      </c:pt>
                      <c:pt idx="79" formatCode="0.000E+00">
                        <c:v>5.02012182763319</c:v>
                      </c:pt>
                      <c:pt idx="80" formatCode="0.000E+00">
                        <c:v>4.4249860854389897</c:v>
                      </c:pt>
                      <c:pt idx="81" formatCode="0.000E+00">
                        <c:v>3.9069701718811598</c:v>
                      </c:pt>
                      <c:pt idx="82" formatCode="0.000E+00">
                        <c:v>3.4542005248327201</c:v>
                      </c:pt>
                      <c:pt idx="83" formatCode="0.000E+00">
                        <c:v>3.0572307813686699</c:v>
                      </c:pt>
                      <c:pt idx="84" formatCode="0.000E+00">
                        <c:v>2.7083432764634701</c:v>
                      </c:pt>
                      <c:pt idx="85" formatCode="0.000E+00">
                        <c:v>2.4011161798078802</c:v>
                      </c:pt>
                      <c:pt idx="86" formatCode="0.000E+00">
                        <c:v>2.1301385186065298</c:v>
                      </c:pt>
                      <c:pt idx="87" formatCode="0.000E+00">
                        <c:v>1.8908094668576401</c:v>
                      </c:pt>
                      <c:pt idx="88" formatCode="0.000E+00">
                        <c:v>1.67918955101677</c:v>
                      </c:pt>
                      <c:pt idx="89" formatCode="0.000E+00">
                        <c:v>1.4918865192208499</c:v>
                      </c:pt>
                      <c:pt idx="90" formatCode="0.000E+00">
                        <c:v>1.32596571786267</c:v>
                      </c:pt>
                      <c:pt idx="91" formatCode="0.000E+00">
                        <c:v>1.1788784566643</c:v>
                      </c:pt>
                      <c:pt idx="92" formatCode="0.000E+00">
                        <c:v>1.04840393259849</c:v>
                      </c:pt>
                      <c:pt idx="93" formatCode="0.000E+00">
                        <c:v>0.93260158718345099</c:v>
                      </c:pt>
                      <c:pt idx="94" formatCode="0.000E+00">
                        <c:v>0.82977162980601804</c:v>
                      </c:pt>
                      <c:pt idx="95" formatCode="0.000E+00">
                        <c:v>0.73842204524899802</c:v>
                      </c:pt>
                      <c:pt idx="96" formatCode="0.000E+00">
                        <c:v>0.657240814445337</c:v>
                      </c:pt>
                      <c:pt idx="97" formatCode="0.000E+00">
                        <c:v>0.58507237244875598</c:v>
                      </c:pt>
                      <c:pt idx="98" formatCode="0.000E+00">
                        <c:v>0.52089754353678797</c:v>
                      </c:pt>
                      <c:pt idx="99" formatCode="0.000E+00">
                        <c:v>0.463816354112775</c:v>
                      </c:pt>
                      <c:pt idx="100" formatCode="0.000E+00">
                        <c:v>0.41303324553683401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4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Volumenzuwachs'!$AL$7</c15:sqref>
                        </c15:formulaRef>
                      </c:ext>
                    </c:extLst>
                    <c:strCache>
                      <c:ptCount val="1"/>
                      <c:pt idx="0">
                        <c:v>25,49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Volumenzuwachs'!$AL$8:$AL$108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7.2624240022020797E-11</c:v>
                      </c:pt>
                      <c:pt idx="1">
                        <c:v>1.12818950236746E-9</c:v>
                      </c:pt>
                      <c:pt idx="2">
                        <c:v>1.3156611403348401E-8</c:v>
                      </c:pt>
                      <c:pt idx="3">
                        <c:v>1.18814153861437E-7</c:v>
                      </c:pt>
                      <c:pt idx="4">
                        <c:v>8.5424686949039596E-7</c:v>
                      </c:pt>
                      <c:pt idx="5">
                        <c:v>5.0119519913302502E-6</c:v>
                      </c:pt>
                      <c:pt idx="6">
                        <c:v>2.4529387789185602E-5</c:v>
                      </c:pt>
                      <c:pt idx="7">
                        <c:v>1.02124207541284E-4</c:v>
                      </c:pt>
                      <c:pt idx="8">
                        <c:v>3.6805261407881097E-4</c:v>
                      </c:pt>
                      <c:pt idx="9">
                        <c:v>1.1662173609338299E-3</c:v>
                      </c:pt>
                      <c:pt idx="10" formatCode="0.000E+00">
                        <c:v>3.29419145383914E-3</c:v>
                      </c:pt>
                      <c:pt idx="11" formatCode="0.000E+00">
                        <c:v>8.3979196856448207E-3</c:v>
                      </c:pt>
                      <c:pt idx="12" formatCode="0.000E+00">
                        <c:v>1.95351160792607E-2</c:v>
                      </c:pt>
                      <c:pt idx="13" formatCode="0.000E+00">
                        <c:v>4.1872356300228203E-2</c:v>
                      </c:pt>
                      <c:pt idx="14" formatCode="0.000E+00">
                        <c:v>8.3423124814981597E-2</c:v>
                      </c:pt>
                      <c:pt idx="15" formatCode="0.000E+00">
                        <c:v>0.15568946617330401</c:v>
                      </c:pt>
                      <c:pt idx="16" formatCode="0.000E+00">
                        <c:v>0.27405808441793</c:v>
                      </c:pt>
                      <c:pt idx="17" formatCode="0.000E+00">
                        <c:v>0.45783044973557102</c:v>
                      </c:pt>
                      <c:pt idx="18" formatCode="0.000E+00">
                        <c:v>0.72982812468052305</c:v>
                      </c:pt>
                      <c:pt idx="19" formatCode="0.000E+00">
                        <c:v>1.1155904548850799</c:v>
                      </c:pt>
                      <c:pt idx="20" formatCode="0.000E+00">
                        <c:v>1.64225066571051</c:v>
                      </c:pt>
                      <c:pt idx="21" formatCode="0.000E+00">
                        <c:v>2.3372221413625698</c:v>
                      </c:pt>
                      <c:pt idx="22" formatCode="0.000E+00">
                        <c:v>3.2268423820893002</c:v>
                      </c:pt>
                      <c:pt idx="23" formatCode="0.000E+00">
                        <c:v>4.3351100467645001</c:v>
                      </c:pt>
                      <c:pt idx="24" formatCode="0.000E+00">
                        <c:v>5.6826188077852002</c:v>
                      </c:pt>
                      <c:pt idx="25" formatCode="0.000E+00">
                        <c:v>7.2857508140895701</c:v>
                      </c:pt>
                      <c:pt idx="26" formatCode="0.000E+00">
                        <c:v>9.1561516829202301</c:v>
                      </c:pt>
                      <c:pt idx="27" formatCode="0.000E+00">
                        <c:v>11.300474630144601</c:v>
                      </c:pt>
                      <c:pt idx="28" formatCode="0.000E+00">
                        <c:v>13.720356892365</c:v>
                      </c:pt>
                      <c:pt idx="29" formatCode="0.000E+00">
                        <c:v>16.412577550564698</c:v>
                      </c:pt>
                      <c:pt idx="30" formatCode="0.000E+00">
                        <c:v>19.369340956667099</c:v>
                      </c:pt>
                      <c:pt idx="31" formatCode="0.000E+00">
                        <c:v>22.578631992392602</c:v>
                      </c:pt>
                      <c:pt idx="32" formatCode="0.000E+00">
                        <c:v>26.024595958548701</c:v>
                      </c:pt>
                      <c:pt idx="33" formatCode="0.000E+00">
                        <c:v>29.687904872651998</c:v>
                      </c:pt>
                      <c:pt idx="34" formatCode="0.000E+00">
                        <c:v>33.546081704619603</c:v>
                      </c:pt>
                      <c:pt idx="35" formatCode="0.000E+00">
                        <c:v>37.573763506611698</c:v>
                      </c:pt>
                      <c:pt idx="36" formatCode="0.000E+00">
                        <c:v>41.742892883166697</c:v>
                      </c:pt>
                      <c:pt idx="37" formatCode="0.000E+00">
                        <c:v>46.022834574791602</c:v>
                      </c:pt>
                      <c:pt idx="38" formatCode="0.000E+00">
                        <c:v>50.380420136460302</c:v>
                      </c:pt>
                      <c:pt idx="39" formatCode="0.000E+00">
                        <c:v>54.779928995972298</c:v>
                      </c:pt>
                      <c:pt idx="40" formatCode="0.000E+00">
                        <c:v>59.183018877631604</c:v>
                      </c:pt>
                      <c:pt idx="41" formatCode="0.000E+00">
                        <c:v>63.548623002332299</c:v>
                      </c:pt>
                      <c:pt idx="42" formatCode="0.000E+00">
                        <c:v>67.832835934393998</c:v>
                      </c:pt>
                      <c:pt idx="43" formatCode="0.000E+00">
                        <c:v>71.988814690960893</c:v>
                      </c:pt>
                      <c:pt idx="44" formatCode="0.000E+00">
                        <c:v>75.9667269244826</c:v>
                      </c:pt>
                      <c:pt idx="45" formatCode="0.000E+00">
                        <c:v>79.713783669200495</c:v>
                      </c:pt>
                      <c:pt idx="46" formatCode="0.000E+00">
                        <c:v>83.1744001730695</c:v>
                      </c:pt>
                      <c:pt idx="47" formatCode="0.000E+00">
                        <c:v>86.2905343522132</c:v>
                      </c:pt>
                      <c:pt idx="48" formatCode="0.000E+00">
                        <c:v>89.002257741957706</c:v>
                      </c:pt>
                      <c:pt idx="49" formatCode="0.000E+00">
                        <c:v>91.248617435729599</c:v>
                      </c:pt>
                      <c:pt idx="50" formatCode="0.000E+00">
                        <c:v>92.968847906491902</c:v>
                      </c:pt>
                      <c:pt idx="51" formatCode="0.000E+00">
                        <c:v>94.103986793834807</c:v>
                      </c:pt>
                      <c:pt idx="52" formatCode="0.000E+00">
                        <c:v>94.598936208013896</c:v>
                      </c:pt>
                      <c:pt idx="53" formatCode="0.000E+00">
                        <c:v>94.404987950341095</c:v>
                      </c:pt>
                      <c:pt idx="54" formatCode="0.000E+00">
                        <c:v>93.482794268602206</c:v>
                      </c:pt>
                      <c:pt idx="55" formatCode="0.000E+00">
                        <c:v>91.805712781921102</c:v>
                      </c:pt>
                      <c:pt idx="56" formatCode="0.000E+00">
                        <c:v>89.363383761697804</c:v>
                      </c:pt>
                      <c:pt idx="57" formatCode="0.000E+00">
                        <c:v>86.165311362837997</c:v>
                      </c:pt>
                      <c:pt idx="58" formatCode="0.000E+00">
                        <c:v>82.244123165450304</c:v>
                      </c:pt>
                      <c:pt idx="59" formatCode="0.000E+00">
                        <c:v>77.658085932898501</c:v>
                      </c:pt>
                      <c:pt idx="60" formatCode="0.000E+00">
                        <c:v>72.492378546098394</c:v>
                      </c:pt>
                      <c:pt idx="61" formatCode="0.000E+00">
                        <c:v>66.858591900826397</c:v>
                      </c:pt>
                      <c:pt idx="62" formatCode="0.000E+00">
                        <c:v>60.891971881877801</c:v>
                      </c:pt>
                      <c:pt idx="63" formatCode="0.000E+00">
                        <c:v>54.746076902709603</c:v>
                      </c:pt>
                      <c:pt idx="64" formatCode="0.000E+00">
                        <c:v>48.584807206129298</c:v>
                      </c:pt>
                      <c:pt idx="65" formatCode="0.000E+00">
                        <c:v>42.572176080982601</c:v>
                      </c:pt>
                      <c:pt idx="66" formatCode="0.000E+00">
                        <c:v>36.8606906664142</c:v>
                      </c:pt>
                      <c:pt idx="67" formatCode="0.000E+00">
                        <c:v>31.579699572964</c:v>
                      </c:pt>
                      <c:pt idx="68" formatCode="0.000E+00">
                        <c:v>26.825407806402001</c:v>
                      </c:pt>
                      <c:pt idx="69" formatCode="0.000E+00">
                        <c:v>22.654299684606102</c:v>
                      </c:pt>
                      <c:pt idx="70" formatCode="0.000E+00">
                        <c:v>19.081326467968101</c:v>
                      </c:pt>
                      <c:pt idx="71" formatCode="0.000E+00">
                        <c:v>16.083391742409901</c:v>
                      </c:pt>
                      <c:pt idx="72" formatCode="0.000E+00">
                        <c:v>13.607550724442</c:v>
                      </c:pt>
                      <c:pt idx="73" formatCode="0.000E+00">
                        <c:v>11.582239102393601</c:v>
                      </c:pt>
                      <c:pt idx="74" formatCode="0.000E+00">
                        <c:v>9.9291481683995197</c:v>
                      </c:pt>
                      <c:pt idx="75" formatCode="0.000E+00">
                        <c:v>8.5733619553725102</c:v>
                      </c:pt>
                      <c:pt idx="76" formatCode="0.000E+00">
                        <c:v>7.4501052216671697</c:v>
                      </c:pt>
                      <c:pt idx="77" formatCode="0.000E+00">
                        <c:v>6.5076310117833396</c:v>
                      </c:pt>
                      <c:pt idx="78" formatCode="0.000E+00">
                        <c:v>5.7069103620058002</c:v>
                      </c:pt>
                      <c:pt idx="79" formatCode="0.000E+00">
                        <c:v>5.0194351887980098</c:v>
                      </c:pt>
                      <c:pt idx="80" formatCode="0.000E+00">
                        <c:v>4.4244588350062104</c:v>
                      </c:pt>
                      <c:pt idx="81" formatCode="0.000E+00">
                        <c:v>3.9065611780948202</c:v>
                      </c:pt>
                      <c:pt idx="82" formatCode="0.000E+00">
                        <c:v>3.4538816104772501</c:v>
                      </c:pt>
                      <c:pt idx="83" formatCode="0.000E+00">
                        <c:v>3.0569813265068499</c:v>
                      </c:pt>
                      <c:pt idx="84" formatCode="0.000E+00">
                        <c:v>2.7081477125034898</c:v>
                      </c:pt>
                      <c:pt idx="85" formatCode="0.000E+00">
                        <c:v>2.4009625888428698</c:v>
                      </c:pt>
                      <c:pt idx="86" formatCode="0.000E+00">
                        <c:v>2.1300177120997401</c:v>
                      </c:pt>
                      <c:pt idx="87" formatCode="0.000E+00">
                        <c:v>1.8907143270443001</c:v>
                      </c:pt>
                      <c:pt idx="88" formatCode="0.000E+00">
                        <c:v>1.6791145441363799</c:v>
                      </c:pt>
                      <c:pt idx="89" formatCode="0.000E+00">
                        <c:v>1.49182733024119</c:v>
                      </c:pt>
                      <c:pt idx="90" formatCode="0.000E+00">
                        <c:v>1.3259189737604899</c:v>
                      </c:pt>
                      <c:pt idx="91" formatCode="0.000E+00">
                        <c:v>1.17884151528701</c:v>
                      </c:pt>
                      <c:pt idx="92" formatCode="0.000E+00">
                        <c:v>1.0483747206343399</c:v>
                      </c:pt>
                      <c:pt idx="93" formatCode="0.000E+00">
                        <c:v>0.93257847522706205</c:v>
                      </c:pt>
                      <c:pt idx="94" formatCode="0.000E+00">
                        <c:v>0.82975333564412701</c:v>
                      </c:pt>
                      <c:pt idx="95" formatCode="0.000E+00">
                        <c:v>0.73840755874145303</c:v>
                      </c:pt>
                      <c:pt idx="96" formatCode="0.000E+00">
                        <c:v>0.65722933901305303</c:v>
                      </c:pt>
                      <c:pt idx="97" formatCode="0.000E+00">
                        <c:v>0.58506327938607705</c:v>
                      </c:pt>
                      <c:pt idx="98" formatCode="0.000E+00">
                        <c:v>0.52089033626249504</c:v>
                      </c:pt>
                      <c:pt idx="99" formatCode="0.000E+00">
                        <c:v>0.46381064014690498</c:v>
                      </c:pt>
                      <c:pt idx="100" formatCode="0.000E+00">
                        <c:v>0.41302871449898898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5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Volumenzuwachs'!$AM$7</c15:sqref>
                        </c15:formulaRef>
                      </c:ext>
                    </c:extLst>
                    <c:strCache>
                      <c:ptCount val="1"/>
                      <c:pt idx="0">
                        <c:v>26,08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Volumenzuwachs'!$AM$8:$AM$108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2.2203128035314299E-11</c:v>
                      </c:pt>
                      <c:pt idx="1">
                        <c:v>3.9054142416527102E-10</c:v>
                      </c:pt>
                      <c:pt idx="2">
                        <c:v>5.0878044775186499E-9</c:v>
                      </c:pt>
                      <c:pt idx="3">
                        <c:v>5.0715688610727102E-8</c:v>
                      </c:pt>
                      <c:pt idx="4">
                        <c:v>3.9819897828238999E-7</c:v>
                      </c:pt>
                      <c:pt idx="5">
                        <c:v>2.5271303796076099E-6</c:v>
                      </c:pt>
                      <c:pt idx="6">
                        <c:v>1.3265523319502899E-5</c:v>
                      </c:pt>
                      <c:pt idx="7">
                        <c:v>5.8789354036348898E-5</c:v>
                      </c:pt>
                      <c:pt idx="8">
                        <c:v>2.2401973296387701E-4</c:v>
                      </c:pt>
                      <c:pt idx="9">
                        <c:v>7.4602949638530899E-4</c:v>
                      </c:pt>
                      <c:pt idx="10" formatCode="0.000E+00">
                        <c:v>2.2029472773740098E-3</c:v>
                      </c:pt>
                      <c:pt idx="11" formatCode="0.000E+00">
                        <c:v>5.8430321323853403E-3</c:v>
                      </c:pt>
                      <c:pt idx="12" formatCode="0.000E+00">
                        <c:v>1.4081618739407701E-2</c:v>
                      </c:pt>
                      <c:pt idx="13" formatCode="0.000E+00">
                        <c:v>3.1152600180798001E-2</c:v>
                      </c:pt>
                      <c:pt idx="14" formatCode="0.000E+00">
                        <c:v>6.3844502485396901E-2</c:v>
                      </c:pt>
                      <c:pt idx="15" formatCode="0.000E+00">
                        <c:v>0.122198592760556</c:v>
                      </c:pt>
                      <c:pt idx="16" formatCode="0.000E+00">
                        <c:v>0.22001977371239101</c:v>
                      </c:pt>
                      <c:pt idx="17" formatCode="0.000E+00">
                        <c:v>0.37506359745588602</c:v>
                      </c:pt>
                      <c:pt idx="18" formatCode="0.000E+00">
                        <c:v>0.60881299610610395</c:v>
                      </c:pt>
                      <c:pt idx="19" formatCode="0.000E+00">
                        <c:v>0.94583116280180701</c:v>
                      </c:pt>
                      <c:pt idx="20" formatCode="0.000E+00">
                        <c:v>1.4127510984089799</c:v>
                      </c:pt>
                      <c:pt idx="21" formatCode="0.000E+00">
                        <c:v>2.0370187228811698</c:v>
                      </c:pt>
                      <c:pt idx="22" formatCode="0.000E+00">
                        <c:v>2.8455343745497501</c:v>
                      </c:pt>
                      <c:pt idx="23" formatCode="0.000E+00">
                        <c:v>3.86333582105389</c:v>
                      </c:pt>
                      <c:pt idx="24" formatCode="0.000E+00">
                        <c:v>5.1124408574361597</c:v>
                      </c:pt>
                      <c:pt idx="25" formatCode="0.000E+00">
                        <c:v>6.6109291057312101</c:v>
                      </c:pt>
                      <c:pt idx="26" formatCode="0.000E+00">
                        <c:v>8.3723007724313998</c:v>
                      </c:pt>
                      <c:pt idx="27" formatCode="0.000E+00">
                        <c:v>10.405112612503499</c:v>
                      </c:pt>
                      <c:pt idx="28" formatCode="0.000E+00">
                        <c:v>12.7128627502481</c:v>
                      </c:pt>
                      <c:pt idx="29" formatCode="0.000E+00">
                        <c:v>15.294077875971301</c:v>
                      </c:pt>
                      <c:pt idx="30" formatCode="0.000E+00">
                        <c:v>18.142548016169702</c:v>
                      </c:pt>
                      <c:pt idx="31" formatCode="0.000E+00">
                        <c:v>21.247653634574501</c:v>
                      </c:pt>
                      <c:pt idx="32" formatCode="0.000E+00">
                        <c:v>24.594734876817299</c:v>
                      </c:pt>
                      <c:pt idx="33" formatCode="0.000E+00">
                        <c:v>28.165461049861101</c:v>
                      </c:pt>
                      <c:pt idx="34" formatCode="0.000E+00">
                        <c:v>31.9381680820604</c:v>
                      </c:pt>
                      <c:pt idx="35" formatCode="0.000E+00">
                        <c:v>35.888141431969501</c:v>
                      </c:pt>
                      <c:pt idx="36" formatCode="0.000E+00">
                        <c:v>39.987830912634003</c:v>
                      </c:pt>
                      <c:pt idx="37" formatCode="0.000E+00">
                        <c:v>44.206991810171303</c:v>
                      </c:pt>
                      <c:pt idx="38" formatCode="0.000E+00">
                        <c:v>48.512753453802901</c:v>
                      </c:pt>
                      <c:pt idx="39" formatCode="0.000E+00">
                        <c:v>52.8696221995108</c:v>
                      </c:pt>
                      <c:pt idx="40" formatCode="0.000E+00">
                        <c:v>57.239430898228797</c:v>
                      </c:pt>
                      <c:pt idx="41" formatCode="0.000E+00">
                        <c:v>61.581251655222601</c:v>
                      </c:pt>
                      <c:pt idx="42" formatCode="0.000E+00">
                        <c:v>65.851293366308497</c:v>
                      </c:pt>
                      <c:pt idx="43" formatCode="0.000E+00">
                        <c:v>70.002810406215204</c:v>
                      </c:pt>
                      <c:pt idx="44" formatCode="0.000E+00">
                        <c:v>73.986054126168398</c:v>
                      </c:pt>
                      <c:pt idx="45" formatCode="0.000E+00">
                        <c:v>77.748304548070905</c:v>
                      </c:pt>
                      <c:pt idx="46" formatCode="0.000E+00">
                        <c:v>81.234025706489703</c:v>
                      </c:pt>
                      <c:pt idx="47" formatCode="0.000E+00">
                        <c:v>84.385194143120401</c:v>
                      </c:pt>
                      <c:pt idx="48" formatCode="0.000E+00">
                        <c:v>87.141855459208799</c:v>
                      </c:pt>
                      <c:pt idx="49" formatCode="0.000E+00">
                        <c:v>89.442967560812093</c:v>
                      </c:pt>
                      <c:pt idx="50" formatCode="0.000E+00">
                        <c:v>91.227589818057695</c:v>
                      </c:pt>
                      <c:pt idx="51" formatCode="0.000E+00">
                        <c:v>92.436472823000599</c:v>
                      </c:pt>
                      <c:pt idx="52" formatCode="0.000E+00">
                        <c:v>93.014091283557406</c:v>
                      </c:pt>
                      <c:pt idx="53" formatCode="0.000E+00">
                        <c:v>92.911139942774398</c:v>
                      </c:pt>
                      <c:pt idx="54" formatCode="0.000E+00">
                        <c:v>92.087476248654099</c:v>
                      </c:pt>
                      <c:pt idx="55" formatCode="0.000E+00">
                        <c:v>90.515441214839697</c:v>
                      </c:pt>
                      <c:pt idx="56" formatCode="0.000E+00">
                        <c:v>88.1834201807455</c:v>
                      </c:pt>
                      <c:pt idx="57" formatCode="0.000E+00">
                        <c:v>85.099419207567706</c:v>
                      </c:pt>
                      <c:pt idx="58" formatCode="0.000E+00">
                        <c:v>81.2943359700364</c:v>
                      </c:pt>
                      <c:pt idx="59" formatCode="0.000E+00">
                        <c:v>76.824507424029093</c:v>
                      </c:pt>
                      <c:pt idx="60" formatCode="0.000E+00">
                        <c:v>71.773038720868399</c:v>
                      </c:pt>
                      <c:pt idx="61" formatCode="0.000E+00">
                        <c:v>66.249384819385696</c:v>
                      </c:pt>
                      <c:pt idx="62" formatCode="0.000E+00">
                        <c:v>60.386699585392599</c:v>
                      </c:pt>
                      <c:pt idx="63" formatCode="0.000E+00">
                        <c:v>54.336618450926601</c:v>
                      </c:pt>
                      <c:pt idx="64" formatCode="0.000E+00">
                        <c:v>48.261421578721702</c:v>
                      </c:pt>
                      <c:pt idx="65" formatCode="0.000E+00">
                        <c:v>42.323932649561499</c:v>
                      </c:pt>
                      <c:pt idx="66" formatCode="0.000E+00">
                        <c:v>36.676002394485899</c:v>
                      </c:pt>
                      <c:pt idx="67" formatCode="0.000E+00">
                        <c:v>31.446914822861501</c:v>
                      </c:pt>
                      <c:pt idx="68" formatCode="0.000E+00">
                        <c:v>26.7334008031732</c:v>
                      </c:pt>
                      <c:pt idx="69" formatCode="0.000E+00">
                        <c:v>22.592992148318</c:v>
                      </c:pt>
                      <c:pt idx="70" formatCode="0.000E+00">
                        <c:v>19.042077775007201</c:v>
                      </c:pt>
                      <c:pt idx="71" formatCode="0.000E+00">
                        <c:v>16.059213751450301</c:v>
                      </c:pt>
                      <c:pt idx="72" formatCode="0.000E+00">
                        <c:v>13.593133548649501</c:v>
                      </c:pt>
                      <c:pt idx="73" formatCode="0.000E+00">
                        <c:v>11.573808674841899</c:v>
                      </c:pt>
                      <c:pt idx="74" formatCode="0.000E+00">
                        <c:v>9.9242057557741798</c:v>
                      </c:pt>
                      <c:pt idx="75" formatCode="0.000E+00">
                        <c:v>8.5703709384664002</c:v>
                      </c:pt>
                      <c:pt idx="76" formatCode="0.000E+00">
                        <c:v>7.4481873527054603</c:v>
                      </c:pt>
                      <c:pt idx="77" formatCode="0.000E+00">
                        <c:v>6.5063158200003297</c:v>
                      </c:pt>
                      <c:pt idx="78" formatCode="0.000E+00">
                        <c:v>5.70595598453205</c:v>
                      </c:pt>
                      <c:pt idx="79" formatCode="0.000E+00">
                        <c:v>5.0187166177234204</c:v>
                      </c:pt>
                      <c:pt idx="80" formatCode="0.000E+00">
                        <c:v>4.4239068734985203</c:v>
                      </c:pt>
                      <c:pt idx="81" formatCode="0.000E+00">
                        <c:v>3.9061329688108501</c:v>
                      </c:pt>
                      <c:pt idx="82" formatCode="0.000E+00">
                        <c:v>3.45354770115362</c:v>
                      </c:pt>
                      <c:pt idx="83" formatCode="0.000E+00">
                        <c:v>3.0567201386091898</c:v>
                      </c:pt>
                      <c:pt idx="84" formatCode="0.000E+00">
                        <c:v>2.7079429481409898</c:v>
                      </c:pt>
                      <c:pt idx="85" formatCode="0.000E+00">
                        <c:v>2.4008017707369098</c:v>
                      </c:pt>
                      <c:pt idx="86" formatCode="0.000E+00">
                        <c:v>2.1298912201613498</c:v>
                      </c:pt>
                      <c:pt idx="87" formatCode="0.000E+00">
                        <c:v>1.89061470907755</c:v>
                      </c:pt>
                      <c:pt idx="88" formatCode="0.000E+00">
                        <c:v>1.67903600628758</c:v>
                      </c:pt>
                      <c:pt idx="89" formatCode="0.000E+00">
                        <c:v>1.49176535460721</c:v>
                      </c:pt>
                      <c:pt idx="90" formatCode="0.000E+00">
                        <c:v>1.3258700286946701</c:v>
                      </c:pt>
                      <c:pt idx="91" formatCode="0.000E+00">
                        <c:v>1.17880283435572</c:v>
                      </c:pt>
                      <c:pt idx="92" formatCode="0.000E+00">
                        <c:v>1.0483441329821801</c:v>
                      </c:pt>
                      <c:pt idx="93" formatCode="0.000E+00">
                        <c:v>0.9325542747758</c:v>
                      </c:pt>
                      <c:pt idx="94" formatCode="0.000E+00">
                        <c:v>0.82973417983550102</c:v>
                      </c:pt>
                      <c:pt idx="95" formatCode="0.000E+00">
                        <c:v>0.73839238988822897</c:v>
                      </c:pt>
                      <c:pt idx="96" formatCode="0.000E+00">
                        <c:v>0.65721732303665803</c:v>
                      </c:pt>
                      <c:pt idx="97" formatCode="0.000E+00">
                        <c:v>0.58505375798083403</c:v>
                      </c:pt>
                      <c:pt idx="98" formatCode="0.000E+00">
                        <c:v>0.52088278946539301</c:v>
                      </c:pt>
                      <c:pt idx="99" formatCode="0.000E+00">
                        <c:v>0.46380465699623202</c:v>
                      </c:pt>
                      <c:pt idx="100" formatCode="0.000E+00">
                        <c:v>0.41302396999750102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Volumenzuwachs'!$AO$7</c15:sqref>
                        </c15:formulaRef>
                      </c:ext>
                    </c:extLst>
                    <c:strCache>
                      <c:ptCount val="1"/>
                      <c:pt idx="0">
                        <c:v>27,31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Volumenzuwachs'!$AO$8:$AO$107</c15:sqref>
                        </c15:formulaRef>
                      </c:ext>
                    </c:extLst>
                    <c:numCache>
                      <c:formatCode>0.00E+00</c:formatCode>
                      <c:ptCount val="100"/>
                      <c:pt idx="0">
                        <c:v>1.7614007242936699E-12</c:v>
                      </c:pt>
                      <c:pt idx="1">
                        <c:v>4.04336839610108E-11</c:v>
                      </c:pt>
                      <c:pt idx="2">
                        <c:v>6.6787411421825602E-10</c:v>
                      </c:pt>
                      <c:pt idx="3">
                        <c:v>8.2265373805747697E-9</c:v>
                      </c:pt>
                      <c:pt idx="4">
                        <c:v>7.8005683100597304E-8</c:v>
                      </c:pt>
                      <c:pt idx="5">
                        <c:v>5.8577626107958704E-7</c:v>
                      </c:pt>
                      <c:pt idx="6">
                        <c:v>3.57273690709886E-6</c:v>
                      </c:pt>
                      <c:pt idx="7">
                        <c:v>1.81011029567504E-5</c:v>
                      </c:pt>
                      <c:pt idx="8">
                        <c:v>7.7722789205074202E-5</c:v>
                      </c:pt>
                      <c:pt idx="9">
                        <c:v>2.8792884588434901E-4</c:v>
                      </c:pt>
                      <c:pt idx="10" formatCode="0.000E+00">
                        <c:v>9.35023246785738E-4</c:v>
                      </c:pt>
                      <c:pt idx="11" formatCode="0.000E+00">
                        <c:v>2.6996783364697302E-3</c:v>
                      </c:pt>
                      <c:pt idx="12" formatCode="0.000E+00">
                        <c:v>7.0183185506500897E-3</c:v>
                      </c:pt>
                      <c:pt idx="13" formatCode="0.000E+00">
                        <c:v>1.6613647269449899E-2</c:v>
                      </c:pt>
                      <c:pt idx="14" formatCode="0.000E+00">
                        <c:v>3.6170359095642597E-2</c:v>
                      </c:pt>
                      <c:pt idx="15" formatCode="0.000E+00">
                        <c:v>7.3074448083266894E-2</c:v>
                      </c:pt>
                      <c:pt idx="16" formatCode="0.000E+00">
                        <c:v>0.13808545596938401</c:v>
                      </c:pt>
                      <c:pt idx="17" formatCode="0.000E+00">
                        <c:v>0.24579152681317501</c:v>
                      </c:pt>
                      <c:pt idx="18" formatCode="0.000E+00">
                        <c:v>0.41471787875637001</c:v>
                      </c:pt>
                      <c:pt idx="19" formatCode="0.000E+00">
                        <c:v>0.66701562317153995</c:v>
                      </c:pt>
                      <c:pt idx="20" formatCode="0.000E+00">
                        <c:v>1.02773270040406</c:v>
                      </c:pt>
                      <c:pt idx="21" formatCode="0.000E+00">
                        <c:v>1.52374056388344</c:v>
                      </c:pt>
                      <c:pt idx="22" formatCode="0.000E+00">
                        <c:v>2.1824414928122802</c:v>
                      </c:pt>
                      <c:pt idx="23" formatCode="0.000E+00">
                        <c:v>3.0304032285648002</c:v>
                      </c:pt>
                      <c:pt idx="24" formatCode="0.000E+00">
                        <c:v>4.0920605889532897</c:v>
                      </c:pt>
                      <c:pt idx="25" formatCode="0.000E+00">
                        <c:v>5.38859514322343</c:v>
                      </c:pt>
                      <c:pt idx="26" formatCode="0.000E+00">
                        <c:v>6.9370641377475701</c:v>
                      </c:pt>
                      <c:pt idx="27" formatCode="0.000E+00">
                        <c:v>8.7498083526255002</c:v>
                      </c:pt>
                      <c:pt idx="28" formatCode="0.000E+00">
                        <c:v>10.834132585785699</c:v>
                      </c:pt>
                      <c:pt idx="29" formatCode="0.000E+00">
                        <c:v>13.1922259237483</c:v>
                      </c:pt>
                      <c:pt idx="30" formatCode="0.000E+00">
                        <c:v>15.8212729115074</c:v>
                      </c:pt>
                      <c:pt idx="31" formatCode="0.000E+00">
                        <c:v>18.713700195890599</c:v>
                      </c:pt>
                      <c:pt idx="32" formatCode="0.000E+00">
                        <c:v>21.857504112859299</c:v>
                      </c:pt>
                      <c:pt idx="33" formatCode="0.000E+00">
                        <c:v>25.236610624715201</c:v>
                      </c:pt>
                      <c:pt idx="34" formatCode="0.000E+00">
                        <c:v>28.831227788368999</c:v>
                      </c:pt>
                      <c:pt idx="35" formatCode="0.000E+00">
                        <c:v>32.618160814239602</c:v>
                      </c:pt>
                      <c:pt idx="36" formatCode="0.000E+00">
                        <c:v>36.571069563471497</c:v>
                      </c:pt>
                      <c:pt idx="37" formatCode="0.000E+00">
                        <c:v>40.660657339549097</c:v>
                      </c:pt>
                      <c:pt idx="38" formatCode="0.000E+00">
                        <c:v>44.854787776276901</c:v>
                      </c:pt>
                      <c:pt idx="39" formatCode="0.000E+00">
                        <c:v>49.118533517101397</c:v>
                      </c:pt>
                      <c:pt idx="40" formatCode="0.000E+00">
                        <c:v>53.414166416157201</c:v>
                      </c:pt>
                      <c:pt idx="41" formatCode="0.000E+00">
                        <c:v>57.701104461202199</c:v>
                      </c:pt>
                      <c:pt idx="42" formatCode="0.000E+00">
                        <c:v>61.935835841565897</c:v>
                      </c:pt>
                      <c:pt idx="43" formatCode="0.000E+00">
                        <c:v>66.071845851059607</c:v>
                      </c:pt>
                      <c:pt idx="44" formatCode="0.000E+00">
                        <c:v>70.059577842707199</c:v>
                      </c:pt>
                      <c:pt idx="45" formatCode="0.000E+00">
                        <c:v>73.846465336114903</c:v>
                      </c:pt>
                      <c:pt idx="46" formatCode="0.000E+00">
                        <c:v>77.377078547558597</c:v>
                      </c:pt>
                      <c:pt idx="47" formatCode="0.000E+00">
                        <c:v>80.593434768298494</c:v>
                      </c:pt>
                      <c:pt idx="48" formatCode="0.000E+00">
                        <c:v>83.435527561918903</c:v>
                      </c:pt>
                      <c:pt idx="49" formatCode="0.000E+00">
                        <c:v>85.842133714998894</c:v>
                      </c:pt>
                      <c:pt idx="50" formatCode="0.000E+00">
                        <c:v>87.751957832690096</c:v>
                      </c:pt>
                      <c:pt idx="51" formatCode="0.000E+00">
                        <c:v>89.105170486949405</c:v>
                      </c:pt>
                      <c:pt idx="52" formatCode="0.000E+00">
                        <c:v>89.845384449577196</c:v>
                      </c:pt>
                      <c:pt idx="53" formatCode="0.000E+00">
                        <c:v>89.922091904465901</c:v>
                      </c:pt>
                      <c:pt idx="54" formatCode="0.000E+00">
                        <c:v>89.293550608357904</c:v>
                      </c:pt>
                      <c:pt idx="55" formatCode="0.000E+00">
                        <c:v>87.930056092204296</c:v>
                      </c:pt>
                      <c:pt idx="56" formatCode="0.000E+00">
                        <c:v>85.817468708804299</c:v>
                      </c:pt>
                      <c:pt idx="57" formatCode="0.000E+00">
                        <c:v>82.960779617986901</c:v>
                      </c:pt>
                      <c:pt idx="58" formatCode="0.000E+00">
                        <c:v>79.387403659026901</c:v>
                      </c:pt>
                      <c:pt idx="59" formatCode="0.000E+00">
                        <c:v>75.149790249743802</c:v>
                      </c:pt>
                      <c:pt idx="60" formatCode="0.000E+00">
                        <c:v>70.326863932153699</c:v>
                      </c:pt>
                      <c:pt idx="61" formatCode="0.000E+00">
                        <c:v>65.023769477664203</c:v>
                      </c:pt>
                      <c:pt idx="62" formatCode="0.000E+00">
                        <c:v>59.3694338146815</c:v>
                      </c:pt>
                      <c:pt idx="63" formatCode="0.000E+00">
                        <c:v>53.511600103138697</c:v>
                      </c:pt>
                      <c:pt idx="64" formatCode="0.000E+00">
                        <c:v>47.609260418414401</c:v>
                      </c:pt>
                      <c:pt idx="65" formatCode="0.000E+00">
                        <c:v>41.822812007446899</c:v>
                      </c:pt>
                      <c:pt idx="66" formatCode="0.000E+00">
                        <c:v>36.302748941730997</c:v>
                      </c:pt>
                      <c:pt idx="67" formatCode="0.000E+00">
                        <c:v>31.178188246936799</c:v>
                      </c:pt>
                      <c:pt idx="68" formatCode="0.000E+00">
                        <c:v>26.5468831100142</c:v>
                      </c:pt>
                      <c:pt idx="69" formatCode="0.000E+00">
                        <c:v>22.468440828046301</c:v>
                      </c:pt>
                      <c:pt idx="70" formatCode="0.000E+00">
                        <c:v>18.962116443227799</c:v>
                      </c:pt>
                      <c:pt idx="71" formatCode="0.000E+00">
                        <c:v>16.009771295922899</c:v>
                      </c:pt>
                      <c:pt idx="72" formatCode="0.000E+00">
                        <c:v>13.563503232140301</c:v>
                      </c:pt>
                      <c:pt idx="73" formatCode="0.000E+00">
                        <c:v>11.556368165018201</c:v>
                      </c:pt>
                      <c:pt idx="74" formatCode="0.000E+00">
                        <c:v>9.9138982261163697</c:v>
                      </c:pt>
                      <c:pt idx="75" formatCode="0.000E+00">
                        <c:v>8.56407827269366</c:v>
                      </c:pt>
                      <c:pt idx="76" formatCode="0.000E+00">
                        <c:v>7.4441206615192304</c:v>
                      </c:pt>
                      <c:pt idx="77" formatCode="0.000E+00">
                        <c:v>6.50351151949498</c:v>
                      </c:pt>
                      <c:pt idx="78" formatCode="0.000E+00">
                        <c:v>5.7039147473890202</c:v>
                      </c:pt>
                      <c:pt idx="79" formatCode="0.000E+00">
                        <c:v>5.0171776312990302</c:v>
                      </c:pt>
                      <c:pt idx="80" formatCode="0.000E+00">
                        <c:v>4.4227241320499697</c:v>
                      </c:pt>
                      <c:pt idx="81" formatCode="0.000E+00">
                        <c:v>3.90521525762456</c:v>
                      </c:pt>
                      <c:pt idx="82" formatCode="0.000E+00">
                        <c:v>3.45283205054099</c:v>
                      </c:pt>
                      <c:pt idx="83" formatCode="0.000E+00">
                        <c:v>3.05616033480743</c:v>
                      </c:pt>
                      <c:pt idx="84" formatCode="0.000E+00">
                        <c:v>2.7075040696314399</c:v>
                      </c:pt>
                      <c:pt idx="85" formatCode="0.000E+00">
                        <c:v>2.4004570790051099</c:v>
                      </c:pt>
                      <c:pt idx="86" formatCode="0.000E+00">
                        <c:v>2.1296200986402898</c:v>
                      </c:pt>
                      <c:pt idx="87" formatCode="0.000E+00">
                        <c:v>1.8904011866925099</c:v>
                      </c:pt>
                      <c:pt idx="88" formatCode="0.000E+00">
                        <c:v>1.6788676657180199</c:v>
                      </c:pt>
                      <c:pt idx="89" formatCode="0.000E+00">
                        <c:v>1.49163251293042</c:v>
                      </c:pt>
                      <c:pt idx="90" formatCode="0.000E+00">
                        <c:v>1.3257651166250699</c:v>
                      </c:pt>
                      <c:pt idx="91" formatCode="0.000E+00">
                        <c:v>1.1787199225710501</c:v>
                      </c:pt>
                      <c:pt idx="92" formatCode="0.000E+00">
                        <c:v>1.0482785686004501</c:v>
                      </c:pt>
                      <c:pt idx="93" formatCode="0.000E+00">
                        <c:v>0.93250240104356097</c:v>
                      </c:pt>
                      <c:pt idx="94" formatCode="0.000E+00">
                        <c:v>0.829693119123318</c:v>
                      </c:pt>
                      <c:pt idx="95" formatCode="0.000E+00">
                        <c:v>0.73835987513408596</c:v>
                      </c:pt>
                      <c:pt idx="96" formatCode="0.000E+00">
                        <c:v>0.65719156644840904</c:v>
                      </c:pt>
                      <c:pt idx="97" formatCode="0.000E+00">
                        <c:v>0.58503334851256406</c:v>
                      </c:pt>
                      <c:pt idx="98" formatCode="0.000E+00">
                        <c:v>0.52086661259396205</c:v>
                      </c:pt>
                      <c:pt idx="99" formatCode="0.000E+00">
                        <c:v>0.46379183183350903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Volumenzuwachs'!$AP$7</c15:sqref>
                        </c15:formulaRef>
                      </c:ext>
                    </c:extLst>
                    <c:strCache>
                      <c:ptCount val="1"/>
                      <c:pt idx="0">
                        <c:v>27,94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Volumenzuwachs'!$AP$8:$AP$108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4.5469458189317501E-13</c:v>
                      </c:pt>
                      <c:pt idx="1">
                        <c:v>1.2037316828976899E-11</c:v>
                      </c:pt>
                      <c:pt idx="2">
                        <c:v>2.25780326423943E-10</c:v>
                      </c:pt>
                      <c:pt idx="3">
                        <c:v>3.11477028171794E-9</c:v>
                      </c:pt>
                      <c:pt idx="4">
                        <c:v>3.2675141845762499E-8</c:v>
                      </c:pt>
                      <c:pt idx="5">
                        <c:v>2.6850457778621898E-7</c:v>
                      </c:pt>
                      <c:pt idx="6">
                        <c:v>1.774656985768E-6</c:v>
                      </c:pt>
                      <c:pt idx="7">
                        <c:v>9.6591450961216107E-6</c:v>
                      </c:pt>
                      <c:pt idx="8">
                        <c:v>4.4212076450432603E-5</c:v>
                      </c:pt>
                      <c:pt idx="9">
                        <c:v>1.73397269929547E-4</c:v>
                      </c:pt>
                      <c:pt idx="10" formatCode="0.000E+00">
                        <c:v>5.9248426058767297E-4</c:v>
                      </c:pt>
                      <c:pt idx="11" formatCode="0.000E+00">
                        <c:v>1.7901444726053099E-3</c:v>
                      </c:pt>
                      <c:pt idx="12" formatCode="0.000E+00">
                        <c:v>4.8463514791442803E-3</c:v>
                      </c:pt>
                      <c:pt idx="13" formatCode="0.000E+00">
                        <c:v>1.18951030322144E-2</c:v>
                      </c:pt>
                      <c:pt idx="14" formatCode="0.000E+00">
                        <c:v>2.6748492759828001E-2</c:v>
                      </c:pt>
                      <c:pt idx="15" formatCode="0.000E+00">
                        <c:v>5.5623837244650497E-2</c:v>
                      </c:pt>
                      <c:pt idx="16" formatCode="0.000E+00">
                        <c:v>0.107860284464115</c:v>
                      </c:pt>
                      <c:pt idx="17" formatCode="0.000E+00">
                        <c:v>0.19647796072075799</c:v>
                      </c:pt>
                      <c:pt idx="18" formatCode="0.000E+00">
                        <c:v>0.33843705237569899</c:v>
                      </c:pt>
                      <c:pt idx="19" formatCode="0.000E+00">
                        <c:v>0.55449780594812403</c:v>
                      </c:pt>
                      <c:pt idx="20" formatCode="0.000E+00">
                        <c:v>0.86865240061288196</c:v>
                      </c:pt>
                      <c:pt idx="21" formatCode="0.000E+00">
                        <c:v>1.30717519640778</c:v>
                      </c:pt>
                      <c:pt idx="22" formatCode="0.000E+00">
                        <c:v>1.89739897191306</c:v>
                      </c:pt>
                      <c:pt idx="23" formatCode="0.000E+00">
                        <c:v>2.66635878192539</c:v>
                      </c:pt>
                      <c:pt idx="24" formatCode="0.000E+00">
                        <c:v>3.6394489866008302</c:v>
                      </c:pt>
                      <c:pt idx="25" formatCode="0.000E+00">
                        <c:v>4.8392178960461196</c:v>
                      </c:pt>
                      <c:pt idx="26" formatCode="0.000E+00">
                        <c:v>6.2843878563297197</c:v>
                      </c:pt>
                      <c:pt idx="27" formatCode="0.000E+00">
                        <c:v>7.9891467115396901</c:v>
                      </c:pt>
                      <c:pt idx="28" formatCode="0.000E+00">
                        <c:v>9.9627177326798204</c:v>
                      </c:pt>
                      <c:pt idx="29" formatCode="0.000E+00">
                        <c:v>12.209184521930499</c:v>
                      </c:pt>
                      <c:pt idx="30" formatCode="0.000E+00">
                        <c:v>14.7275271918196</c:v>
                      </c:pt>
                      <c:pt idx="31" formatCode="0.000E+00">
                        <c:v>17.511815998864201</c:v>
                      </c:pt>
                      <c:pt idx="32" formatCode="0.000E+00">
                        <c:v>20.551506839580998</c:v>
                      </c:pt>
                      <c:pt idx="33" formatCode="0.000E+00">
                        <c:v>23.8317872526715</c:v>
                      </c:pt>
                      <c:pt idx="34" formatCode="0.000E+00">
                        <c:v>27.333929494332601</c:v>
                      </c:pt>
                      <c:pt idx="35" formatCode="0.000E+00">
                        <c:v>31.035616927283101</c:v>
                      </c:pt>
                      <c:pt idx="36" formatCode="0.000E+00">
                        <c:v>34.911219982470399</c:v>
                      </c:pt>
                      <c:pt idx="37" formatCode="0.000E+00">
                        <c:v>38.932007428340903</c:v>
                      </c:pt>
                      <c:pt idx="38" formatCode="0.000E+00">
                        <c:v>43.066287214115498</c:v>
                      </c:pt>
                      <c:pt idx="39" formatCode="0.000E+00">
                        <c:v>47.2794786047454</c:v>
                      </c:pt>
                      <c:pt idx="40" formatCode="0.000E+00">
                        <c:v>51.5341238860685</c:v>
                      </c:pt>
                      <c:pt idx="41" formatCode="0.000E+00">
                        <c:v>55.789853806392202</c:v>
                      </c:pt>
                      <c:pt idx="42" formatCode="0.000E+00">
                        <c:v>60.003326472598602</c:v>
                      </c:pt>
                      <c:pt idx="43" formatCode="0.000E+00">
                        <c:v>64.1281649228182</c:v>
                      </c:pt>
                      <c:pt idx="44" formatCode="0.000E+00">
                        <c:v>68.114924287388206</c:v>
                      </c:pt>
                      <c:pt idx="45" formatCode="0.000E+00">
                        <c:v>71.911125441925506</c:v>
                      </c:pt>
                      <c:pt idx="46" formatCode="0.000E+00">
                        <c:v>75.461398301514095</c:v>
                      </c:pt>
                      <c:pt idx="47" formatCode="0.000E+00">
                        <c:v>78.707784127684107</c:v>
                      </c:pt>
                      <c:pt idx="48" formatCode="0.000E+00">
                        <c:v>81.590251848168606</c:v>
                      </c:pt>
                      <c:pt idx="49" formatCode="0.000E+00">
                        <c:v>84.047487476650204</c:v>
                      </c:pt>
                      <c:pt idx="50" formatCode="0.000E+00">
                        <c:v>86.018016866347693</c:v>
                      </c:pt>
                      <c:pt idx="51" formatCode="0.000E+00">
                        <c:v>87.441718326081201</c:v>
                      </c:pt>
                      <c:pt idx="52" formatCode="0.000E+00">
                        <c:v>88.261770639273905</c:v>
                      </c:pt>
                      <c:pt idx="53" formatCode="0.000E+00">
                        <c:v>88.427060895839404</c:v>
                      </c:pt>
                      <c:pt idx="54" formatCode="0.000E+00">
                        <c:v>87.895042244376995</c:v>
                      </c:pt>
                      <c:pt idx="55" formatCode="0.000E+00">
                        <c:v>86.6349815035977</c:v>
                      </c:pt>
                      <c:pt idx="56" formatCode="0.000E+00">
                        <c:v>84.631469015124594</c:v>
                      </c:pt>
                      <c:pt idx="57" formatCode="0.000E+00">
                        <c:v>81.887979043336799</c:v>
                      </c:pt>
                      <c:pt idx="58" formatCode="0.000E+00">
                        <c:v>78.430173264494599</c:v>
                      </c:pt>
                      <c:pt idx="59" formatCode="0.000E+00">
                        <c:v>74.308542972738394</c:v>
                      </c:pt>
                      <c:pt idx="60" formatCode="0.000E+00">
                        <c:v>69.599905264639403</c:v>
                      </c:pt>
                      <c:pt idx="61" formatCode="0.000E+00">
                        <c:v>64.407229917053698</c:v>
                      </c:pt>
                      <c:pt idx="62" formatCode="0.000E+00">
                        <c:v>58.8573080228498</c:v>
                      </c:pt>
                      <c:pt idx="63" formatCode="0.000E+00">
                        <c:v>53.0959123812031</c:v>
                      </c:pt>
                      <c:pt idx="64" formatCode="0.000E+00">
                        <c:v>47.2803658744781</c:v>
                      </c:pt>
                      <c:pt idx="65" formatCode="0.000E+00">
                        <c:v>41.569827677089201</c:v>
                      </c:pt>
                      <c:pt idx="66" formatCode="0.000E+00">
                        <c:v>36.1140903703212</c:v>
                      </c:pt>
                      <c:pt idx="67" formatCode="0.000E+00">
                        <c:v>31.042167443237702</c:v>
                      </c:pt>
                      <c:pt idx="68" formatCode="0.000E+00">
                        <c:v>26.452307543773099</c:v>
                      </c:pt>
                      <c:pt idx="69" formatCode="0.000E+00">
                        <c:v>22.405145183649601</c:v>
                      </c:pt>
                      <c:pt idx="70" formatCode="0.000E+00">
                        <c:v>18.921363356168701</c:v>
                      </c:pt>
                      <c:pt idx="71" formatCode="0.000E+00">
                        <c:v>15.9844759342178</c:v>
                      </c:pt>
                      <c:pt idx="72" formatCode="0.000E+00">
                        <c:v>13.548266858982799</c:v>
                      </c:pt>
                      <c:pt idx="73" formatCode="0.000E+00">
                        <c:v>11.547340780095199</c:v>
                      </c:pt>
                      <c:pt idx="74" formatCode="0.000E+00">
                        <c:v>9.9085202607013994</c:v>
                      </c:pt>
                      <c:pt idx="75" formatCode="0.000E+00">
                        <c:v>8.5607670539162708</c:v>
                      </c:pt>
                      <c:pt idx="76" formatCode="0.000E+00">
                        <c:v>7.4419646589406296</c:v>
                      </c:pt>
                      <c:pt idx="77" formatCode="0.000E+00">
                        <c:v>6.5020169731341797</c:v>
                      </c:pt>
                      <c:pt idx="78" formatCode="0.000E+00">
                        <c:v>5.7028237320406596</c:v>
                      </c:pt>
                      <c:pt idx="79" formatCode="0.000E+00">
                        <c:v>5.0163540153153399</c:v>
                      </c:pt>
                      <c:pt idx="80" formatCode="0.000E+00">
                        <c:v>4.4220908722090204</c:v>
                      </c:pt>
                      <c:pt idx="81" formatCode="0.000E+00">
                        <c:v>3.9047238256463599</c:v>
                      </c:pt>
                      <c:pt idx="82" formatCode="0.000E+00">
                        <c:v>3.4524488020540498</c:v>
                      </c:pt>
                      <c:pt idx="83" formatCode="0.000E+00">
                        <c:v>3.0558605388812001</c:v>
                      </c:pt>
                      <c:pt idx="84" formatCode="0.000E+00">
                        <c:v>2.7072690297054298</c:v>
                      </c:pt>
                      <c:pt idx="85" formatCode="0.000E+00">
                        <c:v>2.4002724778342901</c:v>
                      </c:pt>
                      <c:pt idx="86" formatCode="0.000E+00">
                        <c:v>2.1294748964910801</c:v>
                      </c:pt>
                      <c:pt idx="87" formatCode="0.000E+00">
                        <c:v>1.8902868311351799</c:v>
                      </c:pt>
                      <c:pt idx="88" formatCode="0.000E+00">
                        <c:v>1.67877750717219</c:v>
                      </c:pt>
                      <c:pt idx="89" formatCode="0.000E+00">
                        <c:v>1.4915613659940801</c:v>
                      </c:pt>
                      <c:pt idx="90" formatCode="0.000E+00">
                        <c:v>1.3257089277127401</c:v>
                      </c:pt>
                      <c:pt idx="91" formatCode="0.000E+00">
                        <c:v>1.17867551629332</c:v>
                      </c:pt>
                      <c:pt idx="92" formatCode="0.000E+00">
                        <c:v>1.04824345311472</c:v>
                      </c:pt>
                      <c:pt idx="93" formatCode="0.000E+00">
                        <c:v>0.93247461795557096</c:v>
                      </c:pt>
                      <c:pt idx="94" formatCode="0.000E+00">
                        <c:v>0.82967112728444903</c:v>
                      </c:pt>
                      <c:pt idx="95" formatCode="0.000E+00">
                        <c:v>0.73834246037941698</c:v>
                      </c:pt>
                      <c:pt idx="96" formatCode="0.000E+00">
                        <c:v>0.65717777128536803</c:v>
                      </c:pt>
                      <c:pt idx="97" formatCode="0.000E+00">
                        <c:v>0.58502241721721004</c:v>
                      </c:pt>
                      <c:pt idx="98" formatCode="0.000E+00">
                        <c:v>0.52085794824871101</c:v>
                      </c:pt>
                      <c:pt idx="99" formatCode="0.000E+00">
                        <c:v>0.46378496264815799</c:v>
                      </c:pt>
                      <c:pt idx="100" formatCode="0.000E+00">
                        <c:v>0.41300835278305598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3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Volumenzuwachs'!$AQ$7</c15:sqref>
                        </c15:formulaRef>
                      </c:ext>
                    </c:extLst>
                    <c:strCache>
                      <c:ptCount val="1"/>
                      <c:pt idx="0">
                        <c:v>28,59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Volumenzuwachs'!$AQ$8:$AQ$108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1.1034491911229E-13</c:v>
                      </c:pt>
                      <c:pt idx="1">
                        <c:v>3.3915573990418202E-12</c:v>
                      </c:pt>
                      <c:pt idx="2">
                        <c:v>7.2670082379262403E-11</c:v>
                      </c:pt>
                      <c:pt idx="3">
                        <c:v>1.1288215716494099E-9</c:v>
                      </c:pt>
                      <c:pt idx="4">
                        <c:v>1.31631345963188E-8</c:v>
                      </c:pt>
                      <c:pt idx="5">
                        <c:v>1.18866066998196E-7</c:v>
                      </c:pt>
                      <c:pt idx="6">
                        <c:v>8.5457376367554102E-7</c:v>
                      </c:pt>
                      <c:pt idx="7">
                        <c:v>5.01361666403972E-6</c:v>
                      </c:pt>
                      <c:pt idx="8">
                        <c:v>2.45363654122962E-5</c:v>
                      </c:pt>
                      <c:pt idx="9">
                        <c:v>1.02148589216692E-4</c:v>
                      </c:pt>
                      <c:pt idx="10" formatCode="0.000E+00">
                        <c:v>3.68124052189064E-4</c:v>
                      </c:pt>
                      <c:pt idx="11" formatCode="0.000E+00">
                        <c:v>1.1663918039131001E-3</c:v>
                      </c:pt>
                      <c:pt idx="12" formatCode="0.000E+00">
                        <c:v>3.2945347117315301E-3</c:v>
                      </c:pt>
                      <c:pt idx="13" formatCode="0.000E+00">
                        <c:v>8.3983974534157495E-3</c:v>
                      </c:pt>
                      <c:pt idx="14" formatCode="0.000E+00">
                        <c:v>1.9535242734586601E-2</c:v>
                      </c:pt>
                      <c:pt idx="15" formatCode="0.000E+00">
                        <c:v>4.1870333347158797E-2</c:v>
                      </c:pt>
                      <c:pt idx="16" formatCode="0.000E+00">
                        <c:v>8.3414037103708302E-2</c:v>
                      </c:pt>
                      <c:pt idx="17" formatCode="0.000E+00">
                        <c:v>0.15566190901982899</c:v>
                      </c:pt>
                      <c:pt idx="18" formatCode="0.000E+00">
                        <c:v>0.27398838236571799</c:v>
                      </c:pt>
                      <c:pt idx="19" formatCode="0.000E+00">
                        <c:v>0.45767341465424499</c:v>
                      </c:pt>
                      <c:pt idx="20" formatCode="0.000E+00">
                        <c:v>0.72950310168837396</c:v>
                      </c:pt>
                      <c:pt idx="21" formatCode="0.000E+00">
                        <c:v>1.11496122876467</c:v>
                      </c:pt>
                      <c:pt idx="22" formatCode="0.000E+00">
                        <c:v>1.6410976516567199</c:v>
                      </c:pt>
                      <c:pt idx="23" formatCode="0.000E+00">
                        <c:v>2.3352051602623201</c:v>
                      </c:pt>
                      <c:pt idx="24" formatCode="0.000E+00">
                        <c:v>3.22345221653182</c:v>
                      </c:pt>
                      <c:pt idx="25" formatCode="0.000E+00">
                        <c:v>4.3296068825139198</c:v>
                      </c:pt>
                      <c:pt idx="26" formatCode="0.000E+00">
                        <c:v>5.6739555801661403</c:v>
                      </c:pt>
                      <c:pt idx="27" formatCode="0.000E+00">
                        <c:v>7.2724793961877001</c:v>
                      </c:pt>
                      <c:pt idx="28" formatCode="0.000E+00">
                        <c:v>9.13630977393405</c:v>
                      </c:pt>
                      <c:pt idx="29" formatCode="0.000E+00">
                        <c:v>11.2714511350643</c:v>
                      </c:pt>
                      <c:pt idx="30" formatCode="0.000E+00">
                        <c:v>13.678733543213299</c:v>
                      </c:pt>
                      <c:pt idx="31" formatCode="0.000E+00">
                        <c:v>16.353944528039101</c:v>
                      </c:pt>
                      <c:pt idx="32" formatCode="0.000E+00">
                        <c:v>19.2880843621952</c:v>
                      </c:pt>
                      <c:pt idx="33" formatCode="0.000E+00">
                        <c:v>22.467691238469801</c:v>
                      </c:pt>
                      <c:pt idx="34" formatCode="0.000E+00">
                        <c:v>25.875189546609199</c:v>
                      </c:pt>
                      <c:pt idx="35" formatCode="0.000E+00">
                        <c:v>29.489223684115899</c:v>
                      </c:pt>
                      <c:pt idx="36" formatCode="0.000E+00">
                        <c:v>33.284949930255401</c:v>
                      </c:pt>
                      <c:pt idx="37" formatCode="0.000E+00">
                        <c:v>37.234268788430398</c:v>
                      </c:pt>
                      <c:pt idx="38" formatCode="0.000E+00">
                        <c:v>41.305989267654603</c:v>
                      </c:pt>
                      <c:pt idx="39" formatCode="0.000E+00">
                        <c:v>45.465924621303898</c:v>
                      </c:pt>
                      <c:pt idx="40" formatCode="0.000E+00">
                        <c:v>49.676926150861497</c:v>
                      </c:pt>
                      <c:pt idx="41" formatCode="0.000E+00">
                        <c:v>53.898868036512503</c:v>
                      </c:pt>
                      <c:pt idx="42" formatCode="0.000E+00">
                        <c:v>58.088602071815302</c:v>
                      </c:pt>
                      <c:pt idx="43" formatCode="0.000E+00">
                        <c:v>62.199906956206803</c:v>
                      </c:pt>
                      <c:pt idx="44" formatCode="0.000E+00">
                        <c:v>66.183462681402304</c:v>
                      </c:pt>
                      <c:pt idx="45" formatCode="0.000E+00">
                        <c:v>69.986886671970794</c:v>
                      </c:pt>
                      <c:pt idx="46" formatCode="0.000E+00">
                        <c:v>73.554874679637194</c:v>
                      </c:pt>
                      <c:pt idx="47" formatCode="0.000E+00">
                        <c:v>76.829495733941698</c:v>
                      </c:pt>
                      <c:pt idx="48" formatCode="0.000E+00">
                        <c:v>79.750696172202495</c:v>
                      </c:pt>
                      <c:pt idx="49" formatCode="0.000E+00">
                        <c:v>82.257071988507406</c:v>
                      </c:pt>
                      <c:pt idx="50" formatCode="0.000E+00">
                        <c:v>84.286970081050896</c:v>
                      </c:pt>
                      <c:pt idx="51" formatCode="0.000E+00">
                        <c:v>85.779975552741007</c:v>
                      </c:pt>
                      <c:pt idx="52" formatCode="0.000E+00">
                        <c:v>86.678831620851</c:v>
                      </c:pt>
                      <c:pt idx="53" formatCode="0.000E+00">
                        <c:v>86.931818069893296</c:v>
                      </c:pt>
                      <c:pt idx="54" formatCode="0.000E+00">
                        <c:v>86.495580504308293</c:v>
                      </c:pt>
                      <c:pt idx="55" formatCode="0.000E+00">
                        <c:v>85.338353201269797</c:v>
                      </c:pt>
                      <c:pt idx="56" formatCode="0.000E+00">
                        <c:v>83.443451541701904</c:v>
                      </c:pt>
                      <c:pt idx="57" formatCode="0.000E+00">
                        <c:v>80.812826565479995</c:v>
                      </c:pt>
                      <c:pt idx="58" formatCode="0.000E+00">
                        <c:v>77.470378819008403</c:v>
                      </c:pt>
                      <c:pt idx="59" formatCode="0.000E+00">
                        <c:v>73.464631652016905</c:v>
                      </c:pt>
                      <c:pt idx="60" formatCode="0.000E+00">
                        <c:v>68.870282914505694</c:v>
                      </c:pt>
                      <c:pt idx="61" formatCode="0.000E+00">
                        <c:v>63.788113620488801</c:v>
                      </c:pt>
                      <c:pt idx="62" formatCode="0.000E+00">
                        <c:v>58.342763491233697</c:v>
                      </c:pt>
                      <c:pt idx="63" formatCode="0.000E+00">
                        <c:v>52.6780180803135</c:v>
                      </c:pt>
                      <c:pt idx="64" formatCode="0.000E+00">
                        <c:v>46.949513491207099</c:v>
                      </c:pt>
                      <c:pt idx="65" formatCode="0.000E+00">
                        <c:v>41.315153388959203</c:v>
                      </c:pt>
                      <c:pt idx="66" formatCode="0.000E+00">
                        <c:v>35.924012559152601</c:v>
                      </c:pt>
                      <c:pt idx="67" formatCode="0.000E+00">
                        <c:v>30.904986780879099</c:v>
                      </c:pt>
                      <c:pt idx="68" formatCode="0.000E+00">
                        <c:v>26.356808995056799</c:v>
                      </c:pt>
                      <c:pt idx="69" formatCode="0.000E+00">
                        <c:v>22.3411333584069</c:v>
                      </c:pt>
                      <c:pt idx="70" formatCode="0.000E+00">
                        <c:v>18.8800670339057</c:v>
                      </c:pt>
                      <c:pt idx="71" formatCode="0.000E+00">
                        <c:v>15.9587761661738</c:v>
                      </c:pt>
                      <c:pt idx="72" formatCode="0.000E+00">
                        <c:v>13.5327333679858</c:v>
                      </c:pt>
                      <c:pt idx="73" formatCode="0.000E+00">
                        <c:v>11.538096478183901</c:v>
                      </c:pt>
                      <c:pt idx="74" formatCode="0.000E+00">
                        <c:v>9.9029837849800906</c:v>
                      </c:pt>
                      <c:pt idx="75" formatCode="0.000E+00">
                        <c:v>8.5573391693423702</c:v>
                      </c:pt>
                      <c:pt idx="76" formatCode="0.000E+00">
                        <c:v>7.4397218233465896</c:v>
                      </c:pt>
                      <c:pt idx="77" formatCode="0.000E+00">
                        <c:v>6.5004569945770703</c:v>
                      </c:pt>
                      <c:pt idx="78" formatCode="0.000E+00">
                        <c:v>5.7016828540202296</c:v>
                      </c:pt>
                      <c:pt idx="79" formatCode="0.000E+00">
                        <c:v>5.0154920593173502</c:v>
                      </c:pt>
                      <c:pt idx="80" formatCode="0.000E+00">
                        <c:v>4.4214279364209199</c:v>
                      </c:pt>
                      <c:pt idx="81" formatCode="0.000E+00">
                        <c:v>3.9042093140527601</c:v>
                      </c:pt>
                      <c:pt idx="82" formatCode="0.000E+00">
                        <c:v>3.4520475410939602</c:v>
                      </c:pt>
                      <c:pt idx="83" formatCode="0.000E+00">
                        <c:v>3.05554664743266</c:v>
                      </c:pt>
                      <c:pt idx="84" formatCode="0.000E+00">
                        <c:v>2.7070229358974802</c:v>
                      </c:pt>
                      <c:pt idx="85" formatCode="0.000E+00">
                        <c:v>2.4000791929187599</c:v>
                      </c:pt>
                      <c:pt idx="86" formatCode="0.000E+00">
                        <c:v>2.1293228625831899</c:v>
                      </c:pt>
                      <c:pt idx="87" formatCode="0.000E+00">
                        <c:v>1.89016709420382</c:v>
                      </c:pt>
                      <c:pt idx="88" formatCode="0.000E+00">
                        <c:v>1.6786831052631099</c:v>
                      </c:pt>
                      <c:pt idx="89" formatCode="0.000E+00">
                        <c:v>1.4914868700275701</c:v>
                      </c:pt>
                      <c:pt idx="90" formatCode="0.000E+00">
                        <c:v>1.3256500935539199</c:v>
                      </c:pt>
                      <c:pt idx="91" formatCode="0.000E+00">
                        <c:v>1.1786290192443201</c:v>
                      </c:pt>
                      <c:pt idx="92" formatCode="0.000E+00">
                        <c:v>1.0482066841367601</c:v>
                      </c:pt>
                      <c:pt idx="93" formatCode="0.000E+00">
                        <c:v>0.932445526527513</c:v>
                      </c:pt>
                      <c:pt idx="94" formatCode="0.000E+00">
                        <c:v>0.82964809974505305</c:v>
                      </c:pt>
                      <c:pt idx="95" formatCode="0.000E+00">
                        <c:v>0.73832422542639597</c:v>
                      </c:pt>
                      <c:pt idx="96" formatCode="0.000E+00">
                        <c:v>0.65716332636075503</c:v>
                      </c:pt>
                      <c:pt idx="97" formatCode="0.000E+00">
                        <c:v>0.58501097102337096</c:v>
                      </c:pt>
                      <c:pt idx="98" formatCode="0.000E+00">
                        <c:v>0.52084887576642902</c:v>
                      </c:pt>
                      <c:pt idx="99" formatCode="0.000E+00">
                        <c:v>0.463777769873985</c:v>
                      </c:pt>
                      <c:pt idx="100" formatCode="0.000E+00">
                        <c:v>0.41300264904242001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1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Volumenzuwachs'!$AS$7</c15:sqref>
                        </c15:formulaRef>
                      </c:ext>
                    </c:extLst>
                    <c:strCache>
                      <c:ptCount val="1"/>
                      <c:pt idx="0">
                        <c:v>29,94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70000"/>
                        <a:lumOff val="3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Volumenzuwachs'!$AS$8:$AS$108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5.3360836257836598E-15</c:v>
                      </c:pt>
                      <c:pt idx="1">
                        <c:v>2.2585823800369501E-13</c:v>
                      </c:pt>
                      <c:pt idx="2">
                        <c:v>6.4368476590242903E-12</c:v>
                      </c:pt>
                      <c:pt idx="3">
                        <c:v>1.2893801527130999E-10</c:v>
                      </c:pt>
                      <c:pt idx="4">
                        <c:v>1.8861438198030801E-9</c:v>
                      </c:pt>
                      <c:pt idx="5">
                        <c:v>2.0847796308890301E-8</c:v>
                      </c:pt>
                      <c:pt idx="6">
                        <c:v>1.7948535181583299E-7</c:v>
                      </c:pt>
                      <c:pt idx="7">
                        <c:v>1.23661694692848E-6</c:v>
                      </c:pt>
                      <c:pt idx="8">
                        <c:v>6.9847463395082501E-6</c:v>
                      </c:pt>
                      <c:pt idx="9">
                        <c:v>3.3044918495923603E-5</c:v>
                      </c:pt>
                      <c:pt idx="10" formatCode="0.000E+00">
                        <c:v>1.3347755685043101E-4</c:v>
                      </c:pt>
                      <c:pt idx="11" formatCode="0.000E+00">
                        <c:v>4.68235692774654E-4</c:v>
                      </c:pt>
                      <c:pt idx="12" formatCode="0.000E+00">
                        <c:v>1.44833033925123E-3</c:v>
                      </c:pt>
                      <c:pt idx="13" formatCode="0.000E+00">
                        <c:v>4.0039686268652404E-3</c:v>
                      </c:pt>
                      <c:pt idx="14" formatCode="0.000E+00">
                        <c:v>1.00129972414292E-2</c:v>
                      </c:pt>
                      <c:pt idx="15" formatCode="0.000E+00">
                        <c:v>2.2895267490911302E-2</c:v>
                      </c:pt>
                      <c:pt idx="16" formatCode="0.000E+00">
                        <c:v>4.8326244643699702E-2</c:v>
                      </c:pt>
                      <c:pt idx="17" formatCode="0.000E+00">
                        <c:v>9.4966164919128002E-2</c:v>
                      </c:pt>
                      <c:pt idx="18" formatCode="0.000E+00">
                        <c:v>0.17506164667931801</c:v>
                      </c:pt>
                      <c:pt idx="19" formatCode="0.000E+00">
                        <c:v>0.30477281628481701</c:v>
                      </c:pt>
                      <c:pt idx="20" formatCode="0.000E+00">
                        <c:v>0.50411537781549798</c:v>
                      </c:pt>
                      <c:pt idx="21" formatCode="0.000E+00">
                        <c:v>0.79647329757318996</c:v>
                      </c:pt>
                      <c:pt idx="22" formatCode="0.000E+00">
                        <c:v>1.2077139704851401</c:v>
                      </c:pt>
                      <c:pt idx="23" formatCode="0.000E+00">
                        <c:v>1.76500306354591</c:v>
                      </c:pt>
                      <c:pt idx="24" formatCode="0.000E+00">
                        <c:v>2.49545623191328</c:v>
                      </c:pt>
                      <c:pt idx="25" formatCode="0.000E+00">
                        <c:v>3.4247746656901299</c:v>
                      </c:pt>
                      <c:pt idx="26" formatCode="0.000E+00">
                        <c:v>4.5759946573738501</c:v>
                      </c:pt>
                      <c:pt idx="27" formatCode="0.000E+00">
                        <c:v>5.9684470282678301</c:v>
                      </c:pt>
                      <c:pt idx="28" formatCode="0.000E+00">
                        <c:v>7.6169806686082504</c:v>
                      </c:pt>
                      <c:pt idx="29" formatCode="0.000E+00">
                        <c:v>9.5314644792731098</c:v>
                      </c:pt>
                      <c:pt idx="30" formatCode="0.000E+00">
                        <c:v>11.716549524322099</c:v>
                      </c:pt>
                      <c:pt idx="31" formatCode="0.000E+00">
                        <c:v>14.1716509096838</c:v>
                      </c:pt>
                      <c:pt idx="32" formatCode="0.000E+00">
                        <c:v>16.891096922081999</c:v>
                      </c:pt>
                      <c:pt idx="33" formatCode="0.000E+00">
                        <c:v>19.8643897775972</c:v>
                      </c:pt>
                      <c:pt idx="34" formatCode="0.000E+00">
                        <c:v>23.076525670306498</c:v>
                      </c:pt>
                      <c:pt idx="35" formatCode="0.000E+00">
                        <c:v>26.508329326721299</c:v>
                      </c:pt>
                      <c:pt idx="36" formatCode="0.000E+00">
                        <c:v>30.1367679405733</c:v>
                      </c:pt>
                      <c:pt idx="37" formatCode="0.000E+00">
                        <c:v>33.935219679369702</c:v>
                      </c:pt>
                      <c:pt idx="38" formatCode="0.000E+00">
                        <c:v>37.873681952217702</c:v>
                      </c:pt>
                      <c:pt idx="39" formatCode="0.000E+00">
                        <c:v>41.918913809922401</c:v>
                      </c:pt>
                      <c:pt idx="40" formatCode="0.000E+00">
                        <c:v>46.0345150740809</c:v>
                      </c:pt>
                      <c:pt idx="41" formatCode="0.000E+00">
                        <c:v>50.1809521646585</c:v>
                      </c:pt>
                      <c:pt idx="42" formatCode="0.000E+00">
                        <c:v>54.315547354474802</c:v>
                      </c:pt>
                      <c:pt idx="43" formatCode="0.000E+00">
                        <c:v>58.392454610978902</c:v>
                      </c:pt>
                      <c:pt idx="44" formatCode="0.000E+00">
                        <c:v>62.3626515513904</c:v>
                      </c:pt>
                      <c:pt idx="45" formatCode="0.000E+00">
                        <c:v>66.173983506895098</c:v>
                      </c:pt>
                      <c:pt idx="46" formatCode="0.000E+00">
                        <c:v>69.771302282514597</c:v>
                      </c:pt>
                      <c:pt idx="47" formatCode="0.000E+00">
                        <c:v>73.096748710271598</c:v>
                      </c:pt>
                      <c:pt idx="48" formatCode="0.000E+00">
                        <c:v>76.090234030908903</c:v>
                      </c:pt>
                      <c:pt idx="49" formatCode="0.000E+00">
                        <c:v>78.690179637668606</c:v>
                      </c:pt>
                      <c:pt idx="50" formatCode="0.000E+00">
                        <c:v>80.834576455574606</c:v>
                      </c:pt>
                      <c:pt idx="51" formatCode="0.000E+00">
                        <c:v>82.462422376189593</c:v>
                      </c:pt>
                      <c:pt idx="52" formatCode="0.000E+00">
                        <c:v>83.515586353431601</c:v>
                      </c:pt>
                      <c:pt idx="53" formatCode="0.000E+00">
                        <c:v>83.941128168684799</c:v>
                      </c:pt>
                      <c:pt idx="54" formatCode="0.000E+00">
                        <c:v>83.694070453881494</c:v>
                      </c:pt>
                      <c:pt idx="55" formatCode="0.000E+00">
                        <c:v>82.740571540823893</c:v>
                      </c:pt>
                      <c:pt idx="56" formatCode="0.000E+00">
                        <c:v>81.061382367793996</c:v>
                      </c:pt>
                      <c:pt idx="57" formatCode="0.000E+00">
                        <c:v>78.655388551492095</c:v>
                      </c:pt>
                      <c:pt idx="58" formatCode="0.000E+00">
                        <c:v>75.542944149771401</c:v>
                      </c:pt>
                      <c:pt idx="59" formatCode="0.000E+00">
                        <c:v>71.768606460534201</c:v>
                      </c:pt>
                      <c:pt idx="60" formatCode="0.000E+00">
                        <c:v>67.402798336743402</c:v>
                      </c:pt>
                      <c:pt idx="61" formatCode="0.000E+00">
                        <c:v>62.541880447811401</c:v>
                      </c:pt>
                      <c:pt idx="62" formatCode="0.000E+00">
                        <c:v>57.306141245366703</c:v>
                      </c:pt>
                      <c:pt idx="63" formatCode="0.000E+00">
                        <c:v>51.835338856135799</c:v>
                      </c:pt>
                      <c:pt idx="64" formatCode="0.000E+00">
                        <c:v>46.2816805036163</c:v>
                      </c:pt>
                      <c:pt idx="65" formatCode="0.000E+00">
                        <c:v>40.800503794020798</c:v>
                      </c:pt>
                      <c:pt idx="66" formatCode="0.000E+00">
                        <c:v>35.539396262349001</c:v>
                      </c:pt>
                      <c:pt idx="67" formatCode="0.000E+00">
                        <c:v>30.626973163015201</c:v>
                      </c:pt>
                      <c:pt idx="68" formatCode="0.000E+00">
                        <c:v>26.162900261591599</c:v>
                      </c:pt>
                      <c:pt idx="69" formatCode="0.000E+00">
                        <c:v>22.210846507369201</c:v>
                      </c:pt>
                      <c:pt idx="70" formatCode="0.000E+00">
                        <c:v>18.795754827392599</c:v>
                      </c:pt>
                      <c:pt idx="71" formatCode="0.000E+00">
                        <c:v>15.9060944724864</c:v>
                      </c:pt>
                      <c:pt idx="72" formatCode="0.000E+00">
                        <c:v>13.500722993858901</c:v>
                      </c:pt>
                      <c:pt idx="73" formatCode="0.000E+00">
                        <c:v>11.5189182378778</c:v>
                      </c:pt>
                      <c:pt idx="74" formatCode="0.000E+00">
                        <c:v>9.8914063496051305</c:v>
                      </c:pt>
                      <c:pt idx="75" formatCode="0.000E+00">
                        <c:v>8.5501117936619195</c:v>
                      </c:pt>
                      <c:pt idx="76" formatCode="0.000E+00">
                        <c:v>7.43495941649745</c:v>
                      </c:pt>
                      <c:pt idx="77" formatCode="0.000E+00">
                        <c:v>6.4971284334578803</c:v>
                      </c:pt>
                      <c:pt idx="78" formatCode="0.000E+00">
                        <c:v>5.6992420985075398</c:v>
                      </c:pt>
                      <c:pt idx="79" formatCode="0.000E+00">
                        <c:v>5.0136458759401199</c:v>
                      </c:pt>
                      <c:pt idx="80" formatCode="0.000E+00">
                        <c:v>4.4200074170414601</c:v>
                      </c:pt>
                      <c:pt idx="81" formatCode="0.000E+00">
                        <c:v>3.9031066771675298</c:v>
                      </c:pt>
                      <c:pt idx="82" formatCode="0.000E+00">
                        <c:v>3.4511875648476602</c:v>
                      </c:pt>
                      <c:pt idx="83" formatCode="0.000E+00">
                        <c:v>3.0548739024003901</c:v>
                      </c:pt>
                      <c:pt idx="84" formatCode="0.000E+00">
                        <c:v>2.7064954872710998</c:v>
                      </c:pt>
                      <c:pt idx="85" formatCode="0.000E+00">
                        <c:v>2.3996649218372701</c:v>
                      </c:pt>
                      <c:pt idx="86" formatCode="0.000E+00">
                        <c:v>2.1289970008289298</c:v>
                      </c:pt>
                      <c:pt idx="87" formatCode="0.000E+00">
                        <c:v>1.8899104528844599</c:v>
                      </c:pt>
                      <c:pt idx="88" formatCode="0.000E+00">
                        <c:v>1.6784807641642401</c:v>
                      </c:pt>
                      <c:pt idx="89" formatCode="0.000E+00">
                        <c:v>1.49132719375348</c:v>
                      </c:pt>
                      <c:pt idx="90" formatCode="0.000E+00">
                        <c:v>1.3255239860333801</c:v>
                      </c:pt>
                      <c:pt idx="91" formatCode="0.000E+00">
                        <c:v>1.1785293548112801</c:v>
                      </c:pt>
                      <c:pt idx="92" formatCode="0.000E+00">
                        <c:v>1.0481278708650801</c:v>
                      </c:pt>
                      <c:pt idx="93" formatCode="0.000E+00">
                        <c:v>0.93238316948791</c:v>
                      </c:pt>
                      <c:pt idx="94" formatCode="0.000E+00">
                        <c:v>0.82959874029249703</c:v>
                      </c:pt>
                      <c:pt idx="95" formatCode="0.000E+00">
                        <c:v>0.73828513867849299</c:v>
                      </c:pt>
                      <c:pt idx="96" formatCode="0.000E+00">
                        <c:v>0.65713236343266701</c:v>
                      </c:pt>
                      <c:pt idx="97" formatCode="0.000E+00">
                        <c:v>0.58498643582973797</c:v>
                      </c:pt>
                      <c:pt idx="98" formatCode="0.000E+00">
                        <c:v>0.52082942861534298</c:v>
                      </c:pt>
                      <c:pt idx="99" formatCode="0.000E+00">
                        <c:v>0.46376235189005799</c:v>
                      </c:pt>
                      <c:pt idx="100" formatCode="0.000E+00">
                        <c:v>0.41299042282564202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2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Volumenzuwachs'!$AT$7</c15:sqref>
                        </c15:formulaRef>
                      </c:ext>
                    </c:extLst>
                    <c:strCache>
                      <c:ptCount val="1"/>
                      <c:pt idx="0">
                        <c:v>30,64</c:v>
                      </c:pt>
                    </c:strCache>
                  </c:strRef>
                </c:tx>
                <c:spPr>
                  <a:ln w="19050" cap="rnd">
                    <a:solidFill>
                      <a:schemeClr val="accent1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Volumenzuwachs'!$AT$8:$AT$108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1.05670759561862E-15</c:v>
                      </c:pt>
                      <c:pt idx="1">
                        <c:v>5.3087500693133202E-14</c:v>
                      </c:pt>
                      <c:pt idx="2">
                        <c:v>1.76267758090712E-12</c:v>
                      </c:pt>
                      <c:pt idx="3">
                        <c:v>4.0459736076967299E-11</c:v>
                      </c:pt>
                      <c:pt idx="4">
                        <c:v>6.6825575894104799E-10</c:v>
                      </c:pt>
                      <c:pt idx="5">
                        <c:v>8.23069320150182E-9</c:v>
                      </c:pt>
                      <c:pt idx="6">
                        <c:v>7.8040358297219696E-8</c:v>
                      </c:pt>
                      <c:pt idx="7">
                        <c:v>5.8600384048196602E-7</c:v>
                      </c:pt>
                      <c:pt idx="8">
                        <c:v>3.57393804631757E-6</c:v>
                      </c:pt>
                      <c:pt idx="9">
                        <c:v>1.8106291708695301E-5</c:v>
                      </c:pt>
                      <c:pt idx="10" formatCode="0.000E+00">
                        <c:v>7.7741361026560996E-5</c:v>
                      </c:pt>
                      <c:pt idx="11" formatCode="0.000E+00">
                        <c:v>2.8798416381726501E-4</c:v>
                      </c:pt>
                      <c:pt idx="12" formatCode="0.000E+00">
                        <c:v>9.3515898626484904E-4</c:v>
                      </c:pt>
                      <c:pt idx="13" formatCode="0.000E+00">
                        <c:v>2.6999402738396199E-3</c:v>
                      </c:pt>
                      <c:pt idx="14" formatCode="0.000E+00">
                        <c:v>7.0186450706090702E-3</c:v>
                      </c:pt>
                      <c:pt idx="15" formatCode="0.000E+00">
                        <c:v>1.6613520936082399E-2</c:v>
                      </c:pt>
                      <c:pt idx="16" formatCode="0.000E+00">
                        <c:v>3.6167943968133998E-2</c:v>
                      </c:pt>
                      <c:pt idx="17" formatCode="0.000E+00">
                        <c:v>7.3064761590097602E-2</c:v>
                      </c:pt>
                      <c:pt idx="18" formatCode="0.000E+00">
                        <c:v>0.138056908009283</c:v>
                      </c:pt>
                      <c:pt idx="19" formatCode="0.000E+00">
                        <c:v>0.24571991795971601</c:v>
                      </c:pt>
                      <c:pt idx="20" formatCode="0.000E+00">
                        <c:v>0.41455670323295002</c:v>
                      </c:pt>
                      <c:pt idx="21" formatCode="0.000E+00">
                        <c:v>0.66668128873332799</c:v>
                      </c:pt>
                      <c:pt idx="22" formatCode="0.000E+00">
                        <c:v>1.02708306968223</c:v>
                      </c:pt>
                      <c:pt idx="23" formatCode="0.000E+00">
                        <c:v>1.52254504673102</c:v>
                      </c:pt>
                      <c:pt idx="24" formatCode="0.000E+00">
                        <c:v>2.1803407768293099</c:v>
                      </c:pt>
                      <c:pt idx="25" formatCode="0.000E+00">
                        <c:v>3.0268566204736298</c:v>
                      </c:pt>
                      <c:pt idx="26" formatCode="0.000E+00">
                        <c:v>4.0862788456941299</c:v>
                      </c:pt>
                      <c:pt idx="27" formatCode="0.000E+00">
                        <c:v>5.3794565918925201</c:v>
                      </c:pt>
                      <c:pt idx="28" formatCode="0.000E+00">
                        <c:v>6.9230118143703097</c:v>
                      </c:pt>
                      <c:pt idx="29" formatCode="0.000E+00">
                        <c:v>8.7287258333677205</c:v>
                      </c:pt>
                      <c:pt idx="30" formatCode="0.000E+00">
                        <c:v>10.803196150146601</c:v>
                      </c:pt>
                      <c:pt idx="31" formatCode="0.000E+00">
                        <c:v>13.1477306961607</c:v>
                      </c:pt>
                      <c:pt idx="32" formatCode="0.000E+00">
                        <c:v>15.7584307046045</c:v>
                      </c:pt>
                      <c:pt idx="33" formatCode="0.000E+00">
                        <c:v>18.6264069662796</c:v>
                      </c:pt>
                      <c:pt idx="34" formatCode="0.000E+00">
                        <c:v>21.7380752927047</c:v>
                      </c:pt>
                      <c:pt idx="35" formatCode="0.000E+00">
                        <c:v>25.075483178811101</c:v>
                      </c:pt>
                      <c:pt idx="36" formatCode="0.000E+00">
                        <c:v>28.616628753394401</c:v>
                      </c:pt>
                      <c:pt idx="37" formatCode="0.000E+00">
                        <c:v>32.335743407968202</c:v>
                      </c:pt>
                      <c:pt idx="38" formatCode="0.000E+00">
                        <c:v>36.203519833660103</c:v>
                      </c:pt>
                      <c:pt idx="39" formatCode="0.000E+00">
                        <c:v>40.187276897439297</c:v>
                      </c:pt>
                      <c:pt idx="40" formatCode="0.000E+00">
                        <c:v>44.251061591236898</c:v>
                      </c:pt>
                      <c:pt idx="41" formatCode="0.000E+00">
                        <c:v>48.355696208807402</c:v>
                      </c:pt>
                      <c:pt idx="42" formatCode="0.000E+00">
                        <c:v>52.458786139721198</c:v>
                      </c:pt>
                      <c:pt idx="43" formatCode="0.000E+00">
                        <c:v>56.514710486281999</c:v>
                      </c:pt>
                      <c:pt idx="44" formatCode="0.000E+00">
                        <c:v>60.474624369290503</c:v>
                      </c:pt>
                      <c:pt idx="45" formatCode="0.000E+00">
                        <c:v>64.286508476020799</c:v>
                      </c:pt>
                      <c:pt idx="46" formatCode="0.000E+00">
                        <c:v>67.895308156874805</c:v>
                      </c:pt>
                      <c:pt idx="47" formatCode="0.000E+00">
                        <c:v>71.243211019855806</c:v>
                      </c:pt>
                      <c:pt idx="48" formatCode="0.000E+00">
                        <c:v>74.270118038446597</c:v>
                      </c:pt>
                      <c:pt idx="49" formatCode="0.000E+00">
                        <c:v>76.9143678414367</c:v>
                      </c:pt>
                      <c:pt idx="50" formatCode="0.000E+00">
                        <c:v>79.113775802703103</c:v>
                      </c:pt>
                      <c:pt idx="51" formatCode="0.000E+00">
                        <c:v>80.807046987149803</c:v>
                      </c:pt>
                      <c:pt idx="52" formatCode="0.000E+00">
                        <c:v>81.9356125915006</c:v>
                      </c:pt>
                      <c:pt idx="53" formatCode="0.000E+00">
                        <c:v>82.445920437462306</c:v>
                      </c:pt>
                      <c:pt idx="54" formatCode="0.000E+00">
                        <c:v>82.292178288945905</c:v>
                      </c:pt>
                      <c:pt idx="55" formatCode="0.000E+00">
                        <c:v>81.439501468872706</c:v>
                      </c:pt>
                      <c:pt idx="56" formatCode="0.000E+00">
                        <c:v>79.867351664861602</c:v>
                      </c:pt>
                      <c:pt idx="57" formatCode="0.000E+00">
                        <c:v>77.573072355495597</c:v>
                      </c:pt>
                      <c:pt idx="58" formatCode="0.000E+00">
                        <c:v>74.575232116608106</c:v>
                      </c:pt>
                      <c:pt idx="59" formatCode="0.000E+00">
                        <c:v>70.9163898156974</c:v>
                      </c:pt>
                      <c:pt idx="60" formatCode="0.000E+00">
                        <c:v>66.664812018498495</c:v>
                      </c:pt>
                      <c:pt idx="61" formatCode="0.000E+00">
                        <c:v>61.914627054633499</c:v>
                      </c:pt>
                      <c:pt idx="62" formatCode="0.000E+00">
                        <c:v>56.7839225027111</c:v>
                      </c:pt>
                      <c:pt idx="63" formatCode="0.000E+00">
                        <c:v>51.410415137159497</c:v>
                      </c:pt>
                      <c:pt idx="64" formatCode="0.000E+00">
                        <c:v>45.9445687540248</c:v>
                      </c:pt>
                      <c:pt idx="65" formatCode="0.000E+00">
                        <c:v>40.540408989831199</c:v>
                      </c:pt>
                      <c:pt idx="66" formatCode="0.000E+00">
                        <c:v>35.344752489840801</c:v>
                      </c:pt>
                      <c:pt idx="67" formatCode="0.000E+00">
                        <c:v>30.486050334224799</c:v>
                      </c:pt>
                      <c:pt idx="68" formatCode="0.000E+00">
                        <c:v>26.064415625598301</c:v>
                      </c:pt>
                      <c:pt idx="69" formatCode="0.000E+00">
                        <c:v>22.144511506794998</c:v>
                      </c:pt>
                      <c:pt idx="70" formatCode="0.000E+00">
                        <c:v>18.752691834368299</c:v>
                      </c:pt>
                      <c:pt idx="71" formatCode="0.000E+00">
                        <c:v>15.8790763298892</c:v>
                      </c:pt>
                      <c:pt idx="72" formatCode="0.000E+00">
                        <c:v>13.4842187220514</c:v>
                      </c:pt>
                      <c:pt idx="73" formatCode="0.000E+00">
                        <c:v>11.5089638013913</c:v>
                      </c:pt>
                      <c:pt idx="74" formatCode="0.000E+00">
                        <c:v>9.8853501083022604</c:v>
                      </c:pt>
                      <c:pt idx="75" formatCode="0.000E+00">
                        <c:v>8.5463008861017897</c:v>
                      </c:pt>
                      <c:pt idx="76" formatCode="0.000E+00">
                        <c:v>7.4324312613745596</c:v>
                      </c:pt>
                      <c:pt idx="77" formatCode="0.000E+00">
                        <c:v>6.4953533413773998</c:v>
                      </c:pt>
                      <c:pt idx="78" formatCode="0.000E+00">
                        <c:v>5.6979372417691803</c:v>
                      </c:pt>
                      <c:pt idx="79" formatCode="0.000E+00">
                        <c:v>5.0126578114270597</c:v>
                      </c:pt>
                      <c:pt idx="80" formatCode="0.000E+00">
                        <c:v>4.41924685918202</c:v>
                      </c:pt>
                      <c:pt idx="81" formatCode="0.000E+00">
                        <c:v>3.90251623632202</c:v>
                      </c:pt>
                      <c:pt idx="82" formatCode="0.000E+00">
                        <c:v>3.4507270408819202</c:v>
                      </c:pt>
                      <c:pt idx="83" formatCode="0.000E+00">
                        <c:v>3.0545136324486801</c:v>
                      </c:pt>
                      <c:pt idx="84" formatCode="0.000E+00">
                        <c:v>2.70621302103998</c:v>
                      </c:pt>
                      <c:pt idx="85" formatCode="0.000E+00">
                        <c:v>2.3994430620974501</c:v>
                      </c:pt>
                      <c:pt idx="86" formatCode="0.000E+00">
                        <c:v>2.12882248539387</c:v>
                      </c:pt>
                      <c:pt idx="87" formatCode="0.000E+00">
                        <c:v>1.8897730066596199</c:v>
                      </c:pt>
                      <c:pt idx="88" formatCode="0.000E+00">
                        <c:v>1.67837239756561</c:v>
                      </c:pt>
                      <c:pt idx="89" formatCode="0.000E+00">
                        <c:v>1.4912416760095799</c:v>
                      </c:pt>
                      <c:pt idx="90" formatCode="0.000E+00">
                        <c:v>1.3254564460703699</c:v>
                      </c:pt>
                      <c:pt idx="91" formatCode="0.000E+00">
                        <c:v>1.1784759766558</c:v>
                      </c:pt>
                      <c:pt idx="92" formatCode="0.000E+00">
                        <c:v>1.0480856598450601</c:v>
                      </c:pt>
                      <c:pt idx="93" formatCode="0.000E+00">
                        <c:v>0.93234977192667001</c:v>
                      </c:pt>
                      <c:pt idx="94" formatCode="0.000E+00">
                        <c:v>0.82957230390778303</c:v>
                      </c:pt>
                      <c:pt idx="95" formatCode="0.000E+00">
                        <c:v>0.73826420413698302</c:v>
                      </c:pt>
                      <c:pt idx="96" formatCode="0.000E+00">
                        <c:v>0.65711577986821001</c:v>
                      </c:pt>
                      <c:pt idx="97" formatCode="0.000E+00">
                        <c:v>0.58497329487027505</c:v>
                      </c:pt>
                      <c:pt idx="98" formatCode="0.000E+00">
                        <c:v>0.52081901275593501</c:v>
                      </c:pt>
                      <c:pt idx="99" formatCode="0.000E+00">
                        <c:v>0.46375409401943002</c:v>
                      </c:pt>
                      <c:pt idx="100" formatCode="0.000E+00">
                        <c:v>0.41298387444686502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3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Volumenzuwachs'!$AU$7</c15:sqref>
                        </c15:formulaRef>
                      </c:ext>
                    </c:extLst>
                    <c:strCache>
                      <c:ptCount val="1"/>
                      <c:pt idx="0">
                        <c:v>31,35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Volumenzuwachs'!$AU$8:$AU$108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1.9428586145555699E-16</c:v>
                      </c:pt>
                      <c:pt idx="1">
                        <c:v>1.16789749534599E-14</c:v>
                      </c:pt>
                      <c:pt idx="2">
                        <c:v>4.5503970862712905E-13</c:v>
                      </c:pt>
                      <c:pt idx="3">
                        <c:v>1.2045440856815201E-11</c:v>
                      </c:pt>
                      <c:pt idx="4">
                        <c:v>2.2591554827448101E-10</c:v>
                      </c:pt>
                      <c:pt idx="5">
                        <c:v>3.1164208781399902E-9</c:v>
                      </c:pt>
                      <c:pt idx="6">
                        <c:v>3.2690397997712599E-8</c:v>
                      </c:pt>
                      <c:pt idx="7">
                        <c:v>2.6861435508539198E-7</c:v>
                      </c:pt>
                      <c:pt idx="8">
                        <c:v>1.77528662102911E-6</c:v>
                      </c:pt>
                      <c:pt idx="9">
                        <c:v>9.6620794979691597E-6</c:v>
                      </c:pt>
                      <c:pt idx="10" formatCode="0.000E+00">
                        <c:v>4.4223346426954302E-5</c:v>
                      </c:pt>
                      <c:pt idx="11" formatCode="0.000E+00">
                        <c:v>1.7343319094446401E-4</c:v>
                      </c:pt>
                      <c:pt idx="12" formatCode="0.000E+00">
                        <c:v>5.9257878828657996E-4</c:v>
                      </c:pt>
                      <c:pt idx="13" formatCode="0.000E+00">
                        <c:v>1.79034315812145E-3</c:v>
                      </c:pt>
                      <c:pt idx="14" formatCode="0.000E+00">
                        <c:v>4.8466438818546903E-3</c:v>
                      </c:pt>
                      <c:pt idx="15" formatCode="0.000E+00">
                        <c:v>1.1895178159665599E-2</c:v>
                      </c:pt>
                      <c:pt idx="16" formatCode="0.000E+00">
                        <c:v>2.67470892334652E-2</c:v>
                      </c:pt>
                      <c:pt idx="17" formatCode="0.000E+00">
                        <c:v>5.5617296139082499E-2</c:v>
                      </c:pt>
                      <c:pt idx="18" formatCode="0.000E+00">
                        <c:v>0.107839702314925</c:v>
                      </c:pt>
                      <c:pt idx="19" formatCode="0.000E+00">
                        <c:v>0.196424096413404</c:v>
                      </c:pt>
                      <c:pt idx="20" formatCode="0.000E+00">
                        <c:v>0.338311883702341</c:v>
                      </c:pt>
                      <c:pt idx="21" formatCode="0.000E+00">
                        <c:v>0.55423137967400005</c:v>
                      </c:pt>
                      <c:pt idx="22" formatCode="0.000E+00">
                        <c:v>0.86812339049494003</c:v>
                      </c:pt>
                      <c:pt idx="23" formatCode="0.000E+00">
                        <c:v>1.3061833869387001</c:v>
                      </c:pt>
                      <c:pt idx="24" formatCode="0.000E+00">
                        <c:v>1.89562772469666</c:v>
                      </c:pt>
                      <c:pt idx="25" formatCode="0.000E+00">
                        <c:v>2.6633254136103601</c:v>
                      </c:pt>
                      <c:pt idx="26" formatCode="0.000E+00">
                        <c:v>3.6344408856836301</c:v>
                      </c:pt>
                      <c:pt idx="27" formatCode="0.000E+00">
                        <c:v>4.8312121234367504</c:v>
                      </c:pt>
                      <c:pt idx="28" formatCode="0.000E+00">
                        <c:v>6.2719519065640199</c:v>
                      </c:pt>
                      <c:pt idx="29" formatCode="0.000E+00">
                        <c:v>7.9703180581950104</c:v>
                      </c:pt>
                      <c:pt idx="30" formatCode="0.000E+00">
                        <c:v>9.9348597504814204</c:v>
                      </c:pt>
                      <c:pt idx="31" formatCode="0.000E+00">
                        <c:v>12.1688163858956</c:v>
                      </c:pt>
                      <c:pt idx="32" formatCode="0.000E+00">
                        <c:v>14.6701254278678</c:v>
                      </c:pt>
                      <c:pt idx="33" formatCode="0.000E+00">
                        <c:v>17.4315855399804</c:v>
                      </c:pt>
                      <c:pt idx="34" formatCode="0.000E+00">
                        <c:v>20.4411197797934</c:v>
                      </c:pt>
                      <c:pt idx="35" formatCode="0.000E+00">
                        <c:v>23.682088056038499</c:v>
                      </c:pt>
                      <c:pt idx="36" formatCode="0.000E+00">
                        <c:v>27.1336062931695</c:v>
                      </c:pt>
                      <c:pt idx="37" formatCode="0.000E+00">
                        <c:v>30.770839837227101</c:v>
                      </c:pt>
                      <c:pt idx="38" formatCode="0.000E+00">
                        <c:v>34.565249195925396</c:v>
                      </c:pt>
                      <c:pt idx="39" formatCode="0.000E+00">
                        <c:v>38.484776366861198</c:v>
                      </c:pt>
                      <c:pt idx="40" formatCode="0.000E+00">
                        <c:v>42.4939693860346</c:v>
                      </c:pt>
                      <c:pt idx="41" formatCode="0.000E+00">
                        <c:v>46.5540512009308</c:v>
                      </c:pt>
                      <c:pt idx="42" formatCode="0.000E+00">
                        <c:v>50.622946726386701</c:v>
                      </c:pt>
                      <c:pt idx="43" formatCode="0.000E+00">
                        <c:v>54.655289173978403</c:v>
                      </c:pt>
                      <c:pt idx="44" formatCode="0.000E+00">
                        <c:v>58.602433738862302</c:v>
                      </c:pt>
                      <c:pt idx="45" formatCode="0.000E+00">
                        <c:v>62.412513666016302</c:v>
                      </c:pt>
                      <c:pt idx="46" formatCode="0.000E+00">
                        <c:v>66.030580660398797</c:v>
                      </c:pt>
                      <c:pt idx="47" formatCode="0.000E+00">
                        <c:v>69.398878401325803</c:v>
                      </c:pt>
                      <c:pt idx="48" formatCode="0.000E+00">
                        <c:v>72.457304132595198</c:v>
                      </c:pt>
                      <c:pt idx="49" formatCode="0.000E+00">
                        <c:v>75.144118118977602</c:v>
                      </c:pt>
                      <c:pt idx="50" formatCode="0.000E+00">
                        <c:v>77.396962926532296</c:v>
                      </c:pt>
                      <c:pt idx="51" formatCode="0.000E+00">
                        <c:v>79.154252219461398</c:v>
                      </c:pt>
                      <c:pt idx="52" formatCode="0.000E+00">
                        <c:v>80.356979749481098</c:v>
                      </c:pt>
                      <c:pt idx="53" formatCode="0.000E+00">
                        <c:v>80.950980652054398</c:v>
                      </c:pt>
                      <c:pt idx="54" formatCode="0.000E+00">
                        <c:v>80.889646015389999</c:v>
                      </c:pt>
                      <c:pt idx="55" formatCode="0.000E+00">
                        <c:v>80.137045120852605</c:v>
                      </c:pt>
                      <c:pt idx="56" formatCode="0.000E+00">
                        <c:v>78.671345924288104</c:v>
                      </c:pt>
                      <c:pt idx="57" formatCode="0.000E+00">
                        <c:v>76.488343563301001</c:v>
                      </c:pt>
                      <c:pt idx="58" formatCode="0.000E+00">
                        <c:v>73.604812922585495</c:v>
                      </c:pt>
                      <c:pt idx="59" formatCode="0.000E+00">
                        <c:v>70.061303976226398</c:v>
                      </c:pt>
                      <c:pt idx="60" formatCode="0.000E+00">
                        <c:v>65.923914131105306</c:v>
                      </c:pt>
                      <c:pt idx="61" formatCode="0.000E+00">
                        <c:v>61.284524095038797</c:v>
                      </c:pt>
                      <c:pt idx="62" formatCode="0.000E+00">
                        <c:v>56.259003089211802</c:v>
                      </c:pt>
                      <c:pt idx="63" formatCode="0.000E+00">
                        <c:v>50.983007309688297</c:v>
                      </c:pt>
                      <c:pt idx="64" formatCode="0.000E+00">
                        <c:v>45.6052368866211</c:v>
                      </c:pt>
                      <c:pt idx="65" formatCode="0.000E+00">
                        <c:v>40.278385208970903</c:v>
                      </c:pt>
                      <c:pt idx="66" formatCode="0.000E+00">
                        <c:v>35.148478855832401</c:v>
                      </c:pt>
                      <c:pt idx="67" formatCode="0.000E+00">
                        <c:v>30.3437878389473</c:v>
                      </c:pt>
                      <c:pt idx="68" formatCode="0.000E+00">
                        <c:v>25.9648590386231</c:v>
                      </c:pt>
                      <c:pt idx="69" formatCode="0.000E+00">
                        <c:v>22.077340311300699</c:v>
                      </c:pt>
                      <c:pt idx="70" formatCode="0.000E+00">
                        <c:v>18.7089913296787</c:v>
                      </c:pt>
                      <c:pt idx="71" formatCode="0.000E+00">
                        <c:v>15.8515812959313</c:v>
                      </c:pt>
                      <c:pt idx="72" formatCode="0.000E+00">
                        <c:v>13.467362512427799</c:v>
                      </c:pt>
                      <c:pt idx="73" formatCode="0.000E+00">
                        <c:v>11.4987514172515</c:v>
                      </c:pt>
                      <c:pt idx="74" formatCode="0.000E+00">
                        <c:v>9.8791047660936506</c:v>
                      </c:pt>
                      <c:pt idx="75" formatCode="0.000E+00">
                        <c:v>8.5423504585149601</c:v>
                      </c:pt>
                      <c:pt idx="76" formatCode="0.000E+00">
                        <c:v>7.4297990889590899</c:v>
                      </c:pt>
                      <c:pt idx="77" formatCode="0.000E+00">
                        <c:v>6.49349978525197</c:v>
                      </c:pt>
                      <c:pt idx="78" formatCode="0.000E+00">
                        <c:v>5.6965725539273402</c:v>
                      </c:pt>
                      <c:pt idx="79" formatCode="0.000E+00">
                        <c:v>5.0116237248979596</c:v>
                      </c:pt>
                      <c:pt idx="80" formatCode="0.000E+00">
                        <c:v>4.41845067080137</c:v>
                      </c:pt>
                      <c:pt idx="81" formatCode="0.000E+00">
                        <c:v>3.90189808002614</c:v>
                      </c:pt>
                      <c:pt idx="82" formatCode="0.000E+00">
                        <c:v>3.4502448833742299</c:v>
                      </c:pt>
                      <c:pt idx="83" formatCode="0.000E+00">
                        <c:v>3.0541364313219601</c:v>
                      </c:pt>
                      <c:pt idx="84" formatCode="0.000E+00">
                        <c:v>2.7059172758048899</c:v>
                      </c:pt>
                      <c:pt idx="85" formatCode="0.000E+00">
                        <c:v>2.3992107696545402</c:v>
                      </c:pt>
                      <c:pt idx="86" formatCode="0.000E+00">
                        <c:v>2.1286397615938899</c:v>
                      </c:pt>
                      <c:pt idx="87" formatCode="0.000E+00">
                        <c:v>1.8896290942584699</c:v>
                      </c:pt>
                      <c:pt idx="88" formatCode="0.000E+00">
                        <c:v>1.67825893189399</c:v>
                      </c:pt>
                      <c:pt idx="89" formatCode="0.000E+00">
                        <c:v>1.4911521336573399</c:v>
                      </c:pt>
                      <c:pt idx="90" formatCode="0.000E+00">
                        <c:v>1.32538572709999</c:v>
                      </c:pt>
                      <c:pt idx="91" formatCode="0.000E+00">
                        <c:v>1.17842008574413</c:v>
                      </c:pt>
                      <c:pt idx="92" formatCode="0.000E+00">
                        <c:v>1.0480414615300899</c:v>
                      </c:pt>
                      <c:pt idx="93" formatCode="0.000E+00">
                        <c:v>0.93231480184859505</c:v>
                      </c:pt>
                      <c:pt idx="94" formatCode="0.000E+00">
                        <c:v>0.82954462265961004</c:v>
                      </c:pt>
                      <c:pt idx="95" formatCode="0.000E+00">
                        <c:v>0.73824228372959899</c:v>
                      </c:pt>
                      <c:pt idx="96" formatCode="0.000E+00">
                        <c:v>0.65709841528204005</c:v>
                      </c:pt>
                      <c:pt idx="97" formatCode="0.000E+00">
                        <c:v>0.58495953498340802</c:v>
                      </c:pt>
                      <c:pt idx="98" formatCode="0.000E+00">
                        <c:v>0.52080810629136398</c:v>
                      </c:pt>
                      <c:pt idx="99" formatCode="0.000E+00">
                        <c:v>0.46374544716927002</c:v>
                      </c:pt>
                      <c:pt idx="100" formatCode="0.000E+00">
                        <c:v>0.41297701759893302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5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Volumenzuwachs'!$AW$7</c15:sqref>
                        </c15:formulaRef>
                      </c:ext>
                    </c:extLst>
                    <c:strCache>
                      <c:ptCount val="1"/>
                      <c:pt idx="0">
                        <c:v>32,83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Volumenzuwachs'!$AW$8:$AW$108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5.1824424098352896E-18</c:v>
                      </c:pt>
                      <c:pt idx="1">
                        <c:v>4.5764064325392705E-16</c:v>
                      </c:pt>
                      <c:pt idx="2">
                        <c:v>2.5122046582770699E-14</c:v>
                      </c:pt>
                      <c:pt idx="3">
                        <c:v>9.0271059170290998E-13</c:v>
                      </c:pt>
                      <c:pt idx="4">
                        <c:v>2.2232416591204701E-11</c:v>
                      </c:pt>
                      <c:pt idx="5">
                        <c:v>3.9099841093793802E-10</c:v>
                      </c:pt>
                      <c:pt idx="6">
                        <c:v>5.0930693071965402E-9</c:v>
                      </c:pt>
                      <c:pt idx="7">
                        <c:v>5.0761891546201702E-8</c:v>
                      </c:pt>
                      <c:pt idx="8">
                        <c:v>3.9851627836731398E-7</c:v>
                      </c:pt>
                      <c:pt idx="9">
                        <c:v>2.5288749703978701E-6</c:v>
                      </c:pt>
                      <c:pt idx="10" formatCode="0.000E+00">
                        <c:v>1.32733454550682E-5</c:v>
                      </c:pt>
                      <c:pt idx="11" formatCode="0.000E+00">
                        <c:v>5.8818330927976101E-5</c:v>
                      </c:pt>
                      <c:pt idx="12" formatCode="0.000E+00">
                        <c:v>2.24108918232216E-4</c:v>
                      </c:pt>
                      <c:pt idx="13" formatCode="0.000E+00">
                        <c:v>7.4625576500452005E-4</c:v>
                      </c:pt>
                      <c:pt idx="14" formatCode="0.000E+00">
                        <c:v>2.2034017305448701E-3</c:v>
                      </c:pt>
                      <c:pt idx="15" formatCode="0.000E+00">
                        <c:v>5.8436443365247797E-3</c:v>
                      </c:pt>
                      <c:pt idx="16" formatCode="0.000E+00">
                        <c:v>1.40815651084989E-2</c:v>
                      </c:pt>
                      <c:pt idx="17" formatCode="0.000E+00">
                        <c:v>3.1148790635986801E-2</c:v>
                      </c:pt>
                      <c:pt idx="18" formatCode="0.000E+00">
                        <c:v>6.3828297259300795E-2</c:v>
                      </c:pt>
                      <c:pt idx="19" formatCode="0.000E+00">
                        <c:v>0.122149471122241</c:v>
                      </c:pt>
                      <c:pt idx="20" formatCode="0.000E+00">
                        <c:v>0.219894187884139</c:v>
                      </c:pt>
                      <c:pt idx="21" formatCode="0.000E+00">
                        <c:v>0.37477673702151998</c:v>
                      </c:pt>
                      <c:pt idx="22" formatCode="0.000E+00">
                        <c:v>0.60821069951352402</c:v>
                      </c:pt>
                      <c:pt idx="23" formatCode="0.000E+00">
                        <c:v>0.94464877337365305</c:v>
                      </c:pt>
                      <c:pt idx="24" formatCode="0.000E+00">
                        <c:v>1.41055568963608</c:v>
                      </c:pt>
                      <c:pt idx="25" formatCode="0.000E+00">
                        <c:v>2.0331308149520799</c:v>
                      </c:pt>
                      <c:pt idx="26" formatCode="0.000E+00">
                        <c:v>2.8389250233911301</c:v>
                      </c:pt>
                      <c:pt idx="27" formatCode="0.000E+00">
                        <c:v>3.8524947690040401</c:v>
                      </c:pt>
                      <c:pt idx="28" formatCode="0.000E+00">
                        <c:v>5.0952112773964604</c:v>
                      </c:pt>
                      <c:pt idx="29" formatCode="0.000E+00">
                        <c:v>6.5843043403575496</c:v>
                      </c:pt>
                      <c:pt idx="30" formatCode="0.000E+00">
                        <c:v>8.3321783696280303</c:v>
                      </c:pt>
                      <c:pt idx="31" formatCode="0.000E+00">
                        <c:v>10.3460009061936</c:v>
                      </c:pt>
                      <c:pt idx="32" formatCode="0.000E+00">
                        <c:v>12.627535267569</c:v>
                      </c:pt>
                      <c:pt idx="33" formatCode="0.000E+00">
                        <c:v>15.173171026454201</c:v>
                      </c:pt>
                      <c:pt idx="34" formatCode="0.000E+00">
                        <c:v>17.974097917024601</c:v>
                      </c:pt>
                      <c:pt idx="35" formatCode="0.000E+00">
                        <c:v>21.016568657988302</c:v>
                      </c:pt>
                      <c:pt idx="36" formatCode="0.000E+00">
                        <c:v>24.282201709755199</c:v>
                      </c:pt>
                      <c:pt idx="37" formatCode="0.000E+00">
                        <c:v>27.748283907866401</c:v>
                      </c:pt>
                      <c:pt idx="38" formatCode="0.000E+00">
                        <c:v>31.3880434267931</c:v>
                      </c:pt>
                      <c:pt idx="39" formatCode="0.000E+00">
                        <c:v>35.170874357685001</c:v>
                      </c:pt>
                      <c:pt idx="40" formatCode="0.000E+00">
                        <c:v>39.062504577638002</c:v>
                      </c:pt>
                      <c:pt idx="41" formatCode="0.000E+00">
                        <c:v>43.025108215873701</c:v>
                      </c:pt>
                      <c:pt idx="42" formatCode="0.000E+00">
                        <c:v>47.017372854630999</c:v>
                      </c:pt>
                      <c:pt idx="43" formatCode="0.000E+00">
                        <c:v>50.994539790959102</c:v>
                      </c:pt>
                      <c:pt idx="44" formatCode="0.000E+00">
                        <c:v>54.908443453027999</c:v>
                      </c:pt>
                      <c:pt idx="45" formatCode="0.000E+00">
                        <c:v>58.7075836100692</c:v>
                      </c:pt>
                      <c:pt idx="46" formatCode="0.000E+00">
                        <c:v>62.337271427542497</c:v>
                      </c:pt>
                      <c:pt idx="47" formatCode="0.000E+00">
                        <c:v>65.739897594576306</c:v>
                      </c:pt>
                      <c:pt idx="48" formatCode="0.000E+00">
                        <c:v>68.855377307883401</c:v>
                      </c:pt>
                      <c:pt idx="49" formatCode="0.000E+00">
                        <c:v>71.621832089054195</c:v>
                      </c:pt>
                      <c:pt idx="50" formatCode="0.000E+00">
                        <c:v>73.976571043028201</c:v>
                      </c:pt>
                      <c:pt idx="51" formatCode="0.000E+00">
                        <c:v>75.857432515451293</c:v>
                      </c:pt>
                      <c:pt idx="52" formatCode="0.000E+00">
                        <c:v>77.204538906464705</c:v>
                      </c:pt>
                      <c:pt idx="53" formatCode="0.000E+00">
                        <c:v>77.962499888520199</c:v>
                      </c:pt>
                      <c:pt idx="54" formatCode="0.000E+00">
                        <c:v>78.083069415087195</c:v>
                      </c:pt>
                      <c:pt idx="55" formatCode="0.000E+00">
                        <c:v>77.528216813223693</c:v>
                      </c:pt>
                      <c:pt idx="56" formatCode="0.000E+00">
                        <c:v>76.273509957889701</c:v>
                      </c:pt>
                      <c:pt idx="57" formatCode="0.000E+00">
                        <c:v>74.311629112454199</c:v>
                      </c:pt>
                      <c:pt idx="58" formatCode="0.000E+00">
                        <c:v>71.655737134426403</c:v>
                      </c:pt>
                      <c:pt idx="59" formatCode="0.000E+00">
                        <c:v>68.3423343386076</c:v>
                      </c:pt>
                      <c:pt idx="60" formatCode="0.000E+00">
                        <c:v>64.4331402195876</c:v>
                      </c:pt>
                      <c:pt idx="61" formatCode="0.000E+00">
                        <c:v>60.015492901822597</c:v>
                      </c:pt>
                      <c:pt idx="62" formatCode="0.000E+00">
                        <c:v>55.200770437546502</c:v>
                      </c:pt>
                      <c:pt idx="63" formatCode="0.000E+00">
                        <c:v>50.120447722233898</c:v>
                      </c:pt>
                      <c:pt idx="64" formatCode="0.000E+00">
                        <c:v>44.919633994682798</c:v>
                      </c:pt>
                      <c:pt idx="65" formatCode="0.000E+00">
                        <c:v>39.748294224966003</c:v>
                      </c:pt>
                      <c:pt idx="66" formatCode="0.000E+00">
                        <c:v>34.750814168437998</c:v>
                      </c:pt>
                      <c:pt idx="67" formatCode="0.000E+00">
                        <c:v>30.0550479837047</c:v>
                      </c:pt>
                      <c:pt idx="68" formatCode="0.000E+00">
                        <c:v>25.762366725994099</c:v>
                      </c:pt>
                      <c:pt idx="69" formatCode="0.000E+00">
                        <c:v>21.9403570434961</c:v>
                      </c:pt>
                      <c:pt idx="70" formatCode="0.000E+00">
                        <c:v>18.6195733301088</c:v>
                      </c:pt>
                      <c:pt idx="71" formatCode="0.000E+00">
                        <c:v>15.795079870584599</c:v>
                      </c:pt>
                      <c:pt idx="72" formatCode="0.000E+00">
                        <c:v>13.4325330092918</c:v>
                      </c:pt>
                      <c:pt idx="73" formatCode="0.000E+00">
                        <c:v>11.4775067871612</c:v>
                      </c:pt>
                      <c:pt idx="74" formatCode="0.000E+00">
                        <c:v>9.8660123723746196</c:v>
                      </c:pt>
                      <c:pt idx="75" formatCode="0.000E+00">
                        <c:v>8.5340052829997806</c:v>
                      </c:pt>
                      <c:pt idx="76" formatCode="0.000E+00">
                        <c:v>7.4242032935460696</c:v>
                      </c:pt>
                      <c:pt idx="77" formatCode="0.000E+00">
                        <c:v>6.4895425548306198</c:v>
                      </c:pt>
                      <c:pt idx="78" formatCode="0.000E+00">
                        <c:v>5.6936524131943598</c:v>
                      </c:pt>
                      <c:pt idx="79" formatCode="0.000E+00">
                        <c:v>5.0094087956394402</c:v>
                      </c:pt>
                      <c:pt idx="80" formatCode="0.000E+00">
                        <c:v>4.41674466435909</c:v>
                      </c:pt>
                      <c:pt idx="81" formatCode="0.000E+00">
                        <c:v>3.9005733739672501</c:v>
                      </c:pt>
                      <c:pt idx="82" formatCode="0.000E+00">
                        <c:v>3.4492115683720499</c:v>
                      </c:pt>
                      <c:pt idx="83" formatCode="0.000E+00">
                        <c:v>3.05332802479322</c:v>
                      </c:pt>
                      <c:pt idx="84" formatCode="0.000E+00">
                        <c:v>2.7052834284905201</c:v>
                      </c:pt>
                      <c:pt idx="85" formatCode="0.000E+00">
                        <c:v>2.39871290580095</c:v>
                      </c:pt>
                      <c:pt idx="86" formatCode="0.000E+00">
                        <c:v>2.12824812958715</c:v>
                      </c:pt>
                      <c:pt idx="87" formatCode="0.000E+00">
                        <c:v>1.88932064202524</c:v>
                      </c:pt>
                      <c:pt idx="88" formatCode="0.000E+00">
                        <c:v>1.67801573386851</c:v>
                      </c:pt>
                      <c:pt idx="89" formatCode="0.000E+00">
                        <c:v>1.49096020968238</c:v>
                      </c:pt>
                      <c:pt idx="90" formatCode="0.000E+00">
                        <c:v>1.3252341473322999</c:v>
                      </c:pt>
                      <c:pt idx="91" formatCode="0.000E+00">
                        <c:v>1.1783002874717601</c:v>
                      </c:pt>
                      <c:pt idx="92" formatCode="0.000E+00">
                        <c:v>1.0479467247398899</c:v>
                      </c:pt>
                      <c:pt idx="93" formatCode="0.000E+00">
                        <c:v>0.93223984475445298</c:v>
                      </c:pt>
                      <c:pt idx="94" formatCode="0.000E+00">
                        <c:v>0.82948528852168701</c:v>
                      </c:pt>
                      <c:pt idx="95" formatCode="0.000E+00">
                        <c:v>0.73819529755372504</c:v>
                      </c:pt>
                      <c:pt idx="96" formatCode="0.000E+00">
                        <c:v>0.65706119427257603</c:v>
                      </c:pt>
                      <c:pt idx="97" formatCode="0.000E+00">
                        <c:v>0.58493004051620601</c:v>
                      </c:pt>
                      <c:pt idx="98" formatCode="0.000E+00">
                        <c:v>0.52078472807102005</c:v>
                      </c:pt>
                      <c:pt idx="99" formatCode="0.000E+00">
                        <c:v>0.46372691240976199</c:v>
                      </c:pt>
                      <c:pt idx="100" formatCode="0.000E+00">
                        <c:v>0.41296231971091002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6"/>
                <c:order val="3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Volumenzuwachs'!$AX$7</c15:sqref>
                        </c15:formulaRef>
                      </c:ext>
                    </c:extLst>
                    <c:strCache>
                      <c:ptCount val="1"/>
                      <c:pt idx="0">
                        <c:v>33,60</c:v>
                      </c:pt>
                    </c:strCache>
                  </c:strRef>
                </c:tx>
                <c:spPr>
                  <a:ln w="19050" cap="rnd">
                    <a:solidFill>
                      <a:schemeClr val="accent5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Volumenzuwachs'!$AX$8:$AX$108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7.4625645349767296E-19</c:v>
                      </c:pt>
                      <c:pt idx="1">
                        <c:v>8.0971617515959794E-17</c:v>
                      </c:pt>
                      <c:pt idx="2">
                        <c:v>5.3407317589019798E-15</c:v>
                      </c:pt>
                      <c:pt idx="3">
                        <c:v>2.2603333617327801E-13</c:v>
                      </c:pt>
                      <c:pt idx="4">
                        <c:v>6.4412823501446301E-12</c:v>
                      </c:pt>
                      <c:pt idx="5">
                        <c:v>1.2901678587128199E-10</c:v>
                      </c:pt>
                      <c:pt idx="6">
                        <c:v>1.8871623208891802E-9</c:v>
                      </c:pt>
                      <c:pt idx="7">
                        <c:v>2.0857700738159499E-8</c:v>
                      </c:pt>
                      <c:pt idx="8">
                        <c:v>1.7955986585424799E-7</c:v>
                      </c:pt>
                      <c:pt idx="9">
                        <c:v>1.2370611355270901E-6</c:v>
                      </c:pt>
                      <c:pt idx="10" formatCode="0.000E+00">
                        <c:v>6.9868851748684101E-6</c:v>
                      </c:pt>
                      <c:pt idx="11" formatCode="0.000E+00">
                        <c:v>3.3053351758061301E-5</c:v>
                      </c:pt>
                      <c:pt idx="12" formatCode="0.000E+00">
                        <c:v>1.3350493803448001E-4</c:v>
                      </c:pt>
                      <c:pt idx="13" formatCode="0.000E+00">
                        <c:v>4.6830823445914298E-4</c:v>
                      </c:pt>
                      <c:pt idx="14" formatCode="0.000E+00">
                        <c:v>1.4484801192113301E-3</c:v>
                      </c:pt>
                      <c:pt idx="15" formatCode="0.000E+00">
                        <c:v>4.0041662316117601E-3</c:v>
                      </c:pt>
                      <c:pt idx="16" formatCode="0.000E+00">
                        <c:v>1.0012910677503701E-2</c:v>
                      </c:pt>
                      <c:pt idx="17" formatCode="0.000E+00">
                        <c:v>2.2893616462690999E-2</c:v>
                      </c:pt>
                      <c:pt idx="18" formatCode="0.000E+00">
                        <c:v>4.8319345021444401E-2</c:v>
                      </c:pt>
                      <c:pt idx="19" formatCode="0.000E+00">
                        <c:v>9.4945028415111293E-2</c:v>
                      </c:pt>
                      <c:pt idx="20" formatCode="0.000E+00">
                        <c:v>0.17500672827377101</c:v>
                      </c:pt>
                      <c:pt idx="21" formatCode="0.000E+00">
                        <c:v>0.304645207704065</c:v>
                      </c:pt>
                      <c:pt idx="22" formatCode="0.000E+00">
                        <c:v>0.50384295308812199</c:v>
                      </c:pt>
                      <c:pt idx="23" formatCode="0.000E+00">
                        <c:v>0.79593004747358198</c:v>
                      </c:pt>
                      <c:pt idx="24" formatCode="0.000E+00">
                        <c:v>1.2066905310602101</c:v>
                      </c:pt>
                      <c:pt idx="25" formatCode="0.000E+00">
                        <c:v>1.76316625633935</c:v>
                      </c:pt>
                      <c:pt idx="26" formatCode="0.000E+00">
                        <c:v>2.4922952890513801</c:v>
                      </c:pt>
                      <c:pt idx="27" formatCode="0.000E+00">
                        <c:v>3.4195317059765902</c:v>
                      </c:pt>
                      <c:pt idx="28" formatCode="0.000E+00">
                        <c:v>4.5675769029573603</c:v>
                      </c:pt>
                      <c:pt idx="29" formatCode="0.000E+00">
                        <c:v>5.9553182007021297</c:v>
                      </c:pt>
                      <c:pt idx="30" formatCode="0.000E+00">
                        <c:v>7.5970289794444898</c:v>
                      </c:pt>
                      <c:pt idx="31" formatCode="0.000E+00">
                        <c:v>9.5018446436099193</c:v>
                      </c:pt>
                      <c:pt idx="32" formatCode="0.000E+00">
                        <c:v>11.6734962968661</c:v>
                      </c:pt>
                      <c:pt idx="33" formatCode="0.000E+00">
                        <c:v>14.1102618055774</c:v>
                      </c:pt>
                      <c:pt idx="34" formatCode="0.000E+00">
                        <c:v>16.805082087320699</c:v>
                      </c:pt>
                      <c:pt idx="35" formatCode="0.000E+00">
                        <c:v>19.745787480787602</c:v>
                      </c:pt>
                      <c:pt idx="36" formatCode="0.000E+00">
                        <c:v>22.9153826812367</c:v>
                      </c:pt>
                      <c:pt idx="37" formatCode="0.000E+00">
                        <c:v>26.2923466297358</c:v>
                      </c:pt>
                      <c:pt idx="38" formatCode="0.000E+00">
                        <c:v>29.850913924890399</c:v>
                      </c:pt>
                      <c:pt idx="39" formatCode="0.000E+00">
                        <c:v>33.561315298061402</c:v>
                      </c:pt>
                      <c:pt idx="40" formatCode="0.000E+00">
                        <c:v>37.389965509537099</c:v>
                      </c:pt>
                      <c:pt idx="41" formatCode="0.000E+00">
                        <c:v>41.2995971996463</c:v>
                      </c:pt>
                      <c:pt idx="42" formatCode="0.000E+00">
                        <c:v>45.249348628868198</c:v>
                      </c:pt>
                      <c:pt idx="43" formatCode="0.000E+00">
                        <c:v>49.194821950819403</c:v>
                      </c:pt>
                      <c:pt idx="44" formatCode="0.000E+00">
                        <c:v>53.088136873021902</c:v>
                      </c:pt>
                      <c:pt idx="45" formatCode="0.000E+00">
                        <c:v>56.878012464857001</c:v>
                      </c:pt>
                      <c:pt idx="46" formatCode="0.000E+00">
                        <c:v>60.509917569130899</c:v>
                      </c:pt>
                      <c:pt idx="47" formatCode="0.000E+00">
                        <c:v>63.926337680315797</c:v>
                      </c:pt>
                      <c:pt idx="48" formatCode="0.000E+00">
                        <c:v>67.067212915266396</c:v>
                      </c:pt>
                      <c:pt idx="49" formatCode="0.000E+00">
                        <c:v>69.870607106258902</c:v>
                      </c:pt>
                      <c:pt idx="50" formatCode="0.000E+00">
                        <c:v>72.273670927003906</c:v>
                      </c:pt>
                      <c:pt idx="51" formatCode="0.000E+00">
                        <c:v>74.213960632297699</c:v>
                      </c:pt>
                      <c:pt idx="52" formatCode="0.000E+00">
                        <c:v>75.631166209561798</c:v>
                      </c:pt>
                      <c:pt idx="53" formatCode="0.000E+00">
                        <c:v>76.469285764175396</c:v>
                      </c:pt>
                      <c:pt idx="54" formatCode="0.000E+00">
                        <c:v>76.679253751241106</c:v>
                      </c:pt>
                      <c:pt idx="55" formatCode="0.000E+00">
                        <c:v>76.221986317951405</c:v>
                      </c:pt>
                      <c:pt idx="56" formatCode="0.000E+00">
                        <c:v>75.071745503478397</c:v>
                      </c:pt>
                      <c:pt idx="57" formatCode="0.000E+00">
                        <c:v>73.219645328701205</c:v>
                      </c:pt>
                      <c:pt idx="58" formatCode="0.000E+00">
                        <c:v>70.677030371853604</c:v>
                      </c:pt>
                      <c:pt idx="59" formatCode="0.000E+00">
                        <c:v>67.478359988619502</c:v>
                      </c:pt>
                      <c:pt idx="60" formatCode="0.000E+00">
                        <c:v>63.6831444612029</c:v>
                      </c:pt>
                      <c:pt idx="61" formatCode="0.000E+00">
                        <c:v>59.376426218339603</c:v>
                      </c:pt>
                      <c:pt idx="62" formatCode="0.000E+00">
                        <c:v>54.667309494262902</c:v>
                      </c:pt>
                      <c:pt idx="63" formatCode="0.000E+00">
                        <c:v>49.685147204714802</c:v>
                      </c:pt>
                      <c:pt idx="64" formatCode="0.000E+00">
                        <c:v>44.573219898612301</c:v>
                      </c:pt>
                      <c:pt idx="65" formatCode="0.000E+00">
                        <c:v>39.4800947719962</c:v>
                      </c:pt>
                      <c:pt idx="66" formatCode="0.000E+00">
                        <c:v>34.549305172300699</c:v>
                      </c:pt>
                      <c:pt idx="67" formatCode="0.000E+00">
                        <c:v>29.908468880609799</c:v>
                      </c:pt>
                      <c:pt idx="68" formatCode="0.000E+00">
                        <c:v>25.659345921422499</c:v>
                      </c:pt>
                      <c:pt idx="69" formatCode="0.000E+00">
                        <c:v>21.870475851743699</c:v>
                      </c:pt>
                      <c:pt idx="70" formatCode="0.000E+00">
                        <c:v>18.5738011241348</c:v>
                      </c:pt>
                      <c:pt idx="71" formatCode="0.000E+00">
                        <c:v>15.766031124708499</c:v>
                      </c:pt>
                      <c:pt idx="72" formatCode="0.000E+00">
                        <c:v>13.414527488618701</c:v>
                      </c:pt>
                      <c:pt idx="73" formatCode="0.000E+00">
                        <c:v>11.4664502954728</c:v>
                      </c:pt>
                      <c:pt idx="74" formatCode="0.000E+00">
                        <c:v>9.8591471685832008</c:v>
                      </c:pt>
                      <c:pt idx="75" formatCode="0.000E+00">
                        <c:v>8.5295969303834998</c:v>
                      </c:pt>
                      <c:pt idx="76" formatCode="0.000E+00">
                        <c:v>7.4212294180399496</c:v>
                      </c:pt>
                      <c:pt idx="77" formatCode="0.000E+00">
                        <c:v>6.4874310937558004</c:v>
                      </c:pt>
                      <c:pt idx="78" formatCode="0.000E+00">
                        <c:v>5.6920909981410501</c:v>
                      </c:pt>
                      <c:pt idx="79" formatCode="0.000E+00">
                        <c:v>5.0082233552683801</c:v>
                      </c:pt>
                      <c:pt idx="80" formatCode="0.000E+00">
                        <c:v>4.4158312808437099</c:v>
                      </c:pt>
                      <c:pt idx="81" formatCode="0.000E+00">
                        <c:v>3.8998640473666102</c:v>
                      </c:pt>
                      <c:pt idx="82" formatCode="0.000E+00">
                        <c:v>3.4486582412238902</c:v>
                      </c:pt>
                      <c:pt idx="83" formatCode="0.000E+00">
                        <c:v>3.0528951199005201</c:v>
                      </c:pt>
                      <c:pt idx="84" formatCode="0.000E+00">
                        <c:v>2.7049439925308798</c:v>
                      </c:pt>
                      <c:pt idx="85" formatCode="0.000E+00">
                        <c:v>2.3984462857475801</c:v>
                      </c:pt>
                      <c:pt idx="86" formatCode="0.000E+00">
                        <c:v>2.1280383958513198</c:v>
                      </c:pt>
                      <c:pt idx="87" formatCode="0.000E+00">
                        <c:v>1.88915545155605</c:v>
                      </c:pt>
                      <c:pt idx="88" formatCode="0.000E+00">
                        <c:v>1.67788548821313</c:v>
                      </c:pt>
                      <c:pt idx="89" formatCode="0.000E+00">
                        <c:v>1.4908574227632601</c:v>
                      </c:pt>
                      <c:pt idx="90" formatCode="0.000E+00">
                        <c:v>1.3251529662850901</c:v>
                      </c:pt>
                      <c:pt idx="91" formatCode="0.000E+00">
                        <c:v>1.17823612690205</c:v>
                      </c:pt>
                      <c:pt idx="92" formatCode="0.000E+00">
                        <c:v>1.04789598595242</c:v>
                      </c:pt>
                      <c:pt idx="93" formatCode="0.000E+00">
                        <c:v>0.93219969919664702</c:v>
                      </c:pt>
                      <c:pt idx="94" formatCode="0.000E+00">
                        <c:v>0.82945351009788104</c:v>
                      </c:pt>
                      <c:pt idx="95" formatCode="0.000E+00">
                        <c:v>0.73817013235031304</c:v>
                      </c:pt>
                      <c:pt idx="96" formatCode="0.000E+00">
                        <c:v>0.65704125906195499</c:v>
                      </c:pt>
                      <c:pt idx="97" formatCode="0.000E+00">
                        <c:v>0.584914243490953</c:v>
                      </c:pt>
                      <c:pt idx="98" formatCode="0.000E+00">
                        <c:v>0.52077220681053804</c:v>
                      </c:pt>
                      <c:pt idx="99" formatCode="0.000E+00">
                        <c:v>0.46371698524569899</c:v>
                      </c:pt>
                      <c:pt idx="100" formatCode="0.000E+00">
                        <c:v>0.41295444753775101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7"/>
                <c:order val="3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Volumenzuwachs'!$AY$7</c15:sqref>
                        </c15:formulaRef>
                      </c:ext>
                    </c:extLst>
                    <c:strCache>
                      <c:ptCount val="1"/>
                      <c:pt idx="0">
                        <c:v>34,38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7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Volumenzuwachs'!$AY$8:$AY$108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9.82838978071267E-20</c:v>
                      </c:pt>
                      <c:pt idx="1">
                        <c:v>1.3230998626660501E-17</c:v>
                      </c:pt>
                      <c:pt idx="2">
                        <c:v>1.05767122438786E-15</c:v>
                      </c:pt>
                      <c:pt idx="3">
                        <c:v>5.3130597539121997E-14</c:v>
                      </c:pt>
                      <c:pt idx="4">
                        <c:v>1.7639497352173501E-12</c:v>
                      </c:pt>
                      <c:pt idx="5">
                        <c:v>4.0485644395426602E-11</c:v>
                      </c:pt>
                      <c:pt idx="6">
                        <c:v>6.6863432678153097E-10</c:v>
                      </c:pt>
                      <c:pt idx="7">
                        <c:v>8.2348007477366593E-9</c:v>
                      </c:pt>
                      <c:pt idx="8">
                        <c:v>7.8074456659395801E-8</c:v>
                      </c:pt>
                      <c:pt idx="9">
                        <c:v>5.8622600047607696E-7</c:v>
                      </c:pt>
                      <c:pt idx="10" formatCode="0.000E+00">
                        <c:v>3.5750980422002599E-6</c:v>
                      </c:pt>
                      <c:pt idx="11" formatCode="0.000E+00">
                        <c:v>1.81112219908703E-5</c:v>
                      </c:pt>
                      <c:pt idx="12" formatCode="0.000E+00">
                        <c:v>7.7758560982745903E-5</c:v>
                      </c:pt>
                      <c:pt idx="13" formatCode="0.000E+00">
                        <c:v>2.8803321636571602E-4</c:v>
                      </c:pt>
                      <c:pt idx="14" formatCode="0.000E+00">
                        <c:v>9.35269703249757E-4</c:v>
                      </c:pt>
                      <c:pt idx="15" formatCode="0.000E+00">
                        <c:v>2.7001135640045298E-3</c:v>
                      </c:pt>
                      <c:pt idx="16" formatCode="0.000E+00">
                        <c:v>7.0186894594677501E-3</c:v>
                      </c:pt>
                      <c:pt idx="17" formatCode="0.000E+00">
                        <c:v>1.6612578830289899E-2</c:v>
                      </c:pt>
                      <c:pt idx="18" formatCode="0.000E+00">
                        <c:v>3.6163364358183098E-2</c:v>
                      </c:pt>
                      <c:pt idx="19" formatCode="0.000E+00">
                        <c:v>7.3049758196349901E-2</c:v>
                      </c:pt>
                      <c:pt idx="20" formatCode="0.000E+00">
                        <c:v>0.138016172742532</c:v>
                      </c:pt>
                      <c:pt idx="21" formatCode="0.000E+00">
                        <c:v>0.24562205796008199</c:v>
                      </c:pt>
                      <c:pt idx="22" formatCode="0.000E+00">
                        <c:v>0.41434206011236302</c:v>
                      </c:pt>
                      <c:pt idx="23" formatCode="0.000E+00">
                        <c:v>0.66624340503653401</c:v>
                      </c:pt>
                      <c:pt idx="24" formatCode="0.000E+00">
                        <c:v>1.0262418087093499</c:v>
                      </c:pt>
                      <c:pt idx="25" formatCode="0.000E+00">
                        <c:v>1.52100915834651</c:v>
                      </c:pt>
                      <c:pt idx="26" formatCode="0.000E+00">
                        <c:v>2.17765753606901</c:v>
                      </c:pt>
                      <c:pt idx="27" formatCode="0.000E+00">
                        <c:v>3.0223460437508201</c:v>
                      </c:pt>
                      <c:pt idx="28" formatCode="0.000E+00">
                        <c:v>4.0789499044349897</c:v>
                      </c:pt>
                      <c:pt idx="29" formatCode="0.000E+00">
                        <c:v>5.3679027898273297</c:v>
                      </c:pt>
                      <c:pt idx="30" formatCode="0.000E+00">
                        <c:v>6.9052834716996196</c:v>
                      </c:pt>
                      <c:pt idx="31" formatCode="0.000E+00">
                        <c:v>8.7021764360577105</c:v>
                      </c:pt>
                      <c:pt idx="32" formatCode="0.000E+00">
                        <c:v>10.7643001940241</c:v>
                      </c:pt>
                      <c:pt idx="33" formatCode="0.000E+00">
                        <c:v>13.091870614664099</c:v>
                      </c:pt>
                      <c:pt idx="34" formatCode="0.000E+00">
                        <c:v>15.679650762270899</c:v>
                      </c:pt>
                      <c:pt idx="35" formatCode="0.000E+00">
                        <c:v>18.5171324901833</c:v>
                      </c:pt>
                      <c:pt idx="36" formatCode="0.000E+00">
                        <c:v>21.588796382262199</c:v>
                      </c:pt>
                      <c:pt idx="37" formatCode="0.000E+00">
                        <c:v>24.874403181718701</c:v>
                      </c:pt>
                      <c:pt idx="38" formatCode="0.000E+00">
                        <c:v>28.349279444164001</c:v>
                      </c:pt>
                      <c:pt idx="39" formatCode="0.000E+00">
                        <c:v>31.9845710991925</c:v>
                      </c:pt>
                      <c:pt idx="40" formatCode="0.000E+00">
                        <c:v>35.747449751944202</c:v>
                      </c:pt>
                      <c:pt idx="41" formatCode="0.000E+00">
                        <c:v>39.601267243593703</c:v>
                      </c:pt>
                      <c:pt idx="42" formatCode="0.000E+00">
                        <c:v>43.505663959291297</c:v>
                      </c:pt>
                      <c:pt idx="43" formatCode="0.000E+00">
                        <c:v>47.416645627195997</c:v>
                      </c:pt>
                      <c:pt idx="44" formatCode="0.000E+00">
                        <c:v>51.286652041745199</c:v>
                      </c:pt>
                      <c:pt idx="45" formatCode="0.000E+00">
                        <c:v>55.064649445393599</c:v>
                      </c:pt>
                      <c:pt idx="46" formatCode="0.000E+00">
                        <c:v>58.696286319990698</c:v>
                      </c:pt>
                      <c:pt idx="47" formatCode="0.000E+00">
                        <c:v>62.124160007342702</c:v>
                      </c:pt>
                      <c:pt idx="48" formatCode="0.000E+00">
                        <c:v>65.288248571602495</c:v>
                      </c:pt>
                      <c:pt idx="49" formatCode="0.000E+00">
                        <c:v>68.126567950703901</c:v>
                      </c:pt>
                      <c:pt idx="50" formatCode="0.000E+00">
                        <c:v>70.576117589019205</c:v>
                      </c:pt>
                      <c:pt idx="51" formatCode="0.000E+00">
                        <c:v>72.574176743995096</c:v>
                      </c:pt>
                      <c:pt idx="52" formatCode="0.000E+00">
                        <c:v>74.060006302637802</c:v>
                      </c:pt>
                      <c:pt idx="53" formatCode="0.000E+00">
                        <c:v>74.976994507305704</c:v>
                      </c:pt>
                      <c:pt idx="54" formatCode="0.000E+00">
                        <c:v>75.275256438444501</c:v>
                      </c:pt>
                      <c:pt idx="55" formatCode="0.000E+00">
                        <c:v>74.914653505414805</c:v>
                      </c:pt>
                      <c:pt idx="56" formatCode="0.000E+00">
                        <c:v>73.868138465057996</c:v>
                      </c:pt>
                      <c:pt idx="57" formatCode="0.000E+00">
                        <c:v>72.125253481412003</c:v>
                      </c:pt>
                      <c:pt idx="58" formatCode="0.000E+00">
                        <c:v>69.695516763955496</c:v>
                      </c:pt>
                      <c:pt idx="59" formatCode="0.000E+00">
                        <c:v>66.611335865005898</c:v>
                      </c:pt>
                      <c:pt idx="60" formatCode="0.000E+00">
                        <c:v>62.9299980692848</c:v>
                      </c:pt>
                      <c:pt idx="61" formatCode="0.000E+00">
                        <c:v>58.734233363031002</c:v>
                      </c:pt>
                      <c:pt idx="62" formatCode="0.000E+00">
                        <c:v>54.130852667805101</c:v>
                      </c:pt>
                      <c:pt idx="63" formatCode="0.000E+00">
                        <c:v>49.247065180289603</c:v>
                      </c:pt>
                      <c:pt idx="64" formatCode="0.000E+00">
                        <c:v>44.224299593042502</c:v>
                      </c:pt>
                      <c:pt idx="65" formatCode="0.000E+00">
                        <c:v>39.2097018446539</c:v>
                      </c:pt>
                      <c:pt idx="66" formatCode="0.000E+00">
                        <c:v>34.345930396518398</c:v>
                      </c:pt>
                      <c:pt idx="67" formatCode="0.000E+00">
                        <c:v>29.7603465706596</c:v>
                      </c:pt>
                      <c:pt idx="68" formatCode="0.000E+00">
                        <c:v>25.555082943326401</c:v>
                      </c:pt>
                      <c:pt idx="69" formatCode="0.000E+00">
                        <c:v>21.799620159210999</c:v>
                      </c:pt>
                      <c:pt idx="70" formatCode="0.000E+00">
                        <c:v>18.527281920834501</c:v>
                      </c:pt>
                      <c:pt idx="71" formatCode="0.000E+00">
                        <c:v>15.736420721966001</c:v>
                      </c:pt>
                      <c:pt idx="72" formatCode="0.000E+00">
                        <c:v>13.3961055277478</c:v>
                      </c:pt>
                      <c:pt idx="73" formatCode="0.000E+00">
                        <c:v>11.4550873251999</c:v>
                      </c:pt>
                      <c:pt idx="74" formatCode="0.000E+00">
                        <c:v>9.8520565277370196</c:v>
                      </c:pt>
                      <c:pt idx="75" formatCode="0.000E+00">
                        <c:v>8.5250218234884301</c:v>
                      </c:pt>
                      <c:pt idx="76" formatCode="0.000E+00">
                        <c:v>7.41813100080787</c:v>
                      </c:pt>
                      <c:pt idx="77" formatCode="0.000E+00">
                        <c:v>6.4852255799729104</c:v>
                      </c:pt>
                      <c:pt idx="78" formatCode="0.000E+00">
                        <c:v>5.6904578159035299</c:v>
                      </c:pt>
                      <c:pt idx="79" formatCode="0.000E+00">
                        <c:v>5.0069826884276001</c:v>
                      </c:pt>
                      <c:pt idx="80" formatCode="0.000E+00">
                        <c:v>4.4148751287268304</c:v>
                      </c:pt>
                      <c:pt idx="81" formatCode="0.000E+00">
                        <c:v>3.89912144601591</c:v>
                      </c:pt>
                      <c:pt idx="82" formatCode="0.000E+00">
                        <c:v>3.44807893680693</c:v>
                      </c:pt>
                      <c:pt idx="83" formatCode="0.000E+00">
                        <c:v>3.05244188137282</c:v>
                      </c:pt>
                      <c:pt idx="84" formatCode="0.000E+00">
                        <c:v>2.7045886070648502</c:v>
                      </c:pt>
                      <c:pt idx="85" formatCode="0.000E+00">
                        <c:v>2.3981671335425001</c:v>
                      </c:pt>
                      <c:pt idx="86" formatCode="0.000E+00">
                        <c:v>2.12781880098396</c:v>
                      </c:pt>
                      <c:pt idx="87" formatCode="0.000E+00">
                        <c:v>1.8889824922860501</c:v>
                      </c:pt>
                      <c:pt idx="88" formatCode="0.000E+00">
                        <c:v>1.67774911581384</c:v>
                      </c:pt>
                      <c:pt idx="89" formatCode="0.000E+00">
                        <c:v>1.4907497997979899</c:v>
                      </c:pt>
                      <c:pt idx="90" formatCode="0.000E+00">
                        <c:v>1.3250679650616899</c:v>
                      </c:pt>
                      <c:pt idx="91" formatCode="0.000E+00">
                        <c:v>1.1781689466283001</c:v>
                      </c:pt>
                      <c:pt idx="92" formatCode="0.000E+00">
                        <c:v>1.04784285882576</c:v>
                      </c:pt>
                      <c:pt idx="93" formatCode="0.000E+00">
                        <c:v>0.93215766370584796</c:v>
                      </c:pt>
                      <c:pt idx="94" formatCode="0.000E+00">
                        <c:v>0.82942023547877497</c:v>
                      </c:pt>
                      <c:pt idx="95" formatCode="0.000E+00">
                        <c:v>0.738143782202071</c:v>
                      </c:pt>
                      <c:pt idx="96" formatCode="0.000E+00">
                        <c:v>0.65702038508911698</c:v>
                      </c:pt>
                      <c:pt idx="97" formatCode="0.000E+00">
                        <c:v>0.58489770251690498</c:v>
                      </c:pt>
                      <c:pt idx="98" formatCode="0.000E+00">
                        <c:v>0.52075909583110902</c:v>
                      </c:pt>
                      <c:pt idx="99" formatCode="0.000E+00">
                        <c:v>0.46370659050986301</c:v>
                      </c:pt>
                      <c:pt idx="100" formatCode="0.000E+00">
                        <c:v>0.41294620456359099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49"/>
                <c:order val="3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Volumenzuwachs'!$BA$7</c15:sqref>
                        </c15:formulaRef>
                      </c:ext>
                    </c:extLst>
                    <c:strCache>
                      <c:ptCount val="1"/>
                      <c:pt idx="0">
                        <c:v>36,00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Volumenzuwachs'!$BA$8:$BA$108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1.28235316401684E-21</c:v>
                      </c:pt>
                      <c:pt idx="1">
                        <c:v>2.7408514014001098E-19</c:v>
                      </c:pt>
                      <c:pt idx="2">
                        <c:v>3.3082470601072602E-17</c:v>
                      </c:pt>
                      <c:pt idx="3">
                        <c:v>2.3994253899804801E-15</c:v>
                      </c:pt>
                      <c:pt idx="4">
                        <c:v>1.10520049413941E-13</c:v>
                      </c:pt>
                      <c:pt idx="5">
                        <c:v>3.3963415161995698E-12</c:v>
                      </c:pt>
                      <c:pt idx="6">
                        <c:v>7.2760998171807297E-11</c:v>
                      </c:pt>
                      <c:pt idx="7">
                        <c:v>1.1300702636349E-9</c:v>
                      </c:pt>
                      <c:pt idx="8">
                        <c:v>1.31759518008566E-8</c:v>
                      </c:pt>
                      <c:pt idx="9">
                        <c:v>1.18967287303353E-7</c:v>
                      </c:pt>
                      <c:pt idx="10" formatCode="0.000E+00">
                        <c:v>8.5520412566230302E-7</c:v>
                      </c:pt>
                      <c:pt idx="11" formatCode="0.000E+00">
                        <c:v>5.0167750157658801E-6</c:v>
                      </c:pt>
                      <c:pt idx="12" formatCode="0.000E+00">
                        <c:v>2.45492834517604E-5</c:v>
                      </c:pt>
                      <c:pt idx="13" formatCode="0.000E+00">
                        <c:v>1.0219201702768001E-4</c:v>
                      </c:pt>
                      <c:pt idx="14" formatCode="0.000E+00">
                        <c:v>3.6824323228220701E-4</c:v>
                      </c:pt>
                      <c:pt idx="15" formatCode="0.000E+00">
                        <c:v>1.16664838770336E-3</c:v>
                      </c:pt>
                      <c:pt idx="16" formatCode="0.000E+00">
                        <c:v>3.2949014532701998E-3</c:v>
                      </c:pt>
                      <c:pt idx="17" formatCode="0.000E+00">
                        <c:v>8.3983554149076496E-3</c:v>
                      </c:pt>
                      <c:pt idx="18" formatCode="0.000E+00">
                        <c:v>1.9532662793425699E-2</c:v>
                      </c:pt>
                      <c:pt idx="19" formatCode="0.000E+00">
                        <c:v>4.1858889705998097E-2</c:v>
                      </c:pt>
                      <c:pt idx="20" formatCode="0.000E+00">
                        <c:v>8.3377949438881493E-2</c:v>
                      </c:pt>
                      <c:pt idx="21" formatCode="0.000E+00">
                        <c:v>0.15556626387675701</c:v>
                      </c:pt>
                      <c:pt idx="22" formatCode="0.000E+00">
                        <c:v>0.27376268387109498</c:v>
                      </c:pt>
                      <c:pt idx="23" formatCode="0.000E+00">
                        <c:v>0.45718540840491001</c:v>
                      </c:pt>
                      <c:pt idx="24" formatCode="0.000E+00">
                        <c:v>0.72851934956805198</c:v>
                      </c:pt>
                      <c:pt idx="25" formatCode="0.000E+00">
                        <c:v>1.11309042014089</c:v>
                      </c:pt>
                      <c:pt idx="26" formatCode="0.000E+00">
                        <c:v>1.6377122352399101</c:v>
                      </c:pt>
                      <c:pt idx="27" formatCode="0.000E+00">
                        <c:v>2.32933657246075</c:v>
                      </c:pt>
                      <c:pt idx="28" formatCode="0.000E+00">
                        <c:v>3.21365475691838</c:v>
                      </c:pt>
                      <c:pt idx="29" formatCode="0.000E+00">
                        <c:v>4.3137851314622901</c:v>
                      </c:pt>
                      <c:pt idx="30" formatCode="0.000E+00">
                        <c:v>5.6491501579207997</c:v>
                      </c:pt>
                      <c:pt idx="31" formatCode="0.000E+00">
                        <c:v>7.2346058277071998</c:v>
                      </c:pt>
                      <c:pt idx="32" formatCode="0.000E+00">
                        <c:v>9.0798452681081692</c:v>
                      </c:pt>
                      <c:pt idx="33" formatCode="0.000E+00">
                        <c:v>11.1890642508939</c:v>
                      </c:pt>
                      <c:pt idx="34" formatCode="0.000E+00">
                        <c:v>13.5608520660602</c:v>
                      </c:pt>
                      <c:pt idx="35" formatCode="0.000E+00">
                        <c:v>16.188257512655301</c:v>
                      </c:pt>
                      <c:pt idx="36" formatCode="0.000E+00">
                        <c:v>19.0589753455303</c:v>
                      </c:pt>
                      <c:pt idx="37" formatCode="0.000E+00">
                        <c:v>22.155601250128001</c:v>
                      </c:pt>
                      <c:pt idx="38" formatCode="0.000E+00">
                        <c:v>25.455910953493301</c:v>
                      </c:pt>
                      <c:pt idx="39" formatCode="0.000E+00">
                        <c:v>28.933129344736599</c:v>
                      </c:pt>
                      <c:pt idx="40" formatCode="0.000E+00">
                        <c:v>32.556166890940901</c:v>
                      </c:pt>
                      <c:pt idx="41" formatCode="0.000E+00">
                        <c:v>36.2898121520983</c:v>
                      </c:pt>
                      <c:pt idx="42" formatCode="0.000E+00">
                        <c:v>40.094880254036603</c:v>
                      </c:pt>
                      <c:pt idx="43" formatCode="0.000E+00">
                        <c:v>43.928327564194198</c:v>
                      </c:pt>
                      <c:pt idx="44" formatCode="0.000E+00">
                        <c:v>47.743352551492301</c:v>
                      </c:pt>
                      <c:pt idx="45" formatCode="0.000E+00">
                        <c:v>51.489512015912702</c:v>
                      </c:pt>
                      <c:pt idx="46" formatCode="0.000E+00">
                        <c:v>55.112890640658698</c:v>
                      </c:pt>
                      <c:pt idx="47" formatCode="0.000E+00">
                        <c:v>58.556370111248398</c:v>
                      </c:pt>
                      <c:pt idx="48" formatCode="0.000E+00">
                        <c:v>61.760051583262701</c:v>
                      </c:pt>
                      <c:pt idx="49" formatCode="0.000E+00">
                        <c:v>64.661891442467095</c:v>
                      </c:pt>
                      <c:pt idx="50" formatCode="0.000E+00">
                        <c:v>67.198614025016298</c:v>
                      </c:pt>
                      <c:pt idx="51" formatCode="0.000E+00">
                        <c:v>69.306964665021795</c:v>
                      </c:pt>
                      <c:pt idx="52" formatCode="0.000E+00">
                        <c:v>70.9253599595731</c:v>
                      </c:pt>
                      <c:pt idx="53" formatCode="0.000E+00">
                        <c:v>71.995976807854404</c:v>
                      </c:pt>
                      <c:pt idx="54" formatCode="0.000E+00">
                        <c:v>72.467294565208107</c:v>
                      </c:pt>
                      <c:pt idx="55" formatCode="0.000E+00">
                        <c:v>72.297062582904999</c:v>
                      </c:pt>
                      <c:pt idx="56" formatCode="0.000E+00">
                        <c:v>71.455606270410996</c:v>
                      </c:pt>
                      <c:pt idx="57" formatCode="0.000E+00">
                        <c:v>69.929308258488604</c:v>
                      </c:pt>
                      <c:pt idx="58" formatCode="0.000E+00">
                        <c:v>67.724010221330104</c:v>
                      </c:pt>
                      <c:pt idx="59" formatCode="0.000E+00">
                        <c:v>64.867983457924296</c:v>
                      </c:pt>
                      <c:pt idx="60" formatCode="0.000E+00">
                        <c:v>61.4140271709811</c:v>
                      </c:pt>
                      <c:pt idx="61" formatCode="0.000E+00">
                        <c:v>57.440194849579399</c:v>
                      </c:pt>
                      <c:pt idx="62" formatCode="0.000E+00">
                        <c:v>53.048650297236698</c:v>
                      </c:pt>
                      <c:pt idx="63" formatCode="0.000E+00">
                        <c:v>48.362247451430299</c:v>
                      </c:pt>
                      <c:pt idx="64" formatCode="0.000E+00">
                        <c:v>43.5186386875179</c:v>
                      </c:pt>
                      <c:pt idx="65" formatCode="0.000E+00">
                        <c:v>38.6620535193859</c:v>
                      </c:pt>
                      <c:pt idx="66" formatCode="0.000E+00">
                        <c:v>33.9333295862128</c:v>
                      </c:pt>
                      <c:pt idx="67" formatCode="0.000E+00">
                        <c:v>29.459251509011001</c:v>
                      </c:pt>
                      <c:pt idx="68" formatCode="0.000E+00">
                        <c:v>25.342644496844699</c:v>
                      </c:pt>
                      <c:pt idx="69" formatCode="0.000E+00">
                        <c:v>21.654833225332201</c:v>
                      </c:pt>
                      <c:pt idx="70" formatCode="0.000E+00">
                        <c:v>18.431881481897101</c:v>
                      </c:pt>
                      <c:pt idx="71" formatCode="0.000E+00">
                        <c:v>15.675420762791701</c:v>
                      </c:pt>
                      <c:pt idx="72" formatCode="0.000E+00">
                        <c:v>13.357940299826801</c:v>
                      </c:pt>
                      <c:pt idx="73" formatCode="0.000E+00">
                        <c:v>11.4313875842734</c:v>
                      </c:pt>
                      <c:pt idx="74" formatCode="0.000E+00">
                        <c:v>9.8371581072384604</c:v>
                      </c:pt>
                      <c:pt idx="75" formatCode="0.000E+00">
                        <c:v>8.51534067539815</c:v>
                      </c:pt>
                      <c:pt idx="76" formatCode="0.000E+00">
                        <c:v>7.4115373881751001</c:v>
                      </c:pt>
                      <c:pt idx="77" formatCode="0.000E+00">
                        <c:v>6.48051478951216</c:v>
                      </c:pt>
                      <c:pt idx="78" formatCode="0.000E+00">
                        <c:v>5.6869626600855501</c:v>
                      </c:pt>
                      <c:pt idx="79" formatCode="0.000E+00">
                        <c:v>5.00432526749616</c:v>
                      </c:pt>
                      <c:pt idx="80" formatCode="0.000E+00">
                        <c:v>4.4128264444107099</c:v>
                      </c:pt>
                      <c:pt idx="81" formatCode="0.000E+00">
                        <c:v>3.8975301288152102</c:v>
                      </c:pt>
                      <c:pt idx="82" formatCode="0.000E+00">
                        <c:v>3.4468374801365802</c:v>
                      </c:pt>
                      <c:pt idx="83" formatCode="0.000E+00">
                        <c:v>3.0514705518737002</c:v>
                      </c:pt>
                      <c:pt idx="84" formatCode="0.000E+00">
                        <c:v>2.70382696410186</c:v>
                      </c:pt>
                      <c:pt idx="85" formatCode="0.000E+00">
                        <c:v>2.3975688553355101</c:v>
                      </c:pt>
                      <c:pt idx="86" formatCode="0.000E+00">
                        <c:v>2.12734815606423</c:v>
                      </c:pt>
                      <c:pt idx="87" formatCode="0.000E+00">
                        <c:v>1.88861179191864</c:v>
                      </c:pt>
                      <c:pt idx="88" formatCode="0.000E+00">
                        <c:v>1.6774568266629499</c:v>
                      </c:pt>
                      <c:pt idx="89" formatCode="0.000E+00">
                        <c:v>1.49051912646606</c:v>
                      </c:pt>
                      <c:pt idx="90" formatCode="0.000E+00">
                        <c:v>1.3248857756579999</c:v>
                      </c:pt>
                      <c:pt idx="91" formatCode="0.000E+00">
                        <c:v>1.1780249525672699</c:v>
                      </c:pt>
                      <c:pt idx="92" formatCode="0.000E+00">
                        <c:v>1.0477289851189799</c:v>
                      </c:pt>
                      <c:pt idx="93" formatCode="0.000E+00">
                        <c:v>0.93206756323032802</c:v>
                      </c:pt>
                      <c:pt idx="94" formatCode="0.000E+00">
                        <c:v>0.82934891283173395</c:v>
                      </c:pt>
                      <c:pt idx="95" formatCode="0.000E+00">
                        <c:v>0.73808730145377599</c:v>
                      </c:pt>
                      <c:pt idx="96" formatCode="0.000E+00">
                        <c:v>0.65697564208139103</c:v>
                      </c:pt>
                      <c:pt idx="97" formatCode="0.000E+00">
                        <c:v>0.58486224702421297</c:v>
                      </c:pt>
                      <c:pt idx="98" formatCode="0.000E+00">
                        <c:v>0.52073099237709697</c:v>
                      </c:pt>
                      <c:pt idx="99" formatCode="0.000E+00">
                        <c:v>0.46368430924173498</c:v>
                      </c:pt>
                      <c:pt idx="100" formatCode="0.000E+00">
                        <c:v>0.41292853555985398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0"/>
                <c:order val="3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Volumenzuwachs'!$BB$7</c15:sqref>
                        </c15:formulaRef>
                      </c:ext>
                    </c:extLst>
                    <c:strCache>
                      <c:ptCount val="1"/>
                      <c:pt idx="0">
                        <c:v>36,84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Volumenzuwachs'!$BB$8:$BB$108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1.25900324254231E-22</c:v>
                      </c:pt>
                      <c:pt idx="1">
                        <c:v>3.4469298007234201E-20</c:v>
                      </c:pt>
                      <c:pt idx="2">
                        <c:v>5.1878638890857798E-18</c:v>
                      </c:pt>
                      <c:pt idx="3">
                        <c:v>4.5806709152199598E-16</c:v>
                      </c:pt>
                      <c:pt idx="4">
                        <c:v>2.51428782014948E-14</c:v>
                      </c:pt>
                      <c:pt idx="5">
                        <c:v>9.03375706896522E-13</c:v>
                      </c:pt>
                      <c:pt idx="6">
                        <c:v>2.2246939865278999E-11</c:v>
                      </c:pt>
                      <c:pt idx="7">
                        <c:v>3.9122414394237899E-10</c:v>
                      </c:pt>
                      <c:pt idx="8">
                        <c:v>5.0956558806809297E-9</c:v>
                      </c:pt>
                      <c:pt idx="9">
                        <c:v>5.0784416860691599E-8</c:v>
                      </c:pt>
                      <c:pt idx="10" formatCode="0.000E+00">
                        <c:v>3.9866926619881202E-7</c:v>
                      </c:pt>
                      <c:pt idx="11" formatCode="0.000E+00">
                        <c:v>2.5297025192550298E-6</c:v>
                      </c:pt>
                      <c:pt idx="12" formatCode="0.000E+00">
                        <c:v>1.3276965172087401E-5</c:v>
                      </c:pt>
                      <c:pt idx="13" formatCode="0.000E+00">
                        <c:v>5.88312227710715E-5</c:v>
                      </c:pt>
                      <c:pt idx="14" formatCode="0.000E+00">
                        <c:v>2.24146007936123E-4</c:v>
                      </c:pt>
                      <c:pt idx="15" formatCode="0.000E+00">
                        <c:v>7.4633815995409298E-4</c:v>
                      </c:pt>
                      <c:pt idx="16" formatCode="0.000E+00">
                        <c:v>2.2035175433089498E-3</c:v>
                      </c:pt>
                      <c:pt idx="17" formatCode="0.000E+00">
                        <c:v>5.8435885353426203E-3</c:v>
                      </c:pt>
                      <c:pt idx="18" formatCode="0.000E+00">
                        <c:v>1.40804725559028E-2</c:v>
                      </c:pt>
                      <c:pt idx="19" formatCode="0.000E+00">
                        <c:v>3.11440114568085E-2</c:v>
                      </c:pt>
                      <c:pt idx="20" formatCode="0.000E+00">
                        <c:v>6.3813029429470799E-2</c:v>
                      </c:pt>
                      <c:pt idx="21" formatCode="0.000E+00">
                        <c:v>0.122108268568141</c:v>
                      </c:pt>
                      <c:pt idx="22" formatCode="0.000E+00">
                        <c:v>0.21979512280550201</c:v>
                      </c:pt>
                      <c:pt idx="23" formatCode="0.000E+00">
                        <c:v>0.37455864004955702</c:v>
                      </c:pt>
                      <c:pt idx="24" formatCode="0.000E+00">
                        <c:v>0.60776355967600504</c:v>
                      </c:pt>
                      <c:pt idx="25" formatCode="0.000E+00">
                        <c:v>0.94378507598989703</c:v>
                      </c:pt>
                      <c:pt idx="26" formatCode="0.000E+00">
                        <c:v>1.40897021990817</c:v>
                      </c:pt>
                      <c:pt idx="27" formatCode="0.000E+00">
                        <c:v>2.03034626426148</c:v>
                      </c:pt>
                      <c:pt idx="28" formatCode="0.000E+00">
                        <c:v>2.8342206024902401</c:v>
                      </c:pt>
                      <c:pt idx="29" formatCode="0.000E+00">
                        <c:v>3.8448149517533698</c:v>
                      </c:pt>
                      <c:pt idx="30" formatCode="0.000E+00">
                        <c:v>5.0830517654753997</c:v>
                      </c:pt>
                      <c:pt idx="31" formatCode="0.000E+00">
                        <c:v>6.5655723539133604</c:v>
                      </c:pt>
                      <c:pt idx="32" formatCode="0.000E+00">
                        <c:v>8.3040244411314603</c:v>
                      </c:pt>
                      <c:pt idx="33" formatCode="0.000E+00">
                        <c:v>10.3046195078108</c:v>
                      </c:pt>
                      <c:pt idx="34" formatCode="0.000E+00">
                        <c:v>12.5679318747443</c:v>
                      </c:pt>
                      <c:pt idx="35" formatCode="0.000E+00">
                        <c:v>15.0888936685327</c:v>
                      </c:pt>
                      <c:pt idx="36" formatCode="0.000E+00">
                        <c:v>17.8569319656727</c:v>
                      </c:pt>
                      <c:pt idx="37" formatCode="0.000E+00">
                        <c:v>20.856194653187099</c:v>
                      </c:pt>
                      <c:pt idx="38" formatCode="0.000E+00">
                        <c:v>24.0658175409705</c:v>
                      </c:pt>
                      <c:pt idx="39" formatCode="0.000E+00">
                        <c:v>27.460194797132999</c:v>
                      </c:pt>
                      <c:pt idx="40" formatCode="0.000E+00">
                        <c:v>31.009226064726299</c:v>
                      </c:pt>
                      <c:pt idx="41" formatCode="0.000E+00">
                        <c:v>34.678525403515899</c:v>
                      </c:pt>
                      <c:pt idx="42" formatCode="0.000E+00">
                        <c:v>38.4295887381586</c:v>
                      </c:pt>
                      <c:pt idx="43" formatCode="0.000E+00">
                        <c:v>42.219927443568899</c:v>
                      </c:pt>
                      <c:pt idx="44" formatCode="0.000E+00">
                        <c:v>46.003185991738</c:v>
                      </c:pt>
                      <c:pt idx="45" formatCode="0.000E+00">
                        <c:v>49.729271291294602</c:v>
                      </c:pt>
                      <c:pt idx="46" formatCode="0.000E+00">
                        <c:v>53.344530549435198</c:v>
                      </c:pt>
                      <c:pt idx="47" formatCode="0.000E+00">
                        <c:v>56.792023141936603</c:v>
                      </c:pt>
                      <c:pt idx="48" formatCode="0.000E+00">
                        <c:v>60.011939832623803</c:v>
                      </c:pt>
                      <c:pt idx="49" formatCode="0.000E+00">
                        <c:v>62.9422291471463</c:v>
                      </c:pt>
                      <c:pt idx="50" formatCode="0.000E+00">
                        <c:v>65.519494748976498</c:v>
                      </c:pt>
                      <c:pt idx="51" formatCode="0.000E+00">
                        <c:v>67.680227737189199</c:v>
                      </c:pt>
                      <c:pt idx="52" formatCode="0.000E+00">
                        <c:v>69.362431765502706</c:v>
                      </c:pt>
                      <c:pt idx="53" formatCode="0.000E+00">
                        <c:v>70.507684114016996</c:v>
                      </c:pt>
                      <c:pt idx="54" formatCode="0.000E+00">
                        <c:v>71.063649309771705</c:v>
                      </c:pt>
                      <c:pt idx="55" formatCode="0.000E+00">
                        <c:v>70.987020598108103</c:v>
                      </c:pt>
                      <c:pt idx="56" formatCode="0.000E+00">
                        <c:v>70.246806246032193</c:v>
                      </c:pt>
                      <c:pt idx="57" formatCode="0.000E+00">
                        <c:v>68.827801841047403</c:v>
                      </c:pt>
                      <c:pt idx="58" formatCode="0.000E+00">
                        <c:v>66.733999225851093</c:v>
                      </c:pt>
                      <c:pt idx="59" formatCode="0.000E+00">
                        <c:v>63.991585270669901</c:v>
                      </c:pt>
                      <c:pt idx="60" formatCode="0.000E+00">
                        <c:v>60.651093783895703</c:v>
                      </c:pt>
                      <c:pt idx="61" formatCode="0.000E+00">
                        <c:v>56.788213547304302</c:v>
                      </c:pt>
                      <c:pt idx="62" formatCode="0.000E+00">
                        <c:v>52.502753564470098</c:v>
                      </c:pt>
                      <c:pt idx="63" formatCode="0.000E+00">
                        <c:v>47.915354917276197</c:v>
                      </c:pt>
                      <c:pt idx="64" formatCode="0.000E+00">
                        <c:v>43.161743931036497</c:v>
                      </c:pt>
                      <c:pt idx="65" formatCode="0.000E+00">
                        <c:v>38.384653165480401</c:v>
                      </c:pt>
                      <c:pt idx="66" formatCode="0.000E+00">
                        <c:v>33.7239724421594</c:v>
                      </c:pt>
                      <c:pt idx="67" formatCode="0.000E+00">
                        <c:v>29.306164286673202</c:v>
                      </c:pt>
                      <c:pt idx="68" formatCode="0.000E+00">
                        <c:v>25.234372291903</c:v>
                      </c:pt>
                      <c:pt idx="69" formatCode="0.000E+00">
                        <c:v>21.580822651486301</c:v>
                      </c:pt>
                      <c:pt idx="70" formatCode="0.000E+00">
                        <c:v>18.382936918934099</c:v>
                      </c:pt>
                      <c:pt idx="71" formatCode="0.000E+00">
                        <c:v>15.6439818104702</c:v>
                      </c:pt>
                      <c:pt idx="72" formatCode="0.000E+00">
                        <c:v>13.3381591981633</c:v>
                      </c:pt>
                      <c:pt idx="73" formatCode="0.000E+00">
                        <c:v>11.4190221886006</c:v>
                      </c:pt>
                      <c:pt idx="74" formatCode="0.000E+00">
                        <c:v>9.8293287987844096</c:v>
                      </c:pt>
                      <c:pt idx="75" formatCode="0.000E+00">
                        <c:v>8.5102184427398502</c:v>
                      </c:pt>
                      <c:pt idx="76" formatCode="0.000E+00">
                        <c:v>7.4080299604810396</c:v>
                      </c:pt>
                      <c:pt idx="77" formatCode="0.000E+00">
                        <c:v>6.4780002066881801</c:v>
                      </c:pt>
                      <c:pt idx="78" formatCode="0.000E+00">
                        <c:v>5.6850935529692599</c:v>
                      </c:pt>
                      <c:pt idx="79" formatCode="0.000E+00">
                        <c:v>5.0029030082361601</c:v>
                      </c:pt>
                      <c:pt idx="80" formatCode="0.000E+00">
                        <c:v>4.4117296405684296</c:v>
                      </c:pt>
                      <c:pt idx="81" formatCode="0.000E+00">
                        <c:v>3.89667808465882</c:v>
                      </c:pt>
                      <c:pt idx="82" formatCode="0.000E+00">
                        <c:v>3.4461727263856399</c:v>
                      </c:pt>
                      <c:pt idx="83" formatCode="0.000E+00">
                        <c:v>3.0509504225044699</c:v>
                      </c:pt>
                      <c:pt idx="84" formatCode="0.000E+00">
                        <c:v>2.70341910628773</c:v>
                      </c:pt>
                      <c:pt idx="85" formatCode="0.000E+00">
                        <c:v>2.3972484709278299</c:v>
                      </c:pt>
                      <c:pt idx="86" formatCode="0.000E+00">
                        <c:v>2.1270961151416601</c:v>
                      </c:pt>
                      <c:pt idx="87" formatCode="0.000E+00">
                        <c:v>1.88841326972696</c:v>
                      </c:pt>
                      <c:pt idx="88" formatCode="0.000E+00">
                        <c:v>1.67730029358906</c:v>
                      </c:pt>
                      <c:pt idx="89" formatCode="0.000E+00">
                        <c:v>1.4903955893891401</c:v>
                      </c:pt>
                      <c:pt idx="90" formatCode="0.000E+00">
                        <c:v>1.3247882028487701</c:v>
                      </c:pt>
                      <c:pt idx="91" formatCode="0.000E+00">
                        <c:v>1.17794783463483</c:v>
                      </c:pt>
                      <c:pt idx="92" formatCode="0.000E+00">
                        <c:v>1.04766799790733</c:v>
                      </c:pt>
                      <c:pt idx="93" formatCode="0.000E+00">
                        <c:v>0.93201930777542097</c:v>
                      </c:pt>
                      <c:pt idx="94" formatCode="0.000E+00">
                        <c:v>0.82931071397683798</c:v>
                      </c:pt>
                      <c:pt idx="95" formatCode="0.000E+00">
                        <c:v>0.738057051376104</c:v>
                      </c:pt>
                      <c:pt idx="96" formatCode="0.000E+00">
                        <c:v>0.65695167837248203</c:v>
                      </c:pt>
                      <c:pt idx="97" formatCode="0.000E+00">
                        <c:v>0.584843257465127</c:v>
                      </c:pt>
                      <c:pt idx="98" formatCode="0.000E+00">
                        <c:v>0.52071594040950098</c:v>
                      </c:pt>
                      <c:pt idx="99" formatCode="0.000E+00">
                        <c:v>0.46367237553246399</c:v>
                      </c:pt>
                      <c:pt idx="100" formatCode="0.000E+00">
                        <c:v>0.41291907211258999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1"/>
                <c:order val="3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Volumenzuwachs'!$BC$7</c15:sqref>
                        </c15:formulaRef>
                      </c:ext>
                    </c:extLst>
                    <c:strCache>
                      <c:ptCount val="1"/>
                      <c:pt idx="0">
                        <c:v>37,69</c:v>
                      </c:pt>
                    </c:strCache>
                  </c:strRef>
                </c:tx>
                <c:spPr>
                  <a:ln w="19050" cap="rnd">
                    <a:solidFill>
                      <a:schemeClr val="accent4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Volumenzuwachs'!$BC$8:$BC$108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1.11033697469959E-23</c:v>
                      </c:pt>
                      <c:pt idx="1">
                        <c:v>3.9395930030644298E-21</c:v>
                      </c:pt>
                      <c:pt idx="2">
                        <c:v>7.47073658078188E-19</c:v>
                      </c:pt>
                      <c:pt idx="3">
                        <c:v>8.1050612955943601E-17</c:v>
                      </c:pt>
                      <c:pt idx="4">
                        <c:v>5.34536949996122E-15</c:v>
                      </c:pt>
                      <c:pt idx="5">
                        <c:v>2.2620780967601001E-13</c:v>
                      </c:pt>
                      <c:pt idx="6">
                        <c:v>6.4456931437732602E-12</c:v>
                      </c:pt>
                      <c:pt idx="7">
                        <c:v>1.29094933496372E-10</c:v>
                      </c:pt>
                      <c:pt idx="8">
                        <c:v>1.88816917887587E-9</c:v>
                      </c:pt>
                      <c:pt idx="9">
                        <c:v>2.0867442643803501E-8</c:v>
                      </c:pt>
                      <c:pt idx="10" formatCode="0.000E+00">
                        <c:v>1.79632626387849E-7</c:v>
                      </c:pt>
                      <c:pt idx="11" formatCode="0.000E+00">
                        <c:v>1.2374902650624699E-6</c:v>
                      </c:pt>
                      <c:pt idx="12" formatCode="0.000E+00">
                        <c:v>6.9889184108742098E-6</c:v>
                      </c:pt>
                      <c:pt idx="13" formatCode="0.000E+00">
                        <c:v>3.3061166742527298E-5</c:v>
                      </c:pt>
                      <c:pt idx="14" formatCode="0.000E+00">
                        <c:v>1.3352923684936999E-4</c:v>
                      </c:pt>
                      <c:pt idx="15" formatCode="0.000E+00">
                        <c:v>4.6836746287693998E-4</c:v>
                      </c:pt>
                      <c:pt idx="16" formatCode="0.000E+00">
                        <c:v>1.44857931235401E-3</c:v>
                      </c:pt>
                      <c:pt idx="17" formatCode="0.000E+00">
                        <c:v>4.0041924247894104E-3</c:v>
                      </c:pt>
                      <c:pt idx="18" formatCode="0.000E+00">
                        <c:v>1.00122998787163E-2</c:v>
                      </c:pt>
                      <c:pt idx="19" formatCode="0.000E+00">
                        <c:v>2.2890502779192301E-2</c:v>
                      </c:pt>
                      <c:pt idx="20" formatCode="0.000E+00">
                        <c:v>4.8308686868619603E-2</c:v>
                      </c:pt>
                      <c:pt idx="21" formatCode="0.000E+00">
                        <c:v>9.4914921227314403E-2</c:v>
                      </c:pt>
                      <c:pt idx="22" formatCode="0.000E+00">
                        <c:v>0.17493177302686599</c:v>
                      </c:pt>
                      <c:pt idx="23" formatCode="0.000E+00">
                        <c:v>0.30447543594320398</c:v>
                      </c:pt>
                      <c:pt idx="24" formatCode="0.000E+00">
                        <c:v>0.50348644277820698</c:v>
                      </c:pt>
                      <c:pt idx="25" formatCode="0.000E+00">
                        <c:v>0.79522702832327097</c:v>
                      </c:pt>
                      <c:pt idx="26" formatCode="0.000E+00">
                        <c:v>1.20537649388338</c:v>
                      </c:pt>
                      <c:pt idx="27" formatCode="0.000E+00">
                        <c:v>1.76082135941632</c:v>
                      </c:pt>
                      <c:pt idx="28" formatCode="0.000E+00">
                        <c:v>2.48827719706662</c:v>
                      </c:pt>
                      <c:pt idx="29" formatCode="0.000E+00">
                        <c:v>3.4128888997796798</c:v>
                      </c:pt>
                      <c:pt idx="30" formatCode="0.000E+00">
                        <c:v>4.55693945578364</c:v>
                      </c:pt>
                      <c:pt idx="31" formatCode="0.000E+00">
                        <c:v>5.9387630271842697</c:v>
                      </c:pt>
                      <c:pt idx="32" formatCode="0.000E+00">
                        <c:v>7.5719166349713998</c:v>
                      </c:pt>
                      <c:pt idx="33" formatCode="0.000E+00">
                        <c:v>9.4646249031494492</c:v>
                      </c:pt>
                      <c:pt idx="34" formatCode="0.000E+00">
                        <c:v>11.6194800097681</c:v>
                      </c:pt>
                      <c:pt idx="35" formatCode="0.000E+00">
                        <c:v>14.033356959769799</c:v>
                      </c:pt>
                      <c:pt idx="36" formatCode="0.000E+00">
                        <c:v>16.6974926964966</c:v>
                      </c:pt>
                      <c:pt idx="37" formatCode="0.000E+00">
                        <c:v>19.597674927244601</c:v>
                      </c:pt>
                      <c:pt idx="38" formatCode="0.000E+00">
                        <c:v>22.714490623536101</c:v>
                      </c:pt>
                      <c:pt idx="39" formatCode="0.000E+00">
                        <c:v>26.023592660228498</c:v>
                      </c:pt>
                      <c:pt idx="40" formatCode="0.000E+00">
                        <c:v>29.4959540013088</c:v>
                      </c:pt>
                      <c:pt idx="41" formatCode="0.000E+00">
                        <c:v>33.098090757408698</c:v>
                      </c:pt>
                      <c:pt idx="42" formatCode="0.000E+00">
                        <c:v>36.792247391436398</c:v>
                      </c:pt>
                      <c:pt idx="43" formatCode="0.000E+00">
                        <c:v>40.536548841791998</c:v>
                      </c:pt>
                      <c:pt idx="44" formatCode="0.000E+00">
                        <c:v>44.285135194872502</c:v>
                      </c:pt>
                      <c:pt idx="45" formatCode="0.000E+00">
                        <c:v>47.9883047773898</c:v>
                      </c:pt>
                      <c:pt idx="46" formatCode="0.000E+00">
                        <c:v>51.592701204783502</c:v>
                      </c:pt>
                      <c:pt idx="47" formatCode="0.000E+00">
                        <c:v>55.041588979522601</c:v>
                      </c:pt>
                      <c:pt idx="48" formatCode="0.000E+00">
                        <c:v>58.275270440445098</c:v>
                      </c:pt>
                      <c:pt idx="49" formatCode="0.000E+00">
                        <c:v>61.231703657457203</c:v>
                      </c:pt>
                      <c:pt idx="50" formatCode="0.000E+00">
                        <c:v>63.847385250726099</c:v>
                      </c:pt>
                      <c:pt idx="51" formatCode="0.000E+00">
                        <c:v>66.058562574875793</c:v>
                      </c:pt>
                      <c:pt idx="52" formatCode="0.000E+00">
                        <c:v>67.802834159465704</c:v>
                      </c:pt>
                      <c:pt idx="53" formatCode="0.000E+00">
                        <c:v>69.021183105446895</c:v>
                      </c:pt>
                      <c:pt idx="54" formatCode="0.000E+00">
                        <c:v>69.660462292216494</c:v>
                      </c:pt>
                      <c:pt idx="55" formatCode="0.000E+00">
                        <c:v>69.676309741407593</c:v>
                      </c:pt>
                      <c:pt idx="56" formatCode="0.000E+00">
                        <c:v>69.036414986603404</c:v>
                      </c:pt>
                      <c:pt idx="57" formatCode="0.000E+00">
                        <c:v>67.723982233381804</c:v>
                      </c:pt>
                      <c:pt idx="58" formatCode="0.000E+00">
                        <c:v>65.741146081840299</c:v>
                      </c:pt>
                      <c:pt idx="59" formatCode="0.000E+00">
                        <c:v>63.111998178889699</c:v>
                      </c:pt>
                      <c:pt idx="60" formatCode="0.000E+00">
                        <c:v>59.884792540214498</c:v>
                      </c:pt>
                      <c:pt idx="61" formatCode="0.000E+00">
                        <c:v>56.132835193474698</c:v>
                      </c:pt>
                      <c:pt idx="62" formatCode="0.000E+00">
                        <c:v>51.953558862634203</c:v>
                      </c:pt>
                      <c:pt idx="63" formatCode="0.000E+00">
                        <c:v>47.465367406756499</c:v>
                      </c:pt>
                      <c:pt idx="64" formatCode="0.000E+00">
                        <c:v>42.802034758030203</c:v>
                      </c:pt>
                      <c:pt idx="65" formatCode="0.000E+00">
                        <c:v>38.104769465404203</c:v>
                      </c:pt>
                      <c:pt idx="66" formatCode="0.000E+00">
                        <c:v>33.512487291243602</c:v>
                      </c:pt>
                      <c:pt idx="67" formatCode="0.000E+00">
                        <c:v>29.151304875732698</c:v>
                      </c:pt>
                      <c:pt idx="68" formatCode="0.000E+00">
                        <c:v>25.124664381231799</c:v>
                      </c:pt>
                      <c:pt idx="69" formatCode="0.000E+00">
                        <c:v>21.505678845020199</c:v>
                      </c:pt>
                      <c:pt idx="70" formatCode="0.000E+00">
                        <c:v>18.3331186373102</c:v>
                      </c:pt>
                      <c:pt idx="71" formatCode="0.000E+00">
                        <c:v>15.6118823480675</c:v>
                      </c:pt>
                      <c:pt idx="72" formatCode="0.000E+00">
                        <c:v>13.3178859335751</c:v>
                      </c:pt>
                      <c:pt idx="73" formatCode="0.000E+00">
                        <c:v>11.4062930195985</c:v>
                      </c:pt>
                      <c:pt idx="74" formatCode="0.000E+00">
                        <c:v>9.8212309594049998</c:v>
                      </c:pt>
                      <c:pt idx="75" formatCode="0.000E+00">
                        <c:v>8.5048970440321607</c:v>
                      </c:pt>
                      <c:pt idx="76" formatCode="0.000E+00">
                        <c:v>7.4043735037972302</c:v>
                      </c:pt>
                      <c:pt idx="77" formatCode="0.000E+00">
                        <c:v>6.4753729411281897</c:v>
                      </c:pt>
                      <c:pt idx="78" formatCode="0.000E+00">
                        <c:v>5.6831383977395502</c:v>
                      </c:pt>
                      <c:pt idx="79" formatCode="0.000E+00">
                        <c:v>5.0014145013264804</c:v>
                      </c:pt>
                      <c:pt idx="80" formatCode="0.000E+00">
                        <c:v>4.41058151633937</c:v>
                      </c:pt>
                      <c:pt idx="81" formatCode="0.000E+00">
                        <c:v>3.8957861024625</c:v>
                      </c:pt>
                      <c:pt idx="82" formatCode="0.000E+00">
                        <c:v>3.4454767871157599</c:v>
                      </c:pt>
                      <c:pt idx="83" formatCode="0.000E+00">
                        <c:v>3.0504058785628398</c:v>
                      </c:pt>
                      <c:pt idx="84" formatCode="0.000E+00">
                        <c:v>2.7029920950647099</c:v>
                      </c:pt>
                      <c:pt idx="85" formatCode="0.000E+00">
                        <c:v>2.3969130349755501</c:v>
                      </c:pt>
                      <c:pt idx="86" formatCode="0.000E+00">
                        <c:v>2.1268322293067801</c:v>
                      </c:pt>
                      <c:pt idx="87" formatCode="0.000E+00">
                        <c:v>1.8882054149320899</c:v>
                      </c:pt>
                      <c:pt idx="88" formatCode="0.000E+00">
                        <c:v>1.6771363998494799</c:v>
                      </c:pt>
                      <c:pt idx="89" formatCode="0.000E+00">
                        <c:v>1.49026624183434</c:v>
                      </c:pt>
                      <c:pt idx="90" formatCode="0.000E+00">
                        <c:v>1.3246860398044999</c:v>
                      </c:pt>
                      <c:pt idx="91" formatCode="0.000E+00">
                        <c:v>1.17786708807332</c:v>
                      </c:pt>
                      <c:pt idx="92" formatCode="0.000E+00">
                        <c:v>1.04760414059041</c:v>
                      </c:pt>
                      <c:pt idx="93" formatCode="0.000E+00">
                        <c:v>0.93196878104832603</c:v>
                      </c:pt>
                      <c:pt idx="94" formatCode="0.000E+00">
                        <c:v>0.82927071695646204</c:v>
                      </c:pt>
                      <c:pt idx="95" formatCode="0.000E+00">
                        <c:v>0.73802537714753003</c:v>
                      </c:pt>
                      <c:pt idx="96" formatCode="0.000E+00">
                        <c:v>0.65692658635432999</c:v>
                      </c:pt>
                      <c:pt idx="97" formatCode="0.000E+00">
                        <c:v>0.58482337371848703</c:v>
                      </c:pt>
                      <c:pt idx="98" formatCode="0.000E+00">
                        <c:v>0.52070017961165405</c:v>
                      </c:pt>
                      <c:pt idx="99" formatCode="0.000E+00">
                        <c:v>0.46365987979804502</c:v>
                      </c:pt>
                      <c:pt idx="100" formatCode="0.000E+00">
                        <c:v>0.41290916295004298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3"/>
                <c:order val="3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Volumenzuwachs'!$BE$7</c15:sqref>
                        </c15:formulaRef>
                      </c:ext>
                    </c:extLst>
                    <c:strCache>
                      <c:ptCount val="1"/>
                      <c:pt idx="0">
                        <c:v>39,47</c:v>
                      </c:pt>
                    </c:strCache>
                  </c:strRef>
                </c:tx>
                <c:spPr>
                  <a:ln w="19050" cap="rnd">
                    <a:solidFill>
                      <a:schemeClr val="accent6">
                        <a:lumMod val="50000"/>
                        <a:lumOff val="5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Volumenzuwachs'!$BE$8:$BE$108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6.1327763212325704E-26</c:v>
                      </c:pt>
                      <c:pt idx="1">
                        <c:v>3.7930753587679398E-23</c:v>
                      </c:pt>
                      <c:pt idx="2">
                        <c:v>1.18035678819428E-20</c:v>
                      </c:pt>
                      <c:pt idx="3">
                        <c:v>1.99132406930043E-18</c:v>
                      </c:pt>
                      <c:pt idx="4">
                        <c:v>1.9465650228053799E-16</c:v>
                      </c:pt>
                      <c:pt idx="5">
                        <c:v>1.16988022700232E-14</c:v>
                      </c:pt>
                      <c:pt idx="6">
                        <c:v>4.5572620427051302E-13</c:v>
                      </c:pt>
                      <c:pt idx="7">
                        <c:v>1.2061555795729601E-11</c:v>
                      </c:pt>
                      <c:pt idx="8">
                        <c:v>2.2618274878008601E-10</c:v>
                      </c:pt>
                      <c:pt idx="9">
                        <c:v>3.1196649782981898E-9</c:v>
                      </c:pt>
                      <c:pt idx="10" formatCode="0.000E+00">
                        <c:v>3.2720154585581498E-8</c:v>
                      </c:pt>
                      <c:pt idx="11" formatCode="0.000E+00">
                        <c:v>2.6882613235236597E-7</c:v>
                      </c:pt>
                      <c:pt idx="12" formatCode="0.000E+00">
                        <c:v>1.77648185218833E-6</c:v>
                      </c:pt>
                      <c:pt idx="13" formatCode="0.000E+00">
                        <c:v>9.6675157704432096E-6</c:v>
                      </c:pt>
                      <c:pt idx="14" formatCode="0.000E+00">
                        <c:v>4.4243437307331599E-5</c:v>
                      </c:pt>
                      <c:pt idx="15" formatCode="0.000E+00">
                        <c:v>1.7349318290011201E-4</c:v>
                      </c:pt>
                      <c:pt idx="16" formatCode="0.000E+00">
                        <c:v>5.9271801018251195E-4</c:v>
                      </c:pt>
                      <c:pt idx="17" formatCode="0.000E+00">
                        <c:v>1.79055564371885E-3</c:v>
                      </c:pt>
                      <c:pt idx="18" formatCode="0.000E+00">
                        <c:v>4.8466154533396699E-3</c:v>
                      </c:pt>
                      <c:pt idx="19" formatCode="0.000E+00">
                        <c:v>1.1893488472063301E-2</c:v>
                      </c:pt>
                      <c:pt idx="20" formatCode="0.000E+00">
                        <c:v>2.67392358311597E-2</c:v>
                      </c:pt>
                      <c:pt idx="21" formatCode="0.000E+00">
                        <c:v>5.5591444240487703E-2</c:v>
                      </c:pt>
                      <c:pt idx="22" formatCode="0.000E+00">
                        <c:v>0.107768477239398</c:v>
                      </c:pt>
                      <c:pt idx="23" formatCode="0.000E+00">
                        <c:v>0.19625005042714899</c:v>
                      </c:pt>
                      <c:pt idx="24" formatCode="0.000E+00">
                        <c:v>0.33792353990553098</c:v>
                      </c:pt>
                      <c:pt idx="25" formatCode="0.000E+00">
                        <c:v>0.553426042950527</c:v>
                      </c:pt>
                      <c:pt idx="26" formatCode="0.000E+00">
                        <c:v>0.86655227302691795</c:v>
                      </c:pt>
                      <c:pt idx="27" formatCode="0.000E+00">
                        <c:v>1.3032740604476101</c:v>
                      </c:pt>
                      <c:pt idx="28" formatCode="0.000E+00">
                        <c:v>1.8904785007556499</c:v>
                      </c:pt>
                      <c:pt idx="29" formatCode="0.000E+00">
                        <c:v>2.6545659673713899</c:v>
                      </c:pt>
                      <c:pt idx="30" formatCode="0.000E+00">
                        <c:v>3.6200532676132098</c:v>
                      </c:pt>
                      <c:pt idx="31" formatCode="0.000E+00">
                        <c:v>4.80830623827491</c:v>
                      </c:pt>
                      <c:pt idx="32" formatCode="0.000E+00">
                        <c:v>6.2364895784484498</c:v>
                      </c:pt>
                      <c:pt idx="33" formatCode="0.000E+00">
                        <c:v>7.9167799640361398</c:v>
                      </c:pt>
                      <c:pt idx="34" formatCode="0.000E+00">
                        <c:v>9.8558498344976595</c:v>
                      </c:pt>
                      <c:pt idx="35" formatCode="0.000E+00">
                        <c:v>12.0545989427203</c:v>
                      </c:pt>
                      <c:pt idx="36" formatCode="0.000E+00">
                        <c:v>14.508090972111701</c:v>
                      </c:pt>
                      <c:pt idx="37" formatCode="0.000E+00">
                        <c:v>17.205643018847098</c:v>
                      </c:pt>
                      <c:pt idx="38" formatCode="0.000E+00">
                        <c:v>20.1310148275717</c:v>
                      </c:pt>
                      <c:pt idx="39" formatCode="0.000E+00">
                        <c:v>23.262650075267299</c:v>
                      </c:pt>
                      <c:pt idx="40" formatCode="0.000E+00">
                        <c:v>26.573931462276501</c:v>
                      </c:pt>
                      <c:pt idx="41" formatCode="0.000E+00">
                        <c:v>30.033423015038402</c:v>
                      </c:pt>
                      <c:pt idx="42" formatCode="0.000E+00">
                        <c:v>33.605085477139603</c:v>
                      </c:pt>
                      <c:pt idx="43" formatCode="0.000E+00">
                        <c:v>37.248463107685303</c:v>
                      </c:pt>
                      <c:pt idx="44" formatCode="0.000E+00">
                        <c:v>40.918852206121997</c:v>
                      </c:pt>
                      <c:pt idx="45" formatCode="0.000E+00">
                        <c:v>44.567473033833103</c:v>
                      </c:pt>
                      <c:pt idx="46" formatCode="0.000E+00">
                        <c:v>48.1416775143406</c:v>
                      </c:pt>
                      <c:pt idx="47" formatCode="0.000E+00">
                        <c:v>51.585235059708502</c:v>
                      </c:pt>
                      <c:pt idx="48" formatCode="0.000E+00">
                        <c:v>54.838747889340901</c:v>
                      </c:pt>
                      <c:pt idx="49" formatCode="0.000E+00">
                        <c:v>57.840254752960398</c:v>
                      </c:pt>
                      <c:pt idx="50" formatCode="0.000E+00">
                        <c:v>60.526087114995597</c:v>
                      </c:pt>
                      <c:pt idx="51" formatCode="0.000E+00">
                        <c:v>62.832043160005298</c:v>
                      </c:pt>
                      <c:pt idx="52" formatCode="0.000E+00">
                        <c:v>64.694940419818096</c:v>
                      </c:pt>
                      <c:pt idx="53" formatCode="0.000E+00">
                        <c:v>66.054594823796194</c:v>
                      </c:pt>
                      <c:pt idx="54" formatCode="0.000E+00">
                        <c:v>66.856249543390803</c:v>
                      </c:pt>
                      <c:pt idx="55" formatCode="0.000E+00">
                        <c:v>67.053438098305904</c:v>
                      </c:pt>
                      <c:pt idx="56" formatCode="0.000E+00">
                        <c:v>66.611210377996102</c:v>
                      </c:pt>
                      <c:pt idx="57" formatCode="0.000E+00">
                        <c:v>65.509576713441803</c:v>
                      </c:pt>
                      <c:pt idx="58" formatCode="0.000E+00">
                        <c:v>63.746936188231899</c:v>
                      </c:pt>
                      <c:pt idx="59" formatCode="0.000E+00">
                        <c:v>61.343158087271597</c:v>
                      </c:pt>
                      <c:pt idx="60" formatCode="0.000E+00">
                        <c:v>58.3418933438723</c:v>
                      </c:pt>
                      <c:pt idx="61" formatCode="0.000E+00">
                        <c:v>54.811627237648402</c:v>
                      </c:pt>
                      <c:pt idx="62" formatCode="0.000E+00">
                        <c:v>50.844973595533801</c:v>
                      </c:pt>
                      <c:pt idx="63" formatCode="0.000E+00">
                        <c:v>46.555786071808697</c:v>
                      </c:pt>
                      <c:pt idx="64" formatCode="0.000E+00">
                        <c:v>42.073851464640803</c:v>
                      </c:pt>
                      <c:pt idx="65" formatCode="0.000E+00">
                        <c:v>37.537245314243698</c:v>
                      </c:pt>
                      <c:pt idx="66" formatCode="0.000E+00">
                        <c:v>33.082852448472103</c:v>
                      </c:pt>
                      <c:pt idx="67" formatCode="0.000E+00">
                        <c:v>28.836022272548</c:v>
                      </c:pt>
                      <c:pt idx="68" formatCode="0.000E+00">
                        <c:v>24.900730837238001</c:v>
                      </c:pt>
                      <c:pt idx="69" formatCode="0.000E+00">
                        <c:v>21.351817590249301</c:v>
                      </c:pt>
                      <c:pt idx="70" formatCode="0.000E+00">
                        <c:v>18.230721189285401</c:v>
                      </c:pt>
                      <c:pt idx="71" formatCode="0.000E+00">
                        <c:v>15.545592292682301</c:v>
                      </c:pt>
                      <c:pt idx="72" formatCode="0.000E+00">
                        <c:v>13.275778557230399</c:v>
                      </c:pt>
                      <c:pt idx="73" formatCode="0.000E+00">
                        <c:v>11.379679273363299</c:v>
                      </c:pt>
                      <c:pt idx="74" formatCode="0.000E+00">
                        <c:v>9.8041813258060007</c:v>
                      </c:pt>
                      <c:pt idx="75" formatCode="0.000E+00">
                        <c:v>8.4936202828787</c:v>
                      </c:pt>
                      <c:pt idx="76" formatCode="0.000E+00">
                        <c:v>7.3965859035169403</c:v>
                      </c:pt>
                      <c:pt idx="77" formatCode="0.000E+00">
                        <c:v>6.4697593373992799</c:v>
                      </c:pt>
                      <c:pt idx="78" formatCode="0.000E+00">
                        <c:v>5.6789538129590902</c:v>
                      </c:pt>
                      <c:pt idx="79" formatCode="0.000E+00">
                        <c:v>4.9982262890582998</c:v>
                      </c:pt>
                      <c:pt idx="80" formatCode="0.000E+00">
                        <c:v>4.4081216377691899</c:v>
                      </c:pt>
                      <c:pt idx="81" formatCode="0.000E+00">
                        <c:v>3.89387478758775</c:v>
                      </c:pt>
                      <c:pt idx="82" formatCode="0.000E+00">
                        <c:v>3.4439854596443999</c:v>
                      </c:pt>
                      <c:pt idx="83" formatCode="0.000E+00">
                        <c:v>3.0492389288345101</c:v>
                      </c:pt>
                      <c:pt idx="84" formatCode="0.000E+00">
                        <c:v>2.7020769859677798</c:v>
                      </c:pt>
                      <c:pt idx="85" formatCode="0.000E+00">
                        <c:v>2.3961941562587401</c:v>
                      </c:pt>
                      <c:pt idx="86" formatCode="0.000E+00">
                        <c:v>2.1262666767129099</c:v>
                      </c:pt>
                      <c:pt idx="87" formatCode="0.000E+00">
                        <c:v>1.88775993662074</c:v>
                      </c:pt>
                      <c:pt idx="88" formatCode="0.000E+00">
                        <c:v>1.6767851328529499</c:v>
                      </c:pt>
                      <c:pt idx="89" formatCode="0.000E+00">
                        <c:v>1.4899890115408201</c:v>
                      </c:pt>
                      <c:pt idx="90" formatCode="0.000E+00">
                        <c:v>1.32446707066939</c:v>
                      </c:pt>
                      <c:pt idx="91" formatCode="0.000E+00">
                        <c:v>1.17769401919723</c:v>
                      </c:pt>
                      <c:pt idx="92" formatCode="0.000E+00">
                        <c:v>1.0474672697937399</c:v>
                      </c:pt>
                      <c:pt idx="93" formatCode="0.000E+00">
                        <c:v>0.93186048168563596</c:v>
                      </c:pt>
                      <c:pt idx="94" formatCode="0.000E+00">
                        <c:v>0.82918498623864301</c:v>
                      </c:pt>
                      <c:pt idx="95" formatCode="0.000E+00">
                        <c:v>0.73795748516408799</c:v>
                      </c:pt>
                      <c:pt idx="96" formatCode="0.000E+00">
                        <c:v>0.65687280258105096</c:v>
                      </c:pt>
                      <c:pt idx="97" formatCode="0.000E+00">
                        <c:v>0.58478075339313296</c:v>
                      </c:pt>
                      <c:pt idx="98" formatCode="0.000E+00">
                        <c:v>0.52066639652818703</c:v>
                      </c:pt>
                      <c:pt idx="99" formatCode="0.000E+00">
                        <c:v>0.46363309519962997</c:v>
                      </c:pt>
                      <c:pt idx="100" formatCode="0.000E+00">
                        <c:v>0.41288792256815299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4"/>
                <c:order val="4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Volumenzuwachs'!$BF$7</c15:sqref>
                        </c15:formulaRef>
                      </c:ext>
                    </c:extLst>
                    <c:strCache>
                      <c:ptCount val="1"/>
                      <c:pt idx="0">
                        <c:v>40,39</c:v>
                      </c:pt>
                    </c:strCache>
                  </c:strRef>
                </c:tx>
                <c:spPr>
                  <a:ln w="19050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Volumenzuwachs'!$BF$8:$BF$108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3.7995142728416501E-27</c:v>
                      </c:pt>
                      <c:pt idx="1">
                        <c:v>3.1646158596927798E-24</c:v>
                      </c:pt>
                      <c:pt idx="2">
                        <c:v>1.28396380640367E-21</c:v>
                      </c:pt>
                      <c:pt idx="3">
                        <c:v>2.7439194541739501E-19</c:v>
                      </c:pt>
                      <c:pt idx="4">
                        <c:v>3.3115452593745797E-17</c:v>
                      </c:pt>
                      <c:pt idx="5">
                        <c:v>2.4015537970182701E-15</c:v>
                      </c:pt>
                      <c:pt idx="6">
                        <c:v>1.10607148055673E-13</c:v>
                      </c:pt>
                      <c:pt idx="7">
                        <c:v>3.39871428622099E-12</c:v>
                      </c:pt>
                      <c:pt idx="8">
                        <c:v>7.2805917527301501E-11</c:v>
                      </c:pt>
                      <c:pt idx="9">
                        <c:v>1.1306839128650401E-9</c:v>
                      </c:pt>
                      <c:pt idx="10" formatCode="0.000E+00">
                        <c:v>1.3182202785534899E-8</c:v>
                      </c:pt>
                      <c:pt idx="11" formatCode="0.000E+00">
                        <c:v>1.19016112928778E-7</c:v>
                      </c:pt>
                      <c:pt idx="12" formatCode="0.000E+00">
                        <c:v>8.5550330861787998E-7</c:v>
                      </c:pt>
                      <c:pt idx="13" formatCode="0.000E+00">
                        <c:v>5.0182376268684701E-6</c:v>
                      </c:pt>
                      <c:pt idx="14" formatCode="0.000E+00">
                        <c:v>2.45550362534988E-5</c:v>
                      </c:pt>
                      <c:pt idx="15" formatCode="0.000E+00">
                        <c:v>1.0221010098160499E-4</c:v>
                      </c:pt>
                      <c:pt idx="16" formatCode="0.000E+00">
                        <c:v>3.68286710312308E-4</c:v>
                      </c:pt>
                      <c:pt idx="17" formatCode="0.000E+00">
                        <c:v>1.1667139466246599E-3</c:v>
                      </c:pt>
                      <c:pt idx="18" formatCode="0.000E+00">
                        <c:v>3.2948675667527098E-3</c:v>
                      </c:pt>
                      <c:pt idx="19" formatCode="0.000E+00">
                        <c:v>8.39765684631745E-3</c:v>
                      </c:pt>
                      <c:pt idx="20" formatCode="0.000E+00">
                        <c:v>1.95294490590615E-2</c:v>
                      </c:pt>
                      <c:pt idx="21" formatCode="0.000E+00">
                        <c:v>4.1848146389697902E-2</c:v>
                      </c:pt>
                      <c:pt idx="22" formatCode="0.000E+00">
                        <c:v>8.3347750968921996E-2</c:v>
                      </c:pt>
                      <c:pt idx="23" formatCode="0.000E+00">
                        <c:v>0.15549094847862899</c:v>
                      </c:pt>
                      <c:pt idx="24" formatCode="0.000E+00">
                        <c:v>0.27359132372744199</c:v>
                      </c:pt>
                      <c:pt idx="25" formatCode="0.000E+00">
                        <c:v>0.45682352600502502</c:v>
                      </c:pt>
                      <c:pt idx="26" formatCode="0.000E+00">
                        <c:v>0.72780143981408796</c:v>
                      </c:pt>
                      <c:pt idx="27" formatCode="0.000E+00">
                        <c:v>1.11174050475297</c:v>
                      </c:pt>
                      <c:pt idx="28" formatCode="0.000E+00">
                        <c:v>1.635289418205</c:v>
                      </c:pt>
                      <c:pt idx="29" formatCode="0.000E+00">
                        <c:v>2.3251623887167501</c:v>
                      </c:pt>
                      <c:pt idx="30" formatCode="0.000E+00">
                        <c:v>3.2067190096828999</c:v>
                      </c:pt>
                      <c:pt idx="31" formatCode="0.000E+00">
                        <c:v>4.3026268930187301</c:v>
                      </c:pt>
                      <c:pt idx="32" formatCode="0.000E+00">
                        <c:v>5.6317106646703996</c:v>
                      </c:pt>
                      <c:pt idx="33" formatCode="0.000E+00">
                        <c:v>7.2080501430981601</c:v>
                      </c:pt>
                      <c:pt idx="34" formatCode="0.000E+00">
                        <c:v>9.0403498415991397</c:v>
                      </c:pt>
                      <c:pt idx="35" formatCode="0.000E+00">
                        <c:v>11.131567910923399</c:v>
                      </c:pt>
                      <c:pt idx="36" formatCode="0.000E+00">
                        <c:v>13.478768615085601</c:v>
                      </c:pt>
                      <c:pt idx="37" formatCode="0.000E+00">
                        <c:v>16.073149031314902</c:v>
                      </c:pt>
                      <c:pt idx="38" formatCode="0.000E+00">
                        <c:v>18.900186674485699</c:v>
                      </c:pt>
                      <c:pt idx="39" formatCode="0.000E+00">
                        <c:v>21.9398580412605</c:v>
                      </c:pt>
                      <c:pt idx="40" formatCode="0.000E+00">
                        <c:v>25.166886330276199</c:v>
                      </c:pt>
                      <c:pt idx="41" formatCode="0.000E+00">
                        <c:v>28.5509877687591</c:v>
                      </c:pt>
                      <c:pt idx="42" formatCode="0.000E+00">
                        <c:v>32.057098493818302</c:v>
                      </c:pt>
                      <c:pt idx="43" formatCode="0.000E+00">
                        <c:v>35.6455767522801</c:v>
                      </c:pt>
                      <c:pt idx="44" formatCode="0.000E+00">
                        <c:v>39.272387700241197</c:v>
                      </c:pt>
                      <c:pt idx="45" formatCode="0.000E+00">
                        <c:v>42.889290026115901</c:v>
                      </c:pt>
                      <c:pt idx="46" formatCode="0.000E+00">
                        <c:v>46.444054880264098</c:v>
                      </c:pt>
                      <c:pt idx="47" formatCode="0.000E+00">
                        <c:v>49.880758076063103</c:v>
                      </c:pt>
                      <c:pt idx="48" formatCode="0.000E+00">
                        <c:v>53.140196004136499</c:v>
                      </c:pt>
                      <c:pt idx="49" formatCode="0.000E+00">
                        <c:v>56.160483673937001</c:v>
                      </c:pt>
                      <c:pt idx="50" formatCode="0.000E+00">
                        <c:v>58.877898865716702</c:v>
                      </c:pt>
                      <c:pt idx="51" formatCode="0.000E+00">
                        <c:v>61.228038134067198</c:v>
                      </c:pt>
                      <c:pt idx="52" formatCode="0.000E+00">
                        <c:v>63.147346368720498</c:v>
                      </c:pt>
                      <c:pt idx="53" formatCode="0.000E+00">
                        <c:v>64.575069238326094</c:v>
                      </c:pt>
                      <c:pt idx="54" formatCode="0.000E+00">
                        <c:v>65.455654140139202</c:v>
                      </c:pt>
                      <c:pt idx="55" formatCode="0.000E+00">
                        <c:v>65.741587196095296</c:v>
                      </c:pt>
                      <c:pt idx="56" formatCode="0.000E+00">
                        <c:v>65.396598883774203</c:v>
                      </c:pt>
                      <c:pt idx="57" formatCode="0.000E+00">
                        <c:v>64.399098166973701</c:v>
                      </c:pt>
                      <c:pt idx="58" formatCode="0.000E+00">
                        <c:v>62.745606602142601</c:v>
                      </c:pt>
                      <c:pt idx="59" formatCode="0.000E+00">
                        <c:v>60.453866688537801</c:v>
                      </c:pt>
                      <c:pt idx="60" formatCode="0.000E+00">
                        <c:v>57.565206010425399</c:v>
                      </c:pt>
                      <c:pt idx="61" formatCode="0.000E+00">
                        <c:v>54.145671366963001</c:v>
                      </c:pt>
                      <c:pt idx="62" formatCode="0.000E+00">
                        <c:v>50.285433052060803</c:v>
                      </c:pt>
                      <c:pt idx="63" formatCode="0.000E+00">
                        <c:v>46.096030413236299</c:v>
                      </c:pt>
                      <c:pt idx="64" formatCode="0.000E+00">
                        <c:v>41.705213823176003</c:v>
                      </c:pt>
                      <c:pt idx="65" formatCode="0.000E+00">
                        <c:v>37.249447863169003</c:v>
                      </c:pt>
                      <c:pt idx="66" formatCode="0.000E+00">
                        <c:v>32.864558364983097</c:v>
                      </c:pt>
                      <c:pt idx="67" formatCode="0.000E+00">
                        <c:v>28.6754712458443</c:v>
                      </c:pt>
                      <c:pt idx="68" formatCode="0.000E+00">
                        <c:v>24.786395871980499</c:v>
                      </c:pt>
                      <c:pt idx="69" formatCode="0.000E+00">
                        <c:v>21.273009531914202</c:v>
                      </c:pt>
                      <c:pt idx="70" formatCode="0.000E+00">
                        <c:v>18.178069015284301</c:v>
                      </c:pt>
                      <c:pt idx="71" formatCode="0.000E+00">
                        <c:v>15.511344280851899</c:v>
                      </c:pt>
                      <c:pt idx="72" formatCode="0.000E+00">
                        <c:v>13.2539001478637</c:v>
                      </c:pt>
                      <c:pt idx="73" formatCode="0.000E+00">
                        <c:v>11.3657609764364</c:v>
                      </c:pt>
                      <c:pt idx="74" formatCode="0.000E+00">
                        <c:v>9.79520404561754</c:v>
                      </c:pt>
                      <c:pt idx="75" formatCode="0.000E+00">
                        <c:v>8.4876456802093205</c:v>
                      </c:pt>
                      <c:pt idx="76" formatCode="0.000E+00">
                        <c:v>7.3924401845280503</c:v>
                      </c:pt>
                      <c:pt idx="77" formatCode="0.000E+00">
                        <c:v>6.4667618895046397</c:v>
                      </c:pt>
                      <c:pt idx="78" formatCode="0.000E+00">
                        <c:v>5.6767158563953197</c:v>
                      </c:pt>
                      <c:pt idx="79" formatCode="0.000E+00">
                        <c:v>4.9965199972199503</c:v>
                      </c:pt>
                      <c:pt idx="80" formatCode="0.000E+00">
                        <c:v>4.4068047693404298</c:v>
                      </c:pt>
                      <c:pt idx="81" formatCode="0.000E+00">
                        <c:v>3.8928514680808002</c:v>
                      </c:pt>
                      <c:pt idx="82" formatCode="0.000E+00">
                        <c:v>3.4431869538421398</c:v>
                      </c:pt>
                      <c:pt idx="83" formatCode="0.000E+00">
                        <c:v>3.04861407932892</c:v>
                      </c:pt>
                      <c:pt idx="84" formatCode="0.000E+00">
                        <c:v>2.7015869689313199</c:v>
                      </c:pt>
                      <c:pt idx="85" formatCode="0.000E+00">
                        <c:v>2.3958092039297201</c:v>
                      </c:pt>
                      <c:pt idx="86" formatCode="0.000E+00">
                        <c:v>2.1259638210203802</c:v>
                      </c:pt>
                      <c:pt idx="87" formatCode="0.000E+00">
                        <c:v>1.88752137566996</c:v>
                      </c:pt>
                      <c:pt idx="88" formatCode="0.000E+00">
                        <c:v>1.67659701976863</c:v>
                      </c:pt>
                      <c:pt idx="89" formatCode="0.000E+00">
                        <c:v>1.4898405444587199</c:v>
                      </c:pt>
                      <c:pt idx="90" formatCode="0.000E+00">
                        <c:v>1.3243498027231599</c:v>
                      </c:pt>
                      <c:pt idx="91" formatCode="0.000E+00">
                        <c:v>1.1776013316212799</c:v>
                      </c:pt>
                      <c:pt idx="92" formatCode="0.000E+00">
                        <c:v>1.04739396729432</c:v>
                      </c:pt>
                      <c:pt idx="93" formatCode="0.000E+00">
                        <c:v>0.93180248025424395</c:v>
                      </c:pt>
                      <c:pt idx="94" formatCode="0.000E+00">
                        <c:v>0.82913907134839604</c:v>
                      </c:pt>
                      <c:pt idx="95" formatCode="0.000E+00">
                        <c:v>0.73792112386528197</c:v>
                      </c:pt>
                      <c:pt idx="96" formatCode="0.000E+00">
                        <c:v>0.65684399707330898</c:v>
                      </c:pt>
                      <c:pt idx="97" formatCode="0.000E+00">
                        <c:v>0.58475792664596704</c:v>
                      </c:pt>
                      <c:pt idx="98" formatCode="0.000E+00">
                        <c:v>0.52064830275167895</c:v>
                      </c:pt>
                      <c:pt idx="99" formatCode="0.000E+00">
                        <c:v>0.463618749641584</c:v>
                      </c:pt>
                      <c:pt idx="100" formatCode="0.000E+00">
                        <c:v>0.41287654638071902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5"/>
                <c:order val="4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Volumenzuwachs'!$BG$7</c15:sqref>
                        </c15:formulaRef>
                      </c:ext>
                    </c:extLst>
                    <c:strCache>
                      <c:ptCount val="1"/>
                      <c:pt idx="0">
                        <c:v>41,33</c:v>
                      </c:pt>
                    </c:strCache>
                  </c:strRef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Volumenzuwachs'!$BG$8:$BG$108</c15:sqref>
                        </c15:formulaRef>
                      </c:ext>
                    </c:extLst>
                    <c:numCache>
                      <c:formatCode>0.00E+00</c:formatCode>
                      <c:ptCount val="101"/>
                      <c:pt idx="0">
                        <c:v>2.0691452783710799E-28</c:v>
                      </c:pt>
                      <c:pt idx="1">
                        <c:v>2.3535871117274801E-25</c:v>
                      </c:pt>
                      <c:pt idx="2">
                        <c:v>1.2606584870181E-22</c:v>
                      </c:pt>
                      <c:pt idx="3">
                        <c:v>3.4509689879455598E-20</c:v>
                      </c:pt>
                      <c:pt idx="4">
                        <c:v>5.1932791744866901E-18</c:v>
                      </c:pt>
                      <c:pt idx="5">
                        <c:v>4.5849263320219004E-16</c:v>
                      </c:pt>
                      <c:pt idx="6">
                        <c:v>2.5163638000339499E-14</c:v>
                      </c:pt>
                      <c:pt idx="7">
                        <c:v>9.0403732838535704E-13</c:v>
                      </c:pt>
                      <c:pt idx="8">
                        <c:v>2.2261350596748899E-11</c:v>
                      </c:pt>
                      <c:pt idx="9">
                        <c:v>3.9144733994977599E-10</c:v>
                      </c:pt>
                      <c:pt idx="10" formatCode="0.000E+00">
                        <c:v>5.0982006254766598E-9</c:v>
                      </c:pt>
                      <c:pt idx="11" formatCode="0.000E+00">
                        <c:v>5.0806418812816601E-8</c:v>
                      </c:pt>
                      <c:pt idx="12" formatCode="0.000E+00">
                        <c:v>3.9881712530538399E-7</c:v>
                      </c:pt>
                      <c:pt idx="13" formatCode="0.000E+00">
                        <c:v>2.5304896124884599E-6</c:v>
                      </c:pt>
                      <c:pt idx="14" formatCode="0.000E+00">
                        <c:v>1.32803217995252E-5</c:v>
                      </c:pt>
                      <c:pt idx="15" formatCode="0.000E+00">
                        <c:v>5.8842674084779501E-5</c:v>
                      </c:pt>
                      <c:pt idx="16" formatCode="0.000E+00">
                        <c:v>2.2417633214931199E-4</c:v>
                      </c:pt>
                      <c:pt idx="17" formatCode="0.000E+00">
                        <c:v>7.46392849118788E-4</c:v>
                      </c:pt>
                      <c:pt idx="18" formatCode="0.000E+00">
                        <c:v>2.2035329733188498E-3</c:v>
                      </c:pt>
                      <c:pt idx="19" formatCode="0.000E+00">
                        <c:v>5.8432067653696202E-3</c:v>
                      </c:pt>
                      <c:pt idx="20" formatCode="0.000E+00">
                        <c:v>1.4078420373586E-2</c:v>
                      </c:pt>
                      <c:pt idx="21" formatCode="0.000E+00">
                        <c:v>3.1136644843810998E-2</c:v>
                      </c:pt>
                      <c:pt idx="22" formatCode="0.000E+00">
                        <c:v>6.3791313852431697E-2</c:v>
                      </c:pt>
                      <c:pt idx="23" formatCode="0.000E+00">
                        <c:v>0.122052096108582</c:v>
                      </c:pt>
                      <c:pt idx="24" formatCode="0.000E+00">
                        <c:v>0.21966344295794499</c:v>
                      </c:pt>
                      <c:pt idx="25" formatCode="0.000E+00">
                        <c:v>0.37427343703703603</c:v>
                      </c:pt>
                      <c:pt idx="26" formatCode="0.000E+00">
                        <c:v>0.60718528351190504</c:v>
                      </c:pt>
                      <c:pt idx="27" formatCode="0.000E+00">
                        <c:v>0.942676760575067</c:v>
                      </c:pt>
                      <c:pt idx="28" formatCode="0.000E+00">
                        <c:v>1.40694722228238</c:v>
                      </c:pt>
                      <c:pt idx="29" formatCode="0.000E+00">
                        <c:v>2.0268083460672499</c:v>
                      </c:pt>
                      <c:pt idx="30" formatCode="0.000E+00">
                        <c:v>2.8282629495999201</c:v>
                      </c:pt>
                      <c:pt idx="31" formatCode="0.000E+00">
                        <c:v>3.8351146881965001</c:v>
                      </c:pt>
                      <c:pt idx="32" formatCode="0.000E+00">
                        <c:v>5.0677265624393799</c:v>
                      </c:pt>
                      <c:pt idx="33" formatCode="0.000E+00">
                        <c:v>6.5420078710444303</c:v>
                      </c:pt>
                      <c:pt idx="34" formatCode="0.000E+00">
                        <c:v>8.2686675868547095</c:v>
                      </c:pt>
                      <c:pt idx="35" formatCode="0.000E+00">
                        <c:v>10.252734907508801</c:v>
                      </c:pt>
                      <c:pt idx="36" formatCode="0.000E+00">
                        <c:v>12.493319551743699</c:v>
                      </c:pt>
                      <c:pt idx="37" formatCode="0.000E+00">
                        <c:v>14.983566858512701</c:v>
                      </c:pt>
                      <c:pt idx="38" formatCode="0.000E+00">
                        <c:v>17.710755311660801</c:v>
                      </c:pt>
                      <c:pt idx="39" formatCode="0.000E+00">
                        <c:v>20.6564849033862</c:v>
                      </c:pt>
                      <c:pt idx="40" formatCode="0.000E+00">
                        <c:v>23.7969114581926</c:v>
                      </c:pt>
                      <c:pt idx="41" formatCode="0.000E+00">
                        <c:v>27.102992471096201</c:v>
                      </c:pt>
                      <c:pt idx="42" formatCode="0.000E+00">
                        <c:v>30.5407223949361</c:v>
                      </c:pt>
                      <c:pt idx="43" formatCode="0.000E+00">
                        <c:v>34.071348387446903</c:v>
                      </c:pt>
                      <c:pt idx="44" formatCode="0.000E+00">
                        <c:v>37.651570527023097</c:v>
                      </c:pt>
                      <c:pt idx="45" formatCode="0.000E+00">
                        <c:v>41.233743020148999</c:v>
                      </c:pt>
                      <c:pt idx="46" formatCode="0.000E+00">
                        <c:v>44.7661047613677</c:v>
                      </c:pt>
                      <c:pt idx="47" formatCode="0.000E+00">
                        <c:v>48.193078631445303</c:v>
                      </c:pt>
                      <c:pt idx="48" formatCode="0.000E+00">
                        <c:v>51.455688892849302</c:v>
                      </c:pt>
                      <c:pt idx="49" formatCode="0.000E+00">
                        <c:v>54.492154476447702</c:v>
                      </c:pt>
                      <c:pt idx="50" formatCode="0.000E+00">
                        <c:v>57.2387219771134</c:v>
                      </c:pt>
                      <c:pt idx="51" formatCode="0.000E+00">
                        <c:v>59.6308044163492</c:v>
                      </c:pt>
                      <c:pt idx="52" formatCode="0.000E+00">
                        <c:v>61.604488339750198</c:v>
                      </c:pt>
                      <c:pt idx="53" formatCode="0.000E+00">
                        <c:v>63.0984600743813</c:v>
                      </c:pt>
                      <c:pt idx="54" formatCode="0.000E+00">
                        <c:v>64.056379011327294</c:v>
                      </c:pt>
                      <c:pt idx="55" formatCode="0.000E+00">
                        <c:v>64.429688532145605</c:v>
                      </c:pt>
                      <c:pt idx="56" formatCode="0.000E+00">
                        <c:v>64.180801122466093</c:v>
                      </c:pt>
                      <c:pt idx="57" formatCode="0.000E+00">
                        <c:v>63.286522303343901</c:v>
                      </c:pt>
                      <c:pt idx="58" formatCode="0.000E+00">
                        <c:v>61.741490197527497</c:v>
                      </c:pt>
                      <c:pt idx="59" formatCode="0.000E+00">
                        <c:v>59.561310440022901</c:v>
                      </c:pt>
                      <c:pt idx="60" formatCode="0.000E+00">
                        <c:v>56.784972757600002</c:v>
                      </c:pt>
                      <c:pt idx="61" formatCode="0.000E+00">
                        <c:v>53.476066456558897</c:v>
                      </c:pt>
                      <c:pt idx="62" formatCode="0.000E+00">
                        <c:v>49.722294993058803</c:v>
                      </c:pt>
                      <c:pt idx="63" formatCode="0.000E+00">
                        <c:v>45.632856395773203</c:v>
                      </c:pt>
                      <c:pt idx="64" formatCode="0.000E+00">
                        <c:v>41.333434902909502</c:v>
                      </c:pt>
                      <c:pt idx="65" formatCode="0.000E+00">
                        <c:v>36.958853159998903</c:v>
                      </c:pt>
                      <c:pt idx="66" formatCode="0.000E+00">
                        <c:v>32.643847519880502</c:v>
                      </c:pt>
                      <c:pt idx="67" formatCode="0.000E+00">
                        <c:v>28.512892343772499</c:v>
                      </c:pt>
                      <c:pt idx="68" formatCode="0.000E+00">
                        <c:v>24.670406489870899</c:v>
                      </c:pt>
                      <c:pt idx="69" formatCode="0.000E+00">
                        <c:v>21.192886958197501</c:v>
                      </c:pt>
                      <c:pt idx="70" formatCode="0.000E+00">
                        <c:v>18.124397039855999</c:v>
                      </c:pt>
                      <c:pt idx="71" formatCode="0.000E+00">
                        <c:v>15.476320856049499</c:v>
                      </c:pt>
                      <c:pt idx="72" formatCode="0.000E+00">
                        <c:v>13.231440921791799</c:v>
                      </c:pt>
                      <c:pt idx="73" formatCode="0.000E+00">
                        <c:v>11.351411416769199</c:v>
                      </c:pt>
                      <c:pt idx="74" formatCode="0.000E+00">
                        <c:v>9.7859072213269904</c:v>
                      </c:pt>
                      <c:pt idx="75" formatCode="0.000E+00">
                        <c:v>8.4814333978538503</c:v>
                      </c:pt>
                      <c:pt idx="76" formatCode="0.000E+00">
                        <c:v>7.3881162594433203</c:v>
                      </c:pt>
                      <c:pt idx="77" formatCode="0.000E+00">
                        <c:v>6.4636295187048098</c:v>
                      </c:pt>
                      <c:pt idx="78" formatCode="0.000E+00">
                        <c:v>5.6743747814278001</c:v>
                      </c:pt>
                      <c:pt idx="79" formatCode="0.000E+00">
                        <c:v>4.9947342720022601</c:v>
                      </c:pt>
                      <c:pt idx="80" formatCode="0.000E+00">
                        <c:v>4.4054263423099798</c:v>
                      </c:pt>
                      <c:pt idx="81" formatCode="0.000E+00">
                        <c:v>3.8917802289713399</c:v>
                      </c:pt>
                      <c:pt idx="82" formatCode="0.000E+00">
                        <c:v>3.4423510210856199</c:v>
                      </c:pt>
                      <c:pt idx="83" formatCode="0.000E+00">
                        <c:v>3.0479599228918599</c:v>
                      </c:pt>
                      <c:pt idx="84" formatCode="0.000E+00">
                        <c:v>2.70107395627209</c:v>
                      </c:pt>
                      <c:pt idx="85" formatCode="0.000E+00">
                        <c:v>2.3954061778519402</c:v>
                      </c:pt>
                      <c:pt idx="86" formatCode="0.000E+00">
                        <c:v>2.1256467401151</c:v>
                      </c:pt>
                      <c:pt idx="87" formatCode="0.000E+00">
                        <c:v>1.88727160532083</c:v>
                      </c:pt>
                      <c:pt idx="88" formatCode="0.000E+00">
                        <c:v>1.676400064838</c:v>
                      </c:pt>
                      <c:pt idx="89" formatCode="0.000E+00">
                        <c:v>1.4896850970029101</c:v>
                      </c:pt>
                      <c:pt idx="90" formatCode="0.000E+00">
                        <c:v>1.3242270198728701</c:v>
                      </c:pt>
                      <c:pt idx="91" formatCode="0.000E+00">
                        <c:v>1.1775042841337799</c:v>
                      </c:pt>
                      <c:pt idx="92" formatCode="0.000E+00">
                        <c:v>1.0473172160478399</c:v>
                      </c:pt>
                      <c:pt idx="93" formatCode="0.000E+00">
                        <c:v>0.931741749481244</c:v>
                      </c:pt>
                      <c:pt idx="94" formatCode="0.000E+00">
                        <c:v>0.82909099552800203</c:v>
                      </c:pt>
                      <c:pt idx="95" formatCode="0.000E+00">
                        <c:v>0.73788305102694995</c:v>
                      </c:pt>
                      <c:pt idx="96" formatCode="0.000E+00">
                        <c:v>0.65681383551244499</c:v>
                      </c:pt>
                      <c:pt idx="97" formatCode="0.000E+00">
                        <c:v>0.584734025184944</c:v>
                      </c:pt>
                      <c:pt idx="98" formatCode="0.000E+00">
                        <c:v>0.52062935701282598</c:v>
                      </c:pt>
                      <c:pt idx="99" formatCode="0.000E+00">
                        <c:v>0.46360372855096799</c:v>
                      </c:pt>
                      <c:pt idx="100" formatCode="0.000E+00">
                        <c:v>0.41286463444709998</c:v>
                      </c:pt>
                    </c:numCache>
                  </c:numRef>
                </c:yVal>
                <c:smooth val="1"/>
              </c15:ser>
            </c15:filteredScatterSeries>
            <c15:filteredScatterSeries>
              <c15:ser>
                <c:idx val="57"/>
                <c:order val="4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Volumenzuwachs'!$BI$7</c15:sqref>
                        </c15:formulaRef>
                      </c:ext>
                    </c:extLst>
                    <c:strCache>
                      <c:ptCount val="1"/>
                      <c:pt idx="0">
                        <c:v>43,28</c:v>
                      </c:pt>
                    </c:strCache>
                  </c:strRef>
                </c:tx>
                <c:spPr>
                  <a:ln w="19050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Volumenzuwachs'!$C$8:$C$108</c15:sqref>
                        </c15:formulaRef>
                      </c:ext>
                    </c:extLst>
                    <c:numCache>
                      <c:formatCode>0.000</c:formatCode>
                      <c:ptCount val="101"/>
                      <c:pt idx="0">
                        <c:v>0.10020653218776068</c:v>
                      </c:pt>
                      <c:pt idx="1">
                        <c:v>0.11243357835627084</c:v>
                      </c:pt>
                      <c:pt idx="2">
                        <c:v>0.1261525497989413</c:v>
                      </c:pt>
                      <c:pt idx="3">
                        <c:v>0.14154548893165916</c:v>
                      </c:pt>
                      <c:pt idx="4">
                        <c:v>0.15881665070451539</c:v>
                      </c:pt>
                      <c:pt idx="5">
                        <c:v>0.17819521294089466</c:v>
                      </c:pt>
                      <c:pt idx="6">
                        <c:v>0.19993831738795126</c:v>
                      </c:pt>
                      <c:pt idx="7">
                        <c:v>0.22433448183136376</c:v>
                      </c:pt>
                      <c:pt idx="8">
                        <c:v>0.25170742855105788</c:v>
                      </c:pt>
                      <c:pt idx="9">
                        <c:v>0.28242037991917895</c:v>
                      </c:pt>
                      <c:pt idx="10">
                        <c:v>0.31688087814028948</c:v>
                      </c:pt>
                      <c:pt idx="11" formatCode="0.00">
                        <c:v>0.35554619308881535</c:v>
                      </c:pt>
                      <c:pt idx="12" formatCode="0.00">
                        <c:v>0.39892939000245897</c:v>
                      </c:pt>
                      <c:pt idx="13" formatCode="0.00">
                        <c:v>0.44760613754618539</c:v>
                      </c:pt>
                      <c:pt idx="14" formatCode="0.00">
                        <c:v>0.50222234658564346</c:v>
                      </c:pt>
                      <c:pt idx="15" formatCode="0.00">
                        <c:v>0.56350274103192899</c:v>
                      </c:pt>
                      <c:pt idx="16" formatCode="0.00">
                        <c:v>0.6322604744875624</c:v>
                      </c:pt>
                      <c:pt idx="17" formatCode="0.00">
                        <c:v>0.70940792030076116</c:v>
                      </c:pt>
                      <c:pt idx="18" formatCode="0.00">
                        <c:v>0.79596877820543388</c:v>
                      </c:pt>
                      <c:pt idx="19" formatCode="0.00">
                        <c:v>0.89309165819468206</c:v>
                      </c:pt>
                      <c:pt idx="20" formatCode="0.00">
                        <c:v>1.002065321877573</c:v>
                      </c:pt>
                      <c:pt idx="21" formatCode="0.00">
                        <c:v>1.1243357835626759</c:v>
                      </c:pt>
                      <c:pt idx="22" formatCode="0.00">
                        <c:v>1.2615254979893813</c:v>
                      </c:pt>
                      <c:pt idx="23" formatCode="0.00">
                        <c:v>1.4154548893165608</c:v>
                      </c:pt>
                      <c:pt idx="24" formatCode="0.00">
                        <c:v>1.5881665070451239</c:v>
                      </c:pt>
                      <c:pt idx="25" formatCode="0.00">
                        <c:v>1.7819521294089189</c:v>
                      </c:pt>
                      <c:pt idx="26" formatCode="0.00">
                        <c:v>1.9993831738794872</c:v>
                      </c:pt>
                      <c:pt idx="27" formatCode="0.00">
                        <c:v>2.2433448183136138</c:v>
                      </c:pt>
                      <c:pt idx="28" formatCode="0.00">
                        <c:v>2.5170742855105614</c:v>
                      </c:pt>
                      <c:pt idx="29" formatCode="0.00">
                        <c:v>2.8242037991917797</c:v>
                      </c:pt>
                      <c:pt idx="30" formatCode="0.00">
                        <c:v>3.1688087814028951</c:v>
                      </c:pt>
                      <c:pt idx="31" formatCode="0.00">
                        <c:v>3.5554619308881539</c:v>
                      </c:pt>
                      <c:pt idx="32" formatCode="0.00">
                        <c:v>3.9892939000245899</c:v>
                      </c:pt>
                      <c:pt idx="33" formatCode="0.00">
                        <c:v>4.4760613754618541</c:v>
                      </c:pt>
                      <c:pt idx="34" formatCode="0.00">
                        <c:v>5.0222234658564338</c:v>
                      </c:pt>
                      <c:pt idx="35" formatCode="0.00">
                        <c:v>5.6350274103192897</c:v>
                      </c:pt>
                      <c:pt idx="36" formatCode="0.00">
                        <c:v>6.3226047448756244</c:v>
                      </c:pt>
                      <c:pt idx="37" formatCode="0.00">
                        <c:v>7.0940792030076114</c:v>
                      </c:pt>
                      <c:pt idx="38" formatCode="0.00">
                        <c:v>7.9596877820543384</c:v>
                      </c:pt>
                      <c:pt idx="39" formatCode="0.00">
                        <c:v>8.9309165819468213</c:v>
                      </c:pt>
                      <c:pt idx="40" formatCode="0.00">
                        <c:v>10.020653218775731</c:v>
                      </c:pt>
                      <c:pt idx="41" formatCode="0.00">
                        <c:v>11.243357835626759</c:v>
                      </c:pt>
                      <c:pt idx="42" formatCode="0.00">
                        <c:v>12.615254979893814</c:v>
                      </c:pt>
                      <c:pt idx="43" formatCode="0.00">
                        <c:v>14.154548893165609</c:v>
                      </c:pt>
                      <c:pt idx="44" formatCode="0.00">
                        <c:v>15.881665070451239</c:v>
                      </c:pt>
                      <c:pt idx="45" formatCode="0.00">
                        <c:v>17.819521294089189</c:v>
                      </c:pt>
                      <c:pt idx="46" formatCode="0.00">
                        <c:v>19.993831738794871</c:v>
                      </c:pt>
                      <c:pt idx="47" formatCode="0.00">
                        <c:v>22.433448183136139</c:v>
                      </c:pt>
                      <c:pt idx="48" formatCode="0.00">
                        <c:v>25.170742855105615</c:v>
                      </c:pt>
                      <c:pt idx="49" formatCode="0.00">
                        <c:v>28.242037991917794</c:v>
                      </c:pt>
                      <c:pt idx="50" formatCode="0.0">
                        <c:v>31.68808781402895</c:v>
                      </c:pt>
                      <c:pt idx="51" formatCode="0.0">
                        <c:v>35.554619308881534</c:v>
                      </c:pt>
                      <c:pt idx="52" formatCode="0.0">
                        <c:v>39.892939000245896</c:v>
                      </c:pt>
                      <c:pt idx="53" formatCode="0.0">
                        <c:v>44.760613754618539</c:v>
                      </c:pt>
                      <c:pt idx="54" formatCode="0.0">
                        <c:v>50.222234658564346</c:v>
                      </c:pt>
                      <c:pt idx="55" formatCode="0.0">
                        <c:v>56.350274103192888</c:v>
                      </c:pt>
                      <c:pt idx="56" formatCode="0.0">
                        <c:v>63.22604744875624</c:v>
                      </c:pt>
                      <c:pt idx="57" formatCode="0.0">
                        <c:v>70.940792030076111</c:v>
                      </c:pt>
                      <c:pt idx="58" formatCode="0.0">
                        <c:v>79.596877820543398</c:v>
                      </c:pt>
                      <c:pt idx="59" formatCode="0.0">
                        <c:v>89.30916581946822</c:v>
                      </c:pt>
                      <c:pt idx="60" formatCode="0.0">
                        <c:v>100.2065321877573</c:v>
                      </c:pt>
                      <c:pt idx="61" formatCode="0.0">
                        <c:v>112.43357835626759</c:v>
                      </c:pt>
                      <c:pt idx="62" formatCode="0.0">
                        <c:v>126.15254979893813</c:v>
                      </c:pt>
                      <c:pt idx="63" formatCode="0.0">
                        <c:v>141.54548893165608</c:v>
                      </c:pt>
                      <c:pt idx="64" formatCode="0.0">
                        <c:v>158.8166507045124</c:v>
                      </c:pt>
                      <c:pt idx="65" formatCode="0.0">
                        <c:v>178.19521294089191</c:v>
                      </c:pt>
                      <c:pt idx="66" formatCode="0.0">
                        <c:v>199.93831738794873</c:v>
                      </c:pt>
                      <c:pt idx="67" formatCode="0.0">
                        <c:v>224.33448183136136</c:v>
                      </c:pt>
                      <c:pt idx="68" formatCode="0.0">
                        <c:v>251.70742855105618</c:v>
                      </c:pt>
                      <c:pt idx="69" formatCode="0.0">
                        <c:v>282.42037991917795</c:v>
                      </c:pt>
                      <c:pt idx="70" formatCode="0.0">
                        <c:v>316.8808781402895</c:v>
                      </c:pt>
                      <c:pt idx="71" formatCode="0.0">
                        <c:v>355.54619308881536</c:v>
                      </c:pt>
                      <c:pt idx="72" formatCode="0.0">
                        <c:v>398.929390002459</c:v>
                      </c:pt>
                      <c:pt idx="73" formatCode="0.0">
                        <c:v>447.60613754618544</c:v>
                      </c:pt>
                      <c:pt idx="74" formatCode="0.0">
                        <c:v>502.22234658564338</c:v>
                      </c:pt>
                      <c:pt idx="75" formatCode="0">
                        <c:v>563.50274103192885</c:v>
                      </c:pt>
                      <c:pt idx="76" formatCode="0">
                        <c:v>632.26047448756253</c:v>
                      </c:pt>
                      <c:pt idx="77" formatCode="0">
                        <c:v>709.40792030076113</c:v>
                      </c:pt>
                      <c:pt idx="78" formatCode="0">
                        <c:v>795.96877820543386</c:v>
                      </c:pt>
                      <c:pt idx="79" formatCode="0">
                        <c:v>893.09165819468217</c:v>
                      </c:pt>
                      <c:pt idx="80" formatCode="0">
                        <c:v>1002.0653218775731</c:v>
                      </c:pt>
                      <c:pt idx="81" formatCode="0">
                        <c:v>1124.3357835626757</c:v>
                      </c:pt>
                      <c:pt idx="82" formatCode="0">
                        <c:v>1261.5254979893814</c:v>
                      </c:pt>
                      <c:pt idx="83" formatCode="0">
                        <c:v>1415.4548893165609</c:v>
                      </c:pt>
                      <c:pt idx="84" formatCode="0">
                        <c:v>1588.166507045124</c:v>
                      </c:pt>
                      <c:pt idx="85" formatCode="0">
                        <c:v>1781.9521294089188</c:v>
                      </c:pt>
                      <c:pt idx="86" formatCode="0">
                        <c:v>1999.383173879487</c:v>
                      </c:pt>
                      <c:pt idx="87" formatCode="0">
                        <c:v>2243.3448183136138</c:v>
                      </c:pt>
                      <c:pt idx="88" formatCode="0">
                        <c:v>2517.0742855105618</c:v>
                      </c:pt>
                      <c:pt idx="89" formatCode="0">
                        <c:v>2824.2037991917796</c:v>
                      </c:pt>
                      <c:pt idx="90" formatCode="0">
                        <c:v>3168.808781402895</c:v>
                      </c:pt>
                      <c:pt idx="91" formatCode="0">
                        <c:v>3555.4619308881538</c:v>
                      </c:pt>
                      <c:pt idx="92" formatCode="0">
                        <c:v>3989.2939000245901</c:v>
                      </c:pt>
                      <c:pt idx="93" formatCode="0">
                        <c:v>4476.0613754618535</c:v>
                      </c:pt>
                      <c:pt idx="94" formatCode="0">
                        <c:v>5022.2234658564339</c:v>
                      </c:pt>
                      <c:pt idx="95" formatCode="0">
                        <c:v>5635.0274103192887</c:v>
                      </c:pt>
                      <c:pt idx="96" formatCode="0">
                        <c:v>6322.6047448756244</c:v>
                      </c:pt>
                      <c:pt idx="97" formatCode="0">
                        <c:v>7094.0792030076118</c:v>
                      </c:pt>
                      <c:pt idx="98" formatCode="0">
                        <c:v>7959.6877820543386</c:v>
                      </c:pt>
                      <c:pt idx="99" formatCode="0">
                        <c:v>8930.9165819468217</c:v>
                      </c:pt>
                      <c:pt idx="100" formatCode="0">
                        <c:v>10020.653218775729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'Temperaturen, Volumenzuwachs'!$BI$8:$BI$108</c15:sqref>
                        </c15:formulaRef>
                      </c:ext>
                    </c:extLst>
                    <c:numCache>
                      <c:formatCode>0.000E+00</c:formatCode>
                      <c:ptCount val="1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6.6937858353519096E-10</c:v>
                      </c:pt>
                      <c:pt idx="11">
                        <c:v>8.2428152426350696E-9</c:v>
                      </c:pt>
                      <c:pt idx="12">
                        <c:v>7.8140267311427703E-8</c:v>
                      </c:pt>
                      <c:pt idx="13">
                        <c:v>5.8664796790178205E-7</c:v>
                      </c:pt>
                      <c:pt idx="14">
                        <c:v>3.5772486551754301E-6</c:v>
                      </c:pt>
                      <c:pt idx="15">
                        <c:v>1.8120019813471399E-5</c:v>
                      </c:pt>
                      <c:pt idx="16">
                        <c:v>7.7787325049148194E-5</c:v>
                      </c:pt>
                      <c:pt idx="17">
                        <c:v>2.8810559790023597E-4</c:v>
                      </c:pt>
                      <c:pt idx="18">
                        <c:v>9.3538845056342196E-4</c:v>
                      </c:pt>
                      <c:pt idx="19">
                        <c:v>2.7000964928224902E-3</c:v>
                      </c:pt>
                      <c:pt idx="20">
                        <c:v>7.0176212547981096E-3</c:v>
                      </c:pt>
                      <c:pt idx="21">
                        <c:v>1.6607350313665999E-2</c:v>
                      </c:pt>
                      <c:pt idx="22">
                        <c:v>3.6145334636604E-2</c:v>
                      </c:pt>
                      <c:pt idx="23">
                        <c:v>7.2997969365633103E-2</c:v>
                      </c:pt>
                      <c:pt idx="24">
                        <c:v>0.137884793526343</c:v>
                      </c:pt>
                      <c:pt idx="25">
                        <c:v>0.245318884261741</c:v>
                      </c:pt>
                      <c:pt idx="26">
                        <c:v>0.41369402837786201</c:v>
                      </c:pt>
                      <c:pt idx="27">
                        <c:v>0.66494425276526203</c:v>
                      </c:pt>
                      <c:pt idx="28">
                        <c:v>1.0237763073460699</c:v>
                      </c:pt>
                      <c:pt idx="29">
                        <c:v>1.51654778769637</c:v>
                      </c:pt>
                      <c:pt idx="30">
                        <c:v>2.1699150840880699</c:v>
                      </c:pt>
                      <c:pt idx="31">
                        <c:v>3.0093974018324898</c:v>
                      </c:pt>
                      <c:pt idx="32">
                        <c:v>4.0579962803949901</c:v>
                      </c:pt>
                      <c:pt idx="33">
                        <c:v>5.3349816790322802</c:v>
                      </c:pt>
                      <c:pt idx="34">
                        <c:v>6.85491602995529</c:v>
                      </c:pt>
                      <c:pt idx="35">
                        <c:v>8.62694643377373</c:v>
                      </c:pt>
                      <c:pt idx="36">
                        <c:v>10.654359585007899</c:v>
                      </c:pt>
                      <c:pt idx="37">
                        <c:v>12.9343680534804</c:v>
                      </c:pt>
                      <c:pt idx="38">
                        <c:v>15.458081328197601</c:v>
                      </c:pt>
                      <c:pt idx="39">
                        <c:v>18.210609650716499</c:v>
                      </c:pt>
                      <c:pt idx="40">
                        <c:v>21.171251133161601</c:v>
                      </c:pt>
                      <c:pt idx="41">
                        <c:v>24.313720659988199</c:v>
                      </c:pt>
                      <c:pt idx="42">
                        <c:v>27.606390490444799</c:v>
                      </c:pt>
                      <c:pt idx="43">
                        <c:v>31.0125256330615</c:v>
                      </c:pt>
                      <c:pt idx="44">
                        <c:v>34.490510791646599</c:v>
                      </c:pt>
                      <c:pt idx="45">
                        <c:v>37.994079259021497</c:v>
                      </c:pt>
                      <c:pt idx="46">
                        <c:v>41.472567152162803</c:v>
                      </c:pt>
                      <c:pt idx="47">
                        <c:v>44.871228572835697</c:v>
                      </c:pt>
                      <c:pt idx="48">
                        <c:v>48.131658349911902</c:v>
                      </c:pt>
                      <c:pt idx="49">
                        <c:v>51.1923784887572</c:v>
                      </c:pt>
                      <c:pt idx="50">
                        <c:v>53.989651488676401</c:v>
                      </c:pt>
                      <c:pt idx="51">
                        <c:v>56.458586982872802</c:v>
                      </c:pt>
                      <c:pt idx="52">
                        <c:v>58.534605829716497</c:v>
                      </c:pt>
                      <c:pt idx="53">
                        <c:v>60.155315377923301</c:v>
                      </c:pt>
                      <c:pt idx="54">
                        <c:v>61.262828208116296</c:v>
                      </c:pt>
                      <c:pt idx="55">
                        <c:v>61.806521128429601</c:v>
                      </c:pt>
                      <c:pt idx="56">
                        <c:v>61.746178929446103</c:v>
                      </c:pt>
                      <c:pt idx="57">
                        <c:v>61.0553971668228</c:v>
                      </c:pt>
                      <c:pt idx="58">
                        <c:v>59.725031634238398</c:v>
                      </c:pt>
                      <c:pt idx="59">
                        <c:v>57.766385342326103</c:v>
                      </c:pt>
                      <c:pt idx="60">
                        <c:v>55.213729159294701</c:v>
                      </c:pt>
                      <c:pt idx="61">
                        <c:v>52.125679757711197</c:v>
                      </c:pt>
                      <c:pt idx="62">
                        <c:v>48.5849353913651</c:v>
                      </c:pt>
                      <c:pt idx="63">
                        <c:v>44.695927836940903</c:v>
                      </c:pt>
                      <c:pt idx="64">
                        <c:v>40.580116493819801</c:v>
                      </c:pt>
                      <c:pt idx="65">
                        <c:v>36.368943074117901</c:v>
                      </c:pt>
                      <c:pt idx="66">
                        <c:v>32.194868956750902</c:v>
                      </c:pt>
                      <c:pt idx="67">
                        <c:v>28.181376496806301</c:v>
                      </c:pt>
                      <c:pt idx="68">
                        <c:v>24.433227596694199</c:v>
                      </c:pt>
                      <c:pt idx="69">
                        <c:v>21.0285003709607</c:v>
                      </c:pt>
                      <c:pt idx="70">
                        <c:v>18.013833111650801</c:v>
                      </c:pt>
                      <c:pt idx="71">
                        <c:v>15.4038207000141</c:v>
                      </c:pt>
                      <c:pt idx="72">
                        <c:v>13.184681464535</c:v>
                      </c:pt>
                      <c:pt idx="73">
                        <c:v>11.3213431497896</c:v>
                      </c:pt>
                      <c:pt idx="74">
                        <c:v>9.7662977742915498</c:v>
                      </c:pt>
                      <c:pt idx="75">
                        <c:v>8.4682525161248101</c:v>
                      </c:pt>
                      <c:pt idx="76">
                        <c:v>7.37890093863638</c:v>
                      </c:pt>
                      <c:pt idx="77">
                        <c:v>6.4569349315666003</c:v>
                      </c:pt>
                      <c:pt idx="78">
                        <c:v>5.66936401003165</c:v>
                      </c:pt>
                      <c:pt idx="79">
                        <c:v>4.9909096291823403</c:v>
                      </c:pt>
                      <c:pt idx="80">
                        <c:v>4.4024732431736799</c:v>
                      </c:pt>
                      <c:pt idx="81">
                        <c:v>3.8894849689587101</c:v>
                      </c:pt>
                      <c:pt idx="82">
                        <c:v>3.4405598164447002</c:v>
                      </c:pt>
                      <c:pt idx="83">
                        <c:v>3.0465581549402199</c:v>
                      </c:pt>
                      <c:pt idx="84">
                        <c:v>2.69997459661103</c:v>
                      </c:pt>
                      <c:pt idx="85">
                        <c:v>2.3945424840455098</c:v>
                      </c:pt>
                      <c:pt idx="86">
                        <c:v>2.1249672082075199</c:v>
                      </c:pt>
                      <c:pt idx="87">
                        <c:v>1.88673631155778</c:v>
                      </c:pt>
                      <c:pt idx="88">
                        <c:v>1.6759779522173599</c:v>
                      </c:pt>
                      <c:pt idx="89">
                        <c:v>1.4893519360547101</c:v>
                      </c:pt>
                      <c:pt idx="90">
                        <c:v>1.32396386214032</c:v>
                      </c:pt>
                      <c:pt idx="91">
                        <c:v>1.1772962810545</c:v>
                      </c:pt>
                      <c:pt idx="92">
                        <c:v>1.04715271178824</c:v>
                      </c:pt>
                      <c:pt idx="93">
                        <c:v>0.93161158093450802</c:v>
                      </c:pt>
                      <c:pt idx="94">
                        <c:v>0.82898795006733395</c:v>
                      </c:pt>
                      <c:pt idx="95">
                        <c:v>0.73780144508554402</c:v>
                      </c:pt>
                      <c:pt idx="96">
                        <c:v>0.65674918615490196</c:v>
                      </c:pt>
                      <c:pt idx="97">
                        <c:v>0.58468279354067298</c:v>
                      </c:pt>
                      <c:pt idx="98">
                        <c:v>0.52058874743680095</c:v>
                      </c:pt>
                      <c:pt idx="99">
                        <c:v>0.46357153112906901</c:v>
                      </c:pt>
                      <c:pt idx="100">
                        <c:v>0.41283910130161899</c:v>
                      </c:pt>
                    </c:numCache>
                  </c:numRef>
                </c:yVal>
                <c:smooth val="1"/>
              </c15:ser>
            </c15:filteredScatterSeries>
          </c:ext>
        </c:extLst>
      </c:scatterChart>
      <c:valAx>
        <c:axId val="429813136"/>
        <c:scaling>
          <c:logBase val="10"/>
          <c:orientation val="minMax"/>
          <c:max val="1000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Zeit [a]</a:t>
                </a:r>
              </a:p>
            </c:rich>
          </c:tx>
          <c:layout>
            <c:manualLayout>
              <c:xMode val="edge"/>
              <c:yMode val="edge"/>
              <c:x val="0.54992277799994571"/>
              <c:y val="0.961156425809509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813696"/>
        <c:crosses val="autoZero"/>
        <c:crossBetween val="midCat"/>
      </c:valAx>
      <c:valAx>
        <c:axId val="429813696"/>
        <c:scaling>
          <c:orientation val="minMax"/>
          <c:max val="2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  <a:latin typeface="Symbol" panose="05050102010706020507" pitchFamily="18" charset="2"/>
                  </a:rPr>
                  <a:t>D</a:t>
                </a:r>
                <a:r>
                  <a:rPr lang="en-US" sz="1800" b="0" i="0" baseline="0">
                    <a:effectLst/>
                  </a:rPr>
                  <a:t>T [K]</a:t>
                </a:r>
                <a:endParaRPr lang="de-DE">
                  <a:effectLst/>
                </a:endParaRPr>
              </a:p>
            </c:rich>
          </c:tx>
          <c:layout>
            <c:manualLayout>
              <c:xMode val="edge"/>
              <c:yMode val="edge"/>
              <c:x val="3.7872925301768189E-3"/>
              <c:y val="0.186226859980126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813136"/>
        <c:crossesAt val="0.1"/>
        <c:crossBetween val="midCat"/>
        <c:majorUnit val="5"/>
        <c:minorUnit val="1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0983148337512774"/>
          <c:y val="0.13801069891678916"/>
          <c:w val="0.26423266437345494"/>
          <c:h val="0.6570644172749563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freigesetzte Wärme, Wärme im Salz [J]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5440091863517058"/>
          <c:y val="0.17171296296296296"/>
          <c:w val="0.78337685914260702"/>
          <c:h val="0.72088764946048411"/>
        </c:manualLayout>
      </c:layout>
      <c:scatterChart>
        <c:scatterStyle val="smoothMarker"/>
        <c:varyColors val="0"/>
        <c:ser>
          <c:idx val="1"/>
          <c:order val="0"/>
          <c:tx>
            <c:v>freigesetzte Wärme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Volumenzuwachs'!$C$111:$C$211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">
                  <c:v>100.2065321877573</c:v>
                </c:pt>
                <c:pt idx="61" formatCode="0">
                  <c:v>112.43357835626759</c:v>
                </c:pt>
                <c:pt idx="62" formatCode="0">
                  <c:v>126.15254979893813</c:v>
                </c:pt>
                <c:pt idx="63" formatCode="0">
                  <c:v>141.54548893165608</c:v>
                </c:pt>
                <c:pt idx="64" formatCode="0">
                  <c:v>158.8166507045124</c:v>
                </c:pt>
                <c:pt idx="65" formatCode="0">
                  <c:v>178.19521294089191</c:v>
                </c:pt>
                <c:pt idx="66" formatCode="0">
                  <c:v>199.93831738794873</c:v>
                </c:pt>
                <c:pt idx="67" formatCode="0">
                  <c:v>224.33448183136136</c:v>
                </c:pt>
                <c:pt idx="68" formatCode="0">
                  <c:v>251.70742855105618</c:v>
                </c:pt>
                <c:pt idx="69" formatCode="0">
                  <c:v>282.42037991917795</c:v>
                </c:pt>
                <c:pt idx="70" formatCode="0">
                  <c:v>316.8808781402895</c:v>
                </c:pt>
                <c:pt idx="71" formatCode="0">
                  <c:v>355.54619308881536</c:v>
                </c:pt>
                <c:pt idx="72" formatCode="0">
                  <c:v>398.929390002459</c:v>
                </c:pt>
                <c:pt idx="73" formatCode="0">
                  <c:v>447.60613754618544</c:v>
                </c:pt>
                <c:pt idx="74" formatCode="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Volumenzuwachs'!$HK$111:$HK$211</c:f>
              <c:numCache>
                <c:formatCode>0.000E+00</c:formatCode>
                <c:ptCount val="101"/>
                <c:pt idx="0">
                  <c:v>9795952012558.6582</c:v>
                </c:pt>
                <c:pt idx="1">
                  <c:v>10990266228419.648</c:v>
                </c:pt>
                <c:pt idx="2">
                  <c:v>12330057113584.072</c:v>
                </c:pt>
                <c:pt idx="3">
                  <c:v>13833010396709.119</c:v>
                </c:pt>
                <c:pt idx="4">
                  <c:v>15518952959239.521</c:v>
                </c:pt>
                <c:pt idx="5">
                  <c:v>17410109747942.355</c:v>
                </c:pt>
                <c:pt idx="6">
                  <c:v>19531390914233.602</c:v>
                </c:pt>
                <c:pt idx="7">
                  <c:v>21910712579997.879</c:v>
                </c:pt>
                <c:pt idx="8">
                  <c:v>24579354970518.902</c:v>
                </c:pt>
                <c:pt idx="9">
                  <c:v>27572362018718.578</c:v>
                </c:pt>
                <c:pt idx="10">
                  <c:v>30928986929354.289</c:v>
                </c:pt>
                <c:pt idx="11">
                  <c:v>34693188593565.559</c:v>
                </c:pt>
                <c:pt idx="12">
                  <c:v>38914184158099.68</c:v>
                </c:pt>
                <c:pt idx="13">
                  <c:v>43647063471782.953</c:v>
                </c:pt>
                <c:pt idx="14">
                  <c:v>48953471543562.992</c:v>
                </c:pt>
                <c:pt idx="15">
                  <c:v>54902365536667.242</c:v>
                </c:pt>
                <c:pt idx="16">
                  <c:v>61570853171822.469</c:v>
                </c:pt>
                <c:pt idx="17">
                  <c:v>69045119692345.937</c:v>
                </c:pt>
                <c:pt idx="18">
                  <c:v>77421450719853.516</c:v>
                </c:pt>
                <c:pt idx="19">
                  <c:v>86807358355845.844</c:v>
                </c:pt>
                <c:pt idx="20">
                  <c:v>97322817702682.797</c:v>
                </c:pt>
                <c:pt idx="21">
                  <c:v>109101620512746.69</c:v>
                </c:pt>
                <c:pt idx="22">
                  <c:v>122292851832314.86</c:v>
                </c:pt>
                <c:pt idx="23">
                  <c:v>137062494168144.44</c:v>
                </c:pt>
                <c:pt idx="24">
                  <c:v>153595161722222.12</c:v>
                </c:pt>
                <c:pt idx="25">
                  <c:v>172095964430951.5</c:v>
                </c:pt>
                <c:pt idx="26">
                  <c:v>192792497685347.69</c:v>
                </c:pt>
                <c:pt idx="27">
                  <c:v>215936948426667.87</c:v>
                </c:pt>
                <c:pt idx="28">
                  <c:v>241808301480329.5</c:v>
                </c:pt>
                <c:pt idx="29">
                  <c:v>270714621121058.34</c:v>
                </c:pt>
                <c:pt idx="30">
                  <c:v>302995371497996.19</c:v>
                </c:pt>
                <c:pt idx="31">
                  <c:v>339023725163871.62</c:v>
                </c:pt>
                <c:pt idx="32">
                  <c:v>379208790952955.81</c:v>
                </c:pt>
                <c:pt idx="33">
                  <c:v>423997670185068.44</c:v>
                </c:pt>
                <c:pt idx="34">
                  <c:v>473877222945878.12</c:v>
                </c:pt>
                <c:pt idx="35">
                  <c:v>529375393315644.19</c:v>
                </c:pt>
                <c:pt idx="36">
                  <c:v>591061903260177.87</c:v>
                </c:pt>
                <c:pt idx="37">
                  <c:v>659548078989820.75</c:v>
                </c:pt>
                <c:pt idx="38">
                  <c:v>735485520767969.62</c:v>
                </c:pt>
                <c:pt idx="39">
                  <c:v>819563267751879.37</c:v>
                </c:pt>
                <c:pt idx="40">
                  <c:v>912503044607457.12</c:v>
                </c:pt>
                <c:pt idx="41">
                  <c:v>1015052108659172</c:v>
                </c:pt>
                <c:pt idx="42">
                  <c:v>1127973149178864</c:v>
                </c:pt>
                <c:pt idx="43">
                  <c:v>1252030630316570.2</c:v>
                </c:pt>
                <c:pt idx="44">
                  <c:v>1387972925360572.5</c:v>
                </c:pt>
                <c:pt idx="45">
                  <c:v>1536509575508717.2</c:v>
                </c:pt>
                <c:pt idx="46">
                  <c:v>1698283038761965.5</c:v>
                </c:pt>
                <c:pt idx="47">
                  <c:v>1873834396780092</c:v>
                </c:pt>
                <c:pt idx="48">
                  <c:v>2063562687906379</c:v>
                </c:pt>
                <c:pt idx="49">
                  <c:v>2267677866300715.5</c:v>
                </c:pt>
                <c:pt idx="50">
                  <c:v>2486147886370629.5</c:v>
                </c:pt>
                <c:pt idx="51">
                  <c:v>2718641113429235.5</c:v>
                </c:pt>
                <c:pt idx="52">
                  <c:v>2964466192385717.5</c:v>
                </c:pt>
                <c:pt idx="53">
                  <c:v>3222512673500616.5</c:v>
                </c:pt>
                <c:pt idx="54">
                  <c:v>3491197069859102</c:v>
                </c:pt>
                <c:pt idx="55">
                  <c:v>3768420521847569</c:v>
                </c:pt>
                <c:pt idx="56">
                  <c:v>4051545707634460</c:v>
                </c:pt>
                <c:pt idx="57">
                  <c:v>4337401803278196.5</c:v>
                </c:pt>
                <c:pt idx="58">
                  <c:v>4622326786953305</c:v>
                </c:pt>
                <c:pt idx="59">
                  <c:v>4902255721688168</c:v>
                </c:pt>
                <c:pt idx="60">
                  <c:v>5172861309181297</c:v>
                </c:pt>
                <c:pt idx="61">
                  <c:v>5429748505672334</c:v>
                </c:pt>
                <c:pt idx="62">
                  <c:v>5668698079992044</c:v>
                </c:pt>
                <c:pt idx="63">
                  <c:v>5885944891947647</c:v>
                </c:pt>
                <c:pt idx="64">
                  <c:v>6078466322545929</c:v>
                </c:pt>
                <c:pt idx="65">
                  <c:v>6244246559896900</c:v>
                </c:pt>
                <c:pt idx="66">
                  <c:v>6382476087087827</c:v>
                </c:pt>
                <c:pt idx="67">
                  <c:v>6493645949747988</c:v>
                </c:pt>
                <c:pt idx="68">
                  <c:v>6579505964054752</c:v>
                </c:pt>
                <c:pt idx="69">
                  <c:v>6642875911058223</c:v>
                </c:pt>
                <c:pt idx="70">
                  <c:v>6687326694922603</c:v>
                </c:pt>
                <c:pt idx="71">
                  <c:v>6716778271750420</c:v>
                </c:pt>
                <c:pt idx="72">
                  <c:v>6735083731220916</c:v>
                </c:pt>
                <c:pt idx="73">
                  <c:v>6745675017493448</c:v>
                </c:pt>
                <c:pt idx="74">
                  <c:v>6751330469048200</c:v>
                </c:pt>
                <c:pt idx="75">
                  <c:v>6754090703946665</c:v>
                </c:pt>
                <c:pt idx="76">
                  <c:v>6755308846918275</c:v>
                </c:pt>
                <c:pt idx="77">
                  <c:v>6755789114787735</c:v>
                </c:pt>
                <c:pt idx="78">
                  <c:v>6755956010012667</c:v>
                </c:pt>
                <c:pt idx="79">
                  <c:v>6756006363878205</c:v>
                </c:pt>
                <c:pt idx="80">
                  <c:v>6756019333746963</c:v>
                </c:pt>
                <c:pt idx="81">
                  <c:v>6756022132602415</c:v>
                </c:pt>
                <c:pt idx="82">
                  <c:v>6756022628096605</c:v>
                </c:pt>
                <c:pt idx="83">
                  <c:v>6756022698389369</c:v>
                </c:pt>
                <c:pt idx="84">
                  <c:v>6756022706173290</c:v>
                </c:pt>
                <c:pt idx="85">
                  <c:v>6756022706826658</c:v>
                </c:pt>
                <c:pt idx="86">
                  <c:v>6756022706866886</c:v>
                </c:pt>
                <c:pt idx="87">
                  <c:v>6756022706868637</c:v>
                </c:pt>
                <c:pt idx="88">
                  <c:v>6756022706868689</c:v>
                </c:pt>
                <c:pt idx="89">
                  <c:v>6756022706868690</c:v>
                </c:pt>
                <c:pt idx="90">
                  <c:v>6756022706868690</c:v>
                </c:pt>
                <c:pt idx="91">
                  <c:v>6756022706868690</c:v>
                </c:pt>
                <c:pt idx="92">
                  <c:v>6756022706868690</c:v>
                </c:pt>
                <c:pt idx="93">
                  <c:v>6756022706868690</c:v>
                </c:pt>
                <c:pt idx="94">
                  <c:v>6756022706868690</c:v>
                </c:pt>
                <c:pt idx="95">
                  <c:v>6756022706868690</c:v>
                </c:pt>
                <c:pt idx="96">
                  <c:v>6756022706868690</c:v>
                </c:pt>
                <c:pt idx="97">
                  <c:v>6756022706868690</c:v>
                </c:pt>
                <c:pt idx="98">
                  <c:v>6756022706868690</c:v>
                </c:pt>
                <c:pt idx="99">
                  <c:v>6756022706868690</c:v>
                </c:pt>
                <c:pt idx="100">
                  <c:v>6756022706868690</c:v>
                </c:pt>
              </c:numCache>
            </c:numRef>
          </c:yVal>
          <c:smooth val="1"/>
        </c:ser>
        <c:ser>
          <c:idx val="0"/>
          <c:order val="1"/>
          <c:tx>
            <c:v>Wärme im Salz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Volumenzuwachs'!$C$111:$C$211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">
                  <c:v>100.2065321877573</c:v>
                </c:pt>
                <c:pt idx="61" formatCode="0">
                  <c:v>112.43357835626759</c:v>
                </c:pt>
                <c:pt idx="62" formatCode="0">
                  <c:v>126.15254979893813</c:v>
                </c:pt>
                <c:pt idx="63" formatCode="0">
                  <c:v>141.54548893165608</c:v>
                </c:pt>
                <c:pt idx="64" formatCode="0">
                  <c:v>158.8166507045124</c:v>
                </c:pt>
                <c:pt idx="65" formatCode="0">
                  <c:v>178.19521294089191</c:v>
                </c:pt>
                <c:pt idx="66" formatCode="0">
                  <c:v>199.93831738794873</c:v>
                </c:pt>
                <c:pt idx="67" formatCode="0">
                  <c:v>224.33448183136136</c:v>
                </c:pt>
                <c:pt idx="68" formatCode="0">
                  <c:v>251.70742855105618</c:v>
                </c:pt>
                <c:pt idx="69" formatCode="0">
                  <c:v>282.42037991917795</c:v>
                </c:pt>
                <c:pt idx="70" formatCode="0">
                  <c:v>316.8808781402895</c:v>
                </c:pt>
                <c:pt idx="71" formatCode="0">
                  <c:v>355.54619308881536</c:v>
                </c:pt>
                <c:pt idx="72" formatCode="0">
                  <c:v>398.929390002459</c:v>
                </c:pt>
                <c:pt idx="73" formatCode="0">
                  <c:v>447.60613754618544</c:v>
                </c:pt>
                <c:pt idx="74" formatCode="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Volumenzuwachs'!$HJ$111:$HJ$211</c:f>
              <c:numCache>
                <c:formatCode>0.000E+00</c:formatCode>
                <c:ptCount val="101"/>
                <c:pt idx="0">
                  <c:v>9204344276.0604916</c:v>
                </c:pt>
                <c:pt idx="1">
                  <c:v>19501678485.20623</c:v>
                </c:pt>
                <c:pt idx="2">
                  <c:v>38847627629.813927</c:v>
                </c:pt>
                <c:pt idx="3">
                  <c:v>73222627804.409775</c:v>
                </c:pt>
                <c:pt idx="4">
                  <c:v>131337353596.8084</c:v>
                </c:pt>
                <c:pt idx="5">
                  <c:v>225319676304.5401</c:v>
                </c:pt>
                <c:pt idx="6">
                  <c:v>371402676996.49133</c:v>
                </c:pt>
                <c:pt idx="7">
                  <c:v>590582811172.74414</c:v>
                </c:pt>
                <c:pt idx="8">
                  <c:v>909227030550.00586</c:v>
                </c:pt>
                <c:pt idx="9">
                  <c:v>1359619879819.187</c:v>
                </c:pt>
                <c:pt idx="10">
                  <c:v>1980453868397.1816</c:v>
                </c:pt>
                <c:pt idx="11">
                  <c:v>2817276884199.7725</c:v>
                </c:pt>
                <c:pt idx="12">
                  <c:v>3922917991678.7729</c:v>
                </c:pt>
                <c:pt idx="13">
                  <c:v>5357917335180.7246</c:v>
                </c:pt>
                <c:pt idx="14">
                  <c:v>7190987350475.2881</c:v>
                </c:pt>
                <c:pt idx="15">
                  <c:v>9499531698332.2344</c:v>
                </c:pt>
                <c:pt idx="16">
                  <c:v>12370246023631.152</c:v>
                </c:pt>
                <c:pt idx="17">
                  <c:v>15899821503869.418</c:v>
                </c:pt>
                <c:pt idx="18">
                  <c:v>20195768729141.449</c:v>
                </c:pt>
                <c:pt idx="19">
                  <c:v>25377376116011.98</c:v>
                </c:pt>
                <c:pt idx="20">
                  <c:v>31576813986686.844</c:v>
                </c:pt>
                <c:pt idx="21">
                  <c:v>38940392677146.016</c:v>
                </c:pt>
                <c:pt idx="22">
                  <c:v>47629980489666.297</c:v>
                </c:pt>
                <c:pt idx="23">
                  <c:v>57824584804555.211</c:v>
                </c:pt>
                <c:pt idx="24">
                  <c:v>69722096977941.594</c:v>
                </c:pt>
                <c:pt idx="25">
                  <c:v>83541198493109.172</c:v>
                </c:pt>
                <c:pt idx="26">
                  <c:v>99523421878214.031</c:v>
                </c:pt>
                <c:pt idx="27">
                  <c:v>117935354787528.58</c:v>
                </c:pt>
                <c:pt idx="28">
                  <c:v>139070968960715.55</c:v>
                </c:pt>
                <c:pt idx="29">
                  <c:v>163254047061113.44</c:v>
                </c:pt>
                <c:pt idx="30">
                  <c:v>190840669140199.91</c:v>
                </c:pt>
                <c:pt idx="31">
                  <c:v>222221706091788.22</c:v>
                </c:pt>
                <c:pt idx="32">
                  <c:v>257825249312707.84</c:v>
                </c:pt>
                <c:pt idx="33">
                  <c:v>298118883161464.12</c:v>
                </c:pt>
                <c:pt idx="34">
                  <c:v>343611678973963.69</c:v>
                </c:pt>
                <c:pt idx="35">
                  <c:v>394855755594184.37</c:v>
                </c:pt>
                <c:pt idx="36">
                  <c:v>452447210935970.56</c:v>
                </c:pt>
                <c:pt idx="37">
                  <c:v>517026181458082.81</c:v>
                </c:pt>
                <c:pt idx="38">
                  <c:v>589275731396970.75</c:v>
                </c:pt>
                <c:pt idx="39">
                  <c:v>669919211414843.5</c:v>
                </c:pt>
                <c:pt idx="40">
                  <c:v>759715658091167.5</c:v>
                </c:pt>
                <c:pt idx="41">
                  <c:v>859452733656929</c:v>
                </c:pt>
                <c:pt idx="42">
                  <c:v>969936633551745.62</c:v>
                </c:pt>
                <c:pt idx="43">
                  <c:v>1091978324052470.1</c:v>
                </c:pt>
                <c:pt idx="44">
                  <c:v>1226375422833681.7</c:v>
                </c:pt>
                <c:pt idx="45">
                  <c:v>1373889015193872.7</c:v>
                </c:pt>
                <c:pt idx="46">
                  <c:v>1535214726035876.7</c:v>
                </c:pt>
                <c:pt idx="47">
                  <c:v>1710947466158789.5</c:v>
                </c:pt>
                <c:pt idx="48">
                  <c:v>1901539470564102.5</c:v>
                </c:pt>
                <c:pt idx="49">
                  <c:v>2107251581032370.5</c:v>
                </c:pt>
                <c:pt idx="50">
                  <c:v>2328098233424072</c:v>
                </c:pt>
                <c:pt idx="51">
                  <c:v>2563787329265639.5</c:v>
                </c:pt>
                <c:pt idx="52">
                  <c:v>2813657130710883</c:v>
                </c:pt>
                <c:pt idx="53">
                  <c:v>3076613527485654</c:v>
                </c:pt>
                <c:pt idx="54">
                  <c:v>3351072458336581.5</c:v>
                </c:pt>
                <c:pt idx="55">
                  <c:v>3634913844715686</c:v>
                </c:pt>
                <c:pt idx="56">
                  <c:v>3925454947152563.5</c:v>
                </c:pt>
                <c:pt idx="57">
                  <c:v>4219452316404327.5</c:v>
                </c:pt>
                <c:pt idx="58">
                  <c:v>4513142095456975</c:v>
                </c:pt>
                <c:pt idx="59">
                  <c:v>4802327838266370</c:v>
                </c:pt>
                <c:pt idx="60">
                  <c:v>5082522689853763</c:v>
                </c:pt>
                <c:pt idx="61">
                  <c:v>5349148209415153</c:v>
                </c:pt>
                <c:pt idx="62">
                  <c:v>5597785032955556</c:v>
                </c:pt>
                <c:pt idx="63">
                  <c:v>5824461158276363</c:v>
                </c:pt>
                <c:pt idx="64">
                  <c:v>6025952841405393</c:v>
                </c:pt>
                <c:pt idx="65">
                  <c:v>6200062820530506</c:v>
                </c:pt>
                <c:pt idx="66">
                  <c:v>6345833674506987</c:v>
                </c:pt>
                <c:pt idx="67">
                  <c:v>6463653937633331</c:v>
                </c:pt>
                <c:pt idx="68">
                  <c:v>6555224067531379</c:v>
                </c:pt>
                <c:pt idx="69">
                  <c:v>6623369601354282</c:v>
                </c:pt>
                <c:pt idx="70">
                  <c:v>6671717642520750</c:v>
                </c:pt>
                <c:pt idx="71">
                  <c:v>6704283939500043</c:v>
                </c:pt>
                <c:pt idx="72">
                  <c:v>6725041794375761</c:v>
                </c:pt>
                <c:pt idx="73">
                  <c:v>6737551206125957</c:v>
                </c:pt>
                <c:pt idx="74">
                  <c:v>6744711630083045</c:v>
                </c:pt>
                <c:pt idx="75">
                  <c:v>6748667317876089</c:v>
                </c:pt>
                <c:pt idx="76">
                  <c:v>6750851788973349</c:v>
                </c:pt>
                <c:pt idx="77">
                  <c:v>6752122888937842</c:v>
                </c:pt>
                <c:pt idx="78">
                  <c:v>6752923420994484</c:v>
                </c:pt>
                <c:pt idx="79">
                  <c:v>6753406142853952</c:v>
                </c:pt>
                <c:pt idx="80">
                  <c:v>6753479626802109</c:v>
                </c:pt>
                <c:pt idx="81">
                  <c:v>6752756246970596</c:v>
                </c:pt>
                <c:pt idx="82">
                  <c:v>6750413125535786</c:v>
                </c:pt>
                <c:pt idx="83">
                  <c:v>6745009746545627</c:v>
                </c:pt>
                <c:pt idx="84">
                  <c:v>6734333784829316</c:v>
                </c:pt>
                <c:pt idx="85">
                  <c:v>6715354613696996</c:v>
                </c:pt>
                <c:pt idx="86">
                  <c:v>6684341626884830</c:v>
                </c:pt>
                <c:pt idx="87">
                  <c:v>6637156964287375</c:v>
                </c:pt>
                <c:pt idx="88">
                  <c:v>6569678720035538</c:v>
                </c:pt>
                <c:pt idx="89">
                  <c:v>6478272890365167</c:v>
                </c:pt>
                <c:pt idx="90">
                  <c:v>6360222404825962</c:v>
                </c:pt>
                <c:pt idx="91">
                  <c:v>6214038483497753</c:v>
                </c:pt>
                <c:pt idx="92">
                  <c:v>6039612776710662</c:v>
                </c:pt>
                <c:pt idx="93">
                  <c:v>5838205209367496</c:v>
                </c:pt>
                <c:pt idx="94">
                  <c:v>5612291963237902</c:v>
                </c:pt>
                <c:pt idx="95">
                  <c:v>5365315537575490</c:v>
                </c:pt>
                <c:pt idx="96">
                  <c:v>5101384062886763</c:v>
                </c:pt>
                <c:pt idx="97">
                  <c:v>4824962779878521</c:v>
                </c:pt>
                <c:pt idx="98">
                  <c:v>4540590745053908</c:v>
                </c:pt>
                <c:pt idx="99">
                  <c:v>4252644025636971</c:v>
                </c:pt>
                <c:pt idx="100">
                  <c:v>3965155548507643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816496"/>
        <c:axId val="429817056"/>
      </c:scatterChart>
      <c:valAx>
        <c:axId val="429816496"/>
        <c:scaling>
          <c:logBase val="10"/>
          <c:orientation val="minMax"/>
          <c:max val="1000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817056"/>
        <c:crosses val="autoZero"/>
        <c:crossBetween val="midCat"/>
      </c:valAx>
      <c:valAx>
        <c:axId val="429817056"/>
        <c:scaling>
          <c:orientation val="minMax"/>
          <c:max val="70000000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816496"/>
        <c:crossesAt val="0.1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7426931657945205"/>
          <c:y val="0.18253785276503476"/>
          <c:w val="0.34112620297462815"/>
          <c:h val="0.2033683211627476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freigesetzte Wärme, Wärme im Salz [J]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5440091863517058"/>
          <c:y val="0.17171296296296296"/>
          <c:w val="0.78337685914260702"/>
          <c:h val="0.70981082848268839"/>
        </c:manualLayout>
      </c:layout>
      <c:scatterChart>
        <c:scatterStyle val="smoothMarker"/>
        <c:varyColors val="0"/>
        <c:ser>
          <c:idx val="1"/>
          <c:order val="0"/>
          <c:tx>
            <c:v>freigesetzte Wärme</c:v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Volumenzuwachs'!$C$111:$C$211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">
                  <c:v>100.2065321877573</c:v>
                </c:pt>
                <c:pt idx="61" formatCode="0">
                  <c:v>112.43357835626759</c:v>
                </c:pt>
                <c:pt idx="62" formatCode="0">
                  <c:v>126.15254979893813</c:v>
                </c:pt>
                <c:pt idx="63" formatCode="0">
                  <c:v>141.54548893165608</c:v>
                </c:pt>
                <c:pt idx="64" formatCode="0">
                  <c:v>158.8166507045124</c:v>
                </c:pt>
                <c:pt idx="65" formatCode="0">
                  <c:v>178.19521294089191</c:v>
                </c:pt>
                <c:pt idx="66" formatCode="0">
                  <c:v>199.93831738794873</c:v>
                </c:pt>
                <c:pt idx="67" formatCode="0">
                  <c:v>224.33448183136136</c:v>
                </c:pt>
                <c:pt idx="68" formatCode="0">
                  <c:v>251.70742855105618</c:v>
                </c:pt>
                <c:pt idx="69" formatCode="0">
                  <c:v>282.42037991917795</c:v>
                </c:pt>
                <c:pt idx="70" formatCode="0">
                  <c:v>316.8808781402895</c:v>
                </c:pt>
                <c:pt idx="71" formatCode="0">
                  <c:v>355.54619308881536</c:v>
                </c:pt>
                <c:pt idx="72" formatCode="0">
                  <c:v>398.929390002459</c:v>
                </c:pt>
                <c:pt idx="73" formatCode="0">
                  <c:v>447.60613754618544</c:v>
                </c:pt>
                <c:pt idx="74" formatCode="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Volumenzuwachs'!$HK$112:$HK$212</c:f>
              <c:numCache>
                <c:formatCode>0.000E+00</c:formatCode>
                <c:ptCount val="101"/>
                <c:pt idx="0">
                  <c:v>10990266228419.648</c:v>
                </c:pt>
                <c:pt idx="1">
                  <c:v>12330057113584.072</c:v>
                </c:pt>
                <c:pt idx="2">
                  <c:v>13833010396709.119</c:v>
                </c:pt>
                <c:pt idx="3">
                  <c:v>15518952959239.521</c:v>
                </c:pt>
                <c:pt idx="4">
                  <c:v>17410109747942.355</c:v>
                </c:pt>
                <c:pt idx="5">
                  <c:v>19531390914233.602</c:v>
                </c:pt>
                <c:pt idx="6">
                  <c:v>21910712579997.879</c:v>
                </c:pt>
                <c:pt idx="7">
                  <c:v>24579354970518.902</c:v>
                </c:pt>
                <c:pt idx="8">
                  <c:v>27572362018718.578</c:v>
                </c:pt>
                <c:pt idx="9">
                  <c:v>30928986929354.289</c:v>
                </c:pt>
                <c:pt idx="10">
                  <c:v>34693188593565.559</c:v>
                </c:pt>
                <c:pt idx="11">
                  <c:v>38914184158099.68</c:v>
                </c:pt>
                <c:pt idx="12">
                  <c:v>43647063471782.953</c:v>
                </c:pt>
                <c:pt idx="13">
                  <c:v>48953471543562.992</c:v>
                </c:pt>
                <c:pt idx="14">
                  <c:v>54902365536667.242</c:v>
                </c:pt>
                <c:pt idx="15">
                  <c:v>61570853171822.469</c:v>
                </c:pt>
                <c:pt idx="16">
                  <c:v>69045119692345.937</c:v>
                </c:pt>
                <c:pt idx="17">
                  <c:v>77421450719853.516</c:v>
                </c:pt>
                <c:pt idx="18">
                  <c:v>86807358355845.844</c:v>
                </c:pt>
                <c:pt idx="19">
                  <c:v>97322817702682.797</c:v>
                </c:pt>
                <c:pt idx="20">
                  <c:v>109101620512746.69</c:v>
                </c:pt>
                <c:pt idx="21">
                  <c:v>122292851832314.86</c:v>
                </c:pt>
                <c:pt idx="22">
                  <c:v>137062494168144.44</c:v>
                </c:pt>
                <c:pt idx="23">
                  <c:v>153595161722222.12</c:v>
                </c:pt>
                <c:pt idx="24">
                  <c:v>172095964430951.5</c:v>
                </c:pt>
                <c:pt idx="25">
                  <c:v>192792497685347.69</c:v>
                </c:pt>
                <c:pt idx="26">
                  <c:v>215936948426667.87</c:v>
                </c:pt>
                <c:pt idx="27">
                  <c:v>241808301480329.5</c:v>
                </c:pt>
                <c:pt idx="28">
                  <c:v>270714621121058.34</c:v>
                </c:pt>
                <c:pt idx="29">
                  <c:v>302995371497996.19</c:v>
                </c:pt>
                <c:pt idx="30">
                  <c:v>339023725163871.62</c:v>
                </c:pt>
                <c:pt idx="31">
                  <c:v>379208790952955.81</c:v>
                </c:pt>
                <c:pt idx="32">
                  <c:v>423997670185068.44</c:v>
                </c:pt>
                <c:pt idx="33">
                  <c:v>473877222945878.12</c:v>
                </c:pt>
                <c:pt idx="34">
                  <c:v>529375393315644.19</c:v>
                </c:pt>
                <c:pt idx="35">
                  <c:v>591061903260177.87</c:v>
                </c:pt>
                <c:pt idx="36">
                  <c:v>659548078989820.75</c:v>
                </c:pt>
                <c:pt idx="37">
                  <c:v>735485520767969.62</c:v>
                </c:pt>
                <c:pt idx="38">
                  <c:v>819563267751879.37</c:v>
                </c:pt>
                <c:pt idx="39">
                  <c:v>912503044607457.12</c:v>
                </c:pt>
                <c:pt idx="40">
                  <c:v>1015052108659172</c:v>
                </c:pt>
                <c:pt idx="41">
                  <c:v>1127973149178864</c:v>
                </c:pt>
                <c:pt idx="42">
                  <c:v>1252030630316570.2</c:v>
                </c:pt>
                <c:pt idx="43">
                  <c:v>1387972925360572.5</c:v>
                </c:pt>
                <c:pt idx="44">
                  <c:v>1536509575508717.2</c:v>
                </c:pt>
                <c:pt idx="45">
                  <c:v>1698283038761965.5</c:v>
                </c:pt>
                <c:pt idx="46">
                  <c:v>1873834396780092</c:v>
                </c:pt>
                <c:pt idx="47">
                  <c:v>2063562687906379</c:v>
                </c:pt>
                <c:pt idx="48">
                  <c:v>2267677866300715.5</c:v>
                </c:pt>
                <c:pt idx="49">
                  <c:v>2486147886370629.5</c:v>
                </c:pt>
                <c:pt idx="50">
                  <c:v>2718641113429235.5</c:v>
                </c:pt>
                <c:pt idx="51">
                  <c:v>2964466192385717.5</c:v>
                </c:pt>
                <c:pt idx="52">
                  <c:v>3222512673500616.5</c:v>
                </c:pt>
                <c:pt idx="53">
                  <c:v>3491197069859102</c:v>
                </c:pt>
                <c:pt idx="54">
                  <c:v>3768420521847569</c:v>
                </c:pt>
                <c:pt idx="55">
                  <c:v>4051545707634460</c:v>
                </c:pt>
                <c:pt idx="56">
                  <c:v>4337401803278196.5</c:v>
                </c:pt>
                <c:pt idx="57">
                  <c:v>4622326786953305</c:v>
                </c:pt>
                <c:pt idx="58">
                  <c:v>4902255721688168</c:v>
                </c:pt>
                <c:pt idx="59">
                  <c:v>5172861309181297</c:v>
                </c:pt>
                <c:pt idx="60">
                  <c:v>5429748505672334</c:v>
                </c:pt>
                <c:pt idx="61">
                  <c:v>5668698079992044</c:v>
                </c:pt>
                <c:pt idx="62">
                  <c:v>5885944891947647</c:v>
                </c:pt>
                <c:pt idx="63">
                  <c:v>6078466322545929</c:v>
                </c:pt>
                <c:pt idx="64">
                  <c:v>6244246559896900</c:v>
                </c:pt>
                <c:pt idx="65">
                  <c:v>6382476087087827</c:v>
                </c:pt>
                <c:pt idx="66">
                  <c:v>6493645949747988</c:v>
                </c:pt>
                <c:pt idx="67">
                  <c:v>6579505964054752</c:v>
                </c:pt>
                <c:pt idx="68">
                  <c:v>6642875911058223</c:v>
                </c:pt>
                <c:pt idx="69">
                  <c:v>6687326694922603</c:v>
                </c:pt>
                <c:pt idx="70">
                  <c:v>6716778271750420</c:v>
                </c:pt>
                <c:pt idx="71">
                  <c:v>6735083731220916</c:v>
                </c:pt>
                <c:pt idx="72">
                  <c:v>6745675017493448</c:v>
                </c:pt>
                <c:pt idx="73">
                  <c:v>6751330469048200</c:v>
                </c:pt>
                <c:pt idx="74">
                  <c:v>6754090703946665</c:v>
                </c:pt>
                <c:pt idx="75">
                  <c:v>6755308846918275</c:v>
                </c:pt>
                <c:pt idx="76">
                  <c:v>6755789114787735</c:v>
                </c:pt>
                <c:pt idx="77">
                  <c:v>6755956010012667</c:v>
                </c:pt>
                <c:pt idx="78">
                  <c:v>6756006363878205</c:v>
                </c:pt>
                <c:pt idx="79">
                  <c:v>6756019333746963</c:v>
                </c:pt>
                <c:pt idx="80">
                  <c:v>6756022132602415</c:v>
                </c:pt>
                <c:pt idx="81">
                  <c:v>6756022628096605</c:v>
                </c:pt>
                <c:pt idx="82">
                  <c:v>6756022698389369</c:v>
                </c:pt>
                <c:pt idx="83">
                  <c:v>6756022706173290</c:v>
                </c:pt>
                <c:pt idx="84">
                  <c:v>6756022706826658</c:v>
                </c:pt>
                <c:pt idx="85">
                  <c:v>6756022706866886</c:v>
                </c:pt>
                <c:pt idx="86">
                  <c:v>6756022706868637</c:v>
                </c:pt>
                <c:pt idx="87">
                  <c:v>6756022706868689</c:v>
                </c:pt>
                <c:pt idx="88">
                  <c:v>6756022706868690</c:v>
                </c:pt>
                <c:pt idx="89">
                  <c:v>6756022706868690</c:v>
                </c:pt>
                <c:pt idx="90">
                  <c:v>6756022706868690</c:v>
                </c:pt>
                <c:pt idx="91">
                  <c:v>6756022706868690</c:v>
                </c:pt>
                <c:pt idx="92">
                  <c:v>6756022706868690</c:v>
                </c:pt>
                <c:pt idx="93">
                  <c:v>6756022706868690</c:v>
                </c:pt>
                <c:pt idx="94">
                  <c:v>6756022706868690</c:v>
                </c:pt>
                <c:pt idx="95">
                  <c:v>6756022706868690</c:v>
                </c:pt>
                <c:pt idx="96">
                  <c:v>6756022706868690</c:v>
                </c:pt>
                <c:pt idx="97">
                  <c:v>6756022706868690</c:v>
                </c:pt>
                <c:pt idx="98">
                  <c:v>6756022706868690</c:v>
                </c:pt>
                <c:pt idx="99">
                  <c:v>6756022706868690</c:v>
                </c:pt>
              </c:numCache>
            </c:numRef>
          </c:yVal>
          <c:smooth val="1"/>
        </c:ser>
        <c:ser>
          <c:idx val="0"/>
          <c:order val="1"/>
          <c:tx>
            <c:v>Wärme im Salz</c:v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Volumenzuwachs'!$C$111:$C$211</c:f>
              <c:numCache>
                <c:formatCode>0.000</c:formatCode>
                <c:ptCount val="101"/>
                <c:pt idx="0">
                  <c:v>0.10020653218776068</c:v>
                </c:pt>
                <c:pt idx="1">
                  <c:v>0.11243357835627084</c:v>
                </c:pt>
                <c:pt idx="2">
                  <c:v>0.1261525497989413</c:v>
                </c:pt>
                <c:pt idx="3">
                  <c:v>0.14154548893165916</c:v>
                </c:pt>
                <c:pt idx="4">
                  <c:v>0.15881665070451539</c:v>
                </c:pt>
                <c:pt idx="5">
                  <c:v>0.17819521294089466</c:v>
                </c:pt>
                <c:pt idx="6">
                  <c:v>0.19993831738795126</c:v>
                </c:pt>
                <c:pt idx="7">
                  <c:v>0.22433448183136376</c:v>
                </c:pt>
                <c:pt idx="8">
                  <c:v>0.25170742855105788</c:v>
                </c:pt>
                <c:pt idx="9">
                  <c:v>0.28242037991917895</c:v>
                </c:pt>
                <c:pt idx="10">
                  <c:v>0.31688087814028948</c:v>
                </c:pt>
                <c:pt idx="11">
                  <c:v>0.35554619308881535</c:v>
                </c:pt>
                <c:pt idx="12">
                  <c:v>0.39892939000245897</c:v>
                </c:pt>
                <c:pt idx="13">
                  <c:v>0.44760613754618539</c:v>
                </c:pt>
                <c:pt idx="14">
                  <c:v>0.50222234658564346</c:v>
                </c:pt>
                <c:pt idx="15">
                  <c:v>0.56350274103192899</c:v>
                </c:pt>
                <c:pt idx="16">
                  <c:v>0.6322604744875624</c:v>
                </c:pt>
                <c:pt idx="17">
                  <c:v>0.70940792030076116</c:v>
                </c:pt>
                <c:pt idx="18">
                  <c:v>0.79596877820543388</c:v>
                </c:pt>
                <c:pt idx="19">
                  <c:v>0.89309165819468206</c:v>
                </c:pt>
                <c:pt idx="20">
                  <c:v>1.002065321877573</c:v>
                </c:pt>
                <c:pt idx="21" formatCode="0.00">
                  <c:v>1.1243357835626759</c:v>
                </c:pt>
                <c:pt idx="22" formatCode="0.00">
                  <c:v>1.2615254979893813</c:v>
                </c:pt>
                <c:pt idx="23" formatCode="0.00">
                  <c:v>1.4154548893165608</c:v>
                </c:pt>
                <c:pt idx="24" formatCode="0.00">
                  <c:v>1.5881665070451239</c:v>
                </c:pt>
                <c:pt idx="25" formatCode="0.00">
                  <c:v>1.7819521294089189</c:v>
                </c:pt>
                <c:pt idx="26" formatCode="0.00">
                  <c:v>1.9993831738794872</c:v>
                </c:pt>
                <c:pt idx="27" formatCode="0.00">
                  <c:v>2.2433448183136138</c:v>
                </c:pt>
                <c:pt idx="28" formatCode="0.00">
                  <c:v>2.5170742855105614</c:v>
                </c:pt>
                <c:pt idx="29" formatCode="0.00">
                  <c:v>2.8242037991917797</c:v>
                </c:pt>
                <c:pt idx="30" formatCode="0.00">
                  <c:v>3.1688087814028951</c:v>
                </c:pt>
                <c:pt idx="31" formatCode="0.00">
                  <c:v>3.5554619308881539</c:v>
                </c:pt>
                <c:pt idx="32" formatCode="0.00">
                  <c:v>3.9892939000245899</c:v>
                </c:pt>
                <c:pt idx="33" formatCode="0.00">
                  <c:v>4.4760613754618541</c:v>
                </c:pt>
                <c:pt idx="34" formatCode="0.00">
                  <c:v>5.0222234658564338</c:v>
                </c:pt>
                <c:pt idx="35" formatCode="0.00">
                  <c:v>5.6350274103192897</c:v>
                </c:pt>
                <c:pt idx="36" formatCode="0.00">
                  <c:v>6.3226047448756244</c:v>
                </c:pt>
                <c:pt idx="37" formatCode="0.00">
                  <c:v>7.0940792030076114</c:v>
                </c:pt>
                <c:pt idx="38" formatCode="0.00">
                  <c:v>7.9596877820543384</c:v>
                </c:pt>
                <c:pt idx="39" formatCode="0.00">
                  <c:v>8.9309165819468213</c:v>
                </c:pt>
                <c:pt idx="40" formatCode="0.00">
                  <c:v>10.020653218775731</c:v>
                </c:pt>
                <c:pt idx="41" formatCode="0.0">
                  <c:v>11.243357835626759</c:v>
                </c:pt>
                <c:pt idx="42" formatCode="0.0">
                  <c:v>12.615254979893814</c:v>
                </c:pt>
                <c:pt idx="43" formatCode="0.0">
                  <c:v>14.154548893165609</c:v>
                </c:pt>
                <c:pt idx="44" formatCode="0.0">
                  <c:v>15.881665070451239</c:v>
                </c:pt>
                <c:pt idx="45" formatCode="0.0">
                  <c:v>17.819521294089189</c:v>
                </c:pt>
                <c:pt idx="46" formatCode="0.0">
                  <c:v>19.993831738794871</c:v>
                </c:pt>
                <c:pt idx="47" formatCode="0.0">
                  <c:v>22.433448183136139</c:v>
                </c:pt>
                <c:pt idx="48" formatCode="0.0">
                  <c:v>25.170742855105615</c:v>
                </c:pt>
                <c:pt idx="49" formatCode="0.0">
                  <c:v>28.242037991917794</c:v>
                </c:pt>
                <c:pt idx="50" formatCode="0.0">
                  <c:v>31.68808781402895</c:v>
                </c:pt>
                <c:pt idx="51" formatCode="0.0">
                  <c:v>35.554619308881534</c:v>
                </c:pt>
                <c:pt idx="52" formatCode="0.0">
                  <c:v>39.892939000245896</c:v>
                </c:pt>
                <c:pt idx="53" formatCode="0.0">
                  <c:v>44.760613754618539</c:v>
                </c:pt>
                <c:pt idx="54" formatCode="0.0">
                  <c:v>50.222234658564346</c:v>
                </c:pt>
                <c:pt idx="55" formatCode="0.0">
                  <c:v>56.350274103192888</c:v>
                </c:pt>
                <c:pt idx="56" formatCode="0.0">
                  <c:v>63.22604744875624</c:v>
                </c:pt>
                <c:pt idx="57" formatCode="0.0">
                  <c:v>70.940792030076111</c:v>
                </c:pt>
                <c:pt idx="58" formatCode="0.0">
                  <c:v>79.596877820543398</c:v>
                </c:pt>
                <c:pt idx="59" formatCode="0.0">
                  <c:v>89.30916581946822</c:v>
                </c:pt>
                <c:pt idx="60" formatCode="0">
                  <c:v>100.2065321877573</c:v>
                </c:pt>
                <c:pt idx="61" formatCode="0">
                  <c:v>112.43357835626759</c:v>
                </c:pt>
                <c:pt idx="62" formatCode="0">
                  <c:v>126.15254979893813</c:v>
                </c:pt>
                <c:pt idx="63" formatCode="0">
                  <c:v>141.54548893165608</c:v>
                </c:pt>
                <c:pt idx="64" formatCode="0">
                  <c:v>158.8166507045124</c:v>
                </c:pt>
                <c:pt idx="65" formatCode="0">
                  <c:v>178.19521294089191</c:v>
                </c:pt>
                <c:pt idx="66" formatCode="0">
                  <c:v>199.93831738794873</c:v>
                </c:pt>
                <c:pt idx="67" formatCode="0">
                  <c:v>224.33448183136136</c:v>
                </c:pt>
                <c:pt idx="68" formatCode="0">
                  <c:v>251.70742855105618</c:v>
                </c:pt>
                <c:pt idx="69" formatCode="0">
                  <c:v>282.42037991917795</c:v>
                </c:pt>
                <c:pt idx="70" formatCode="0">
                  <c:v>316.8808781402895</c:v>
                </c:pt>
                <c:pt idx="71" formatCode="0">
                  <c:v>355.54619308881536</c:v>
                </c:pt>
                <c:pt idx="72" formatCode="0">
                  <c:v>398.929390002459</c:v>
                </c:pt>
                <c:pt idx="73" formatCode="0">
                  <c:v>447.60613754618544</c:v>
                </c:pt>
                <c:pt idx="74" formatCode="0">
                  <c:v>502.22234658564338</c:v>
                </c:pt>
                <c:pt idx="75" formatCode="0">
                  <c:v>563.50274103192885</c:v>
                </c:pt>
                <c:pt idx="76" formatCode="0">
                  <c:v>632.26047448756253</c:v>
                </c:pt>
                <c:pt idx="77" formatCode="0">
                  <c:v>709.40792030076113</c:v>
                </c:pt>
                <c:pt idx="78" formatCode="0">
                  <c:v>795.96877820543386</c:v>
                </c:pt>
                <c:pt idx="79" formatCode="0">
                  <c:v>893.09165819468217</c:v>
                </c:pt>
                <c:pt idx="80" formatCode="0">
                  <c:v>1002.0653218775731</c:v>
                </c:pt>
                <c:pt idx="81" formatCode="0">
                  <c:v>1124.3357835626757</c:v>
                </c:pt>
                <c:pt idx="82" formatCode="0">
                  <c:v>1261.5254979893814</c:v>
                </c:pt>
                <c:pt idx="83" formatCode="0">
                  <c:v>1415.4548893165609</c:v>
                </c:pt>
                <c:pt idx="84" formatCode="0">
                  <c:v>1588.166507045124</c:v>
                </c:pt>
                <c:pt idx="85" formatCode="0">
                  <c:v>1781.9521294089188</c:v>
                </c:pt>
                <c:pt idx="86" formatCode="0">
                  <c:v>1999.383173879487</c:v>
                </c:pt>
                <c:pt idx="87" formatCode="0">
                  <c:v>2243.3448183136138</c:v>
                </c:pt>
                <c:pt idx="88" formatCode="0">
                  <c:v>2517.0742855105618</c:v>
                </c:pt>
                <c:pt idx="89" formatCode="0">
                  <c:v>2824.2037991917796</c:v>
                </c:pt>
                <c:pt idx="90" formatCode="0">
                  <c:v>3168.808781402895</c:v>
                </c:pt>
                <c:pt idx="91" formatCode="0">
                  <c:v>3555.4619308881538</c:v>
                </c:pt>
                <c:pt idx="92" formatCode="0">
                  <c:v>3989.2939000245901</c:v>
                </c:pt>
                <c:pt idx="93" formatCode="0">
                  <c:v>4476.0613754618535</c:v>
                </c:pt>
                <c:pt idx="94" formatCode="0">
                  <c:v>5022.2234658564339</c:v>
                </c:pt>
                <c:pt idx="95" formatCode="0">
                  <c:v>5635.0274103192887</c:v>
                </c:pt>
                <c:pt idx="96" formatCode="0">
                  <c:v>6322.6047448756244</c:v>
                </c:pt>
                <c:pt idx="97" formatCode="0">
                  <c:v>7094.0792030076118</c:v>
                </c:pt>
                <c:pt idx="98" formatCode="0">
                  <c:v>7959.6877820543386</c:v>
                </c:pt>
                <c:pt idx="99" formatCode="0">
                  <c:v>8930.9165819468217</c:v>
                </c:pt>
                <c:pt idx="100" formatCode="0">
                  <c:v>10020.653218775729</c:v>
                </c:pt>
              </c:numCache>
            </c:numRef>
          </c:xVal>
          <c:yVal>
            <c:numRef>
              <c:f>'Temperaturen, Volumenzuwachs'!$HJ$112:$HJ$212</c:f>
              <c:numCache>
                <c:formatCode>0.000E+00</c:formatCode>
                <c:ptCount val="101"/>
                <c:pt idx="0">
                  <c:v>19501678485.20623</c:v>
                </c:pt>
                <c:pt idx="1">
                  <c:v>38847627629.813927</c:v>
                </c:pt>
                <c:pt idx="2">
                  <c:v>73222627804.409775</c:v>
                </c:pt>
                <c:pt idx="3">
                  <c:v>131337353596.8084</c:v>
                </c:pt>
                <c:pt idx="4">
                  <c:v>225319676304.5401</c:v>
                </c:pt>
                <c:pt idx="5">
                  <c:v>371402676996.49133</c:v>
                </c:pt>
                <c:pt idx="6">
                  <c:v>590582811172.74414</c:v>
                </c:pt>
                <c:pt idx="7">
                  <c:v>909227030550.00586</c:v>
                </c:pt>
                <c:pt idx="8">
                  <c:v>1359619879819.187</c:v>
                </c:pt>
                <c:pt idx="9">
                  <c:v>1980453868397.1816</c:v>
                </c:pt>
                <c:pt idx="10">
                  <c:v>2817276884199.7725</c:v>
                </c:pt>
                <c:pt idx="11">
                  <c:v>3922917991678.7729</c:v>
                </c:pt>
                <c:pt idx="12">
                  <c:v>5357917335180.7246</c:v>
                </c:pt>
                <c:pt idx="13">
                  <c:v>7190987350475.2881</c:v>
                </c:pt>
                <c:pt idx="14">
                  <c:v>9499531698332.2344</c:v>
                </c:pt>
                <c:pt idx="15">
                  <c:v>12370246023631.152</c:v>
                </c:pt>
                <c:pt idx="16">
                  <c:v>15899821503869.418</c:v>
                </c:pt>
                <c:pt idx="17">
                  <c:v>20195768729141.449</c:v>
                </c:pt>
                <c:pt idx="18">
                  <c:v>25377376116011.98</c:v>
                </c:pt>
                <c:pt idx="19">
                  <c:v>31576813986686.844</c:v>
                </c:pt>
                <c:pt idx="20">
                  <c:v>38940392677146.016</c:v>
                </c:pt>
                <c:pt idx="21">
                  <c:v>47629980489666.297</c:v>
                </c:pt>
                <c:pt idx="22">
                  <c:v>57824584804555.211</c:v>
                </c:pt>
                <c:pt idx="23">
                  <c:v>69722096977941.594</c:v>
                </c:pt>
                <c:pt idx="24">
                  <c:v>83541198493109.172</c:v>
                </c:pt>
                <c:pt idx="25">
                  <c:v>99523421878214.031</c:v>
                </c:pt>
                <c:pt idx="26">
                  <c:v>117935354787528.58</c:v>
                </c:pt>
                <c:pt idx="27">
                  <c:v>139070968960715.55</c:v>
                </c:pt>
                <c:pt idx="28">
                  <c:v>163254047061113.44</c:v>
                </c:pt>
                <c:pt idx="29">
                  <c:v>190840669140199.91</c:v>
                </c:pt>
                <c:pt idx="30">
                  <c:v>222221706091788.22</c:v>
                </c:pt>
                <c:pt idx="31">
                  <c:v>257825249312707.84</c:v>
                </c:pt>
                <c:pt idx="32">
                  <c:v>298118883161464.12</c:v>
                </c:pt>
                <c:pt idx="33">
                  <c:v>343611678973963.69</c:v>
                </c:pt>
                <c:pt idx="34">
                  <c:v>394855755594184.37</c:v>
                </c:pt>
                <c:pt idx="35">
                  <c:v>452447210935970.56</c:v>
                </c:pt>
                <c:pt idx="36">
                  <c:v>517026181458082.81</c:v>
                </c:pt>
                <c:pt idx="37">
                  <c:v>589275731396970.75</c:v>
                </c:pt>
                <c:pt idx="38">
                  <c:v>669919211414843.5</c:v>
                </c:pt>
                <c:pt idx="39">
                  <c:v>759715658091167.5</c:v>
                </c:pt>
                <c:pt idx="40">
                  <c:v>859452733656929</c:v>
                </c:pt>
                <c:pt idx="41">
                  <c:v>969936633551745.62</c:v>
                </c:pt>
                <c:pt idx="42">
                  <c:v>1091978324052470.1</c:v>
                </c:pt>
                <c:pt idx="43">
                  <c:v>1226375422833681.7</c:v>
                </c:pt>
                <c:pt idx="44">
                  <c:v>1373889015193872.7</c:v>
                </c:pt>
                <c:pt idx="45">
                  <c:v>1535214726035876.7</c:v>
                </c:pt>
                <c:pt idx="46">
                  <c:v>1710947466158789.5</c:v>
                </c:pt>
                <c:pt idx="47">
                  <c:v>1901539470564102.5</c:v>
                </c:pt>
                <c:pt idx="48">
                  <c:v>2107251581032370.5</c:v>
                </c:pt>
                <c:pt idx="49">
                  <c:v>2328098233424072</c:v>
                </c:pt>
                <c:pt idx="50">
                  <c:v>2563787329265639.5</c:v>
                </c:pt>
                <c:pt idx="51">
                  <c:v>2813657130710883</c:v>
                </c:pt>
                <c:pt idx="52">
                  <c:v>3076613527485654</c:v>
                </c:pt>
                <c:pt idx="53">
                  <c:v>3351072458336581.5</c:v>
                </c:pt>
                <c:pt idx="54">
                  <c:v>3634913844715686</c:v>
                </c:pt>
                <c:pt idx="55">
                  <c:v>3925454947152563.5</c:v>
                </c:pt>
                <c:pt idx="56">
                  <c:v>4219452316404327.5</c:v>
                </c:pt>
                <c:pt idx="57">
                  <c:v>4513142095456975</c:v>
                </c:pt>
                <c:pt idx="58">
                  <c:v>4802327838266370</c:v>
                </c:pt>
                <c:pt idx="59">
                  <c:v>5082522689853763</c:v>
                </c:pt>
                <c:pt idx="60">
                  <c:v>5349148209415153</c:v>
                </c:pt>
                <c:pt idx="61">
                  <c:v>5597785032955556</c:v>
                </c:pt>
                <c:pt idx="62">
                  <c:v>5824461158276363</c:v>
                </c:pt>
                <c:pt idx="63">
                  <c:v>6025952841405393</c:v>
                </c:pt>
                <c:pt idx="64">
                  <c:v>6200062820530506</c:v>
                </c:pt>
                <c:pt idx="65">
                  <c:v>6345833674506987</c:v>
                </c:pt>
                <c:pt idx="66">
                  <c:v>6463653937633331</c:v>
                </c:pt>
                <c:pt idx="67">
                  <c:v>6555224067531379</c:v>
                </c:pt>
                <c:pt idx="68">
                  <c:v>6623369601354282</c:v>
                </c:pt>
                <c:pt idx="69">
                  <c:v>6671717642520750</c:v>
                </c:pt>
                <c:pt idx="70">
                  <c:v>6704283939500043</c:v>
                </c:pt>
                <c:pt idx="71">
                  <c:v>6725041794375761</c:v>
                </c:pt>
                <c:pt idx="72">
                  <c:v>6737551206125957</c:v>
                </c:pt>
                <c:pt idx="73">
                  <c:v>6744711630083045</c:v>
                </c:pt>
                <c:pt idx="74">
                  <c:v>6748667317876089</c:v>
                </c:pt>
                <c:pt idx="75">
                  <c:v>6750851788973349</c:v>
                </c:pt>
                <c:pt idx="76">
                  <c:v>6752122888937842</c:v>
                </c:pt>
                <c:pt idx="77">
                  <c:v>6752923420994484</c:v>
                </c:pt>
                <c:pt idx="78">
                  <c:v>6753406142853952</c:v>
                </c:pt>
                <c:pt idx="79">
                  <c:v>6753479626802109</c:v>
                </c:pt>
                <c:pt idx="80">
                  <c:v>6752756246970596</c:v>
                </c:pt>
                <c:pt idx="81">
                  <c:v>6750413125535786</c:v>
                </c:pt>
                <c:pt idx="82">
                  <c:v>6745009746545627</c:v>
                </c:pt>
                <c:pt idx="83">
                  <c:v>6734333784829316</c:v>
                </c:pt>
                <c:pt idx="84">
                  <c:v>6715354613696996</c:v>
                </c:pt>
                <c:pt idx="85">
                  <c:v>6684341626884830</c:v>
                </c:pt>
                <c:pt idx="86">
                  <c:v>6637156964287375</c:v>
                </c:pt>
                <c:pt idx="87">
                  <c:v>6569678720035538</c:v>
                </c:pt>
                <c:pt idx="88">
                  <c:v>6478272890365167</c:v>
                </c:pt>
                <c:pt idx="89">
                  <c:v>6360222404825962</c:v>
                </c:pt>
                <c:pt idx="90">
                  <c:v>6214038483497753</c:v>
                </c:pt>
                <c:pt idx="91">
                  <c:v>6039612776710662</c:v>
                </c:pt>
                <c:pt idx="92">
                  <c:v>5838205209367496</c:v>
                </c:pt>
                <c:pt idx="93">
                  <c:v>5612291963237902</c:v>
                </c:pt>
                <c:pt idx="94">
                  <c:v>5365315537575490</c:v>
                </c:pt>
                <c:pt idx="95">
                  <c:v>5101384062886763</c:v>
                </c:pt>
                <c:pt idx="96">
                  <c:v>4824962779878521</c:v>
                </c:pt>
                <c:pt idx="97">
                  <c:v>4540590745053908</c:v>
                </c:pt>
                <c:pt idx="98">
                  <c:v>4252644025636971</c:v>
                </c:pt>
                <c:pt idx="99">
                  <c:v>3965155548507643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819856"/>
        <c:axId val="429820416"/>
      </c:scatterChart>
      <c:valAx>
        <c:axId val="429819856"/>
        <c:scaling>
          <c:orientation val="minMax"/>
          <c:max val="5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Zeit [a]</a:t>
                </a:r>
              </a:p>
            </c:rich>
          </c:tx>
          <c:layout>
            <c:manualLayout>
              <c:xMode val="edge"/>
              <c:yMode val="edge"/>
              <c:x val="0.65147167093789105"/>
              <c:y val="0.90433926503882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820416"/>
        <c:crosses val="autoZero"/>
        <c:crossBetween val="midCat"/>
      </c:valAx>
      <c:valAx>
        <c:axId val="429820416"/>
        <c:scaling>
          <c:orientation val="minMax"/>
          <c:max val="70000000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E+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819856"/>
        <c:crossesAt val="0.1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58297324419559071"/>
          <c:y val="0.24161488462098682"/>
          <c:w val="0.34112620297462815"/>
          <c:h val="0.2033683211627476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Temperaturerhöhung </a:t>
            </a:r>
            <a:r>
              <a:rPr lang="en-US" sz="1800" b="0" i="0" baseline="0">
                <a:effectLst/>
                <a:latin typeface="Symbol" panose="05050102010706020507" pitchFamily="18" charset="2"/>
              </a:rPr>
              <a:t>D</a:t>
            </a:r>
            <a:r>
              <a:rPr lang="en-US" sz="1800" b="0" i="0" baseline="0">
                <a:effectLst/>
              </a:rPr>
              <a:t>T(r, 1262 a &lt; t &lt; 10021 a)</a:t>
            </a:r>
            <a:endParaRPr lang="de-D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579632553738776"/>
          <c:y val="8.9346590828262129E-2"/>
          <c:w val="0.76833571715878513"/>
          <c:h val="0.8010566087822707"/>
        </c:manualLayout>
      </c:layout>
      <c:scatterChart>
        <c:scatterStyle val="smoothMarker"/>
        <c:varyColors val="0"/>
        <c:ser>
          <c:idx val="72"/>
          <c:order val="0"/>
          <c:tx>
            <c:strRef>
              <c:f>'Temperaturen, Volumenzuwachs'!$C$90</c:f>
              <c:strCache>
                <c:ptCount val="1"/>
                <c:pt idx="0">
                  <c:v>1262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Volumenzuwachs'!$D$90:$HF$90</c:f>
              <c:numCache>
                <c:formatCode>0.000E+00</c:formatCode>
                <c:ptCount val="211"/>
                <c:pt idx="0">
                  <c:v>3.4594921948864101</c:v>
                </c:pt>
                <c:pt idx="1">
                  <c:v>3.4594222768768299</c:v>
                </c:pt>
                <c:pt idx="2">
                  <c:v>3.4593490671476399</c:v>
                </c:pt>
                <c:pt idx="3">
                  <c:v>3.4592724107298798</c:v>
                </c:pt>
                <c:pt idx="4">
                  <c:v>3.4591921453660799</c:v>
                </c:pt>
                <c:pt idx="5">
                  <c:v>3.4591081011682898</c:v>
                </c:pt>
                <c:pt idx="6">
                  <c:v>3.4590201002598802</c:v>
                </c:pt>
                <c:pt idx="7">
                  <c:v>3.4589279564008302</c:v>
                </c:pt>
                <c:pt idx="8">
                  <c:v>3.4588314745953701</c:v>
                </c:pt>
                <c:pt idx="9">
                  <c:v>3.4587304506813599</c:v>
                </c:pt>
                <c:pt idx="10">
                  <c:v>3.4586246709005102</c:v>
                </c:pt>
                <c:pt idx="11">
                  <c:v>3.4585139114485601</c:v>
                </c:pt>
                <c:pt idx="12">
                  <c:v>3.45839793800446</c:v>
                </c:pt>
                <c:pt idx="13">
                  <c:v>3.4582765052376399</c:v>
                </c:pt>
                <c:pt idx="14">
                  <c:v>3.45814935629235</c:v>
                </c:pt>
                <c:pt idx="15">
                  <c:v>3.45801622224797</c:v>
                </c:pt>
                <c:pt idx="16">
                  <c:v>3.4578768215542399</c:v>
                </c:pt>
                <c:pt idx="17">
                  <c:v>3.4577308594401801</c:v>
                </c:pt>
                <c:pt idx="18">
                  <c:v>3.4575780272956802</c:v>
                </c:pt>
                <c:pt idx="19">
                  <c:v>3.45741800202426</c:v>
                </c:pt>
                <c:pt idx="20">
                  <c:v>3.4572504453658399</c:v>
                </c:pt>
                <c:pt idx="21">
                  <c:v>3.4570750031881499</c:v>
                </c:pt>
                <c:pt idx="22">
                  <c:v>3.4568913047452998</c:v>
                </c:pt>
                <c:pt idx="23">
                  <c:v>3.4566989619020401</c:v>
                </c:pt>
                <c:pt idx="24">
                  <c:v>3.4564975683221402</c:v>
                </c:pt>
                <c:pt idx="25">
                  <c:v>3.4562866986193201</c:v>
                </c:pt>
                <c:pt idx="26">
                  <c:v>3.45606590746891</c:v>
                </c:pt>
                <c:pt idx="27">
                  <c:v>3.4558347286786999</c:v>
                </c:pt>
                <c:pt idx="28">
                  <c:v>3.4555926742168102</c:v>
                </c:pt>
                <c:pt idx="29">
                  <c:v>3.4553392331950099</c:v>
                </c:pt>
                <c:pt idx="30">
                  <c:v>3.45507387080524</c:v>
                </c:pt>
                <c:pt idx="31">
                  <c:v>3.45479602720728</c:v>
                </c:pt>
                <c:pt idx="32">
                  <c:v>3.4545051163655902</c:v>
                </c:pt>
                <c:pt idx="33">
                  <c:v>3.4542005248327201</c:v>
                </c:pt>
                <c:pt idx="34">
                  <c:v>3.4538816104772501</c:v>
                </c:pt>
                <c:pt idx="35">
                  <c:v>3.45354770115362</c:v>
                </c:pt>
                <c:pt idx="36">
                  <c:v>3.4531980933113502</c:v>
                </c:pt>
                <c:pt idx="37">
                  <c:v>3.45283205054099</c:v>
                </c:pt>
                <c:pt idx="38">
                  <c:v>3.4524488020540498</c:v>
                </c:pt>
                <c:pt idx="39">
                  <c:v>3.4520475410939602</c:v>
                </c:pt>
                <c:pt idx="40">
                  <c:v>3.4516274232752702</c:v>
                </c:pt>
                <c:pt idx="41">
                  <c:v>3.4511875648476602</c:v>
                </c:pt>
                <c:pt idx="42">
                  <c:v>3.4507270408819202</c:v>
                </c:pt>
                <c:pt idx="43">
                  <c:v>3.4502448833742299</c:v>
                </c:pt>
                <c:pt idx="44">
                  <c:v>3.44974007926551</c:v>
                </c:pt>
                <c:pt idx="45">
                  <c:v>3.4492115683720499</c:v>
                </c:pt>
                <c:pt idx="46">
                  <c:v>3.4486582412238902</c:v>
                </c:pt>
                <c:pt idx="47">
                  <c:v>3.44807893680693</c:v>
                </c:pt>
                <c:pt idx="48">
                  <c:v>3.4474724402048098</c:v>
                </c:pt>
                <c:pt idx="49">
                  <c:v>3.4468374801365802</c:v>
                </c:pt>
                <c:pt idx="50">
                  <c:v>3.4461727263856399</c:v>
                </c:pt>
                <c:pt idx="51">
                  <c:v>3.4454767871157599</c:v>
                </c:pt>
                <c:pt idx="52">
                  <c:v>3.4447482060694901</c:v>
                </c:pt>
                <c:pt idx="53">
                  <c:v>3.4439854596443999</c:v>
                </c:pt>
                <c:pt idx="54">
                  <c:v>3.4431869538421398</c:v>
                </c:pt>
                <c:pt idx="55">
                  <c:v>3.4423510210856199</c:v>
                </c:pt>
                <c:pt idx="56">
                  <c:v>3.44147591689888</c:v>
                </c:pt>
                <c:pt idx="57">
                  <c:v>3.4405598164447002</c:v>
                </c:pt>
                <c:pt idx="58">
                  <c:v>3.4396008109144001</c:v>
                </c:pt>
                <c:pt idx="59" formatCode="General">
                  <c:v>3.43859690376439</c:v>
                </c:pt>
                <c:pt idx="60" formatCode="General">
                  <c:v>3.4375460067938599</c:v>
                </c:pt>
                <c:pt idx="61" formatCode="General">
                  <c:v>3.4364459360578699</c:v>
                </c:pt>
                <c:pt idx="62" formatCode="General">
                  <c:v>3.4352944076099599</c:v>
                </c:pt>
                <c:pt idx="63" formatCode="General">
                  <c:v>3.43408903306841</c:v>
                </c:pt>
                <c:pt idx="64" formatCode="General">
                  <c:v>3.4328273150000799</c:v>
                </c:pt>
                <c:pt idx="65" formatCode="General">
                  <c:v>3.43150664211579</c:v>
                </c:pt>
                <c:pt idx="66" formatCode="General">
                  <c:v>3.43012428427103</c:v>
                </c:pt>
                <c:pt idx="67" formatCode="General">
                  <c:v>3.4286773872659402</c:v>
                </c:pt>
                <c:pt idx="68" formatCode="General">
                  <c:v>3.42716296743823</c:v>
                </c:pt>
                <c:pt idx="69" formatCode="General">
                  <c:v>3.42557790604303</c:v>
                </c:pt>
                <c:pt idx="70" formatCode="General">
                  <c:v>3.4239189434133901</c:v>
                </c:pt>
                <c:pt idx="71" formatCode="General">
                  <c:v>3.4221826728955</c:v>
                </c:pt>
                <c:pt idx="72" formatCode="General">
                  <c:v>3.4203655345526198</c:v>
                </c:pt>
                <c:pt idx="73" formatCode="General">
                  <c:v>3.4184638086319299</c:v>
                </c:pt>
                <c:pt idx="74" formatCode="General">
                  <c:v>3.4164736087887801</c:v>
                </c:pt>
                <c:pt idx="75" formatCode="General">
                  <c:v>3.41439087506282</c:v>
                </c:pt>
                <c:pt idx="76" formatCode="General">
                  <c:v>3.4122113666012699</c:v>
                </c:pt>
                <c:pt idx="77" formatCode="General">
                  <c:v>3.40993065412427</c:v>
                </c:pt>
                <c:pt idx="78" formatCode="General">
                  <c:v>3.4075441121284902</c:v>
                </c:pt>
                <c:pt idx="79" formatCode="General">
                  <c:v>3.4050469108250101</c:v>
                </c:pt>
                <c:pt idx="80" formatCode="General">
                  <c:v>3.4024340078084401</c:v>
                </c:pt>
                <c:pt idx="81" formatCode="General">
                  <c:v>3.3997001394550099</c:v>
                </c:pt>
                <c:pt idx="82" formatCode="General">
                  <c:v>3.3968398120478902</c:v>
                </c:pt>
                <c:pt idx="83" formatCode="General">
                  <c:v>3.3938472926292098</c:v>
                </c:pt>
                <c:pt idx="84" formatCode="General">
                  <c:v>3.39071659957912</c:v>
                </c:pt>
                <c:pt idx="85" formatCode="General">
                  <c:v>3.3874414929235699</c:v>
                </c:pt>
                <c:pt idx="86" formatCode="General">
                  <c:v>3.3840154643737401</c:v>
                </c:pt>
                <c:pt idx="87" formatCode="General">
                  <c:v>3.38043172710166</c:v>
                </c:pt>
                <c:pt idx="88" formatCode="General">
                  <c:v>3.3766832052582498</c:v>
                </c:pt>
                <c:pt idx="89" formatCode="General">
                  <c:v>3.37276252324195</c:v>
                </c:pt>
                <c:pt idx="90" formatCode="General">
                  <c:v>3.3686619947534302</c:v>
                </c:pt>
                <c:pt idx="91" formatCode="General">
                  <c:v>3.3643736114725602</c:v>
                </c:pt>
                <c:pt idx="92" formatCode="General">
                  <c:v>3.3598890319026902</c:v>
                </c:pt>
                <c:pt idx="93" formatCode="General">
                  <c:v>3.3551995695177101</c:v>
                </c:pt>
                <c:pt idx="94" formatCode="General">
                  <c:v>3.3502961811163701</c:v>
                </c:pt>
                <c:pt idx="95" formatCode="General">
                  <c:v>3.3451694548791702</c:v>
                </c:pt>
                <c:pt idx="96" formatCode="General">
                  <c:v>3.3398095983337002</c:v>
                </c:pt>
                <c:pt idx="97" formatCode="General">
                  <c:v>3.33420642623665</c:v>
                </c:pt>
                <c:pt idx="98" formatCode="General">
                  <c:v>3.3283493484107201</c:v>
                </c:pt>
                <c:pt idx="99" formatCode="General">
                  <c:v>3.3222273575801098</c:v>
                </c:pt>
                <c:pt idx="100" formatCode="General">
                  <c:v>3.31582901725365</c:v>
                </c:pt>
                <c:pt idx="101" formatCode="General">
                  <c:v>3.3091424497113202</c:v>
                </c:pt>
                <c:pt idx="102" formatCode="General">
                  <c:v>3.3021553241563701</c:v>
                </c:pt>
                <c:pt idx="103" formatCode="General">
                  <c:v>3.2948548451028499</c:v>
                </c:pt>
                <c:pt idx="104" formatCode="General">
                  <c:v>3.2872277410763902</c:v>
                </c:pt>
                <c:pt idx="105" formatCode="General">
                  <c:v>3.2792602537147499</c:v>
                </c:pt>
                <c:pt idx="106" formatCode="General">
                  <c:v>3.2709381273641198</c:v>
                </c:pt>
                <c:pt idx="107" formatCode="General">
                  <c:v>3.2622465992773599</c:v>
                </c:pt>
                <c:pt idx="108" formatCode="General">
                  <c:v>3.2531703905313099</c:v>
                </c:pt>
                <c:pt idx="109" formatCode="General">
                  <c:v>3.2436936977920201</c:v>
                </c:pt>
                <c:pt idx="110" formatCode="General">
                  <c:v>3.23380018606957</c:v>
                </c:pt>
                <c:pt idx="111" formatCode="General">
                  <c:v>3.2234729826174</c:v>
                </c:pt>
                <c:pt idx="112" formatCode="General">
                  <c:v>3.2126946721456999</c:v>
                </c:pt>
                <c:pt idx="113" formatCode="General">
                  <c:v>3.20144729353366</c:v>
                </c:pt>
                <c:pt idx="114" formatCode="General">
                  <c:v>3.1897123382417099</c:v>
                </c:pt>
                <c:pt idx="115" formatCode="General">
                  <c:v>3.17747075064183</c:v>
                </c:pt>
                <c:pt idx="116" formatCode="General">
                  <c:v>3.1647029305026102</c:v>
                </c:pt>
                <c:pt idx="117" formatCode="General">
                  <c:v>3.1513887378842398</c:v>
                </c:pt>
                <c:pt idx="118" formatCode="General">
                  <c:v>3.1375075007188502</c:v>
                </c:pt>
                <c:pt idx="119" formatCode="General">
                  <c:v>3.1230380253722898</c:v>
                </c:pt>
                <c:pt idx="120" formatCode="General">
                  <c:v>3.10795861050453</c:v>
                </c:pt>
                <c:pt idx="121" formatCode="General">
                  <c:v>3.0922470645684501</c:v>
                </c:pt>
                <c:pt idx="122" formatCode="General">
                  <c:v>3.07588072730886</c:v>
                </c:pt>
                <c:pt idx="123" formatCode="General">
                  <c:v>3.0588364956466298</c:v>
                </c:pt>
                <c:pt idx="124" formatCode="General">
                  <c:v>3.0410908543558399</c:v>
                </c:pt>
                <c:pt idx="125" formatCode="General">
                  <c:v>3.0226199119646702</c:v>
                </c:pt>
                <c:pt idx="126" formatCode="General">
                  <c:v>3.0033994423330599</c:v>
                </c:pt>
                <c:pt idx="127" formatCode="General">
                  <c:v>2.98340493238199</c:v>
                </c:pt>
                <c:pt idx="128" formatCode="General">
                  <c:v>2.9626116364694499</c:v>
                </c:pt>
                <c:pt idx="129" formatCode="General">
                  <c:v>2.94099463792723</c:v>
                </c:pt>
                <c:pt idx="130" formatCode="General">
                  <c:v>2.9185289182888199</c:v>
                </c:pt>
                <c:pt idx="131" formatCode="General">
                  <c:v>2.8951894347525</c:v>
                </c:pt>
                <c:pt idx="132" formatCode="General">
                  <c:v>2.8709512064338698</c:v>
                </c:pt>
                <c:pt idx="133" formatCode="General">
                  <c:v>2.8457894099673302</c:v>
                </c:pt>
                <c:pt idx="134" formatCode="General">
                  <c:v>2.8196794850163398</c:v>
                </c:pt>
                <c:pt idx="135" formatCode="General">
                  <c:v>2.7925972502462799</c:v>
                </c:pt>
                <c:pt idx="136" formatCode="General">
                  <c:v>2.7645190302994198</c:v>
                </c:pt>
                <c:pt idx="137" formatCode="General">
                  <c:v>2.7354217942894401</c:v>
                </c:pt>
                <c:pt idx="138" formatCode="General">
                  <c:v>2.7052833062996702</c:v>
                </c:pt>
                <c:pt idx="139" formatCode="General">
                  <c:v>2.6740822883245801</c:v>
                </c:pt>
                <c:pt idx="140" formatCode="General">
                  <c:v>2.6417985960363701</c:v>
                </c:pt>
                <c:pt idx="141" formatCode="General">
                  <c:v>2.6084134076848602</c:v>
                </c:pt>
                <c:pt idx="142" formatCode="General">
                  <c:v>2.5739094263492399</c:v>
                </c:pt>
                <c:pt idx="143" formatCode="General">
                  <c:v>2.5382710956510599</c:v>
                </c:pt>
                <c:pt idx="144" formatCode="General">
                  <c:v>2.50148482890804</c:v>
                </c:pt>
                <c:pt idx="145" formatCode="General">
                  <c:v>2.46353925155592</c:v>
                </c:pt>
                <c:pt idx="146" formatCode="General">
                  <c:v>2.4244254564880001</c:v>
                </c:pt>
                <c:pt idx="147" formatCode="General">
                  <c:v>2.38413727175829</c:v>
                </c:pt>
                <c:pt idx="148" formatCode="0.00E+00">
                  <c:v>2.3426715398615898</c:v>
                </c:pt>
                <c:pt idx="149" formatCode="General">
                  <c:v>2.3000284075418298</c:v>
                </c:pt>
                <c:pt idx="150" formatCode="General">
                  <c:v>2.2562116247864101</c:v>
                </c:pt>
                <c:pt idx="151" formatCode="General">
                  <c:v>2.2112288513390399</c:v>
                </c:pt>
                <c:pt idx="152" formatCode="General">
                  <c:v>2.1650919687061401</c:v>
                </c:pt>
                <c:pt idx="153" formatCode="General">
                  <c:v>2.1178173952424202</c:v>
                </c:pt>
                <c:pt idx="154" formatCode="General">
                  <c:v>2.0694264014818802</c:v>
                </c:pt>
                <c:pt idx="155" formatCode="General">
                  <c:v>2.0199454224320599</c:v>
                </c:pt>
                <c:pt idx="156" formatCode="General">
                  <c:v>1.96940636307725</c:v>
                </c:pt>
                <c:pt idx="157" formatCode="General">
                  <c:v>1.91784689284339</c:v>
                </c:pt>
                <c:pt idx="158" formatCode="General">
                  <c:v>1.8653107242720599</c:v>
                </c:pt>
                <c:pt idx="159" formatCode="General">
                  <c:v>1.8118478706398899</c:v>
                </c:pt>
                <c:pt idx="160" formatCode="General">
                  <c:v>1.7575148767545501</c:v>
                </c:pt>
                <c:pt idx="161" formatCode="General">
                  <c:v>1.7023750166707401</c:v>
                </c:pt>
                <c:pt idx="162" formatCode="General">
                  <c:v>1.64649845161511</c:v>
                </c:pt>
                <c:pt idx="163" formatCode="General">
                  <c:v>1.58996234100433</c:v>
                </c:pt>
                <c:pt idx="164" formatCode="General">
                  <c:v>1.53285089910615</c:v>
                </c:pt>
                <c:pt idx="165" formatCode="General">
                  <c:v>1.47525538965082</c:v>
                </c:pt>
                <c:pt idx="166" formatCode="General">
                  <c:v>1.41727405057543</c:v>
                </c:pt>
                <c:pt idx="167" formatCode="General">
                  <c:v>1.3590119411015</c:v>
                </c:pt>
                <c:pt idx="168" formatCode="General">
                  <c:v>1.30058070353705</c:v>
                </c:pt>
                <c:pt idx="169" formatCode="General">
                  <c:v>1.24209823258476</c:v>
                </c:pt>
                <c:pt idx="170" formatCode="General">
                  <c:v>1.18368824555971</c:v>
                </c:pt>
                <c:pt idx="171" formatCode="General">
                  <c:v>1.12547974779952</c:v>
                </c:pt>
                <c:pt idx="172" formatCode="General">
                  <c:v>1.0676063887135601</c:v>
                </c:pt>
                <c:pt idx="173" formatCode="General">
                  <c:v>1.0102057053879601</c:v>
                </c:pt>
                <c:pt idx="174" formatCode="General">
                  <c:v>0.95341825245474199</c:v>
                </c:pt>
                <c:pt idx="175" formatCode="General">
                  <c:v>0.89738661905591699</c:v>
                </c:pt>
                <c:pt idx="176" formatCode="General">
                  <c:v>0.84225433618326895</c:v>
                </c:pt>
                <c:pt idx="177" formatCode="General">
                  <c:v>0.78816468043854904</c:v>
                </c:pt>
                <c:pt idx="178" formatCode="General">
                  <c:v>0.73525938330642504</c:v>
                </c:pt>
                <c:pt idx="179" formatCode="General">
                  <c:v>0.68367725831744997</c:v>
                </c:pt>
                <c:pt idx="180" formatCode="General">
                  <c:v>0.63355276193459398</c:v>
                </c:pt>
                <c:pt idx="181" formatCode="General">
                  <c:v>0.58501450753791495</c:v>
                </c:pt>
                <c:pt idx="182" formatCode="General">
                  <c:v>0.53818375540010999</c:v>
                </c:pt>
                <c:pt idx="183" formatCode="General">
                  <c:v>0.49317290491209298</c:v>
                </c:pt>
                <c:pt idx="184" formatCode="General">
                  <c:v>0.45008401838422601</c:v>
                </c:pt>
                <c:pt idx="185" formatCode="General">
                  <c:v>0.409007408350757</c:v>
                </c:pt>
                <c:pt idx="186" formatCode="General">
                  <c:v>0.37002032226626602</c:v>
                </c:pt>
                <c:pt idx="187" formatCode="General">
                  <c:v>0.33318575962241298</c:v>
                </c:pt>
                <c:pt idx="188" formatCode="General">
                  <c:v>0.29855145665389199</c:v>
                </c:pt>
                <c:pt idx="189" formatCode="General">
                  <c:v>0.26614907278116201</c:v>
                </c:pt>
                <c:pt idx="190" formatCode="General">
                  <c:v>0.23599361061792701</c:v>
                </c:pt>
                <c:pt idx="191" formatCode="General">
                  <c:v>0.20808309765648</c:v>
                </c:pt>
                <c:pt idx="192" formatCode="General">
                  <c:v>0.18239855259058199</c:v>
                </c:pt>
                <c:pt idx="193" formatCode="General">
                  <c:v>0.158904252666528</c:v>
                </c:pt>
                <c:pt idx="194" formatCode="General">
                  <c:v>0.13754831056959099</c:v>
                </c:pt>
                <c:pt idx="195" formatCode="General">
                  <c:v>0.118263560342907</c:v>
                </c:pt>
                <c:pt idx="196" formatCode="General">
                  <c:v>0.100968741977313</c:v>
                </c:pt>
                <c:pt idx="197" formatCode="0.00E+00">
                  <c:v>8.5569963971136004E-2</c:v>
                </c:pt>
                <c:pt idx="198" formatCode="0.00E+00">
                  <c:v>7.1962412785742794E-2</c:v>
                </c:pt>
                <c:pt idx="199" formatCode="0.00E+00">
                  <c:v>6.0032268226940501E-2</c:v>
                </c:pt>
                <c:pt idx="200" formatCode="0.00E+00">
                  <c:v>4.9658774913582102E-2</c:v>
                </c:pt>
                <c:pt idx="201" formatCode="0.00E+00">
                  <c:v>4.0716412709010101E-2</c:v>
                </c:pt>
                <c:pt idx="202" formatCode="0.00E+00">
                  <c:v>3.3077103811473503E-2</c:v>
                </c:pt>
                <c:pt idx="203" formatCode="0.00E+00">
                  <c:v>2.6612391574401099E-2</c:v>
                </c:pt>
                <c:pt idx="204" formatCode="0.00E+00">
                  <c:v>2.1195526385700301E-2</c:v>
                </c:pt>
                <c:pt idx="205" formatCode="0.00E+00">
                  <c:v>1.6703397247814399E-2</c:v>
                </c:pt>
                <c:pt idx="206" formatCode="0.00E+00">
                  <c:v>1.30182540475431E-2</c:v>
                </c:pt>
                <c:pt idx="207" formatCode="0.00E+00">
                  <c:v>1.0029174657614199E-2</c:v>
                </c:pt>
                <c:pt idx="208" formatCode="0.00E+00">
                  <c:v>7.63324252993403E-3</c:v>
                </c:pt>
                <c:pt idx="209" formatCode="0.00E+00">
                  <c:v>5.7364136879859903E-3</c:v>
                </c:pt>
                <c:pt idx="210" formatCode="0.00E+00">
                  <c:v>4.2540662107131803E-3</c:v>
                </c:pt>
              </c:numCache>
            </c:numRef>
          </c:yVal>
          <c:smooth val="1"/>
        </c:ser>
        <c:ser>
          <c:idx val="74"/>
          <c:order val="1"/>
          <c:tx>
            <c:strRef>
              <c:f>'Temperaturen, Volumenzuwachs'!$C$92</c:f>
              <c:strCache>
                <c:ptCount val="1"/>
                <c:pt idx="0">
                  <c:v>1588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Volumenzuwachs'!$D$92:$HF$92</c:f>
              <c:numCache>
                <c:formatCode>0.000E+00</c:formatCode>
                <c:ptCount val="211"/>
                <c:pt idx="0">
                  <c:v>2.7115873166578699</c:v>
                </c:pt>
                <c:pt idx="1">
                  <c:v>2.7115444718461799</c:v>
                </c:pt>
                <c:pt idx="2">
                  <c:v>2.71149960879174</c:v>
                </c:pt>
                <c:pt idx="3">
                  <c:v>2.71145263245872</c:v>
                </c:pt>
                <c:pt idx="4">
                  <c:v>2.7114034433396901</c:v>
                </c:pt>
                <c:pt idx="5">
                  <c:v>2.7113519372454902</c:v>
                </c:pt>
                <c:pt idx="6">
                  <c:v>2.7112980050854101</c:v>
                </c:pt>
                <c:pt idx="7">
                  <c:v>2.7112415326369499</c:v>
                </c:pt>
                <c:pt idx="8">
                  <c:v>2.7111824003048599</c:v>
                </c:pt>
                <c:pt idx="9">
                  <c:v>2.7111204828689002</c:v>
                </c:pt>
                <c:pt idx="10">
                  <c:v>2.7110556492198401</c:v>
                </c:pt>
                <c:pt idx="11">
                  <c:v>2.7109877620830201</c:v>
                </c:pt>
                <c:pt idx="12">
                  <c:v>2.7109166777291298</c:v>
                </c:pt>
                <c:pt idx="13">
                  <c:v>2.7108422456713601</c:v>
                </c:pt>
                <c:pt idx="14">
                  <c:v>2.71076430834849</c:v>
                </c:pt>
                <c:pt idx="15">
                  <c:v>2.71068270079311</c:v>
                </c:pt>
                <c:pt idx="16">
                  <c:v>2.7105972502845002</c:v>
                </c:pt>
                <c:pt idx="17">
                  <c:v>2.7105077759851302</c:v>
                </c:pt>
                <c:pt idx="18">
                  <c:v>2.7104140885604302</c:v>
                </c:pt>
                <c:pt idx="19">
                  <c:v>2.7103159897806801</c:v>
                </c:pt>
                <c:pt idx="20">
                  <c:v>2.7102132721044701</c:v>
                </c:pt>
                <c:pt idx="21">
                  <c:v>2.71010571824272</c:v>
                </c:pt>
                <c:pt idx="22">
                  <c:v>2.7099931007025102</c:v>
                </c:pt>
                <c:pt idx="23">
                  <c:v>2.7098751813095898</c:v>
                </c:pt>
                <c:pt idx="24">
                  <c:v>2.7097517107088498</c:v>
                </c:pt>
                <c:pt idx="25">
                  <c:v>2.70962242784152</c:v>
                </c:pt>
                <c:pt idx="26">
                  <c:v>2.7094870593981901</c:v>
                </c:pt>
                <c:pt idx="27">
                  <c:v>2.7093453192463999</c:v>
                </c:pt>
                <c:pt idx="28">
                  <c:v>2.7091969078318798</c:v>
                </c:pt>
                <c:pt idx="29">
                  <c:v>2.70904151155192</c:v>
                </c:pt>
                <c:pt idx="30">
                  <c:v>2.7088788020999299</c:v>
                </c:pt>
                <c:pt idx="31">
                  <c:v>2.70870843577964</c:v>
                </c:pt>
                <c:pt idx="32">
                  <c:v>2.70853005278776</c:v>
                </c:pt>
                <c:pt idx="33">
                  <c:v>2.7083432764634701</c:v>
                </c:pt>
                <c:pt idx="34">
                  <c:v>2.7081477125034898</c:v>
                </c:pt>
                <c:pt idx="35">
                  <c:v>2.7079429481409898</c:v>
                </c:pt>
                <c:pt idx="36">
                  <c:v>2.7077285512868401</c:v>
                </c:pt>
                <c:pt idx="37">
                  <c:v>2.7075040696314399</c:v>
                </c:pt>
                <c:pt idx="38">
                  <c:v>2.7072690297054298</c:v>
                </c:pt>
                <c:pt idx="39">
                  <c:v>2.7070229358974802</c:v>
                </c:pt>
                <c:pt idx="40">
                  <c:v>2.70676526942718</c:v>
                </c:pt>
                <c:pt idx="41">
                  <c:v>2.7064954872710998</c:v>
                </c:pt>
                <c:pt idx="42">
                  <c:v>2.70621302103998</c:v>
                </c:pt>
                <c:pt idx="43">
                  <c:v>2.7059172758048899</c:v>
                </c:pt>
                <c:pt idx="44">
                  <c:v>2.7056076288701201</c:v>
                </c:pt>
                <c:pt idx="45">
                  <c:v>2.7052834284905201</c:v>
                </c:pt>
                <c:pt idx="46">
                  <c:v>2.7049439925308798</c:v>
                </c:pt>
                <c:pt idx="47">
                  <c:v>2.7045886070648502</c:v>
                </c:pt>
                <c:pt idx="48">
                  <c:v>2.7042165249107799</c:v>
                </c:pt>
                <c:pt idx="49">
                  <c:v>2.70382696410186</c:v>
                </c:pt>
                <c:pt idx="50">
                  <c:v>2.70341910628773</c:v>
                </c:pt>
                <c:pt idx="51">
                  <c:v>2.7029920950647099</c:v>
                </c:pt>
                <c:pt idx="52">
                  <c:v>2.7025450342315498</c:v>
                </c:pt>
                <c:pt idx="53">
                  <c:v>2.7020769859677798</c:v>
                </c:pt>
                <c:pt idx="54">
                  <c:v>2.7015869689313199</c:v>
                </c:pt>
                <c:pt idx="55">
                  <c:v>2.70107395627209</c:v>
                </c:pt>
                <c:pt idx="56">
                  <c:v>2.7005368735581698</c:v>
                </c:pt>
                <c:pt idx="57">
                  <c:v>2.69997459661103</c:v>
                </c:pt>
                <c:pt idx="58">
                  <c:v>2.6993859492461998</c:v>
                </c:pt>
                <c:pt idx="59" formatCode="General">
                  <c:v>2.6987697009154701</c:v>
                </c:pt>
                <c:pt idx="60" formatCode="General">
                  <c:v>2.6981245642470202</c:v>
                </c:pt>
                <c:pt idx="61" formatCode="General">
                  <c:v>2.6974491924792701</c:v>
                </c:pt>
                <c:pt idx="62" formatCode="General">
                  <c:v>2.6967421767845101</c:v>
                </c:pt>
                <c:pt idx="63" formatCode="General">
                  <c:v>2.6960020434781402</c:v>
                </c:pt>
                <c:pt idx="64" formatCode="General">
                  <c:v>2.6952272511091002</c:v>
                </c:pt>
                <c:pt idx="65" formatCode="General">
                  <c:v>2.6944161874272399</c:v>
                </c:pt>
                <c:pt idx="66" formatCode="General">
                  <c:v>2.6935671662231901</c:v>
                </c:pt>
                <c:pt idx="67" formatCode="General">
                  <c:v>2.69267842403596</c:v>
                </c:pt>
                <c:pt idx="68" formatCode="General">
                  <c:v>2.6917481167239301</c:v>
                </c:pt>
                <c:pt idx="69" formatCode="General">
                  <c:v>2.6907743158942599</c:v>
                </c:pt>
                <c:pt idx="70" formatCode="General">
                  <c:v>2.6897550051861399</c:v>
                </c:pt>
                <c:pt idx="71" formatCode="General">
                  <c:v>2.6886880764029901</c:v>
                </c:pt>
                <c:pt idx="72" formatCode="General">
                  <c:v>2.6875713254887201</c:v>
                </c:pt>
                <c:pt idx="73" formatCode="General">
                  <c:v>2.6864024483433799</c:v>
                </c:pt>
                <c:pt idx="74" formatCode="General">
                  <c:v>2.6851790364730799</c:v>
                </c:pt>
                <c:pt idx="75" formatCode="General">
                  <c:v>2.6838985724695998</c:v>
                </c:pt>
                <c:pt idx="76" formatCode="General">
                  <c:v>2.6825584253147401</c:v>
                </c:pt>
                <c:pt idx="77" formatCode="General">
                  <c:v>2.6811558455047901</c:v>
                </c:pt>
                <c:pt idx="78" formatCode="General">
                  <c:v>2.6796879599904599</c:v>
                </c:pt>
                <c:pt idx="79" formatCode="General">
                  <c:v>2.6781517669278698</c:v>
                </c:pt>
                <c:pt idx="80" formatCode="General">
                  <c:v>2.67654413023631</c:v>
                </c:pt>
                <c:pt idx="81" formatCode="General">
                  <c:v>2.67486177395865</c:v>
                </c:pt>
                <c:pt idx="82" formatCode="General">
                  <c:v>2.6731012764206801</c:v>
                </c:pt>
                <c:pt idx="83" formatCode="General">
                  <c:v>2.6712590641859499</c:v>
                </c:pt>
                <c:pt idx="84" formatCode="General">
                  <c:v>2.6693314058028799</c:v>
                </c:pt>
                <c:pt idx="85" formatCode="General">
                  <c:v>2.6673144053417301</c:v>
                </c:pt>
                <c:pt idx="86" formatCode="General">
                  <c:v>2.6652039957191498</c:v>
                </c:pt>
                <c:pt idx="87" formatCode="General">
                  <c:v>2.66299593180889</c:v>
                </c:pt>
                <c:pt idx="88" formatCode="General">
                  <c:v>2.6606857833379198</c:v>
                </c:pt>
                <c:pt idx="89" formatCode="General">
                  <c:v>2.6582689275678399</c:v>
                </c:pt>
                <c:pt idx="90" formatCode="General">
                  <c:v>2.6557405417625</c:v>
                </c:pt>
                <c:pt idx="91" formatCode="General">
                  <c:v>2.6530955954439301</c:v>
                </c:pt>
                <c:pt idx="92" formatCode="General">
                  <c:v>2.6503288424392699</c:v>
                </c:pt>
                <c:pt idx="93" formatCode="General">
                  <c:v>2.6474348127235099</c:v>
                </c:pt>
                <c:pt idx="94" formatCode="General">
                  <c:v>2.6444078040634502</c:v>
                </c:pt>
                <c:pt idx="95" formatCode="General">
                  <c:v>2.6412418734705998</c:v>
                </c:pt>
                <c:pt idx="96" formatCode="General">
                  <c:v>2.6379308284720899</c:v>
                </c:pt>
                <c:pt idx="97" formatCode="General">
                  <c:v>2.6344682182108801</c:v>
                </c:pt>
                <c:pt idx="98" formatCode="General">
                  <c:v>2.6308473243888701</c:v>
                </c:pt>
                <c:pt idx="99" formatCode="General">
                  <c:v>2.62706115206857</c:v>
                </c:pt>
                <c:pt idx="100" formatCode="General">
                  <c:v>2.6231024203523101</c:v>
                </c:pt>
                <c:pt idx="101" formatCode="General">
                  <c:v>2.6189635529605</c:v>
                </c:pt>
                <c:pt idx="102" formatCode="General">
                  <c:v>2.61463666873391</c:v>
                </c:pt>
                <c:pt idx="103" formatCode="General">
                  <c:v>2.6101135720886601</c:v>
                </c:pt>
                <c:pt idx="104" formatCode="General">
                  <c:v>2.6053857434565302</c:v>
                </c:pt>
                <c:pt idx="105" formatCode="General">
                  <c:v>2.6004443297474098</c:v>
                </c:pt>
                <c:pt idx="106" formatCode="General">
                  <c:v>2.5952801348758299</c:v>
                </c:pt>
                <c:pt idx="107" formatCode="General">
                  <c:v>2.5898836103982599</c:v>
                </c:pt>
                <c:pt idx="108" formatCode="General">
                  <c:v>2.5842448463139398</c:v>
                </c:pt>
                <c:pt idx="109" formatCode="General">
                  <c:v>2.57835356208775</c:v>
                </c:pt>
                <c:pt idx="110" formatCode="General">
                  <c:v>2.5721990979607399</c:v>
                </c:pt>
                <c:pt idx="111" formatCode="General">
                  <c:v>2.5657704066205702</c:v>
                </c:pt>
                <c:pt idx="112" formatCode="General">
                  <c:v>2.5590560453125302</c:v>
                </c:pt>
                <c:pt idx="113" formatCode="General">
                  <c:v>2.5520441684796098</c:v>
                </c:pt>
                <c:pt idx="114" formatCode="General">
                  <c:v>2.54472252102964</c:v>
                </c:pt>
                <c:pt idx="115" formatCode="General">
                  <c:v>2.5370784323366999</c:v>
                </c:pt>
                <c:pt idx="116" formatCode="General">
                  <c:v>2.52909881109484</c:v>
                </c:pt>
                <c:pt idx="117" formatCode="General">
                  <c:v>2.5207701411529002</c:v>
                </c:pt>
                <c:pt idx="118" formatCode="General">
                  <c:v>2.5120784784710901</c:v>
                </c:pt>
                <c:pt idx="119" formatCode="General">
                  <c:v>2.50300944935266</c:v>
                </c:pt>
                <c:pt idx="120" formatCode="General">
                  <c:v>2.4935482501170698</c:v>
                </c:pt>
                <c:pt idx="121" formatCode="General">
                  <c:v>2.4836796483951602</c:v>
                </c:pt>
                <c:pt idx="122" formatCode="General">
                  <c:v>2.47338798624155</c:v>
                </c:pt>
                <c:pt idx="123" formatCode="General">
                  <c:v>2.4626571852749199</c:v>
                </c:pt>
                <c:pt idx="124" formatCode="General">
                  <c:v>2.4514707540727798</c:v>
                </c:pt>
                <c:pt idx="125" formatCode="General">
                  <c:v>2.4398117980642602</c:v>
                </c:pt>
                <c:pt idx="126" formatCode="General">
                  <c:v>2.4276630321813299</c:v>
                </c:pt>
                <c:pt idx="127" formatCode="General">
                  <c:v>2.4150067965469</c:v>
                </c:pt>
                <c:pt idx="128" formatCode="General">
                  <c:v>2.4018250754957799</c:v>
                </c:pt>
                <c:pt idx="129" formatCode="General">
                  <c:v>2.38809952024301</c:v>
                </c:pt>
                <c:pt idx="130" formatCode="General">
                  <c:v>2.3738114755317699</c:v>
                </c:pt>
                <c:pt idx="131" formatCode="General">
                  <c:v>2.35894201061144</c:v>
                </c:pt>
                <c:pt idx="132" formatCode="General">
                  <c:v>2.3434719549132099</c:v>
                </c:pt>
                <c:pt idx="133" formatCode="General">
                  <c:v>2.3273819388076502</c:v>
                </c:pt>
                <c:pt idx="134" formatCode="General">
                  <c:v>2.3106524398438002</c:v>
                </c:pt>
                <c:pt idx="135" formatCode="General">
                  <c:v>2.2932638348833798</c:v>
                </c:pt>
                <c:pt idx="136" formatCode="General">
                  <c:v>2.2751964585551301</c:v>
                </c:pt>
                <c:pt idx="137" formatCode="General">
                  <c:v>2.25643066846389</c:v>
                </c:pt>
                <c:pt idx="138" formatCode="General">
                  <c:v>2.2369469175946799</c:v>
                </c:pt>
                <c:pt idx="139" formatCode="General">
                  <c:v>2.2167258343539</c:v>
                </c:pt>
                <c:pt idx="140" formatCode="General">
                  <c:v>2.19574831068749</c:v>
                </c:pt>
                <c:pt idx="141" formatCode="General">
                  <c:v>2.1739955987070498</c:v>
                </c:pt>
                <c:pt idx="142" formatCode="General">
                  <c:v>2.15144941624022</c:v>
                </c:pt>
                <c:pt idx="143" formatCode="General">
                  <c:v>2.1280920616991601</c:v>
                </c:pt>
                <c:pt idx="144" formatCode="General">
                  <c:v>2.10390653862938</c:v>
                </c:pt>
                <c:pt idx="145" formatCode="General">
                  <c:v>2.0788766902599498</c:v>
                </c:pt>
                <c:pt idx="146" formatCode="General">
                  <c:v>2.0529873443231801</c:v>
                </c:pt>
                <c:pt idx="147" formatCode="General">
                  <c:v>2.0262244683462698</c:v>
                </c:pt>
                <c:pt idx="148" formatCode="0.00E+00">
                  <c:v>1.99857533553755</c:v>
                </c:pt>
                <c:pt idx="149" formatCode="General">
                  <c:v>1.9700287012939399</c:v>
                </c:pt>
                <c:pt idx="150" formatCode="General">
                  <c:v>1.9405749902431699</c:v>
                </c:pt>
                <c:pt idx="151" formatCode="General">
                  <c:v>1.9102064936021199</c:v>
                </c:pt>
                <c:pt idx="152" formatCode="General">
                  <c:v>1.8789175764794701</c:v>
                </c:pt>
                <c:pt idx="153" formatCode="General">
                  <c:v>1.84670489457662</c:v>
                </c:pt>
                <c:pt idx="154" formatCode="General">
                  <c:v>1.8135676195425099</c:v>
                </c:pt>
                <c:pt idx="155" formatCode="General">
                  <c:v>1.7795076720154399</c:v>
                </c:pt>
                <c:pt idx="156" formatCode="General">
                  <c:v>1.7445299611379601</c:v>
                </c:pt>
                <c:pt idx="157" formatCode="General">
                  <c:v>1.7086426290571901</c:v>
                </c:pt>
                <c:pt idx="158" formatCode="General">
                  <c:v>1.6718572986248901</c:v>
                </c:pt>
                <c:pt idx="159" formatCode="General">
                  <c:v>1.6341893221881101</c:v>
                </c:pt>
                <c:pt idx="160" formatCode="General">
                  <c:v>1.5956580290145601</c:v>
                </c:pt>
                <c:pt idx="161" formatCode="General">
                  <c:v>1.5562869685296301</c:v>
                </c:pt>
                <c:pt idx="162" formatCode="General">
                  <c:v>1.51610414615666</c:v>
                </c:pt>
                <c:pt idx="163" formatCode="General">
                  <c:v>1.4751422481544501</c:v>
                </c:pt>
                <c:pt idx="164" formatCode="General">
                  <c:v>1.4334388514408201</c:v>
                </c:pt>
                <c:pt idx="165" formatCode="General">
                  <c:v>1.39103661398742</c:v>
                </c:pt>
                <c:pt idx="166" formatCode="General">
                  <c:v>1.3479834409762299</c:v>
                </c:pt>
                <c:pt idx="167" formatCode="General">
                  <c:v>1.3043326215356701</c:v>
                </c:pt>
                <c:pt idx="168" formatCode="General">
                  <c:v>1.26014293053472</c:v>
                </c:pt>
                <c:pt idx="169" formatCode="General">
                  <c:v>1.2154786896238701</c:v>
                </c:pt>
                <c:pt idx="170" formatCode="General">
                  <c:v>1.1704097814877901</c:v>
                </c:pt>
                <c:pt idx="171" formatCode="General">
                  <c:v>1.12501161113634</c:v>
                </c:pt>
                <c:pt idx="172" formatCode="General">
                  <c:v>1.0793650080272901</c:v>
                </c:pt>
                <c:pt idx="173" formatCode="General">
                  <c:v>1.0335560629098599</c:v>
                </c:pt>
                <c:pt idx="174" formatCode="General">
                  <c:v>0.98767589352394702</c:v>
                </c:pt>
                <c:pt idx="175" formatCode="General">
                  <c:v>0.94182033371095297</c:v>
                </c:pt>
                <c:pt idx="176" formatCode="General">
                  <c:v>0.89608954111011996</c:v>
                </c:pt>
                <c:pt idx="177" formatCode="General">
                  <c:v>0.85058751945185096</c:v>
                </c:pt>
                <c:pt idx="178" formatCode="General">
                  <c:v>0.80542155253491798</c:v>
                </c:pt>
                <c:pt idx="179" formatCode="General">
                  <c:v>0.760701548302959</c:v>
                </c:pt>
                <c:pt idx="180" formatCode="General">
                  <c:v>0.716539293026489</c:v>
                </c:pt>
                <c:pt idx="181" formatCode="General">
                  <c:v>0.67304761745147901</c:v>
                </c:pt>
                <c:pt idx="182" formatCode="General">
                  <c:v>0.63033947888694997</c:v>
                </c:pt>
                <c:pt idx="183" formatCode="General">
                  <c:v>0.58852696555316797</c:v>
                </c:pt>
                <c:pt idx="184" formatCode="General">
                  <c:v>0.54772023206687104</c:v>
                </c:pt>
                <c:pt idx="185" formatCode="General">
                  <c:v>0.508026377653783</c:v>
                </c:pt>
                <c:pt idx="186" formatCode="General">
                  <c:v>0.46954828148836902</c:v>
                </c:pt>
                <c:pt idx="187" formatCode="General">
                  <c:v>0.43238341238627498</c:v>
                </c:pt>
                <c:pt idx="188" formatCode="General">
                  <c:v>0.39662263281898802</c:v>
                </c:pt>
                <c:pt idx="189" formatCode="General">
                  <c:v>0.362349019769314</c:v>
                </c:pt>
                <c:pt idx="190" formatCode="General">
                  <c:v>0.329636727172469</c:v>
                </c:pt>
                <c:pt idx="191" formatCode="General">
                  <c:v>0.29854991645198797</c:v>
                </c:pt>
                <c:pt idx="192" formatCode="General">
                  <c:v>0.26914178281729201</c:v>
                </c:pt>
                <c:pt idx="193" formatCode="General">
                  <c:v>0.241453705395858</c:v>
                </c:pt>
                <c:pt idx="194" formatCode="General">
                  <c:v>0.21551454879102799</c:v>
                </c:pt>
                <c:pt idx="195" formatCode="General">
                  <c:v>0.19134014216782499</c:v>
                </c:pt>
                <c:pt idx="196" formatCode="General">
                  <c:v>0.16893295938303199</c:v>
                </c:pt>
                <c:pt idx="197" formatCode="General">
                  <c:v>0.14828201994090801</c:v>
                </c:pt>
                <c:pt idx="198" formatCode="General">
                  <c:v>0.129363025671</c:v>
                </c:pt>
                <c:pt idx="199" formatCode="General">
                  <c:v>0.11213874204867399</c:v>
                </c:pt>
                <c:pt idx="200" formatCode="0.00E+00">
                  <c:v>9.6559626139294905E-2</c:v>
                </c:pt>
                <c:pt idx="201" formatCode="0.00E+00">
                  <c:v>8.2564695443386196E-2</c:v>
                </c:pt>
                <c:pt idx="202" formatCode="0.00E+00">
                  <c:v>7.0082623725836596E-2</c:v>
                </c:pt>
                <c:pt idx="203" formatCode="0.00E+00">
                  <c:v>5.9033041568403097E-2</c:v>
                </c:pt>
                <c:pt idx="204" formatCode="0.00E+00">
                  <c:v>4.9328011289511899E-2</c:v>
                </c:pt>
                <c:pt idx="205" formatCode="0.00E+00">
                  <c:v>4.0873638465273802E-2</c:v>
                </c:pt>
                <c:pt idx="206" formatCode="0.00E+00">
                  <c:v>3.3571776011663099E-2</c:v>
                </c:pt>
                <c:pt idx="207" formatCode="0.00E+00">
                  <c:v>2.7321772084850201E-2</c:v>
                </c:pt>
                <c:pt idx="208" formatCode="0.00E+00">
                  <c:v>2.20222103095833E-2</c:v>
                </c:pt>
                <c:pt idx="209" formatCode="0.00E+00">
                  <c:v>1.7572590353481202E-2</c:v>
                </c:pt>
                <c:pt idx="210" formatCode="0.00E+00">
                  <c:v>1.38748988078688E-2</c:v>
                </c:pt>
              </c:numCache>
            </c:numRef>
          </c:yVal>
          <c:smooth val="1"/>
        </c:ser>
        <c:ser>
          <c:idx val="76"/>
          <c:order val="2"/>
          <c:tx>
            <c:strRef>
              <c:f>'Temperaturen, Volumenzuwachs'!$C$94</c:f>
              <c:strCache>
                <c:ptCount val="1"/>
                <c:pt idx="0">
                  <c:v>1999</c:v>
                </c:pt>
              </c:strCache>
            </c:strRef>
          </c:tx>
          <c:spPr>
            <a:ln w="190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Volumenzuwachs'!$D$94:$HF$94</c:f>
              <c:numCache>
                <c:formatCode>0.000E+00</c:formatCode>
                <c:ptCount val="211"/>
                <c:pt idx="0">
                  <c:v>2.1321421945701098</c:v>
                </c:pt>
                <c:pt idx="1">
                  <c:v>2.1321157350225199</c:v>
                </c:pt>
                <c:pt idx="2">
                  <c:v>2.13208802896941</c:v>
                </c:pt>
                <c:pt idx="3">
                  <c:v>2.1320590177054699</c:v>
                </c:pt>
                <c:pt idx="4">
                  <c:v>2.1320286397622898</c:v>
                </c:pt>
                <c:pt idx="5">
                  <c:v>2.1319968307784798</c:v>
                </c:pt>
                <c:pt idx="6">
                  <c:v>2.13196352336367</c:v>
                </c:pt>
                <c:pt idx="7">
                  <c:v>2.13192864695616</c:v>
                </c:pt>
                <c:pt idx="8">
                  <c:v>2.1318921276739</c:v>
                </c:pt>
                <c:pt idx="9">
                  <c:v>2.1318538881584801</c:v>
                </c:pt>
                <c:pt idx="10">
                  <c:v>2.1318138474118098</c:v>
                </c:pt>
                <c:pt idx="11">
                  <c:v>2.13177192062517</c:v>
                </c:pt>
                <c:pt idx="12">
                  <c:v>2.1317280190002199</c:v>
                </c:pt>
                <c:pt idx="13">
                  <c:v>2.13168204956167</c:v>
                </c:pt>
                <c:pt idx="14">
                  <c:v>2.13163391496118</c:v>
                </c:pt>
                <c:pt idx="15">
                  <c:v>2.13158351327206</c:v>
                </c:pt>
                <c:pt idx="16">
                  <c:v>2.1315307377744199</c:v>
                </c:pt>
                <c:pt idx="17">
                  <c:v>2.13147547673023</c:v>
                </c:pt>
                <c:pt idx="18">
                  <c:v>2.1314176131479199</c:v>
                </c:pt>
                <c:pt idx="19">
                  <c:v>2.1313570245359301</c:v>
                </c:pt>
                <c:pt idx="20">
                  <c:v>2.1312935826448198</c:v>
                </c:pt>
                <c:pt idx="21">
                  <c:v>2.1312271531973299</c:v>
                </c:pt>
                <c:pt idx="22">
                  <c:v>2.13115759560577</c:v>
                </c:pt>
                <c:pt idx="23">
                  <c:v>2.13108476267641</c:v>
                </c:pt>
                <c:pt idx="24">
                  <c:v>2.1310085002999202</c:v>
                </c:pt>
                <c:pt idx="25">
                  <c:v>2.1309286471275199</c:v>
                </c:pt>
                <c:pt idx="26">
                  <c:v>2.1308450342319998</c:v>
                </c:pt>
                <c:pt idx="27">
                  <c:v>2.13075748475298</c:v>
                </c:pt>
                <c:pt idx="28">
                  <c:v>2.1306658135257601</c:v>
                </c:pt>
                <c:pt idx="29">
                  <c:v>2.1305698266927799</c:v>
                </c:pt>
                <c:pt idx="30">
                  <c:v>2.1304693212972099</c:v>
                </c:pt>
                <c:pt idx="31">
                  <c:v>2.13036408485761</c:v>
                </c:pt>
                <c:pt idx="32">
                  <c:v>2.1302538949228502</c:v>
                </c:pt>
                <c:pt idx="33">
                  <c:v>2.1301385186065298</c:v>
                </c:pt>
                <c:pt idx="34">
                  <c:v>2.1300177120997401</c:v>
                </c:pt>
                <c:pt idx="35">
                  <c:v>2.1298912201613498</c:v>
                </c:pt>
                <c:pt idx="36">
                  <c:v>2.1297587755848202</c:v>
                </c:pt>
                <c:pt idx="37">
                  <c:v>2.1296200986402898</c:v>
                </c:pt>
                <c:pt idx="38">
                  <c:v>2.1294748964910801</c:v>
                </c:pt>
                <c:pt idx="39">
                  <c:v>2.1293228625831899</c:v>
                </c:pt>
                <c:pt idx="40">
                  <c:v>2.1291636760069199</c:v>
                </c:pt>
                <c:pt idx="41">
                  <c:v>2.1289970008289298</c:v>
                </c:pt>
                <c:pt idx="42">
                  <c:v>2.12882248539387</c:v>
                </c:pt>
                <c:pt idx="43">
                  <c:v>2.1286397615938899</c:v>
                </c:pt>
                <c:pt idx="44">
                  <c:v>2.12844844410477</c:v>
                </c:pt>
                <c:pt idx="45">
                  <c:v>2.12824812958715</c:v>
                </c:pt>
                <c:pt idx="46">
                  <c:v>2.1280383958513198</c:v>
                </c:pt>
                <c:pt idx="47">
                  <c:v>2.12781880098396</c:v>
                </c:pt>
                <c:pt idx="48">
                  <c:v>2.1275888824351998</c:v>
                </c:pt>
                <c:pt idx="49">
                  <c:v>2.12734815606423</c:v>
                </c:pt>
                <c:pt idx="50">
                  <c:v>2.1270961151416601</c:v>
                </c:pt>
                <c:pt idx="51">
                  <c:v>2.1268322293067801</c:v>
                </c:pt>
                <c:pt idx="52">
                  <c:v>2.1265559434777899</c:v>
                </c:pt>
                <c:pt idx="53">
                  <c:v>2.1262666767129099</c:v>
                </c:pt>
                <c:pt idx="54">
                  <c:v>2.1259638210203802</c:v>
                </c:pt>
                <c:pt idx="55">
                  <c:v>2.1256467401151</c:v>
                </c:pt>
                <c:pt idx="56">
                  <c:v>2.12531476811967</c:v>
                </c:pt>
                <c:pt idx="57">
                  <c:v>2.1249672082075199</c:v>
                </c:pt>
                <c:pt idx="58">
                  <c:v>2.1246033311857402</c:v>
                </c:pt>
                <c:pt idx="59" formatCode="General">
                  <c:v>2.1242223740150701</c:v>
                </c:pt>
                <c:pt idx="60" formatCode="General">
                  <c:v>2.1238235382644</c:v>
                </c:pt>
                <c:pt idx="61" formatCode="General">
                  <c:v>2.1234059884973</c:v>
                </c:pt>
                <c:pt idx="62" formatCode="General">
                  <c:v>2.1229688505876601</c:v>
                </c:pt>
                <c:pt idx="63" formatCode="General">
                  <c:v>2.1225112099616301</c:v>
                </c:pt>
                <c:pt idx="64" formatCode="General">
                  <c:v>2.1220321097629999</c:v>
                </c:pt>
                <c:pt idx="65" formatCode="General">
                  <c:v>2.1215305489389</c:v>
                </c:pt>
                <c:pt idx="66" formatCode="General">
                  <c:v>2.1210054802428102</c:v>
                </c:pt>
                <c:pt idx="67" formatCode="General">
                  <c:v>2.1204558081516698</c:v>
                </c:pt>
                <c:pt idx="68" formatCode="General">
                  <c:v>2.1198803866937701</c:v>
                </c:pt>
                <c:pt idx="69" formatCode="General">
                  <c:v>2.1192780171841199</c:v>
                </c:pt>
                <c:pt idx="70" formatCode="General">
                  <c:v>2.11864744586389</c:v>
                </c:pt>
                <c:pt idx="71" formatCode="General">
                  <c:v>2.1179873614403402</c:v>
                </c:pt>
                <c:pt idx="72" formatCode="General">
                  <c:v>2.11729639252375</c:v>
                </c:pt>
                <c:pt idx="73" formatCode="General">
                  <c:v>2.1165731049577401</c:v>
                </c:pt>
                <c:pt idx="74" formatCode="General">
                  <c:v>2.1158159990391101</c:v>
                </c:pt>
                <c:pt idx="75" formatCode="General">
                  <c:v>2.11502350662373</c:v>
                </c:pt>
                <c:pt idx="76" formatCode="General">
                  <c:v>2.11419398811447</c:v>
                </c:pt>
                <c:pt idx="77" formatCode="General">
                  <c:v>2.11332572932753</c:v>
                </c:pt>
                <c:pt idx="78" formatCode="General">
                  <c:v>2.1124169382332401</c:v>
                </c:pt>
                <c:pt idx="79" formatCode="General">
                  <c:v>2.1114657415674101</c:v>
                </c:pt>
                <c:pt idx="80" formatCode="General">
                  <c:v>2.1104701813100002</c:v>
                </c:pt>
                <c:pt idx="81" formatCode="General">
                  <c:v>2.1094282110262901</c:v>
                </c:pt>
                <c:pt idx="82" formatCode="General">
                  <c:v>2.1083376920678498</c:v>
                </c:pt>
                <c:pt idx="83" formatCode="General">
                  <c:v>2.1071963896291002</c:v>
                </c:pt>
                <c:pt idx="84" formatCode="General">
                  <c:v>2.10600196865605</c:v>
                </c:pt>
                <c:pt idx="85" formatCode="General">
                  <c:v>2.10475198960384</c:v>
                </c:pt>
                <c:pt idx="86" formatCode="General">
                  <c:v>2.1034439040398398</c:v>
                </c:pt>
                <c:pt idx="87" formatCode="General">
                  <c:v>2.1020750500891099</c:v>
                </c:pt>
                <c:pt idx="88" formatCode="General">
                  <c:v>2.1006426477197699</c:v>
                </c:pt>
                <c:pt idx="89" formatCode="General">
                  <c:v>2.0991437938653199</c:v>
                </c:pt>
                <c:pt idx="90" formatCode="General">
                  <c:v>2.0975754573821601</c:v>
                </c:pt>
                <c:pt idx="91" formatCode="General">
                  <c:v>2.0959344738402401</c:v>
                </c:pt>
                <c:pt idx="92" formatCode="General">
                  <c:v>2.0942175401457002</c:v>
                </c:pt>
                <c:pt idx="93" formatCode="General">
                  <c:v>2.0924212089946299</c:v>
                </c:pt>
                <c:pt idx="94" formatCode="General">
                  <c:v>2.0905418831578202</c:v>
                </c:pt>
                <c:pt idx="95" formatCode="General">
                  <c:v>2.08857580959695</c:v>
                </c:pt>
                <c:pt idx="96" formatCode="General">
                  <c:v>2.0865190734135401</c:v>
                </c:pt>
                <c:pt idx="97" formatCode="General">
                  <c:v>2.0843675916328301</c:v>
                </c:pt>
                <c:pt idx="98" formatCode="General">
                  <c:v>2.0821171068256801</c:v>
                </c:pt>
                <c:pt idx="99" formatCode="General">
                  <c:v>2.0797631805728098</c:v>
                </c:pt>
                <c:pt idx="100" formatCode="General">
                  <c:v>2.0773011867768001</c:v>
                </c:pt>
                <c:pt idx="101" formatCode="General">
                  <c:v>2.07472630482882</c:v>
                </c:pt>
                <c:pt idx="102" formatCode="General">
                  <c:v>2.0720335126384302</c:v>
                </c:pt>
                <c:pt idx="103" formatCode="General">
                  <c:v>2.06921757953653</c:v>
                </c:pt>
                <c:pt idx="104" formatCode="General">
                  <c:v>2.0662730590636098</c:v>
                </c:pt>
                <c:pt idx="105" formatCode="General">
                  <c:v>2.0631942816572799</c:v>
                </c:pt>
                <c:pt idx="106" formatCode="General">
                  <c:v>2.05997534725548</c:v>
                </c:pt>
                <c:pt idx="107" formatCode="General">
                  <c:v>2.0566101178344298</c:v>
                </c:pt>
                <c:pt idx="108" formatCode="General">
                  <c:v>2.0530922099029301</c:v>
                </c:pt>
                <c:pt idx="109" formatCode="General">
                  <c:v>2.0494149869778502</c:v>
                </c:pt>
                <c:pt idx="110" formatCode="General">
                  <c:v>2.0455715520689899</c:v>
                </c:pt>
                <c:pt idx="111" formatCode="General">
                  <c:v>2.04155474020504</c:v>
                </c:pt>
                <c:pt idx="112" formatCode="General">
                  <c:v>2.03735711103658</c:v>
                </c:pt>
                <c:pt idx="113" formatCode="General">
                  <c:v>2.0329709415560502</c:v>
                </c:pt>
                <c:pt idx="114" formatCode="General">
                  <c:v>2.0283882189798499</c:v>
                </c:pt>
                <c:pt idx="115" formatCode="General">
                  <c:v>2.0236006338423498</c:v>
                </c:pt>
                <c:pt idx="116" formatCode="General">
                  <c:v>2.0185995733575499</c:v>
                </c:pt>
                <c:pt idx="117" formatCode="General">
                  <c:v>2.0133761151098599</c:v>
                </c:pt>
                <c:pt idx="118" formatCode="General">
                  <c:v>2.0079210211421401</c:v>
                </c:pt>
                <c:pt idx="119" formatCode="General">
                  <c:v>2.0022247325159501</c:v>
                </c:pt>
                <c:pt idx="120" formatCode="General">
                  <c:v>1.9962773644266401</c:v>
                </c:pt>
                <c:pt idx="121" formatCode="General">
                  <c:v>1.99006870196369</c:v>
                </c:pt>
                <c:pt idx="122" formatCode="General">
                  <c:v>1.98358819661554</c:v>
                </c:pt>
                <c:pt idx="123" formatCode="General">
                  <c:v>1.9768249636271</c:v>
                </c:pt>
                <c:pt idx="124" formatCode="General">
                  <c:v>1.9697677803279201</c:v>
                </c:pt>
                <c:pt idx="125" formatCode="General">
                  <c:v>1.9624050855592901</c:v>
                </c:pt>
                <c:pt idx="126" formatCode="General">
                  <c:v>1.9547249803394999</c:v>
                </c:pt>
                <c:pt idx="127" formatCode="General">
                  <c:v>1.94671522991771</c:v>
                </c:pt>
                <c:pt idx="128" formatCode="General">
                  <c:v>1.9383632673792</c:v>
                </c:pt>
                <c:pt idx="129" formatCode="General">
                  <c:v>1.92965619897707</c:v>
                </c:pt>
                <c:pt idx="130" formatCode="General">
                  <c:v>1.9205808113785601</c:v>
                </c:pt>
                <c:pt idx="131" formatCode="General">
                  <c:v>1.9111235810276701</c:v>
                </c:pt>
                <c:pt idx="132" formatCode="General">
                  <c:v>1.9012706858395201</c:v>
                </c:pt>
                <c:pt idx="133" formatCode="General">
                  <c:v>1.8910080194560399</c:v>
                </c:pt>
                <c:pt idx="134" formatCode="General">
                  <c:v>1.8803212083068701</c:v>
                </c:pt>
                <c:pt idx="135" formatCode="General">
                  <c:v>1.8691956317335701</c:v>
                </c:pt>
                <c:pt idx="136" formatCode="General">
                  <c:v>1.8576164454495401</c:v>
                </c:pt>
                <c:pt idx="137" formatCode="General">
                  <c:v>1.8455686086218099</c:v>
                </c:pt>
                <c:pt idx="138" formatCode="General">
                  <c:v>1.8330369148741401</c:v>
                </c:pt>
                <c:pt idx="139" formatCode="General">
                  <c:v>1.82000602752336</c:v>
                </c:pt>
                <c:pt idx="140" formatCode="General">
                  <c:v>1.8064605193721901</c:v>
                </c:pt>
                <c:pt idx="141" formatCode="General">
                  <c:v>1.7923849173914901</c:v>
                </c:pt>
                <c:pt idx="142" formatCode="General">
                  <c:v>1.77776375263289</c:v>
                </c:pt>
                <c:pt idx="143" formatCode="General">
                  <c:v>1.7625816157180301</c:v>
                </c:pt>
                <c:pt idx="144" formatCode="General">
                  <c:v>1.7468232182532699</c:v>
                </c:pt>
                <c:pt idx="145" formatCode="General">
                  <c:v>1.7304734605176999</c:v>
                </c:pt>
                <c:pt idx="146" formatCode="General">
                  <c:v>1.7135175057669001</c:v>
                </c:pt>
                <c:pt idx="147" formatCode="General">
                  <c:v>1.6959408614848701</c:v>
                </c:pt>
                <c:pt idx="148" formatCode="0.00E+00">
                  <c:v>1.67772946790035</c:v>
                </c:pt>
                <c:pt idx="149" formatCode="General">
                  <c:v>1.6588697940611601</c:v>
                </c:pt>
                <c:pt idx="150" formatCode="General">
                  <c:v>1.6393489417298299</c:v>
                </c:pt>
                <c:pt idx="151" formatCode="General">
                  <c:v>1.6191547573248399</c:v>
                </c:pt>
                <c:pt idx="152" formatCode="General">
                  <c:v>1.5982759520826499</c:v>
                </c:pt>
                <c:pt idx="153" formatCode="General">
                  <c:v>1.5767022305563001</c:v>
                </c:pt>
                <c:pt idx="154" formatCode="General">
                  <c:v>1.55442442749399</c:v>
                </c:pt>
                <c:pt idx="155" formatCode="General">
                  <c:v>1.5314346530557501</c:v>
                </c:pt>
                <c:pt idx="156" formatCode="General">
                  <c:v>1.50772644622639</c:v>
                </c:pt>
                <c:pt idx="157" formatCode="General">
                  <c:v>1.48329493616649</c:v>
                </c:pt>
                <c:pt idx="158" formatCode="General">
                  <c:v>1.45813701111056</c:v>
                </c:pt>
                <c:pt idx="159" formatCode="General">
                  <c:v>1.43225149427003</c:v>
                </c:pt>
                <c:pt idx="160" formatCode="General">
                  <c:v>1.4056393260284901</c:v>
                </c:pt>
                <c:pt idx="161" formatCode="General">
                  <c:v>1.3783037515268</c:v>
                </c:pt>
                <c:pt idx="162" formatCode="General">
                  <c:v>1.35025051252527</c:v>
                </c:pt>
                <c:pt idx="163" formatCode="General">
                  <c:v>1.3214880421997099</c:v>
                </c:pt>
                <c:pt idx="164" formatCode="General">
                  <c:v>1.2920276612783099</c:v>
                </c:pt>
                <c:pt idx="165" formatCode="General">
                  <c:v>1.2618837736567099</c:v>
                </c:pt>
                <c:pt idx="166" formatCode="General">
                  <c:v>1.23107405934277</c:v>
                </c:pt>
                <c:pt idx="167" formatCode="General">
                  <c:v>1.19961966228137</c:v>
                </c:pt>
                <c:pt idx="168" formatCode="General">
                  <c:v>1.16754537029724</c:v>
                </c:pt>
                <c:pt idx="169" formatCode="General">
                  <c:v>1.13487978407441</c:v>
                </c:pt>
                <c:pt idx="170" formatCode="General">
                  <c:v>1.10165547177025</c:v>
                </c:pt>
                <c:pt idx="171" formatCode="General">
                  <c:v>1.06790910554701</c:v>
                </c:pt>
                <c:pt idx="172" formatCode="General">
                  <c:v>1.03368157600279</c:v>
                </c:pt>
                <c:pt idx="173" formatCode="General">
                  <c:v>0.99901808020650096</c:v>
                </c:pt>
                <c:pt idx="174" formatCode="General">
                  <c:v>0.96396817879973395</c:v>
                </c:pt>
                <c:pt idx="175" formatCode="General">
                  <c:v>0.92858581743520496</c:v>
                </c:pt>
                <c:pt idx="176" formatCode="General">
                  <c:v>0.89292930769082202</c:v>
                </c:pt>
                <c:pt idx="177" formatCode="General">
                  <c:v>0.85706126254758297</c:v>
                </c:pt>
                <c:pt idx="178" formatCode="General">
                  <c:v>0.82104848156458998</c:v>
                </c:pt>
                <c:pt idx="179" formatCode="General">
                  <c:v>0.78496178104432501</c:v>
                </c:pt>
                <c:pt idx="180" formatCode="General">
                  <c:v>0.74887576477434303</c:v>
                </c:pt>
                <c:pt idx="181" formatCode="General">
                  <c:v>0.71286853137629203</c:v>
                </c:pt>
                <c:pt idx="182" formatCode="General">
                  <c:v>0.67702131490714701</c:v>
                </c:pt>
                <c:pt idx="183" formatCode="General">
                  <c:v>0.64141805615672498</c:v>
                </c:pt>
                <c:pt idx="184" formatCode="General">
                  <c:v>0.60614490308265701</c:v>
                </c:pt>
                <c:pt idx="185" formatCode="General">
                  <c:v>0.571289640027968</c:v>
                </c:pt>
                <c:pt idx="186" formatCode="General">
                  <c:v>0.53694104678048304</c:v>
                </c:pt>
                <c:pt idx="187" formatCode="General">
                  <c:v>0.50318819015370997</c:v>
                </c:pt>
                <c:pt idx="188" formatCode="General">
                  <c:v>0.47011965258335497</c:v>
                </c:pt>
                <c:pt idx="189" formatCode="General">
                  <c:v>0.43782270421995201</c:v>
                </c:pt>
                <c:pt idx="190" formatCode="General">
                  <c:v>0.40638242712224298</c:v>
                </c:pt>
                <c:pt idx="191" formatCode="General">
                  <c:v>0.375880802371519</c:v>
                </c:pt>
                <c:pt idx="192" formatCode="General">
                  <c:v>0.34639577317415399</c:v>
                </c:pt>
                <c:pt idx="193" formatCode="General">
                  <c:v>0.31800029922413903</c:v>
                </c:pt>
                <c:pt idx="194" formatCode="General">
                  <c:v>0.29076141967270502</c:v>
                </c:pt>
                <c:pt idx="195" formatCode="General">
                  <c:v>0.26473934389886999</c:v>
                </c:pt>
                <c:pt idx="196" formatCode="General">
                  <c:v>0.239986590784317</c:v>
                </c:pt>
                <c:pt idx="197" formatCode="General">
                  <c:v>0.216547198253596</c:v>
                </c:pt>
                <c:pt idx="198" formatCode="General">
                  <c:v>0.19445602533003001</c:v>
                </c:pt>
                <c:pt idx="199" formatCode="General">
                  <c:v>0.173738168767508</c:v>
                </c:pt>
                <c:pt idx="200" formatCode="General">
                  <c:v>0.15440851534913</c:v>
                </c:pt>
                <c:pt idx="201" formatCode="General">
                  <c:v>0.136471449116224</c:v>
                </c:pt>
                <c:pt idx="202" formatCode="General">
                  <c:v>0.119920730055251</c:v>
                </c:pt>
                <c:pt idx="203" formatCode="General">
                  <c:v>0.104739557113372</c:v>
                </c:pt>
                <c:pt idx="204" formatCode="0.00E+00">
                  <c:v>9.0900823869772704E-2</c:v>
                </c:pt>
                <c:pt idx="205" formatCode="0.00E+00">
                  <c:v>7.8367569846201093E-2</c:v>
                </c:pt>
                <c:pt idx="206" formatCode="0.00E+00">
                  <c:v>6.7093624441434796E-2</c:v>
                </c:pt>
                <c:pt idx="207" formatCode="0.00E+00">
                  <c:v>5.7024434024039498E-2</c:v>
                </c:pt>
                <c:pt idx="208" formatCode="0.00E+00">
                  <c:v>4.8098056075837302E-2</c:v>
                </c:pt>
                <c:pt idx="209" formatCode="0.00E+00">
                  <c:v>4.0246297753010397E-2</c:v>
                </c:pt>
                <c:pt idx="210" formatCode="0.00E+00">
                  <c:v>3.3395970166226099E-2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'Temperaturen, Volumenzuwachs'!$C$96</c:f>
              <c:strCache>
                <c:ptCount val="1"/>
                <c:pt idx="0">
                  <c:v>2517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Volumenzuwachs'!$D$96:$HF$96</c:f>
              <c:numCache>
                <c:formatCode>0.000E+00</c:formatCode>
                <c:ptCount val="211"/>
                <c:pt idx="0">
                  <c:v>1.68043346997347</c:v>
                </c:pt>
                <c:pt idx="1">
                  <c:v>1.6804170450239699</c:v>
                </c:pt>
                <c:pt idx="2">
                  <c:v>1.6803998462508201</c:v>
                </c:pt>
                <c:pt idx="3">
                  <c:v>1.6803818372056001</c:v>
                </c:pt>
                <c:pt idx="4">
                  <c:v>1.6803629797239299</c:v>
                </c:pt>
                <c:pt idx="5">
                  <c:v>1.6803432338447499</c:v>
                </c:pt>
                <c:pt idx="6">
                  <c:v>1.68032255772584</c:v>
                </c:pt>
                <c:pt idx="7">
                  <c:v>1.6803009075553701</c:v>
                </c:pt>
                <c:pt idx="8">
                  <c:v>1.68027823745924</c:v>
                </c:pt>
                <c:pt idx="9">
                  <c:v>1.6802544994041799</c:v>
                </c:pt>
                <c:pt idx="10">
                  <c:v>1.68022964309622</c:v>
                </c:pt>
                <c:pt idx="11">
                  <c:v>1.68020361587441</c:v>
                </c:pt>
                <c:pt idx="12">
                  <c:v>1.68017636259963</c:v>
                </c:pt>
                <c:pt idx="13">
                  <c:v>1.68014782553807</c:v>
                </c:pt>
                <c:pt idx="14">
                  <c:v>1.6801179442393599</c:v>
                </c:pt>
                <c:pt idx="15">
                  <c:v>1.68008665540891</c:v>
                </c:pt>
                <c:pt idx="16">
                  <c:v>1.68005389277435</c:v>
                </c:pt>
                <c:pt idx="17">
                  <c:v>1.68001958694561</c:v>
                </c:pt>
                <c:pt idx="18">
                  <c:v>1.67998366526859</c:v>
                </c:pt>
                <c:pt idx="19">
                  <c:v>1.6799460516718501</c:v>
                </c:pt>
                <c:pt idx="20">
                  <c:v>1.6799066665062301</c:v>
                </c:pt>
                <c:pt idx="21">
                  <c:v>1.67986542637689</c:v>
                </c:pt>
                <c:pt idx="22">
                  <c:v>1.6798222439675601</c:v>
                </c:pt>
                <c:pt idx="23">
                  <c:v>1.6797770278566</c:v>
                </c:pt>
                <c:pt idx="24">
                  <c:v>1.6797296823243399</c:v>
                </c:pt>
                <c:pt idx="25">
                  <c:v>1.6796801071516101</c:v>
                </c:pt>
                <c:pt idx="26">
                  <c:v>1.6796281974087</c:v>
                </c:pt>
                <c:pt idx="27">
                  <c:v>1.6795738432346199</c:v>
                </c:pt>
                <c:pt idx="28">
                  <c:v>1.67951692960596</c:v>
                </c:pt>
                <c:pt idx="29">
                  <c:v>1.67945733609504</c:v>
                </c:pt>
                <c:pt idx="30">
                  <c:v>1.67939493661679</c:v>
                </c:pt>
                <c:pt idx="31">
                  <c:v>1.6793295991638599</c:v>
                </c:pt>
                <c:pt idx="32">
                  <c:v>1.67926118552935</c:v>
                </c:pt>
                <c:pt idx="33">
                  <c:v>1.67918955101677</c:v>
                </c:pt>
                <c:pt idx="34">
                  <c:v>1.6791145441363799</c:v>
                </c:pt>
                <c:pt idx="35">
                  <c:v>1.67903600628758</c:v>
                </c:pt>
                <c:pt idx="36">
                  <c:v>1.67895377142647</c:v>
                </c:pt>
                <c:pt idx="37">
                  <c:v>1.6788676657180199</c:v>
                </c:pt>
                <c:pt idx="38">
                  <c:v>1.67877750717219</c:v>
                </c:pt>
                <c:pt idx="39">
                  <c:v>1.6786831052631099</c:v>
                </c:pt>
                <c:pt idx="40">
                  <c:v>1.6785842605307799</c:v>
                </c:pt>
                <c:pt idx="41">
                  <c:v>1.6784807641642401</c:v>
                </c:pt>
                <c:pt idx="42">
                  <c:v>1.67837239756561</c:v>
                </c:pt>
                <c:pt idx="43">
                  <c:v>1.67825893189399</c:v>
                </c:pt>
                <c:pt idx="44">
                  <c:v>1.6781401275883601</c:v>
                </c:pt>
                <c:pt idx="45">
                  <c:v>1.67801573386851</c:v>
                </c:pt>
                <c:pt idx="46">
                  <c:v>1.67788548821313</c:v>
                </c:pt>
                <c:pt idx="47">
                  <c:v>1.67774911581384</c:v>
                </c:pt>
                <c:pt idx="48">
                  <c:v>1.67760632900426</c:v>
                </c:pt>
                <c:pt idx="49">
                  <c:v>1.6774568266629499</c:v>
                </c:pt>
                <c:pt idx="50">
                  <c:v>1.67730029358906</c:v>
                </c:pt>
                <c:pt idx="51">
                  <c:v>1.6771363998494799</c:v>
                </c:pt>
                <c:pt idx="52">
                  <c:v>1.67696480009625</c:v>
                </c:pt>
                <c:pt idx="53">
                  <c:v>1.6767851328529499</c:v>
                </c:pt>
                <c:pt idx="54">
                  <c:v>1.67659701976863</c:v>
                </c:pt>
                <c:pt idx="55">
                  <c:v>1.676400064838</c:v>
                </c:pt>
                <c:pt idx="56">
                  <c:v>1.6761938535862999</c:v>
                </c:pt>
                <c:pt idx="57">
                  <c:v>1.6759779522173599</c:v>
                </c:pt>
                <c:pt idx="58">
                  <c:v>1.67575190672334</c:v>
                </c:pt>
                <c:pt idx="59" formatCode="General">
                  <c:v>1.6755152419543899</c:v>
                </c:pt>
                <c:pt idx="60" formatCode="General">
                  <c:v>1.67526746064666</c:v>
                </c:pt>
                <c:pt idx="61" formatCode="General">
                  <c:v>1.6750080424067699</c:v>
                </c:pt>
                <c:pt idx="62" formatCode="General">
                  <c:v>1.6747364426510001</c:v>
                </c:pt>
                <c:pt idx="63" formatCode="General">
                  <c:v>1.67445209149734</c:v>
                </c:pt>
                <c:pt idx="64" formatCode="General">
                  <c:v>1.67415439260828</c:v>
                </c:pt>
                <c:pt idx="65" formatCode="General">
                  <c:v>1.6738427219825001</c:v>
                </c:pt>
                <c:pt idx="66" formatCode="General">
                  <c:v>1.67351642669329</c:v>
                </c:pt>
                <c:pt idx="67" formatCode="General">
                  <c:v>1.67317482357155</c:v>
                </c:pt>
                <c:pt idx="68" formatCode="General">
                  <c:v>1.67281719783105</c:v>
                </c:pt>
                <c:pt idx="69" formatCode="General">
                  <c:v>1.6724428016338599</c:v>
                </c:pt>
                <c:pt idx="70" formatCode="General">
                  <c:v>1.6720508525934199</c:v>
                </c:pt>
                <c:pt idx="71" formatCode="General">
                  <c:v>1.6716405322128101</c:v>
                </c:pt>
                <c:pt idx="72" formatCode="General">
                  <c:v>1.67121098425585</c:v>
                </c:pt>
                <c:pt idx="73" formatCode="General">
                  <c:v>1.6707613130483401</c:v>
                </c:pt>
                <c:pt idx="74" formatCode="General">
                  <c:v>1.67029058170689</c:v>
                </c:pt>
                <c:pt idx="75" formatCode="General">
                  <c:v>1.6697978102925799</c:v>
                </c:pt>
                <c:pt idx="76" formatCode="General">
                  <c:v>1.6692819738867699</c:v>
                </c:pt>
                <c:pt idx="77" formatCode="General">
                  <c:v>1.6687420005862199</c:v>
                </c:pt>
                <c:pt idx="78" formatCode="General">
                  <c:v>1.6681767694146501</c:v>
                </c:pt>
                <c:pt idx="79" formatCode="General">
                  <c:v>1.6675851081478901</c:v>
                </c:pt>
                <c:pt idx="80" formatCode="General">
                  <c:v>1.6669657910495901</c:v>
                </c:pt>
                <c:pt idx="81" formatCode="General">
                  <c:v>1.6663175365146601</c:v>
                </c:pt>
                <c:pt idx="82" formatCode="General">
                  <c:v>1.66563900461727</c:v>
                </c:pt>
                <c:pt idx="83" formatCode="General">
                  <c:v>1.66492879456055</c:v>
                </c:pt>
                <c:pt idx="84" formatCode="General">
                  <c:v>1.66418544202489</c:v>
                </c:pt>
                <c:pt idx="85" formatCode="General">
                  <c:v>1.66340741641179</c:v>
                </c:pt>
                <c:pt idx="86" formatCode="General">
                  <c:v>1.66259311798049</c:v>
                </c:pt>
                <c:pt idx="87" formatCode="General">
                  <c:v>1.6617408748740901</c:v>
                </c:pt>
                <c:pt idx="88" formatCode="General">
                  <c:v>1.6608489400326201</c:v>
                </c:pt>
                <c:pt idx="89" formatCode="General">
                  <c:v>1.65991548799001</c:v>
                </c:pt>
                <c:pt idx="90" formatCode="General">
                  <c:v>1.6589386115523499</c:v>
                </c:pt>
                <c:pt idx="91" formatCode="General">
                  <c:v>1.65791631835481</c:v>
                </c:pt>
                <c:pt idx="92" formatCode="General">
                  <c:v>1.65684652729486</c:v>
                </c:pt>
                <c:pt idx="93" formatCode="General">
                  <c:v>1.65572706483941</c:v>
                </c:pt>
                <c:pt idx="94" formatCode="General">
                  <c:v>1.65455566120404</c:v>
                </c:pt>
                <c:pt idx="95" formatCode="General">
                  <c:v>1.6533299464022899</c:v>
                </c:pt>
                <c:pt idx="96" formatCode="General">
                  <c:v>1.6520474461638499</c:v>
                </c:pt>
                <c:pt idx="97" formatCode="General">
                  <c:v>1.6507055777202599</c:v>
                </c:pt>
                <c:pt idx="98" formatCode="General">
                  <c:v>1.6493016454576099</c:v>
                </c:pt>
                <c:pt idx="99" formatCode="General">
                  <c:v>1.6478328364359101</c:v>
                </c:pt>
                <c:pt idx="100" formatCode="General">
                  <c:v>1.6462962157754299</c:v>
                </c:pt>
                <c:pt idx="101" formatCode="General">
                  <c:v>1.6446887219108699</c:v>
                </c:pt>
                <c:pt idx="102" formatCode="General">
                  <c:v>1.6430071617149999</c:v>
                </c:pt>
                <c:pt idx="103" formatCode="General">
                  <c:v>1.6412482054939701</c:v>
                </c:pt>
                <c:pt idx="104" formatCode="General">
                  <c:v>1.63940838185755</c:v>
                </c:pt>
                <c:pt idx="105" formatCode="General">
                  <c:v>1.6374840724684501</c:v>
                </c:pt>
                <c:pt idx="106" formatCode="General">
                  <c:v>1.6354715066757901</c:v>
                </c:pt>
                <c:pt idx="107" formatCode="General">
                  <c:v>1.63336675603927</c:v>
                </c:pt>
                <c:pt idx="108" formatCode="General">
                  <c:v>1.6311657287515799</c:v>
                </c:pt>
                <c:pt idx="109" formatCode="General">
                  <c:v>1.6288641639683801</c:v>
                </c:pt>
                <c:pt idx="110" formatCode="General">
                  <c:v>1.62645762605648</c:v>
                </c:pt>
                <c:pt idx="111" formatCode="General">
                  <c:v>1.62394149877287</c:v>
                </c:pt>
                <c:pt idx="112" formatCode="General">
                  <c:v>1.6213109793891201</c:v>
                </c:pt>
                <c:pt idx="113" formatCode="General">
                  <c:v>1.6185610727778299</c:v>
                </c:pt>
                <c:pt idx="114" formatCode="General">
                  <c:v>1.6156865854801601</c:v>
                </c:pt>
                <c:pt idx="115" formatCode="General">
                  <c:v>1.61268211977619</c:v>
                </c:pt>
                <c:pt idx="116" formatCode="General">
                  <c:v>1.6095420677824701</c:v>
                </c:pt>
                <c:pt idx="117" formatCode="General">
                  <c:v>1.6062606056044899</c:v>
                </c:pt>
                <c:pt idx="118" formatCode="General">
                  <c:v>1.60283168757494</c:v>
                </c:pt>
                <c:pt idx="119" formatCode="General">
                  <c:v>1.59924904061247</c:v>
                </c:pt>
                <c:pt idx="120" formatCode="General">
                  <c:v>1.59550615873955</c:v>
                </c:pt>
                <c:pt idx="121" formatCode="General">
                  <c:v>1.5915962978022999</c:v>
                </c:pt>
                <c:pt idx="122" formatCode="General">
                  <c:v>1.5875124704400601</c:v>
                </c:pt>
                <c:pt idx="123" formatCode="General">
                  <c:v>1.58324744135719</c:v>
                </c:pt>
                <c:pt idx="124" formatCode="General">
                  <c:v>1.57879372295526</c:v>
                </c:pt>
                <c:pt idx="125" formatCode="General">
                  <c:v>1.5741435713894301</c:v>
                </c:pt>
                <c:pt idx="126" formatCode="General">
                  <c:v>1.56928898311929</c:v>
                </c:pt>
                <c:pt idx="127" formatCode="General">
                  <c:v>1.56422169203084</c:v>
                </c:pt>
                <c:pt idx="128" formatCode="General">
                  <c:v>1.5589331672136399</c:v>
                </c:pt>
                <c:pt idx="129" formatCode="General">
                  <c:v>1.5534146114845699</c:v>
                </c:pt>
                <c:pt idx="130" formatCode="General">
                  <c:v>1.5476569607578901</c:v>
                </c:pt>
                <c:pt idx="131" formatCode="General">
                  <c:v>1.5416508843694201</c:v>
                </c:pt>
                <c:pt idx="132" formatCode="General">
                  <c:v>1.5353867864720301</c:v>
                </c:pt>
                <c:pt idx="133" formatCode="General">
                  <c:v>1.5288548086287801</c:v>
                </c:pt>
                <c:pt idx="134" formatCode="General">
                  <c:v>1.52204483373982</c:v>
                </c:pt>
                <c:pt idx="135" formatCode="General">
                  <c:v>1.5149464914495401</c:v>
                </c:pt>
                <c:pt idx="136" formatCode="General">
                  <c:v>1.5075491651909301</c:v>
                </c:pt>
                <c:pt idx="137" formatCode="General">
                  <c:v>1.49984200103496</c:v>
                </c:pt>
                <c:pt idx="138" formatCode="General">
                  <c:v>1.4918139185239001</c:v>
                </c:pt>
                <c:pt idx="139" formatCode="General">
                  <c:v>1.48345362367887</c:v>
                </c:pt>
                <c:pt idx="140" formatCode="General">
                  <c:v>1.4747496243828899</c:v>
                </c:pt>
                <c:pt idx="141" formatCode="General">
                  <c:v>1.4656902483524199</c:v>
                </c:pt>
                <c:pt idx="142" formatCode="General">
                  <c:v>1.4562636639208799</c:v>
                </c:pt>
                <c:pt idx="143" formatCode="General">
                  <c:v>1.4464579038685399</c:v>
                </c:pt>
                <c:pt idx="144" formatCode="General">
                  <c:v>1.43626089254309</c:v>
                </c:pt>
                <c:pt idx="145" formatCode="General">
                  <c:v>1.4256604765243099</c:v>
                </c:pt>
                <c:pt idx="146" formatCode="General">
                  <c:v>1.4146444590942</c:v>
                </c:pt>
                <c:pt idx="147" formatCode="General">
                  <c:v>1.4032006387806799</c:v>
                </c:pt>
                <c:pt idx="148" formatCode="0.00E+00">
                  <c:v>1.39131685224739</c:v>
                </c:pt>
                <c:pt idx="149" formatCode="General">
                  <c:v>1.37898102180503</c:v>
                </c:pt>
                <c:pt idx="150" formatCode="General">
                  <c:v>1.3661812078190001</c:v>
                </c:pt>
                <c:pt idx="151" formatCode="General">
                  <c:v>1.35290566628509</c:v>
                </c:pt>
                <c:pt idx="152" formatCode="General">
                  <c:v>1.33914291183755</c:v>
                </c:pt>
                <c:pt idx="153" formatCode="General">
                  <c:v>1.32488178644223</c:v>
                </c:pt>
                <c:pt idx="154" formatCode="General">
                  <c:v>1.3101115340107801</c:v>
                </c:pt>
                <c:pt idx="155" formatCode="General">
                  <c:v>1.2948218811491601</c:v>
                </c:pt>
                <c:pt idx="156" formatCode="General">
                  <c:v>1.2790031242244599</c:v>
                </c:pt>
                <c:pt idx="157" formatCode="General">
                  <c:v>1.2626462228969499</c:v>
                </c:pt>
                <c:pt idx="158" formatCode="General">
                  <c:v>1.2457429002190299</c:v>
                </c:pt>
                <c:pt idx="159" formatCode="General">
                  <c:v>1.2282857493478101</c:v>
                </c:pt>
                <c:pt idx="160" formatCode="General">
                  <c:v>1.210268346853</c:v>
                </c:pt>
                <c:pt idx="161" formatCode="General">
                  <c:v>1.19168537252481</c:v>
                </c:pt>
                <c:pt idx="162" formatCode="General">
                  <c:v>1.17253273549797</c:v>
                </c:pt>
                <c:pt idx="163" formatCode="General">
                  <c:v>1.1528077064053399</c:v>
                </c:pt>
                <c:pt idx="164" formatCode="General">
                  <c:v>1.1325090551582999</c:v>
                </c:pt>
                <c:pt idx="165" formatCode="General">
                  <c:v>1.1116371938195899</c:v>
                </c:pt>
                <c:pt idx="166" formatCode="General">
                  <c:v>1.0901943238874501</c:v>
                </c:pt>
                <c:pt idx="167" formatCode="General">
                  <c:v>1.06818458714689</c:v>
                </c:pt>
                <c:pt idx="168" formatCode="General">
                  <c:v>1.0456142190653499</c:v>
                </c:pt>
                <c:pt idx="169" formatCode="General">
                  <c:v>1.02249170351514</c:v>
                </c:pt>
                <c:pt idx="170" formatCode="General">
                  <c:v>0.99882792739536497</c:v>
                </c:pt>
                <c:pt idx="171" formatCode="General">
                  <c:v>0.97463633350251699</c:v>
                </c:pt>
                <c:pt idx="172" formatCode="General">
                  <c:v>0.94993306976301894</c:v>
                </c:pt>
                <c:pt idx="173" formatCode="General">
                  <c:v>0.92473713269546998</c:v>
                </c:pt>
                <c:pt idx="174" formatCode="General">
                  <c:v>0.89907050271880495</c:v>
                </c:pt>
                <c:pt idx="175" formatCode="General">
                  <c:v>0.87295826866865101</c:v>
                </c:pt>
                <c:pt idx="176" formatCode="General">
                  <c:v>0.84642873863359702</c:v>
                </c:pt>
                <c:pt idx="177" formatCode="General">
                  <c:v>0.81951353398208104</c:v>
                </c:pt>
                <c:pt idx="178" formatCode="General">
                  <c:v>0.79224766322677598</c:v>
                </c:pt>
                <c:pt idx="179" formatCode="General">
                  <c:v>0.76466957217552201</c:v>
                </c:pt>
                <c:pt idx="180" formatCode="General">
                  <c:v>0.736821166656077</c:v>
                </c:pt>
                <c:pt idx="181" formatCode="General">
                  <c:v>0.708747803987689</c:v>
                </c:pt>
                <c:pt idx="182" formatCode="General">
                  <c:v>0.68049824931803804</c:v>
                </c:pt>
                <c:pt idx="183" formatCode="General">
                  <c:v>0.65212459296318803</c:v>
                </c:pt>
                <c:pt idx="184" formatCode="General">
                  <c:v>0.62368212499487996</c:v>
                </c:pt>
                <c:pt idx="185" formatCode="General">
                  <c:v>0.59522916352873001</c:v>
                </c:pt>
                <c:pt idx="186" formatCode="General">
                  <c:v>0.56682683349322405</c:v>
                </c:pt>
                <c:pt idx="187" formatCode="General">
                  <c:v>0.53853879311710895</c:v>
                </c:pt>
                <c:pt idx="188" formatCode="General">
                  <c:v>0.51043090597470697</c:v>
                </c:pt>
                <c:pt idx="189" formatCode="General">
                  <c:v>0.48257085718560899</c:v>
                </c:pt>
                <c:pt idx="190" formatCode="General">
                  <c:v>0.45502771328500802</c:v>
                </c:pt>
                <c:pt idx="191" formatCode="General">
                  <c:v>0.42787142636700798</c:v>
                </c:pt>
                <c:pt idx="192" formatCode="General">
                  <c:v>0.40117228435414698</c:v>
                </c:pt>
                <c:pt idx="193" formatCode="General">
                  <c:v>0.375000310653686</c:v>
                </c:pt>
                <c:pt idx="194" formatCode="General">
                  <c:v>0.34942461800903202</c:v>
                </c:pt>
                <c:pt idx="195" formatCode="General">
                  <c:v>0.32451272301814899</c:v>
                </c:pt>
                <c:pt idx="196" formatCode="General">
                  <c:v>0.30032982953506399</c:v>
                </c:pt>
                <c:pt idx="197" formatCode="General">
                  <c:v>0.27693809095032701</c:v>
                </c:pt>
                <c:pt idx="198" formatCode="General">
                  <c:v>0.25439586310512402</c:v>
                </c:pt>
                <c:pt idx="199" formatCode="General">
                  <c:v>0.23275696126471401</c:v>
                </c:pt>
                <c:pt idx="200" formatCode="General">
                  <c:v>0.21206993608304101</c:v>
                </c:pt>
                <c:pt idx="201" formatCode="General">
                  <c:v>0.19237738474677901</c:v>
                </c:pt>
                <c:pt idx="202" formatCode="General">
                  <c:v>0.17371531440323301</c:v>
                </c:pt>
                <c:pt idx="203" formatCode="General">
                  <c:v>0.15611257545987001</c:v>
                </c:pt>
                <c:pt idx="204" formatCode="General">
                  <c:v>0.139590382304174</c:v>
                </c:pt>
                <c:pt idx="205" formatCode="General">
                  <c:v>0.124161938349464</c:v>
                </c:pt>
                <c:pt idx="206" formatCode="General">
                  <c:v>0.109832180998548</c:v>
                </c:pt>
                <c:pt idx="207" formatCode="0.00E+00">
                  <c:v>9.6597660087493306E-2</c:v>
                </c:pt>
                <c:pt idx="208" formatCode="0.00E+00">
                  <c:v>8.4446560610094396E-2</c:v>
                </c:pt>
                <c:pt idx="209" formatCode="0.00E+00">
                  <c:v>7.3358877048907797E-2</c:v>
                </c:pt>
                <c:pt idx="210" formatCode="0.00E+00">
                  <c:v>6.3306742511719097E-2</c:v>
                </c:pt>
              </c:numCache>
            </c:numRef>
          </c:yVal>
          <c:smooth val="1"/>
        </c:ser>
        <c:ser>
          <c:idx val="1"/>
          <c:order val="4"/>
          <c:tx>
            <c:strRef>
              <c:f>'Temperaturen, Volumenzuwachs'!$C$98</c:f>
              <c:strCache>
                <c:ptCount val="1"/>
                <c:pt idx="0">
                  <c:v>3169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Volumenzuwachs'!$D$98:$HF$98</c:f>
              <c:numCache>
                <c:formatCode>0.000E+00</c:formatCode>
                <c:ptCount val="211"/>
                <c:pt idx="0">
                  <c:v>1.3267408607645901</c:v>
                </c:pt>
                <c:pt idx="1">
                  <c:v>1.3267306264159899</c:v>
                </c:pt>
                <c:pt idx="2">
                  <c:v>1.3267199098769999</c:v>
                </c:pt>
                <c:pt idx="3">
                  <c:v>1.3267086884334101</c:v>
                </c:pt>
                <c:pt idx="4">
                  <c:v>1.3266969383014799</c:v>
                </c:pt>
                <c:pt idx="5">
                  <c:v>1.32668463457755</c:v>
                </c:pt>
                <c:pt idx="6">
                  <c:v>1.3266717511853601</c:v>
                </c:pt>
                <c:pt idx="7">
                  <c:v>1.3266582608209001</c:v>
                </c:pt>
                <c:pt idx="8">
                  <c:v>1.32664413489466</c:v>
                </c:pt>
                <c:pt idx="9">
                  <c:v>1.32662934347113</c:v>
                </c:pt>
                <c:pt idx="10">
                  <c:v>1.32661385520551</c:v>
                </c:pt>
                <c:pt idx="11">
                  <c:v>1.3265976372774499</c:v>
                </c:pt>
                <c:pt idx="12">
                  <c:v>1.3265806553216399</c:v>
                </c:pt>
                <c:pt idx="13">
                  <c:v>1.32656287335516</c:v>
                </c:pt>
                <c:pt idx="14">
                  <c:v>1.32654425370146</c:v>
                </c:pt>
                <c:pt idx="15">
                  <c:v>1.3265247569106999</c:v>
                </c:pt>
                <c:pt idx="16">
                  <c:v>1.32650434167642</c:v>
                </c:pt>
                <c:pt idx="17">
                  <c:v>1.3264829647482901</c:v>
                </c:pt>
                <c:pt idx="18">
                  <c:v>1.3264605808407199</c:v>
                </c:pt>
                <c:pt idx="19">
                  <c:v>1.3264371425372701</c:v>
                </c:pt>
                <c:pt idx="20">
                  <c:v>1.3264126001905201</c:v>
                </c:pt>
                <c:pt idx="21">
                  <c:v>1.32638690181728</c:v>
                </c:pt>
                <c:pt idx="22">
                  <c:v>1.3263599929888601</c:v>
                </c:pt>
                <c:pt idx="23">
                  <c:v>1.3263318167162601</c:v>
                </c:pt>
                <c:pt idx="24">
                  <c:v>1.3263023133299301</c:v>
                </c:pt>
                <c:pt idx="25">
                  <c:v>1.32627142035398</c:v>
                </c:pt>
                <c:pt idx="26">
                  <c:v>1.32623907237438</c:v>
                </c:pt>
                <c:pt idx="27">
                  <c:v>1.32620520090115</c:v>
                </c:pt>
                <c:pt idx="28">
                  <c:v>1.32616973422403</c:v>
                </c:pt>
                <c:pt idx="29">
                  <c:v>1.32613259726139</c:v>
                </c:pt>
                <c:pt idx="30">
                  <c:v>1.32609371140216</c:v>
                </c:pt>
                <c:pt idx="31">
                  <c:v>1.3260529943403201</c:v>
                </c:pt>
                <c:pt idx="32">
                  <c:v>1.3260103599016899</c:v>
                </c:pt>
                <c:pt idx="33">
                  <c:v>1.32596571786267</c:v>
                </c:pt>
                <c:pt idx="34">
                  <c:v>1.3259189737604899</c:v>
                </c:pt>
                <c:pt idx="35">
                  <c:v>1.3258700286946701</c:v>
                </c:pt>
                <c:pt idx="36">
                  <c:v>1.32581877911919</c:v>
                </c:pt>
                <c:pt idx="37">
                  <c:v>1.3257651166250699</c:v>
                </c:pt>
                <c:pt idx="38">
                  <c:v>1.3257089277127401</c:v>
                </c:pt>
                <c:pt idx="39">
                  <c:v>1.3256500935539199</c:v>
                </c:pt>
                <c:pt idx="40">
                  <c:v>1.3255884897424199</c:v>
                </c:pt>
                <c:pt idx="41">
                  <c:v>1.3255239860333801</c:v>
                </c:pt>
                <c:pt idx="42">
                  <c:v>1.3254564460703699</c:v>
                </c:pt>
                <c:pt idx="43">
                  <c:v>1.32538572709999</c:v>
                </c:pt>
                <c:pt idx="44">
                  <c:v>1.3253116796730899</c:v>
                </c:pt>
                <c:pt idx="45">
                  <c:v>1.3252341473322999</c:v>
                </c:pt>
                <c:pt idx="46">
                  <c:v>1.3251529662850901</c:v>
                </c:pt>
                <c:pt idx="47">
                  <c:v>1.3250679650616899</c:v>
                </c:pt>
                <c:pt idx="48">
                  <c:v>1.3249789641573499</c:v>
                </c:pt>
                <c:pt idx="49">
                  <c:v>1.3248857756579999</c:v>
                </c:pt>
                <c:pt idx="50">
                  <c:v>1.3247882028487701</c:v>
                </c:pt>
                <c:pt idx="51">
                  <c:v>1.3246860398044999</c:v>
                </c:pt>
                <c:pt idx="52">
                  <c:v>1.32457907096145</c:v>
                </c:pt>
                <c:pt idx="53">
                  <c:v>1.32446707066939</c:v>
                </c:pt>
                <c:pt idx="54">
                  <c:v>1.3243498027231599</c:v>
                </c:pt>
                <c:pt idx="55">
                  <c:v>1.3242270198728701</c:v>
                </c:pt>
                <c:pt idx="56">
                  <c:v>1.3240984633116899</c:v>
                </c:pt>
                <c:pt idx="57">
                  <c:v>1.32396386214032</c:v>
                </c:pt>
                <c:pt idx="58">
                  <c:v>1.32382293280713</c:v>
                </c:pt>
                <c:pt idx="59" formatCode="General">
                  <c:v>1.3236753785227899</c:v>
                </c:pt>
                <c:pt idx="60" formatCode="General">
                  <c:v>1.3235208886484799</c:v>
                </c:pt>
                <c:pt idx="61" formatCode="General">
                  <c:v>1.3233591380562899</c:v>
                </c:pt>
                <c:pt idx="62" formatCode="General">
                  <c:v>1.32318978646084</c:v>
                </c:pt>
                <c:pt idx="63" formatCode="General">
                  <c:v>1.32301247772071</c:v>
                </c:pt>
                <c:pt idx="64" formatCode="General">
                  <c:v>1.32282683910854</c:v>
                </c:pt>
                <c:pt idx="65" formatCode="General">
                  <c:v>1.3226324805483001</c:v>
                </c:pt>
                <c:pt idx="66" formatCode="General">
                  <c:v>1.3224289938185001</c:v>
                </c:pt>
                <c:pt idx="67" formatCode="General">
                  <c:v>1.32221595171978</c:v>
                </c:pt>
                <c:pt idx="68" formatCode="General">
                  <c:v>1.3219929072055401</c:v>
                </c:pt>
                <c:pt idx="69" formatCode="General">
                  <c:v>1.32175939247386</c:v>
                </c:pt>
                <c:pt idx="70" formatCode="General">
                  <c:v>1.3215149180193899</c:v>
                </c:pt>
                <c:pt idx="71" formatCode="General">
                  <c:v>1.3212589716432901</c:v>
                </c:pt>
                <c:pt idx="72" formatCode="General">
                  <c:v>1.3209910174197099</c:v>
                </c:pt>
                <c:pt idx="73" formatCode="General">
                  <c:v>1.3207104946170301</c:v>
                </c:pt>
                <c:pt idx="74" formatCode="General">
                  <c:v>1.3204168165719801</c:v>
                </c:pt>
                <c:pt idx="75" formatCode="General">
                  <c:v>1.32010936951484</c:v>
                </c:pt>
                <c:pt idx="76" formatCode="General">
                  <c:v>1.31978751134378</c:v>
                </c:pt>
                <c:pt idx="77" formatCode="General">
                  <c:v>1.3194505703464501</c:v>
                </c:pt>
                <c:pt idx="78" formatCode="General">
                  <c:v>1.3190978438666501</c:v>
                </c:pt>
                <c:pt idx="79" formatCode="General">
                  <c:v>1.31872859691414</c:v>
                </c:pt>
                <c:pt idx="80" formatCode="General">
                  <c:v>1.3183420607154599</c:v>
                </c:pt>
                <c:pt idx="81" formatCode="General">
                  <c:v>1.3179374312035099</c:v>
                </c:pt>
                <c:pt idx="82" formatCode="General">
                  <c:v>1.31751386744381</c:v>
                </c:pt>
                <c:pt idx="83" formatCode="General">
                  <c:v>1.3170704899950401</c:v>
                </c:pt>
                <c:pt idx="84" formatCode="General">
                  <c:v>1.31660637920167</c:v>
                </c:pt>
                <c:pt idx="85" formatCode="General">
                  <c:v>1.3161205734164501</c:v>
                </c:pt>
                <c:pt idx="86" formatCode="General">
                  <c:v>1.3156120671501299</c:v>
                </c:pt>
                <c:pt idx="87" formatCode="General">
                  <c:v>1.31507980914639</c:v>
                </c:pt>
                <c:pt idx="88" formatCode="General">
                  <c:v>1.31452270037934</c:v>
                </c:pt>
                <c:pt idx="89" formatCode="General">
                  <c:v>1.3139395919713299</c:v>
                </c:pt>
                <c:pt idx="90" formatCode="General">
                  <c:v>1.31332928302869</c:v>
                </c:pt>
                <c:pt idx="91" formatCode="General">
                  <c:v>1.31269051839304</c:v>
                </c:pt>
                <c:pt idx="92" formatCode="General">
                  <c:v>1.3120219863056899</c:v>
                </c:pt>
                <c:pt idx="93" formatCode="General">
                  <c:v>1.31132231598315</c:v>
                </c:pt>
                <c:pt idx="94" formatCode="General">
                  <c:v>1.3105900751012001</c:v>
                </c:pt>
                <c:pt idx="95" formatCode="General">
                  <c:v>1.3098237671855699</c:v>
                </c:pt>
                <c:pt idx="96" formatCode="General">
                  <c:v>1.3090218289070501</c:v>
                </c:pt>
                <c:pt idx="97" formatCode="General">
                  <c:v>1.3081826272791901</c:v>
                </c:pt>
                <c:pt idx="98" formatCode="General">
                  <c:v>1.30730445675673</c:v>
                </c:pt>
                <c:pt idx="99" formatCode="General">
                  <c:v>1.30638553623311</c:v>
                </c:pt>
                <c:pt idx="100" formatCode="General">
                  <c:v>1.30542400593575</c:v>
                </c:pt>
                <c:pt idx="101" formatCode="General">
                  <c:v>1.3044179242176701</c:v>
                </c:pt>
                <c:pt idx="102" formatCode="General">
                  <c:v>1.3033652642449001</c:v>
                </c:pt>
                <c:pt idx="103" formatCode="General">
                  <c:v>1.30226391057863</c:v>
                </c:pt>
                <c:pt idx="104" formatCode="General">
                  <c:v>1.3011116556522699</c:v>
                </c:pt>
                <c:pt idx="105" formatCode="General">
                  <c:v>1.2999061961432301</c:v>
                </c:pt>
                <c:pt idx="106" formatCode="General">
                  <c:v>1.2986451292403001</c:v>
                </c:pt>
                <c:pt idx="107" formatCode="General">
                  <c:v>1.2973259488076301</c:v>
                </c:pt>
                <c:pt idx="108" formatCode="General">
                  <c:v>1.29594604144713</c:v>
                </c:pt>
                <c:pt idx="109" formatCode="General">
                  <c:v>1.2945026824615999</c:v>
                </c:pt>
                <c:pt idx="110" formatCode="General">
                  <c:v>1.2929930317218501</c:v>
                </c:pt>
                <c:pt idx="111" formatCode="General">
                  <c:v>1.2914141294417001</c:v>
                </c:pt>
                <c:pt idx="112" formatCode="General">
                  <c:v>1.28976289186578</c:v>
                </c:pt>
                <c:pt idx="113" formatCode="General">
                  <c:v>1.28803610687606</c:v>
                </c:pt>
                <c:pt idx="114" formatCode="General">
                  <c:v>1.28623042952413</c:v>
                </c:pt>
                <c:pt idx="115" formatCode="General">
                  <c:v>1.2843423774976701</c:v>
                </c:pt>
                <c:pt idx="116" formatCode="General">
                  <c:v>1.2823683265305901</c:v>
                </c:pt>
                <c:pt idx="117" formatCode="General">
                  <c:v>1.28030450576836</c:v>
                </c:pt>
                <c:pt idx="118" formatCode="General">
                  <c:v>1.2781469931011999</c:v>
                </c:pt>
                <c:pt idx="119" formatCode="General">
                  <c:v>1.2758917104800001</c:v>
                </c:pt>
                <c:pt idx="120" formatCode="General">
                  <c:v>1.2735344192318301</c:v>
                </c:pt>
                <c:pt idx="121" formatCode="General">
                  <c:v>1.2710707153939</c:v>
                </c:pt>
                <c:pt idx="122" formatCode="General">
                  <c:v>1.2684960250875099</c:v>
                </c:pt>
                <c:pt idx="123" formatCode="General">
                  <c:v>1.2658055999558999</c:v>
                </c:pt>
                <c:pt idx="124" formatCode="General">
                  <c:v>1.2629945126931701</c:v>
                </c:pt>
                <c:pt idx="125" formatCode="General">
                  <c:v>1.26005765269392</c:v>
                </c:pt>
                <c:pt idx="126" formatCode="General">
                  <c:v>1.25698972185743</c:v>
                </c:pt>
                <c:pt idx="127" formatCode="General">
                  <c:v>1.2537852305830299</c:v>
                </c:pt>
                <c:pt idx="128" formatCode="General">
                  <c:v>1.2504384939979301</c:v>
                </c:pt>
                <c:pt idx="129" formatCode="General">
                  <c:v>1.2469436284625299</c:v>
                </c:pt>
                <c:pt idx="130" formatCode="General">
                  <c:v>1.24329454840308</c:v>
                </c:pt>
                <c:pt idx="131" formatCode="General">
                  <c:v>1.2394849635262399</c:v>
                </c:pt>
                <c:pt idx="132" formatCode="General">
                  <c:v>1.2355083764756001</c:v>
                </c:pt>
                <c:pt idx="133" formatCode="General">
                  <c:v>1.2313580809953</c:v>
                </c:pt>
                <c:pt idx="134" formatCode="General">
                  <c:v>1.2270271606724701</c:v>
                </c:pt>
                <c:pt idx="135" formatCode="General">
                  <c:v>1.2225084883359001</c:v>
                </c:pt>
                <c:pt idx="136" formatCode="General">
                  <c:v>1.2177947261954001</c:v>
                </c:pt>
                <c:pt idx="137" formatCode="General">
                  <c:v>1.21287832681318</c:v>
                </c:pt>
                <c:pt idx="138" formatCode="General">
                  <c:v>1.20775153500593</c:v>
                </c:pt>
                <c:pt idx="139" formatCode="General">
                  <c:v>1.2024063907840301</c:v>
                </c:pt>
                <c:pt idx="140" formatCode="General">
                  <c:v>1.1968347334424101</c:v>
                </c:pt>
                <c:pt idx="141" formatCode="General">
                  <c:v>1.1910282069256599</c:v>
                </c:pt>
                <c:pt idx="142" formatCode="General">
                  <c:v>1.1849782665988</c:v>
                </c:pt>
                <c:pt idx="143" formatCode="General">
                  <c:v>1.1786761875638001</c:v>
                </c:pt>
                <c:pt idx="144" formatCode="General">
                  <c:v>1.1721130746706401</c:v>
                </c:pt>
                <c:pt idx="145" formatCode="General">
                  <c:v>1.1652798743808599</c:v>
                </c:pt>
                <c:pt idx="146" formatCode="General">
                  <c:v>1.1581673886503601</c:v>
                </c:pt>
                <c:pt idx="147" formatCode="General">
                  <c:v>1.1507662910069001</c:v>
                </c:pt>
                <c:pt idx="148" formatCode="0.00E+00">
                  <c:v>1.14306714500614</c:v>
                </c:pt>
                <c:pt idx="149" formatCode="General">
                  <c:v>1.1350604252583301</c:v>
                </c:pt>
                <c:pt idx="150" formatCode="General">
                  <c:v>1.12673654122452</c:v>
                </c:pt>
                <c:pt idx="151" formatCode="General">
                  <c:v>1.11808586398837</c:v>
                </c:pt>
                <c:pt idx="152" formatCode="General">
                  <c:v>1.1090987562143499</c:v>
                </c:pt>
                <c:pt idx="153" formatCode="General">
                  <c:v>1.09976560550751</c:v>
                </c:pt>
                <c:pt idx="154" formatCode="General">
                  <c:v>1.0900768613921299</c:v>
                </c:pt>
                <c:pt idx="155" formatCode="General">
                  <c:v>1.0800230761266501</c:v>
                </c:pt>
                <c:pt idx="156" formatCode="General">
                  <c:v>1.0695949495703301</c:v>
                </c:pt>
                <c:pt idx="157" formatCode="General">
                  <c:v>1.05878337831139</c:v>
                </c:pt>
                <c:pt idx="158" formatCode="General">
                  <c:v>1.0475795092581901</c:v>
                </c:pt>
                <c:pt idx="159" formatCode="General">
                  <c:v>1.0359747978821401</c:v>
                </c:pt>
                <c:pt idx="160" formatCode="General">
                  <c:v>1.0239610712839999</c:v>
                </c:pt>
                <c:pt idx="161" formatCode="General">
                  <c:v>1.0115305962327601</c:v>
                </c:pt>
                <c:pt idx="162" formatCode="General">
                  <c:v>0.99867615229820395</c:v>
                </c:pt>
                <c:pt idx="163" formatCode="General">
                  <c:v>0.98539111016333603</c:v>
                </c:pt>
                <c:pt idx="164" formatCode="General">
                  <c:v>0.97166951516073297</c:v>
                </c:pt>
                <c:pt idx="165" formatCode="General">
                  <c:v>0.95750617602661403</c:v>
                </c:pt>
                <c:pt idx="166" formatCode="General">
                  <c:v>0.94289675880726498</c:v>
                </c:pt>
                <c:pt idx="167" formatCode="General">
                  <c:v>0.92783788578363402</c:v>
                </c:pt>
                <c:pt idx="168" formatCode="General">
                  <c:v>0.91232723920065395</c:v>
                </c:pt>
                <c:pt idx="169" formatCode="General">
                  <c:v>0.89636366949753499</c:v>
                </c:pt>
                <c:pt idx="170" formatCode="General">
                  <c:v>0.87994730763318496</c:v>
                </c:pt>
                <c:pt idx="171" formatCode="General">
                  <c:v>0.86307968098662802</c:v>
                </c:pt>
                <c:pt idx="172" formatCode="General">
                  <c:v>0.845763832185494</c:v>
                </c:pt>
                <c:pt idx="173" formatCode="General">
                  <c:v>0.82800444007611296</c:v>
                </c:pt>
                <c:pt idx="174" formatCode="General">
                  <c:v>0.80980794189674399</c:v>
                </c:pt>
                <c:pt idx="175" formatCode="General">
                  <c:v>0.79118265555136602</c:v>
                </c:pt>
                <c:pt idx="176" formatCode="General">
                  <c:v>0.77213890070617397</c:v>
                </c:pt>
                <c:pt idx="177" formatCode="General">
                  <c:v>0.75268911724577003</c:v>
                </c:pt>
                <c:pt idx="178" formatCode="General">
                  <c:v>0.73284797943293001</c:v>
                </c:pt>
                <c:pt idx="179" formatCode="General">
                  <c:v>0.71263250391728405</c:v>
                </c:pt>
                <c:pt idx="180" formatCode="General">
                  <c:v>0.69206214953742795</c:v>
                </c:pt>
                <c:pt idx="181" formatCode="General">
                  <c:v>0.67115890666212896</c:v>
                </c:pt>
                <c:pt idx="182" formatCode="General">
                  <c:v>0.64994737362402399</c:v>
                </c:pt>
                <c:pt idx="183" formatCode="General">
                  <c:v>0.62845481761967803</c:v>
                </c:pt>
                <c:pt idx="184" formatCode="General">
                  <c:v>0.60671121728966504</c:v>
                </c:pt>
                <c:pt idx="185" formatCode="General">
                  <c:v>0.58474928405946103</c:v>
                </c:pt>
                <c:pt idx="186" formatCode="General">
                  <c:v>0.56260445922512403</c:v>
                </c:pt>
                <c:pt idx="187" formatCode="General">
                  <c:v>0.54031488371673997</c:v>
                </c:pt>
                <c:pt idx="188" formatCode="General">
                  <c:v>0.51792133747813496</c:v>
                </c:pt>
                <c:pt idx="189" formatCode="General">
                  <c:v>0.495467145474419</c:v>
                </c:pt>
                <c:pt idx="190" formatCode="General">
                  <c:v>0.47299804749139002</c:v>
                </c:pt>
                <c:pt idx="191" formatCode="General">
                  <c:v>0.450562029134216</c:v>
                </c:pt>
                <c:pt idx="192" formatCode="General">
                  <c:v>0.42820911177854298</c:v>
                </c:pt>
                <c:pt idx="193" formatCode="General">
                  <c:v>0.40599109968560798</c:v>
                </c:pt>
                <c:pt idx="194" formatCode="General">
                  <c:v>0.38396128307300498</c:v>
                </c:pt>
                <c:pt idx="195" formatCode="General">
                  <c:v>0.36217409664094202</c:v>
                </c:pt>
                <c:pt idx="196" formatCode="General">
                  <c:v>0.34068473389363602</c:v>
                </c:pt>
                <c:pt idx="197" formatCode="General">
                  <c:v>0.31954871856629302</c:v>
                </c:pt>
                <c:pt idx="198" formatCode="General">
                  <c:v>0.29882143556421198</c:v>
                </c:pt>
                <c:pt idx="199" formatCode="General">
                  <c:v>0.27855762503033299</c:v>
                </c:pt>
                <c:pt idx="200" formatCode="General">
                  <c:v>0.25881084446244301</c:v>
                </c:pt>
                <c:pt idx="201" formatCode="General">
                  <c:v>0.23963290517489599</c:v>
                </c:pt>
                <c:pt idx="202" formatCode="General">
                  <c:v>0.22107329080749299</c:v>
                </c:pt>
                <c:pt idx="203" formatCode="General">
                  <c:v>0.20317856698273701</c:v>
                </c:pt>
                <c:pt idx="204" formatCode="General">
                  <c:v>0.18599179255020501</c:v>
                </c:pt>
                <c:pt idx="205" formatCode="General">
                  <c:v>0.16955194407336999</c:v>
                </c:pt>
                <c:pt idx="206" formatCode="General">
                  <c:v>0.15389336624337999</c:v>
                </c:pt>
                <c:pt idx="207" formatCode="General">
                  <c:v>0.13904526167475501</c:v>
                </c:pt>
                <c:pt idx="208" formatCode="General">
                  <c:v>0.12503123397633001</c:v>
                </c:pt>
                <c:pt idx="209" formatCode="General">
                  <c:v>0.111868898025355</c:v>
                </c:pt>
                <c:pt idx="210" formatCode="0.00E+00">
                  <c:v>9.9569570937397794E-2</c:v>
                </c:pt>
              </c:numCache>
            </c:numRef>
          </c:yVal>
          <c:smooth val="1"/>
        </c:ser>
        <c:ser>
          <c:idx val="2"/>
          <c:order val="5"/>
          <c:tx>
            <c:strRef>
              <c:f>'Temperaturen, Volumenzuwachs'!$C$100</c:f>
              <c:strCache>
                <c:ptCount val="1"/>
                <c:pt idx="0">
                  <c:v>3989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Volumenzuwachs'!$D$100:$HF$100</c:f>
              <c:numCache>
                <c:formatCode>0.000E+00</c:formatCode>
                <c:ptCount val="211"/>
                <c:pt idx="0">
                  <c:v>1.04888831400233</c:v>
                </c:pt>
                <c:pt idx="1">
                  <c:v>1.04888191901621</c:v>
                </c:pt>
                <c:pt idx="2">
                  <c:v>1.0488752227197899</c:v>
                </c:pt>
                <c:pt idx="3">
                  <c:v>1.04886821091842</c:v>
                </c:pt>
                <c:pt idx="4">
                  <c:v>1.04886086874891</c:v>
                </c:pt>
                <c:pt idx="5">
                  <c:v>1.0488531806481201</c:v>
                </c:pt>
                <c:pt idx="6">
                  <c:v>1.04884513031997</c:v>
                </c:pt>
                <c:pt idx="7">
                  <c:v>1.048836700701</c:v>
                </c:pt>
                <c:pt idx="8">
                  <c:v>1.0488278739241901</c:v>
                </c:pt>
                <c:pt idx="9">
                  <c:v>1.04881863128122</c:v>
                </c:pt>
                <c:pt idx="10">
                  <c:v>1.04880895318283</c:v>
                </c:pt>
                <c:pt idx="11">
                  <c:v>1.0487988191174</c:v>
                </c:pt>
                <c:pt idx="12">
                  <c:v>1.0487882076075501</c:v>
                </c:pt>
                <c:pt idx="13">
                  <c:v>1.0487770961647001</c:v>
                </c:pt>
                <c:pt idx="14">
                  <c:v>1.04876546124152</c:v>
                </c:pt>
                <c:pt idx="15">
                  <c:v>1.04875327818213</c:v>
                </c:pt>
                <c:pt idx="16">
                  <c:v>1.0487405211699601</c:v>
                </c:pt>
                <c:pt idx="17">
                  <c:v>1.0487271631731501</c:v>
                </c:pt>
                <c:pt idx="18">
                  <c:v>1.0487131758874599</c:v>
                </c:pt>
                <c:pt idx="19">
                  <c:v>1.04869852967637</c:v>
                </c:pt>
                <c:pt idx="20">
                  <c:v>1.0486831935085199</c:v>
                </c:pt>
                <c:pt idx="21">
                  <c:v>1.0486671348921</c:v>
                </c:pt>
                <c:pt idx="22">
                  <c:v>1.04865031980623</c:v>
                </c:pt>
                <c:pt idx="23">
                  <c:v>1.0486327126291</c:v>
                </c:pt>
                <c:pt idx="24">
                  <c:v>1.04861427606272</c:v>
                </c:pt>
                <c:pt idx="25">
                  <c:v>1.0485949710542</c:v>
                </c:pt>
                <c:pt idx="26">
                  <c:v>1.0485747567132999</c:v>
                </c:pt>
                <c:pt idx="27">
                  <c:v>1.04855359022615</c:v>
                </c:pt>
                <c:pt idx="28">
                  <c:v>1.04853142676487</c:v>
                </c:pt>
                <c:pt idx="29">
                  <c:v>1.0485082193930599</c:v>
                </c:pt>
                <c:pt idx="30">
                  <c:v>1.0484839189667601</c:v>
                </c:pt>
                <c:pt idx="31">
                  <c:v>1.04845847403089</c:v>
                </c:pt>
                <c:pt idx="32">
                  <c:v>1.0484318307107401</c:v>
                </c:pt>
                <c:pt idx="33">
                  <c:v>1.04840393259849</c:v>
                </c:pt>
                <c:pt idx="34">
                  <c:v>1.0483747206343399</c:v>
                </c:pt>
                <c:pt idx="35">
                  <c:v>1.0483441329821801</c:v>
                </c:pt>
                <c:pt idx="36">
                  <c:v>1.04831210489935</c:v>
                </c:pt>
                <c:pt idx="37">
                  <c:v>1.0482785686004501</c:v>
                </c:pt>
                <c:pt idx="38">
                  <c:v>1.04824345311472</c:v>
                </c:pt>
                <c:pt idx="39">
                  <c:v>1.0482066841367601</c:v>
                </c:pt>
                <c:pt idx="40">
                  <c:v>1.04816818387037</c:v>
                </c:pt>
                <c:pt idx="41">
                  <c:v>1.0481278708650801</c:v>
                </c:pt>
                <c:pt idx="42">
                  <c:v>1.0480856598450601</c:v>
                </c:pt>
                <c:pt idx="43">
                  <c:v>1.0480414615300899</c:v>
                </c:pt>
                <c:pt idx="44">
                  <c:v>1.0479951824482601</c:v>
                </c:pt>
                <c:pt idx="45">
                  <c:v>1.0479467247398899</c:v>
                </c:pt>
                <c:pt idx="46">
                  <c:v>1.04789598595242</c:v>
                </c:pt>
                <c:pt idx="47">
                  <c:v>1.04784285882576</c:v>
                </c:pt>
                <c:pt idx="48">
                  <c:v>1.0477872310677101</c:v>
                </c:pt>
                <c:pt idx="49">
                  <c:v>1.0477289851189799</c:v>
                </c:pt>
                <c:pt idx="50">
                  <c:v>1.04766799790733</c:v>
                </c:pt>
                <c:pt idx="51">
                  <c:v>1.04760414059041</c:v>
                </c:pt>
                <c:pt idx="52">
                  <c:v>1.0475372782866299</c:v>
                </c:pt>
                <c:pt idx="53">
                  <c:v>1.0474672697937399</c:v>
                </c:pt>
                <c:pt idx="54">
                  <c:v>1.04739396729432</c:v>
                </c:pt>
                <c:pt idx="55">
                  <c:v>1.0473172160478399</c:v>
                </c:pt>
                <c:pt idx="56">
                  <c:v>1.04723685406849</c:v>
                </c:pt>
                <c:pt idx="57">
                  <c:v>1.04715271178824</c:v>
                </c:pt>
                <c:pt idx="58">
                  <c:v>1.04706461170447</c:v>
                </c:pt>
                <c:pt idx="59" formatCode="General">
                  <c:v>1.04697236801146</c:v>
                </c:pt>
                <c:pt idx="60" formatCode="General">
                  <c:v>1.046875786215</c:v>
                </c:pt>
                <c:pt idx="61" formatCode="General">
                  <c:v>1.0467746627294801</c:v>
                </c:pt>
                <c:pt idx="62" formatCode="General">
                  <c:v>1.0466687844565601</c:v>
                </c:pt>
                <c:pt idx="63" formatCode="General">
                  <c:v>1.04655792834465</c:v>
                </c:pt>
                <c:pt idx="64" formatCode="General">
                  <c:v>1.04644186092845</c:v>
                </c:pt>
                <c:pt idx="65" formatCode="General">
                  <c:v>1.0463203378475601</c:v>
                </c:pt>
                <c:pt idx="66" formatCode="General">
                  <c:v>1.0461931033433201</c:v>
                </c:pt>
                <c:pt idx="67" formatCode="General">
                  <c:v>1.0460598897328801</c:v>
                </c:pt>
                <c:pt idx="68" formatCode="General">
                  <c:v>1.0459204168596601</c:v>
                </c:pt>
                <c:pt idx="69" formatCode="General">
                  <c:v>1.0457743915190001</c:v>
                </c:pt>
                <c:pt idx="70" formatCode="General">
                  <c:v>1.0456215068581201</c:v>
                </c:pt>
                <c:pt idx="71" formatCode="General">
                  <c:v>1.0454614417491299</c:v>
                </c:pt>
                <c:pt idx="72" formatCode="General">
                  <c:v>1.04529386013412</c:v>
                </c:pt>
                <c:pt idx="73" formatCode="General">
                  <c:v>1.0451184103411</c:v>
                </c:pt>
                <c:pt idx="74" formatCode="General">
                  <c:v>1.0449347243695299</c:v>
                </c:pt>
                <c:pt idx="75" formatCode="General">
                  <c:v>1.0447424171441999</c:v>
                </c:pt>
                <c:pt idx="76" formatCode="General">
                  <c:v>1.04454108573629</c:v>
                </c:pt>
                <c:pt idx="77" formatCode="General">
                  <c:v>1.0443303085500999</c:v>
                </c:pt>
                <c:pt idx="78" formatCode="General">
                  <c:v>1.04410964447413</c:v>
                </c:pt>
                <c:pt idx="79" formatCode="General">
                  <c:v>1.0438786319951801</c:v>
                </c:pt>
                <c:pt idx="80" formatCode="General">
                  <c:v>1.04363678827385</c:v>
                </c:pt>
                <c:pt idx="81" formatCode="General">
                  <c:v>1.04338360818006</c:v>
                </c:pt>
                <c:pt idx="82" formatCode="General">
                  <c:v>1.04311856328693</c:v>
                </c:pt>
                <c:pt idx="83" formatCode="General">
                  <c:v>1.0428411008215801</c:v>
                </c:pt>
                <c:pt idx="84" formatCode="General">
                  <c:v>1.04255064257102</c:v>
                </c:pt>
                <c:pt idx="85" formatCode="General">
                  <c:v>1.0422465837416399</c:v>
                </c:pt>
                <c:pt idx="86" formatCode="General">
                  <c:v>1.04192829177047</c:v>
                </c:pt>
                <c:pt idx="87" formatCode="General">
                  <c:v>1.0415951050865599</c:v>
                </c:pt>
                <c:pt idx="88" formatCode="General">
                  <c:v>1.04124633182064</c:v>
                </c:pt>
                <c:pt idx="89" formatCode="General">
                  <c:v>1.04088124846124</c:v>
                </c:pt>
                <c:pt idx="90" formatCode="General">
                  <c:v>1.04049909845552</c:v>
                </c:pt>
                <c:pt idx="91" formatCode="General">
                  <c:v>1.0400990907529299</c:v>
                </c:pt>
                <c:pt idx="92" formatCode="General">
                  <c:v>1.03968039828973</c:v>
                </c:pt>
                <c:pt idx="93" formatCode="General">
                  <c:v>1.0392421564126799</c:v>
                </c:pt>
                <c:pt idx="94" formatCode="General">
                  <c:v>1.0387834612398399</c:v>
                </c:pt>
                <c:pt idx="95" formatCode="General">
                  <c:v>1.03830336795669</c:v>
                </c:pt>
                <c:pt idx="96" formatCode="General">
                  <c:v>1.03780088904572</c:v>
                </c:pt>
                <c:pt idx="97" formatCode="General">
                  <c:v>1.03727499244754</c:v>
                </c:pt>
                <c:pt idx="98" formatCode="General">
                  <c:v>1.03672459965181</c:v>
                </c:pt>
                <c:pt idx="99" formatCode="General">
                  <c:v>1.0361485837161799</c:v>
                </c:pt>
                <c:pt idx="100" formatCode="General">
                  <c:v>1.0355457672114501</c:v>
                </c:pt>
                <c:pt idx="101" formatCode="General">
                  <c:v>1.0349149200915</c:v>
                </c:pt>
                <c:pt idx="102" formatCode="General">
                  <c:v>1.0342547574862</c:v>
                </c:pt>
                <c:pt idx="103" formatCode="General">
                  <c:v>1.0335639374160901</c:v>
                </c:pt>
                <c:pt idx="104" formatCode="General">
                  <c:v>1.03284105842736</c:v>
                </c:pt>
                <c:pt idx="105" formatCode="General">
                  <c:v>1.03208465714608</c:v>
                </c:pt>
                <c:pt idx="106" formatCode="General">
                  <c:v>1.0312932057506901</c:v>
                </c:pt>
                <c:pt idx="107" formatCode="General">
                  <c:v>1.0304651093619599</c:v>
                </c:pt>
                <c:pt idx="108" formatCode="General">
                  <c:v>1.0295987033499601</c:v>
                </c:pt>
                <c:pt idx="109" formatCode="General">
                  <c:v>1.02869225055778</c:v>
                </c:pt>
                <c:pt idx="110" formatCode="General">
                  <c:v>1.0277439384420901</c:v>
                </c:pt>
                <c:pt idx="111" formatCode="General">
                  <c:v>1.0267518761310199</c:v>
                </c:pt>
                <c:pt idx="112" formatCode="General">
                  <c:v>1.0257140914001399</c:v>
                </c:pt>
                <c:pt idx="113" formatCode="General">
                  <c:v>1.0246285275679801</c:v>
                </c:pt>
                <c:pt idx="114" formatCode="General">
                  <c:v>1.02349304031277</c:v>
                </c:pt>
                <c:pt idx="115" formatCode="General">
                  <c:v>1.0223053944130001</c:v>
                </c:pt>
                <c:pt idx="116" formatCode="General">
                  <c:v>1.0210632604147001</c:v>
                </c:pt>
                <c:pt idx="117" formatCode="General">
                  <c:v>1.0197642112293199</c:v>
                </c:pt>
                <c:pt idx="118" formatCode="General">
                  <c:v>1.0184057186667901</c:v>
                </c:pt>
                <c:pt idx="119" formatCode="General">
                  <c:v>1.01698514990914</c:v>
                </c:pt>
                <c:pt idx="120" formatCode="General">
                  <c:v>1.0154997639313299</c:v>
                </c:pt>
                <c:pt idx="121" formatCode="General">
                  <c:v>1.01394670787662</c:v>
                </c:pt>
                <c:pt idx="122" formatCode="General">
                  <c:v>1.01232301339541</c:v>
                </c:pt>
                <c:pt idx="123" formatCode="General">
                  <c:v>1.0106255929574199</c:v>
                </c:pt>
                <c:pt idx="124" formatCode="General">
                  <c:v>1.0088512361489199</c:v>
                </c:pt>
                <c:pt idx="125" formatCode="General">
                  <c:v>1.0069966059679201</c:v>
                </c:pt>
                <c:pt idx="126" formatCode="General">
                  <c:v>1.0050582351322701</c:v>
                </c:pt>
                <c:pt idx="127" formatCode="General">
                  <c:v>1.00303252241728</c:v>
                </c:pt>
                <c:pt idx="128" formatCode="General">
                  <c:v>1.0009157290417201</c:v>
                </c:pt>
                <c:pt idx="129" formatCode="General">
                  <c:v>0.998703975123165</c:v>
                </c:pt>
                <c:pt idx="130" formatCode="General">
                  <c:v>0.99639323622612097</c:v>
                </c:pt>
                <c:pt idx="131" formatCode="General">
                  <c:v>0.993979340029155</c:v>
                </c:pt>
                <c:pt idx="132" formatCode="General">
                  <c:v>0.99145796313979695</c:v>
                </c:pt>
                <c:pt idx="133" formatCode="General">
                  <c:v>0.98882462808938298</c:v>
                </c:pt>
                <c:pt idx="134" formatCode="General">
                  <c:v>0.98607470054315305</c:v>
                </c:pt>
                <c:pt idx="135" formatCode="General">
                  <c:v>0.983203386764543</c:v>
                </c:pt>
                <c:pt idx="136" formatCode="General">
                  <c:v>0.98020573137642497</c:v>
                </c:pt>
                <c:pt idx="137" formatCode="General">
                  <c:v>0.97707661546617997</c:v>
                </c:pt>
                <c:pt idx="138" formatCode="General">
                  <c:v>0.97381075508582604</c:v>
                </c:pt>
                <c:pt idx="139" formatCode="General">
                  <c:v>0.97040270020311303</c:v>
                </c:pt>
                <c:pt idx="140" formatCode="General">
                  <c:v>0.96684683416443395</c:v>
                </c:pt>
                <c:pt idx="141" formatCode="General">
                  <c:v>0.96313737373561603</c:v>
                </c:pt>
                <c:pt idx="142" formatCode="General">
                  <c:v>0.95926836979221097</c:v>
                </c:pt>
                <c:pt idx="143" formatCode="General">
                  <c:v>0.95523370873665403</c:v>
                </c:pt>
                <c:pt idx="144" formatCode="General">
                  <c:v>0.95102711472576995</c:v>
                </c:pt>
                <c:pt idx="145" formatCode="General">
                  <c:v>0.94664215279838804</c:v>
                </c:pt>
                <c:pt idx="146" formatCode="General">
                  <c:v>0.94207223299939602</c:v>
                </c:pt>
                <c:pt idx="147" formatCode="General">
                  <c:v>0.93731061560329099</c:v>
                </c:pt>
                <c:pt idx="148" formatCode="0.00E+00">
                  <c:v>0.93235041754720904</c:v>
                </c:pt>
                <c:pt idx="149" formatCode="General">
                  <c:v>0.92718462019040404</c:v>
                </c:pt>
                <c:pt idx="150" formatCode="General">
                  <c:v>0.92180607852424401</c:v>
                </c:pt>
                <c:pt idx="151" formatCode="General">
                  <c:v>0.91620753196378901</c:v>
                </c:pt>
                <c:pt idx="152" formatCode="General">
                  <c:v>0.91038161685898</c:v>
                </c:pt>
                <c:pt idx="153" formatCode="General">
                  <c:v>0.90432088087014695</c:v>
                </c:pt>
                <c:pt idx="154" formatCode="General">
                  <c:v>0.89801779935891202</c:v>
                </c:pt>
                <c:pt idx="155" formatCode="General">
                  <c:v>0.89146479395143097</c:v>
                </c:pt>
                <c:pt idx="156" formatCode="General">
                  <c:v>0.88465425343613902</c:v>
                </c:pt>
                <c:pt idx="157" formatCode="General">
                  <c:v>0.87757855716250199</c:v>
                </c:pt>
                <c:pt idx="158" formatCode="General">
                  <c:v>0.87023010111060295</c:v>
                </c:pt>
                <c:pt idx="159" formatCode="General">
                  <c:v>0.86260132680330004</c:v>
                </c:pt>
                <c:pt idx="160" formatCode="General">
                  <c:v>0.85468475323311899</c:v>
                </c:pt>
                <c:pt idx="161" formatCode="General">
                  <c:v>0.84647301197441305</c:v>
                </c:pt>
                <c:pt idx="162" formatCode="General">
                  <c:v>0.83795888564754595</c:v>
                </c:pt>
                <c:pt idx="163" formatCode="General">
                  <c:v>0.82913534989530702</c:v>
                </c:pt>
                <c:pt idx="164" formatCode="General">
                  <c:v>0.81999561902222096</c:v>
                </c:pt>
                <c:pt idx="165" formatCode="General">
                  <c:v>0.81053319543425495</c:v>
                </c:pt>
                <c:pt idx="166" formatCode="General">
                  <c:v>0.80074192299926195</c:v>
                </c:pt>
                <c:pt idx="167" formatCode="General">
                  <c:v>0.79061604442672295</c:v>
                </c:pt>
                <c:pt idx="168" formatCode="General">
                  <c:v>0.78015026273844301</c:v>
                </c:pt>
                <c:pt idx="169" formatCode="General">
                  <c:v>0.76933980686919801</c:v>
                </c:pt>
                <c:pt idx="170" formatCode="General">
                  <c:v>0.75818050139736004</c:v>
                </c:pt>
                <c:pt idx="171" formatCode="General">
                  <c:v>0.74666884035953296</c:v>
                </c:pt>
                <c:pt idx="172" formatCode="General">
                  <c:v>0.73480206504971302</c:v>
                </c:pt>
                <c:pt idx="173" formatCode="General">
                  <c:v>0.72257824564177497</c:v>
                </c:pt>
                <c:pt idx="174" formatCode="General">
                  <c:v>0.70999636640365504</c:v>
                </c:pt>
                <c:pt idx="175" formatCode="General">
                  <c:v>0.69705641419189401</c:v>
                </c:pt>
                <c:pt idx="176" formatCode="General">
                  <c:v>0.68375946982598101</c:v>
                </c:pt>
                <c:pt idx="177" formatCode="General">
                  <c:v>0.67010780184266905</c:v>
                </c:pt>
                <c:pt idx="178" formatCode="General">
                  <c:v>0.65610496202126201</c:v>
                </c:pt>
                <c:pt idx="179" formatCode="General">
                  <c:v>0.641755881951663</c:v>
                </c:pt>
                <c:pt idx="180" formatCode="General">
                  <c:v>0.62706696978821796</c:v>
                </c:pt>
                <c:pt idx="181" formatCode="General">
                  <c:v>0.612046206194647</c:v>
                </c:pt>
                <c:pt idx="182" formatCode="General">
                  <c:v>0.59670323833967398</c:v>
                </c:pt>
                <c:pt idx="183" formatCode="General">
                  <c:v>0.58104947065076695</c:v>
                </c:pt>
                <c:pt idx="184" formatCode="General">
                  <c:v>0.56509815087663595</c:v>
                </c:pt>
                <c:pt idx="185" formatCode="General">
                  <c:v>0.54886444985031302</c:v>
                </c:pt>
                <c:pt idx="186" formatCode="General">
                  <c:v>0.53236553318679003</c:v>
                </c:pt>
                <c:pt idx="187" formatCode="General">
                  <c:v>0.51562062299629896</c:v>
                </c:pt>
                <c:pt idx="188" formatCode="General">
                  <c:v>0.498651047550697</c:v>
                </c:pt>
                <c:pt idx="189" formatCode="General">
                  <c:v>0.48148027671159999</c:v>
                </c:pt>
                <c:pt idx="190" formatCode="General">
                  <c:v>0.46413394082085102</c:v>
                </c:pt>
                <c:pt idx="191" formatCode="General">
                  <c:v>0.44663983067359397</c:v>
                </c:pt>
                <c:pt idx="192" formatCode="General">
                  <c:v>0.42902787614924398</c:v>
                </c:pt>
                <c:pt idx="193" formatCode="General">
                  <c:v>0.41133010107437801</c:v>
                </c:pt>
                <c:pt idx="194" formatCode="General">
                  <c:v>0.39358055194275998</c:v>
                </c:pt>
                <c:pt idx="195" formatCode="General">
                  <c:v>0.37581519823066101</c:v>
                </c:pt>
                <c:pt idx="196" formatCode="General">
                  <c:v>0.358071802229531</c:v>
                </c:pt>
                <c:pt idx="197" formatCode="General">
                  <c:v>0.34038975658197002</c:v>
                </c:pt>
                <c:pt idx="198" formatCode="General">
                  <c:v>0.32280988805923999</c:v>
                </c:pt>
                <c:pt idx="199" formatCode="General">
                  <c:v>0.30537422656633301</c:v>
                </c:pt>
                <c:pt idx="200" formatCode="General">
                  <c:v>0.28812573890952098</c:v>
                </c:pt>
                <c:pt idx="201" formatCode="General">
                  <c:v>0.27110802751412499</c:v>
                </c:pt>
                <c:pt idx="202" formatCode="General">
                  <c:v>0.254364995037208</c:v>
                </c:pt>
                <c:pt idx="203" formatCode="General">
                  <c:v>0.23794047667672899</c:v>
                </c:pt>
                <c:pt idx="204" formatCode="General">
                  <c:v>0.22187784292700599</c:v>
                </c:pt>
                <c:pt idx="205" formatCode="General">
                  <c:v>0.20621957655595</c:v>
                </c:pt>
                <c:pt idx="206" formatCode="General">
                  <c:v>0.19100682866236501</c:v>
                </c:pt>
                <c:pt idx="207" formatCode="General">
                  <c:v>0.17627895978503</c:v>
                </c:pt>
                <c:pt idx="208" formatCode="General">
                  <c:v>0.16207307314570199</c:v>
                </c:pt>
                <c:pt idx="209" formatCode="General">
                  <c:v>0.14842354817530401</c:v>
                </c:pt>
                <c:pt idx="210" formatCode="General">
                  <c:v>0.13536158344966601</c:v>
                </c:pt>
              </c:numCache>
            </c:numRef>
          </c:yVal>
          <c:smooth val="1"/>
        </c:ser>
        <c:ser>
          <c:idx val="3"/>
          <c:order val="6"/>
          <c:tx>
            <c:strRef>
              <c:f>'Temperaturen, Volumenzuwachs'!$C$102</c:f>
              <c:strCache>
                <c:ptCount val="1"/>
                <c:pt idx="0">
                  <c:v>5022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Volumenzuwachs'!$D$102:$HF$102</c:f>
              <c:numCache>
                <c:formatCode>0.000E+00</c:formatCode>
                <c:ptCount val="211"/>
                <c:pt idx="0">
                  <c:v>0.83007496094795596</c:v>
                </c:pt>
                <c:pt idx="1">
                  <c:v>0.83007095644638895</c:v>
                </c:pt>
                <c:pt idx="2">
                  <c:v>0.83006676326067597</c:v>
                </c:pt>
                <c:pt idx="3">
                  <c:v>0.83006237250141701</c:v>
                </c:pt>
                <c:pt idx="4">
                  <c:v>0.83005777486050902</c:v>
                </c:pt>
                <c:pt idx="5">
                  <c:v>0.83005296059143097</c:v>
                </c:pt>
                <c:pt idx="6">
                  <c:v>0.83004791948861001</c:v>
                </c:pt>
                <c:pt idx="7">
                  <c:v>0.83004264086580304</c:v>
                </c:pt>
                <c:pt idx="8">
                  <c:v>0.83003711353347998</c:v>
                </c:pt>
                <c:pt idx="9">
                  <c:v>0.83003132577512795</c:v>
                </c:pt>
                <c:pt idx="10">
                  <c:v>0.83002526532245002</c:v>
                </c:pt>
                <c:pt idx="11">
                  <c:v>0.83001891932939498</c:v>
                </c:pt>
                <c:pt idx="12">
                  <c:v>0.83001227434496805</c:v>
                </c:pt>
                <c:pt idx="13">
                  <c:v>0.83000531628476004</c:v>
                </c:pt>
                <c:pt idx="14">
                  <c:v>0.82999803040114595</c:v>
                </c:pt>
                <c:pt idx="15">
                  <c:v>0.82999040125207502</c:v>
                </c:pt>
                <c:pt idx="16">
                  <c:v>0.8299824126684</c:v>
                </c:pt>
                <c:pt idx="17">
                  <c:v>0.82997404771966998</c:v>
                </c:pt>
                <c:pt idx="18">
                  <c:v>0.82996528867831598</c:v>
                </c:pt>
                <c:pt idx="19">
                  <c:v>0.82995611698215799</c:v>
                </c:pt>
                <c:pt idx="20">
                  <c:v>0.82994651319514601</c:v>
                </c:pt>
                <c:pt idx="21">
                  <c:v>0.82993645696626495</c:v>
                </c:pt>
                <c:pt idx="22">
                  <c:v>0.82992592698650502</c:v>
                </c:pt>
                <c:pt idx="23">
                  <c:v>0.82991490094381504</c:v>
                </c:pt>
                <c:pt idx="24">
                  <c:v>0.82990335547594696</c:v>
                </c:pt>
                <c:pt idx="25">
                  <c:v>0.82989126612108</c:v>
                </c:pt>
                <c:pt idx="26">
                  <c:v>0.82987860726613505</c:v>
                </c:pt>
                <c:pt idx="27">
                  <c:v>0.82986535209266599</c:v>
                </c:pt>
                <c:pt idx="28">
                  <c:v>0.82985147252021096</c:v>
                </c:pt>
                <c:pt idx="29">
                  <c:v>0.82983693914699297</c:v>
                </c:pt>
                <c:pt idx="30">
                  <c:v>0.82982172118784203</c:v>
                </c:pt>
                <c:pt idx="31">
                  <c:v>0.82980578640920699</c:v>
                </c:pt>
                <c:pt idx="32">
                  <c:v>0.82978910106112702</c:v>
                </c:pt>
                <c:pt idx="33">
                  <c:v>0.82977162980601804</c:v>
                </c:pt>
                <c:pt idx="34">
                  <c:v>0.82975333564412701</c:v>
                </c:pt>
                <c:pt idx="35">
                  <c:v>0.82973417983550102</c:v>
                </c:pt>
                <c:pt idx="36">
                  <c:v>0.82971412181830395</c:v>
                </c:pt>
                <c:pt idx="37">
                  <c:v>0.829693119123318</c:v>
                </c:pt>
                <c:pt idx="38">
                  <c:v>0.82967112728444903</c:v>
                </c:pt>
                <c:pt idx="39">
                  <c:v>0.82964809974505305</c:v>
                </c:pt>
                <c:pt idx="40">
                  <c:v>0.82962398775988999</c:v>
                </c:pt>
                <c:pt idx="41">
                  <c:v>0.82959874029249703</c:v>
                </c:pt>
                <c:pt idx="42">
                  <c:v>0.82957230390778303</c:v>
                </c:pt>
                <c:pt idx="43">
                  <c:v>0.82954462265961004</c:v>
                </c:pt>
                <c:pt idx="44">
                  <c:v>0.82951563797313699</c:v>
                </c:pt>
                <c:pt idx="45">
                  <c:v>0.82948528852168701</c:v>
                </c:pt>
                <c:pt idx="46">
                  <c:v>0.82945351009788104</c:v>
                </c:pt>
                <c:pt idx="47">
                  <c:v>0.82942023547877497</c:v>
                </c:pt>
                <c:pt idx="48">
                  <c:v>0.82938539428473201</c:v>
                </c:pt>
                <c:pt idx="49">
                  <c:v>0.82934891283173395</c:v>
                </c:pt>
                <c:pt idx="50">
                  <c:v>0.82931071397683798</c:v>
                </c:pt>
                <c:pt idx="51">
                  <c:v>0.82927071695646204</c:v>
                </c:pt>
                <c:pt idx="52">
                  <c:v>0.829228837217174</c:v>
                </c:pt>
                <c:pt idx="53">
                  <c:v>0.82918498623864301</c:v>
                </c:pt>
                <c:pt idx="54">
                  <c:v>0.82913907134839604</c:v>
                </c:pt>
                <c:pt idx="55">
                  <c:v>0.82909099552800203</c:v>
                </c:pt>
                <c:pt idx="56">
                  <c:v>0.82904065721031295</c:v>
                </c:pt>
                <c:pt idx="57">
                  <c:v>0.82898795006733395</c:v>
                </c:pt>
                <c:pt idx="58">
                  <c:v>0.82893276278831596</c:v>
                </c:pt>
                <c:pt idx="59" formatCode="General">
                  <c:v>0.82887497884762795</c:v>
                </c:pt>
                <c:pt idx="60" formatCode="General">
                  <c:v>0.82881447626194704</c:v>
                </c:pt>
                <c:pt idx="61" formatCode="General">
                  <c:v>0.82875112733628298</c:v>
                </c:pt>
                <c:pt idx="62" formatCode="General">
                  <c:v>0.82868479839835196</c:v>
                </c:pt>
                <c:pt idx="63" formatCode="General">
                  <c:v>0.82861534952076799</c:v>
                </c:pt>
                <c:pt idx="64" formatCode="General">
                  <c:v>0.828542634230512</c:v>
                </c:pt>
                <c:pt idx="65" formatCode="General">
                  <c:v>0.82846649920512305</c:v>
                </c:pt>
                <c:pt idx="66" formatCode="General">
                  <c:v>0.82838678395501397</c:v>
                </c:pt>
                <c:pt idx="67" formatCode="General">
                  <c:v>0.82830332049130695</c:v>
                </c:pt>
                <c:pt idx="68" formatCode="General">
                  <c:v>0.828215932978555</c:v>
                </c:pt>
                <c:pt idx="69" formatCode="General">
                  <c:v>0.82812443737168095</c:v>
                </c:pt>
                <c:pt idx="70" formatCode="General">
                  <c:v>0.82802864103645502</c:v>
                </c:pt>
                <c:pt idx="71" formatCode="General">
                  <c:v>0.82792834235279</c:v>
                </c:pt>
                <c:pt idx="72" formatCode="General">
                  <c:v>0.82782333030012101</c:v>
                </c:pt>
                <c:pt idx="73" formatCode="General">
                  <c:v>0.82771338402408501</c:v>
                </c:pt>
                <c:pt idx="74" formatCode="General">
                  <c:v>0.82759827238371997</c:v>
                </c:pt>
                <c:pt idx="75" formatCode="General">
                  <c:v>0.82747775347832897</c:v>
                </c:pt>
                <c:pt idx="76" formatCode="General">
                  <c:v>0.82735157415317795</c:v>
                </c:pt>
                <c:pt idx="77" formatCode="General">
                  <c:v>0.82721946948310798</c:v>
                </c:pt>
                <c:pt idx="78" formatCode="General">
                  <c:v>0.82708116223316297</c:v>
                </c:pt>
                <c:pt idx="79" formatCode="General">
                  <c:v>0.82693636229525402</c:v>
                </c:pt>
                <c:pt idx="80" formatCode="General">
                  <c:v>0.82678476609989204</c:v>
                </c:pt>
                <c:pt idx="81" formatCode="General">
                  <c:v>0.82662605600195305</c:v>
                </c:pt>
                <c:pt idx="82" formatCode="General">
                  <c:v>0.82645989963942801</c:v>
                </c:pt>
                <c:pt idx="83" formatCode="General">
                  <c:v>0.82628594926406296</c:v>
                </c:pt>
                <c:pt idx="84" formatCode="General">
                  <c:v>0.82610384104277201</c:v>
                </c:pt>
                <c:pt idx="85" formatCode="General">
                  <c:v>0.82591319432865795</c:v>
                </c:pt>
                <c:pt idx="86" formatCode="General">
                  <c:v>0.82571361090046103</c:v>
                </c:pt>
                <c:pt idx="87" formatCode="General">
                  <c:v>0.82550467416919904</c:v>
                </c:pt>
                <c:pt idx="88" formatCode="General">
                  <c:v>0.82528594835075397</c:v>
                </c:pt>
                <c:pt idx="89" formatCode="General">
                  <c:v>0.82505697760310504</c:v>
                </c:pt>
                <c:pt idx="90" formatCode="General">
                  <c:v>0.824817285126905</c:v>
                </c:pt>
                <c:pt idx="91" formatCode="General">
                  <c:v>0.82456637222803097</c:v>
                </c:pt>
                <c:pt idx="92" formatCode="General">
                  <c:v>0.82430371734074503</c:v>
                </c:pt>
                <c:pt idx="93" formatCode="General">
                  <c:v>0.824028775010063</c:v>
                </c:pt>
                <c:pt idx="94" formatCode="General">
                  <c:v>0.82374097483190001</c:v>
                </c:pt>
                <c:pt idx="95" formatCode="General">
                  <c:v>0.82343972034954505</c:v>
                </c:pt>
                <c:pt idx="96" formatCode="General">
                  <c:v>0.82312438790500597</c:v>
                </c:pt>
                <c:pt idx="97" formatCode="General">
                  <c:v>0.82279432544374398</c:v>
                </c:pt>
                <c:pt idx="98" formatCode="General">
                  <c:v>0.82244885127130496</c:v>
                </c:pt>
                <c:pt idx="99" formatCode="General">
                  <c:v>0.82208725276037398</c:v>
                </c:pt>
                <c:pt idx="100" formatCode="General">
                  <c:v>0.82170878500674405</c:v>
                </c:pt>
                <c:pt idx="101" formatCode="General">
                  <c:v>0.82131266943273096</c:v>
                </c:pt>
                <c:pt idx="102" formatCode="General">
                  <c:v>0.82089809233657096</c:v>
                </c:pt>
                <c:pt idx="103" formatCode="General">
                  <c:v>0.82046420338635595</c:v>
                </c:pt>
                <c:pt idx="104" formatCode="General">
                  <c:v>0.820010114057106</c:v>
                </c:pt>
                <c:pt idx="105" formatCode="General">
                  <c:v>0.81953489600961904</c:v>
                </c:pt>
                <c:pt idx="106" formatCode="General">
                  <c:v>0.81903757940980204</c:v>
                </c:pt>
                <c:pt idx="107" formatCode="General">
                  <c:v>0.81851715118723301</c:v>
                </c:pt>
                <c:pt idx="108" formatCode="General">
                  <c:v>0.81797255323184104</c:v>
                </c:pt>
                <c:pt idx="109" formatCode="General">
                  <c:v>0.81740268052762999</c:v>
                </c:pt>
                <c:pt idx="110" formatCode="General">
                  <c:v>0.81680637922254695</c:v>
                </c:pt>
                <c:pt idx="111" formatCode="General">
                  <c:v>0.81618244463371203</c:v>
                </c:pt>
                <c:pt idx="112" formatCode="General">
                  <c:v>0.81552961918739197</c:v>
                </c:pt>
                <c:pt idx="113" formatCode="General">
                  <c:v>0.81484659029330497</c:v>
                </c:pt>
                <c:pt idx="114" formatCode="General">
                  <c:v>0.814131988153042</c:v>
                </c:pt>
                <c:pt idx="115" formatCode="General">
                  <c:v>0.81338438350266096</c:v>
                </c:pt>
                <c:pt idx="116" formatCode="General">
                  <c:v>0.81260228528977696</c:v>
                </c:pt>
                <c:pt idx="117" formatCode="General">
                  <c:v>0.81178413828580198</c:v>
                </c:pt>
                <c:pt idx="118" formatCode="General">
                  <c:v>0.81092832063433895</c:v>
                </c:pt>
                <c:pt idx="119" formatCode="General">
                  <c:v>0.81003314133714999</c:v>
                </c:pt>
                <c:pt idx="120" formatCode="General">
                  <c:v>0.80909683767957297</c:v>
                </c:pt>
                <c:pt idx="121" formatCode="General">
                  <c:v>0.80811757259775696</c:v>
                </c:pt>
                <c:pt idx="122" formatCode="General">
                  <c:v>0.80709343199066597</c:v>
                </c:pt>
                <c:pt idx="123" formatCode="General">
                  <c:v>0.80602242198042195</c:v>
                </c:pt>
                <c:pt idx="124" formatCode="General">
                  <c:v>0.80490246612525396</c:v>
                </c:pt>
                <c:pt idx="125" formatCode="General">
                  <c:v>0.80373140259010201</c:v>
                </c:pt>
                <c:pt idx="126" formatCode="General">
                  <c:v>0.80250698128076503</c:v>
                </c:pt>
                <c:pt idx="127" formatCode="General">
                  <c:v>0.801226860948418</c:v>
                </c:pt>
                <c:pt idx="128" formatCode="General">
                  <c:v>0.799888606272386</c:v>
                </c:pt>
                <c:pt idx="129" formatCode="General">
                  <c:v>0.79848968493015005</c:v>
                </c:pt>
                <c:pt idx="130" formatCode="General">
                  <c:v>0.79702746466485497</c:v>
                </c:pt>
                <c:pt idx="131" formatCode="General">
                  <c:v>0.79549921036190496</c:v>
                </c:pt>
                <c:pt idx="132" formatCode="General">
                  <c:v>0.79390208114775196</c:v>
                </c:pt>
                <c:pt idx="133" formatCode="General">
                  <c:v>0.79223312752558805</c:v>
                </c:pt>
                <c:pt idx="134" formatCode="General">
                  <c:v>0.79048928856440404</c:v>
                </c:pt>
                <c:pt idx="135" formatCode="General">
                  <c:v>0.78866738915982404</c:v>
                </c:pt>
                <c:pt idx="136" formatCode="General">
                  <c:v>0.78676413738717099</c:v>
                </c:pt>
                <c:pt idx="137" formatCode="General">
                  <c:v>0.784776121969466</c:v>
                </c:pt>
                <c:pt idx="138" formatCode="General">
                  <c:v>0.78269980988552401</c:v>
                </c:pt>
                <c:pt idx="139" formatCode="General">
                  <c:v>0.78053154414586301</c:v>
                </c:pt>
                <c:pt idx="140" formatCode="General">
                  <c:v>0.77826754176701796</c:v>
                </c:pt>
                <c:pt idx="141" formatCode="General">
                  <c:v>0.77590389197781395</c:v>
                </c:pt>
                <c:pt idx="142" formatCode="General">
                  <c:v>0.77343655469441097</c:v>
                </c:pt>
                <c:pt idx="143" formatCode="General">
                  <c:v>0.77086135930436706</c:v>
                </c:pt>
                <c:pt idx="144" formatCode="General">
                  <c:v>0.76817400380363299</c:v>
                </c:pt>
                <c:pt idx="145" formatCode="General">
                  <c:v>0.76537005433429395</c:v>
                </c:pt>
                <c:pt idx="146" formatCode="General">
                  <c:v>0.76244494517498496</c:v>
                </c:pt>
                <c:pt idx="147" formatCode="General">
                  <c:v>0.75939397924026997</c:v>
                </c:pt>
                <c:pt idx="148" formatCode="0.00E+00">
                  <c:v>0.75621232914982195</c:v>
                </c:pt>
                <c:pt idx="149" formatCode="General">
                  <c:v>0.75289503893305398</c:v>
                </c:pt>
                <c:pt idx="150" formatCode="General">
                  <c:v>0.74943702643980303</c:v>
                </c:pt>
                <c:pt idx="151" formatCode="General">
                  <c:v>0.74583308653285796</c:v>
                </c:pt>
                <c:pt idx="152" formatCode="General">
                  <c:v>0.74207789514344102</c:v>
                </c:pt>
                <c:pt idx="153" formatCode="General">
                  <c:v>0.73816601427621098</c:v>
                </c:pt>
                <c:pt idx="154" formatCode="General">
                  <c:v>0.73409189805590103</c:v>
                </c:pt>
                <c:pt idx="155" formatCode="General">
                  <c:v>0.72984989991328497</c:v>
                </c:pt>
                <c:pt idx="156" formatCode="General">
                  <c:v>0.72543428101377605</c:v>
                </c:pt>
                <c:pt idx="157" formatCode="General">
                  <c:v>0.72083922003740197</c:v>
                </c:pt>
                <c:pt idx="158" formatCode="General">
                  <c:v>0.71605882442428503</c:v>
                </c:pt>
                <c:pt idx="159" formatCode="General">
                  <c:v>0.71108714320476496</c:v>
                </c:pt>
                <c:pt idx="160" formatCode="General">
                  <c:v>0.70591818153803199</c:v>
                </c:pt>
                <c:pt idx="161" formatCode="General">
                  <c:v>0.70054591708729197</c:v>
                </c:pt>
                <c:pt idx="162" formatCode="General">
                  <c:v>0.69496431836300798</c:v>
                </c:pt>
                <c:pt idx="163" formatCode="General">
                  <c:v>0.689167365168454</c:v>
                </c:pt>
                <c:pt idx="164" formatCode="General">
                  <c:v>0.68314907128346503</c:v>
                </c:pt>
                <c:pt idx="165" formatCode="General">
                  <c:v>0.67690350952268596</c:v>
                </c:pt>
                <c:pt idx="166" formatCode="General">
                  <c:v>0.67042483930351204</c:v>
                </c:pt>
                <c:pt idx="167" formatCode="General">
                  <c:v>0.66370733685606798</c:v>
                </c:pt>
                <c:pt idx="168" formatCode="General">
                  <c:v>0.65674542820261705</c:v>
                </c:pt>
                <c:pt idx="169" formatCode="General">
                  <c:v>0.64953372502643203</c:v>
                </c:pt>
                <c:pt idx="170" formatCode="General">
                  <c:v>0.64206706354004395</c:v>
                </c:pt>
                <c:pt idx="171" formatCode="General">
                  <c:v>0.63434054644945603</c:v>
                </c:pt>
                <c:pt idx="172" formatCode="General">
                  <c:v>0.62634958809404895</c:v>
                </c:pt>
                <c:pt idx="173" formatCode="General">
                  <c:v>0.61808996282094397</c:v>
                </c:pt>
                <c:pt idx="174" formatCode="General">
                  <c:v>0.60955785662719097</c:v>
                </c:pt>
                <c:pt idx="175" formatCode="General">
                  <c:v>0.60074992207273004</c:v>
                </c:pt>
                <c:pt idx="176" formatCode="General">
                  <c:v>0.59166333643117597</c:v>
                </c:pt>
                <c:pt idx="177" formatCode="General">
                  <c:v>0.58229586300368696</c:v>
                </c:pt>
                <c:pt idx="178" formatCode="General">
                  <c:v>0.57264591547284205</c:v>
                </c:pt>
                <c:pt idx="179" formatCode="General">
                  <c:v>0.56271262511837405</c:v>
                </c:pt>
                <c:pt idx="180" formatCode="General">
                  <c:v>0.55249591065415504</c:v>
                </c:pt>
                <c:pt idx="181" formatCode="General">
                  <c:v>0.54199655037580896</c:v>
                </c:pt>
                <c:pt idx="182" formatCode="General">
                  <c:v>0.53121625623052504</c:v>
                </c:pt>
                <c:pt idx="183" formatCode="General">
                  <c:v>0.52015774933481396</c:v>
                </c:pt>
                <c:pt idx="184" formatCode="General">
                  <c:v>0.50882483637230802</c:v>
                </c:pt>
                <c:pt idx="185" formatCode="General">
                  <c:v>0.49722248620238702</c:v>
                </c:pt>
                <c:pt idx="186" formatCode="General">
                  <c:v>0.48535690590195302</c:v>
                </c:pt>
                <c:pt idx="187" formatCode="General">
                  <c:v>0.47323561534781799</c:v>
                </c:pt>
                <c:pt idx="188" formatCode="General">
                  <c:v>0.46086751932707498</c:v>
                </c:pt>
                <c:pt idx="189" formatCode="General">
                  <c:v>0.44826297603892701</c:v>
                </c:pt>
                <c:pt idx="190" formatCode="General">
                  <c:v>0.43543386072569901</c:v>
                </c:pt>
                <c:pt idx="191" formatCode="General">
                  <c:v>0.42239362304563299</c:v>
                </c:pt>
                <c:pt idx="192" formatCode="General">
                  <c:v>0.409157336678446</c:v>
                </c:pt>
                <c:pt idx="193" formatCode="General">
                  <c:v>0.39574173954011099</c:v>
                </c:pt>
                <c:pt idx="194" formatCode="General">
                  <c:v>0.38216526288008301</c:v>
                </c:pt>
                <c:pt idx="195" formatCode="General">
                  <c:v>0.36844804744691101</c:v>
                </c:pt>
                <c:pt idx="196" formatCode="General">
                  <c:v>0.35461194484241199</c:v>
                </c:pt>
                <c:pt idx="197" formatCode="General">
                  <c:v>0.34068050214620699</c:v>
                </c:pt>
                <c:pt idx="198" formatCode="General">
                  <c:v>0.32667892788806202</c:v>
                </c:pt>
                <c:pt idx="199" formatCode="General">
                  <c:v>0.31263403748202601</c:v>
                </c:pt>
                <c:pt idx="200" formatCode="General">
                  <c:v>0.29857417632121802</c:v>
                </c:pt>
                <c:pt idx="201" formatCode="General">
                  <c:v>0.28452911887243199</c:v>
                </c:pt>
                <c:pt idx="202" formatCode="General">
                  <c:v>0.27052994231289301</c:v>
                </c:pt>
                <c:pt idx="203" formatCode="General">
                  <c:v>0.25660887352404099</c:v>
                </c:pt>
                <c:pt idx="204" formatCode="General">
                  <c:v>0.24279910860503501</c:v>
                </c:pt>
                <c:pt idx="205" formatCode="General">
                  <c:v>0.22913460449616599</c:v>
                </c:pt>
                <c:pt idx="206" formatCode="General">
                  <c:v>0.215649842812216</c:v>
                </c:pt>
                <c:pt idx="207" formatCode="General">
                  <c:v>0.20237956657810799</c:v>
                </c:pt>
                <c:pt idx="208" formatCode="General">
                  <c:v>0.189358491231195</c:v>
                </c:pt>
                <c:pt idx="209" formatCode="General">
                  <c:v>0.176620991999691</c:v>
                </c:pt>
                <c:pt idx="210" formatCode="General">
                  <c:v>0.164200770574364</c:v>
                </c:pt>
              </c:numCache>
            </c:numRef>
          </c:yVal>
          <c:smooth val="1"/>
        </c:ser>
        <c:ser>
          <c:idx val="4"/>
          <c:order val="7"/>
          <c:tx>
            <c:strRef>
              <c:f>'Temperaturen, Volumenzuwachs'!$C$104</c:f>
              <c:strCache>
                <c:ptCount val="1"/>
                <c:pt idx="0">
                  <c:v>6323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Volumenzuwachs'!$D$104:$HF$104</c:f>
              <c:numCache>
                <c:formatCode>0.000E+00</c:formatCode>
                <c:ptCount val="211"/>
                <c:pt idx="0">
                  <c:v>0.657431078180025</c:v>
                </c:pt>
                <c:pt idx="1">
                  <c:v>0.65742856646026504</c:v>
                </c:pt>
                <c:pt idx="2">
                  <c:v>0.65742593639056401</c:v>
                </c:pt>
                <c:pt idx="3">
                  <c:v>0.65742318239488795</c:v>
                </c:pt>
                <c:pt idx="4">
                  <c:v>0.65742029863453999</c:v>
                </c:pt>
                <c:pt idx="5">
                  <c:v>0.65741727899578695</c:v>
                </c:pt>
                <c:pt idx="6">
                  <c:v>0.65741411707691499</c:v>
                </c:pt>
                <c:pt idx="7">
                  <c:v>0.65741080617466596</c:v>
                </c:pt>
                <c:pt idx="8">
                  <c:v>0.65740733927004302</c:v>
                </c:pt>
                <c:pt idx="9">
                  <c:v>0.65740370901344003</c:v>
                </c:pt>
                <c:pt idx="10">
                  <c:v>0.65739990770908296</c:v>
                </c:pt>
                <c:pt idx="11">
                  <c:v>0.65739592729872998</c:v>
                </c:pt>
                <c:pt idx="12">
                  <c:v>0.65739175934461003</c:v>
                </c:pt>
                <c:pt idx="13">
                  <c:v>0.65738739501155596</c:v>
                </c:pt>
                <c:pt idx="14">
                  <c:v>0.65738282504830003</c:v>
                </c:pt>
                <c:pt idx="15">
                  <c:v>0.657378039767888</c:v>
                </c:pt>
                <c:pt idx="16">
                  <c:v>0.65737302902717498</c:v>
                </c:pt>
                <c:pt idx="17">
                  <c:v>0.65736778220535697</c:v>
                </c:pt>
                <c:pt idx="18">
                  <c:v>0.65736228818148901</c:v>
                </c:pt>
                <c:pt idx="19">
                  <c:v>0.65735653531095495</c:v>
                </c:pt>
                <c:pt idx="20">
                  <c:v>0.65735051140082401</c:v>
                </c:pt>
                <c:pt idx="21">
                  <c:v>0.657344203684052</c:v>
                </c:pt>
                <c:pt idx="22">
                  <c:v>0.657337598792475</c:v>
                </c:pt>
                <c:pt idx="23">
                  <c:v>0.65733068272853001</c:v>
                </c:pt>
                <c:pt idx="24">
                  <c:v>0.65732344083564498</c:v>
                </c:pt>
                <c:pt idx="25">
                  <c:v>0.65731585776724899</c:v>
                </c:pt>
                <c:pt idx="26">
                  <c:v>0.65730791745431305</c:v>
                </c:pt>
                <c:pt idx="27">
                  <c:v>0.65729960307138502</c:v>
                </c:pt>
                <c:pt idx="28">
                  <c:v>0.65729089700101195</c:v>
                </c:pt>
                <c:pt idx="29">
                  <c:v>0.65728178079650901</c:v>
                </c:pt>
                <c:pt idx="30">
                  <c:v>0.65727223514297295</c:v>
                </c:pt>
                <c:pt idx="31">
                  <c:v>0.65726223981647203</c:v>
                </c:pt>
                <c:pt idx="32">
                  <c:v>0.65725177364131704</c:v>
                </c:pt>
                <c:pt idx="33">
                  <c:v>0.657240814445337</c:v>
                </c:pt>
                <c:pt idx="34">
                  <c:v>0.65722933901305303</c:v>
                </c:pt>
                <c:pt idx="35">
                  <c:v>0.65721732303665803</c:v>
                </c:pt>
                <c:pt idx="36">
                  <c:v>0.65720474106471005</c:v>
                </c:pt>
                <c:pt idx="37">
                  <c:v>0.65719156644840904</c:v>
                </c:pt>
                <c:pt idx="38">
                  <c:v>0.65717777128536803</c:v>
                </c:pt>
                <c:pt idx="39">
                  <c:v>0.65716332636075503</c:v>
                </c:pt>
                <c:pt idx="40">
                  <c:v>0.65714820108567296</c:v>
                </c:pt>
                <c:pt idx="41">
                  <c:v>0.65713236343266701</c:v>
                </c:pt>
                <c:pt idx="42">
                  <c:v>0.65711577986821001</c:v>
                </c:pt>
                <c:pt idx="43">
                  <c:v>0.65709841528204005</c:v>
                </c:pt>
                <c:pt idx="44">
                  <c:v>0.65708023291319095</c:v>
                </c:pt>
                <c:pt idx="45">
                  <c:v>0.65706119427257603</c:v>
                </c:pt>
                <c:pt idx="46">
                  <c:v>0.65704125906195499</c:v>
                </c:pt>
                <c:pt idx="47">
                  <c:v>0.65702038508911698</c:v>
                </c:pt>
                <c:pt idx="48">
                  <c:v>0.65699852817912197</c:v>
                </c:pt>
                <c:pt idx="49">
                  <c:v>0.65697564208139103</c:v>
                </c:pt>
                <c:pt idx="50">
                  <c:v>0.65695167837248203</c:v>
                </c:pt>
                <c:pt idx="51">
                  <c:v>0.65692658635432999</c:v>
                </c:pt>
                <c:pt idx="52">
                  <c:v>0.65690031294776097</c:v>
                </c:pt>
                <c:pt idx="53">
                  <c:v>0.65687280258105096</c:v>
                </c:pt>
                <c:pt idx="54">
                  <c:v>0.65684399707330898</c:v>
                </c:pt>
                <c:pt idx="55">
                  <c:v>0.65681383551244499</c:v>
                </c:pt>
                <c:pt idx="56">
                  <c:v>0.65678225412747304</c:v>
                </c:pt>
                <c:pt idx="57">
                  <c:v>0.65674918615490196</c:v>
                </c:pt>
                <c:pt idx="58">
                  <c:v>0.65671456169892795</c:v>
                </c:pt>
                <c:pt idx="59" formatCode="General">
                  <c:v>0.65667830758516099</c:v>
                </c:pt>
                <c:pt idx="60" formatCode="General">
                  <c:v>0.65664034720758302</c:v>
                </c:pt>
                <c:pt idx="61" formatCode="General">
                  <c:v>0.65660060036843604</c:v>
                </c:pt>
                <c:pt idx="62" formatCode="General">
                  <c:v>0.65655898311072203</c:v>
                </c:pt>
                <c:pt idx="63" formatCode="General">
                  <c:v>0.656515407542972</c:v>
                </c:pt>
                <c:pt idx="64" formatCode="General">
                  <c:v>0.65646978165594705</c:v>
                </c:pt>
                <c:pt idx="65" formatCode="General">
                  <c:v>0.65642200913090298</c:v>
                </c:pt>
                <c:pt idx="66" formatCode="General">
                  <c:v>0.65637198913904105</c:v>
                </c:pt>
                <c:pt idx="67" formatCode="General">
                  <c:v>0.65631961613175305</c:v>
                </c:pt>
                <c:pt idx="68" formatCode="General">
                  <c:v>0.65626477962124696</c:v>
                </c:pt>
                <c:pt idx="69" formatCode="General">
                  <c:v>0.65620736395113</c:v>
                </c:pt>
                <c:pt idx="70" formatCode="General">
                  <c:v>0.65614724805649505</c:v>
                </c:pt>
                <c:pt idx="71" formatCode="General">
                  <c:v>0.65608430521306105</c:v>
                </c:pt>
                <c:pt idx="72" formatCode="General">
                  <c:v>0.656018402774871</c:v>
                </c:pt>
                <c:pt idx="73" formatCode="General">
                  <c:v>0.65594940190005402</c:v>
                </c:pt>
                <c:pt idx="74" formatCode="General">
                  <c:v>0.65587715726412299</c:v>
                </c:pt>
                <c:pt idx="75" formatCode="General">
                  <c:v>0.65580151676027298</c:v>
                </c:pt>
                <c:pt idx="76" formatCode="General">
                  <c:v>0.65572232118610896</c:v>
                </c:pt>
                <c:pt idx="77" formatCode="General">
                  <c:v>0.655639403916221</c:v>
                </c:pt>
                <c:pt idx="78" formatCode="General">
                  <c:v>0.65555259055999504</c:v>
                </c:pt>
                <c:pt idx="79" formatCode="General">
                  <c:v>0.65546169860402803</c:v>
                </c:pt>
                <c:pt idx="80" formatCode="General">
                  <c:v>0.65536653703849801</c:v>
                </c:pt>
                <c:pt idx="81" formatCode="General">
                  <c:v>0.65526690596680004</c:v>
                </c:pt>
                <c:pt idx="82" formatCode="General">
                  <c:v>0.65516259619774797</c:v>
                </c:pt>
                <c:pt idx="83" formatCode="General">
                  <c:v>0.65505338881961295</c:v>
                </c:pt>
                <c:pt idx="84" formatCode="General">
                  <c:v>0.65493905475524505</c:v>
                </c:pt>
                <c:pt idx="85" formatCode="General">
                  <c:v>0.65481935429748905</c:v>
                </c:pt>
                <c:pt idx="86" formatCode="General">
                  <c:v>0.65469403662409797</c:v>
                </c:pt>
                <c:pt idx="87" formatCode="General">
                  <c:v>0.65456283929130199</c:v>
                </c:pt>
                <c:pt idx="88" formatCode="General">
                  <c:v>0.65442548770516995</c:v>
                </c:pt>
                <c:pt idx="89" formatCode="General">
                  <c:v>0.65428169456988705</c:v>
                </c:pt>
                <c:pt idx="90" formatCode="General">
                  <c:v>0.65413115931202204</c:v>
                </c:pt>
                <c:pt idx="91" formatCode="General">
                  <c:v>0.65397356747984803</c:v>
                </c:pt>
                <c:pt idx="92" formatCode="General">
                  <c:v>0.65380859011674997</c:v>
                </c:pt>
                <c:pt idx="93" formatCode="General">
                  <c:v>0.65363588310772103</c:v>
                </c:pt>
                <c:pt idx="94" formatCode="General">
                  <c:v>0.65345508649793504</c:v>
                </c:pt>
                <c:pt idx="95" formatCode="General">
                  <c:v>0.65326582378234699</c:v>
                </c:pt>
                <c:pt idx="96" formatCode="General">
                  <c:v>0.65306770116525603</c:v>
                </c:pt>
                <c:pt idx="97" formatCode="General">
                  <c:v>0.65286030678873797</c:v>
                </c:pt>
                <c:pt idx="98" formatCode="General">
                  <c:v>0.65264320992885105</c:v>
                </c:pt>
                <c:pt idx="99" formatCode="General">
                  <c:v>0.65241596015846604</c:v>
                </c:pt>
                <c:pt idx="100" formatCode="General">
                  <c:v>0.65217808647559194</c:v>
                </c:pt>
                <c:pt idx="101" formatCode="General">
                  <c:v>0.65192909639603303</c:v>
                </c:pt>
                <c:pt idx="102" formatCode="General">
                  <c:v>0.65166847500920699</c:v>
                </c:pt>
                <c:pt idx="103" formatCode="General">
                  <c:v>0.65139568399594205</c:v>
                </c:pt>
                <c:pt idx="104" formatCode="General">
                  <c:v>0.65111016060708904</c:v>
                </c:pt>
                <c:pt idx="105" formatCode="General">
                  <c:v>0.65081131660174496</c:v>
                </c:pt>
                <c:pt idx="106" formatCode="General">
                  <c:v>0.65049853714393602</c:v>
                </c:pt>
                <c:pt idx="107" formatCode="General">
                  <c:v>0.65017117965658999</c:v>
                </c:pt>
                <c:pt idx="108" formatCode="General">
                  <c:v>0.64982857263165394</c:v>
                </c:pt>
                <c:pt idx="109" formatCode="General">
                  <c:v>0.64947001439525498</c:v>
                </c:pt>
                <c:pt idx="110" formatCode="General">
                  <c:v>0.64909477182680997</c:v>
                </c:pt>
                <c:pt idx="111" formatCode="General">
                  <c:v>0.64870207903106003</c:v>
                </c:pt>
                <c:pt idx="112" formatCode="General">
                  <c:v>0.64829113596204702</c:v>
                </c:pt>
                <c:pt idx="113" formatCode="General">
                  <c:v>0.64786110699811905</c:v>
                </c:pt>
                <c:pt idx="114" formatCode="General">
                  <c:v>0.64741111946713903</c:v>
                </c:pt>
                <c:pt idx="115" formatCode="General">
                  <c:v>0.64694026212115197</c:v>
                </c:pt>
                <c:pt idx="116" formatCode="General">
                  <c:v>0.64644758355989795</c:v>
                </c:pt>
                <c:pt idx="117" formatCode="General">
                  <c:v>0.64593209060266499</c:v>
                </c:pt>
                <c:pt idx="118" formatCode="General">
                  <c:v>0.64539274660814305</c:v>
                </c:pt>
                <c:pt idx="119" formatCode="General">
                  <c:v>0.64482846974210595</c:v>
                </c:pt>
                <c:pt idx="120" formatCode="General">
                  <c:v>0.64423813119293805</c:v>
                </c:pt>
                <c:pt idx="121" formatCode="General">
                  <c:v>0.64362055333526202</c:v>
                </c:pt>
                <c:pt idx="122" formatCode="General">
                  <c:v>0.64297450784214405</c:v>
                </c:pt>
                <c:pt idx="123" formatCode="General">
                  <c:v>0.64229871374667802</c:v>
                </c:pt>
                <c:pt idx="124" formatCode="General">
                  <c:v>0.64159183545403697</c:v>
                </c:pt>
                <c:pt idx="125" formatCode="General">
                  <c:v>0.64085248070544099</c:v>
                </c:pt>
                <c:pt idx="126" formatCode="General">
                  <c:v>0.64007919849591799</c:v>
                </c:pt>
                <c:pt idx="127" formatCode="General">
                  <c:v>0.639270476948127</c:v>
                </c:pt>
                <c:pt idx="128" formatCode="General">
                  <c:v>0.63842474114506897</c:v>
                </c:pt>
                <c:pt idx="129" formatCode="General">
                  <c:v>0.63754035092501005</c:v>
                </c:pt>
                <c:pt idx="130" formatCode="General">
                  <c:v>0.63661559864256301</c:v>
                </c:pt>
                <c:pt idx="131" formatCode="General">
                  <c:v>0.63564870690056896</c:v>
                </c:pt>
                <c:pt idx="132" formatCode="General">
                  <c:v>0.63463782625811405</c:v>
                </c:pt>
                <c:pt idx="133" formatCode="General">
                  <c:v>0.63358103292087098</c:v>
                </c:pt>
                <c:pt idx="134" formatCode="General">
                  <c:v>0.63247632642082496</c:v>
                </c:pt>
                <c:pt idx="135" formatCode="General">
                  <c:v>0.63132162729343</c:v>
                </c:pt>
                <c:pt idx="136" formatCode="General">
                  <c:v>0.63011477476131605</c:v>
                </c:pt>
                <c:pt idx="137" formatCode="General">
                  <c:v>0.62885352443482301</c:v>
                </c:pt>
                <c:pt idx="138" formatCode="General">
                  <c:v>0.62753554604094597</c:v>
                </c:pt>
                <c:pt idx="139" formatCode="General">
                  <c:v>0.62615842119361598</c:v>
                </c:pt>
                <c:pt idx="140" formatCode="General">
                  <c:v>0.62471964121979895</c:v>
                </c:pt>
                <c:pt idx="141" formatCode="General">
                  <c:v>0.62321660505749399</c:v>
                </c:pt>
                <c:pt idx="142" formatCode="General">
                  <c:v>0.62164661724350301</c:v>
                </c:pt>
                <c:pt idx="143" formatCode="General">
                  <c:v>0.62000688601074405</c:v>
                </c:pt>
                <c:pt idx="144" formatCode="General">
                  <c:v>0.61829452151694098</c:v>
                </c:pt>
                <c:pt idx="145" formatCode="General">
                  <c:v>0.61650653422875301</c:v>
                </c:pt>
                <c:pt idx="146" formatCode="General">
                  <c:v>0.61463983348774898</c:v>
                </c:pt>
                <c:pt idx="147" formatCode="General">
                  <c:v>0.61269122628722705</c:v>
                </c:pt>
                <c:pt idx="148" formatCode="0.00E+00">
                  <c:v>0.61065741629154802</c:v>
                </c:pt>
                <c:pt idx="149" formatCode="General">
                  <c:v>0.60853500313256903</c:v>
                </c:pt>
                <c:pt idx="150" formatCode="General">
                  <c:v>0.60632048202084599</c:v>
                </c:pt>
                <c:pt idx="151" formatCode="General">
                  <c:v>0.60401024371249901</c:v>
                </c:pt>
                <c:pt idx="152" formatCode="General">
                  <c:v>0.60160057487609198</c:v>
                </c:pt>
                <c:pt idx="153" formatCode="General">
                  <c:v>0.59908765890746496</c:v>
                </c:pt>
                <c:pt idx="154" formatCode="General">
                  <c:v>0.59646757724426103</c:v>
                </c:pt>
                <c:pt idx="155" formatCode="General">
                  <c:v>0.59373631123579396</c:v>
                </c:pt>
                <c:pt idx="156" formatCode="General">
                  <c:v>0.59088974462802102</c:v>
                </c:pt>
                <c:pt idx="157" formatCode="General">
                  <c:v>0.58792366672756502</c:v>
                </c:pt>
                <c:pt idx="158" formatCode="General">
                  <c:v>0.58483377631306899</c:v>
                </c:pt>
                <c:pt idx="159" formatCode="General">
                  <c:v>0.58161568636654903</c:v>
                </c:pt>
                <c:pt idx="160" formatCode="General">
                  <c:v>0.57826492970183396</c:v>
                </c:pt>
                <c:pt idx="161" formatCode="General">
                  <c:v>0.57477696557160496</c:v>
                </c:pt>
                <c:pt idx="162" formatCode="General">
                  <c:v>0.57114718733891001</c:v>
                </c:pt>
                <c:pt idx="163" formatCode="General">
                  <c:v>0.567370931303251</c:v>
                </c:pt>
                <c:pt idx="164" formatCode="General">
                  <c:v>0.56344348677536704</c:v>
                </c:pt>
                <c:pt idx="165" formatCode="General">
                  <c:v>0.55936010749859599</c:v>
                </c:pt>
                <c:pt idx="166" formatCode="General">
                  <c:v>0.55511602451800302</c:v>
                </c:pt>
                <c:pt idx="167" formatCode="General">
                  <c:v>0.550706460601319</c:v>
                </c:pt>
                <c:pt idx="168" formatCode="General">
                  <c:v>0.54612664631790198</c:v>
                </c:pt>
                <c:pt idx="169" formatCode="General">
                  <c:v>0.54137183788330201</c:v>
                </c:pt>
                <c:pt idx="170" formatCode="General">
                  <c:v>0.53643733687741102</c:v>
                </c:pt>
                <c:pt idx="171" formatCode="General">
                  <c:v>0.53131851194340496</c:v>
                </c:pt>
                <c:pt idx="172" formatCode="General">
                  <c:v>0.52601082257251597</c:v>
                </c:pt>
                <c:pt idx="173" formatCode="General">
                  <c:v>0.52050984507587195</c:v>
                </c:pt>
                <c:pt idx="174" formatCode="General">
                  <c:v>0.51481130083896498</c:v>
                </c:pt>
                <c:pt idx="175" formatCode="General">
                  <c:v>0.50891108694643805</c:v>
                </c:pt>
                <c:pt idx="176" formatCode="General">
                  <c:v>0.50280530925451505</c:v>
                </c:pt>
                <c:pt idx="177" formatCode="General">
                  <c:v>0.49649031797523602</c:v>
                </c:pt>
                <c:pt idx="178" formatCode="General">
                  <c:v>0.48996274582030702</c:v>
                </c:pt>
                <c:pt idx="179" formatCode="General">
                  <c:v>0.48321954873248302</c:v>
                </c:pt>
                <c:pt idx="180" formatCode="General">
                  <c:v>0.47625804920860498</c:v>
                </c:pt>
                <c:pt idx="181" formatCode="General">
                  <c:v>0.46907598219028401</c:v>
                </c:pt>
                <c:pt idx="182" formatCode="General">
                  <c:v>0.461671543465421</c:v>
                </c:pt>
                <c:pt idx="183" formatCode="General">
                  <c:v>0.45404344048588502</c:v>
                </c:pt>
                <c:pt idx="184" formatCode="General">
                  <c:v>0.44619094546334898</c:v>
                </c:pt>
                <c:pt idx="185" formatCode="General">
                  <c:v>0.43811395055624802</c:v>
                </c:pt>
                <c:pt idx="186" formatCode="General">
                  <c:v>0.42981302490579198</c:v>
                </c:pt>
                <c:pt idx="187" formatCode="General">
                  <c:v>0.42128947321768401</c:v>
                </c:pt>
                <c:pt idx="188" formatCode="General">
                  <c:v>0.412545395518715</c:v>
                </c:pt>
                <c:pt idx="189" formatCode="General">
                  <c:v>0.40358374764357002</c:v>
                </c:pt>
                <c:pt idx="190" formatCode="General">
                  <c:v>0.39440840192735099</c:v>
                </c:pt>
                <c:pt idx="191" formatCode="General">
                  <c:v>0.38502420749374799</c:v>
                </c:pt>
                <c:pt idx="192" formatCode="General">
                  <c:v>0.375437049438127</c:v>
                </c:pt>
                <c:pt idx="193" formatCode="General">
                  <c:v>0.36565390610988302</c:v>
                </c:pt>
                <c:pt idx="194" formatCode="General">
                  <c:v>0.35568290360041699</c:v>
                </c:pt>
                <c:pt idx="195" formatCode="General">
                  <c:v>0.34553336644351501</c:v>
                </c:pt>
                <c:pt idx="196" formatCode="General">
                  <c:v>0.33521586343564602</c:v>
                </c:pt>
                <c:pt idx="197" formatCode="General">
                  <c:v>0.32474224738705998</c:v>
                </c:pt>
                <c:pt idx="198" formatCode="General">
                  <c:v>0.314125687523377</c:v>
                </c:pt>
                <c:pt idx="199" formatCode="General">
                  <c:v>0.30338069317476202</c:v>
                </c:pt>
                <c:pt idx="200" formatCode="General">
                  <c:v>0.29252312731969399</c:v>
                </c:pt>
                <c:pt idx="201" formatCode="General">
                  <c:v>0.28157020849686698</c:v>
                </c:pt>
                <c:pt idx="202" formatCode="General">
                  <c:v>0.27054049956671</c:v>
                </c:pt>
                <c:pt idx="203" formatCode="General">
                  <c:v>0.25945388179854001</c:v>
                </c:pt>
                <c:pt idx="204" formatCode="General">
                  <c:v>0.24833151278592799</c:v>
                </c:pt>
                <c:pt idx="205" formatCode="General">
                  <c:v>0.23719576675724499</c:v>
                </c:pt>
                <c:pt idx="206" formatCode="General">
                  <c:v>0.22607015595640001</c:v>
                </c:pt>
                <c:pt idx="207" formatCode="General">
                  <c:v>0.21497923192611701</c:v>
                </c:pt>
                <c:pt idx="208" formatCode="General">
                  <c:v>0.20394846573818701</c:v>
                </c:pt>
                <c:pt idx="209" formatCode="General">
                  <c:v>0.19300410648649499</c:v>
                </c:pt>
                <c:pt idx="210" formatCode="General">
                  <c:v>0.18217301769299901</c:v>
                </c:pt>
              </c:numCache>
            </c:numRef>
          </c:yVal>
          <c:smooth val="1"/>
        </c:ser>
        <c:ser>
          <c:idx val="5"/>
          <c:order val="8"/>
          <c:tx>
            <c:strRef>
              <c:f>'Temperaturen, Volumenzuwachs'!$C$108</c:f>
              <c:strCache>
                <c:ptCount val="1"/>
                <c:pt idx="0">
                  <c:v>10021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'Temperaturen, Volumenzuwachs'!$D$7:$HF$7</c:f>
              <c:numCache>
                <c:formatCode>0.00</c:formatCode>
                <c:ptCount val="211"/>
                <c:pt idx="0">
                  <c:v>11.65</c:v>
                </c:pt>
                <c:pt idx="1">
                  <c:v>11.921332814164099</c:v>
                </c:pt>
                <c:pt idx="2">
                  <c:v>12.1989850700486</c:v>
                </c:pt>
                <c:pt idx="3">
                  <c:v>12.483103949791399</c:v>
                </c:pt>
                <c:pt idx="4">
                  <c:v>12.773840063456699</c:v>
                </c:pt>
                <c:pt idx="5">
                  <c:v>13.071347528873</c:v>
                </c:pt>
                <c:pt idx="6">
                  <c:v>13.3757840533303</c:v>
                </c:pt>
                <c:pt idx="7">
                  <c:v>13.6873110171794</c:v>
                </c:pt>
                <c:pt idx="8">
                  <c:v>14.006093559379501</c:v>
                </c:pt>
                <c:pt idx="9">
                  <c:v>14.3323006650372</c:v>
                </c:pt>
                <c:pt idx="10">
                  <c:v>14.666105254985</c:v>
                </c:pt>
                <c:pt idx="11">
                  <c:v>15.0076842774453</c:v>
                </c:pt>
                <c:pt idx="12">
                  <c:v>15.357218801830401</c:v>
                </c:pt>
                <c:pt idx="13">
                  <c:v>15.714894114726199</c:v>
                </c:pt>
                <c:pt idx="14">
                  <c:v>16.0808998181116</c:v>
                </c:pt>
                <c:pt idx="15">
                  <c:v>16.455429929866099</c:v>
                </c:pt>
                <c:pt idx="16">
                  <c:v>16.8386829866174</c:v>
                </c:pt>
                <c:pt idx="17">
                  <c:v>17.2308621489845</c:v>
                </c:pt>
                <c:pt idx="18">
                  <c:v>17.6321753092728</c:v>
                </c:pt>
                <c:pt idx="19">
                  <c:v>18.042835201676301</c:v>
                </c:pt>
                <c:pt idx="20">
                  <c:v>18.463059515047199</c:v>
                </c:pt>
                <c:pt idx="21">
                  <c:v>18.893071008291699</c:v>
                </c:pt>
                <c:pt idx="22">
                  <c:v>19.333097628453299</c:v>
                </c:pt>
                <c:pt idx="23">
                  <c:v>19.783372631546701</c:v>
                </c:pt>
                <c:pt idx="24">
                  <c:v>20.2441347062056</c:v>
                </c:pt>
                <c:pt idx="25">
                  <c:v>20.7156281002102</c:v>
                </c:pt>
                <c:pt idx="26">
                  <c:v>21.198102749961901</c:v>
                </c:pt>
                <c:pt idx="27">
                  <c:v>21.691814412973802</c:v>
                </c:pt>
                <c:pt idx="28">
                  <c:v>22.1970248034458</c:v>
                </c:pt>
                <c:pt idx="29">
                  <c:v>22.7140017309986</c:v>
                </c:pt>
                <c:pt idx="30">
                  <c:v>23.243019242638201</c:v>
                </c:pt>
                <c:pt idx="31">
                  <c:v>23.784357768026801</c:v>
                </c:pt>
                <c:pt idx="32">
                  <c:v>24.3383042681372</c:v>
                </c:pt>
                <c:pt idx="33">
                  <c:v>24.905152387369601</c:v>
                </c:pt>
                <c:pt idx="34">
                  <c:v>25.485202609210901</c:v>
                </c:pt>
                <c:pt idx="35">
                  <c:v>26.07876241552</c:v>
                </c:pt>
                <c:pt idx="36">
                  <c:v>26.6861464495219</c:v>
                </c:pt>
                <c:pt idx="37">
                  <c:v>27.3076766825988</c:v>
                </c:pt>
                <c:pt idx="38">
                  <c:v>27.9436825849657</c:v>
                </c:pt>
                <c:pt idx="39">
                  <c:v>28.5945013003209</c:v>
                </c:pt>
                <c:pt idx="40">
                  <c:v>29.260477824564401</c:v>
                </c:pt>
                <c:pt idx="41">
                  <c:v>29.941965188678299</c:v>
                </c:pt>
                <c:pt idx="42">
                  <c:v>30.639324645867099</c:v>
                </c:pt>
                <c:pt idx="43">
                  <c:v>31.3529258630562</c:v>
                </c:pt>
                <c:pt idx="44">
                  <c:v>32.083147116850398</c:v>
                </c:pt>
                <c:pt idx="45">
                  <c:v>32.830375494057101</c:v>
                </c:pt>
                <c:pt idx="46">
                  <c:v>33.595007096878497</c:v>
                </c:pt>
                <c:pt idx="47">
                  <c:v>34.377447252883698</c:v>
                </c:pt>
                <c:pt idx="48">
                  <c:v>35.1781107298712</c:v>
                </c:pt>
                <c:pt idx="49">
                  <c:v>35.997421955735099</c:v>
                </c:pt>
                <c:pt idx="50">
                  <c:v>36.835815243452203</c:v>
                </c:pt>
                <c:pt idx="51">
                  <c:v>37.6937350213095</c:v>
                </c:pt>
                <c:pt idx="52">
                  <c:v>38.571636068493198</c:v>
                </c:pt>
                <c:pt idx="53">
                  <c:v>39.469983756165298</c:v>
                </c:pt>
                <c:pt idx="54">
                  <c:v>40.389254294154398</c:v>
                </c:pt>
                <c:pt idx="55">
                  <c:v>41.329934983392597</c:v>
                </c:pt>
                <c:pt idx="56">
                  <c:v>42.292524474230902</c:v>
                </c:pt>
                <c:pt idx="57">
                  <c:v>43.2775330307716</c:v>
                </c:pt>
                <c:pt idx="58">
                  <c:v>44.285482801357098</c:v>
                </c:pt>
                <c:pt idx="59">
                  <c:v>45.316908095358102</c:v>
                </c:pt>
                <c:pt idx="60">
                  <c:v>46.372355666407998</c:v>
                </c:pt>
                <c:pt idx="61">
                  <c:v>47.452385002235303</c:v>
                </c:pt>
                <c:pt idx="62">
                  <c:v>48.557568621244499</c:v>
                </c:pt>
                <c:pt idx="63">
                  <c:v>49.688492376006003</c:v>
                </c:pt>
                <c:pt idx="64">
                  <c:v>50.845755763813401</c:v>
                </c:pt>
                <c:pt idx="65">
                  <c:v>52.029972244474301</c:v>
                </c:pt>
                <c:pt idx="66">
                  <c:v>53.241769565502302</c:v>
                </c:pt>
                <c:pt idx="67">
                  <c:v>54.481790094883202</c:v>
                </c:pt>
                <c:pt idx="68">
                  <c:v>55.7506911615909</c:v>
                </c:pt>
                <c:pt idx="69">
                  <c:v>57.049145404034803</c:v>
                </c:pt>
                <c:pt idx="70">
                  <c:v>58.377841126621703</c:v>
                </c:pt>
                <c:pt idx="71">
                  <c:v>59.737482664622902</c:v>
                </c:pt>
                <c:pt idx="72">
                  <c:v>61.1287907575392</c:v>
                </c:pt>
                <c:pt idx="73">
                  <c:v>62.552502931161101</c:v>
                </c:pt>
                <c:pt idx="74">
                  <c:v>64.009373888528003</c:v>
                </c:pt>
                <c:pt idx="75">
                  <c:v>65.500175909992294</c:v>
                </c:pt>
                <c:pt idx="76">
                  <c:v>67.025699262602302</c:v>
                </c:pt>
                <c:pt idx="77">
                  <c:v>68.586752619017901</c:v>
                </c:pt>
                <c:pt idx="78">
                  <c:v>70.184163486185199</c:v>
                </c:pt>
                <c:pt idx="79">
                  <c:v>71.818778643993298</c:v>
                </c:pt>
                <c:pt idx="80">
                  <c:v>73.491464594148397</c:v>
                </c:pt>
                <c:pt idx="81">
                  <c:v>75.203108019502594</c:v>
                </c:pt>
                <c:pt idx="82">
                  <c:v>76.954616254079696</c:v>
                </c:pt>
                <c:pt idx="83">
                  <c:v>78.746917764049002</c:v>
                </c:pt>
                <c:pt idx="84">
                  <c:v>80.580962639900704</c:v>
                </c:pt>
                <c:pt idx="85">
                  <c:v>82.457723100084493</c:v>
                </c:pt>
                <c:pt idx="86">
                  <c:v>84.378194006377598</c:v>
                </c:pt>
                <c:pt idx="87">
                  <c:v>86.343393391256598</c:v>
                </c:pt>
                <c:pt idx="88">
                  <c:v>88.354362997551206</c:v>
                </c:pt>
                <c:pt idx="89">
                  <c:v>90.412168830667696</c:v>
                </c:pt>
                <c:pt idx="90">
                  <c:v>92.517901723672907</c:v>
                </c:pt>
                <c:pt idx="91">
                  <c:v>94.672677915539595</c:v>
                </c:pt>
                <c:pt idx="92">
                  <c:v>96.877639642859805</c:v>
                </c:pt>
                <c:pt idx="93">
                  <c:v>99.133955745338596</c:v>
                </c:pt>
                <c:pt idx="94">
                  <c:v>101.44282228538999</c:v>
                </c:pt>
                <c:pt idx="95">
                  <c:v>103.805463182167</c:v>
                </c:pt>
                <c:pt idx="96">
                  <c:v>106.22313086035</c:v>
                </c:pt>
                <c:pt idx="97">
                  <c:v>108.697106914055</c:v>
                </c:pt>
                <c:pt idx="98">
                  <c:v>111.228702786201</c:v>
                </c:pt>
                <c:pt idx="99">
                  <c:v>113.819260463695</c:v>
                </c:pt>
                <c:pt idx="100">
                  <c:v>116.470153188819</c:v>
                </c:pt>
                <c:pt idx="101">
                  <c:v>119.18278618717601</c:v>
                </c:pt>
                <c:pt idx="102">
                  <c:v>121.958597412591</c:v>
                </c:pt>
                <c:pt idx="103">
                  <c:v>124.79905830937</c:v>
                </c:pt>
                <c:pt idx="104">
                  <c:v>127.705674592299</c:v>
                </c:pt>
                <c:pt idx="105">
                  <c:v>130.679987044819</c:v>
                </c:pt>
                <c:pt idx="106">
                  <c:v>133.72357233578899</c:v>
                </c:pt>
                <c:pt idx="107">
                  <c:v>136.83804385527</c:v>
                </c:pt>
                <c:pt idx="108">
                  <c:v>140.025052569774</c:v>
                </c:pt>
                <c:pt idx="109">
                  <c:v>143.28628789743399</c:v>
                </c:pt>
                <c:pt idx="110">
                  <c:v>146.62347860355899</c:v>
                </c:pt>
                <c:pt idx="111">
                  <c:v>150.03839371703901</c:v>
                </c:pt>
                <c:pt idx="112">
                  <c:v>153.53284346810401</c:v>
                </c:pt>
                <c:pt idx="113">
                  <c:v>157.10868024791799</c:v>
                </c:pt>
                <c:pt idx="114">
                  <c:v>160.767799590517</c:v>
                </c:pt>
                <c:pt idx="115">
                  <c:v>164.51214117763101</c:v>
                </c:pt>
                <c:pt idx="116">
                  <c:v>168.34368986689199</c:v>
                </c:pt>
                <c:pt idx="117">
                  <c:v>172.26447674400501</c:v>
                </c:pt>
                <c:pt idx="118">
                  <c:v>176.27658019941001</c:v>
                </c:pt>
                <c:pt idx="119">
                  <c:v>180.382127030031</c:v>
                </c:pt>
                <c:pt idx="120">
                  <c:v>184.58329356668199</c:v>
                </c:pt>
                <c:pt idx="121">
                  <c:v>188.88230682772399</c:v>
                </c:pt>
                <c:pt idx="122">
                  <c:v>193.28144569960199</c:v>
                </c:pt>
                <c:pt idx="123">
                  <c:v>197.78304214487201</c:v>
                </c:pt>
                <c:pt idx="124">
                  <c:v>202.38948243835799</c:v>
                </c:pt>
                <c:pt idx="125">
                  <c:v>207.10320843211099</c:v>
                </c:pt>
                <c:pt idx="126">
                  <c:v>211.92671884981999</c:v>
                </c:pt>
                <c:pt idx="127">
                  <c:v>216.862570611374</c:v>
                </c:pt>
                <c:pt idx="128">
                  <c:v>221.91338018827199</c:v>
                </c:pt>
                <c:pt idx="129">
                  <c:v>227.081824990603</c:v>
                </c:pt>
                <c:pt idx="130">
                  <c:v>232.37064478633101</c:v>
                </c:pt>
                <c:pt idx="131">
                  <c:v>237.78264315362901</c:v>
                </c:pt>
                <c:pt idx="132">
                  <c:v>243.320688967042</c:v>
                </c:pt>
                <c:pt idx="133">
                  <c:v>248.987717918269</c:v>
                </c:pt>
                <c:pt idx="134">
                  <c:v>254.786734072353</c:v>
                </c:pt>
                <c:pt idx="135">
                  <c:v>260.72081146012499</c:v>
                </c:pt>
                <c:pt idx="136">
                  <c:v>266.79309570773302</c:v>
                </c:pt>
                <c:pt idx="137">
                  <c:v>273.00680570412402</c:v>
                </c:pt>
                <c:pt idx="138">
                  <c:v>279.36523530735701</c:v>
                </c:pt>
                <c:pt idx="139">
                  <c:v>285.87175509066799</c:v>
                </c:pt>
                <c:pt idx="140">
                  <c:v>292.529814129192</c:v>
                </c:pt>
                <c:pt idx="141">
                  <c:v>299.34294182829802</c:v>
                </c:pt>
                <c:pt idx="142">
                  <c:v>306.31474979451701</c:v>
                </c:pt>
                <c:pt idx="143">
                  <c:v>313.44893375003102</c:v>
                </c:pt>
                <c:pt idx="144">
                  <c:v>320.74927549176101</c:v>
                </c:pt>
                <c:pt idx="145">
                  <c:v>328.21964489607802</c:v>
                </c:pt>
                <c:pt idx="146">
                  <c:v>335.86400197020799</c:v>
                </c:pt>
                <c:pt idx="147">
                  <c:v>343.68639895141098</c:v>
                </c:pt>
                <c:pt idx="148">
                  <c:v>351.69098245505302</c:v>
                </c:pt>
                <c:pt idx="149">
                  <c:v>359.881995672708</c:v>
                </c:pt>
                <c:pt idx="150">
                  <c:v>368.26378062145398</c:v>
                </c:pt>
                <c:pt idx="151">
                  <c:v>376.84078044555298</c:v>
                </c:pt>
                <c:pt idx="152">
                  <c:v>385.61754177174299</c:v>
                </c:pt>
                <c:pt idx="153">
                  <c:v>394.598717119382</c:v>
                </c:pt>
                <c:pt idx="154">
                  <c:v>403.78906736672599</c:v>
                </c:pt>
                <c:pt idx="155">
                  <c:v>413.193464274652</c:v>
                </c:pt>
                <c:pt idx="156">
                  <c:v>422.81689306914802</c:v>
                </c:pt>
                <c:pt idx="157">
                  <c:v>432.66445508396401</c:v>
                </c:pt>
                <c:pt idx="158">
                  <c:v>442.7413704648003</c:v>
                </c:pt>
                <c:pt idx="159">
                  <c:v>453.05298093648202</c:v>
                </c:pt>
                <c:pt idx="160">
                  <c:v>463.60475263459</c:v>
                </c:pt>
                <c:pt idx="161">
                  <c:v>474.40227900302102</c:v>
                </c:pt>
                <c:pt idx="162">
                  <c:v>485.45128375905398</c:v>
                </c:pt>
                <c:pt idx="163">
                  <c:v>496.757623927461</c:v>
                </c:pt>
                <c:pt idx="164">
                  <c:v>508.32729294529298</c:v>
                </c:pt>
                <c:pt idx="165">
                  <c:v>520.16642383896601</c:v>
                </c:pt>
                <c:pt idx="166">
                  <c:v>532.28129247535605</c:v>
                </c:pt>
                <c:pt idx="167">
                  <c:v>544.67832088859802</c:v>
                </c:pt>
                <c:pt idx="168">
                  <c:v>557.36408068438402</c:v>
                </c:pt>
                <c:pt idx="169">
                  <c:v>570.34529652353604</c:v>
                </c:pt>
                <c:pt idx="170">
                  <c:v>583.62884968671301</c:v>
                </c:pt>
                <c:pt idx="171">
                  <c:v>597.22178172215399</c:v>
                </c:pt>
                <c:pt idx="172">
                  <c:v>611.13129817836102</c:v>
                </c:pt>
                <c:pt idx="173">
                  <c:v>625.36477242372803</c:v>
                </c:pt>
                <c:pt idx="174">
                  <c:v>639.92974955513205</c:v>
                </c:pt>
                <c:pt idx="175">
                  <c:v>654.83395039754896</c:v>
                </c:pt>
                <c:pt idx="176">
                  <c:v>670.08527559682796</c:v>
                </c:pt>
                <c:pt idx="177">
                  <c:v>685.69180980778594</c:v>
                </c:pt>
                <c:pt idx="178">
                  <c:v>701.66182597984198</c:v>
                </c:pt>
                <c:pt idx="179">
                  <c:v>718.00378974247496</c:v>
                </c:pt>
                <c:pt idx="180">
                  <c:v>734.72636389280603</c:v>
                </c:pt>
                <c:pt idx="181">
                  <c:v>751.83841298771097</c:v>
                </c:pt>
                <c:pt idx="182">
                  <c:v>769.34900804287497</c:v>
                </c:pt>
                <c:pt idx="183">
                  <c:v>787.26743134130299</c:v>
                </c:pt>
                <c:pt idx="184">
                  <c:v>805.60318135380203</c:v>
                </c:pt>
                <c:pt idx="185">
                  <c:v>824.36597777408804</c:v>
                </c:pt>
                <c:pt idx="186">
                  <c:v>843.56576667113802</c:v>
                </c:pt>
                <c:pt idx="187">
                  <c:v>863.21272576156105</c:v>
                </c:pt>
                <c:pt idx="188">
                  <c:v>883.31726980475401</c:v>
                </c:pt>
                <c:pt idx="189">
                  <c:v>903.8900561237175</c:v>
                </c:pt>
                <c:pt idx="190">
                  <c:v>924.94199025445107</c:v>
                </c:pt>
                <c:pt idx="191">
                  <c:v>946.48423172692605</c:v>
                </c:pt>
                <c:pt idx="192">
                  <c:v>968.52819998069992</c:v>
                </c:pt>
                <c:pt idx="193">
                  <c:v>991.08558041830565</c:v>
                </c:pt>
                <c:pt idx="194">
                  <c:v>1014.1683305996287</c:v>
                </c:pt>
                <c:pt idx="195">
                  <c:v>1037.7886865805524</c:v>
                </c:pt>
                <c:pt idx="196">
                  <c:v>1061.9591693992325</c:v>
                </c:pt>
                <c:pt idx="197">
                  <c:v>1086.6925917134404</c:v>
                </c:pt>
                <c:pt idx="198">
                  <c:v>1112.0020645924917</c:v>
                </c:pt>
                <c:pt idx="199">
                  <c:v>1137.9010044673614</c:v>
                </c:pt>
                <c:pt idx="200">
                  <c:v>1164.4031402426704</c:v>
                </c:pt>
                <c:pt idx="201">
                  <c:v>1191.5225205743118</c:v>
                </c:pt>
                <c:pt idx="202">
                  <c:v>1219.2735213165774</c:v>
                </c:pt>
                <c:pt idx="203">
                  <c:v>1247.6708531427291</c:v>
                </c:pt>
                <c:pt idx="204">
                  <c:v>1276.729569343056</c:v>
                </c:pt>
                <c:pt idx="205">
                  <c:v>1306.4650738045532</c:v>
                </c:pt>
                <c:pt idx="206">
                  <c:v>1336.8931291764477</c:v>
                </c:pt>
                <c:pt idx="207">
                  <c:v>1368.0298652259044</c:v>
                </c:pt>
                <c:pt idx="208">
                  <c:v>1399.8917873883381</c:v>
                </c:pt>
                <c:pt idx="209">
                  <c:v>1432.4957855168675</c:v>
                </c:pt>
                <c:pt idx="210">
                  <c:v>1465.8591428355442</c:v>
                </c:pt>
              </c:numCache>
            </c:numRef>
          </c:xVal>
          <c:yVal>
            <c:numRef>
              <c:f>'Temperaturen, Volumenzuwachs'!$D$108:$HF$108</c:f>
              <c:numCache>
                <c:formatCode>0.000E+00</c:formatCode>
                <c:ptCount val="211"/>
                <c:pt idx="0">
                  <c:v>0.413108366279554</c:v>
                </c:pt>
                <c:pt idx="1">
                  <c:v>0.41310737464425201</c:v>
                </c:pt>
                <c:pt idx="2">
                  <c:v>0.41310633628249099</c:v>
                </c:pt>
                <c:pt idx="3">
                  <c:v>0.41310524899261802</c:v>
                </c:pt>
                <c:pt idx="4">
                  <c:v>0.41310411046925299</c:v>
                </c:pt>
                <c:pt idx="5">
                  <c:v>0.41310291829840701</c:v>
                </c:pt>
                <c:pt idx="6">
                  <c:v>0.41310166995236602</c:v>
                </c:pt>
                <c:pt idx="7">
                  <c:v>0.41310036278432999</c:v>
                </c:pt>
                <c:pt idx="8">
                  <c:v>0.41309899402281097</c:v>
                </c:pt>
                <c:pt idx="9">
                  <c:v>0.41309756076575399</c:v>
                </c:pt>
                <c:pt idx="10">
                  <c:v>0.41309605997439403</c:v>
                </c:pt>
                <c:pt idx="11">
                  <c:v>0.41309448846681501</c:v>
                </c:pt>
                <c:pt idx="12">
                  <c:v>0.41309284291120502</c:v>
                </c:pt>
                <c:pt idx="13">
                  <c:v>0.41309111981880497</c:v>
                </c:pt>
                <c:pt idx="14">
                  <c:v>0.41308931553651201</c:v>
                </c:pt>
                <c:pt idx="15">
                  <c:v>0.41308742623914302</c:v>
                </c:pt>
                <c:pt idx="16">
                  <c:v>0.41308544792133201</c:v>
                </c:pt>
                <c:pt idx="17">
                  <c:v>0.41308337638904502</c:v>
                </c:pt>
                <c:pt idx="18">
                  <c:v>0.41308120725070102</c:v>
                </c:pt>
                <c:pt idx="19">
                  <c:v>0.41307893590786399</c:v>
                </c:pt>
                <c:pt idx="20">
                  <c:v>0.41307655754551198</c:v>
                </c:pt>
                <c:pt idx="21">
                  <c:v>0.41307406712183597</c:v>
                </c:pt>
                <c:pt idx="22">
                  <c:v>0.41307145935756501</c:v>
                </c:pt>
                <c:pt idx="23">
                  <c:v>0.413068728724789</c:v>
                </c:pt>
                <c:pt idx="24">
                  <c:v>0.41306586943525703</c:v>
                </c:pt>
                <c:pt idx="25">
                  <c:v>0.41306287542811698</c:v>
                </c:pt>
                <c:pt idx="26">
                  <c:v>0.41305974035709497</c:v>
                </c:pt>
                <c:pt idx="27">
                  <c:v>0.413056457577055</c:v>
                </c:pt>
                <c:pt idx="28">
                  <c:v>0.413053020129938</c:v>
                </c:pt>
                <c:pt idx="29">
                  <c:v>0.41304942073003598</c:v>
                </c:pt>
                <c:pt idx="30">
                  <c:v>0.41304565174857699</c:v>
                </c:pt>
                <c:pt idx="31">
                  <c:v>0.41304170519758099</c:v>
                </c:pt>
                <c:pt idx="32">
                  <c:v>0.41303757271296199</c:v>
                </c:pt>
                <c:pt idx="33">
                  <c:v>0.41303324553683401</c:v>
                </c:pt>
                <c:pt idx="34">
                  <c:v>0.41302871449898898</c:v>
                </c:pt>
                <c:pt idx="35">
                  <c:v>0.41302396999750102</c:v>
                </c:pt>
                <c:pt idx="36">
                  <c:v>0.41301900197842201</c:v>
                </c:pt>
                <c:pt idx="37">
                  <c:v>0.41301379991452603</c:v>
                </c:pt>
                <c:pt idx="38">
                  <c:v>0.41300835278305598</c:v>
                </c:pt>
                <c:pt idx="39">
                  <c:v>0.41300264904242001</c:v>
                </c:pt>
                <c:pt idx="40">
                  <c:v>0.41299667660780698</c:v>
                </c:pt>
                <c:pt idx="41">
                  <c:v>0.41299042282564202</c:v>
                </c:pt>
                <c:pt idx="42">
                  <c:v>0.41298387444686502</c:v>
                </c:pt>
                <c:pt idx="43">
                  <c:v>0.41297701759893302</c:v>
                </c:pt>
                <c:pt idx="44">
                  <c:v>0.41296983775653401</c:v>
                </c:pt>
                <c:pt idx="45">
                  <c:v>0.41296231971091002</c:v>
                </c:pt>
                <c:pt idx="46">
                  <c:v>0.41295444753775101</c:v>
                </c:pt>
                <c:pt idx="47">
                  <c:v>0.41294620456359099</c:v>
                </c:pt>
                <c:pt idx="48">
                  <c:v>0.41293757333061898</c:v>
                </c:pt>
                <c:pt idx="49">
                  <c:v>0.41292853555985398</c:v>
                </c:pt>
                <c:pt idx="50">
                  <c:v>0.41291907211258999</c:v>
                </c:pt>
                <c:pt idx="51">
                  <c:v>0.41290916295004298</c:v>
                </c:pt>
                <c:pt idx="52">
                  <c:v>0.41289878709111</c:v>
                </c:pt>
                <c:pt idx="53">
                  <c:v>0.41288792256815299</c:v>
                </c:pt>
                <c:pt idx="54">
                  <c:v>0.41287654638071902</c:v>
                </c:pt>
                <c:pt idx="55">
                  <c:v>0.41286463444709998</c:v>
                </c:pt>
                <c:pt idx="56">
                  <c:v>0.41285216155363003</c:v>
                </c:pt>
                <c:pt idx="57">
                  <c:v>0.41283910130161899</c:v>
                </c:pt>
                <c:pt idx="58">
                  <c:v>0.41282542605181</c:v>
                </c:pt>
                <c:pt idx="59" formatCode="General">
                  <c:v>0.412811106866253</c:v>
                </c:pt>
                <c:pt idx="60" formatCode="General">
                  <c:v>0.41279611344746803</c:v>
                </c:pt>
                <c:pt idx="61" formatCode="General">
                  <c:v>0.41278041407477201</c:v>
                </c:pt>
                <c:pt idx="62" formatCode="General">
                  <c:v>0.41276397553765398</c:v>
                </c:pt>
                <c:pt idx="63" formatCode="General">
                  <c:v>0.41274676306604202</c:v>
                </c:pt>
                <c:pt idx="64" formatCode="General">
                  <c:v>0.41272874025733702</c:v>
                </c:pt>
                <c:pt idx="65" formatCode="General">
                  <c:v>0.41270986900005602</c:v>
                </c:pt>
                <c:pt idx="66" formatCode="General">
                  <c:v>0.41269010939393203</c:v>
                </c:pt>
                <c:pt idx="67" formatCode="General">
                  <c:v>0.41266941966630899</c:v>
                </c:pt>
                <c:pt idx="68" formatCode="General">
                  <c:v>0.41264775608466697</c:v>
                </c:pt>
                <c:pt idx="69" formatCode="General">
                  <c:v>0.41262507286508898</c:v>
                </c:pt>
                <c:pt idx="70" formatCode="General">
                  <c:v>0.41260132207651001</c:v>
                </c:pt>
                <c:pt idx="71" formatCode="General">
                  <c:v>0.41257645354052203</c:v>
                </c:pt>
                <c:pt idx="72" formatCode="General">
                  <c:v>0.41255041472657</c:v>
                </c:pt>
                <c:pt idx="73" formatCode="General">
                  <c:v>0.41252315064230199</c:v>
                </c:pt>
                <c:pt idx="74" formatCode="General">
                  <c:v>0.41249460371887797</c:v>
                </c:pt>
                <c:pt idx="75" formatCode="General">
                  <c:v>0.41246471369098803</c:v>
                </c:pt>
                <c:pt idx="76" formatCode="General">
                  <c:v>0.41243341747136902</c:v>
                </c:pt>
                <c:pt idx="77" formatCode="General">
                  <c:v>0.41240064901954498</c:v>
                </c:pt>
                <c:pt idx="78" formatCode="General">
                  <c:v>0.41236633920456001</c:v>
                </c:pt>
                <c:pt idx="79" formatCode="General">
                  <c:v>0.41233041566141998</c:v>
                </c:pt>
                <c:pt idx="80" formatCode="General">
                  <c:v>0.41229280264096702</c:v>
                </c:pt>
                <c:pt idx="81" formatCode="General">
                  <c:v>0.41225342085290201</c:v>
                </c:pt>
                <c:pt idx="82" formatCode="General">
                  <c:v>0.41221218730164899</c:v>
                </c:pt>
                <c:pt idx="83" formatCode="General">
                  <c:v>0.41216901511474302</c:v>
                </c:pt>
                <c:pt idx="84" formatCode="General">
                  <c:v>0.41212381336342802</c:v>
                </c:pt>
                <c:pt idx="85" formatCode="General">
                  <c:v>0.41207648687510401</c:v>
                </c:pt>
                <c:pt idx="86" formatCode="General">
                  <c:v>0.41202693603729601</c:v>
                </c:pt>
                <c:pt idx="87" formatCode="General">
                  <c:v>0.41197505659275402</c:v>
                </c:pt>
                <c:pt idx="88" formatCode="General">
                  <c:v>0.41192073942531199</c:v>
                </c:pt>
                <c:pt idx="89" formatCode="General">
                  <c:v>0.41186387033612298</c:v>
                </c:pt>
                <c:pt idx="90" formatCode="General">
                  <c:v>0.411804329809832</c:v>
                </c:pt>
                <c:pt idx="91" formatCode="General">
                  <c:v>0.41174199277029</c:v>
                </c:pt>
                <c:pt idx="92" formatCode="General">
                  <c:v>0.41167672832534702</c:v>
                </c:pt>
                <c:pt idx="93" formatCode="General">
                  <c:v>0.411608399500278</c:v>
                </c:pt>
                <c:pt idx="94" formatCode="General">
                  <c:v>0.41153686295936398</c:v>
                </c:pt>
                <c:pt idx="95" formatCode="General">
                  <c:v>0.41146196871514401</c:v>
                </c:pt>
                <c:pt idx="96" formatCode="General">
                  <c:v>0.411383559824825</c:v>
                </c:pt>
                <c:pt idx="97" formatCode="0.00E+00">
                  <c:v>0.41130147207332901</c:v>
                </c:pt>
                <c:pt idx="98" formatCode="General">
                  <c:v>0.41121553364244601</c:v>
                </c:pt>
                <c:pt idx="99" formatCode="General">
                  <c:v>0.41112556476552198</c:v>
                </c:pt>
                <c:pt idx="100" formatCode="General">
                  <c:v>0.41103137736712497</c:v>
                </c:pt>
                <c:pt idx="101" formatCode="General">
                  <c:v>0.410932774687082</c:v>
                </c:pt>
                <c:pt idx="102" formatCode="General">
                  <c:v>0.41082955088829898</c:v>
                </c:pt>
                <c:pt idx="103" formatCode="General">
                  <c:v>0.41072149064772301</c:v>
                </c:pt>
                <c:pt idx="104" formatCode="General">
                  <c:v>0.41060836872982098</c:v>
                </c:pt>
                <c:pt idx="105" formatCode="General">
                  <c:v>0.41048994954191398</c:v>
                </c:pt>
                <c:pt idx="106" formatCode="General">
                  <c:v>0.41036598667070401</c:v>
                </c:pt>
                <c:pt idx="107" formatCode="General">
                  <c:v>0.41023622239929602</c:v>
                </c:pt>
                <c:pt idx="108" formatCode="General">
                  <c:v>0.41010038720404202</c:v>
                </c:pt>
                <c:pt idx="109" formatCode="General">
                  <c:v>0.40995819923047599</c:v>
                </c:pt>
                <c:pt idx="110" formatCode="General">
                  <c:v>0.40980936374763799</c:v>
                </c:pt>
                <c:pt idx="111" formatCode="General">
                  <c:v>0.40965357258004798</c:v>
                </c:pt>
                <c:pt idx="112" formatCode="General">
                  <c:v>0.40949050351660199</c:v>
                </c:pt>
                <c:pt idx="113" formatCode="General">
                  <c:v>0.40931981969565401</c:v>
                </c:pt>
                <c:pt idx="114" formatCode="General">
                  <c:v>0.40914116896552799</c:v>
                </c:pt>
                <c:pt idx="115" formatCode="General">
                  <c:v>0.40895418321973298</c:v>
                </c:pt>
                <c:pt idx="116" formatCode="General">
                  <c:v>0.40875847770614099</c:v>
                </c:pt>
                <c:pt idx="117" formatCode="General">
                  <c:v>0.408553650309389</c:v>
                </c:pt>
                <c:pt idx="118" formatCode="General">
                  <c:v>0.40833928080579601</c:v>
                </c:pt>
                <c:pt idx="119" formatCode="General">
                  <c:v>0.40811493009009198</c:v>
                </c:pt>
                <c:pt idx="120" formatCode="General">
                  <c:v>0.407880139373269</c:v>
                </c:pt>
                <c:pt idx="121" formatCode="General">
                  <c:v>0.40763442935091598</c:v>
                </c:pt>
                <c:pt idx="122" formatCode="General">
                  <c:v>0.40737729934140199</c:v>
                </c:pt>
                <c:pt idx="123" formatCode="General">
                  <c:v>0.40710822639335298</c:v>
                </c:pt>
                <c:pt idx="124" formatCode="General">
                  <c:v>0.40682666436186499</c:v>
                </c:pt>
                <c:pt idx="125" formatCode="General">
                  <c:v>0.40653204295300999</c:v>
                </c:pt>
                <c:pt idx="126" formatCode="General">
                  <c:v>0.40622376673623201</c:v>
                </c:pt>
                <c:pt idx="127" formatCode="General">
                  <c:v>0.40590121412429198</c:v>
                </c:pt>
                <c:pt idx="128" formatCode="General">
                  <c:v>0.40556373632057202</c:v>
                </c:pt>
                <c:pt idx="129" formatCode="General">
                  <c:v>0.40521065623358399</c:v>
                </c:pt>
                <c:pt idx="130" formatCode="General">
                  <c:v>0.40484126735870601</c:v>
                </c:pt>
                <c:pt idx="131" formatCode="General">
                  <c:v>0.40445483262727999</c:v>
                </c:pt>
                <c:pt idx="132" formatCode="General">
                  <c:v>0.40405058322336401</c:v>
                </c:pt>
                <c:pt idx="133" formatCode="General">
                  <c:v>0.40362771736861702</c:v>
                </c:pt>
                <c:pt idx="134" formatCode="General">
                  <c:v>0.403185399075977</c:v>
                </c:pt>
                <c:pt idx="135" formatCode="General">
                  <c:v>0.40272275687304498</c:v>
                </c:pt>
                <c:pt idx="136" formatCode="General">
                  <c:v>0.40223888249628797</c:v>
                </c:pt>
                <c:pt idx="137" formatCode="General">
                  <c:v>0.401732829557501</c:v>
                </c:pt>
                <c:pt idx="138" formatCode="General">
                  <c:v>0.40120361218424899</c:v>
                </c:pt>
                <c:pt idx="139" formatCode="General">
                  <c:v>0.40065020363634002</c:v>
                </c:pt>
                <c:pt idx="140" formatCode="General">
                  <c:v>0.40007153490080199</c:v>
                </c:pt>
                <c:pt idx="141" formatCode="General">
                  <c:v>0.399466493268193</c:v>
                </c:pt>
                <c:pt idx="142" formatCode="General">
                  <c:v>0.39883392089359399</c:v>
                </c:pt>
                <c:pt idx="143" formatCode="General">
                  <c:v>0.39817261334609999</c:v>
                </c:pt>
                <c:pt idx="144" formatCode="General">
                  <c:v>0.39748131815119497</c:v>
                </c:pt>
                <c:pt idx="145" formatCode="General">
                  <c:v>0.39675873333101003</c:v>
                </c:pt>
                <c:pt idx="146" formatCode="General">
                  <c:v>0.396003505948125</c:v>
                </c:pt>
                <c:pt idx="147" formatCode="General">
                  <c:v>0.395214230659308</c:v>
                </c:pt>
                <c:pt idx="148" formatCode="0.00E+00">
                  <c:v>0.39438944828637401</c:v>
                </c:pt>
                <c:pt idx="149" formatCode="General">
                  <c:v>0.39352764441223398</c:v>
                </c:pt>
                <c:pt idx="150" formatCode="General">
                  <c:v>0.392627248011097</c:v>
                </c:pt>
                <c:pt idx="151" formatCode="General">
                  <c:v>0.39168663012287602</c:v>
                </c:pt>
                <c:pt idx="152" formatCode="General">
                  <c:v>0.39070410258288202</c:v>
                </c:pt>
                <c:pt idx="153" formatCode="General">
                  <c:v>0.38967791681913999</c:v>
                </c:pt>
                <c:pt idx="154" formatCode="General">
                  <c:v>0.38860626273091198</c:v>
                </c:pt>
                <c:pt idx="155" formatCode="General">
                  <c:v>0.38748726766340402</c:v>
                </c:pt>
                <c:pt idx="156" formatCode="General">
                  <c:v>0.386318995495124</c:v>
                </c:pt>
                <c:pt idx="157" formatCode="General">
                  <c:v>0.38509944585594402</c:v>
                </c:pt>
                <c:pt idx="158" formatCode="General">
                  <c:v>0.38382655349560302</c:v>
                </c:pt>
                <c:pt idx="159" formatCode="General">
                  <c:v>0.38249818782422501</c:v>
                </c:pt>
                <c:pt idx="160" formatCode="General">
                  <c:v>0.381112152648311</c:v>
                </c:pt>
                <c:pt idx="161" formatCode="General">
                  <c:v>0.37966618612773001</c:v>
                </c:pt>
                <c:pt idx="162" formatCode="General">
                  <c:v>0.37815796098135601</c:v>
                </c:pt>
                <c:pt idx="163" formatCode="General">
                  <c:v>0.37658508497127202</c:v>
                </c:pt>
                <c:pt idx="164" formatCode="General">
                  <c:v>0.37494510169780698</c:v>
                </c:pt>
                <c:pt idx="165" formatCode="General">
                  <c:v>0.37323549174017001</c:v>
                </c:pt>
                <c:pt idx="166" formatCode="General">
                  <c:v>0.371453674179958</c:v>
                </c:pt>
                <c:pt idx="167" formatCode="General">
                  <c:v>0.369597008547498</c:v>
                </c:pt>
                <c:pt idx="168" formatCode="General">
                  <c:v>0.36766279723366102</c:v>
                </c:pt>
                <c:pt idx="169" formatCode="General">
                  <c:v>0.36564828841255798</c:v>
                </c:pt>
                <c:pt idx="170" formatCode="General">
                  <c:v>0.36355067952329001</c:v>
                </c:pt>
                <c:pt idx="171" formatCode="General">
                  <c:v>0.36136712136174098</c:v>
                </c:pt>
                <c:pt idx="172" formatCode="General">
                  <c:v>0.359094722836101</c:v>
                </c:pt>
                <c:pt idx="173" formatCode="General">
                  <c:v>0.35673055644250101</c:v>
                </c:pt>
                <c:pt idx="174" formatCode="General">
                  <c:v>0.354271664519693</c:v>
                </c:pt>
                <c:pt idx="175" formatCode="General">
                  <c:v>0.35171506634405902</c:v>
                </c:pt>
                <c:pt idx="176" formatCode="General">
                  <c:v>0.34905776612837203</c:v>
                </c:pt>
                <c:pt idx="177" formatCode="General">
                  <c:v>0.34629676198953002</c:v>
                </c:pt>
                <c:pt idx="178" formatCode="General">
                  <c:v>0.34342905595191497</c:v>
                </c:pt>
                <c:pt idx="179" formatCode="General">
                  <c:v>0.34045166505392899</c:v>
                </c:pt>
                <c:pt idx="180" formatCode="General">
                  <c:v>0.33736163362557497</c:v>
                </c:pt>
                <c:pt idx="181" formatCode="General">
                  <c:v>0.33415604680454303</c:v>
                </c:pt>
                <c:pt idx="182" formatCode="General">
                  <c:v>0.33083204535698701</c:v>
                </c:pt>
                <c:pt idx="183" formatCode="General">
                  <c:v>0.32738684186688799</c:v>
                </c:pt>
                <c:pt idx="184" formatCode="General">
                  <c:v>0.32381773835447297</c:v>
                </c:pt>
                <c:pt idx="185" formatCode="General">
                  <c:v>0.32012214537931399</c:v>
                </c:pt>
                <c:pt idx="186" formatCode="General">
                  <c:v>0.31629760267740997</c:v>
                </c:pt>
                <c:pt idx="187" formatCode="General">
                  <c:v>0.31234180137344802</c:v>
                </c:pt>
                <c:pt idx="188" formatCode="General">
                  <c:v>0.30825260779934599</c:v>
                </c:pt>
                <c:pt idx="189" formatCode="General">
                  <c:v>0.30402808893792699</c:v>
                </c:pt>
                <c:pt idx="190" formatCode="General">
                  <c:v>0.29966653949584598</c:v>
                </c:pt>
                <c:pt idx="191" formatCode="General">
                  <c:v>0.29516651059247301</c:v>
                </c:pt>
                <c:pt idx="192" formatCode="General">
                  <c:v>0.29052684003113499</c:v>
                </c:pt>
                <c:pt idx="193" formatCode="General">
                  <c:v>0.285746684095605</c:v>
                </c:pt>
                <c:pt idx="194" formatCode="General">
                  <c:v>0.28082555078784499</c:v>
                </c:pt>
                <c:pt idx="195" formatCode="General">
                  <c:v>0.27576333439254302</c:v>
                </c:pt>
                <c:pt idx="196" formatCode="General">
                  <c:v>0.27056035121973399</c:v>
                </c:pt>
                <c:pt idx="197" formatCode="General">
                  <c:v>0.26521737633870901</c:v>
                </c:pt>
                <c:pt idx="198" formatCode="General">
                  <c:v>0.25973568107429801</c:v>
                </c:pt>
                <c:pt idx="199" formatCode="General">
                  <c:v>0.25411707099064201</c:v>
                </c:pt>
                <c:pt idx="200" formatCode="General">
                  <c:v>0.24836392403772001</c:v>
                </c:pt>
                <c:pt idx="201" formatCode="General">
                  <c:v>0.24247922848242501</c:v>
                </c:pt>
                <c:pt idx="202" formatCode="General">
                  <c:v>0.23646662018930001</c:v>
                </c:pt>
                <c:pt idx="203" formatCode="General">
                  <c:v>0.23033041875659799</c:v>
                </c:pt>
                <c:pt idx="204" formatCode="General">
                  <c:v>0.22407566195188</c:v>
                </c:pt>
                <c:pt idx="205" formatCode="General">
                  <c:v>0.21770813782881501</c:v>
                </c:pt>
                <c:pt idx="206" formatCode="General">
                  <c:v>0.21123441384438299</c:v>
                </c:pt>
                <c:pt idx="207" formatCode="General">
                  <c:v>0.204661862234706</c:v>
                </c:pt>
                <c:pt idx="208" formatCode="General">
                  <c:v>0.19799868084997199</c:v>
                </c:pt>
                <c:pt idx="209" formatCode="General">
                  <c:v>0.191253908596449</c:v>
                </c:pt>
                <c:pt idx="210" formatCode="General">
                  <c:v>0.18443743458857401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827136"/>
        <c:axId val="429827696"/>
      </c:scatterChart>
      <c:valAx>
        <c:axId val="429827136"/>
        <c:scaling>
          <c:orientation val="minMax"/>
          <c:max val="1540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Abstand [m]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827696"/>
        <c:crosses val="autoZero"/>
        <c:crossBetween val="midCat"/>
      </c:valAx>
      <c:valAx>
        <c:axId val="429827696"/>
        <c:scaling>
          <c:orientation val="minMax"/>
          <c:max val="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 b="0" i="0" baseline="0">
                    <a:effectLst/>
                  </a:rPr>
                  <a:t>DT [K]</a:t>
                </a:r>
                <a:endParaRPr lang="de-DE">
                  <a:effectLst/>
                </a:endParaRPr>
              </a:p>
            </c:rich>
          </c:tx>
          <c:layout>
            <c:manualLayout>
              <c:xMode val="edge"/>
              <c:yMode val="edge"/>
              <c:x val="2.2044773624117574E-2"/>
              <c:y val="0.163039240272888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827136"/>
        <c:crosses val="autoZero"/>
        <c:crossBetween val="midCat"/>
        <c:min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755043679241584"/>
          <c:y val="3.9145588503214999E-2"/>
          <c:w val="0.10810221580064164"/>
          <c:h val="0.8616024148383830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462633</xdr:colOff>
      <xdr:row>8</xdr:row>
      <xdr:rowOff>80531</xdr:rowOff>
    </xdr:from>
    <xdr:to>
      <xdr:col>13</xdr:col>
      <xdr:colOff>500733</xdr:colOff>
      <xdr:row>33</xdr:row>
      <xdr:rowOff>104342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445961</xdr:colOff>
      <xdr:row>8</xdr:row>
      <xdr:rowOff>72668</xdr:rowOff>
    </xdr:from>
    <xdr:to>
      <xdr:col>23</xdr:col>
      <xdr:colOff>211178</xdr:colOff>
      <xdr:row>33</xdr:row>
      <xdr:rowOff>120708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457131</xdr:colOff>
      <xdr:row>34</xdr:row>
      <xdr:rowOff>15363</xdr:rowOff>
    </xdr:from>
    <xdr:to>
      <xdr:col>13</xdr:col>
      <xdr:colOff>495231</xdr:colOff>
      <xdr:row>59</xdr:row>
      <xdr:rowOff>39176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420602</xdr:colOff>
      <xdr:row>59</xdr:row>
      <xdr:rowOff>150899</xdr:rowOff>
    </xdr:from>
    <xdr:to>
      <xdr:col>13</xdr:col>
      <xdr:colOff>458702</xdr:colOff>
      <xdr:row>81</xdr:row>
      <xdr:rowOff>122904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450352</xdr:colOff>
      <xdr:row>34</xdr:row>
      <xdr:rowOff>23563</xdr:rowOff>
    </xdr:from>
    <xdr:to>
      <xdr:col>23</xdr:col>
      <xdr:colOff>265631</xdr:colOff>
      <xdr:row>59</xdr:row>
      <xdr:rowOff>26777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444841</xdr:colOff>
      <xdr:row>59</xdr:row>
      <xdr:rowOff>176843</xdr:rowOff>
    </xdr:from>
    <xdr:to>
      <xdr:col>23</xdr:col>
      <xdr:colOff>266265</xdr:colOff>
      <xdr:row>82</xdr:row>
      <xdr:rowOff>15363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208448</xdr:colOff>
      <xdr:row>112</xdr:row>
      <xdr:rowOff>57994</xdr:rowOff>
    </xdr:from>
    <xdr:to>
      <xdr:col>22</xdr:col>
      <xdr:colOff>441282</xdr:colOff>
      <xdr:row>135</xdr:row>
      <xdr:rowOff>36823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79401</xdr:colOff>
      <xdr:row>111</xdr:row>
      <xdr:rowOff>166259</xdr:rowOff>
    </xdr:from>
    <xdr:to>
      <xdr:col>13</xdr:col>
      <xdr:colOff>498295</xdr:colOff>
      <xdr:row>134</xdr:row>
      <xdr:rowOff>123927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399728</xdr:colOff>
      <xdr:row>82</xdr:row>
      <xdr:rowOff>80179</xdr:rowOff>
    </xdr:from>
    <xdr:to>
      <xdr:col>13</xdr:col>
      <xdr:colOff>437828</xdr:colOff>
      <xdr:row>107</xdr:row>
      <xdr:rowOff>106917</xdr:rowOff>
    </xdr:to>
    <xdr:graphicFrame macro="">
      <xdr:nvGraphicFramePr>
        <xdr:cNvPr id="10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410849</xdr:colOff>
      <xdr:row>82</xdr:row>
      <xdr:rowOff>134754</xdr:rowOff>
    </xdr:from>
    <xdr:to>
      <xdr:col>23</xdr:col>
      <xdr:colOff>232273</xdr:colOff>
      <xdr:row>107</xdr:row>
      <xdr:rowOff>107540</xdr:rowOff>
    </xdr:to>
    <xdr:graphicFrame macro="">
      <xdr:nvGraphicFramePr>
        <xdr:cNvPr id="11" name="Diagram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724106</xdr:colOff>
      <xdr:row>135</xdr:row>
      <xdr:rowOff>72864</xdr:rowOff>
    </xdr:from>
    <xdr:to>
      <xdr:col>13</xdr:col>
      <xdr:colOff>374855</xdr:colOff>
      <xdr:row>158</xdr:row>
      <xdr:rowOff>39602</xdr:rowOff>
    </xdr:to>
    <xdr:graphicFrame macro="">
      <xdr:nvGraphicFramePr>
        <xdr:cNvPr id="12" name="Diagram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329978</xdr:colOff>
      <xdr:row>216</xdr:row>
      <xdr:rowOff>2272</xdr:rowOff>
    </xdr:from>
    <xdr:to>
      <xdr:col>18</xdr:col>
      <xdr:colOff>449036</xdr:colOff>
      <xdr:row>236</xdr:row>
      <xdr:rowOff>122463</xdr:rowOff>
    </xdr:to>
    <xdr:graphicFrame macro="">
      <xdr:nvGraphicFramePr>
        <xdr:cNvPr id="13" name="Diagramm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458105</xdr:colOff>
      <xdr:row>216</xdr:row>
      <xdr:rowOff>29368</xdr:rowOff>
    </xdr:from>
    <xdr:to>
      <xdr:col>11</xdr:col>
      <xdr:colOff>190500</xdr:colOff>
      <xdr:row>236</xdr:row>
      <xdr:rowOff>122463</xdr:rowOff>
    </xdr:to>
    <xdr:graphicFrame macro="">
      <xdr:nvGraphicFramePr>
        <xdr:cNvPr id="14" name="Diagramm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</xdr:col>
      <xdr:colOff>1</xdr:colOff>
      <xdr:row>216</xdr:row>
      <xdr:rowOff>0</xdr:rowOff>
    </xdr:from>
    <xdr:to>
      <xdr:col>26</xdr:col>
      <xdr:colOff>367393</xdr:colOff>
      <xdr:row>237</xdr:row>
      <xdr:rowOff>27214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220</xdr:col>
      <xdr:colOff>10752</xdr:colOff>
      <xdr:row>217</xdr:row>
      <xdr:rowOff>43322</xdr:rowOff>
    </xdr:from>
    <xdr:to>
      <xdr:col>226</xdr:col>
      <xdr:colOff>663238</xdr:colOff>
      <xdr:row>238</xdr:row>
      <xdr:rowOff>88226</xdr:rowOff>
    </xdr:to>
    <xdr:graphicFrame macro="">
      <xdr:nvGraphicFramePr>
        <xdr:cNvPr id="16" name="Diagramm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220</xdr:col>
      <xdr:colOff>0</xdr:colOff>
      <xdr:row>239</xdr:row>
      <xdr:rowOff>0</xdr:rowOff>
    </xdr:from>
    <xdr:to>
      <xdr:col>226</xdr:col>
      <xdr:colOff>649743</xdr:colOff>
      <xdr:row>260</xdr:row>
      <xdr:rowOff>44904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5</xdr:row>
      <xdr:rowOff>104775</xdr:rowOff>
    </xdr:from>
    <xdr:to>
      <xdr:col>15</xdr:col>
      <xdr:colOff>152400</xdr:colOff>
      <xdr:row>19</xdr:row>
      <xdr:rowOff>180975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HT1799"/>
  <sheetViews>
    <sheetView tabSelected="1" topLeftCell="A208" zoomScale="62" zoomScaleNormal="62" workbookViewId="0">
      <selection activeCell="HT216" sqref="HT216:HT239"/>
    </sheetView>
  </sheetViews>
  <sheetFormatPr baseColWidth="10" defaultRowHeight="15" x14ac:dyDescent="0.25"/>
  <cols>
    <col min="1" max="1" width="6.28515625" customWidth="1"/>
    <col min="3" max="3" width="10.5703125" bestFit="1" customWidth="1"/>
    <col min="41" max="41" width="11.42578125" style="13"/>
    <col min="221" max="221" width="13.85546875" customWidth="1"/>
    <col min="224" max="224" width="13.85546875" customWidth="1"/>
    <col min="228" max="228" width="13.28515625" customWidth="1"/>
  </cols>
  <sheetData>
    <row r="1" spans="1:216" x14ac:dyDescent="0.25">
      <c r="D1" t="s">
        <v>0</v>
      </c>
      <c r="E1">
        <v>11.65</v>
      </c>
      <c r="F1" t="s">
        <v>1</v>
      </c>
      <c r="G1" t="s">
        <v>3</v>
      </c>
      <c r="H1">
        <v>740</v>
      </c>
      <c r="I1" t="s">
        <v>1</v>
      </c>
      <c r="J1" t="s">
        <v>2</v>
      </c>
      <c r="K1">
        <v>2200</v>
      </c>
      <c r="L1" t="s">
        <v>9</v>
      </c>
      <c r="O1" t="s">
        <v>6</v>
      </c>
      <c r="P1" s="1">
        <v>4.5884984916470198E-10</v>
      </c>
      <c r="Q1" t="s">
        <v>7</v>
      </c>
      <c r="V1" t="s">
        <v>59</v>
      </c>
      <c r="Z1" t="s">
        <v>11</v>
      </c>
      <c r="AA1" t="s">
        <v>62</v>
      </c>
      <c r="AB1">
        <v>2.44</v>
      </c>
      <c r="AC1" t="s">
        <v>1</v>
      </c>
      <c r="AF1">
        <f>6*45</f>
        <v>270</v>
      </c>
    </row>
    <row r="2" spans="1:216" x14ac:dyDescent="0.25">
      <c r="G2" t="s">
        <v>4</v>
      </c>
      <c r="H2">
        <v>1200</v>
      </c>
      <c r="I2" t="s">
        <v>8</v>
      </c>
      <c r="J2" t="s">
        <v>5</v>
      </c>
      <c r="K2" s="1">
        <v>3100000</v>
      </c>
      <c r="L2" t="s">
        <v>10</v>
      </c>
      <c r="N2" s="1"/>
      <c r="O2" t="s">
        <v>25</v>
      </c>
      <c r="P2">
        <v>2646</v>
      </c>
      <c r="Q2" t="s">
        <v>1</v>
      </c>
      <c r="R2" t="s">
        <v>56</v>
      </c>
      <c r="S2" s="3">
        <f>K2/P1</f>
        <v>6756022706868690</v>
      </c>
      <c r="T2" t="s">
        <v>57</v>
      </c>
      <c r="U2">
        <v>6756022706868690</v>
      </c>
      <c r="V2" t="s">
        <v>60</v>
      </c>
      <c r="Y2" s="2">
        <f>H1/45</f>
        <v>16.444444444444443</v>
      </c>
      <c r="Z2" t="s">
        <v>1</v>
      </c>
      <c r="AA2" t="s">
        <v>61</v>
      </c>
      <c r="AB2">
        <v>6.06</v>
      </c>
      <c r="AC2" t="s">
        <v>1</v>
      </c>
      <c r="AD2">
        <f>AB2/Y2</f>
        <v>0.36851351351351352</v>
      </c>
      <c r="AF2">
        <f>AF1/52</f>
        <v>5.1923076923076925</v>
      </c>
    </row>
    <row r="3" spans="1:216" x14ac:dyDescent="0.25">
      <c r="AD3">
        <f>1/AD2</f>
        <v>2.7136046938027136</v>
      </c>
    </row>
    <row r="5" spans="1:216" x14ac:dyDescent="0.25">
      <c r="E5">
        <f t="shared" ref="E5:BP5" si="0">E7/D7</f>
        <v>1.0232903703145149</v>
      </c>
      <c r="F5">
        <f t="shared" si="0"/>
        <v>1.0232903703145184</v>
      </c>
      <c r="G5">
        <f t="shared" si="0"/>
        <v>1.0232903703145255</v>
      </c>
      <c r="H5">
        <f t="shared" si="0"/>
        <v>1.0232903703145209</v>
      </c>
      <c r="I5">
        <f t="shared" si="0"/>
        <v>1.0232903703145155</v>
      </c>
      <c r="J5">
        <f t="shared" si="0"/>
        <v>1.0232903703145246</v>
      </c>
      <c r="K5">
        <f t="shared" si="0"/>
        <v>1.0232903703145191</v>
      </c>
      <c r="L5">
        <f t="shared" si="0"/>
        <v>1.0232903703145186</v>
      </c>
      <c r="M5">
        <f t="shared" si="0"/>
        <v>1.0232903703145155</v>
      </c>
      <c r="N5">
        <f t="shared" si="0"/>
        <v>1.0232903703145229</v>
      </c>
      <c r="O5">
        <f t="shared" si="0"/>
        <v>1.023290370314518</v>
      </c>
      <c r="P5">
        <f t="shared" si="0"/>
        <v>1.02329037031452</v>
      </c>
      <c r="Q5">
        <f t="shared" si="0"/>
        <v>1.023290370314524</v>
      </c>
      <c r="R5">
        <f t="shared" si="0"/>
        <v>1.0232903703145173</v>
      </c>
      <c r="S5">
        <f t="shared" si="0"/>
        <v>1.0232903703145189</v>
      </c>
      <c r="T5">
        <f t="shared" si="0"/>
        <v>1.0232903703145251</v>
      </c>
      <c r="U5">
        <f t="shared" si="0"/>
        <v>1.0232903703145184</v>
      </c>
      <c r="V5">
        <f t="shared" si="0"/>
        <v>1.0232903703145202</v>
      </c>
      <c r="W5">
        <f t="shared" si="0"/>
        <v>1.0232903703145202</v>
      </c>
      <c r="X5">
        <f t="shared" si="0"/>
        <v>1.02329037031452</v>
      </c>
      <c r="Y5">
        <f t="shared" si="0"/>
        <v>1.0232903703145215</v>
      </c>
      <c r="Z5">
        <f t="shared" si="0"/>
        <v>1.0232903703145182</v>
      </c>
      <c r="AA5">
        <f t="shared" si="0"/>
        <v>1.0232903703145177</v>
      </c>
      <c r="AB5">
        <f t="shared" si="0"/>
        <v>1.0232903703145217</v>
      </c>
      <c r="AC5">
        <f t="shared" si="0"/>
        <v>1.0232903703145222</v>
      </c>
      <c r="AD5">
        <f t="shared" si="0"/>
        <v>1.0232903703145166</v>
      </c>
      <c r="AE5">
        <f t="shared" si="0"/>
        <v>1.023290370314522</v>
      </c>
      <c r="AF5">
        <f t="shared" si="0"/>
        <v>1.0232903703145197</v>
      </c>
      <c r="AG5">
        <f t="shared" si="0"/>
        <v>1.0232903703145182</v>
      </c>
      <c r="AH5">
        <f t="shared" si="0"/>
        <v>1.0232903703145197</v>
      </c>
      <c r="AI5">
        <f t="shared" si="0"/>
        <v>1.0232903703145217</v>
      </c>
      <c r="AJ5">
        <f t="shared" si="0"/>
        <v>1.0232903703145211</v>
      </c>
      <c r="AK5">
        <f t="shared" si="0"/>
        <v>1.0232903703145209</v>
      </c>
      <c r="AL5">
        <f t="shared" si="0"/>
        <v>1.0232903703145164</v>
      </c>
      <c r="AM5">
        <f t="shared" si="0"/>
        <v>1.0232903703145202</v>
      </c>
      <c r="AN5">
        <f t="shared" si="0"/>
        <v>1.023290370314522</v>
      </c>
      <c r="AO5" s="13">
        <f t="shared" si="0"/>
        <v>1.0232903703145209</v>
      </c>
      <c r="AP5">
        <f t="shared" si="0"/>
        <v>1.0232903703145197</v>
      </c>
      <c r="AQ5">
        <f t="shared" si="0"/>
        <v>1.023290370314518</v>
      </c>
      <c r="AR5">
        <f t="shared" si="0"/>
        <v>1.0232903703145202</v>
      </c>
      <c r="AS5">
        <f t="shared" si="0"/>
        <v>1.0232903703145197</v>
      </c>
      <c r="AT5">
        <f t="shared" si="0"/>
        <v>1.0232903703145204</v>
      </c>
      <c r="AU5">
        <f t="shared" si="0"/>
        <v>1.023290370314522</v>
      </c>
      <c r="AV5">
        <f t="shared" si="0"/>
        <v>1.0232903703145177</v>
      </c>
      <c r="AW5">
        <f t="shared" si="0"/>
        <v>1.0232903703145211</v>
      </c>
      <c r="AX5">
        <f t="shared" si="0"/>
        <v>1.023290370314522</v>
      </c>
      <c r="AY5">
        <f t="shared" si="0"/>
        <v>1.0232903703145193</v>
      </c>
      <c r="AZ5">
        <f t="shared" si="0"/>
        <v>1.0232903703145189</v>
      </c>
      <c r="BA5">
        <f t="shared" si="0"/>
        <v>1.0232903703145202</v>
      </c>
      <c r="BB5">
        <f t="shared" si="0"/>
        <v>1.02329037031452</v>
      </c>
      <c r="BC5">
        <f t="shared" si="0"/>
        <v>1.0232903703145215</v>
      </c>
      <c r="BD5">
        <f t="shared" si="0"/>
        <v>1.0232903703145202</v>
      </c>
      <c r="BE5">
        <f t="shared" si="0"/>
        <v>1.02329037031452</v>
      </c>
      <c r="BF5">
        <f t="shared" si="0"/>
        <v>1.023290370314518</v>
      </c>
      <c r="BG5">
        <f t="shared" si="0"/>
        <v>1.0232903703145206</v>
      </c>
      <c r="BH5">
        <f t="shared" si="0"/>
        <v>1.0232903703145213</v>
      </c>
      <c r="BI5">
        <f t="shared" si="0"/>
        <v>1.0232903703145191</v>
      </c>
      <c r="BJ5">
        <f t="shared" si="0"/>
        <v>1.0232903703145191</v>
      </c>
      <c r="BK5">
        <f t="shared" si="0"/>
        <v>1.023290370314522</v>
      </c>
      <c r="BL5">
        <f t="shared" si="0"/>
        <v>1.0232903703145186</v>
      </c>
      <c r="BM5">
        <f t="shared" si="0"/>
        <v>1.0232903703145206</v>
      </c>
      <c r="BN5">
        <f t="shared" si="0"/>
        <v>1.0232903703145191</v>
      </c>
      <c r="BO5">
        <f t="shared" si="0"/>
        <v>1.02329037031452</v>
      </c>
      <c r="BP5">
        <f t="shared" si="0"/>
        <v>1.0232903703145202</v>
      </c>
      <c r="BQ5">
        <f t="shared" ref="BQ5:EB5" si="1">BQ7/BP7</f>
        <v>1.0232903703145209</v>
      </c>
      <c r="BR5">
        <f t="shared" si="1"/>
        <v>1.02329037031452</v>
      </c>
      <c r="BS5">
        <f t="shared" si="1"/>
        <v>1.0232903703145202</v>
      </c>
      <c r="BT5">
        <f t="shared" si="1"/>
        <v>1.0232903703145186</v>
      </c>
      <c r="BU5">
        <f t="shared" si="1"/>
        <v>1.0232903703145202</v>
      </c>
      <c r="BV5">
        <f t="shared" si="1"/>
        <v>1.0232903703145206</v>
      </c>
      <c r="BW5">
        <f t="shared" si="1"/>
        <v>1.0232903703145193</v>
      </c>
      <c r="BX5">
        <f t="shared" si="1"/>
        <v>1.0232903703145202</v>
      </c>
      <c r="BY5">
        <f t="shared" si="1"/>
        <v>1.0232903703145202</v>
      </c>
      <c r="BZ5">
        <f t="shared" si="1"/>
        <v>1.0232903703145211</v>
      </c>
      <c r="CA5">
        <f t="shared" si="1"/>
        <v>1.0232903703145186</v>
      </c>
      <c r="CB5">
        <f t="shared" si="1"/>
        <v>1.0232903703145213</v>
      </c>
      <c r="CC5">
        <f t="shared" si="1"/>
        <v>1.0232903703145191</v>
      </c>
      <c r="CD5">
        <f t="shared" si="1"/>
        <v>1.02329037031452</v>
      </c>
      <c r="CE5">
        <f t="shared" si="1"/>
        <v>1.0232903703145204</v>
      </c>
      <c r="CF5">
        <f t="shared" si="1"/>
        <v>1.0232903703145193</v>
      </c>
      <c r="CG5">
        <f t="shared" si="1"/>
        <v>1.0232903703145206</v>
      </c>
      <c r="CH5">
        <f t="shared" si="1"/>
        <v>1.0232903703145204</v>
      </c>
      <c r="CI5">
        <f t="shared" si="1"/>
        <v>1.0232903703145202</v>
      </c>
      <c r="CJ5">
        <f t="shared" si="1"/>
        <v>1.0232903703145193</v>
      </c>
      <c r="CK5">
        <f t="shared" si="1"/>
        <v>1.02329037031452</v>
      </c>
      <c r="CL5">
        <f t="shared" si="1"/>
        <v>1.0232903703145197</v>
      </c>
      <c r="CM5">
        <f t="shared" si="1"/>
        <v>1.0232903703145206</v>
      </c>
      <c r="CN5">
        <f t="shared" si="1"/>
        <v>1.0232903703145195</v>
      </c>
      <c r="CO5">
        <f t="shared" si="1"/>
        <v>1.02329037031452</v>
      </c>
      <c r="CP5">
        <f t="shared" si="1"/>
        <v>1.0232903703145206</v>
      </c>
      <c r="CQ5">
        <f t="shared" si="1"/>
        <v>1.0232903703145197</v>
      </c>
      <c r="CR5">
        <f t="shared" si="1"/>
        <v>1.0232903703145202</v>
      </c>
      <c r="CS5">
        <f t="shared" si="1"/>
        <v>1.0232903703145195</v>
      </c>
      <c r="CT5">
        <f t="shared" si="1"/>
        <v>1.0232903703145122</v>
      </c>
      <c r="CU5">
        <f t="shared" si="1"/>
        <v>1.0232903703145224</v>
      </c>
      <c r="CV5">
        <f t="shared" si="1"/>
        <v>1.0232903703145204</v>
      </c>
      <c r="CW5">
        <f t="shared" si="1"/>
        <v>1.0232903703145175</v>
      </c>
      <c r="CX5">
        <f t="shared" si="1"/>
        <v>1.0232903703145264</v>
      </c>
      <c r="CY5">
        <f t="shared" si="1"/>
        <v>1.0232903703145173</v>
      </c>
      <c r="CZ5">
        <f t="shared" si="1"/>
        <v>1.0232903703145177</v>
      </c>
      <c r="DA5">
        <f t="shared" si="1"/>
        <v>1.0232903703145246</v>
      </c>
      <c r="DB5">
        <f t="shared" si="1"/>
        <v>1.0232903703145151</v>
      </c>
      <c r="DC5">
        <f t="shared" si="1"/>
        <v>1.0232903703145224</v>
      </c>
      <c r="DD5">
        <f t="shared" si="1"/>
        <v>1.0232903703145233</v>
      </c>
      <c r="DE5">
        <f t="shared" si="1"/>
        <v>1.0232903703145182</v>
      </c>
      <c r="DF5">
        <f t="shared" si="1"/>
        <v>1.023290370314516</v>
      </c>
      <c r="DG5">
        <f t="shared" si="1"/>
        <v>1.02329037031452</v>
      </c>
      <c r="DH5">
        <f t="shared" si="1"/>
        <v>1.0232903703145217</v>
      </c>
      <c r="DI5">
        <f t="shared" si="1"/>
        <v>1.0232903703145186</v>
      </c>
      <c r="DJ5">
        <f t="shared" si="1"/>
        <v>1.0232903703145257</v>
      </c>
      <c r="DK5">
        <f t="shared" si="1"/>
        <v>1.0232903703145202</v>
      </c>
      <c r="DL5">
        <f t="shared" si="1"/>
        <v>1.023290370314516</v>
      </c>
      <c r="DM5">
        <f t="shared" si="1"/>
        <v>1.023290370314524</v>
      </c>
      <c r="DN5">
        <f t="shared" si="1"/>
        <v>1.0232903703145166</v>
      </c>
      <c r="DO5">
        <f t="shared" si="1"/>
        <v>1.023290370314522</v>
      </c>
      <c r="DP5">
        <f t="shared" si="1"/>
        <v>1.0232903703145162</v>
      </c>
      <c r="DQ5">
        <f t="shared" si="1"/>
        <v>1.0232903703145224</v>
      </c>
      <c r="DR5">
        <f t="shared" si="1"/>
        <v>1.0232903703145206</v>
      </c>
      <c r="DS5">
        <f t="shared" si="1"/>
        <v>1.0232903703145175</v>
      </c>
      <c r="DT5">
        <f t="shared" si="1"/>
        <v>1.0232903703145244</v>
      </c>
      <c r="DU5">
        <f t="shared" si="1"/>
        <v>1.0232903703145213</v>
      </c>
      <c r="DV5">
        <f t="shared" si="1"/>
        <v>1.0232903703145175</v>
      </c>
      <c r="DW5">
        <f t="shared" si="1"/>
        <v>1.0232903703145226</v>
      </c>
      <c r="DX5">
        <f t="shared" si="1"/>
        <v>1.023290370314518</v>
      </c>
      <c r="DY5">
        <f t="shared" si="1"/>
        <v>1.023290370314518</v>
      </c>
      <c r="DZ5">
        <f t="shared" si="1"/>
        <v>1.0232903703145195</v>
      </c>
      <c r="EA5">
        <f t="shared" si="1"/>
        <v>1.0232903703145224</v>
      </c>
      <c r="EB5">
        <f t="shared" si="1"/>
        <v>1.0232903703145215</v>
      </c>
      <c r="EC5">
        <f t="shared" ref="EC5:GN5" si="2">EC7/EB7</f>
        <v>1.0232903703145169</v>
      </c>
      <c r="ED5">
        <f t="shared" si="2"/>
        <v>1.0232903703145193</v>
      </c>
      <c r="EE5">
        <f t="shared" si="2"/>
        <v>1.0232903703145224</v>
      </c>
      <c r="EF5">
        <f t="shared" si="2"/>
        <v>1.0232903703145184</v>
      </c>
      <c r="EG5">
        <f t="shared" si="2"/>
        <v>1.0232903703145217</v>
      </c>
      <c r="EH5">
        <f t="shared" si="2"/>
        <v>1.0232903703145211</v>
      </c>
      <c r="EI5">
        <f t="shared" si="2"/>
        <v>1.0232903703145191</v>
      </c>
      <c r="EJ5">
        <f t="shared" si="2"/>
        <v>1.0232903703145184</v>
      </c>
      <c r="EK5">
        <f t="shared" si="2"/>
        <v>1.0232903703145226</v>
      </c>
      <c r="EL5">
        <f t="shared" si="2"/>
        <v>1.0232903703145191</v>
      </c>
      <c r="EM5">
        <f t="shared" si="2"/>
        <v>1.0232903703145186</v>
      </c>
      <c r="EN5">
        <f t="shared" si="2"/>
        <v>1.023290370314522</v>
      </c>
      <c r="EO5">
        <f t="shared" si="2"/>
        <v>1.023290370314518</v>
      </c>
      <c r="EP5">
        <f t="shared" si="2"/>
        <v>1.0232903703145204</v>
      </c>
      <c r="EQ5">
        <f t="shared" si="2"/>
        <v>1.0232903703145206</v>
      </c>
      <c r="ER5">
        <f t="shared" si="2"/>
        <v>1.0232903703145211</v>
      </c>
      <c r="ES5">
        <f t="shared" si="2"/>
        <v>1.0232903703145197</v>
      </c>
      <c r="ET5">
        <f t="shared" si="2"/>
        <v>1.0232903703145202</v>
      </c>
      <c r="EU5">
        <f t="shared" si="2"/>
        <v>1.0232903703145204</v>
      </c>
      <c r="EV5">
        <f t="shared" si="2"/>
        <v>1.0232903703145195</v>
      </c>
      <c r="EW5">
        <f t="shared" si="2"/>
        <v>1.0232903703145184</v>
      </c>
      <c r="EX5">
        <f t="shared" si="2"/>
        <v>1.0232903703145204</v>
      </c>
      <c r="EY5">
        <f t="shared" si="2"/>
        <v>1.0232903703145204</v>
      </c>
      <c r="EZ5">
        <f t="shared" si="2"/>
        <v>1.0232903703145209</v>
      </c>
      <c r="FA5">
        <f t="shared" si="2"/>
        <v>1.0232903703145206</v>
      </c>
      <c r="FB5">
        <f t="shared" si="2"/>
        <v>1.0232903703145175</v>
      </c>
      <c r="FC5">
        <f t="shared" si="2"/>
        <v>1.0232903703145209</v>
      </c>
      <c r="FD5">
        <f t="shared" si="2"/>
        <v>1.02329037031452</v>
      </c>
      <c r="FE5">
        <f t="shared" si="2"/>
        <v>1.0232903703145217</v>
      </c>
      <c r="FF5">
        <f t="shared" si="2"/>
        <v>1.0232903703145217</v>
      </c>
      <c r="FG5">
        <f t="shared" si="2"/>
        <v>1.0232903703145164</v>
      </c>
      <c r="FH5">
        <f t="shared" si="2"/>
        <v>1.0232903703145204</v>
      </c>
      <c r="FI5">
        <f t="shared" si="2"/>
        <v>1.02329037031452</v>
      </c>
      <c r="FJ5">
        <f t="shared" si="2"/>
        <v>1.0232903703145209</v>
      </c>
      <c r="FK5">
        <f t="shared" si="2"/>
        <v>1.0232903703145191</v>
      </c>
      <c r="FL5">
        <f t="shared" si="2"/>
        <v>1.0232903703145206</v>
      </c>
      <c r="FM5">
        <f t="shared" si="2"/>
        <v>1.0232903703145193</v>
      </c>
      <c r="FN5">
        <f t="shared" si="2"/>
        <v>1.0232903703145217</v>
      </c>
      <c r="FO5">
        <f t="shared" si="2"/>
        <v>1.0232903703145193</v>
      </c>
      <c r="FP5">
        <f t="shared" si="2"/>
        <v>1.0232903703145193</v>
      </c>
      <c r="FQ5">
        <f t="shared" si="2"/>
        <v>1.0232903703145213</v>
      </c>
      <c r="FR5">
        <f t="shared" si="2"/>
        <v>1.0232903703145184</v>
      </c>
      <c r="FS5">
        <f t="shared" si="2"/>
        <v>1.0232903703145202</v>
      </c>
      <c r="FT5">
        <f t="shared" si="2"/>
        <v>1.0232903703145211</v>
      </c>
      <c r="FU5">
        <f t="shared" si="2"/>
        <v>1.0232903703145193</v>
      </c>
      <c r="FV5">
        <f t="shared" si="2"/>
        <v>1.0232903703145197</v>
      </c>
      <c r="FW5">
        <f t="shared" si="2"/>
        <v>1.0232903703145197</v>
      </c>
      <c r="FX5">
        <f t="shared" si="2"/>
        <v>1.0232903703145202</v>
      </c>
      <c r="FY5">
        <f t="shared" si="2"/>
        <v>1.0232903703145211</v>
      </c>
      <c r="FZ5">
        <f t="shared" si="2"/>
        <v>1.0232903703145189</v>
      </c>
      <c r="GA5">
        <f t="shared" si="2"/>
        <v>1.0232903703145202</v>
      </c>
      <c r="GB5">
        <f t="shared" si="2"/>
        <v>1.0232903703145202</v>
      </c>
      <c r="GC5">
        <f t="shared" si="2"/>
        <v>1.0232903703145209</v>
      </c>
      <c r="GD5">
        <f t="shared" si="2"/>
        <v>1.0232903703145189</v>
      </c>
      <c r="GE5">
        <f t="shared" si="2"/>
        <v>1.0232903703145211</v>
      </c>
      <c r="GF5">
        <f t="shared" si="2"/>
        <v>1.0232903703145189</v>
      </c>
      <c r="GG5">
        <f t="shared" si="2"/>
        <v>1.0232903703145206</v>
      </c>
      <c r="GH5">
        <f t="shared" si="2"/>
        <v>1.0232903703145202</v>
      </c>
      <c r="GI5">
        <f t="shared" si="2"/>
        <v>1.0232903703145202</v>
      </c>
      <c r="GJ5">
        <f t="shared" si="2"/>
        <v>1.02329037031452</v>
      </c>
      <c r="GK5">
        <f t="shared" si="2"/>
        <v>1.02329037031452</v>
      </c>
      <c r="GL5">
        <f t="shared" si="2"/>
        <v>1.02329037031452</v>
      </c>
      <c r="GM5">
        <f t="shared" si="2"/>
        <v>1.0232903703145197</v>
      </c>
      <c r="GN5">
        <f t="shared" si="2"/>
        <v>1.0232903703145197</v>
      </c>
      <c r="GO5">
        <f t="shared" ref="GO5:HH5" si="3">GO7/GN7</f>
        <v>1.0232903703145197</v>
      </c>
      <c r="GP5">
        <f t="shared" si="3"/>
        <v>1.0232903703145197</v>
      </c>
      <c r="GQ5">
        <f t="shared" si="3"/>
        <v>1.0232903703145197</v>
      </c>
      <c r="GR5">
        <f t="shared" si="3"/>
        <v>1.0232903703145197</v>
      </c>
      <c r="GS5">
        <f t="shared" si="3"/>
        <v>1.0232903703145197</v>
      </c>
      <c r="GT5">
        <f t="shared" si="3"/>
        <v>1.0232903703145197</v>
      </c>
      <c r="GU5">
        <f t="shared" si="3"/>
        <v>1.0232903703145197</v>
      </c>
      <c r="GV5">
        <f t="shared" si="3"/>
        <v>1.0232903703145197</v>
      </c>
      <c r="GW5">
        <f t="shared" si="3"/>
        <v>1.0232903703145197</v>
      </c>
      <c r="GX5">
        <f t="shared" si="3"/>
        <v>1.0232903703145197</v>
      </c>
      <c r="GY5">
        <f t="shared" si="3"/>
        <v>1.0232903703145197</v>
      </c>
      <c r="GZ5">
        <f t="shared" si="3"/>
        <v>1.0232903703145197</v>
      </c>
      <c r="HA5">
        <f t="shared" si="3"/>
        <v>1.0232903703145197</v>
      </c>
      <c r="HB5">
        <f t="shared" si="3"/>
        <v>1.0232903703145197</v>
      </c>
      <c r="HC5">
        <f t="shared" si="3"/>
        <v>1.0232903703145197</v>
      </c>
      <c r="HD5">
        <f t="shared" si="3"/>
        <v>1.0232903703145197</v>
      </c>
      <c r="HE5">
        <f t="shared" si="3"/>
        <v>1.0232903703145197</v>
      </c>
      <c r="HF5">
        <f t="shared" si="3"/>
        <v>1.0232903703145197</v>
      </c>
      <c r="HG5">
        <f t="shared" si="3"/>
        <v>1.0232903703145209</v>
      </c>
      <c r="HH5">
        <f t="shared" si="3"/>
        <v>1.0232903703145224</v>
      </c>
    </row>
    <row r="6" spans="1:216" x14ac:dyDescent="0.25">
      <c r="B6" t="s">
        <v>12</v>
      </c>
      <c r="C6" t="s">
        <v>13</v>
      </c>
      <c r="D6">
        <v>0</v>
      </c>
      <c r="E6">
        <v>1</v>
      </c>
      <c r="F6">
        <v>2</v>
      </c>
      <c r="G6">
        <v>3</v>
      </c>
      <c r="H6">
        <v>4</v>
      </c>
      <c r="I6">
        <v>5</v>
      </c>
      <c r="J6">
        <v>6</v>
      </c>
      <c r="K6">
        <v>7</v>
      </c>
      <c r="L6">
        <v>8</v>
      </c>
      <c r="M6">
        <v>9</v>
      </c>
      <c r="N6">
        <v>10</v>
      </c>
      <c r="O6">
        <v>11</v>
      </c>
      <c r="P6">
        <v>12</v>
      </c>
      <c r="Q6">
        <v>13</v>
      </c>
      <c r="R6">
        <v>14</v>
      </c>
      <c r="S6">
        <v>15</v>
      </c>
      <c r="T6">
        <v>16</v>
      </c>
      <c r="U6">
        <v>17</v>
      </c>
      <c r="V6">
        <v>18</v>
      </c>
      <c r="W6">
        <v>19</v>
      </c>
      <c r="X6">
        <v>20</v>
      </c>
      <c r="Y6">
        <v>21</v>
      </c>
      <c r="Z6">
        <v>22</v>
      </c>
      <c r="AA6">
        <v>23</v>
      </c>
      <c r="AB6">
        <v>24</v>
      </c>
      <c r="AC6">
        <v>25</v>
      </c>
      <c r="AD6">
        <v>26</v>
      </c>
      <c r="AE6">
        <v>27</v>
      </c>
      <c r="AF6">
        <v>28</v>
      </c>
      <c r="AG6">
        <v>29</v>
      </c>
      <c r="AH6">
        <v>30</v>
      </c>
      <c r="AI6">
        <v>31</v>
      </c>
      <c r="AJ6">
        <v>32</v>
      </c>
      <c r="AK6">
        <v>33</v>
      </c>
      <c r="AL6">
        <v>34</v>
      </c>
      <c r="AM6">
        <v>35</v>
      </c>
      <c r="AN6">
        <v>36</v>
      </c>
      <c r="AO6" s="13">
        <v>37</v>
      </c>
      <c r="AP6">
        <v>38</v>
      </c>
      <c r="AQ6">
        <v>39</v>
      </c>
      <c r="AR6">
        <v>40</v>
      </c>
      <c r="AS6">
        <v>41</v>
      </c>
      <c r="AT6">
        <v>42</v>
      </c>
      <c r="AU6">
        <v>43</v>
      </c>
      <c r="AV6">
        <v>44</v>
      </c>
      <c r="AW6">
        <v>45</v>
      </c>
      <c r="AX6">
        <v>46</v>
      </c>
      <c r="AY6">
        <v>47</v>
      </c>
      <c r="AZ6">
        <v>48</v>
      </c>
      <c r="BA6">
        <v>49</v>
      </c>
      <c r="BB6">
        <v>50</v>
      </c>
      <c r="BC6">
        <v>51</v>
      </c>
      <c r="BD6">
        <v>52</v>
      </c>
      <c r="BE6">
        <v>53</v>
      </c>
      <c r="BF6">
        <v>54</v>
      </c>
      <c r="BG6">
        <v>55</v>
      </c>
      <c r="BH6">
        <v>56</v>
      </c>
      <c r="BI6">
        <v>57</v>
      </c>
      <c r="BJ6">
        <v>58</v>
      </c>
      <c r="BK6">
        <v>59</v>
      </c>
      <c r="BL6">
        <v>60</v>
      </c>
      <c r="BM6">
        <v>61</v>
      </c>
      <c r="BN6">
        <v>62</v>
      </c>
      <c r="BO6">
        <v>63</v>
      </c>
      <c r="BP6">
        <v>64</v>
      </c>
      <c r="BQ6">
        <v>65</v>
      </c>
      <c r="BR6">
        <v>66</v>
      </c>
      <c r="BS6">
        <v>67</v>
      </c>
      <c r="BT6">
        <v>68</v>
      </c>
      <c r="BU6">
        <v>69</v>
      </c>
      <c r="BV6">
        <v>70</v>
      </c>
      <c r="BW6">
        <v>71</v>
      </c>
      <c r="BX6">
        <v>72</v>
      </c>
      <c r="BY6">
        <v>73</v>
      </c>
      <c r="BZ6">
        <v>74</v>
      </c>
      <c r="CA6">
        <v>75</v>
      </c>
      <c r="CB6">
        <v>76</v>
      </c>
      <c r="CC6">
        <v>77</v>
      </c>
      <c r="CD6">
        <v>78</v>
      </c>
      <c r="CE6">
        <v>79</v>
      </c>
      <c r="CF6">
        <v>80</v>
      </c>
      <c r="CG6">
        <v>81</v>
      </c>
      <c r="CH6">
        <v>82</v>
      </c>
      <c r="CI6">
        <v>83</v>
      </c>
      <c r="CJ6">
        <v>84</v>
      </c>
      <c r="CK6">
        <v>85</v>
      </c>
      <c r="CL6">
        <v>86</v>
      </c>
      <c r="CM6">
        <v>87</v>
      </c>
      <c r="CN6">
        <v>88</v>
      </c>
      <c r="CO6">
        <v>89</v>
      </c>
      <c r="CP6">
        <v>90</v>
      </c>
      <c r="CQ6">
        <v>91</v>
      </c>
      <c r="CR6">
        <v>92</v>
      </c>
      <c r="CS6">
        <v>93</v>
      </c>
      <c r="CT6">
        <v>94</v>
      </c>
      <c r="CU6">
        <v>95</v>
      </c>
      <c r="CV6">
        <v>96</v>
      </c>
      <c r="CW6">
        <v>97</v>
      </c>
      <c r="CX6">
        <v>98</v>
      </c>
      <c r="CY6">
        <v>99</v>
      </c>
      <c r="CZ6">
        <v>100</v>
      </c>
      <c r="DA6">
        <v>101</v>
      </c>
      <c r="DB6">
        <v>102</v>
      </c>
      <c r="DC6">
        <v>103</v>
      </c>
      <c r="DD6">
        <v>104</v>
      </c>
      <c r="DE6">
        <v>105</v>
      </c>
      <c r="DF6">
        <v>106</v>
      </c>
      <c r="DG6">
        <v>107</v>
      </c>
      <c r="DH6">
        <v>108</v>
      </c>
      <c r="DI6">
        <v>109</v>
      </c>
      <c r="DJ6">
        <v>110</v>
      </c>
      <c r="DK6">
        <v>111</v>
      </c>
      <c r="DL6">
        <v>112</v>
      </c>
      <c r="DM6">
        <v>113</v>
      </c>
      <c r="DN6">
        <v>114</v>
      </c>
      <c r="DO6">
        <v>115</v>
      </c>
      <c r="DP6">
        <v>116</v>
      </c>
      <c r="DQ6">
        <v>117</v>
      </c>
      <c r="DR6">
        <v>118</v>
      </c>
      <c r="DS6">
        <v>119</v>
      </c>
      <c r="DT6">
        <v>120</v>
      </c>
      <c r="DU6">
        <v>121</v>
      </c>
      <c r="DV6">
        <v>122</v>
      </c>
      <c r="DW6">
        <v>123</v>
      </c>
      <c r="DX6">
        <v>124</v>
      </c>
      <c r="DY6">
        <v>125</v>
      </c>
      <c r="DZ6">
        <v>126</v>
      </c>
      <c r="EA6">
        <v>127</v>
      </c>
      <c r="EB6">
        <v>128</v>
      </c>
      <c r="EC6">
        <v>129</v>
      </c>
      <c r="ED6">
        <v>130</v>
      </c>
      <c r="EE6">
        <v>131</v>
      </c>
      <c r="EF6">
        <v>132</v>
      </c>
      <c r="EG6">
        <v>133</v>
      </c>
      <c r="EH6">
        <v>134</v>
      </c>
      <c r="EI6">
        <v>135</v>
      </c>
      <c r="EJ6">
        <v>136</v>
      </c>
      <c r="EK6">
        <v>137</v>
      </c>
      <c r="EL6">
        <v>138</v>
      </c>
      <c r="EM6">
        <v>139</v>
      </c>
      <c r="EN6">
        <v>140</v>
      </c>
      <c r="EO6">
        <v>141</v>
      </c>
      <c r="EP6">
        <v>142</v>
      </c>
      <c r="EQ6">
        <v>143</v>
      </c>
      <c r="ER6">
        <v>144</v>
      </c>
      <c r="ES6">
        <v>145</v>
      </c>
      <c r="ET6">
        <v>146</v>
      </c>
      <c r="EU6">
        <v>147</v>
      </c>
      <c r="EV6">
        <v>148</v>
      </c>
      <c r="EW6">
        <v>149</v>
      </c>
      <c r="EX6">
        <v>150</v>
      </c>
      <c r="EY6">
        <v>151</v>
      </c>
      <c r="EZ6">
        <v>152</v>
      </c>
      <c r="FA6">
        <v>153</v>
      </c>
      <c r="FB6">
        <v>154</v>
      </c>
      <c r="FC6">
        <v>155</v>
      </c>
      <c r="FD6">
        <v>156</v>
      </c>
      <c r="FE6">
        <v>157</v>
      </c>
      <c r="FF6">
        <v>158</v>
      </c>
      <c r="FG6">
        <v>159</v>
      </c>
      <c r="FH6">
        <v>160</v>
      </c>
      <c r="FI6">
        <v>161</v>
      </c>
      <c r="FJ6">
        <v>162</v>
      </c>
      <c r="FK6">
        <v>163</v>
      </c>
      <c r="FL6">
        <v>164</v>
      </c>
      <c r="FM6">
        <v>165</v>
      </c>
      <c r="FN6">
        <v>166</v>
      </c>
      <c r="FO6">
        <v>167</v>
      </c>
      <c r="FP6">
        <v>168</v>
      </c>
      <c r="FQ6">
        <v>169</v>
      </c>
      <c r="FR6">
        <v>170</v>
      </c>
      <c r="FS6">
        <v>171</v>
      </c>
      <c r="FT6">
        <v>172</v>
      </c>
      <c r="FU6">
        <v>173</v>
      </c>
      <c r="FV6">
        <v>174</v>
      </c>
      <c r="FW6">
        <v>175</v>
      </c>
      <c r="FX6">
        <v>176</v>
      </c>
      <c r="FY6">
        <v>177</v>
      </c>
      <c r="FZ6">
        <v>178</v>
      </c>
      <c r="GA6">
        <v>179</v>
      </c>
      <c r="GB6">
        <v>180</v>
      </c>
      <c r="GC6">
        <v>181</v>
      </c>
      <c r="GD6">
        <v>182</v>
      </c>
      <c r="GE6">
        <v>183</v>
      </c>
      <c r="GF6">
        <v>184</v>
      </c>
      <c r="GG6">
        <v>185</v>
      </c>
      <c r="GH6">
        <v>186</v>
      </c>
      <c r="GI6">
        <v>187</v>
      </c>
      <c r="GJ6">
        <v>188</v>
      </c>
      <c r="GK6">
        <v>189</v>
      </c>
      <c r="GL6">
        <v>190</v>
      </c>
      <c r="GM6">
        <v>191</v>
      </c>
      <c r="GN6">
        <v>192</v>
      </c>
      <c r="GO6">
        <v>193</v>
      </c>
      <c r="GP6">
        <v>194</v>
      </c>
      <c r="GQ6">
        <v>195</v>
      </c>
      <c r="GR6">
        <v>196</v>
      </c>
      <c r="GS6">
        <v>197</v>
      </c>
      <c r="GT6">
        <v>198</v>
      </c>
      <c r="GU6">
        <v>199</v>
      </c>
      <c r="GV6">
        <v>200</v>
      </c>
      <c r="GW6">
        <v>201</v>
      </c>
      <c r="GX6">
        <v>202</v>
      </c>
      <c r="GY6">
        <v>203</v>
      </c>
      <c r="GZ6">
        <v>204</v>
      </c>
      <c r="HA6">
        <v>205</v>
      </c>
      <c r="HB6">
        <v>206</v>
      </c>
      <c r="HC6">
        <v>207</v>
      </c>
      <c r="HD6">
        <v>208</v>
      </c>
      <c r="HE6">
        <v>209</v>
      </c>
      <c r="HF6">
        <v>210</v>
      </c>
      <c r="HG6">
        <v>211</v>
      </c>
      <c r="HH6">
        <v>212</v>
      </c>
    </row>
    <row r="7" spans="1:216" x14ac:dyDescent="0.25">
      <c r="C7" t="s">
        <v>41</v>
      </c>
      <c r="D7" s="2">
        <v>11.65</v>
      </c>
      <c r="E7" s="2">
        <v>11.921332814164099</v>
      </c>
      <c r="F7" s="2">
        <v>12.1989850700486</v>
      </c>
      <c r="G7" s="2">
        <v>12.483103949791399</v>
      </c>
      <c r="H7" s="2">
        <v>12.773840063456699</v>
      </c>
      <c r="I7" s="2">
        <v>13.071347528873</v>
      </c>
      <c r="J7" s="2">
        <v>13.3757840533303</v>
      </c>
      <c r="K7" s="2">
        <v>13.6873110171794</v>
      </c>
      <c r="L7" s="2">
        <v>14.006093559379501</v>
      </c>
      <c r="M7" s="2">
        <v>14.3323006650372</v>
      </c>
      <c r="N7" s="2">
        <v>14.666105254985</v>
      </c>
      <c r="O7" s="2">
        <v>15.0076842774453</v>
      </c>
      <c r="P7" s="2">
        <v>15.357218801830401</v>
      </c>
      <c r="Q7" s="2">
        <v>15.714894114726199</v>
      </c>
      <c r="R7" s="2">
        <v>16.0808998181116</v>
      </c>
      <c r="S7" s="2">
        <v>16.455429929866099</v>
      </c>
      <c r="T7" s="2">
        <v>16.8386829866174</v>
      </c>
      <c r="U7" s="2">
        <v>17.2308621489845</v>
      </c>
      <c r="V7" s="2">
        <v>17.6321753092728</v>
      </c>
      <c r="W7" s="2">
        <v>18.042835201676301</v>
      </c>
      <c r="X7" s="2">
        <v>18.463059515047199</v>
      </c>
      <c r="Y7" s="2">
        <v>18.893071008291699</v>
      </c>
      <c r="Z7" s="2">
        <v>19.333097628453299</v>
      </c>
      <c r="AA7" s="2">
        <v>19.783372631546701</v>
      </c>
      <c r="AB7" s="2">
        <v>20.2441347062056</v>
      </c>
      <c r="AC7" s="2">
        <v>20.7156281002102</v>
      </c>
      <c r="AD7" s="2">
        <v>21.198102749961901</v>
      </c>
      <c r="AE7" s="2">
        <v>21.691814412973802</v>
      </c>
      <c r="AF7" s="2">
        <v>22.1970248034458</v>
      </c>
      <c r="AG7" s="2">
        <v>22.7140017309986</v>
      </c>
      <c r="AH7" s="2">
        <v>23.243019242638201</v>
      </c>
      <c r="AI7" s="2">
        <v>23.784357768026801</v>
      </c>
      <c r="AJ7" s="2">
        <v>24.3383042681372</v>
      </c>
      <c r="AK7" s="2">
        <v>24.905152387369601</v>
      </c>
      <c r="AL7" s="2">
        <v>25.485202609210901</v>
      </c>
      <c r="AM7" s="2">
        <v>26.07876241552</v>
      </c>
      <c r="AN7" s="2">
        <v>26.6861464495219</v>
      </c>
      <c r="AO7" s="14">
        <v>27.3076766825988</v>
      </c>
      <c r="AP7" s="2">
        <v>27.9436825849657</v>
      </c>
      <c r="AQ7" s="2">
        <v>28.5945013003209</v>
      </c>
      <c r="AR7" s="2">
        <v>29.260477824564401</v>
      </c>
      <c r="AS7" s="2">
        <v>29.941965188678299</v>
      </c>
      <c r="AT7" s="2">
        <v>30.639324645867099</v>
      </c>
      <c r="AU7" s="2">
        <v>31.3529258630562</v>
      </c>
      <c r="AV7" s="2">
        <v>32.083147116850398</v>
      </c>
      <c r="AW7" s="2">
        <v>32.830375494057101</v>
      </c>
      <c r="AX7" s="2">
        <v>33.595007096878497</v>
      </c>
      <c r="AY7" s="2">
        <v>34.377447252883698</v>
      </c>
      <c r="AZ7" s="2">
        <v>35.1781107298712</v>
      </c>
      <c r="BA7" s="2">
        <v>35.997421955735099</v>
      </c>
      <c r="BB7" s="2">
        <v>36.835815243452203</v>
      </c>
      <c r="BC7" s="2">
        <v>37.6937350213095</v>
      </c>
      <c r="BD7" s="2">
        <v>38.571636068493198</v>
      </c>
      <c r="BE7" s="2">
        <v>39.469983756165298</v>
      </c>
      <c r="BF7" s="2">
        <v>40.389254294154398</v>
      </c>
      <c r="BG7" s="2">
        <v>41.329934983392597</v>
      </c>
      <c r="BH7" s="2">
        <v>42.292524474230902</v>
      </c>
      <c r="BI7" s="2">
        <v>43.2775330307716</v>
      </c>
      <c r="BJ7" s="2">
        <v>44.285482801357098</v>
      </c>
      <c r="BK7" s="2">
        <v>45.316908095358102</v>
      </c>
      <c r="BL7" s="2">
        <v>46.372355666407998</v>
      </c>
      <c r="BM7" s="2">
        <v>47.452385002235303</v>
      </c>
      <c r="BN7" s="2">
        <v>48.557568621244499</v>
      </c>
      <c r="BO7" s="2">
        <v>49.688492376006003</v>
      </c>
      <c r="BP7" s="2">
        <v>50.845755763813401</v>
      </c>
      <c r="BQ7" s="2">
        <v>52.029972244474301</v>
      </c>
      <c r="BR7" s="2">
        <v>53.241769565502302</v>
      </c>
      <c r="BS7" s="2">
        <v>54.481790094883202</v>
      </c>
      <c r="BT7" s="2">
        <v>55.7506911615909</v>
      </c>
      <c r="BU7" s="2">
        <v>57.049145404034803</v>
      </c>
      <c r="BV7" s="2">
        <v>58.377841126621703</v>
      </c>
      <c r="BW7" s="2">
        <v>59.737482664622902</v>
      </c>
      <c r="BX7" s="2">
        <v>61.1287907575392</v>
      </c>
      <c r="BY7" s="2">
        <v>62.552502931161101</v>
      </c>
      <c r="BZ7" s="2">
        <v>64.009373888528003</v>
      </c>
      <c r="CA7" s="2">
        <v>65.500175909992294</v>
      </c>
      <c r="CB7" s="2">
        <v>67.025699262602302</v>
      </c>
      <c r="CC7" s="2">
        <v>68.586752619017901</v>
      </c>
      <c r="CD7" s="2">
        <v>70.184163486185199</v>
      </c>
      <c r="CE7" s="2">
        <v>71.818778643993298</v>
      </c>
      <c r="CF7" s="2">
        <v>73.491464594148397</v>
      </c>
      <c r="CG7" s="2">
        <v>75.203108019502594</v>
      </c>
      <c r="CH7" s="2">
        <v>76.954616254079696</v>
      </c>
      <c r="CI7" s="2">
        <v>78.746917764049002</v>
      </c>
      <c r="CJ7" s="2">
        <v>80.580962639900704</v>
      </c>
      <c r="CK7" s="2">
        <v>82.457723100084493</v>
      </c>
      <c r="CL7" s="2">
        <v>84.378194006377598</v>
      </c>
      <c r="CM7" s="2">
        <v>86.343393391256598</v>
      </c>
      <c r="CN7" s="2">
        <v>88.354362997551206</v>
      </c>
      <c r="CO7" s="2">
        <v>90.412168830667696</v>
      </c>
      <c r="CP7" s="2">
        <v>92.517901723672907</v>
      </c>
      <c r="CQ7" s="2">
        <v>94.672677915539595</v>
      </c>
      <c r="CR7" s="2">
        <v>96.877639642859805</v>
      </c>
      <c r="CS7" s="2">
        <v>99.133955745338596</v>
      </c>
      <c r="CT7" s="2">
        <v>101.44282228538999</v>
      </c>
      <c r="CU7" s="2">
        <v>103.805463182167</v>
      </c>
      <c r="CV7" s="2">
        <v>106.22313086035</v>
      </c>
      <c r="CW7" s="2">
        <v>108.697106914055</v>
      </c>
      <c r="CX7" s="2">
        <v>111.228702786201</v>
      </c>
      <c r="CY7" s="2">
        <v>113.819260463695</v>
      </c>
      <c r="CZ7" s="2">
        <v>116.470153188819</v>
      </c>
      <c r="DA7" s="2">
        <v>119.18278618717601</v>
      </c>
      <c r="DB7" s="2">
        <v>121.958597412591</v>
      </c>
      <c r="DC7" s="2">
        <v>124.79905830937</v>
      </c>
      <c r="DD7" s="2">
        <v>127.705674592299</v>
      </c>
      <c r="DE7" s="2">
        <v>130.679987044819</v>
      </c>
      <c r="DF7" s="2">
        <v>133.72357233578899</v>
      </c>
      <c r="DG7" s="2">
        <v>136.83804385527</v>
      </c>
      <c r="DH7" s="2">
        <v>140.025052569774</v>
      </c>
      <c r="DI7" s="2">
        <v>143.28628789743399</v>
      </c>
      <c r="DJ7" s="2">
        <v>146.62347860355899</v>
      </c>
      <c r="DK7" s="2">
        <v>150.03839371703901</v>
      </c>
      <c r="DL7" s="2">
        <v>153.53284346810401</v>
      </c>
      <c r="DM7" s="2">
        <v>157.10868024791799</v>
      </c>
      <c r="DN7" s="2">
        <v>160.767799590517</v>
      </c>
      <c r="DO7" s="2">
        <v>164.51214117763101</v>
      </c>
      <c r="DP7" s="2">
        <v>168.34368986689199</v>
      </c>
      <c r="DQ7" s="2">
        <v>172.26447674400501</v>
      </c>
      <c r="DR7" s="2">
        <v>176.27658019941001</v>
      </c>
      <c r="DS7" s="2">
        <v>180.382127030031</v>
      </c>
      <c r="DT7" s="2">
        <v>184.58329356668199</v>
      </c>
      <c r="DU7" s="2">
        <v>188.88230682772399</v>
      </c>
      <c r="DV7" s="2">
        <v>193.28144569960199</v>
      </c>
      <c r="DW7" s="2">
        <v>197.78304214487201</v>
      </c>
      <c r="DX7" s="2">
        <v>202.38948243835799</v>
      </c>
      <c r="DY7" s="2">
        <v>207.10320843211099</v>
      </c>
      <c r="DZ7" s="2">
        <v>211.92671884981999</v>
      </c>
      <c r="EA7" s="2">
        <v>216.862570611374</v>
      </c>
      <c r="EB7" s="2">
        <v>221.91338018827199</v>
      </c>
      <c r="EC7" s="2">
        <v>227.081824990603</v>
      </c>
      <c r="ED7" s="2">
        <v>232.37064478633101</v>
      </c>
      <c r="EE7" s="2">
        <v>237.78264315362901</v>
      </c>
      <c r="EF7" s="2">
        <v>243.320688967042</v>
      </c>
      <c r="EG7" s="2">
        <v>248.987717918269</v>
      </c>
      <c r="EH7" s="2">
        <v>254.786734072353</v>
      </c>
      <c r="EI7" s="2">
        <v>260.72081146012499</v>
      </c>
      <c r="EJ7" s="2">
        <v>266.79309570773302</v>
      </c>
      <c r="EK7" s="2">
        <v>273.00680570412402</v>
      </c>
      <c r="EL7" s="2">
        <v>279.36523530735701</v>
      </c>
      <c r="EM7" s="2">
        <v>285.87175509066799</v>
      </c>
      <c r="EN7" s="2">
        <v>292.529814129192</v>
      </c>
      <c r="EO7" s="2">
        <v>299.34294182829802</v>
      </c>
      <c r="EP7" s="2">
        <v>306.31474979451701</v>
      </c>
      <c r="EQ7" s="2">
        <v>313.44893375003102</v>
      </c>
      <c r="ER7" s="2">
        <v>320.74927549176101</v>
      </c>
      <c r="ES7" s="2">
        <v>328.21964489607802</v>
      </c>
      <c r="ET7" s="2">
        <v>335.86400197020799</v>
      </c>
      <c r="EU7" s="2">
        <v>343.68639895141098</v>
      </c>
      <c r="EV7" s="2">
        <v>351.69098245505302</v>
      </c>
      <c r="EW7" s="2">
        <v>359.881995672708</v>
      </c>
      <c r="EX7" s="2">
        <v>368.26378062145398</v>
      </c>
      <c r="EY7" s="2">
        <v>376.84078044555298</v>
      </c>
      <c r="EZ7" s="2">
        <v>385.61754177174299</v>
      </c>
      <c r="FA7" s="2">
        <v>394.598717119382</v>
      </c>
      <c r="FB7" s="2">
        <v>403.78906736672599</v>
      </c>
      <c r="FC7" s="2">
        <v>413.193464274652</v>
      </c>
      <c r="FD7" s="2">
        <v>422.81689306914802</v>
      </c>
      <c r="FE7" s="2">
        <v>432.66445508396401</v>
      </c>
      <c r="FF7" s="2">
        <v>442.7413704648003</v>
      </c>
      <c r="FG7" s="2">
        <v>453.05298093648202</v>
      </c>
      <c r="FH7" s="2">
        <v>463.60475263459</v>
      </c>
      <c r="FI7" s="2">
        <v>474.40227900302102</v>
      </c>
      <c r="FJ7" s="2">
        <v>485.45128375905398</v>
      </c>
      <c r="FK7" s="2">
        <v>496.757623927461</v>
      </c>
      <c r="FL7" s="2">
        <v>508.32729294529298</v>
      </c>
      <c r="FM7" s="2">
        <v>520.16642383896601</v>
      </c>
      <c r="FN7" s="2">
        <v>532.28129247535605</v>
      </c>
      <c r="FO7" s="2">
        <v>544.67832088859802</v>
      </c>
      <c r="FP7" s="2">
        <v>557.36408068438402</v>
      </c>
      <c r="FQ7" s="2">
        <v>570.34529652353604</v>
      </c>
      <c r="FR7" s="2">
        <v>583.62884968671301</v>
      </c>
      <c r="FS7" s="2">
        <v>597.22178172215399</v>
      </c>
      <c r="FT7" s="2">
        <v>611.13129817836102</v>
      </c>
      <c r="FU7" s="2">
        <v>625.36477242372803</v>
      </c>
      <c r="FV7" s="2">
        <v>639.92974955513205</v>
      </c>
      <c r="FW7" s="2">
        <v>654.83395039754896</v>
      </c>
      <c r="FX7" s="2">
        <v>670.08527559682796</v>
      </c>
      <c r="FY7" s="2">
        <v>685.69180980778594</v>
      </c>
      <c r="FZ7" s="2">
        <v>701.66182597984198</v>
      </c>
      <c r="GA7" s="2">
        <v>718.00378974247496</v>
      </c>
      <c r="GB7" s="2">
        <v>734.72636389280603</v>
      </c>
      <c r="GC7" s="2">
        <v>751.83841298771097</v>
      </c>
      <c r="GD7" s="2">
        <v>769.34900804287497</v>
      </c>
      <c r="GE7" s="2">
        <v>787.26743134130299</v>
      </c>
      <c r="GF7" s="2">
        <v>805.60318135380203</v>
      </c>
      <c r="GG7" s="2">
        <v>824.36597777408804</v>
      </c>
      <c r="GH7" s="2">
        <v>843.56576667113802</v>
      </c>
      <c r="GI7" s="2">
        <v>863.21272576156105</v>
      </c>
      <c r="GJ7" s="2">
        <v>883.31726980475401</v>
      </c>
      <c r="GK7" s="2">
        <v>903.8900561237175</v>
      </c>
      <c r="GL7" s="2">
        <v>924.94199025445107</v>
      </c>
      <c r="GM7" s="2">
        <v>946.48423172692605</v>
      </c>
      <c r="GN7" s="2">
        <v>968.52819998069992</v>
      </c>
      <c r="GO7" s="2">
        <v>991.08558041830565</v>
      </c>
      <c r="GP7" s="2">
        <v>1014.1683305996287</v>
      </c>
      <c r="GQ7" s="2">
        <v>1037.7886865805524</v>
      </c>
      <c r="GR7" s="2">
        <v>1061.9591693992325</v>
      </c>
      <c r="GS7" s="2">
        <v>1086.6925917134404</v>
      </c>
      <c r="GT7" s="2">
        <v>1112.0020645924917</v>
      </c>
      <c r="GU7" s="2">
        <v>1137.9010044673614</v>
      </c>
      <c r="GV7" s="2">
        <v>1164.4031402426704</v>
      </c>
      <c r="GW7" s="2">
        <v>1191.5225205743118</v>
      </c>
      <c r="GX7" s="2">
        <v>1219.2735213165774</v>
      </c>
      <c r="GY7" s="2">
        <v>1247.6708531427291</v>
      </c>
      <c r="GZ7" s="2">
        <v>1276.729569343056</v>
      </c>
      <c r="HA7" s="2">
        <v>1306.4650738045532</v>
      </c>
      <c r="HB7" s="2">
        <v>1336.8931291764477</v>
      </c>
      <c r="HC7" s="2">
        <v>1368.0298652259044</v>
      </c>
      <c r="HD7" s="2">
        <v>1399.8917873883381</v>
      </c>
      <c r="HE7" s="2">
        <v>1432.4957855168675</v>
      </c>
      <c r="HF7" s="2">
        <v>1465.8591428355442</v>
      </c>
      <c r="HG7" s="2">
        <v>1499.99954510111</v>
      </c>
      <c r="HH7" s="2">
        <v>1534.93508997813</v>
      </c>
    </row>
    <row r="8" spans="1:216" x14ac:dyDescent="0.25">
      <c r="A8">
        <v>130</v>
      </c>
      <c r="B8" s="3">
        <f t="shared" ref="B8:B16" si="4">B9^2/B10</f>
        <v>3162277.6601684764</v>
      </c>
      <c r="C8" s="6">
        <f t="shared" ref="C8:C17" si="5">B8/(3600*24*365.25)</f>
        <v>0.10020653218776068</v>
      </c>
      <c r="D8" s="3">
        <v>6.3825371617278095E-2</v>
      </c>
      <c r="E8" s="3">
        <v>4.8312401523634203E-2</v>
      </c>
      <c r="F8" s="3">
        <v>3.6154568473100702E-2</v>
      </c>
      <c r="G8" s="3">
        <v>2.67349226071175E-2</v>
      </c>
      <c r="H8" s="3">
        <v>1.9523917179009601E-2</v>
      </c>
      <c r="I8" s="3">
        <v>1.40726861966625E-2</v>
      </c>
      <c r="J8" s="3">
        <v>1.0005687632922E-2</v>
      </c>
      <c r="K8" s="3">
        <v>7.0129735077316003E-3</v>
      </c>
      <c r="L8" s="3">
        <v>4.8423388990729496E-3</v>
      </c>
      <c r="M8" s="3">
        <v>3.2915817843506999E-3</v>
      </c>
      <c r="N8" s="3">
        <v>2.2010762141034998E-3</v>
      </c>
      <c r="O8" s="3">
        <v>1.44682493290909E-3</v>
      </c>
      <c r="P8" s="3">
        <v>9.3411684673399002E-4</v>
      </c>
      <c r="Q8" s="3">
        <v>5.9187251970027198E-4</v>
      </c>
      <c r="R8" s="1">
        <v>3.67719915227799E-4</v>
      </c>
      <c r="S8" s="1">
        <v>2.2380531048852201E-4</v>
      </c>
      <c r="T8" s="1">
        <v>1.3331263105986399E-4</v>
      </c>
      <c r="U8" s="1">
        <v>7.76396506920814E-5</v>
      </c>
      <c r="V8" s="1">
        <v>4.4162152099802901E-5</v>
      </c>
      <c r="W8" s="1">
        <v>2.4507141380421199E-5</v>
      </c>
      <c r="X8" s="1">
        <v>1.3252859263374599E-5</v>
      </c>
      <c r="Y8" s="1">
        <v>6.9755110053177504E-6</v>
      </c>
      <c r="Z8" s="1">
        <v>3.5689638724604499E-6</v>
      </c>
      <c r="AA8" s="1">
        <v>1.7726872249338801E-6</v>
      </c>
      <c r="AB8" s="1">
        <v>8.53577266926414E-7</v>
      </c>
      <c r="AC8" s="1">
        <v>3.9787140811487601E-7</v>
      </c>
      <c r="AD8" s="1">
        <v>1.79254608108518E-7</v>
      </c>
      <c r="AE8" s="1">
        <v>7.7935065955661005E-8</v>
      </c>
      <c r="AF8" s="1">
        <v>3.2644122463292099E-8</v>
      </c>
      <c r="AG8" s="1">
        <v>1.3150033286033601E-8</v>
      </c>
      <c r="AH8" s="1">
        <v>5.0851389130972198E-9</v>
      </c>
      <c r="AI8" s="1">
        <v>1.8840814399100902E-9</v>
      </c>
      <c r="AJ8" s="1">
        <v>6.6749007263033296E-10</v>
      </c>
      <c r="AK8" s="1">
        <v>2.25644336878708E-10</v>
      </c>
      <c r="AL8" s="1">
        <v>7.2624240022020797E-11</v>
      </c>
      <c r="AM8" s="1">
        <v>2.2203128035314299E-11</v>
      </c>
      <c r="AN8" s="1">
        <v>6.4323946327178302E-12</v>
      </c>
      <c r="AO8" s="1">
        <v>1.7614007242936699E-12</v>
      </c>
      <c r="AP8" s="1">
        <v>4.5469458189317501E-13</v>
      </c>
      <c r="AQ8" s="1">
        <v>1.1034491911229E-13</v>
      </c>
      <c r="AR8" s="1">
        <v>2.5101161521334899E-14</v>
      </c>
      <c r="AS8" s="1">
        <v>5.3360836257836598E-15</v>
      </c>
      <c r="AT8" s="1">
        <v>1.05670759561862E-15</v>
      </c>
      <c r="AU8" s="1">
        <v>1.9428586145555699E-16</v>
      </c>
      <c r="AV8" s="1">
        <v>3.3049442710789302E-17</v>
      </c>
      <c r="AW8" s="1">
        <v>5.1824424098352896E-18</v>
      </c>
      <c r="AX8" s="1">
        <v>7.4625645349767296E-19</v>
      </c>
      <c r="AY8" s="1">
        <v>9.82838978071267E-20</v>
      </c>
      <c r="AZ8" s="1">
        <v>1.1789421740081001E-20</v>
      </c>
      <c r="BA8" s="1">
        <v>1.28235316401684E-21</v>
      </c>
      <c r="BB8" s="1">
        <v>1.25900324254231E-22</v>
      </c>
      <c r="BC8" s="1">
        <v>1.11033697469959E-23</v>
      </c>
      <c r="BD8" s="1">
        <v>8.7518005140293298E-25</v>
      </c>
      <c r="BE8" s="1">
        <v>6.1327763212325704E-26</v>
      </c>
      <c r="BF8" s="1">
        <v>3.7995142728416501E-27</v>
      </c>
      <c r="BG8" s="1">
        <v>2.0691452783710799E-28</v>
      </c>
      <c r="BH8" s="1">
        <v>9.8448199835801998E-30</v>
      </c>
      <c r="BI8" s="3">
        <v>0</v>
      </c>
      <c r="BJ8" s="3">
        <v>0</v>
      </c>
      <c r="BK8" s="3">
        <v>0</v>
      </c>
      <c r="BL8" s="3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0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V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</row>
    <row r="9" spans="1:216" x14ac:dyDescent="0.25">
      <c r="A9">
        <v>131</v>
      </c>
      <c r="B9" s="3">
        <f t="shared" si="4"/>
        <v>3548133.8923358526</v>
      </c>
      <c r="C9" s="6">
        <f t="shared" si="5"/>
        <v>0.11243357835627084</v>
      </c>
      <c r="D9" s="3">
        <v>0.12219425936879801</v>
      </c>
      <c r="E9" s="3">
        <v>9.4970386948729599E-2</v>
      </c>
      <c r="F9" s="3">
        <v>7.3061900295716103E-2</v>
      </c>
      <c r="G9" s="3">
        <v>5.5610391774727201E-2</v>
      </c>
      <c r="H9" s="3">
        <v>4.18572238591262E-2</v>
      </c>
      <c r="I9" s="3">
        <v>3.11394905482319E-2</v>
      </c>
      <c r="J9" s="3">
        <v>2.2884728496927399E-2</v>
      </c>
      <c r="K9" s="3">
        <v>1.66046103089116E-2</v>
      </c>
      <c r="L9" s="3">
        <v>1.1887872862448599E-2</v>
      </c>
      <c r="M9" s="3">
        <v>8.39274217393054E-3</v>
      </c>
      <c r="N9" s="3">
        <v>5.8391129178210904E-3</v>
      </c>
      <c r="O9" s="3">
        <v>4.0007258602614299E-3</v>
      </c>
      <c r="P9" s="3">
        <v>2.69756144145823E-3</v>
      </c>
      <c r="Q9" s="3">
        <v>1.78863453985978E-3</v>
      </c>
      <c r="R9" s="1">
        <v>1.16533655374442E-3</v>
      </c>
      <c r="S9" s="1">
        <v>7.4542911707431805E-4</v>
      </c>
      <c r="T9" s="1">
        <v>4.67751845691016E-4</v>
      </c>
      <c r="U9" s="1">
        <v>2.8766710621310702E-4</v>
      </c>
      <c r="V9" s="1">
        <v>1.7323011247102001E-4</v>
      </c>
      <c r="W9" s="1">
        <v>1.02044294422673E-4</v>
      </c>
      <c r="X9" s="1">
        <v>5.8740779066119603E-5</v>
      </c>
      <c r="Y9" s="1">
        <v>3.30071972237201E-5</v>
      </c>
      <c r="Z9" s="1">
        <v>1.8084469009235601E-5</v>
      </c>
      <c r="AA9" s="1">
        <v>9.6497943199591392E-6</v>
      </c>
      <c r="AB9" s="1">
        <v>5.0085068546633497E-6</v>
      </c>
      <c r="AC9" s="1">
        <v>2.5253043667879699E-6</v>
      </c>
      <c r="AD9" s="1">
        <v>1.2352223272034701E-6</v>
      </c>
      <c r="AE9" s="1">
        <v>5.85309155931723E-7</v>
      </c>
      <c r="AF9" s="1">
        <v>2.68279776869434E-7</v>
      </c>
      <c r="AG9" s="1">
        <v>1.18761612380804E-7</v>
      </c>
      <c r="AH9" s="1">
        <v>5.0692167871111498E-8</v>
      </c>
      <c r="AI9" s="1">
        <v>2.0827630865823001E-8</v>
      </c>
      <c r="AJ9" s="1">
        <v>8.2223436823687407E-9</v>
      </c>
      <c r="AK9" s="1">
        <v>3.1131060230667099E-9</v>
      </c>
      <c r="AL9" s="1">
        <v>1.12818950236746E-9</v>
      </c>
      <c r="AM9" s="1">
        <v>3.9054142416527102E-10</v>
      </c>
      <c r="AN9" s="1">
        <v>1.2885876024960099E-10</v>
      </c>
      <c r="AO9" s="1">
        <v>4.04336839610108E-11</v>
      </c>
      <c r="AP9" s="1">
        <v>1.2037316828976899E-11</v>
      </c>
      <c r="AQ9" s="1">
        <v>3.3915573990418202E-12</v>
      </c>
      <c r="AR9" s="1">
        <v>9.0204280528337005E-13</v>
      </c>
      <c r="AS9" s="1">
        <v>2.2585823800369501E-13</v>
      </c>
      <c r="AT9" s="1">
        <v>5.3087500693133202E-14</v>
      </c>
      <c r="AU9" s="1">
        <v>1.16789749534599E-14</v>
      </c>
      <c r="AV9" s="1">
        <v>2.3972917593673399E-15</v>
      </c>
      <c r="AW9" s="1">
        <v>4.5764064325392705E-16</v>
      </c>
      <c r="AX9" s="1">
        <v>8.0971617515959794E-17</v>
      </c>
      <c r="AY9" s="1">
        <v>1.3230998626660501E-17</v>
      </c>
      <c r="AZ9" s="1">
        <v>1.9891970920561801E-18</v>
      </c>
      <c r="BA9" s="1">
        <v>2.7408514014001098E-19</v>
      </c>
      <c r="BB9" s="1">
        <v>3.4469298007234201E-20</v>
      </c>
      <c r="BC9" s="1">
        <v>3.9395930030644298E-21</v>
      </c>
      <c r="BD9" s="1">
        <v>4.0736797887812502E-22</v>
      </c>
      <c r="BE9" s="1">
        <v>3.7930753587679398E-23</v>
      </c>
      <c r="BF9" s="1">
        <v>3.1646158596927798E-24</v>
      </c>
      <c r="BG9" s="1">
        <v>2.3535871117274801E-25</v>
      </c>
      <c r="BH9" s="1">
        <v>1.5519161347643399E-26</v>
      </c>
      <c r="BI9" s="3">
        <v>0</v>
      </c>
      <c r="BJ9" s="3">
        <v>0</v>
      </c>
      <c r="BK9" s="3">
        <v>0</v>
      </c>
      <c r="BL9" s="3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0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0</v>
      </c>
      <c r="GH9" s="1">
        <v>0</v>
      </c>
      <c r="GI9" s="1">
        <v>0</v>
      </c>
      <c r="GJ9" s="1">
        <v>0</v>
      </c>
      <c r="GK9" s="1">
        <v>0</v>
      </c>
      <c r="GL9" s="1">
        <v>0</v>
      </c>
      <c r="GM9" s="1">
        <v>0</v>
      </c>
      <c r="GN9" s="1">
        <v>0</v>
      </c>
      <c r="GO9" s="1">
        <v>0</v>
      </c>
      <c r="GP9" s="1">
        <v>0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0</v>
      </c>
      <c r="HG9" s="1">
        <v>0</v>
      </c>
      <c r="HH9" s="1">
        <v>0</v>
      </c>
    </row>
    <row r="10" spans="1:216" x14ac:dyDescent="0.25">
      <c r="A10">
        <v>132</v>
      </c>
      <c r="B10" s="3">
        <f t="shared" si="4"/>
        <v>3981071.70553507</v>
      </c>
      <c r="C10" s="6">
        <f t="shared" si="5"/>
        <v>0.1261525497989413</v>
      </c>
      <c r="D10" s="3">
        <v>0.22007493078683499</v>
      </c>
      <c r="E10" s="3">
        <v>0.17513252930792</v>
      </c>
      <c r="F10" s="3">
        <v>0.138101021085447</v>
      </c>
      <c r="G10" s="3">
        <v>0.107864840016173</v>
      </c>
      <c r="H10" s="3">
        <v>8.3411589379594003E-2</v>
      </c>
      <c r="I10" s="3">
        <v>6.3831920233350797E-2</v>
      </c>
      <c r="J10" s="3">
        <v>4.8317734369433901E-2</v>
      </c>
      <c r="K10" s="3">
        <v>3.6158849720603098E-2</v>
      </c>
      <c r="L10" s="3">
        <v>2.6738310275390999E-2</v>
      </c>
      <c r="M10" s="3">
        <v>1.95265585887981E-2</v>
      </c>
      <c r="N10" s="3">
        <v>1.40747149600625E-2</v>
      </c>
      <c r="O10" s="3">
        <v>1.0007221959714501E-2</v>
      </c>
      <c r="P10" s="3">
        <v>7.0141155994680199E-3</v>
      </c>
      <c r="Q10" s="3">
        <v>4.8431752019340198E-3</v>
      </c>
      <c r="R10" s="1">
        <v>3.29218388129286E-3</v>
      </c>
      <c r="S10" s="1">
        <v>2.2015021545133701E-3</v>
      </c>
      <c r="T10" s="1">
        <v>1.4471208221041099E-3</v>
      </c>
      <c r="U10" s="1">
        <v>9.3431854609306504E-4</v>
      </c>
      <c r="V10" s="1">
        <v>5.9200733879559799E-4</v>
      </c>
      <c r="W10" s="1">
        <v>3.6780820795574801E-4</v>
      </c>
      <c r="X10" s="1">
        <v>2.2386191600636099E-4</v>
      </c>
      <c r="Y10" s="1">
        <v>1.3334812585353499E-4</v>
      </c>
      <c r="Z10" s="1">
        <v>7.7661399321708906E-5</v>
      </c>
      <c r="AA10" s="1">
        <v>4.41751605845322E-5</v>
      </c>
      <c r="AB10" s="1">
        <v>2.4514728755048799E-5</v>
      </c>
      <c r="AC10" s="1">
        <v>1.3257169927593799E-5</v>
      </c>
      <c r="AD10" s="1">
        <v>6.9778937477975196E-6</v>
      </c>
      <c r="AE10" s="1">
        <v>3.5702437141886602E-6</v>
      </c>
      <c r="AF10" s="1">
        <v>1.77335436996215E-6</v>
      </c>
      <c r="AG10" s="1">
        <v>8.5391430514402705E-7</v>
      </c>
      <c r="AH10" s="1">
        <v>3.98036191476996E-7</v>
      </c>
      <c r="AI10" s="1">
        <v>1.79332460576323E-7</v>
      </c>
      <c r="AJ10" s="1">
        <v>7.7970553299940796E-8</v>
      </c>
      <c r="AK10" s="1">
        <v>3.2659703644497103E-8</v>
      </c>
      <c r="AL10" s="1">
        <v>1.3156611403348401E-8</v>
      </c>
      <c r="AM10" s="1">
        <v>5.0878044775186499E-9</v>
      </c>
      <c r="AN10" s="1">
        <v>1.8851161931850701E-9</v>
      </c>
      <c r="AO10" s="1">
        <v>6.6787411421825602E-10</v>
      </c>
      <c r="AP10" s="1">
        <v>2.25780326423943E-10</v>
      </c>
      <c r="AQ10" s="1">
        <v>7.2670082379262403E-11</v>
      </c>
      <c r="AR10" s="1">
        <v>2.2217805978565801E-11</v>
      </c>
      <c r="AS10" s="1">
        <v>6.4368476590242903E-12</v>
      </c>
      <c r="AT10" s="1">
        <v>1.76267758090712E-12</v>
      </c>
      <c r="AU10" s="1">
        <v>4.5503970862712905E-13</v>
      </c>
      <c r="AV10" s="1">
        <v>1.10432611686728E-13</v>
      </c>
      <c r="AW10" s="1">
        <v>2.5122046582770699E-14</v>
      </c>
      <c r="AX10" s="1">
        <v>5.3407317589019798E-15</v>
      </c>
      <c r="AY10" s="1">
        <v>1.05767122438786E-15</v>
      </c>
      <c r="AZ10" s="1">
        <v>1.94471335170574E-16</v>
      </c>
      <c r="BA10" s="1">
        <v>3.3082470601072602E-17</v>
      </c>
      <c r="BB10" s="1">
        <v>5.1878638890857798E-18</v>
      </c>
      <c r="BC10" s="1">
        <v>7.47073658078188E-19</v>
      </c>
      <c r="BD10" s="1">
        <v>9.8396560124971598E-20</v>
      </c>
      <c r="BE10" s="1">
        <v>1.18035678819428E-20</v>
      </c>
      <c r="BF10" s="1">
        <v>1.28396380640367E-21</v>
      </c>
      <c r="BG10" s="1">
        <v>1.2606584870181E-22</v>
      </c>
      <c r="BH10" s="1">
        <v>1.11186500770189E-23</v>
      </c>
      <c r="BI10" s="3">
        <v>0</v>
      </c>
      <c r="BJ10" s="3">
        <v>0</v>
      </c>
      <c r="BK10" s="3">
        <v>0</v>
      </c>
      <c r="BL10" s="3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</row>
    <row r="11" spans="1:216" x14ac:dyDescent="0.25">
      <c r="A11">
        <v>133</v>
      </c>
      <c r="B11" s="3">
        <f t="shared" si="4"/>
        <v>4466835.9215097269</v>
      </c>
      <c r="C11" s="6">
        <f t="shared" si="5"/>
        <v>0.14154548893165916</v>
      </c>
      <c r="D11" s="3">
        <v>0.375275825055785</v>
      </c>
      <c r="E11" s="3">
        <v>0.30501783434678897</v>
      </c>
      <c r="F11" s="3">
        <v>0.24589567395768999</v>
      </c>
      <c r="G11" s="3">
        <v>0.19654702449101599</v>
      </c>
      <c r="H11" s="3">
        <v>0.155705253104688</v>
      </c>
      <c r="I11" s="3">
        <v>0.12220374932226501</v>
      </c>
      <c r="J11" s="3">
        <v>9.4978465930574102E-2</v>
      </c>
      <c r="K11" s="3">
        <v>7.3068672505113105E-2</v>
      </c>
      <c r="L11" s="3">
        <v>5.5615983039151898E-2</v>
      </c>
      <c r="M11" s="3">
        <v>4.1861771111417999E-2</v>
      </c>
      <c r="N11" s="3">
        <v>3.1143133418853299E-2</v>
      </c>
      <c r="O11" s="3">
        <v>2.2887602871088101E-2</v>
      </c>
      <c r="P11" s="3">
        <v>1.6606843659798101E-2</v>
      </c>
      <c r="Q11" s="3">
        <v>1.18895811434186E-2</v>
      </c>
      <c r="R11" s="1">
        <v>8.3940280350192596E-3</v>
      </c>
      <c r="S11" s="1">
        <v>5.8400650054291903E-3</v>
      </c>
      <c r="T11" s="1">
        <v>4.0014189629522402E-3</v>
      </c>
      <c r="U11" s="1">
        <v>2.6980572582717302E-3</v>
      </c>
      <c r="V11" s="1">
        <v>1.78898286880898E-3</v>
      </c>
      <c r="W11" s="1">
        <v>1.1655767251764601E-3</v>
      </c>
      <c r="X11" s="1">
        <v>7.4559152712594704E-4</v>
      </c>
      <c r="Y11" s="1">
        <v>4.6785947690122499E-4</v>
      </c>
      <c r="Z11" s="1">
        <v>2.8773695339774999E-4</v>
      </c>
      <c r="AA11" s="1">
        <v>1.73274460463128E-4</v>
      </c>
      <c r="AB11" s="1">
        <v>1.02071818924535E-4</v>
      </c>
      <c r="AC11" s="1">
        <v>5.8757461833661198E-5</v>
      </c>
      <c r="AD11" s="1">
        <v>3.3017061802574498E-5</v>
      </c>
      <c r="AE11" s="1">
        <v>1.80901534122533E-5</v>
      </c>
      <c r="AF11" s="1">
        <v>9.65298288777245E-6</v>
      </c>
      <c r="AG11" s="1">
        <v>5.0102458294545103E-6</v>
      </c>
      <c r="AH11" s="1">
        <v>2.5262253100719099E-6</v>
      </c>
      <c r="AI11" s="1">
        <v>1.23569530566731E-6</v>
      </c>
      <c r="AJ11" s="1">
        <v>5.8554439872201698E-7</v>
      </c>
      <c r="AK11" s="1">
        <v>2.6839291912974103E-7</v>
      </c>
      <c r="AL11" s="1">
        <v>1.18814153861437E-7</v>
      </c>
      <c r="AM11" s="1">
        <v>5.0715688610727102E-8</v>
      </c>
      <c r="AN11" s="1">
        <v>2.0837763880061099E-8</v>
      </c>
      <c r="AO11" s="1">
        <v>8.2265373805747697E-9</v>
      </c>
      <c r="AP11" s="1">
        <v>3.11477028171794E-9</v>
      </c>
      <c r="AQ11" s="1">
        <v>1.1288215716494099E-9</v>
      </c>
      <c r="AR11" s="1">
        <v>3.9077069187433601E-10</v>
      </c>
      <c r="AS11" s="1">
        <v>1.2893801527130999E-10</v>
      </c>
      <c r="AT11" s="1">
        <v>4.0459736076967299E-11</v>
      </c>
      <c r="AU11" s="1">
        <v>1.2045440856815201E-11</v>
      </c>
      <c r="AV11" s="1">
        <v>3.3939548127060298E-12</v>
      </c>
      <c r="AW11" s="1">
        <v>9.0271059170290998E-13</v>
      </c>
      <c r="AX11" s="1">
        <v>2.2603333617327801E-13</v>
      </c>
      <c r="AY11" s="1">
        <v>5.3130597539121997E-14</v>
      </c>
      <c r="AZ11" s="1">
        <v>1.1688902481904701E-14</v>
      </c>
      <c r="BA11" s="1">
        <v>2.3994253899804801E-15</v>
      </c>
      <c r="BB11" s="1">
        <v>4.5806709152199598E-16</v>
      </c>
      <c r="BC11" s="1">
        <v>8.1050612955943601E-17</v>
      </c>
      <c r="BD11" s="1">
        <v>1.3244512366826899E-17</v>
      </c>
      <c r="BE11" s="1">
        <v>1.99132406930043E-18</v>
      </c>
      <c r="BF11" s="1">
        <v>2.7439194541739501E-19</v>
      </c>
      <c r="BG11" s="1">
        <v>3.4509689879455598E-20</v>
      </c>
      <c r="BH11" s="1">
        <v>3.9444257108023696E-21</v>
      </c>
      <c r="BI11" s="3">
        <v>0</v>
      </c>
      <c r="BJ11" s="3">
        <v>0</v>
      </c>
      <c r="BK11" s="3">
        <v>0</v>
      </c>
      <c r="BL11" s="3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1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0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0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0</v>
      </c>
      <c r="FQ11" s="1">
        <v>0</v>
      </c>
      <c r="FR11" s="1">
        <v>0</v>
      </c>
      <c r="FS11" s="1">
        <v>0</v>
      </c>
      <c r="FT11" s="1">
        <v>0</v>
      </c>
      <c r="FU11" s="1">
        <v>0</v>
      </c>
      <c r="FV11" s="1">
        <v>0</v>
      </c>
      <c r="FW11" s="1">
        <v>0</v>
      </c>
      <c r="FX11" s="1">
        <v>0</v>
      </c>
      <c r="FY11" s="1">
        <v>0</v>
      </c>
      <c r="FZ11" s="1">
        <v>0</v>
      </c>
      <c r="GA11" s="1">
        <v>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0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0</v>
      </c>
      <c r="GU11" s="1">
        <v>0</v>
      </c>
      <c r="GV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0</v>
      </c>
    </row>
    <row r="12" spans="1:216" x14ac:dyDescent="0.25">
      <c r="A12">
        <v>134</v>
      </c>
      <c r="B12" s="3">
        <f t="shared" si="4"/>
        <v>5011872.3362728152</v>
      </c>
      <c r="C12" s="6">
        <f t="shared" si="5"/>
        <v>0.15881665070451539</v>
      </c>
      <c r="D12" s="3">
        <v>0.60937178623822297</v>
      </c>
      <c r="E12" s="3">
        <v>0.50474638141671402</v>
      </c>
      <c r="F12" s="3">
        <v>0.41503682028877198</v>
      </c>
      <c r="G12" s="3">
        <v>0.338671870541562</v>
      </c>
      <c r="H12" s="3">
        <v>0.27415770297914999</v>
      </c>
      <c r="I12" s="3">
        <v>0.22008640595241899</v>
      </c>
      <c r="J12" s="3">
        <v>0.17514291265037399</v>
      </c>
      <c r="K12" s="3">
        <v>0.13811022150977501</v>
      </c>
      <c r="L12" s="3">
        <v>0.107872838175238</v>
      </c>
      <c r="M12" s="3">
        <v>8.3418419612302105E-2</v>
      </c>
      <c r="N12" s="3">
        <v>6.3837654933194807E-2</v>
      </c>
      <c r="O12" s="3">
        <v>4.8322470767993897E-2</v>
      </c>
      <c r="P12" s="3">
        <v>3.6162699010565402E-2</v>
      </c>
      <c r="Q12" s="3">
        <v>2.6741388943459302E-2</v>
      </c>
      <c r="R12" s="1">
        <v>1.9528981782786201E-2</v>
      </c>
      <c r="S12" s="1">
        <v>1.40765916782052E-2</v>
      </c>
      <c r="T12" s="1">
        <v>1.00086518249978E-2</v>
      </c>
      <c r="U12" s="1">
        <v>7.0151869681106703E-3</v>
      </c>
      <c r="V12" s="1">
        <v>4.8439643528910203E-3</v>
      </c>
      <c r="W12" s="1">
        <v>3.2927550419785201E-3</v>
      </c>
      <c r="X12" s="1">
        <v>2.2019081354237701E-3</v>
      </c>
      <c r="Y12" s="1">
        <v>1.44740405775242E-3</v>
      </c>
      <c r="Z12" s="1">
        <v>9.3451236943253E-4</v>
      </c>
      <c r="AA12" s="1">
        <v>5.9213734875252302E-4</v>
      </c>
      <c r="AB12" s="1">
        <v>3.6789362255732698E-4</v>
      </c>
      <c r="AC12" s="1">
        <v>2.2391683484779601E-4</v>
      </c>
      <c r="AD12" s="1">
        <v>1.33382653683118E-4</v>
      </c>
      <c r="AE12" s="1">
        <v>7.7682606197531102E-5</v>
      </c>
      <c r="AF12" s="1">
        <v>4.4187872762922102E-5</v>
      </c>
      <c r="AG12" s="1">
        <v>2.45221581001393E-5</v>
      </c>
      <c r="AH12" s="1">
        <v>1.32613985036828E-5</v>
      </c>
      <c r="AI12" s="1">
        <v>6.9802350113350199E-6</v>
      </c>
      <c r="AJ12" s="1">
        <v>3.5715031942572498E-6</v>
      </c>
      <c r="AK12" s="1">
        <v>1.7740118179153699E-6</v>
      </c>
      <c r="AL12" s="1">
        <v>8.5424686949039596E-7</v>
      </c>
      <c r="AM12" s="1">
        <v>3.9819897828238999E-7</v>
      </c>
      <c r="AN12" s="1">
        <v>1.7940945256421001E-7</v>
      </c>
      <c r="AO12" s="1">
        <v>7.8005683100597304E-8</v>
      </c>
      <c r="AP12" s="1">
        <v>3.2675141845762499E-8</v>
      </c>
      <c r="AQ12" s="1">
        <v>1.31631345963188E-8</v>
      </c>
      <c r="AR12" s="1">
        <v>5.0904498146194097E-9</v>
      </c>
      <c r="AS12" s="1">
        <v>1.8861438198030801E-9</v>
      </c>
      <c r="AT12" s="1">
        <v>6.6825575894104799E-10</v>
      </c>
      <c r="AU12" s="1">
        <v>2.2591554827448101E-10</v>
      </c>
      <c r="AV12" s="1">
        <v>7.27156911584071E-11</v>
      </c>
      <c r="AW12" s="1">
        <v>2.2232416591204701E-11</v>
      </c>
      <c r="AX12" s="1">
        <v>6.4412823501446301E-12</v>
      </c>
      <c r="AY12" s="1">
        <v>1.7639497352173501E-12</v>
      </c>
      <c r="AZ12" s="1">
        <v>4.5538370338514602E-13</v>
      </c>
      <c r="BA12" s="1">
        <v>1.10520049413941E-13</v>
      </c>
      <c r="BB12" s="1">
        <v>2.51428782014948E-14</v>
      </c>
      <c r="BC12" s="1">
        <v>5.34536949996122E-15</v>
      </c>
      <c r="BD12" s="1">
        <v>1.0586329890237399E-15</v>
      </c>
      <c r="BE12" s="1">
        <v>1.9465650228053799E-16</v>
      </c>
      <c r="BF12" s="1">
        <v>3.3115452593745797E-17</v>
      </c>
      <c r="BG12" s="1">
        <v>5.1932791744866901E-18</v>
      </c>
      <c r="BH12" s="1">
        <v>7.4789011909269801E-19</v>
      </c>
      <c r="BI12" s="3">
        <v>0</v>
      </c>
      <c r="BJ12" s="3">
        <v>0</v>
      </c>
      <c r="BK12" s="3">
        <v>0</v>
      </c>
      <c r="BL12" s="3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0</v>
      </c>
      <c r="FX12" s="1">
        <v>0</v>
      </c>
      <c r="FY12" s="1">
        <v>0</v>
      </c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0</v>
      </c>
      <c r="GQ12" s="1">
        <v>0</v>
      </c>
      <c r="GR12" s="1">
        <v>0</v>
      </c>
      <c r="GS12" s="1">
        <v>0</v>
      </c>
      <c r="GT12" s="1">
        <v>0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0</v>
      </c>
      <c r="HG12" s="1">
        <v>0</v>
      </c>
      <c r="HH12" s="1">
        <v>0</v>
      </c>
    </row>
    <row r="13" spans="1:216" x14ac:dyDescent="0.25">
      <c r="A13">
        <v>135</v>
      </c>
      <c r="B13" s="3">
        <f t="shared" si="4"/>
        <v>5623413.2519035777</v>
      </c>
      <c r="C13" s="6">
        <f t="shared" si="5"/>
        <v>0.17819521294089466</v>
      </c>
      <c r="D13" s="3">
        <v>0.94707535880298599</v>
      </c>
      <c r="E13" s="3">
        <v>0.797874780891905</v>
      </c>
      <c r="F13" s="3">
        <v>0.66778764079754205</v>
      </c>
      <c r="G13" s="3">
        <v>0.55509547125725101</v>
      </c>
      <c r="H13" s="3">
        <v>0.45813010884917399</v>
      </c>
      <c r="I13" s="3">
        <v>0.375285392917038</v>
      </c>
      <c r="J13" s="3">
        <v>0.30502774608446898</v>
      </c>
      <c r="K13" s="3">
        <v>0.24590542461440901</v>
      </c>
      <c r="L13" s="3">
        <v>0.196556257979356</v>
      </c>
      <c r="M13" s="3">
        <v>0.15571373587443199</v>
      </c>
      <c r="N13" s="3">
        <v>0.122211346363353</v>
      </c>
      <c r="O13" s="3">
        <v>9.4985119272234395E-2</v>
      </c>
      <c r="P13" s="3">
        <v>7.3074382303749796E-2</v>
      </c>
      <c r="Q13" s="3">
        <v>5.5620791279052902E-2</v>
      </c>
      <c r="R13" s="1">
        <v>4.1865747876105502E-2</v>
      </c>
      <c r="S13" s="1">
        <v>3.1146365629457499E-2</v>
      </c>
      <c r="T13" s="1">
        <v>2.2890185334059201E-2</v>
      </c>
      <c r="U13" s="1">
        <v>1.6608872221630901E-2</v>
      </c>
      <c r="V13" s="1">
        <v>1.18911477164356E-2</v>
      </c>
      <c r="W13" s="1">
        <v>8.3952172365778198E-3</v>
      </c>
      <c r="X13" s="1">
        <v>5.8409521434138398E-3</v>
      </c>
      <c r="Y13" s="1">
        <v>4.0020691026002898E-3</v>
      </c>
      <c r="Z13" s="1">
        <v>2.6985251180886298E-3</v>
      </c>
      <c r="AA13" s="1">
        <v>1.7893133148258701E-3</v>
      </c>
      <c r="AB13" s="1">
        <v>1.1658056609230301E-3</v>
      </c>
      <c r="AC13" s="1">
        <v>7.4574700904243005E-4</v>
      </c>
      <c r="AD13" s="1">
        <v>4.67962919067014E-4</v>
      </c>
      <c r="AE13" s="1">
        <v>2.8780431914684601E-4</v>
      </c>
      <c r="AF13" s="1">
        <v>1.73317369760134E-4</v>
      </c>
      <c r="AG13" s="1">
        <v>1.02098527820611E-4</v>
      </c>
      <c r="AH13" s="1">
        <v>5.8773692969647899E-5</v>
      </c>
      <c r="AI13" s="1">
        <v>3.3026682372963702E-5</v>
      </c>
      <c r="AJ13" s="1">
        <v>1.8095709333173601E-5</v>
      </c>
      <c r="AK13" s="1">
        <v>9.6561056029883396E-6</v>
      </c>
      <c r="AL13" s="1">
        <v>5.0119519913302502E-6</v>
      </c>
      <c r="AM13" s="1">
        <v>2.5271303796076099E-6</v>
      </c>
      <c r="AN13" s="1">
        <v>1.2361608390654799E-6</v>
      </c>
      <c r="AO13" s="1">
        <v>5.8577626107958704E-7</v>
      </c>
      <c r="AP13" s="1">
        <v>2.6850457778621898E-7</v>
      </c>
      <c r="AQ13" s="1">
        <v>1.18866066998196E-7</v>
      </c>
      <c r="AR13" s="1">
        <v>5.0738952981659001E-8</v>
      </c>
      <c r="AS13" s="1">
        <v>2.0847796308890301E-8</v>
      </c>
      <c r="AT13" s="1">
        <v>8.23069320150182E-9</v>
      </c>
      <c r="AU13" s="1">
        <v>3.1164208781399902E-9</v>
      </c>
      <c r="AV13" s="1">
        <v>1.1294489307370701E-9</v>
      </c>
      <c r="AW13" s="1">
        <v>3.9099841093793802E-10</v>
      </c>
      <c r="AX13" s="1">
        <v>1.2901678587128199E-10</v>
      </c>
      <c r="AY13" s="1">
        <v>4.0485644395426602E-11</v>
      </c>
      <c r="AZ13" s="1">
        <v>1.20535244865746E-11</v>
      </c>
      <c r="BA13" s="1">
        <v>3.3963415161995698E-12</v>
      </c>
      <c r="BB13" s="1">
        <v>9.03375706896522E-13</v>
      </c>
      <c r="BC13" s="1">
        <v>2.2620780967601001E-13</v>
      </c>
      <c r="BD13" s="1">
        <v>5.3173557918065699E-14</v>
      </c>
      <c r="BE13" s="1">
        <v>1.16988022700232E-14</v>
      </c>
      <c r="BF13" s="1">
        <v>2.4015537970182701E-15</v>
      </c>
      <c r="BG13" s="1">
        <v>4.5849263320219004E-16</v>
      </c>
      <c r="BH13" s="1">
        <v>8.1129464216985303E-17</v>
      </c>
      <c r="BI13" s="3">
        <v>0</v>
      </c>
      <c r="BJ13" s="3">
        <v>0</v>
      </c>
      <c r="BK13" s="3">
        <v>0</v>
      </c>
      <c r="BL13" s="3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V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</row>
    <row r="14" spans="1:216" x14ac:dyDescent="0.25">
      <c r="A14">
        <v>136</v>
      </c>
      <c r="B14" s="3">
        <f t="shared" si="4"/>
        <v>6309573.4448020104</v>
      </c>
      <c r="C14" s="6">
        <f t="shared" si="5"/>
        <v>0.19993831738795126</v>
      </c>
      <c r="D14" s="3">
        <v>1.4152496753197801</v>
      </c>
      <c r="E14" s="3">
        <v>1.2105406701874</v>
      </c>
      <c r="F14" s="3">
        <v>1.02937562643563</v>
      </c>
      <c r="G14" s="3">
        <v>0.86996692032004197</v>
      </c>
      <c r="H14" s="3">
        <v>0.730544643089861</v>
      </c>
      <c r="I14" s="3">
        <v>0.60937004188940602</v>
      </c>
      <c r="J14" s="3">
        <v>0.50474845207085794</v>
      </c>
      <c r="K14" s="3">
        <v>0.41504146874086001</v>
      </c>
      <c r="L14" s="3">
        <v>0.33867811504853301</v>
      </c>
      <c r="M14" s="3">
        <v>0.274164783043155</v>
      </c>
      <c r="N14" s="3">
        <v>0.220093749867835</v>
      </c>
      <c r="O14" s="3">
        <v>0.17515010715424201</v>
      </c>
      <c r="P14" s="3">
        <v>0.13811698381596599</v>
      </c>
      <c r="Q14" s="3">
        <v>0.10787899060626099</v>
      </c>
      <c r="R14" s="1">
        <v>8.3423866971527497E-2</v>
      </c>
      <c r="S14" s="1">
        <v>6.3842364687039105E-2</v>
      </c>
      <c r="T14" s="1">
        <v>4.8326456035174201E-2</v>
      </c>
      <c r="U14" s="1">
        <v>3.61660042867505E-2</v>
      </c>
      <c r="V14" s="1">
        <v>2.6744078427273998E-2</v>
      </c>
      <c r="W14" s="1">
        <v>1.9531130115607399E-2</v>
      </c>
      <c r="X14" s="1">
        <v>1.4078276867485799E-2</v>
      </c>
      <c r="Y14" s="1">
        <v>1.0009950090329E-2</v>
      </c>
      <c r="Z14" s="1">
        <v>7.0161692315158404E-3</v>
      </c>
      <c r="AA14" s="1">
        <v>4.8446940898422197E-3</v>
      </c>
      <c r="AB14" s="1">
        <v>3.29328721647843E-3</v>
      </c>
      <c r="AC14" s="1">
        <v>2.2022889596966999E-3</v>
      </c>
      <c r="AD14" s="1">
        <v>1.44767134259376E-3</v>
      </c>
      <c r="AE14" s="1">
        <v>9.3469626268281002E-4</v>
      </c>
      <c r="AF14" s="1">
        <v>5.9226129414883697E-4</v>
      </c>
      <c r="AG14" s="1">
        <v>3.6797540689047101E-4</v>
      </c>
      <c r="AH14" s="1">
        <v>2.2396962569640801E-4</v>
      </c>
      <c r="AI14" s="1">
        <v>1.33415961195428E-4</v>
      </c>
      <c r="AJ14" s="1">
        <v>7.7703129153802695E-5</v>
      </c>
      <c r="AK14" s="1">
        <v>4.4200210741422899E-5</v>
      </c>
      <c r="AL14" s="1">
        <v>2.4529387789185602E-5</v>
      </c>
      <c r="AM14" s="1">
        <v>1.3265523319502899E-5</v>
      </c>
      <c r="AN14" s="1">
        <v>6.98252381663176E-6</v>
      </c>
      <c r="AO14" s="1">
        <v>3.57273690709886E-6</v>
      </c>
      <c r="AP14" s="1">
        <v>1.774656985768E-6</v>
      </c>
      <c r="AQ14" s="1">
        <v>8.5457376367554102E-7</v>
      </c>
      <c r="AR14" s="1">
        <v>3.9835923232009899E-7</v>
      </c>
      <c r="AS14" s="1">
        <v>1.7948535181583299E-7</v>
      </c>
      <c r="AT14" s="1">
        <v>7.8040358297219696E-8</v>
      </c>
      <c r="AU14" s="1">
        <v>3.2690397997712599E-8</v>
      </c>
      <c r="AV14" s="1">
        <v>1.3169587743492899E-8</v>
      </c>
      <c r="AW14" s="1">
        <v>5.0930693071965402E-9</v>
      </c>
      <c r="AX14" s="1">
        <v>1.8871623208891802E-9</v>
      </c>
      <c r="AY14" s="1">
        <v>6.6863432678153097E-10</v>
      </c>
      <c r="AZ14" s="1">
        <v>2.2604978172568101E-10</v>
      </c>
      <c r="BA14" s="1">
        <v>7.2760998171807297E-11</v>
      </c>
      <c r="BB14" s="1">
        <v>2.2246939865278999E-11</v>
      </c>
      <c r="BC14" s="1">
        <v>6.4456931437732602E-12</v>
      </c>
      <c r="BD14" s="1">
        <v>1.7652157258373901E-12</v>
      </c>
      <c r="BE14" s="1">
        <v>4.5572620427051302E-13</v>
      </c>
      <c r="BF14" s="1">
        <v>1.10607148055673E-13</v>
      </c>
      <c r="BG14" s="1">
        <v>2.5163638000339499E-14</v>
      </c>
      <c r="BH14" s="1">
        <v>5.3499931029284396E-15</v>
      </c>
      <c r="BI14" s="3">
        <v>0</v>
      </c>
      <c r="BJ14" s="3">
        <v>0</v>
      </c>
      <c r="BK14" s="3">
        <v>0</v>
      </c>
      <c r="BL14" s="3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0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  <c r="GV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0</v>
      </c>
      <c r="HG14" s="1">
        <v>0</v>
      </c>
      <c r="HH14" s="1">
        <v>0</v>
      </c>
    </row>
    <row r="15" spans="1:216" x14ac:dyDescent="0.25">
      <c r="A15">
        <v>137</v>
      </c>
      <c r="B15" s="3">
        <f t="shared" si="4"/>
        <v>7079457.8438414447</v>
      </c>
      <c r="C15" s="6">
        <f t="shared" si="5"/>
        <v>0.22433448183136376</v>
      </c>
      <c r="D15" s="3">
        <v>2.04168027947608</v>
      </c>
      <c r="E15" s="3">
        <v>1.77031408307911</v>
      </c>
      <c r="F15" s="3">
        <v>1.5269459236796199</v>
      </c>
      <c r="G15" s="3">
        <v>1.30980407141674</v>
      </c>
      <c r="H15" s="3">
        <v>1.1171003123941099</v>
      </c>
      <c r="I15" s="3">
        <v>0.94704356596337003</v>
      </c>
      <c r="J15" s="3">
        <v>0.79785361397628995</v>
      </c>
      <c r="K15" s="3">
        <v>0.66777470023188601</v>
      </c>
      <c r="L15" s="3">
        <v>0.55508874871846203</v>
      </c>
      <c r="M15" s="3">
        <v>0.45812794676802199</v>
      </c>
      <c r="N15" s="3">
        <v>0.37528644471744399</v>
      </c>
      <c r="O15" s="3">
        <v>0.305030937643816</v>
      </c>
      <c r="P15" s="3">
        <v>0.245909917392932</v>
      </c>
      <c r="Q15" s="3">
        <v>0.196561414218274</v>
      </c>
      <c r="R15">
        <v>0.15571908620366401</v>
      </c>
      <c r="S15">
        <v>0.122216560092073</v>
      </c>
      <c r="T15" s="1">
        <v>9.4989977561572306E-2</v>
      </c>
      <c r="U15" s="1">
        <v>7.3078754343244595E-2</v>
      </c>
      <c r="V15" s="1">
        <v>5.5624613509971103E-2</v>
      </c>
      <c r="W15" s="1">
        <v>4.1869006228508303E-2</v>
      </c>
      <c r="X15" s="1">
        <v>3.1149080668968699E-2</v>
      </c>
      <c r="Y15" s="1">
        <v>2.28924001514061E-2</v>
      </c>
      <c r="Z15" s="1">
        <v>1.6610642845580101E-2</v>
      </c>
      <c r="AA15" s="1">
        <v>1.18925357905136E-2</v>
      </c>
      <c r="AB15" s="1">
        <v>8.3962846730308693E-3</v>
      </c>
      <c r="AC15" s="1">
        <v>5.8417574545539296E-3</v>
      </c>
      <c r="AD15" s="1">
        <v>4.0026651095073302E-3</v>
      </c>
      <c r="AE15" s="1">
        <v>2.6989577483788598E-3</v>
      </c>
      <c r="AF15" s="1">
        <v>1.78962122298765E-3</v>
      </c>
      <c r="AG15" s="1">
        <v>1.16602043422919E-3</v>
      </c>
      <c r="AH15" s="1">
        <v>7.4589375666787795E-4</v>
      </c>
      <c r="AI15" s="1">
        <v>4.68061079112191E-4</v>
      </c>
      <c r="AJ15" s="1">
        <v>2.8786855529508302E-4</v>
      </c>
      <c r="AK15" s="1">
        <v>1.7335846412917401E-4</v>
      </c>
      <c r="AL15" s="1">
        <v>1.02124207541284E-4</v>
      </c>
      <c r="AM15" s="1">
        <v>5.8789354036348898E-5</v>
      </c>
      <c r="AN15" s="1">
        <v>3.3035994837033497E-5</v>
      </c>
      <c r="AO15" s="1">
        <v>1.81011029567504E-5</v>
      </c>
      <c r="AP15" s="1">
        <v>9.6591450961216107E-6</v>
      </c>
      <c r="AQ15" s="1">
        <v>5.01361666403972E-6</v>
      </c>
      <c r="AR15" s="1">
        <v>2.5280153663068299E-6</v>
      </c>
      <c r="AS15" s="1">
        <v>1.23661694692848E-6</v>
      </c>
      <c r="AT15" s="1">
        <v>5.8600384048196602E-7</v>
      </c>
      <c r="AU15" s="1">
        <v>2.6861435508539198E-7</v>
      </c>
      <c r="AV15" s="1">
        <v>1.1891718252815899E-7</v>
      </c>
      <c r="AW15" s="1">
        <v>5.0761891546201702E-8</v>
      </c>
      <c r="AX15" s="1">
        <v>2.0857700738159499E-8</v>
      </c>
      <c r="AY15" s="1">
        <v>8.2348007477366593E-9</v>
      </c>
      <c r="AZ15" s="1">
        <v>3.11805403108432E-9</v>
      </c>
      <c r="BA15" s="1">
        <v>1.1300702636349E-9</v>
      </c>
      <c r="BB15" s="1">
        <v>3.9122414394237899E-10</v>
      </c>
      <c r="BC15" s="1">
        <v>1.29094933496372E-10</v>
      </c>
      <c r="BD15" s="1">
        <v>4.05113671862859E-11</v>
      </c>
      <c r="BE15" s="1">
        <v>1.2061555795729601E-11</v>
      </c>
      <c r="BF15" s="1">
        <v>3.39871428622099E-12</v>
      </c>
      <c r="BG15" s="1">
        <v>9.0403732838535704E-13</v>
      </c>
      <c r="BH15" s="1">
        <v>2.2638146096794599E-13</v>
      </c>
      <c r="BI15" s="3">
        <v>0</v>
      </c>
      <c r="BJ15" s="3">
        <v>0</v>
      </c>
      <c r="BK15" s="3">
        <v>0</v>
      </c>
      <c r="BL15" s="3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0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0</v>
      </c>
      <c r="HG15" s="1">
        <v>0</v>
      </c>
      <c r="HH15" s="1">
        <v>0</v>
      </c>
    </row>
    <row r="16" spans="1:216" x14ac:dyDescent="0.25">
      <c r="A16">
        <v>138</v>
      </c>
      <c r="B16" s="3">
        <f t="shared" si="4"/>
        <v>7943282.3472428638</v>
      </c>
      <c r="C16" s="6">
        <f t="shared" si="5"/>
        <v>0.25170742855105788</v>
      </c>
      <c r="D16" s="3">
        <v>2.8537511282164401</v>
      </c>
      <c r="E16" s="3">
        <v>2.5048934594799599</v>
      </c>
      <c r="F16" s="3">
        <v>2.1883012924555598</v>
      </c>
      <c r="G16" s="3">
        <v>1.90230135865437</v>
      </c>
      <c r="H16" s="3">
        <v>1.64517176628509</v>
      </c>
      <c r="I16" s="3">
        <v>1.41515439351768</v>
      </c>
      <c r="J16" s="3">
        <v>1.2104679189031899</v>
      </c>
      <c r="K16" s="3">
        <v>1.0293212955342199</v>
      </c>
      <c r="L16" s="3">
        <v>0.86992745275904904</v>
      </c>
      <c r="M16" s="3">
        <v>0.73051699087081301</v>
      </c>
      <c r="N16" s="3">
        <v>0.60935162136213095</v>
      </c>
      <c r="O16" s="3">
        <v>0.50473709915836695</v>
      </c>
      <c r="P16" s="3">
        <v>0.41503539464676198</v>
      </c>
      <c r="Q16" s="3">
        <v>0.33867586299008801</v>
      </c>
      <c r="R16">
        <v>0.27416518652050298</v>
      </c>
      <c r="S16">
        <v>0.22009589293429799</v>
      </c>
      <c r="T16">
        <v>0.17515328709483499</v>
      </c>
      <c r="U16">
        <v>0.13812067657319399</v>
      </c>
      <c r="V16">
        <v>0.107882819215944</v>
      </c>
      <c r="W16" s="1">
        <v>8.3427573189581397E-2</v>
      </c>
      <c r="X16" s="1">
        <v>6.3845783903742001E-2</v>
      </c>
      <c r="Y16" s="1">
        <v>4.8329495489775297E-2</v>
      </c>
      <c r="Z16" s="1">
        <v>3.6168624515530302E-2</v>
      </c>
      <c r="AA16" s="1">
        <v>2.6746277805475799E-2</v>
      </c>
      <c r="AB16" s="1">
        <v>1.95329322907907E-2</v>
      </c>
      <c r="AC16" s="1">
        <v>1.40797208310355E-2</v>
      </c>
      <c r="AD16" s="1">
        <v>1.0011082596656199E-2</v>
      </c>
      <c r="AE16" s="1">
        <v>7.0170392516864096E-3</v>
      </c>
      <c r="AF16" s="1">
        <v>4.8453489779051503E-3</v>
      </c>
      <c r="AG16" s="1">
        <v>3.2937702717615899E-3</v>
      </c>
      <c r="AH16" s="1">
        <v>2.20263808518139E-3</v>
      </c>
      <c r="AI16" s="1">
        <v>1.4479185259541501E-3</v>
      </c>
      <c r="AJ16" s="1">
        <v>9.3486764007476904E-4</v>
      </c>
      <c r="AK16" s="1">
        <v>5.9237759456009197E-4</v>
      </c>
      <c r="AL16" s="1">
        <v>3.6805261407881097E-4</v>
      </c>
      <c r="AM16" s="1">
        <v>2.2401973296387701E-4</v>
      </c>
      <c r="AN16" s="1">
        <v>1.3344772942829901E-4</v>
      </c>
      <c r="AO16" s="1">
        <v>7.7722789205074202E-5</v>
      </c>
      <c r="AP16" s="1">
        <v>4.4212076450432603E-5</v>
      </c>
      <c r="AQ16" s="1">
        <v>2.45363654122962E-5</v>
      </c>
      <c r="AR16" s="1">
        <v>1.32695170880611E-5</v>
      </c>
      <c r="AS16" s="1">
        <v>6.9847463395082501E-6</v>
      </c>
      <c r="AT16" s="1">
        <v>3.57393804631757E-6</v>
      </c>
      <c r="AU16" s="1">
        <v>1.77528662102911E-6</v>
      </c>
      <c r="AV16" s="1">
        <v>8.5489348131551197E-7</v>
      </c>
      <c r="AW16" s="1">
        <v>3.9851627836731398E-7</v>
      </c>
      <c r="AX16" s="1">
        <v>1.7955986585424799E-7</v>
      </c>
      <c r="AY16" s="1">
        <v>7.8074456659395801E-8</v>
      </c>
      <c r="AZ16" s="1">
        <v>3.2705422897838E-8</v>
      </c>
      <c r="BA16" s="1">
        <v>1.31759518008566E-8</v>
      </c>
      <c r="BB16" s="1">
        <v>5.0956558806809297E-9</v>
      </c>
      <c r="BC16" s="1">
        <v>1.88816917887587E-9</v>
      </c>
      <c r="BD16" s="1">
        <v>6.6900896123088897E-10</v>
      </c>
      <c r="BE16" s="1">
        <v>2.2618274878008601E-10</v>
      </c>
      <c r="BF16" s="1">
        <v>7.2805917527301501E-11</v>
      </c>
      <c r="BG16" s="1">
        <v>2.2261350596748899E-11</v>
      </c>
      <c r="BH16" s="1">
        <v>6.4500730327272502E-12</v>
      </c>
      <c r="BI16" s="3">
        <v>0</v>
      </c>
      <c r="BJ16" s="3">
        <v>0</v>
      </c>
      <c r="BK16" s="3">
        <v>0</v>
      </c>
      <c r="BL16" s="3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</row>
    <row r="17" spans="1:216" x14ac:dyDescent="0.25">
      <c r="A17">
        <v>139</v>
      </c>
      <c r="B17" s="3">
        <f>B18^2/B19</f>
        <v>8912509.3813374825</v>
      </c>
      <c r="C17" s="6">
        <f t="shared" si="5"/>
        <v>0.28242037991917895</v>
      </c>
      <c r="D17" s="3">
        <v>3.8771683213208998</v>
      </c>
      <c r="E17" s="3">
        <v>3.4407937913689799</v>
      </c>
      <c r="F17" s="3">
        <v>3.04057582214373</v>
      </c>
      <c r="G17" s="3">
        <v>2.6750117843556702</v>
      </c>
      <c r="H17" s="3">
        <v>2.34252324629596</v>
      </c>
      <c r="I17" s="3">
        <v>2.0414661006536501</v>
      </c>
      <c r="J17" s="3">
        <v>1.7701416945948101</v>
      </c>
      <c r="K17" s="3">
        <v>1.5268088379970399</v>
      </c>
      <c r="L17" s="3">
        <v>1.3096965361956301</v>
      </c>
      <c r="M17" s="3">
        <v>1.1170172665051099</v>
      </c>
      <c r="N17" s="3">
        <v>0.94698059326811301</v>
      </c>
      <c r="O17" s="3">
        <v>0.79780689544649497</v>
      </c>
      <c r="P17" s="3">
        <v>0.66774096500882396</v>
      </c>
      <c r="Q17" s="3">
        <v>0.55506522472941899</v>
      </c>
      <c r="R17">
        <v>0.458112311518038</v>
      </c>
      <c r="S17">
        <v>0.37527677686169297</v>
      </c>
      <c r="T17">
        <v>0.305025669918357</v>
      </c>
      <c r="U17">
        <v>0.245907791439409</v>
      </c>
      <c r="V17">
        <v>0.196561437782351</v>
      </c>
      <c r="W17">
        <v>0.155720493119021</v>
      </c>
      <c r="X17">
        <v>0.122218773383723</v>
      </c>
      <c r="Y17" s="1">
        <v>9.4992575916717198E-2</v>
      </c>
      <c r="Z17" s="1">
        <v>7.3081442107852404E-2</v>
      </c>
      <c r="AA17" s="1">
        <v>5.5627194278166897E-2</v>
      </c>
      <c r="AB17" s="1">
        <v>4.1871360003134302E-2</v>
      </c>
      <c r="AC17" s="1">
        <v>3.1151144488743902E-2</v>
      </c>
      <c r="AD17" s="1">
        <v>2.2894152006166499E-2</v>
      </c>
      <c r="AE17" s="1">
        <v>1.66120886387939E-2</v>
      </c>
      <c r="AF17" s="1">
        <v>1.1893699059714701E-2</v>
      </c>
      <c r="AG17" s="1">
        <v>8.3971987452758808E-3</v>
      </c>
      <c r="AH17" s="1">
        <v>5.8424596958964996E-3</v>
      </c>
      <c r="AI17" s="1">
        <v>4.0031929243364104E-3</v>
      </c>
      <c r="AJ17" s="1">
        <v>2.6993459949834001E-3</v>
      </c>
      <c r="AK17" s="1">
        <v>1.78990073386897E-3</v>
      </c>
      <c r="AL17" s="1">
        <v>1.1662173609338299E-3</v>
      </c>
      <c r="AM17" s="1">
        <v>7.4602949638530899E-4</v>
      </c>
      <c r="AN17" s="1">
        <v>4.6815258102404002E-4</v>
      </c>
      <c r="AO17" s="1">
        <v>2.8792884588434901E-4</v>
      </c>
      <c r="AP17" s="1">
        <v>1.73397269929547E-4</v>
      </c>
      <c r="AQ17" s="1">
        <v>1.02148589216692E-4</v>
      </c>
      <c r="AR17" s="1">
        <v>5.8804295924968701E-5</v>
      </c>
      <c r="AS17" s="1">
        <v>3.3044918495923603E-5</v>
      </c>
      <c r="AT17" s="1">
        <v>1.8106291708695301E-5</v>
      </c>
      <c r="AU17" s="1">
        <v>9.6620794979691597E-6</v>
      </c>
      <c r="AV17" s="1">
        <v>5.0152289233857802E-6</v>
      </c>
      <c r="AW17" s="1">
        <v>2.5288749703978701E-6</v>
      </c>
      <c r="AX17" s="1">
        <v>1.2370611355270901E-6</v>
      </c>
      <c r="AY17" s="1">
        <v>5.8622600047607696E-7</v>
      </c>
      <c r="AZ17" s="1">
        <v>2.6872175016281501E-7</v>
      </c>
      <c r="BA17" s="1">
        <v>1.18967287303353E-7</v>
      </c>
      <c r="BB17" s="1">
        <v>5.0784416860691599E-8</v>
      </c>
      <c r="BC17" s="1">
        <v>2.0867442643803501E-8</v>
      </c>
      <c r="BD17" s="1">
        <v>8.2388469248327306E-9</v>
      </c>
      <c r="BE17" s="1">
        <v>3.1196649782981898E-9</v>
      </c>
      <c r="BF17" s="1">
        <v>1.1306839128650401E-9</v>
      </c>
      <c r="BG17" s="1">
        <v>3.9144733994977599E-10</v>
      </c>
      <c r="BH17" s="1">
        <v>1.29172283626857E-10</v>
      </c>
      <c r="BI17" s="3">
        <v>0</v>
      </c>
      <c r="BJ17" s="3">
        <v>0</v>
      </c>
      <c r="BK17" s="3">
        <v>0</v>
      </c>
      <c r="BL17" s="3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0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0</v>
      </c>
      <c r="HG17" s="1">
        <v>0</v>
      </c>
      <c r="HH17" s="1">
        <v>0</v>
      </c>
    </row>
    <row r="18" spans="1:216" x14ac:dyDescent="0.25">
      <c r="A18">
        <v>140</v>
      </c>
      <c r="B18" s="3">
        <v>10000000</v>
      </c>
      <c r="C18" s="6">
        <f>B18/(3600*24*365.25)</f>
        <v>0.31688087814028948</v>
      </c>
      <c r="D18" s="3">
        <v>5.13485008886496</v>
      </c>
      <c r="E18" s="3">
        <v>4.6021576343367796</v>
      </c>
      <c r="F18" s="3">
        <v>4.10898251231961</v>
      </c>
      <c r="G18" s="3">
        <v>3.6540490870591098</v>
      </c>
      <c r="H18" s="3">
        <v>3.2359855459824298</v>
      </c>
      <c r="I18" s="3">
        <v>2.8533311567472599</v>
      </c>
      <c r="J18" s="3">
        <v>2.5045447150718898</v>
      </c>
      <c r="K18" s="3">
        <v>2.1880141294562798</v>
      </c>
      <c r="L18" s="3">
        <v>1.9020670610080099</v>
      </c>
      <c r="M18" s="3">
        <v>1.64498250778616</v>
      </c>
      <c r="N18" s="3">
        <v>1.4150031942109</v>
      </c>
      <c r="O18" s="3">
        <v>1.21034859813249</v>
      </c>
      <c r="P18" s="3">
        <v>1.0292284222008401</v>
      </c>
      <c r="Q18" s="3">
        <v>0.86985629339645498</v>
      </c>
      <c r="R18" s="3">
        <v>0.73046345618067898</v>
      </c>
      <c r="S18" s="3">
        <v>0.60931221187934903</v>
      </c>
      <c r="T18" s="3">
        <v>0.50470885072251703</v>
      </c>
      <c r="U18" s="3">
        <v>0.41501582435161799</v>
      </c>
      <c r="V18" s="3">
        <v>0.33866291626096001</v>
      </c>
      <c r="W18" s="3">
        <v>0.27415718593155097</v>
      </c>
      <c r="X18" s="3">
        <v>0.22009148932497799</v>
      </c>
      <c r="Y18" s="3">
        <v>0.175151413477626</v>
      </c>
      <c r="Z18" s="3">
        <v>0.13812050524561301</v>
      </c>
      <c r="AA18" s="3">
        <v>0.107883722401117</v>
      </c>
      <c r="AB18" s="3">
        <v>8.3429087434326393E-2</v>
      </c>
      <c r="AC18" s="3">
        <v>6.3847578364716606E-2</v>
      </c>
      <c r="AD18" s="3">
        <v>4.8331344140397803E-2</v>
      </c>
      <c r="AE18" s="3">
        <v>3.6170382212849399E-2</v>
      </c>
      <c r="AF18" s="3">
        <v>2.6747860070488402E-2</v>
      </c>
      <c r="AG18" s="3">
        <v>1.9534298581062499E-2</v>
      </c>
      <c r="AH18" s="3">
        <v>1.40808610234493E-2</v>
      </c>
      <c r="AI18" s="3">
        <v>1.0012006352520499E-2</v>
      </c>
      <c r="AJ18" s="3">
        <v>7.0177679072272901E-3</v>
      </c>
      <c r="AK18" s="3">
        <v>4.8459095903439602E-3</v>
      </c>
      <c r="AL18" s="3">
        <v>3.29419145383914E-3</v>
      </c>
      <c r="AM18" s="3">
        <v>2.2029472773740098E-3</v>
      </c>
      <c r="AN18" s="3">
        <v>1.4481403833206099E-3</v>
      </c>
      <c r="AO18" s="15">
        <v>9.35023246785738E-4</v>
      </c>
      <c r="AP18" s="3">
        <v>5.9248426058767297E-4</v>
      </c>
      <c r="AQ18" s="3">
        <v>3.68124052189064E-4</v>
      </c>
      <c r="AR18" s="3">
        <v>2.2406645725525301E-4</v>
      </c>
      <c r="AS18" s="3">
        <v>1.3347755685043101E-4</v>
      </c>
      <c r="AT18" s="3">
        <v>7.7741361026560996E-5</v>
      </c>
      <c r="AU18" s="3">
        <v>4.4223346426954302E-5</v>
      </c>
      <c r="AV18" s="3">
        <v>2.45430249872383E-5</v>
      </c>
      <c r="AW18" s="3">
        <v>1.32733454550682E-5</v>
      </c>
      <c r="AX18" s="3">
        <v>6.9868851748684101E-6</v>
      </c>
      <c r="AY18" s="3">
        <v>3.5750980422002599E-6</v>
      </c>
      <c r="AZ18" s="3">
        <v>1.77589662847661E-6</v>
      </c>
      <c r="BA18" s="3">
        <v>8.5520412566230302E-7</v>
      </c>
      <c r="BB18" s="3">
        <v>3.9866926619881202E-7</v>
      </c>
      <c r="BC18" s="3">
        <v>1.79632626387849E-7</v>
      </c>
      <c r="BD18" s="3">
        <v>7.8107824267794506E-8</v>
      </c>
      <c r="BE18" s="3">
        <v>3.2720154585581498E-8</v>
      </c>
      <c r="BF18" s="3">
        <v>1.3182202785534899E-8</v>
      </c>
      <c r="BG18" s="3">
        <v>5.0982006254766598E-9</v>
      </c>
      <c r="BH18" s="3">
        <v>1.88916122306394E-9</v>
      </c>
      <c r="BI18" s="3">
        <v>6.6937858353519096E-10</v>
      </c>
      <c r="BJ18" s="3">
        <v>2.2631409929197401E-10</v>
      </c>
      <c r="BK18" s="3">
        <v>7.2850341036685701E-11</v>
      </c>
      <c r="BL18" s="1">
        <v>2.2275617037644999E-11</v>
      </c>
      <c r="BM18" s="1">
        <v>6.4544131900727397E-12</v>
      </c>
      <c r="BN18" s="1">
        <v>1.76772137337486E-12</v>
      </c>
      <c r="BO18" s="1">
        <v>4.5640478213929205E-13</v>
      </c>
      <c r="BP18" s="1">
        <v>1.10779875944074E-13</v>
      </c>
      <c r="BQ18" s="1">
        <v>2.5204843492717001E-14</v>
      </c>
      <c r="BR18" s="1">
        <v>5.3591777845974096E-15</v>
      </c>
      <c r="BS18" s="1">
        <v>1.0614990123241201E-15</v>
      </c>
      <c r="BT18" s="1">
        <v>1.9520873879421201E-16</v>
      </c>
      <c r="BU18" s="1">
        <v>3.3213890807823498E-17</v>
      </c>
      <c r="BV18" s="1">
        <v>5.2094529450657901E-18</v>
      </c>
      <c r="BW18" s="1">
        <v>7.5033022196722004E-19</v>
      </c>
      <c r="BX18" s="1">
        <v>9.8845823469207695E-20</v>
      </c>
      <c r="BY18" s="1">
        <v>1.1860014287906701E-20</v>
      </c>
      <c r="BZ18" s="1">
        <v>1.29039449807767E-21</v>
      </c>
      <c r="CA18" s="1">
        <v>1.26727100634661E-22</v>
      </c>
      <c r="CB18" s="1">
        <v>1.11797261775542E-23</v>
      </c>
      <c r="CC18" s="1">
        <v>8.8148249083576096E-25</v>
      </c>
      <c r="CD18" s="1">
        <v>6.17902310460298E-26</v>
      </c>
      <c r="CE18" s="1">
        <v>3.82951694754321E-27</v>
      </c>
      <c r="CF18" s="1">
        <v>2.0862543420275002E-28</v>
      </c>
      <c r="CG18" s="1">
        <v>9.9300600298647405E-30</v>
      </c>
      <c r="CH18" s="1">
        <v>4.1033238320922902E-31</v>
      </c>
      <c r="CI18" s="1">
        <v>1.4622672098408601E-32</v>
      </c>
      <c r="CJ18" s="1">
        <v>4.46268377858758E-34</v>
      </c>
      <c r="CK18" s="1">
        <v>1.15790397300267E-35</v>
      </c>
      <c r="CL18" s="1">
        <v>2.5347502645162301E-37</v>
      </c>
      <c r="CM18" s="1">
        <v>4.6441541835972701E-39</v>
      </c>
      <c r="CN18" s="1">
        <v>7.0622910903104204E-41</v>
      </c>
      <c r="CO18" s="1">
        <v>8.83566448469003E-43</v>
      </c>
      <c r="CP18" s="1">
        <v>9.0114527185595298E-45</v>
      </c>
      <c r="CQ18" s="1">
        <v>7.4204729052861002E-47</v>
      </c>
      <c r="CR18" s="1">
        <v>4.8839553876293202E-49</v>
      </c>
      <c r="CS18" s="1">
        <v>2.5423242368471399E-51</v>
      </c>
      <c r="CT18" s="1">
        <v>1.03516384609223E-53</v>
      </c>
      <c r="CU18" s="1">
        <v>3.25896497168258E-56</v>
      </c>
      <c r="CV18" s="1">
        <v>7.83753274104576E-59</v>
      </c>
      <c r="CW18" s="1">
        <v>1.4216631530572201E-61</v>
      </c>
      <c r="CX18" s="1">
        <v>1.9193781832902499E-64</v>
      </c>
      <c r="CY18" s="1">
        <v>1.90207558398731E-67</v>
      </c>
      <c r="CZ18" s="1">
        <v>1.3635479793130499E-70</v>
      </c>
      <c r="DA18" s="1">
        <v>6.96405776481971E-74</v>
      </c>
      <c r="DB18" s="1">
        <v>2.4938204150439802E-77</v>
      </c>
      <c r="DC18" s="1">
        <v>6.1576281422307697E-81</v>
      </c>
      <c r="DD18" s="1">
        <v>1.0301475267150801E-84</v>
      </c>
      <c r="DE18" s="1">
        <v>1.14645433757477E-88</v>
      </c>
      <c r="DF18" s="1">
        <v>8.3261406487959092E-93</v>
      </c>
      <c r="DG18" s="1">
        <v>3.86745734198505E-97</v>
      </c>
      <c r="DH18" s="1">
        <v>1.12500813616609E-101</v>
      </c>
      <c r="DI18" s="1">
        <v>2.0047334779651399E-106</v>
      </c>
      <c r="DJ18" s="1">
        <v>2.1384526542699498E-111</v>
      </c>
      <c r="DK18" s="1">
        <v>1.33285595014684E-116</v>
      </c>
      <c r="DL18" s="1">
        <v>4.7327226760386402E-122</v>
      </c>
      <c r="DM18" s="1">
        <v>9.3232784609687295E-128</v>
      </c>
      <c r="DN18" s="1">
        <v>9.91057582965364E-134</v>
      </c>
      <c r="DO18" s="1">
        <v>5.52174632511282E-140</v>
      </c>
      <c r="DP18" s="1">
        <v>1.5641596518161099E-146</v>
      </c>
      <c r="DQ18" s="1">
        <v>0</v>
      </c>
      <c r="DR18" s="1">
        <v>0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0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0</v>
      </c>
      <c r="EN18" s="1">
        <v>0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0</v>
      </c>
      <c r="FT18" s="1">
        <v>0</v>
      </c>
      <c r="FU18" s="1">
        <v>0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0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0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V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0</v>
      </c>
      <c r="HH18" s="1">
        <v>0</v>
      </c>
    </row>
    <row r="19" spans="1:216" x14ac:dyDescent="0.25">
      <c r="A19">
        <v>141</v>
      </c>
      <c r="B19" s="3">
        <v>11220184.5430196</v>
      </c>
      <c r="C19" s="2">
        <f t="shared" ref="C19:C82" si="6">B19/(3600*24*365.25)</f>
        <v>0.35554619308881535</v>
      </c>
      <c r="D19" s="3">
        <v>6.6460631576759797</v>
      </c>
      <c r="E19" s="3">
        <v>6.0097853949685502</v>
      </c>
      <c r="F19" s="3">
        <v>5.4157462836024903</v>
      </c>
      <c r="G19" s="3">
        <v>4.8629350108963401</v>
      </c>
      <c r="H19" s="3">
        <v>4.3502317757262299</v>
      </c>
      <c r="I19" s="3">
        <v>3.87641199697218</v>
      </c>
      <c r="J19" s="3">
        <v>3.4401517371597299</v>
      </c>
      <c r="K19" s="3">
        <v>3.0400343490761199</v>
      </c>
      <c r="L19" s="3">
        <v>2.6745583301934501</v>
      </c>
      <c r="M19" s="3">
        <v>2.3421463444380599</v>
      </c>
      <c r="N19" s="3">
        <v>2.0411553436699199</v>
      </c>
      <c r="O19" s="3">
        <v>1.7698876927913201</v>
      </c>
      <c r="P19" s="3">
        <v>1.52660317345592</v>
      </c>
      <c r="Q19" s="3">
        <v>1.30953171280737</v>
      </c>
      <c r="R19" s="3">
        <v>1.1168866565775499</v>
      </c>
      <c r="S19" s="3">
        <v>0.94687838135380198</v>
      </c>
      <c r="T19" s="3">
        <v>0.79772802007641397</v>
      </c>
      <c r="U19" s="3">
        <v>0.66768105905339603</v>
      </c>
      <c r="V19" s="3">
        <v>0.55502055512646797</v>
      </c>
      <c r="W19" s="3">
        <v>0.45807971910937501</v>
      </c>
      <c r="X19" s="3">
        <v>0.375253617065332</v>
      </c>
      <c r="Y19" s="3">
        <v>0.30500975493123</v>
      </c>
      <c r="Z19" s="3">
        <v>0.245897334616308</v>
      </c>
      <c r="AA19" s="3">
        <v>0.19655500077172</v>
      </c>
      <c r="AB19" s="3">
        <v>0.15571693625681701</v>
      </c>
      <c r="AC19" s="3">
        <v>0.122217209755276</v>
      </c>
      <c r="AD19" s="3">
        <v>9.4992329396370603E-2</v>
      </c>
      <c r="AE19" s="3">
        <v>7.3082009580697202E-2</v>
      </c>
      <c r="AF19" s="3">
        <v>5.5628212141172903E-2</v>
      </c>
      <c r="AG19" s="3">
        <v>4.1872574938521701E-2</v>
      </c>
      <c r="AH19" s="3">
        <v>3.1152388404437001E-2</v>
      </c>
      <c r="AI19" s="3">
        <v>2.2895320950270401E-2</v>
      </c>
      <c r="AJ19" s="3">
        <v>1.6613125420380299E-2</v>
      </c>
      <c r="AK19" s="3">
        <v>1.18945792491755E-2</v>
      </c>
      <c r="AL19" s="3">
        <v>8.3979196856448207E-3</v>
      </c>
      <c r="AM19" s="3">
        <v>5.8430321323853403E-3</v>
      </c>
      <c r="AN19" s="3">
        <v>4.0036348524392302E-3</v>
      </c>
      <c r="AO19" s="15">
        <v>2.6996783364697302E-3</v>
      </c>
      <c r="AP19" s="3">
        <v>1.7901444726053099E-3</v>
      </c>
      <c r="AQ19" s="3">
        <v>1.1663918039131001E-3</v>
      </c>
      <c r="AR19" s="3">
        <v>7.4615136639972005E-4</v>
      </c>
      <c r="AS19" s="3">
        <v>4.68235692774654E-4</v>
      </c>
      <c r="AT19" s="3">
        <v>2.8798416381726501E-4</v>
      </c>
      <c r="AU19" s="3">
        <v>1.7343319094446401E-4</v>
      </c>
      <c r="AV19" s="3">
        <v>1.02171334385653E-4</v>
      </c>
      <c r="AW19" s="3">
        <v>5.8818330927976101E-5</v>
      </c>
      <c r="AX19" s="3">
        <v>3.3053351758061301E-5</v>
      </c>
      <c r="AY19" s="3">
        <v>1.81112219908703E-5</v>
      </c>
      <c r="AZ19" s="3">
        <v>9.6648812759152999E-6</v>
      </c>
      <c r="BA19" s="3">
        <v>5.0167750157658801E-6</v>
      </c>
      <c r="BB19" s="3">
        <v>2.5297025192550298E-6</v>
      </c>
      <c r="BC19" s="3">
        <v>1.2374902650624699E-6</v>
      </c>
      <c r="BD19" s="3">
        <v>5.8644131013563098E-7</v>
      </c>
      <c r="BE19" s="3">
        <v>2.6882613235236597E-7</v>
      </c>
      <c r="BF19" s="3">
        <v>1.19016112928778E-7</v>
      </c>
      <c r="BG19" s="3">
        <v>5.0806418812816601E-8</v>
      </c>
      <c r="BH19" s="3">
        <v>2.08769785503573E-8</v>
      </c>
      <c r="BI19" s="3">
        <v>8.2428152426350696E-9</v>
      </c>
      <c r="BJ19" s="3">
        <v>3.1212477223420799E-9</v>
      </c>
      <c r="BK19" s="3">
        <v>1.1312877909699301E-9</v>
      </c>
      <c r="BL19" s="1">
        <v>3.9166730507152702E-10</v>
      </c>
      <c r="BM19" s="1">
        <v>1.29248616451629E-10</v>
      </c>
      <c r="BN19" s="1">
        <v>4.05620322807237E-11</v>
      </c>
      <c r="BO19" s="1">
        <v>1.2077397477620299E-11</v>
      </c>
      <c r="BP19" s="1">
        <v>3.4034007289562298E-12</v>
      </c>
      <c r="BQ19" s="1">
        <v>9.0534567635760301E-13</v>
      </c>
      <c r="BR19" s="1">
        <v>2.2672523670765499E-13</v>
      </c>
      <c r="BS19" s="1">
        <v>5.3301114023577297E-14</v>
      </c>
      <c r="BT19" s="1">
        <v>1.1728228390162899E-14</v>
      </c>
      <c r="BU19" s="1">
        <v>2.40788665549463E-15</v>
      </c>
      <c r="BV19" s="1">
        <v>4.59759971362992E-16</v>
      </c>
      <c r="BW19" s="1">
        <v>8.1364500378757594E-17</v>
      </c>
      <c r="BX19" s="1">
        <v>1.3298256484252299E-17</v>
      </c>
      <c r="BY19" s="1">
        <v>1.9997900205373498E-18</v>
      </c>
      <c r="BZ19" s="1">
        <v>2.75614054154187E-19</v>
      </c>
      <c r="CA19" s="1">
        <v>3.4670700290254101E-20</v>
      </c>
      <c r="CB19" s="1">
        <v>3.9637029313619502E-21</v>
      </c>
      <c r="CC19" s="1">
        <v>4.09979089136835E-22</v>
      </c>
      <c r="CD19" s="1">
        <v>3.8185382297663502E-23</v>
      </c>
      <c r="CE19" s="1">
        <v>3.1868643589392501E-24</v>
      </c>
      <c r="CF19" s="1">
        <v>2.3709156642763702E-25</v>
      </c>
      <c r="CG19" s="1">
        <v>1.56388197069214E-26</v>
      </c>
      <c r="CH19" s="1">
        <v>9.0942230567918206E-28</v>
      </c>
      <c r="CI19" s="1">
        <v>4.6347185654132198E-29</v>
      </c>
      <c r="CJ19" s="1">
        <v>2.0572076390927598E-30</v>
      </c>
      <c r="CK19" s="1">
        <v>7.9013900979662203E-32</v>
      </c>
      <c r="CL19" s="1">
        <v>2.6081939278862799E-33</v>
      </c>
      <c r="CM19" s="1">
        <v>7.3466293638370805E-35</v>
      </c>
      <c r="CN19" s="1">
        <v>1.75268168241495E-36</v>
      </c>
      <c r="CO19" s="1">
        <v>3.51387621053734E-38</v>
      </c>
      <c r="CP19" s="1">
        <v>5.8719184258978096E-40</v>
      </c>
      <c r="CQ19" s="1">
        <v>8.1088198098457596E-42</v>
      </c>
      <c r="CR19" s="1">
        <v>9.1710208340174596E-44</v>
      </c>
      <c r="CS19" s="1">
        <v>8.4153953260987699E-46</v>
      </c>
      <c r="CT19" s="1">
        <v>6.2036892518323397E-48</v>
      </c>
      <c r="CU19" s="1">
        <v>3.6363396811422598E-50</v>
      </c>
      <c r="CV19" s="1">
        <v>1.67658989598698E-52</v>
      </c>
      <c r="CW19" s="1">
        <v>6.0120868518506297E-55</v>
      </c>
      <c r="CX19" s="1">
        <v>1.6569757923818001E-57</v>
      </c>
      <c r="CY19" s="1">
        <v>3.46667961587394E-60</v>
      </c>
      <c r="CZ19" s="1">
        <v>5.4347323034332596E-63</v>
      </c>
      <c r="DA19" s="1">
        <v>6.2980196108122001E-66</v>
      </c>
      <c r="DB19" s="1">
        <v>5.3187238786288505E-69</v>
      </c>
      <c r="DC19" s="1">
        <v>3.2248775045936402E-72</v>
      </c>
      <c r="DD19" s="1">
        <v>1.38210470222986E-75</v>
      </c>
      <c r="DE19" s="1">
        <v>4.1189894036306498E-79</v>
      </c>
      <c r="DF19" s="1">
        <v>8.3912736777299705E-83</v>
      </c>
      <c r="DG19" s="1">
        <v>1.1478038861067599E-86</v>
      </c>
      <c r="DH19" s="1">
        <v>1.0345663188833599E-90</v>
      </c>
      <c r="DI19" s="1">
        <v>6.0250951503005897E-95</v>
      </c>
      <c r="DJ19" s="1">
        <v>2.2209881769843801E-99</v>
      </c>
      <c r="DK19" s="1">
        <v>5.0716113713476901E-104</v>
      </c>
      <c r="DL19" s="1">
        <v>7.0139494458141998E-109</v>
      </c>
      <c r="DM19" s="1">
        <v>5.7376487366853597E-114</v>
      </c>
      <c r="DN19" s="1">
        <v>2.708407789464E-119</v>
      </c>
      <c r="DO19" s="1">
        <v>7.1887046149895998E-125</v>
      </c>
      <c r="DP19" s="1">
        <v>1.04414585520524E-130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0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0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0</v>
      </c>
      <c r="HH19" s="1">
        <v>0</v>
      </c>
    </row>
    <row r="20" spans="1:216" x14ac:dyDescent="0.25">
      <c r="A20">
        <v>142</v>
      </c>
      <c r="B20" s="3">
        <v>12589254.117941599</v>
      </c>
      <c r="C20" s="2">
        <f t="shared" si="6"/>
        <v>0.39892939000245897</v>
      </c>
      <c r="D20" s="3">
        <v>8.4258438259326098</v>
      </c>
      <c r="E20" s="3">
        <v>7.6804397730027603</v>
      </c>
      <c r="F20" s="3">
        <v>6.9792941428462001</v>
      </c>
      <c r="G20" s="3">
        <v>6.3216800208739503</v>
      </c>
      <c r="H20" s="3">
        <v>5.7067560806914104</v>
      </c>
      <c r="I20" s="3">
        <v>5.1335679113661996</v>
      </c>
      <c r="J20" s="3">
        <v>4.6010504578612101</v>
      </c>
      <c r="K20" s="3">
        <v>4.1080316277807203</v>
      </c>
      <c r="L20" s="3">
        <v>3.6532371016087</v>
      </c>
      <c r="M20" s="3">
        <v>3.2352963647484301</v>
      </c>
      <c r="N20" s="3">
        <v>2.8527499580288</v>
      </c>
      <c r="O20" s="3">
        <v>2.5040579191757</v>
      </c>
      <c r="P20" s="3">
        <v>2.1876093614469201</v>
      </c>
      <c r="Q20" s="3">
        <v>1.90173310773241</v>
      </c>
      <c r="R20" s="3">
        <v>1.64470926962004</v>
      </c>
      <c r="S20" s="3">
        <v>1.41478163205723</v>
      </c>
      <c r="T20" s="3">
        <v>1.2101706762790501</v>
      </c>
      <c r="U20" s="3">
        <v>1.02908704771172</v>
      </c>
      <c r="V20" s="3">
        <v>0.86974525276967596</v>
      </c>
      <c r="W20" s="3">
        <v>0.73037735004752502</v>
      </c>
      <c r="X20" s="3">
        <v>0.60924638854992896</v>
      </c>
      <c r="Y20" s="3">
        <v>0.50465933939339003</v>
      </c>
      <c r="Z20" s="3">
        <v>0.414979268784893</v>
      </c>
      <c r="AA20" s="3">
        <v>0.33863650971894899</v>
      </c>
      <c r="AB20" s="3">
        <v>0.27413860810694102</v>
      </c>
      <c r="AC20" s="3">
        <v>0.22007884594434399</v>
      </c>
      <c r="AD20" s="3">
        <v>0.175143179177422</v>
      </c>
      <c r="AE20" s="3">
        <v>0.13811547022675</v>
      </c>
      <c r="AF20" s="3">
        <v>0.10788094326385</v>
      </c>
      <c r="AG20" s="3">
        <v>8.3427842482932807E-2</v>
      </c>
      <c r="AH20" s="3">
        <v>6.3847327555375602E-2</v>
      </c>
      <c r="AI20" s="3">
        <v>4.8331693730048503E-2</v>
      </c>
      <c r="AJ20" s="3">
        <v>3.61710540559015E-2</v>
      </c>
      <c r="AK20" s="3">
        <v>2.6748665408246299E-2</v>
      </c>
      <c r="AL20" s="3">
        <v>1.95351160792607E-2</v>
      </c>
      <c r="AM20" s="3">
        <v>1.4081618739407701E-2</v>
      </c>
      <c r="AN20" s="3">
        <v>1.0012667257266201E-2</v>
      </c>
      <c r="AO20" s="15">
        <v>7.0183185506500897E-3</v>
      </c>
      <c r="AP20" s="3">
        <v>4.8463514791442803E-3</v>
      </c>
      <c r="AQ20" s="3">
        <v>3.2945347117315301E-3</v>
      </c>
      <c r="AR20" s="3">
        <v>2.2032061728155701E-3</v>
      </c>
      <c r="AS20" s="3">
        <v>1.44833033925123E-3</v>
      </c>
      <c r="AT20" s="3">
        <v>9.3515898626484904E-4</v>
      </c>
      <c r="AU20" s="3">
        <v>5.9257878828657996E-4</v>
      </c>
      <c r="AV20" s="3">
        <v>3.6818822095978598E-4</v>
      </c>
      <c r="AW20" s="3">
        <v>2.24108918232216E-4</v>
      </c>
      <c r="AX20" s="3">
        <v>1.3350493803448001E-4</v>
      </c>
      <c r="AY20" s="3">
        <v>7.7758560982745903E-5</v>
      </c>
      <c r="AZ20" s="3">
        <v>4.4233865253132301E-5</v>
      </c>
      <c r="BA20" s="3">
        <v>2.45492834517604E-5</v>
      </c>
      <c r="BB20" s="3">
        <v>1.3276965172087401E-5</v>
      </c>
      <c r="BC20" s="3">
        <v>6.9889184108742098E-6</v>
      </c>
      <c r="BD20" s="3">
        <v>3.5762061057315999E-6</v>
      </c>
      <c r="BE20" s="3">
        <v>1.77648185218833E-6</v>
      </c>
      <c r="BF20" s="3">
        <v>8.5550330861787998E-7</v>
      </c>
      <c r="BG20" s="3">
        <v>3.9881712530538399E-7</v>
      </c>
      <c r="BH20" s="3">
        <v>1.79703169689551E-7</v>
      </c>
      <c r="BI20" s="3">
        <v>7.8140267311427703E-8</v>
      </c>
      <c r="BJ20" s="3">
        <v>3.2734515039222598E-8</v>
      </c>
      <c r="BK20" s="3">
        <v>1.31883104968375E-8</v>
      </c>
      <c r="BL20" s="1">
        <v>5.1006923216690698E-9</v>
      </c>
      <c r="BM20" s="1">
        <v>1.8901344604188499E-9</v>
      </c>
      <c r="BN20" s="1">
        <v>6.6974183510724098E-10</v>
      </c>
      <c r="BO20" s="1">
        <v>2.2644339226827901E-10</v>
      </c>
      <c r="BP20" s="1">
        <v>7.2894132435859599E-11</v>
      </c>
      <c r="BQ20" s="1">
        <v>2.2289699199292802E-11</v>
      </c>
      <c r="BR20" s="1">
        <v>6.45870249717526E-12</v>
      </c>
      <c r="BS20" s="1">
        <v>1.7689557892994801E-12</v>
      </c>
      <c r="BT20" s="1">
        <v>4.5673956106537203E-13</v>
      </c>
      <c r="BU20" s="1">
        <v>1.10865202997834E-13</v>
      </c>
      <c r="BV20" s="1">
        <v>2.5225223249937399E-14</v>
      </c>
      <c r="BW20" s="1">
        <v>5.3637254203297897E-15</v>
      </c>
      <c r="BX20" s="1">
        <v>1.0624441042819299E-15</v>
      </c>
      <c r="BY20" s="1">
        <v>1.953910549812E-16</v>
      </c>
      <c r="BZ20" s="1">
        <v>3.3246424317370199E-17</v>
      </c>
      <c r="CA20" s="1">
        <v>5.2148036435758803E-18</v>
      </c>
      <c r="CB20" s="1">
        <v>7.5113821494062898E-19</v>
      </c>
      <c r="CC20" s="1">
        <v>9.8957403563399499E-20</v>
      </c>
      <c r="CD20" s="1">
        <v>1.1874046612016699E-20</v>
      </c>
      <c r="CE20" s="1">
        <v>1.29199453990455E-21</v>
      </c>
      <c r="CF20" s="1">
        <v>1.2689176377838501E-22</v>
      </c>
      <c r="CG20" s="1">
        <v>1.11949468729838E-23</v>
      </c>
      <c r="CH20" s="1">
        <v>8.8273984057260806E-25</v>
      </c>
      <c r="CI20" s="1">
        <v>6.1882566366089498E-26</v>
      </c>
      <c r="CJ20" s="1">
        <v>3.8355116520932398E-27</v>
      </c>
      <c r="CK20" s="1">
        <v>2.08967524010641E-28</v>
      </c>
      <c r="CL20" s="1">
        <v>9.94711496741742E-30</v>
      </c>
      <c r="CM20" s="1">
        <v>4.1107052260597697E-31</v>
      </c>
      <c r="CN20" s="1">
        <v>1.46502216827044E-32</v>
      </c>
      <c r="CO20" s="1">
        <v>4.4714892725916999E-34</v>
      </c>
      <c r="CP20" s="1">
        <v>1.16029665536292E-35</v>
      </c>
      <c r="CQ20" s="1">
        <v>2.5402354331075698E-37</v>
      </c>
      <c r="CR20" s="1">
        <v>4.6546784732046899E-39</v>
      </c>
      <c r="CS20" s="1">
        <v>7.0790503058865995E-41</v>
      </c>
      <c r="CT20" s="1">
        <v>8.8576208837455298E-43</v>
      </c>
      <c r="CU20" s="1">
        <v>9.0349016836400298E-45</v>
      </c>
      <c r="CV20" s="1">
        <v>7.4406919992854495E-47</v>
      </c>
      <c r="CW20" s="1">
        <v>4.8978901096607002E-49</v>
      </c>
      <c r="CX20" s="1">
        <v>2.54991963021144E-51</v>
      </c>
      <c r="CY20" s="1">
        <v>1.03840215423432E-53</v>
      </c>
      <c r="CZ20" s="1">
        <v>3.2696401785808301E-56</v>
      </c>
      <c r="DA20" s="1">
        <v>7.8644147663029196E-59</v>
      </c>
      <c r="DB20" s="1">
        <v>1.4267689605142199E-61</v>
      </c>
      <c r="DC20" s="1">
        <v>1.92659611980219E-64</v>
      </c>
      <c r="DD20" s="1">
        <v>1.9095652980541802E-67</v>
      </c>
      <c r="DE20" s="1">
        <v>1.36917001388895E-70</v>
      </c>
      <c r="DF20" s="1">
        <v>6.9941235231109897E-74</v>
      </c>
      <c r="DG20" s="1">
        <v>2.5050940291235902E-77</v>
      </c>
      <c r="DH20" s="1">
        <v>6.1867756537131097E-81</v>
      </c>
      <c r="DI20" s="1">
        <v>1.0352535132068399E-84</v>
      </c>
      <c r="DJ20" s="1">
        <v>1.15240453943528E-88</v>
      </c>
      <c r="DK20" s="1">
        <v>8.3713903956545592E-93</v>
      </c>
      <c r="DL20" s="1">
        <v>3.8894662480732298E-97</v>
      </c>
      <c r="DM20" s="1">
        <v>1.1317121112937199E-101</v>
      </c>
      <c r="DN20" s="1">
        <v>2.0172429997809801E-106</v>
      </c>
      <c r="DO20" s="1">
        <v>2.1524258195057799E-111</v>
      </c>
      <c r="DP20" s="1">
        <v>1.3419759205838301E-116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0</v>
      </c>
      <c r="HH20" s="1">
        <v>0</v>
      </c>
    </row>
    <row r="21" spans="1:216" x14ac:dyDescent="0.25">
      <c r="A21">
        <v>143</v>
      </c>
      <c r="B21" s="3">
        <v>14125375.4462275</v>
      </c>
      <c r="C21" s="2">
        <f t="shared" si="6"/>
        <v>0.44760613754618539</v>
      </c>
      <c r="D21" s="3">
        <v>10.484704637294399</v>
      </c>
      <c r="E21" s="3">
        <v>9.6264393264947401</v>
      </c>
      <c r="F21" s="3">
        <v>8.8137327809719999</v>
      </c>
      <c r="G21" s="3">
        <v>8.0461439750755606</v>
      </c>
      <c r="H21" s="3">
        <v>7.32311858146275</v>
      </c>
      <c r="I21" s="3">
        <v>6.6439878233883203</v>
      </c>
      <c r="J21" s="3">
        <v>6.0079682562076604</v>
      </c>
      <c r="K21" s="3">
        <v>5.4141625585911601</v>
      </c>
      <c r="L21" s="3">
        <v>4.8615614051253599</v>
      </c>
      <c r="M21" s="3">
        <v>4.34904648037132</v>
      </c>
      <c r="N21" s="3">
        <v>3.8753946799485801</v>
      </c>
      <c r="O21" s="3">
        <v>3.4392835267895898</v>
      </c>
      <c r="P21" s="3">
        <v>3.0392978104320099</v>
      </c>
      <c r="Q21" s="3">
        <v>2.6739374342739199</v>
      </c>
      <c r="R21" s="3">
        <v>2.3416264304272998</v>
      </c>
      <c r="S21" s="3">
        <v>2.0407230746308</v>
      </c>
      <c r="T21" s="3">
        <v>1.76953100523771</v>
      </c>
      <c r="U21" s="3">
        <v>1.5263112213437</v>
      </c>
      <c r="V21" s="3">
        <v>1.30929480657144</v>
      </c>
      <c r="W21" s="3">
        <v>1.11669619792203</v>
      </c>
      <c r="X21" s="3">
        <v>0.94672679457143505</v>
      </c>
      <c r="Y21" s="3">
        <v>0.79760868072878</v>
      </c>
      <c r="Z21" s="3">
        <v>0.66758822088379299</v>
      </c>
      <c r="AA21" s="3">
        <v>0.55494927609934497</v>
      </c>
      <c r="AB21" s="3">
        <v>0.45802578747348199</v>
      </c>
      <c r="AC21" s="3">
        <v>0.37521347832056101</v>
      </c>
      <c r="AD21" s="3">
        <v>0.30498044054140699</v>
      </c>
      <c r="AE21" s="3">
        <v>0.24587639325230701</v>
      </c>
      <c r="AF21" s="3">
        <v>0.19654043279243999</v>
      </c>
      <c r="AG21" s="3">
        <v>0.155707132041744</v>
      </c>
      <c r="AH21" s="3">
        <v>0.122210892394486</v>
      </c>
      <c r="AI21" s="3">
        <v>9.4988502125334107E-2</v>
      </c>
      <c r="AJ21" s="3">
        <v>7.3079908222267995E-2</v>
      </c>
      <c r="AK21" s="3">
        <v>5.5627262690196501E-2</v>
      </c>
      <c r="AL21" s="3">
        <v>4.1872356300228203E-2</v>
      </c>
      <c r="AM21" s="3">
        <v>3.1152600180798001E-2</v>
      </c>
      <c r="AN21" s="3">
        <v>2.2895756063061701E-2</v>
      </c>
      <c r="AO21" s="15">
        <v>1.6613647269449899E-2</v>
      </c>
      <c r="AP21" s="3">
        <v>1.18951030322144E-2</v>
      </c>
      <c r="AQ21" s="3">
        <v>8.3983974534157495E-3</v>
      </c>
      <c r="AR21" s="3">
        <v>5.8434411216009303E-3</v>
      </c>
      <c r="AS21" s="3">
        <v>4.0039686268652404E-3</v>
      </c>
      <c r="AT21" s="3">
        <v>2.6999402738396199E-3</v>
      </c>
      <c r="AU21" s="3">
        <v>1.79034315812145E-3</v>
      </c>
      <c r="AV21" s="3">
        <v>1.16653792729573E-3</v>
      </c>
      <c r="AW21" s="3">
        <v>7.4625576500452005E-4</v>
      </c>
      <c r="AX21" s="3">
        <v>4.6830823445914298E-4</v>
      </c>
      <c r="AY21" s="3">
        <v>2.8803321636571602E-4</v>
      </c>
      <c r="AZ21" s="3">
        <v>1.7346547673948299E-4</v>
      </c>
      <c r="BA21" s="3">
        <v>1.0219201702768001E-4</v>
      </c>
      <c r="BB21" s="3">
        <v>5.88312227710715E-5</v>
      </c>
      <c r="BC21" s="3">
        <v>3.3061166742527298E-5</v>
      </c>
      <c r="BD21" s="3">
        <v>1.8115826333203301E-5</v>
      </c>
      <c r="BE21" s="3">
        <v>9.6675157704432096E-6</v>
      </c>
      <c r="BF21" s="3">
        <v>5.0182376268684701E-6</v>
      </c>
      <c r="BG21" s="3">
        <v>2.5304896124884599E-6</v>
      </c>
      <c r="BH21" s="3">
        <v>1.23790038260903E-6</v>
      </c>
      <c r="BI21" s="3">
        <v>5.8664796790178205E-7</v>
      </c>
      <c r="BJ21" s="3">
        <v>2.6892670760862301E-7</v>
      </c>
      <c r="BK21" s="3">
        <v>1.19063321467841E-7</v>
      </c>
      <c r="BL21" s="1">
        <v>5.0827758755095798E-8</v>
      </c>
      <c r="BM21" s="1">
        <v>2.0886253713883901E-8</v>
      </c>
      <c r="BN21" s="1">
        <v>8.2466849361094693E-9</v>
      </c>
      <c r="BO21" s="1">
        <v>3.1227947107217699E-9</v>
      </c>
      <c r="BP21" s="1">
        <v>1.13187926913874E-9</v>
      </c>
      <c r="BQ21" s="1">
        <v>3.9188316543284498E-10</v>
      </c>
      <c r="BR21" s="1">
        <v>1.2932365513150101E-10</v>
      </c>
      <c r="BS21" s="1">
        <v>4.0586824984042401E-11</v>
      </c>
      <c r="BT21" s="1">
        <v>1.2085165103667999E-11</v>
      </c>
      <c r="BU21" s="1">
        <v>3.4057028434868E-12</v>
      </c>
      <c r="BV21" s="1">
        <v>9.0598945318482201E-13</v>
      </c>
      <c r="BW21" s="1">
        <v>2.2689465260219599E-13</v>
      </c>
      <c r="BX21" s="1">
        <v>5.33429516144919E-14</v>
      </c>
      <c r="BY21" s="1">
        <v>1.1737895495651E-14</v>
      </c>
      <c r="BZ21" s="1">
        <v>2.4099702095566002E-15</v>
      </c>
      <c r="CA21" s="1">
        <v>4.6017750149865899E-16</v>
      </c>
      <c r="CB21" s="1">
        <v>8.1442031113694205E-17</v>
      </c>
      <c r="CC21" s="1">
        <v>1.33115494020201E-17</v>
      </c>
      <c r="CD21" s="1">
        <v>2.0018865947603002E-18</v>
      </c>
      <c r="CE21" s="1">
        <v>2.7591705881880602E-19</v>
      </c>
      <c r="CF21" s="1">
        <v>3.4710663661960301E-20</v>
      </c>
      <c r="CG21" s="1">
        <v>3.9684924127089404E-21</v>
      </c>
      <c r="CH21" s="1">
        <v>4.1049834278968501E-22</v>
      </c>
      <c r="CI21" s="1">
        <v>3.8236068965885401E-23</v>
      </c>
      <c r="CJ21" s="1">
        <v>3.1912973044437401E-24</v>
      </c>
      <c r="CK21" s="1">
        <v>2.37437135851646E-25</v>
      </c>
      <c r="CL21" s="1">
        <v>1.56627020005529E-26</v>
      </c>
      <c r="CM21" s="1">
        <v>9.1087728523210202E-28</v>
      </c>
      <c r="CN21" s="1">
        <v>4.6424864685545502E-29</v>
      </c>
      <c r="CO21" s="1">
        <v>2.0608194154845501E-30</v>
      </c>
      <c r="CP21" s="1">
        <v>7.9159207333173697E-32</v>
      </c>
      <c r="CQ21" s="1">
        <v>2.6132177945361898E-33</v>
      </c>
      <c r="CR21" s="1">
        <v>7.3614506076693402E-35</v>
      </c>
      <c r="CS21" s="1">
        <v>1.7563849171925E-36</v>
      </c>
      <c r="CT21" s="1">
        <v>3.5216517712005302E-38</v>
      </c>
      <c r="CU21" s="1">
        <v>5.8855259630123801E-40</v>
      </c>
      <c r="CV21" s="1">
        <v>8.1284986851361602E-42</v>
      </c>
      <c r="CW21" s="1">
        <v>9.1943282305953705E-44</v>
      </c>
      <c r="CX21" s="1">
        <v>8.43779160076017E-46</v>
      </c>
      <c r="CY21" s="1">
        <v>6.2209782339960097E-48</v>
      </c>
      <c r="CZ21" s="1">
        <v>3.6469516517615201E-50</v>
      </c>
      <c r="DA21" s="1">
        <v>1.68171338413495E-52</v>
      </c>
      <c r="DB21" s="1">
        <v>6.0313251856537402E-55</v>
      </c>
      <c r="DC21" s="1">
        <v>1.6625279086866801E-57</v>
      </c>
      <c r="DD21" s="1">
        <v>3.4788429855893101E-60</v>
      </c>
      <c r="DE21" s="1">
        <v>5.4546993803723899E-63</v>
      </c>
      <c r="DF21" s="1">
        <v>6.3222486077081705E-66</v>
      </c>
      <c r="DG21" s="1">
        <v>5.3401495035164804E-69</v>
      </c>
      <c r="DH21" s="1">
        <v>3.2384804816465698E-72</v>
      </c>
      <c r="DI21" s="1">
        <v>1.3882092981553301E-75</v>
      </c>
      <c r="DJ21" s="1">
        <v>4.1380397499552203E-79</v>
      </c>
      <c r="DK21" s="1">
        <v>8.4319121808212697E-83</v>
      </c>
      <c r="DL21" s="1">
        <v>1.1536246085616601E-86</v>
      </c>
      <c r="DM21" s="1">
        <v>1.04006007068036E-90</v>
      </c>
      <c r="DN21" s="1">
        <v>6.0585977526431005E-95</v>
      </c>
      <c r="DO21" s="1">
        <v>2.2339202321548599E-99</v>
      </c>
      <c r="DP21" s="1">
        <v>5.1025340391757202E-104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0</v>
      </c>
      <c r="GH21" s="1">
        <v>0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0</v>
      </c>
      <c r="GW21" s="1">
        <v>0</v>
      </c>
      <c r="GX21" s="1">
        <v>0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0</v>
      </c>
      <c r="HF21" s="1">
        <v>0</v>
      </c>
      <c r="HG21" s="1">
        <v>0</v>
      </c>
      <c r="HH21" s="1">
        <v>0</v>
      </c>
    </row>
    <row r="22" spans="1:216" x14ac:dyDescent="0.25">
      <c r="A22">
        <v>144</v>
      </c>
      <c r="B22" s="3">
        <v>15848931.924611101</v>
      </c>
      <c r="C22" s="2">
        <f t="shared" si="6"/>
        <v>0.50222234658564346</v>
      </c>
      <c r="D22" s="3">
        <v>12.828599008751301</v>
      </c>
      <c r="E22" s="3">
        <v>11.855523689271999</v>
      </c>
      <c r="F22" s="3">
        <v>10.928607961078599</v>
      </c>
      <c r="G22" s="3">
        <v>10.047684482453</v>
      </c>
      <c r="H22" s="3">
        <v>9.2124789937712102</v>
      </c>
      <c r="I22" s="3">
        <v>8.4226072308316091</v>
      </c>
      <c r="J22" s="3">
        <v>7.6775725439162201</v>
      </c>
      <c r="K22" s="3">
        <v>6.9767643142005298</v>
      </c>
      <c r="L22" s="3">
        <v>6.3194572564271301</v>
      </c>
      <c r="M22" s="3">
        <v>5.7048116917829299</v>
      </c>
      <c r="N22" s="3">
        <v>5.1318748674367001</v>
      </c>
      <c r="O22" s="3">
        <v>4.5995833890033104</v>
      </c>
      <c r="P22" s="3">
        <v>4.1067668191612396</v>
      </c>
      <c r="Q22" s="3">
        <v>3.65215247968924</v>
      </c>
      <c r="R22" s="3">
        <v>3.2343714753253798</v>
      </c>
      <c r="S22" s="3">
        <v>2.8519659362138001</v>
      </c>
      <c r="T22" s="3">
        <v>2.5033974515420301</v>
      </c>
      <c r="U22" s="3">
        <v>2.1870566406740601</v>
      </c>
      <c r="V22" s="3">
        <v>1.9012737801883199</v>
      </c>
      <c r="W22" s="3">
        <v>1.6443303764255199</v>
      </c>
      <c r="X22" s="3">
        <v>1.41447154427718</v>
      </c>
      <c r="Y22" s="3">
        <v>1.20991902497782</v>
      </c>
      <c r="Z22" s="3">
        <v>1.02888464969213</v>
      </c>
      <c r="AA22" s="3">
        <v>0.86958403288387598</v>
      </c>
      <c r="AB22" s="3">
        <v>0.73025026102101798</v>
      </c>
      <c r="AC22" s="3">
        <v>0.60914732929451598</v>
      </c>
      <c r="AD22" s="3">
        <v>0.50458307279918202</v>
      </c>
      <c r="AE22" s="3">
        <v>0.41492133997416503</v>
      </c>
      <c r="AF22" s="3">
        <v>0.33859316571481601</v>
      </c>
      <c r="AG22" s="3">
        <v>0.27410671981767898</v>
      </c>
      <c r="AH22" s="3">
        <v>0.22005583329054301</v>
      </c>
      <c r="AI22" s="3">
        <v>0.175126940095746</v>
      </c>
      <c r="AJ22" s="3">
        <v>0.13810431417364499</v>
      </c>
      <c r="AK22" s="3">
        <v>0.10787352971846501</v>
      </c>
      <c r="AL22" s="3">
        <v>8.3423124814981597E-2</v>
      </c>
      <c r="AM22" s="3">
        <v>6.3844502485396901E-2</v>
      </c>
      <c r="AN22" s="3">
        <v>4.8330156471478897E-2</v>
      </c>
      <c r="AO22" s="15">
        <v>3.6170359095642597E-2</v>
      </c>
      <c r="AP22" s="3">
        <v>2.6748492759828001E-2</v>
      </c>
      <c r="AQ22" s="3">
        <v>1.9535242734586601E-2</v>
      </c>
      <c r="AR22" s="3">
        <v>1.4081894954996101E-2</v>
      </c>
      <c r="AS22" s="3">
        <v>1.00129972414292E-2</v>
      </c>
      <c r="AT22" s="3">
        <v>7.0186450706090702E-3</v>
      </c>
      <c r="AU22" s="3">
        <v>4.8466438818546903E-3</v>
      </c>
      <c r="AV22" s="3">
        <v>3.2947798481697101E-3</v>
      </c>
      <c r="AW22" s="3">
        <v>2.2034017305448701E-3</v>
      </c>
      <c r="AX22" s="3">
        <v>1.4484801192113301E-3</v>
      </c>
      <c r="AY22" s="3">
        <v>9.35269703249757E-4</v>
      </c>
      <c r="AZ22" s="3">
        <v>5.9265802649279497E-4</v>
      </c>
      <c r="BA22" s="3">
        <v>3.6824323228220701E-4</v>
      </c>
      <c r="BB22" s="3">
        <v>2.24146007936123E-4</v>
      </c>
      <c r="BC22" s="3">
        <v>1.3352923684936999E-4</v>
      </c>
      <c r="BD22" s="3">
        <v>7.7774032078330095E-5</v>
      </c>
      <c r="BE22" s="3">
        <v>4.4243437307331599E-5</v>
      </c>
      <c r="BF22" s="3">
        <v>2.45550362534988E-5</v>
      </c>
      <c r="BG22" s="3">
        <v>1.32803217995252E-5</v>
      </c>
      <c r="BH22" s="3">
        <v>6.99081846476693E-6</v>
      </c>
      <c r="BI22" s="3">
        <v>3.5772486551754301E-6</v>
      </c>
      <c r="BJ22" s="3">
        <v>1.7770358014185099E-6</v>
      </c>
      <c r="BK22" s="3">
        <v>8.5578802372267802E-7</v>
      </c>
      <c r="BL22" s="1">
        <v>3.98958507938633E-7</v>
      </c>
      <c r="BM22" s="1">
        <v>1.79770911915998E-7</v>
      </c>
      <c r="BN22" s="1">
        <v>7.8171541768833194E-8</v>
      </c>
      <c r="BO22" s="1">
        <v>3.2748406020371103E-8</v>
      </c>
      <c r="BP22" s="1">
        <v>1.31942369071529E-8</v>
      </c>
      <c r="BQ22" s="1">
        <v>5.1031168410002603E-9</v>
      </c>
      <c r="BR22" s="1">
        <v>1.8910838626602301E-9</v>
      </c>
      <c r="BS22" s="1">
        <v>6.7009700505805101E-10</v>
      </c>
      <c r="BT22" s="1">
        <v>2.26570072336241E-10</v>
      </c>
      <c r="BU22" s="1">
        <v>7.2937120110533703E-11</v>
      </c>
      <c r="BV22" s="1">
        <v>2.2303546716679E-11</v>
      </c>
      <c r="BW22" s="1">
        <v>6.4629269496437599E-12</v>
      </c>
      <c r="BX22" s="1">
        <v>1.77017327931766E-12</v>
      </c>
      <c r="BY22" s="1">
        <v>4.5707018056695702E-13</v>
      </c>
      <c r="BZ22" s="1">
        <v>1.10949570407423E-13</v>
      </c>
      <c r="CA22" s="1">
        <v>2.5245395784108301E-14</v>
      </c>
      <c r="CB22" s="1">
        <v>5.3682313118574501E-15</v>
      </c>
      <c r="CC22" s="1">
        <v>1.0633813784891301E-15</v>
      </c>
      <c r="CD22" s="1">
        <v>1.9557201503591099E-16</v>
      </c>
      <c r="CE22" s="1">
        <v>3.32787407745607E-17</v>
      </c>
      <c r="CF22" s="1">
        <v>5.2201224218995697E-18</v>
      </c>
      <c r="CG22" s="1">
        <v>7.5194191378976096E-19</v>
      </c>
      <c r="CH22" s="1">
        <v>9.9068457742597799E-20</v>
      </c>
      <c r="CI22" s="1">
        <v>1.18880205999089E-20</v>
      </c>
      <c r="CJ22" s="1">
        <v>1.2935887542492501E-21</v>
      </c>
      <c r="CK22" s="1">
        <v>1.27055905951284E-22</v>
      </c>
      <c r="CL22" s="1">
        <v>1.12101261827893E-23</v>
      </c>
      <c r="CM22" s="1">
        <v>8.8399429293676991E-25</v>
      </c>
      <c r="CN22" s="1">
        <v>6.1974724697630698E-26</v>
      </c>
      <c r="CO22" s="1">
        <v>3.8414970429914602E-27</v>
      </c>
      <c r="CP22" s="1">
        <v>2.0930919908366601E-28</v>
      </c>
      <c r="CQ22" s="1">
        <v>9.9641547157205496E-30</v>
      </c>
      <c r="CR22" s="1">
        <v>4.1180822926535404E-31</v>
      </c>
      <c r="CS22" s="1">
        <v>1.4677763075998099E-32</v>
      </c>
      <c r="CT22" s="1">
        <v>4.4802945731484297E-34</v>
      </c>
      <c r="CU22" s="1">
        <v>1.1626899155354601E-35</v>
      </c>
      <c r="CV22" s="1">
        <v>2.5457233148739599E-37</v>
      </c>
      <c r="CW22" s="1">
        <v>4.6652105396154498E-39</v>
      </c>
      <c r="CX22" s="1">
        <v>7.0958258744355701E-41</v>
      </c>
      <c r="CY22" s="1">
        <v>8.8796037706166998E-43</v>
      </c>
      <c r="CZ22" s="1">
        <v>9.0583842277829602E-45</v>
      </c>
      <c r="DA22" s="1">
        <v>7.4609445308153401E-47</v>
      </c>
      <c r="DB22" s="1">
        <v>4.9118509273837103E-49</v>
      </c>
      <c r="DC22" s="1">
        <v>2.55753089692062E-51</v>
      </c>
      <c r="DD22" s="1">
        <v>1.04164793051079E-53</v>
      </c>
      <c r="DE22" s="1">
        <v>3.2803423145744201E-56</v>
      </c>
      <c r="DF22" s="1">
        <v>7.8913704466658804E-59</v>
      </c>
      <c r="DG22" s="1">
        <v>1.4318898765436699E-61</v>
      </c>
      <c r="DH22" s="1">
        <v>1.9338370156243901E-64</v>
      </c>
      <c r="DI22" s="1">
        <v>1.9170805224683699E-67</v>
      </c>
      <c r="DJ22" s="1">
        <v>1.37481248688733E-70</v>
      </c>
      <c r="DK22" s="1">
        <v>7.02430562731226E-74</v>
      </c>
      <c r="DL22" s="1">
        <v>2.51641397436204E-77</v>
      </c>
      <c r="DM22" s="1">
        <v>6.2160501347555402E-81</v>
      </c>
      <c r="DN22" s="1">
        <v>1.04038303655571E-84</v>
      </c>
      <c r="DO22" s="1">
        <v>1.1583837253111101E-88</v>
      </c>
      <c r="DP22" s="1">
        <v>8.4168727782935707E-93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0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0</v>
      </c>
      <c r="GQ22" s="1">
        <v>0</v>
      </c>
      <c r="GR22" s="1">
        <v>0</v>
      </c>
      <c r="GS22" s="1">
        <v>0</v>
      </c>
      <c r="GT22" s="1">
        <v>0</v>
      </c>
      <c r="GU22" s="1">
        <v>0</v>
      </c>
      <c r="GV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0</v>
      </c>
      <c r="HG22" s="1">
        <v>0</v>
      </c>
      <c r="HH22" s="1">
        <v>0</v>
      </c>
    </row>
    <row r="23" spans="1:216" x14ac:dyDescent="0.25">
      <c r="A23">
        <v>145</v>
      </c>
      <c r="B23" s="3">
        <v>17782794.100389201</v>
      </c>
      <c r="C23" s="2">
        <f t="shared" si="6"/>
        <v>0.56350274103192899</v>
      </c>
      <c r="D23" s="3">
        <v>15.459098072143901</v>
      </c>
      <c r="E23" s="3">
        <v>14.370950674628</v>
      </c>
      <c r="F23" s="3">
        <v>13.328913563098901</v>
      </c>
      <c r="G23" s="3">
        <v>12.333070141509999</v>
      </c>
      <c r="H23" s="3">
        <v>11.3834071345564</v>
      </c>
      <c r="I23" s="3">
        <v>10.4798101352422</v>
      </c>
      <c r="J23" s="3">
        <v>9.6220596295432301</v>
      </c>
      <c r="K23" s="3">
        <v>8.8098275883309807</v>
      </c>
      <c r="L23" s="3">
        <v>8.0426747185546592</v>
      </c>
      <c r="M23" s="3">
        <v>7.3200484658851197</v>
      </c>
      <c r="N23" s="3">
        <v>6.6412818593846401</v>
      </c>
      <c r="O23" s="3">
        <v>6.0055932849518303</v>
      </c>
      <c r="P23" s="3">
        <v>5.4120872681016303</v>
      </c>
      <c r="Q23" s="3">
        <v>4.8597563378280899</v>
      </c>
      <c r="R23" s="3">
        <v>4.3474840317031802</v>
      </c>
      <c r="S23" s="3">
        <v>3.8740490878715699</v>
      </c>
      <c r="T23" s="3">
        <v>3.4381308521866099</v>
      </c>
      <c r="U23" s="3">
        <v>3.03831590846272</v>
      </c>
      <c r="V23" s="3">
        <v>2.6731059168820499</v>
      </c>
      <c r="W23" s="3">
        <v>2.3409266203081098</v>
      </c>
      <c r="X23" s="3">
        <v>2.0401379510856699</v>
      </c>
      <c r="Y23" s="3">
        <v>1.7690451424604099</v>
      </c>
      <c r="Z23" s="3">
        <v>1.52591071979632</v>
      </c>
      <c r="AA23" s="3">
        <v>1.30896721821477</v>
      </c>
      <c r="AB23" s="3">
        <v>1.11643044616175</v>
      </c>
      <c r="AC23" s="3">
        <v>0.94651308986511196</v>
      </c>
      <c r="AD23" s="3">
        <v>0.79743843286622196</v>
      </c>
      <c r="AE23" s="3">
        <v>0.66745394900161803</v>
      </c>
      <c r="AF23" s="3">
        <v>0.55484451751817898</v>
      </c>
      <c r="AG23" s="3">
        <v>0.45794500645027197</v>
      </c>
      <c r="AH23" s="3">
        <v>0.375151975788442</v>
      </c>
      <c r="AI23" s="3">
        <v>0.30493426586482603</v>
      </c>
      <c r="AJ23" s="3">
        <v>0.24584225895624501</v>
      </c>
      <c r="AK23" s="3">
        <v>0.196515633132965</v>
      </c>
      <c r="AL23" s="3">
        <v>0.15568946617330401</v>
      </c>
      <c r="AM23" s="3">
        <v>0.122198592760556</v>
      </c>
      <c r="AN23" s="3">
        <v>9.4980168557486797E-2</v>
      </c>
      <c r="AO23" s="15">
        <v>7.3074448083266894E-2</v>
      </c>
      <c r="AP23" s="3">
        <v>5.5623837244650497E-2</v>
      </c>
      <c r="AQ23" s="3">
        <v>4.1870333347158797E-2</v>
      </c>
      <c r="AR23" s="3">
        <v>3.11515128416134E-2</v>
      </c>
      <c r="AS23" s="3">
        <v>2.2895267490911302E-2</v>
      </c>
      <c r="AT23" s="3">
        <v>1.6613520936082399E-2</v>
      </c>
      <c r="AU23" s="3">
        <v>1.1895178159665599E-2</v>
      </c>
      <c r="AV23" s="3">
        <v>8.3985690923140399E-3</v>
      </c>
      <c r="AW23" s="3">
        <v>5.8436443365247797E-3</v>
      </c>
      <c r="AX23" s="3">
        <v>4.0041662316117601E-3</v>
      </c>
      <c r="AY23" s="3">
        <v>2.7001135640045298E-3</v>
      </c>
      <c r="AZ23" s="3">
        <v>1.7904851122798899E-3</v>
      </c>
      <c r="BA23" s="3">
        <v>1.16664838770336E-3</v>
      </c>
      <c r="BB23" s="3">
        <v>7.4633815995409298E-4</v>
      </c>
      <c r="BC23" s="3">
        <v>4.6836746287693998E-4</v>
      </c>
      <c r="BD23" s="3">
        <v>2.8807437669985499E-4</v>
      </c>
      <c r="BE23" s="3">
        <v>1.7349318290011201E-4</v>
      </c>
      <c r="BF23" s="3">
        <v>1.0221010098160499E-4</v>
      </c>
      <c r="BG23" s="3">
        <v>5.8842674084779501E-5</v>
      </c>
      <c r="BH23" s="3">
        <v>3.3068202495701497E-5</v>
      </c>
      <c r="BI23" s="3">
        <v>1.8120019813471399E-5</v>
      </c>
      <c r="BJ23" s="3">
        <v>9.6699393552954105E-6</v>
      </c>
      <c r="BK23" s="3">
        <v>5.0195949622354298E-6</v>
      </c>
      <c r="BL23" s="1">
        <v>2.5312256756961201E-6</v>
      </c>
      <c r="BM23" s="1">
        <v>1.2382865120483701E-6</v>
      </c>
      <c r="BN23" s="1">
        <v>5.8684370580925705E-7</v>
      </c>
      <c r="BO23" s="1">
        <v>2.6902247627832501E-7</v>
      </c>
      <c r="BP23" s="1">
        <v>1.19108487463613E-7</v>
      </c>
      <c r="BQ23" s="1">
        <v>5.08482621258207E-8</v>
      </c>
      <c r="BR23" s="1">
        <v>2.08951992072899E-8</v>
      </c>
      <c r="BS23" s="1">
        <v>8.2504298593383794E-9</v>
      </c>
      <c r="BT23" s="1">
        <v>3.12429643346294E-9</v>
      </c>
      <c r="BU23" s="1">
        <v>1.1324550370783601E-9</v>
      </c>
      <c r="BV23" s="1">
        <v>3.9209382057182602E-10</v>
      </c>
      <c r="BW23" s="1">
        <v>1.29397051030139E-10</v>
      </c>
      <c r="BX23" s="1">
        <v>4.0611124971919001E-11</v>
      </c>
      <c r="BY23" s="1">
        <v>1.20927926324744E-11</v>
      </c>
      <c r="BZ23" s="1">
        <v>3.40796729054262E-12</v>
      </c>
      <c r="CA23" s="1">
        <v>9.06623679302426E-13</v>
      </c>
      <c r="CB23" s="1">
        <v>2.2706179128152699E-13</v>
      </c>
      <c r="CC23" s="1">
        <v>5.3384280140593297E-14</v>
      </c>
      <c r="CD23" s="1">
        <v>1.17474562423579E-14</v>
      </c>
      <c r="CE23" s="1">
        <v>2.41203306413083E-15</v>
      </c>
      <c r="CF23" s="1">
        <v>4.6059129221442103E-16</v>
      </c>
      <c r="CG23" s="1">
        <v>8.1518937122083905E-17</v>
      </c>
      <c r="CH23" s="1">
        <v>1.33247461805206E-17</v>
      </c>
      <c r="CI23" s="1">
        <v>2.0039695980060102E-18</v>
      </c>
      <c r="CJ23" s="1">
        <v>2.7621831415386999E-19</v>
      </c>
      <c r="CK23" s="1">
        <v>3.4750422110373198E-20</v>
      </c>
      <c r="CL23" s="1">
        <v>3.9732601913905598E-21</v>
      </c>
      <c r="CM23" s="1">
        <v>4.1101553020769098E-22</v>
      </c>
      <c r="CN23" s="1">
        <v>3.8286579888437998E-23</v>
      </c>
      <c r="CO23" s="1">
        <v>3.1957169883059201E-24</v>
      </c>
      <c r="CP23" s="1">
        <v>2.3778182454440001E-25</v>
      </c>
      <c r="CQ23" s="1">
        <v>1.56865333022398E-26</v>
      </c>
      <c r="CR23" s="1">
        <v>9.1232972129056101E-28</v>
      </c>
      <c r="CS23" s="1">
        <v>4.6502436139894502E-29</v>
      </c>
      <c r="CT23" s="1">
        <v>2.0644274251193899E-30</v>
      </c>
      <c r="CU23" s="1">
        <v>7.9304409084530597E-32</v>
      </c>
      <c r="CV23" s="1">
        <v>2.6182395830594799E-33</v>
      </c>
      <c r="CW23" s="1">
        <v>7.3762700392589297E-35</v>
      </c>
      <c r="CX23" s="1">
        <v>1.76008872997871E-36</v>
      </c>
      <c r="CY23" s="1">
        <v>3.5294306217504402E-38</v>
      </c>
      <c r="CZ23" s="1">
        <v>5.8991427582861501E-40</v>
      </c>
      <c r="DA23" s="1">
        <v>8.1481958487502197E-42</v>
      </c>
      <c r="DB23" s="1">
        <v>9.2176629289279803E-44</v>
      </c>
      <c r="DC23" s="1">
        <v>8.4602194042034395E-46</v>
      </c>
      <c r="DD23" s="1">
        <v>6.2382955651853499E-48</v>
      </c>
      <c r="DE23" s="1">
        <v>3.6575834492867898E-50</v>
      </c>
      <c r="DF23" s="1">
        <v>1.6868476047147999E-52</v>
      </c>
      <c r="DG23" s="1">
        <v>6.0506081510076998E-55</v>
      </c>
      <c r="DH23" s="1">
        <v>1.6680941543142699E-57</v>
      </c>
      <c r="DI23" s="1">
        <v>3.4910400533672701E-60</v>
      </c>
      <c r="DJ23" s="1">
        <v>5.4747263110562796E-63</v>
      </c>
      <c r="DK23" s="1">
        <v>6.3465557967780301E-66</v>
      </c>
      <c r="DL23" s="1">
        <v>5.3616492624803702E-69</v>
      </c>
      <c r="DM23" s="1">
        <v>3.2521337487251501E-72</v>
      </c>
      <c r="DN23" s="1">
        <v>1.3943379386804E-75</v>
      </c>
      <c r="DO23" s="1">
        <v>4.1571698447537697E-79</v>
      </c>
      <c r="DP23" s="1">
        <v>8.4727311201948004E-83</v>
      </c>
      <c r="DQ23" s="1">
        <v>0</v>
      </c>
      <c r="DR23" s="1">
        <v>0</v>
      </c>
      <c r="DS23" s="1">
        <v>0</v>
      </c>
      <c r="DT23" s="1">
        <v>0</v>
      </c>
      <c r="DU23" s="1">
        <v>0</v>
      </c>
      <c r="DV23" s="1">
        <v>0</v>
      </c>
      <c r="DW23" s="1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1">
        <v>0</v>
      </c>
      <c r="EZ23" s="1">
        <v>0</v>
      </c>
      <c r="FA23" s="1">
        <v>0</v>
      </c>
      <c r="FB23" s="1">
        <v>0</v>
      </c>
      <c r="FC23" s="1">
        <v>0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0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0</v>
      </c>
      <c r="GC23" s="1">
        <v>0</v>
      </c>
      <c r="GD23" s="1">
        <v>0</v>
      </c>
      <c r="GE23" s="1">
        <v>0</v>
      </c>
      <c r="GF23" s="1">
        <v>0</v>
      </c>
      <c r="GG23" s="1">
        <v>0</v>
      </c>
      <c r="GH23" s="1">
        <v>0</v>
      </c>
      <c r="GI23" s="1">
        <v>0</v>
      </c>
      <c r="GJ23" s="1">
        <v>0</v>
      </c>
      <c r="GK23" s="1">
        <v>0</v>
      </c>
      <c r="GL23" s="1">
        <v>0</v>
      </c>
      <c r="GM23" s="1">
        <v>0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</row>
    <row r="24" spans="1:216" x14ac:dyDescent="0.25">
      <c r="A24">
        <v>146</v>
      </c>
      <c r="B24" s="3">
        <v>19952623.149688698</v>
      </c>
      <c r="C24" s="2">
        <f t="shared" si="6"/>
        <v>0.6322604744875624</v>
      </c>
      <c r="D24" s="3">
        <v>18.373725662933499</v>
      </c>
      <c r="E24" s="3">
        <v>17.171773446790301</v>
      </c>
      <c r="F24" s="3">
        <v>16.0153021147472</v>
      </c>
      <c r="G24" s="3">
        <v>14.904615663052001</v>
      </c>
      <c r="H24" s="3">
        <v>13.8399341138108</v>
      </c>
      <c r="I24" s="3">
        <v>12.8213882390243</v>
      </c>
      <c r="J24" s="3">
        <v>11.8490145520769</v>
      </c>
      <c r="K24" s="3">
        <v>10.9227506469469</v>
      </c>
      <c r="L24" s="3">
        <v>10.042430970196101</v>
      </c>
      <c r="M24" s="3">
        <v>9.2077831144715194</v>
      </c>
      <c r="N24" s="3">
        <v>8.4184247247944999</v>
      </c>
      <c r="O24" s="3">
        <v>7.6738611099724201</v>
      </c>
      <c r="P24" s="3">
        <v>6.9734836507906897</v>
      </c>
      <c r="Q24" s="3">
        <v>6.3165690939515899</v>
      </c>
      <c r="R24" s="3">
        <v>5.7022798157633696</v>
      </c>
      <c r="S24" s="3">
        <v>5.12966513211137</v>
      </c>
      <c r="T24" s="3">
        <v>4.5976637210635198</v>
      </c>
      <c r="U24" s="3">
        <v>4.1051072114337401</v>
      </c>
      <c r="V24" s="3">
        <v>3.65072497467572</v>
      </c>
      <c r="W24" s="3">
        <v>3.2331501386258101</v>
      </c>
      <c r="X24" s="3">
        <v>2.8509268199828099</v>
      </c>
      <c r="Y24" s="3">
        <v>2.5025185482552401</v>
      </c>
      <c r="Z24" s="3">
        <v>2.1863178276117501</v>
      </c>
      <c r="AA24" s="3">
        <v>1.90065675517475</v>
      </c>
      <c r="AB24" s="3">
        <v>1.6438185854902001</v>
      </c>
      <c r="AC24" s="3">
        <v>1.4140501020263601</v>
      </c>
      <c r="AD24" s="3">
        <v>1.2095746285772799</v>
      </c>
      <c r="AE24" s="3">
        <v>1.0286054874621999</v>
      </c>
      <c r="AF24" s="3">
        <v>0.86935968859145096</v>
      </c>
      <c r="AG24" s="3">
        <v>0.73007161501765505</v>
      </c>
      <c r="AH24" s="3">
        <v>0.60900645769206496</v>
      </c>
      <c r="AI24" s="3">
        <v>0.50447314589209802</v>
      </c>
      <c r="AJ24" s="3">
        <v>0.414836521109332</v>
      </c>
      <c r="AK24" s="3">
        <v>0.33852851177435</v>
      </c>
      <c r="AL24" s="3">
        <v>0.27405808441793</v>
      </c>
      <c r="AM24" s="3">
        <v>0.22001977371239101</v>
      </c>
      <c r="AN24" s="3">
        <v>0.17510062884948799</v>
      </c>
      <c r="AO24" s="15">
        <v>0.13808545596938401</v>
      </c>
      <c r="AP24" s="3">
        <v>0.107860284464115</v>
      </c>
      <c r="AQ24" s="3">
        <v>8.3414037103708302E-2</v>
      </c>
      <c r="AR24" s="3">
        <v>6.38384378680973E-2</v>
      </c>
      <c r="AS24" s="3">
        <v>4.8326244643699702E-2</v>
      </c>
      <c r="AT24" s="3">
        <v>3.6167943968133998E-2</v>
      </c>
      <c r="AU24" s="3">
        <v>2.67470892334652E-2</v>
      </c>
      <c r="AV24" s="3">
        <v>1.95344998688145E-2</v>
      </c>
      <c r="AW24" s="3">
        <v>1.40815651084989E-2</v>
      </c>
      <c r="AX24" s="3">
        <v>1.0012910677503701E-2</v>
      </c>
      <c r="AY24" s="3">
        <v>7.0186894594677501E-3</v>
      </c>
      <c r="AZ24" s="3">
        <v>4.8467480981453804E-3</v>
      </c>
      <c r="BA24" s="3">
        <v>3.2949014532701998E-3</v>
      </c>
      <c r="BB24" s="3">
        <v>2.2035175433089498E-3</v>
      </c>
      <c r="BC24" s="3">
        <v>1.44857931235401E-3</v>
      </c>
      <c r="BD24" s="3">
        <v>9.3534891125545501E-4</v>
      </c>
      <c r="BE24" s="3">
        <v>5.9271801018251195E-4</v>
      </c>
      <c r="BF24" s="3">
        <v>3.68286710312308E-4</v>
      </c>
      <c r="BG24" s="3">
        <v>2.2417633214931199E-4</v>
      </c>
      <c r="BH24" s="3">
        <v>1.33549652779573E-4</v>
      </c>
      <c r="BI24" s="3">
        <v>7.7787325049148194E-5</v>
      </c>
      <c r="BJ24" s="3">
        <v>4.4251816398463698E-5</v>
      </c>
      <c r="BK24" s="3">
        <v>2.45601518077195E-5</v>
      </c>
      <c r="BL24" s="1">
        <v>1.32833468196797E-5</v>
      </c>
      <c r="BM24" s="1">
        <v>6.9925506195649196E-6</v>
      </c>
      <c r="BN24" s="1">
        <v>3.57820859526075E-6</v>
      </c>
      <c r="BO24" s="1">
        <v>1.77755030598272E-6</v>
      </c>
      <c r="BP24" s="1">
        <v>8.5605448646955199E-7</v>
      </c>
      <c r="BQ24" s="1">
        <v>3.99091717497803E-7</v>
      </c>
      <c r="BR24" s="1">
        <v>1.7983511807243299E-7</v>
      </c>
      <c r="BS24" s="1">
        <v>7.8201340431514598E-8</v>
      </c>
      <c r="BT24" s="1">
        <v>3.2761703847739903E-8</v>
      </c>
      <c r="BU24" s="1">
        <v>1.3199934138076801E-8</v>
      </c>
      <c r="BV24" s="1">
        <v>5.1054563946379596E-9</v>
      </c>
      <c r="BW24" s="1">
        <v>1.8920030984294701E-9</v>
      </c>
      <c r="BX24" s="1">
        <v>6.7044193902748796E-10</v>
      </c>
      <c r="BY24" s="1">
        <v>2.2669344013616599E-10</v>
      </c>
      <c r="BZ24" s="1">
        <v>7.2979087943372902E-11</v>
      </c>
      <c r="CA24" s="1">
        <v>2.2317096161091399E-11</v>
      </c>
      <c r="CB24" s="1">
        <v>6.4670689097479697E-12</v>
      </c>
      <c r="CC24" s="1">
        <v>1.7713692082810199E-12</v>
      </c>
      <c r="CD24" s="1">
        <v>4.5739549248929796E-13</v>
      </c>
      <c r="CE24" s="1">
        <v>1.11032710841204E-13</v>
      </c>
      <c r="CF24" s="1">
        <v>2.5265302756927799E-14</v>
      </c>
      <c r="CG24" s="1">
        <v>5.3726835634421398E-15</v>
      </c>
      <c r="CH24" s="1">
        <v>1.06430857560658E-15</v>
      </c>
      <c r="CI24" s="1">
        <v>1.9575122059750401E-16</v>
      </c>
      <c r="CJ24" s="1">
        <v>3.33107752021493E-17</v>
      </c>
      <c r="CK24" s="1">
        <v>5.2253995110873E-18</v>
      </c>
      <c r="CL24" s="1">
        <v>7.5273996994424599E-19</v>
      </c>
      <c r="CM24" s="1">
        <v>9.9178815752912804E-20</v>
      </c>
      <c r="CN24" s="1">
        <v>1.19019166769274E-20</v>
      </c>
      <c r="CO24" s="1">
        <v>1.2951751005280001E-21</v>
      </c>
      <c r="CP24" s="1">
        <v>1.27219335164134E-22</v>
      </c>
      <c r="CQ24" s="1">
        <v>1.1225247882690401E-23</v>
      </c>
      <c r="CR24" s="1">
        <v>8.8524462267817693E-25</v>
      </c>
      <c r="CS24" s="1">
        <v>6.2066623787036597E-26</v>
      </c>
      <c r="CT24" s="1">
        <v>3.8474682388061603E-27</v>
      </c>
      <c r="CU24" s="1">
        <v>2.0965020481048899E-28</v>
      </c>
      <c r="CV24" s="1">
        <v>9.9811676735791996E-30</v>
      </c>
      <c r="CW24" s="1">
        <v>4.1254504435685102E-31</v>
      </c>
      <c r="CX24" s="1">
        <v>1.47052806315363E-32</v>
      </c>
      <c r="CY24" s="1">
        <v>4.4890951117166797E-34</v>
      </c>
      <c r="CZ24" s="1">
        <v>1.16508261974924E-35</v>
      </c>
      <c r="DA24" s="1">
        <v>2.5512115366513801E-37</v>
      </c>
      <c r="DB24" s="1">
        <v>4.6757462267507803E-39</v>
      </c>
      <c r="DC24" s="1">
        <v>7.1126117575393604E-41</v>
      </c>
      <c r="DD24" s="1">
        <v>8.9016059309480397E-43</v>
      </c>
      <c r="DE24" s="1">
        <v>9.0818933288285606E-45</v>
      </c>
      <c r="DF24" s="1">
        <v>7.4812249853461396E-47</v>
      </c>
      <c r="DG24" s="1">
        <v>4.9258343824601497E-49</v>
      </c>
      <c r="DH24" s="1">
        <v>2.56515632347939E-51</v>
      </c>
      <c r="DI24" s="1">
        <v>1.0449005117052601E-53</v>
      </c>
      <c r="DJ24" s="1">
        <v>3.2910693979764401E-56</v>
      </c>
      <c r="DK24" s="1">
        <v>7.9183952676723103E-59</v>
      </c>
      <c r="DL24" s="1">
        <v>1.43702512728012E-61</v>
      </c>
      <c r="DM24" s="1">
        <v>1.9410998862905399E-64</v>
      </c>
      <c r="DN24" s="1">
        <v>1.9246203413010599E-67</v>
      </c>
      <c r="DO24" s="1">
        <v>1.3804747846536099E-70</v>
      </c>
      <c r="DP24" s="1">
        <v>7.0546011650776499E-74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0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0</v>
      </c>
      <c r="GP24" s="1">
        <v>0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V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0</v>
      </c>
      <c r="HF24" s="1">
        <v>0</v>
      </c>
      <c r="HG24" s="1">
        <v>0</v>
      </c>
      <c r="HH24" s="1">
        <v>0</v>
      </c>
    </row>
    <row r="25" spans="1:216" x14ac:dyDescent="0.25">
      <c r="A25">
        <v>147</v>
      </c>
      <c r="B25" s="3">
        <v>22387211.385683302</v>
      </c>
      <c r="C25" s="2">
        <f t="shared" si="6"/>
        <v>0.70940792030076116</v>
      </c>
      <c r="D25" s="3">
        <v>21.566396880944499</v>
      </c>
      <c r="E25" s="3">
        <v>20.253242582841899</v>
      </c>
      <c r="F25" s="3">
        <v>18.9844420525143</v>
      </c>
      <c r="G25" s="3">
        <v>17.760485722258299</v>
      </c>
      <c r="H25" s="3">
        <v>16.581793989248201</v>
      </c>
      <c r="I25" s="3">
        <v>15.4487115847292</v>
      </c>
      <c r="J25" s="3">
        <v>14.361502034039299</v>
      </c>
      <c r="K25" s="3">
        <v>13.320342273426601</v>
      </c>
      <c r="L25" s="3">
        <v>12.3253174957044</v>
      </c>
      <c r="M25" s="3">
        <v>11.3764163024591</v>
      </c>
      <c r="N25" s="3">
        <v>10.4735262455917</v>
      </c>
      <c r="O25" s="3">
        <v>9.6164298452114991</v>
      </c>
      <c r="P25" s="3">
        <v>8.8048011740669399</v>
      </c>
      <c r="Q25" s="3">
        <v>8.0382031005374106</v>
      </c>
      <c r="R25" s="3">
        <v>7.31608528243052</v>
      </c>
      <c r="S25" s="3">
        <v>6.6377830022004103</v>
      </c>
      <c r="T25" s="3">
        <v>6.0025169304007502</v>
      </c>
      <c r="U25" s="3">
        <v>5.4093938980096103</v>
      </c>
      <c r="V25" s="3">
        <v>4.8574087494633504</v>
      </c>
      <c r="W25" s="3">
        <v>4.3454473366547397</v>
      </c>
      <c r="X25" s="3">
        <v>3.8722906996681798</v>
      </c>
      <c r="Y25" s="3">
        <v>3.4366204626210699</v>
      </c>
      <c r="Z25" s="3">
        <v>3.0370254527182698</v>
      </c>
      <c r="AA25" s="3">
        <v>2.6720095276969702</v>
      </c>
      <c r="AB25" s="3">
        <v>2.3400005715577099</v>
      </c>
      <c r="AC25" s="3">
        <v>2.0393605913061799</v>
      </c>
      <c r="AD25" s="3">
        <v>1.7683968189828401</v>
      </c>
      <c r="AE25" s="3">
        <v>1.5253736942971701</v>
      </c>
      <c r="AF25" s="3">
        <v>1.3085255746208</v>
      </c>
      <c r="AG25" s="3">
        <v>1.11606999196401</v>
      </c>
      <c r="AH25" s="3">
        <v>0.94622125199945195</v>
      </c>
      <c r="AI25" s="3">
        <v>0.79720414939983797</v>
      </c>
      <c r="AJ25" s="3">
        <v>0.667267557924621</v>
      </c>
      <c r="AK25" s="3">
        <v>0.55469764397274102</v>
      </c>
      <c r="AL25" s="3">
        <v>0.45783044973557102</v>
      </c>
      <c r="AM25" s="3">
        <v>0.37506359745588602</v>
      </c>
      <c r="AN25" s="3">
        <v>0.30486688016454699</v>
      </c>
      <c r="AO25" s="15">
        <v>0.24579152681317501</v>
      </c>
      <c r="AP25" s="3">
        <v>0.19647796072075799</v>
      </c>
      <c r="AQ25" s="3">
        <v>0.15566190901982899</v>
      </c>
      <c r="AR25" s="3">
        <v>0.12217876616364901</v>
      </c>
      <c r="AS25" s="3">
        <v>9.4966164919128002E-2</v>
      </c>
      <c r="AT25" s="3">
        <v>7.3064761590097602E-2</v>
      </c>
      <c r="AU25" s="3">
        <v>5.5617296139082499E-2</v>
      </c>
      <c r="AV25" s="3">
        <v>4.1866039852821203E-2</v>
      </c>
      <c r="AW25" s="3">
        <v>3.1148790635986801E-2</v>
      </c>
      <c r="AX25" s="3">
        <v>2.2893616462690999E-2</v>
      </c>
      <c r="AY25" s="3">
        <v>1.6612578830289899E-2</v>
      </c>
      <c r="AZ25" s="3">
        <v>1.18946886038327E-2</v>
      </c>
      <c r="BA25" s="3">
        <v>8.3983554149076496E-3</v>
      </c>
      <c r="BB25" s="3">
        <v>5.8435885353426203E-3</v>
      </c>
      <c r="BC25" s="3">
        <v>4.0041924247894104E-3</v>
      </c>
      <c r="BD25" s="3">
        <v>2.7001752576802699E-3</v>
      </c>
      <c r="BE25" s="3">
        <v>1.79055564371885E-3</v>
      </c>
      <c r="BF25" s="3">
        <v>1.1667139466246599E-3</v>
      </c>
      <c r="BG25" s="3">
        <v>7.46392849118788E-4</v>
      </c>
      <c r="BH25" s="3">
        <v>4.6840992660083299E-4</v>
      </c>
      <c r="BI25" s="3">
        <v>2.8810559790023597E-4</v>
      </c>
      <c r="BJ25" s="3">
        <v>1.73515121091891E-4</v>
      </c>
      <c r="BK25" s="3">
        <v>1.02224911581449E-4</v>
      </c>
      <c r="BL25" s="1">
        <v>5.88523106661222E-5</v>
      </c>
      <c r="BM25" s="1">
        <v>3.3074256469097203E-5</v>
      </c>
      <c r="BN25" s="1">
        <v>1.8123695558913901E-5</v>
      </c>
      <c r="BO25" s="1">
        <v>9.6720971255736494E-6</v>
      </c>
      <c r="BP25" s="1">
        <v>5.02081959180914E-6</v>
      </c>
      <c r="BQ25" s="1">
        <v>2.53189739961361E-6</v>
      </c>
      <c r="BR25" s="1">
        <v>1.23864239003128E-6</v>
      </c>
      <c r="BS25" s="1">
        <v>5.8702566909462903E-7</v>
      </c>
      <c r="BT25" s="1">
        <v>2.6911218001259901E-7</v>
      </c>
      <c r="BU25" s="1">
        <v>1.1915107533478701E-7</v>
      </c>
      <c r="BV25" s="1">
        <v>5.0867709170817898E-8</v>
      </c>
      <c r="BW25" s="1">
        <v>2.09037282551608E-8</v>
      </c>
      <c r="BX25" s="1">
        <v>8.2540170946215802E-9</v>
      </c>
      <c r="BY25" s="1">
        <v>3.1257409169823802E-9</v>
      </c>
      <c r="BZ25" s="1">
        <v>1.13301092675906E-9</v>
      </c>
      <c r="CA25" s="1">
        <v>3.9229788481987699E-10</v>
      </c>
      <c r="CB25" s="1">
        <v>1.29468365134423E-10</v>
      </c>
      <c r="CC25" s="1">
        <v>4.0634799990398202E-11</v>
      </c>
      <c r="CD25" s="1">
        <v>1.21002422694093E-11</v>
      </c>
      <c r="CE25" s="1">
        <v>3.4101838496612099E-12</v>
      </c>
      <c r="CF25" s="1">
        <v>9.0724574610720803E-13</v>
      </c>
      <c r="CG25" s="1">
        <v>2.2722602603452699E-13</v>
      </c>
      <c r="CH25" s="1">
        <v>5.3424958277237401E-14</v>
      </c>
      <c r="CI25" s="1">
        <v>1.175688080597E-14</v>
      </c>
      <c r="CJ25" s="1">
        <v>2.4140693473668501E-15</v>
      </c>
      <c r="CK25" s="1">
        <v>4.6100026848801697E-16</v>
      </c>
      <c r="CL25" s="1">
        <v>8.15950360072562E-17</v>
      </c>
      <c r="CM25" s="1">
        <v>1.33378182423849E-17</v>
      </c>
      <c r="CN25" s="1">
        <v>2.00603491111196E-18</v>
      </c>
      <c r="CO25" s="1">
        <v>2.7651727606341902E-19</v>
      </c>
      <c r="CP25" s="1">
        <v>3.4789910045149399E-20</v>
      </c>
      <c r="CQ25" s="1">
        <v>3.9779990822597702E-21</v>
      </c>
      <c r="CR25" s="1">
        <v>4.1152993934518298E-22</v>
      </c>
      <c r="CS25" s="1">
        <v>3.8336851530929701E-23</v>
      </c>
      <c r="CT25" s="1">
        <v>3.2001183313405901E-24</v>
      </c>
      <c r="CU25" s="1">
        <v>2.38125270582289E-25</v>
      </c>
      <c r="CV25" s="1">
        <v>1.5710290749448199E-26</v>
      </c>
      <c r="CW25" s="1">
        <v>9.1377834078690306E-28</v>
      </c>
      <c r="CX25" s="1">
        <v>4.6579837899367303E-29</v>
      </c>
      <c r="CY25" s="1">
        <v>2.06802902854803E-30</v>
      </c>
      <c r="CZ25" s="1">
        <v>7.94494092030633E-32</v>
      </c>
      <c r="DA25" s="1">
        <v>2.62325622843095E-33</v>
      </c>
      <c r="DB25" s="1">
        <v>7.3910793986598599E-35</v>
      </c>
      <c r="DC25" s="1">
        <v>1.7637912359171099E-36</v>
      </c>
      <c r="DD25" s="1">
        <v>3.5372091487495302E-38</v>
      </c>
      <c r="DE25" s="1">
        <v>5.9127630397664204E-40</v>
      </c>
      <c r="DF25" s="1">
        <v>8.1679036846214105E-42</v>
      </c>
      <c r="DG25" s="1">
        <v>9.2410167026453394E-44</v>
      </c>
      <c r="DH25" s="1">
        <v>8.4826715315381105E-46</v>
      </c>
      <c r="DI25" s="1">
        <v>6.2556361794826496E-48</v>
      </c>
      <c r="DJ25" s="1">
        <v>3.6682322439096498E-50</v>
      </c>
      <c r="DK25" s="1">
        <v>1.6919913156312699E-52</v>
      </c>
      <c r="DL25" s="1">
        <v>6.0699315130111299E-55</v>
      </c>
      <c r="DM25" s="1">
        <v>1.67367342121439E-57</v>
      </c>
      <c r="DN25" s="1">
        <v>3.5032686225161101E-60</v>
      </c>
      <c r="DO25" s="1">
        <v>5.4948098397628897E-63</v>
      </c>
      <c r="DP25" s="1">
        <v>6.3709376212576805E-66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0</v>
      </c>
      <c r="GI25" s="1">
        <v>0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0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0</v>
      </c>
      <c r="HG25" s="1">
        <v>0</v>
      </c>
      <c r="HH25" s="1">
        <v>0</v>
      </c>
    </row>
    <row r="26" spans="1:216" x14ac:dyDescent="0.25">
      <c r="A26">
        <v>148</v>
      </c>
      <c r="B26" s="3">
        <v>25118864.315095801</v>
      </c>
      <c r="C26" s="2">
        <f t="shared" si="6"/>
        <v>0.79596877820543388</v>
      </c>
      <c r="D26" s="3">
        <v>25.027910546191201</v>
      </c>
      <c r="E26" s="3">
        <v>23.6072808731161</v>
      </c>
      <c r="F26" s="3">
        <v>22.2294677207124</v>
      </c>
      <c r="G26" s="3">
        <v>20.895112494509402</v>
      </c>
      <c r="H26" s="3">
        <v>19.604800728524101</v>
      </c>
      <c r="I26" s="3">
        <v>18.359056473855102</v>
      </c>
      <c r="J26" s="3">
        <v>17.158336640791099</v>
      </c>
      <c r="K26" s="3">
        <v>16.0030253441514</v>
      </c>
      <c r="L26" s="3">
        <v>14.8934283084378</v>
      </c>
      <c r="M26" s="3">
        <v>13.829767395614599</v>
      </c>
      <c r="N26" s="3">
        <v>12.812175324505199</v>
      </c>
      <c r="O26" s="3">
        <v>11.840690656812299</v>
      </c>
      <c r="P26" s="3">
        <v>10.915253130022201</v>
      </c>
      <c r="Q26" s="3">
        <v>10.0356994222567</v>
      </c>
      <c r="R26" s="3">
        <v>9.2017594378179108</v>
      </c>
      <c r="S26" s="3">
        <v>8.4130532047284294</v>
      </c>
      <c r="T26" s="3">
        <v>7.6690884766389802</v>
      </c>
      <c r="U26" s="3">
        <v>6.9692591308130698</v>
      </c>
      <c r="V26" s="3">
        <v>6.3128444512197603</v>
      </c>
      <c r="W26" s="3">
        <v>5.6990093808171398</v>
      </c>
      <c r="X26" s="3">
        <v>5.1268058196507402</v>
      </c>
      <c r="Y26" s="3">
        <v>4.5951750352261396</v>
      </c>
      <c r="Z26" s="3">
        <v>4.1029512385988296</v>
      </c>
      <c r="AA26" s="3">
        <v>3.6488663636854701</v>
      </c>
      <c r="AB26" s="3">
        <v>3.2315560684575502</v>
      </c>
      <c r="AC26" s="3">
        <v>2.8495669550559799</v>
      </c>
      <c r="AD26" s="3">
        <v>2.50136498171429</v>
      </c>
      <c r="AE26" s="3">
        <v>2.1853450130865202</v>
      </c>
      <c r="AF26" s="3">
        <v>1.8998414276802</v>
      </c>
      <c r="AG26" s="3">
        <v>1.6431396722845899</v>
      </c>
      <c r="AH26" s="3">
        <v>1.4134886243963001</v>
      </c>
      <c r="AI26" s="3">
        <v>1.20911359565628</v>
      </c>
      <c r="AJ26" s="3">
        <v>1.0282297833115901</v>
      </c>
      <c r="AK26" s="3">
        <v>0.869055953875006</v>
      </c>
      <c r="AL26" s="3">
        <v>0.72982812468052305</v>
      </c>
      <c r="AM26" s="3">
        <v>0.60881299610610395</v>
      </c>
      <c r="AN26" s="3">
        <v>0.50432088095231797</v>
      </c>
      <c r="AO26" s="15">
        <v>0.41471787875637001</v>
      </c>
      <c r="AP26" s="3">
        <v>0.33843705237569899</v>
      </c>
      <c r="AQ26" s="3">
        <v>0.27398838236571799</v>
      </c>
      <c r="AR26" s="3">
        <v>0.21996730148928101</v>
      </c>
      <c r="AS26" s="3">
        <v>0.17506164667931801</v>
      </c>
      <c r="AT26" s="3">
        <v>0.138056908009283</v>
      </c>
      <c r="AU26" s="3">
        <v>0.107839702314925</v>
      </c>
      <c r="AV26" s="3">
        <v>8.3399451221658996E-2</v>
      </c>
      <c r="AW26" s="3">
        <v>6.3828297259300795E-2</v>
      </c>
      <c r="AX26" s="3">
        <v>4.8319345021444401E-2</v>
      </c>
      <c r="AY26" s="3">
        <v>3.6163364358183098E-2</v>
      </c>
      <c r="AZ26" s="3">
        <v>2.67441368315538E-2</v>
      </c>
      <c r="BA26" s="3">
        <v>1.9532662793425699E-2</v>
      </c>
      <c r="BB26" s="3">
        <v>1.40804725559028E-2</v>
      </c>
      <c r="BC26" s="3">
        <v>1.00122998787163E-2</v>
      </c>
      <c r="BD26" s="3">
        <v>7.01837876240972E-3</v>
      </c>
      <c r="BE26" s="3">
        <v>4.8466154533396699E-3</v>
      </c>
      <c r="BF26" s="3">
        <v>3.2948675667527098E-3</v>
      </c>
      <c r="BG26" s="3">
        <v>2.2035329733188498E-3</v>
      </c>
      <c r="BH26" s="3">
        <v>1.44861482286119E-3</v>
      </c>
      <c r="BI26" s="3">
        <v>9.3538845056342196E-4</v>
      </c>
      <c r="BJ26" s="3">
        <v>5.9275375130741896E-4</v>
      </c>
      <c r="BK26" s="3">
        <v>3.683156660785E-4</v>
      </c>
      <c r="BL26" s="1">
        <v>2.24198136775698E-4</v>
      </c>
      <c r="BM26" s="1">
        <v>1.33565178635016E-4</v>
      </c>
      <c r="BN26" s="1">
        <v>7.7797874616946603E-5</v>
      </c>
      <c r="BO26" s="1">
        <v>4.4258692747785001E-5</v>
      </c>
      <c r="BP26" s="1">
        <v>2.4564464536071299E-5</v>
      </c>
      <c r="BQ26" s="1">
        <v>1.32859540102532E-5</v>
      </c>
      <c r="BR26" s="1">
        <v>6.9940711857225298E-6</v>
      </c>
      <c r="BS26" s="1">
        <v>3.5790644115323999E-6</v>
      </c>
      <c r="BT26" s="1">
        <v>1.77801508323069E-6</v>
      </c>
      <c r="BU26" s="1">
        <v>8.5629793362961503E-7</v>
      </c>
      <c r="BV26" s="1">
        <v>3.9921461852609403E-7</v>
      </c>
      <c r="BW26" s="1">
        <v>1.7989486300383099E-7</v>
      </c>
      <c r="BX26" s="1">
        <v>7.8229276591804504E-8</v>
      </c>
      <c r="BY26" s="1">
        <v>3.2774252826914797E-8</v>
      </c>
      <c r="BZ26" s="1">
        <v>1.32053419158326E-8</v>
      </c>
      <c r="CA26" s="1">
        <v>5.1076885873207003E-9</v>
      </c>
      <c r="CB26" s="1">
        <v>1.89288419648675E-9</v>
      </c>
      <c r="CC26" s="1">
        <v>6.7077392452715095E-10</v>
      </c>
      <c r="CD26" s="1">
        <v>2.2681261508318501E-10</v>
      </c>
      <c r="CE26" s="1">
        <v>7.3019763801054303E-11</v>
      </c>
      <c r="CF26" s="1">
        <v>2.23302676595186E-11</v>
      </c>
      <c r="CG26" s="1">
        <v>6.4711061659043899E-12</v>
      </c>
      <c r="CH26" s="1">
        <v>1.7725377387307001E-12</v>
      </c>
      <c r="CI26" s="1">
        <v>4.5771405077745798E-13</v>
      </c>
      <c r="CJ26" s="1">
        <v>1.11114287586226E-13</v>
      </c>
      <c r="CK26" s="1">
        <v>2.52848706849692E-14</v>
      </c>
      <c r="CL26" s="1">
        <v>5.3770671901656302E-15</v>
      </c>
      <c r="CM26" s="1">
        <v>1.0652228493835999E-15</v>
      </c>
      <c r="CN26" s="1">
        <v>1.9592816978734299E-16</v>
      </c>
      <c r="CO26" s="1">
        <v>3.3342445731878302E-17</v>
      </c>
      <c r="CP26" s="1">
        <v>5.2306226017524899E-18</v>
      </c>
      <c r="CQ26" s="1">
        <v>7.5353068399120497E-19</v>
      </c>
      <c r="CR26" s="1">
        <v>9.9288263027842999E-20</v>
      </c>
      <c r="CS26" s="1">
        <v>1.19157101712116E-20</v>
      </c>
      <c r="CT26" s="1">
        <v>1.2967510065160201E-21</v>
      </c>
      <c r="CU26" s="1">
        <v>1.2738180937948499E-22</v>
      </c>
      <c r="CV26" s="1">
        <v>1.1240291516361E-23</v>
      </c>
      <c r="CW26" s="1">
        <v>8.8648928472178708E-25</v>
      </c>
      <c r="CX26" s="1">
        <v>6.2158159893470899E-26</v>
      </c>
      <c r="CY26" s="1">
        <v>3.8534190818107799E-27</v>
      </c>
      <c r="CZ26" s="1">
        <v>2.0999021994383698E-28</v>
      </c>
      <c r="DA26" s="1">
        <v>9.9981392001896703E-30</v>
      </c>
      <c r="DB26" s="1">
        <v>4.1328038867972496E-31</v>
      </c>
      <c r="DC26" s="1">
        <v>1.4732754591795901E-32</v>
      </c>
      <c r="DD26" s="1">
        <v>4.4978851174801099E-34</v>
      </c>
      <c r="DE26" s="1">
        <v>1.16747333528734E-35</v>
      </c>
      <c r="DF26" s="1">
        <v>2.5566970981267001E-37</v>
      </c>
      <c r="DG26" s="1">
        <v>4.6862802773379302E-39</v>
      </c>
      <c r="DH26" s="1">
        <v>7.1294003119360804E-41</v>
      </c>
      <c r="DI26" s="1">
        <v>8.9236182261091007E-43</v>
      </c>
      <c r="DJ26" s="1">
        <v>9.1054200836705094E-45</v>
      </c>
      <c r="DK26" s="1">
        <v>7.5015263638417602E-47</v>
      </c>
      <c r="DL26" s="1">
        <v>4.9398360800511299E-49</v>
      </c>
      <c r="DM26" s="1">
        <v>2.5727937291181201E-51</v>
      </c>
      <c r="DN26" s="1">
        <v>1.0481590522224001E-53</v>
      </c>
      <c r="DO26" s="1">
        <v>3.3018188966841802E-56</v>
      </c>
      <c r="DP26" s="1">
        <v>7.9454834458720601E-59</v>
      </c>
      <c r="DQ26" s="1">
        <v>0</v>
      </c>
      <c r="DR26" s="1">
        <v>0</v>
      </c>
      <c r="DS26" s="1">
        <v>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0</v>
      </c>
      <c r="GQ26" s="1">
        <v>0</v>
      </c>
      <c r="GR26" s="1">
        <v>0</v>
      </c>
      <c r="GS26" s="1">
        <v>0</v>
      </c>
      <c r="GT26" s="1">
        <v>0</v>
      </c>
      <c r="GU26" s="1">
        <v>0</v>
      </c>
      <c r="GV26" s="1">
        <v>0</v>
      </c>
      <c r="GW26" s="1">
        <v>0</v>
      </c>
      <c r="GX26" s="1">
        <v>0</v>
      </c>
      <c r="GY26" s="1">
        <v>0</v>
      </c>
      <c r="GZ26" s="1">
        <v>0</v>
      </c>
      <c r="HA26" s="1">
        <v>0</v>
      </c>
      <c r="HB26" s="1">
        <v>0</v>
      </c>
      <c r="HC26" s="1">
        <v>0</v>
      </c>
      <c r="HD26" s="1">
        <v>0</v>
      </c>
      <c r="HE26" s="1">
        <v>0</v>
      </c>
      <c r="HF26" s="1">
        <v>0</v>
      </c>
      <c r="HG26" s="1">
        <v>0</v>
      </c>
      <c r="HH26" s="1">
        <v>0</v>
      </c>
    </row>
    <row r="27" spans="1:216" x14ac:dyDescent="0.25">
      <c r="A27">
        <v>149</v>
      </c>
      <c r="B27" s="3">
        <v>28183829.3126445</v>
      </c>
      <c r="C27" s="2">
        <f t="shared" si="6"/>
        <v>0.89309165819468206</v>
      </c>
      <c r="D27" s="3">
        <v>28.746453875717702</v>
      </c>
      <c r="E27" s="3">
        <v>27.222985720997801</v>
      </c>
      <c r="F27" s="3">
        <v>25.7404738055317</v>
      </c>
      <c r="G27" s="3">
        <v>24.299675833984001</v>
      </c>
      <c r="H27" s="3">
        <v>22.901307262416601</v>
      </c>
      <c r="I27" s="3">
        <v>21.5460359829368</v>
      </c>
      <c r="J27" s="3">
        <v>20.234476862946401</v>
      </c>
      <c r="K27" s="3">
        <v>18.967186173811299</v>
      </c>
      <c r="L27" s="3">
        <v>17.7446559496953</v>
      </c>
      <c r="M27" s="3">
        <v>16.567308323476801</v>
      </c>
      <c r="N27" s="3">
        <v>15.4354898929904</v>
      </c>
      <c r="O27" s="3">
        <v>14.349466177226599</v>
      </c>
      <c r="P27" s="3">
        <v>13.3094162284274</v>
      </c>
      <c r="Q27" s="3">
        <v>12.315427472101099</v>
      </c>
      <c r="R27" s="3">
        <v>11.3674908526599</v>
      </c>
      <c r="S27" s="3">
        <v>10.465496367458501</v>
      </c>
      <c r="T27" s="3">
        <v>9.6092290762646009</v>
      </c>
      <c r="U27" s="3">
        <v>8.7983656763657194</v>
      </c>
      <c r="V27" s="3">
        <v>8.0324717353748305</v>
      </c>
      <c r="W27" s="3">
        <v>7.3109996740264398</v>
      </c>
      <c r="X27" s="3">
        <v>6.6332875896450902</v>
      </c>
      <c r="Y27" s="3">
        <v>5.9985590071794999</v>
      </c>
      <c r="Z27" s="3">
        <v>5.4059236385353397</v>
      </c>
      <c r="AA27" s="3">
        <v>4.8543792221550701</v>
      </c>
      <c r="AB27" s="3">
        <v>4.3428145032257799</v>
      </c>
      <c r="AC27" s="3">
        <v>3.8700134004284199</v>
      </c>
      <c r="AD27" s="3">
        <v>3.4346603877493802</v>
      </c>
      <c r="AE27" s="3">
        <v>3.0353470996250702</v>
      </c>
      <c r="AF27" s="3">
        <v>2.6705801447678001</v>
      </c>
      <c r="AG27" s="3">
        <v>2.33879008874553</v>
      </c>
      <c r="AH27" s="3">
        <v>2.0383415382186501</v>
      </c>
      <c r="AI27" s="3">
        <v>1.7675442312874801</v>
      </c>
      <c r="AJ27" s="3">
        <v>1.5246650094379199</v>
      </c>
      <c r="AK27" s="3">
        <v>1.3079405179994801</v>
      </c>
      <c r="AL27" s="3">
        <v>1.1155904548850799</v>
      </c>
      <c r="AM27" s="3">
        <v>0.94583116280180701</v>
      </c>
      <c r="AN27" s="3">
        <v>0.79688933930037198</v>
      </c>
      <c r="AO27" s="15">
        <v>0.66701562317153995</v>
      </c>
      <c r="AP27" s="3">
        <v>0.55449780594812403</v>
      </c>
      <c r="AQ27" s="3">
        <v>0.45767341465424499</v>
      </c>
      <c r="AR27" s="3">
        <v>0.37494141727943398</v>
      </c>
      <c r="AS27" s="3">
        <v>0.30477281628481701</v>
      </c>
      <c r="AT27" s="3">
        <v>0.24571991795971601</v>
      </c>
      <c r="AU27" s="3">
        <v>0.196424096413404</v>
      </c>
      <c r="AV27" s="3">
        <v>0.15562190972461101</v>
      </c>
      <c r="AW27" s="3">
        <v>0.122149471122241</v>
      </c>
      <c r="AX27" s="3">
        <v>9.4945028415111293E-2</v>
      </c>
      <c r="AY27" s="3">
        <v>7.3049758196349901E-2</v>
      </c>
      <c r="AZ27" s="3">
        <v>5.5606835267261401E-2</v>
      </c>
      <c r="BA27" s="3">
        <v>4.1858889705998097E-2</v>
      </c>
      <c r="BB27" s="3">
        <v>3.11440114568085E-2</v>
      </c>
      <c r="BC27" s="3">
        <v>2.2890502779192301E-2</v>
      </c>
      <c r="BD27" s="3">
        <v>1.6610610235890399E-2</v>
      </c>
      <c r="BE27" s="3">
        <v>1.1893488472063301E-2</v>
      </c>
      <c r="BF27" s="3">
        <v>8.39765684631745E-3</v>
      </c>
      <c r="BG27" s="3">
        <v>5.8432067653696202E-3</v>
      </c>
      <c r="BH27" s="3">
        <v>4.0040028868008701E-3</v>
      </c>
      <c r="BI27" s="3">
        <v>2.7000964928224902E-3</v>
      </c>
      <c r="BJ27" s="3">
        <v>1.7905362750248301E-3</v>
      </c>
      <c r="BK27" s="3">
        <v>1.1667229841657799E-3</v>
      </c>
      <c r="BL27" s="1">
        <v>7.4641266020328604E-4</v>
      </c>
      <c r="BM27" s="1">
        <v>4.6843128412308801E-4</v>
      </c>
      <c r="BN27" s="1">
        <v>2.8812430504958201E-4</v>
      </c>
      <c r="BO27" s="1">
        <v>1.7352979638163201E-4</v>
      </c>
      <c r="BP27" s="1">
        <v>1.02235600052619E-4</v>
      </c>
      <c r="BQ27" s="1">
        <v>5.8859661720814503E-5</v>
      </c>
      <c r="BR27" s="1">
        <v>3.3079073819390399E-5</v>
      </c>
      <c r="BS27" s="1">
        <v>1.8126719097629399E-5</v>
      </c>
      <c r="BT27" s="1">
        <v>9.6739199943584306E-6</v>
      </c>
      <c r="BU27" s="1">
        <v>5.0218769986996398E-6</v>
      </c>
      <c r="BV27" s="1">
        <v>2.5324880356148398E-6</v>
      </c>
      <c r="BW27" s="1">
        <v>1.2389601342755601E-6</v>
      </c>
      <c r="BX27" s="1">
        <v>5.8719026493555997E-7</v>
      </c>
      <c r="BY27" s="1">
        <v>2.6919423506003902E-7</v>
      </c>
      <c r="BZ27" s="1">
        <v>1.19190410969784E-7</v>
      </c>
      <c r="CA27" s="1">
        <v>5.08858232825147E-8</v>
      </c>
      <c r="CB27" s="1">
        <v>2.09117316268895E-8</v>
      </c>
      <c r="CC27" s="1">
        <v>8.2574052040292208E-9</v>
      </c>
      <c r="CD27" s="1">
        <v>3.1271130877888001E-9</v>
      </c>
      <c r="CE27" s="1">
        <v>1.1335416908075E-9</v>
      </c>
      <c r="CF27" s="1">
        <v>3.9249361359136501E-10</v>
      </c>
      <c r="CG27" s="1">
        <v>1.2953704468949399E-10</v>
      </c>
      <c r="CH27" s="1">
        <v>4.0657683511833299E-11</v>
      </c>
      <c r="CI27" s="1">
        <v>1.21074664228078E-11</v>
      </c>
      <c r="CJ27" s="1">
        <v>3.41233965035309E-12</v>
      </c>
      <c r="CK27" s="1">
        <v>9.0785236843600495E-13</v>
      </c>
      <c r="CL27" s="1">
        <v>2.2738656756227299E-13</v>
      </c>
      <c r="CM27" s="1">
        <v>5.3464808025204301E-14</v>
      </c>
      <c r="CN27" s="1">
        <v>1.17661316202424E-14</v>
      </c>
      <c r="CO27" s="1">
        <v>2.4160716626905201E-15</v>
      </c>
      <c r="CP27" s="1">
        <v>4.6140307605725002E-16</v>
      </c>
      <c r="CQ27" s="1">
        <v>8.1670097977986697E-17</v>
      </c>
      <c r="CR27" s="1">
        <v>1.3350729581867E-17</v>
      </c>
      <c r="CS27" s="1">
        <v>2.00807734376427E-18</v>
      </c>
      <c r="CT27" s="1">
        <v>2.7681325890496502E-19</v>
      </c>
      <c r="CU27" s="1">
        <v>3.4829044804947998E-20</v>
      </c>
      <c r="CV27" s="1">
        <v>3.9827000292048803E-21</v>
      </c>
      <c r="CW27" s="1">
        <v>4.1204067264667699E-22</v>
      </c>
      <c r="CX27" s="1">
        <v>3.8386803796758002E-23</v>
      </c>
      <c r="CY27" s="1">
        <v>3.20449492947594E-24</v>
      </c>
      <c r="CZ27" s="1">
        <v>2.3846701756909498E-25</v>
      </c>
      <c r="DA27" s="1">
        <v>1.5733945507203E-26</v>
      </c>
      <c r="DB27" s="1">
        <v>9.1522153779642903E-28</v>
      </c>
      <c r="DC27" s="1">
        <v>4.66569915888446E-29</v>
      </c>
      <c r="DD27" s="1">
        <v>2.0716208947641299E-30</v>
      </c>
      <c r="DE27" s="1">
        <v>7.9594085203152301E-32</v>
      </c>
      <c r="DF27" s="1">
        <v>2.6282638603871799E-33</v>
      </c>
      <c r="DG27" s="1">
        <v>7.4058682522847005E-35</v>
      </c>
      <c r="DH27" s="1">
        <v>1.76749005319253E-36</v>
      </c>
      <c r="DI27" s="1">
        <v>3.5449827839306801E-38</v>
      </c>
      <c r="DJ27" s="1">
        <v>5.9263795063546598E-40</v>
      </c>
      <c r="DK27" s="1">
        <v>8.1876125528916698E-42</v>
      </c>
      <c r="DL27" s="1">
        <v>9.2643791316776795E-44</v>
      </c>
      <c r="DM27" s="1">
        <v>8.5051388485731994E-46</v>
      </c>
      <c r="DN27" s="1">
        <v>6.2729936477756996E-48</v>
      </c>
      <c r="DO27" s="1">
        <v>3.67889443991975E-50</v>
      </c>
      <c r="DP27" s="1">
        <v>1.6971429362905799E-52</v>
      </c>
      <c r="DQ27" s="1">
        <v>0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0</v>
      </c>
      <c r="FI27" s="1">
        <v>0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0</v>
      </c>
      <c r="GP27" s="1">
        <v>0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0</v>
      </c>
      <c r="HG27" s="1">
        <v>0</v>
      </c>
      <c r="HH27" s="1">
        <v>0</v>
      </c>
    </row>
    <row r="28" spans="1:216" x14ac:dyDescent="0.25">
      <c r="A28">
        <v>150</v>
      </c>
      <c r="B28" s="3">
        <v>31622776.601683699</v>
      </c>
      <c r="C28" s="2">
        <f t="shared" si="6"/>
        <v>1.002065321877573</v>
      </c>
      <c r="D28" s="3">
        <v>32.708086931747303</v>
      </c>
      <c r="E28" s="3">
        <v>31.087122929782399</v>
      </c>
      <c r="F28" s="3">
        <v>29.505014279414102</v>
      </c>
      <c r="G28" s="3">
        <v>27.9626025970644</v>
      </c>
      <c r="H28" s="3">
        <v>26.4606998022015</v>
      </c>
      <c r="I28" s="3">
        <v>25.000083283139599</v>
      </c>
      <c r="J28" s="3">
        <v>23.581490853872801</v>
      </c>
      <c r="K28" s="3">
        <v>22.2056155233807</v>
      </c>
      <c r="L28" s="3">
        <v>20.873100103778199</v>
      </c>
      <c r="M28" s="3">
        <v>19.584531689615702</v>
      </c>
      <c r="N28" s="3">
        <v>18.340436045430099</v>
      </c>
      <c r="O28" s="3">
        <v>17.141271945943899</v>
      </c>
      <c r="P28" s="3">
        <v>15.9874255185831</v>
      </c>
      <c r="Q28" s="3">
        <v>14.879204644851001</v>
      </c>
      <c r="R28" s="3">
        <v>13.8168334833433</v>
      </c>
      <c r="S28" s="3">
        <v>12.800447183362101</v>
      </c>
      <c r="T28" s="3">
        <v>11.8300868641217</v>
      </c>
      <c r="U28" s="3">
        <v>10.905694939798201</v>
      </c>
      <c r="V28" s="3">
        <v>10.027110875490701</v>
      </c>
      <c r="W28" s="3">
        <v>9.1940674628598202</v>
      </c>
      <c r="X28" s="3">
        <v>8.4061877067750892</v>
      </c>
      <c r="Y28" s="3">
        <v>7.6629824153939898</v>
      </c>
      <c r="Z28" s="3">
        <v>6.9638485854442402</v>
      </c>
      <c r="AA28" s="3">
        <v>6.3080686718222498</v>
      </c>
      <c r="AB28" s="3">
        <v>5.6948108256879202</v>
      </c>
      <c r="AC28" s="3">
        <v>5.1231301777958</v>
      </c>
      <c r="AD28" s="3">
        <v>4.5919712336537604</v>
      </c>
      <c r="AE28" s="3">
        <v>4.1001714341008402</v>
      </c>
      <c r="AF28" s="3">
        <v>3.6464659189712698</v>
      </c>
      <c r="AG28" s="3">
        <v>3.22949351268162</v>
      </c>
      <c r="AH28" s="3">
        <v>2.8478039289660999</v>
      </c>
      <c r="AI28" s="3">
        <v>2.4998661678413998</v>
      </c>
      <c r="AJ28" s="3">
        <v>2.1840780515951002</v>
      </c>
      <c r="AK28" s="3">
        <v>1.89877681869613</v>
      </c>
      <c r="AL28" s="3">
        <v>1.64225066571051</v>
      </c>
      <c r="AM28" s="3">
        <v>1.4127510984089799</v>
      </c>
      <c r="AN28" s="3">
        <v>1.2085059252502801</v>
      </c>
      <c r="AO28" s="15">
        <v>1.02773270040406</v>
      </c>
      <c r="AP28" s="3">
        <v>0.86865240061288196</v>
      </c>
      <c r="AQ28" s="3">
        <v>0.72950310168837396</v>
      </c>
      <c r="AR28" s="3">
        <v>0.60855340747756204</v>
      </c>
      <c r="AS28" s="3">
        <v>0.50411537781549798</v>
      </c>
      <c r="AT28" s="3">
        <v>0.41455670323295002</v>
      </c>
      <c r="AU28" s="3">
        <v>0.338311883702341</v>
      </c>
      <c r="AV28" s="3">
        <v>0.27389218685582201</v>
      </c>
      <c r="AW28" s="3">
        <v>0.219894187884139</v>
      </c>
      <c r="AX28" s="3">
        <v>0.17500672827377101</v>
      </c>
      <c r="AY28" s="3">
        <v>0.138016172742532</v>
      </c>
      <c r="AZ28" s="3">
        <v>0.107809891798295</v>
      </c>
      <c r="BA28" s="3">
        <v>8.3377949438881493E-2</v>
      </c>
      <c r="BB28" s="3">
        <v>6.3813029429470799E-2</v>
      </c>
      <c r="BC28" s="3">
        <v>4.8308686868619603E-2</v>
      </c>
      <c r="BD28" s="3">
        <v>3.61560617934139E-2</v>
      </c>
      <c r="BE28" s="3">
        <v>2.67392358311597E-2</v>
      </c>
      <c r="BF28" s="3">
        <v>1.95294490590615E-2</v>
      </c>
      <c r="BG28" s="3">
        <v>1.4078420373586E-2</v>
      </c>
      <c r="BH28" s="3">
        <v>1.0011029460087899E-2</v>
      </c>
      <c r="BI28" s="3">
        <v>7.0176212547981096E-3</v>
      </c>
      <c r="BJ28" s="3">
        <v>4.8461847463939301E-3</v>
      </c>
      <c r="BK28" s="3">
        <v>3.2946380012215501E-3</v>
      </c>
      <c r="BL28" s="1">
        <v>2.20342206887564E-3</v>
      </c>
      <c r="BM28" s="1">
        <v>1.44857018206679E-3</v>
      </c>
      <c r="BN28" s="1">
        <v>9.3537805936405095E-4</v>
      </c>
      <c r="BO28" s="1">
        <v>5.9275897647817803E-4</v>
      </c>
      <c r="BP28" s="1">
        <v>3.68326340202491E-4</v>
      </c>
      <c r="BQ28" s="1">
        <v>2.2420921548705499E-4</v>
      </c>
      <c r="BR28" s="1">
        <v>1.33574547491796E-4</v>
      </c>
      <c r="BS28" s="1">
        <v>7.7804969693324202E-5</v>
      </c>
      <c r="BT28" s="1">
        <v>4.4263676651144403E-5</v>
      </c>
      <c r="BU28" s="1">
        <v>2.4567766129106299E-5</v>
      </c>
      <c r="BV28" s="1">
        <v>1.3288034891937E-5</v>
      </c>
      <c r="BW28" s="1">
        <v>6.9953251931208597E-6</v>
      </c>
      <c r="BX28" s="1">
        <v>3.5797890331788501E-6</v>
      </c>
      <c r="BY28" s="1">
        <v>1.7784171942513601E-6</v>
      </c>
      <c r="BZ28" s="1">
        <v>8.5651237121526099E-7</v>
      </c>
      <c r="CA28" s="1">
        <v>3.9932452365688898E-7</v>
      </c>
      <c r="CB28" s="1">
        <v>1.7994898239003801E-7</v>
      </c>
      <c r="CC28" s="1">
        <v>7.8254863548378898E-8</v>
      </c>
      <c r="CD28" s="1">
        <v>3.27858569946086E-8</v>
      </c>
      <c r="CE28" s="1">
        <v>1.32103843735521E-8</v>
      </c>
      <c r="CF28" s="1">
        <v>5.10978522859055E-9</v>
      </c>
      <c r="CG28" s="1">
        <v>1.8937171223648398E-9</v>
      </c>
      <c r="CH28" s="1">
        <v>6.7108954680605296E-10</v>
      </c>
      <c r="CI28" s="1">
        <v>2.2692648855048001E-10</v>
      </c>
      <c r="CJ28" s="1">
        <v>7.3058805058410796E-11</v>
      </c>
      <c r="CK28" s="1">
        <v>2.23429606435949E-11</v>
      </c>
      <c r="CL28" s="1">
        <v>6.4750107498723504E-12</v>
      </c>
      <c r="CM28" s="1">
        <v>1.77367151987145E-12</v>
      </c>
      <c r="CN28" s="1">
        <v>4.5802403438588099E-13</v>
      </c>
      <c r="CO28" s="1">
        <v>1.11193876587549E-13</v>
      </c>
      <c r="CP28" s="1">
        <v>2.53040070177108E-14</v>
      </c>
      <c r="CQ28" s="1">
        <v>5.3813633176772004E-15</v>
      </c>
      <c r="CR28" s="1">
        <v>1.0661206145645499E-15</v>
      </c>
      <c r="CS28" s="1">
        <v>1.9610223037360799E-16</v>
      </c>
      <c r="CT28" s="1">
        <v>3.3373649224160301E-17</v>
      </c>
      <c r="CU28" s="1">
        <v>5.2357761850225903E-18</v>
      </c>
      <c r="CV28" s="1">
        <v>7.5431191462462096E-19</v>
      </c>
      <c r="CW28" s="1">
        <v>9.9396529183918398E-20</v>
      </c>
      <c r="CX28" s="1">
        <v>1.1929369989860299E-20</v>
      </c>
      <c r="CY28" s="1">
        <v>1.2983132302164399E-21</v>
      </c>
      <c r="CZ28" s="1">
        <v>1.2754302350290799E-22</v>
      </c>
      <c r="DA28" s="1">
        <v>1.12552312949665E-23</v>
      </c>
      <c r="DB28" s="1">
        <v>8.8772633096827607E-25</v>
      </c>
      <c r="DC28" s="1">
        <v>6.2249202196781499E-26</v>
      </c>
      <c r="DD28" s="1">
        <v>3.8593418056782301E-27</v>
      </c>
      <c r="DE28" s="1">
        <v>2.10328839242762E-28</v>
      </c>
      <c r="DF28" s="1">
        <v>1.0015050822992E-29</v>
      </c>
      <c r="DG28" s="1">
        <v>4.1401353127830697E-31</v>
      </c>
      <c r="DH28" s="1">
        <v>1.47601600161266E-32</v>
      </c>
      <c r="DI28" s="1">
        <v>4.5066573035525696E-34</v>
      </c>
      <c r="DJ28" s="1">
        <v>1.16986025241993E-35</v>
      </c>
      <c r="DK28" s="1">
        <v>2.5621762079716302E-37</v>
      </c>
      <c r="DL28" s="1">
        <v>4.6968060450146302E-39</v>
      </c>
      <c r="DM28" s="1">
        <v>7.1461818696955601E-41</v>
      </c>
      <c r="DN28" s="1">
        <v>8.9456290894874699E-43</v>
      </c>
      <c r="DO28" s="1">
        <v>9.1289532155625895E-45</v>
      </c>
      <c r="DP28" s="1">
        <v>7.5218397936369298E-47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</row>
    <row r="29" spans="1:216" x14ac:dyDescent="0.25">
      <c r="A29">
        <v>151</v>
      </c>
      <c r="B29" s="3">
        <v>35481338.923357502</v>
      </c>
      <c r="C29" s="2">
        <f t="shared" si="6"/>
        <v>1.1243357835626759</v>
      </c>
      <c r="D29" s="3">
        <v>36.8971834848521</v>
      </c>
      <c r="E29" s="3">
        <v>35.184584937086299</v>
      </c>
      <c r="F29" s="3">
        <v>33.508575216630803</v>
      </c>
      <c r="G29" s="3">
        <v>31.870050713920399</v>
      </c>
      <c r="H29" s="3">
        <v>30.269889276584198</v>
      </c>
      <c r="I29" s="3">
        <v>28.708945963961099</v>
      </c>
      <c r="J29" s="3">
        <v>27.188048558344299</v>
      </c>
      <c r="K29" s="3">
        <v>25.707992843448999</v>
      </c>
      <c r="L29" s="3">
        <v>24.269537664650599</v>
      </c>
      <c r="M29" s="3">
        <v>22.8733997899879</v>
      </c>
      <c r="N29" s="3">
        <v>21.520248595814099</v>
      </c>
      <c r="O29" s="3">
        <v>20.210700606228801</v>
      </c>
      <c r="P29" s="3">
        <v>18.945313921048101</v>
      </c>
      <c r="Q29" s="3">
        <v>17.724582572999701</v>
      </c>
      <c r="R29" s="3">
        <v>16.5489308610046</v>
      </c>
      <c r="S29" s="3">
        <v>15.418707712741</v>
      </c>
      <c r="T29" s="3">
        <v>14.33418113608</v>
      </c>
      <c r="U29" s="3">
        <v>13.2955328252963</v>
      </c>
      <c r="V29" s="3">
        <v>12.3028529940536</v>
      </c>
      <c r="W29" s="3">
        <v>11.3561355128535</v>
      </c>
      <c r="X29" s="3">
        <v>10.455273433726401</v>
      </c>
      <c r="Y29" s="3">
        <v>9.6000549892065692</v>
      </c>
      <c r="Z29" s="3">
        <v>8.7901601558248394</v>
      </c>
      <c r="AA29" s="3">
        <v>8.0251578742255596</v>
      </c>
      <c r="AB29" s="3">
        <v>7.3045040182626302</v>
      </c>
      <c r="AC29" s="3">
        <v>6.6275402038363804</v>
      </c>
      <c r="AD29" s="3">
        <v>5.9934935244652099</v>
      </c>
      <c r="AE29" s="3">
        <v>5.4014772944435201</v>
      </c>
      <c r="AF29" s="3">
        <v>4.8504928716727598</v>
      </c>
      <c r="AG29" s="3">
        <v>4.3394326207031702</v>
      </c>
      <c r="AH29" s="3">
        <v>3.8670840620728399</v>
      </c>
      <c r="AI29" s="3">
        <v>3.4321352366546001</v>
      </c>
      <c r="AJ29" s="3">
        <v>3.0331812934829201</v>
      </c>
      <c r="AK29" s="3">
        <v>2.6687322866215402</v>
      </c>
      <c r="AL29" s="3">
        <v>2.3372221413625698</v>
      </c>
      <c r="AM29" s="3">
        <v>2.0370187228811698</v>
      </c>
      <c r="AN29" s="3">
        <v>1.7664349120174001</v>
      </c>
      <c r="AO29" s="15">
        <v>1.52374056388344</v>
      </c>
      <c r="AP29" s="3">
        <v>1.30717519640778</v>
      </c>
      <c r="AQ29" s="3">
        <v>1.11496122876467</v>
      </c>
      <c r="AR29" s="3">
        <v>0.94531756503240205</v>
      </c>
      <c r="AS29" s="3">
        <v>0.79647329757318996</v>
      </c>
      <c r="AT29" s="3">
        <v>0.66668128873332799</v>
      </c>
      <c r="AU29" s="3">
        <v>0.55423137967400005</v>
      </c>
      <c r="AV29" s="3">
        <v>0.45746297248447798</v>
      </c>
      <c r="AW29" s="3">
        <v>0.37477673702151998</v>
      </c>
      <c r="AX29" s="3">
        <v>0.304645207704065</v>
      </c>
      <c r="AY29" s="3">
        <v>0.24562205796008199</v>
      </c>
      <c r="AZ29" s="3">
        <v>0.196349870948021</v>
      </c>
      <c r="BA29" s="3">
        <v>0.15556626387675701</v>
      </c>
      <c r="BB29" s="3">
        <v>0.122108268568141</v>
      </c>
      <c r="BC29" s="3">
        <v>9.4914921227314403E-2</v>
      </c>
      <c r="BD29" s="3">
        <v>7.3028067678883202E-2</v>
      </c>
      <c r="BE29" s="3">
        <v>5.5591444240487703E-2</v>
      </c>
      <c r="BF29" s="3">
        <v>4.1848146389697902E-2</v>
      </c>
      <c r="BG29" s="3">
        <v>3.1136644843810998E-2</v>
      </c>
      <c r="BH29" s="3">
        <v>2.2885549157655401E-2</v>
      </c>
      <c r="BI29" s="3">
        <v>1.6607350313665999E-2</v>
      </c>
      <c r="BJ29" s="3">
        <v>1.1891394387475799E-2</v>
      </c>
      <c r="BK29" s="3">
        <v>8.3963482202281305E-3</v>
      </c>
      <c r="BL29" s="1">
        <v>5.8424148615225597E-3</v>
      </c>
      <c r="BM29" s="1">
        <v>4.0035419008916497E-3</v>
      </c>
      <c r="BN29" s="1">
        <v>2.6998409831129099E-3</v>
      </c>
      <c r="BO29" s="1">
        <v>1.79040377441307E-3</v>
      </c>
      <c r="BP29" s="1">
        <v>1.16666088969768E-3</v>
      </c>
      <c r="BQ29" s="1">
        <v>7.4638857438073E-4</v>
      </c>
      <c r="BR29" s="1">
        <v>4.68426075886944E-4</v>
      </c>
      <c r="BS29" s="1">
        <v>2.8812725993944801E-4</v>
      </c>
      <c r="BT29" s="1">
        <v>1.7353532863958901E-4</v>
      </c>
      <c r="BU29" s="1">
        <v>1.0224109885860601E-4</v>
      </c>
      <c r="BV29" s="1">
        <v>5.8864135079807702E-5</v>
      </c>
      <c r="BW29" s="1">
        <v>3.3082333984776202E-5</v>
      </c>
      <c r="BX29" s="1">
        <v>1.81289212710871E-5</v>
      </c>
      <c r="BY29" s="1">
        <v>9.6753210492180008E-6</v>
      </c>
      <c r="BZ29" s="1">
        <v>5.0227237577566299E-6</v>
      </c>
      <c r="CA29" s="1">
        <v>2.5329765113791499E-6</v>
      </c>
      <c r="CB29" s="1">
        <v>1.23922982713552E-6</v>
      </c>
      <c r="CC29" s="1">
        <v>5.8733297252749902E-7</v>
      </c>
      <c r="CD29" s="1">
        <v>2.69266648498382E-7</v>
      </c>
      <c r="CE29" s="1">
        <v>1.1922564605098201E-7</v>
      </c>
      <c r="CF29" s="1">
        <v>5.0902256352791602E-8</v>
      </c>
      <c r="CG29" s="1">
        <v>2.0919071849325399E-8</v>
      </c>
      <c r="CH29" s="1">
        <v>8.2605420326587697E-9</v>
      </c>
      <c r="CI29" s="1">
        <v>3.1283939729424699E-9</v>
      </c>
      <c r="CJ29" s="1">
        <v>1.1340407240141401E-9</v>
      </c>
      <c r="CK29" s="1">
        <v>3.9267881074123702E-10</v>
      </c>
      <c r="CL29" s="1">
        <v>1.2960239382927E-10</v>
      </c>
      <c r="CM29" s="1">
        <v>4.0679565881746302E-11</v>
      </c>
      <c r="CN29" s="1">
        <v>1.2114405172395699E-11</v>
      </c>
      <c r="CO29" s="1">
        <v>3.4144184870776999E-12</v>
      </c>
      <c r="CP29" s="1">
        <v>9.0843940961276896E-13</v>
      </c>
      <c r="CQ29" s="1">
        <v>2.2754242191869102E-13</v>
      </c>
      <c r="CR29" s="1">
        <v>5.3503605219966101E-14</v>
      </c>
      <c r="CS29" s="1">
        <v>1.17751613727836E-14</v>
      </c>
      <c r="CT29" s="1">
        <v>2.4180306939395199E-15</v>
      </c>
      <c r="CU29" s="1">
        <v>4.6179800907687703E-16</v>
      </c>
      <c r="CV29" s="1">
        <v>8.1743833565278504E-17</v>
      </c>
      <c r="CW29" s="1">
        <v>1.33634348389008E-17</v>
      </c>
      <c r="CX29" s="1">
        <v>2.0100903566748001E-18</v>
      </c>
      <c r="CY29" s="1">
        <v>2.77105398762404E-19</v>
      </c>
      <c r="CZ29" s="1">
        <v>3.48677222262569E-20</v>
      </c>
      <c r="DA29" s="1">
        <v>3.9873516193011E-21</v>
      </c>
      <c r="DB29" s="1">
        <v>4.1254659885423202E-22</v>
      </c>
      <c r="DC29" s="1">
        <v>3.8436335722694599E-23</v>
      </c>
      <c r="DD29" s="1">
        <v>3.2088387092763599E-24</v>
      </c>
      <c r="DE29" s="1">
        <v>2.3880649006187302E-25</v>
      </c>
      <c r="DF29" s="1">
        <v>1.5757461213845301E-26</v>
      </c>
      <c r="DG29" s="1">
        <v>9.1665728687618596E-28</v>
      </c>
      <c r="DH29" s="1">
        <v>4.67337983412141E-29</v>
      </c>
      <c r="DI29" s="1">
        <v>2.0751988209805298E-30</v>
      </c>
      <c r="DJ29" s="1">
        <v>7.9738282507185802E-32</v>
      </c>
      <c r="DK29" s="1">
        <v>2.6332575933623801E-33</v>
      </c>
      <c r="DL29" s="1">
        <v>7.42062342555774E-35</v>
      </c>
      <c r="DM29" s="1">
        <v>1.77118217324674E-36</v>
      </c>
      <c r="DN29" s="1">
        <v>3.5527457546923598E-38</v>
      </c>
      <c r="DO29" s="1">
        <v>5.9399829279880498E-40</v>
      </c>
      <c r="DP29" s="1">
        <v>8.2073102604287905E-42</v>
      </c>
      <c r="DQ29" s="1">
        <v>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0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V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</row>
    <row r="30" spans="1:216" x14ac:dyDescent="0.25">
      <c r="A30">
        <v>152</v>
      </c>
      <c r="B30" s="3">
        <v>39810717.0553497</v>
      </c>
      <c r="C30" s="2">
        <f t="shared" si="6"/>
        <v>1.2615254979893813</v>
      </c>
      <c r="D30" s="3">
        <v>41.296813054703797</v>
      </c>
      <c r="E30" s="3">
        <v>39.498795137503798</v>
      </c>
      <c r="F30" s="3">
        <v>37.734999791942002</v>
      </c>
      <c r="G30" s="3">
        <v>36.0063528114352</v>
      </c>
      <c r="H30" s="3">
        <v>34.313771043807101</v>
      </c>
      <c r="I30" s="3">
        <v>32.658158780116203</v>
      </c>
      <c r="J30" s="3">
        <v>31.040403888783398</v>
      </c>
      <c r="K30" s="3">
        <v>29.461373697104499</v>
      </c>
      <c r="L30" s="3">
        <v>27.921910625363701</v>
      </c>
      <c r="M30" s="3">
        <v>26.422827582128601</v>
      </c>
      <c r="N30" s="3">
        <v>24.964903133157801</v>
      </c>
      <c r="O30" s="3">
        <v>23.5488764606038</v>
      </c>
      <c r="P30" s="3">
        <v>22.1754421338788</v>
      </c>
      <c r="Q30" s="3">
        <v>20.845244718481499</v>
      </c>
      <c r="R30" s="3">
        <v>19.558873255023599</v>
      </c>
      <c r="S30" s="3">
        <v>18.316855645488801</v>
      </c>
      <c r="T30" s="3">
        <v>17.1196529910567</v>
      </c>
      <c r="U30" s="3">
        <v>15.967653931106501</v>
      </c>
      <c r="V30" s="3">
        <v>14.8611690398862</v>
      </c>
      <c r="W30" s="3">
        <v>13.800425343588101</v>
      </c>
      <c r="X30" s="3">
        <v>12.785561026758099</v>
      </c>
      <c r="Y30" s="3">
        <v>11.8166204030074</v>
      </c>
      <c r="Z30" s="3">
        <v>10.893549230272001</v>
      </c>
      <c r="AA30" s="3">
        <v>10.016190455694399</v>
      </c>
      <c r="AB30" s="3">
        <v>9.1842804789143209</v>
      </c>
      <c r="AC30" s="3">
        <v>8.3974460251423402</v>
      </c>
      <c r="AD30" s="3">
        <v>7.6552017204986003</v>
      </c>
      <c r="AE30" s="3">
        <v>6.9569484614672197</v>
      </c>
      <c r="AF30" s="3">
        <v>6.3019726676810004</v>
      </c>
      <c r="AG30" s="3">
        <v>5.6894465023385496</v>
      </c>
      <c r="AH30" s="3">
        <v>5.1184291371373298</v>
      </c>
      <c r="AI30" s="3">
        <v>4.5878691284784603</v>
      </c>
      <c r="AJ30" s="3">
        <v>4.0966079587187503</v>
      </c>
      <c r="AK30" s="3">
        <v>3.6433847803398498</v>
      </c>
      <c r="AL30" s="3">
        <v>3.2268423820893002</v>
      </c>
      <c r="AM30" s="3">
        <v>2.8455343745497501</v>
      </c>
      <c r="AN30" s="3">
        <v>2.4979335684579098</v>
      </c>
      <c r="AO30" s="15">
        <v>2.1824414928122802</v>
      </c>
      <c r="AP30" s="3">
        <v>1.89739897191306</v>
      </c>
      <c r="AQ30" s="3">
        <v>1.6410976516567199</v>
      </c>
      <c r="AR30" s="3">
        <v>1.41179233649973</v>
      </c>
      <c r="AS30" s="3">
        <v>1.2077139704851401</v>
      </c>
      <c r="AT30" s="3">
        <v>1.02708306968223</v>
      </c>
      <c r="AU30" s="3">
        <v>0.86812339049494003</v>
      </c>
      <c r="AV30" s="3">
        <v>0.72907559975473801</v>
      </c>
      <c r="AW30" s="3">
        <v>0.60821069951352402</v>
      </c>
      <c r="AX30" s="3">
        <v>0.50384295308812199</v>
      </c>
      <c r="AY30" s="3">
        <v>0.41434206011236302</v>
      </c>
      <c r="AZ30" s="3">
        <v>0.33814433781846498</v>
      </c>
      <c r="BA30" s="3">
        <v>0.27376268387109498</v>
      </c>
      <c r="BB30" s="3">
        <v>0.21979512280550201</v>
      </c>
      <c r="BC30" s="3">
        <v>0.17493177302686599</v>
      </c>
      <c r="BD30" s="3">
        <v>0.13796011349331</v>
      </c>
      <c r="BE30" s="3">
        <v>0.107768477239398</v>
      </c>
      <c r="BF30" s="3">
        <v>8.3347750968921996E-2</v>
      </c>
      <c r="BG30" s="3">
        <v>6.3791313852431697E-2</v>
      </c>
      <c r="BH30" s="3">
        <v>4.82933019385283E-2</v>
      </c>
      <c r="BI30" s="3">
        <v>3.6145334636604E-2</v>
      </c>
      <c r="BJ30" s="3">
        <v>2.67318840049851E-2</v>
      </c>
      <c r="BK30" s="3">
        <v>1.9524503760911902E-2</v>
      </c>
      <c r="BL30" s="1">
        <v>1.4075161105047199E-2</v>
      </c>
      <c r="BM30" s="1">
        <v>1.00089292837394E-2</v>
      </c>
      <c r="BN30" s="1">
        <v>7.0163016588213898E-3</v>
      </c>
      <c r="BO30" s="1">
        <v>4.84537905585936E-3</v>
      </c>
      <c r="BP30" s="1">
        <v>3.2941622432175301E-3</v>
      </c>
      <c r="BQ30" s="1">
        <v>2.2031522079195799E-3</v>
      </c>
      <c r="BR30" s="1">
        <v>1.44842468702889E-3</v>
      </c>
      <c r="BS30" s="1">
        <v>9.3530483659799496E-4</v>
      </c>
      <c r="BT30" s="1">
        <v>5.9272579834372403E-4</v>
      </c>
      <c r="BU30" s="1">
        <v>3.6831400583009201E-4</v>
      </c>
      <c r="BV30" s="1">
        <v>2.24206793984241E-4</v>
      </c>
      <c r="BW30" s="1">
        <v>1.3357616618606499E-4</v>
      </c>
      <c r="BX30" s="1">
        <v>7.7807716026084394E-5</v>
      </c>
      <c r="BY30" s="1">
        <v>4.4266277993830598E-5</v>
      </c>
      <c r="BZ30" s="1">
        <v>2.4569794588960799E-5</v>
      </c>
      <c r="CA30" s="1">
        <v>1.3289453018490401E-5</v>
      </c>
      <c r="CB30" s="1">
        <v>6.9962434957625202E-6</v>
      </c>
      <c r="CC30" s="1">
        <v>3.5803484062739799E-6</v>
      </c>
      <c r="CD30" s="1">
        <v>1.7787403614943699E-6</v>
      </c>
      <c r="CE30" s="1">
        <v>8.5669025816558003E-7</v>
      </c>
      <c r="CF30" s="1">
        <v>3.9941805170684501E-7</v>
      </c>
      <c r="CG30" s="1">
        <v>1.79996011225251E-7</v>
      </c>
      <c r="CH30" s="1">
        <v>7.8277488873932202E-8</v>
      </c>
      <c r="CI30" s="1">
        <v>3.2796269751536197E-8</v>
      </c>
      <c r="CJ30" s="1">
        <v>1.32149660352037E-8</v>
      </c>
      <c r="CK30" s="1">
        <v>5.1117108396005499E-9</v>
      </c>
      <c r="CL30" s="1">
        <v>1.8944892465406202E-9</v>
      </c>
      <c r="CM30" s="1">
        <v>6.7138450775860404E-10</v>
      </c>
      <c r="CN30" s="1">
        <v>2.2703366504068499E-10</v>
      </c>
      <c r="CO30" s="1">
        <v>7.3095780406219305E-11</v>
      </c>
      <c r="CP30" s="1">
        <v>2.23550485065234E-11</v>
      </c>
      <c r="CQ30" s="1">
        <v>6.4787474499280496E-12</v>
      </c>
      <c r="CR30" s="1">
        <v>1.7747612965543999E-12</v>
      </c>
      <c r="CS30" s="1">
        <v>4.5832315034993699E-13</v>
      </c>
      <c r="CT30" s="1">
        <v>1.11270943863025E-13</v>
      </c>
      <c r="CU30" s="1">
        <v>2.5322595205159399E-14</v>
      </c>
      <c r="CV30" s="1">
        <v>5.3855481756586401E-15</v>
      </c>
      <c r="CW30" s="1">
        <v>1.0669973555683899E-15</v>
      </c>
      <c r="CX30" s="1">
        <v>1.9627260601083301E-16</v>
      </c>
      <c r="CY30" s="1">
        <v>3.3404255756765399E-17</v>
      </c>
      <c r="CZ30" s="1">
        <v>5.2408407232312597E-18</v>
      </c>
      <c r="DA30" s="1">
        <v>7.5508096405979102E-19</v>
      </c>
      <c r="DB30" s="1">
        <v>9.9503273541055804E-20</v>
      </c>
      <c r="DC30" s="1">
        <v>1.19428569525341E-20</v>
      </c>
      <c r="DD30" s="1">
        <v>1.29985768596646E-21</v>
      </c>
      <c r="DE30" s="1">
        <v>1.2770259300436601E-22</v>
      </c>
      <c r="DF30" s="1">
        <v>1.12700347114723E-23</v>
      </c>
      <c r="DG30" s="1">
        <v>8.8895330551829608E-25</v>
      </c>
      <c r="DH30" s="1">
        <v>6.2339585754368E-26</v>
      </c>
      <c r="DI30" s="1">
        <v>3.8652266168998199E-27</v>
      </c>
      <c r="DJ30" s="1">
        <v>2.1066555160578899E-28</v>
      </c>
      <c r="DK30" s="1">
        <v>1.0031879239622299E-29</v>
      </c>
      <c r="DL30" s="1">
        <v>4.1474354989476404E-31</v>
      </c>
      <c r="DM30" s="1">
        <v>1.4787465429326799E-32</v>
      </c>
      <c r="DN30" s="1">
        <v>4.5154024714724696E-34</v>
      </c>
      <c r="DO30" s="1">
        <v>1.17224108599612E-35</v>
      </c>
      <c r="DP30" s="1">
        <v>2.5676440772526898E-37</v>
      </c>
      <c r="DQ30" s="1">
        <v>0</v>
      </c>
      <c r="DR30" s="1">
        <v>0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0</v>
      </c>
      <c r="GR30" s="1">
        <v>0</v>
      </c>
      <c r="GS30" s="1">
        <v>0</v>
      </c>
      <c r="GT30" s="1">
        <v>0</v>
      </c>
      <c r="GU30" s="1">
        <v>0</v>
      </c>
      <c r="GV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0</v>
      </c>
      <c r="HG30" s="1">
        <v>0</v>
      </c>
      <c r="HH30" s="1">
        <v>0</v>
      </c>
    </row>
    <row r="31" spans="1:216" x14ac:dyDescent="0.25">
      <c r="A31">
        <v>153</v>
      </c>
      <c r="B31" s="3">
        <v>44668359.215096302</v>
      </c>
      <c r="C31" s="2">
        <f t="shared" si="6"/>
        <v>1.4154548893165608</v>
      </c>
      <c r="D31" s="3">
        <v>45.889055610539202</v>
      </c>
      <c r="E31" s="3">
        <v>44.0120472429291</v>
      </c>
      <c r="F31" s="3">
        <v>42.166851635385598</v>
      </c>
      <c r="G31" s="3">
        <v>40.354402550390397</v>
      </c>
      <c r="H31" s="3">
        <v>38.575632812719398</v>
      </c>
      <c r="I31" s="3">
        <v>36.831471332000902</v>
      </c>
      <c r="J31" s="3">
        <v>35.122839875731898</v>
      </c>
      <c r="K31" s="3">
        <v>33.450649588966201</v>
      </c>
      <c r="L31" s="3">
        <v>31.815797258982901</v>
      </c>
      <c r="M31" s="3">
        <v>30.2191613256872</v>
      </c>
      <c r="N31" s="3">
        <v>28.661597641322299</v>
      </c>
      <c r="O31" s="3">
        <v>27.143934986283899</v>
      </c>
      <c r="P31" s="3">
        <v>25.666970351453401</v>
      </c>
      <c r="Q31" s="3">
        <v>24.231464001517999</v>
      </c>
      <c r="R31" s="3">
        <v>22.8381343381891</v>
      </c>
      <c r="S31" s="3">
        <v>21.487652587124099</v>
      </c>
      <c r="T31" s="3">
        <v>20.1806373376034</v>
      </c>
      <c r="U31" s="3">
        <v>18.917648969643999</v>
      </c>
      <c r="V31" s="3">
        <v>17.699184009163901</v>
      </c>
      <c r="W31" s="3">
        <v>16.525669457989601</v>
      </c>
      <c r="X31" s="3">
        <v>15.3974571518447</v>
      </c>
      <c r="Y31" s="3">
        <v>14.3148182058512</v>
      </c>
      <c r="Z31" s="3">
        <v>13.277937613410501</v>
      </c>
      <c r="AA31" s="3">
        <v>12.286909070428001</v>
      </c>
      <c r="AB31" s="3">
        <v>11.3417301025568</v>
      </c>
      <c r="AC31" s="3">
        <v>10.442297578235401</v>
      </c>
      <c r="AD31" s="3">
        <v>9.5884036945800304</v>
      </c>
      <c r="AE31" s="3">
        <v>8.7797325263982504</v>
      </c>
      <c r="AF31" s="3">
        <v>8.0158572304884199</v>
      </c>
      <c r="AG31" s="3">
        <v>7.2962379976559699</v>
      </c>
      <c r="AH31" s="3">
        <v>6.6202208433103404</v>
      </c>
      <c r="AI31" s="3">
        <v>5.9870373237602399</v>
      </c>
      <c r="AJ31" s="3">
        <v>5.39580525920758</v>
      </c>
      <c r="AK31" s="3">
        <v>4.8455305356986198</v>
      </c>
      <c r="AL31" s="3">
        <v>4.3351100467645001</v>
      </c>
      <c r="AM31" s="3">
        <v>3.86333582105389</v>
      </c>
      <c r="AN31" s="3">
        <v>3.4289003649028</v>
      </c>
      <c r="AO31" s="15">
        <v>3.0304032285648002</v>
      </c>
      <c r="AP31" s="3">
        <v>2.66635878192539</v>
      </c>
      <c r="AQ31" s="3">
        <v>2.3352051602623201</v>
      </c>
      <c r="AR31" s="3">
        <v>2.0353143134493799</v>
      </c>
      <c r="AS31" s="3">
        <v>1.76500306354591</v>
      </c>
      <c r="AT31" s="3">
        <v>1.52254504673102</v>
      </c>
      <c r="AU31" s="3">
        <v>1.3061833869387001</v>
      </c>
      <c r="AV31" s="3">
        <v>1.11414392136378</v>
      </c>
      <c r="AW31" s="3">
        <v>0.94464877337365305</v>
      </c>
      <c r="AX31" s="3">
        <v>0.79593004747358198</v>
      </c>
      <c r="AY31" s="3">
        <v>0.66624340503653401</v>
      </c>
      <c r="AZ31" s="3">
        <v>0.55388126967287699</v>
      </c>
      <c r="BA31" s="3">
        <v>0.45718540840491001</v>
      </c>
      <c r="BB31" s="3">
        <v>0.37455864004955702</v>
      </c>
      <c r="BC31" s="3">
        <v>0.30447543594320398</v>
      </c>
      <c r="BD31" s="3">
        <v>0.245491200557094</v>
      </c>
      <c r="BE31" s="3">
        <v>0.19625005042714899</v>
      </c>
      <c r="BF31" s="3">
        <v>0.15549094847862899</v>
      </c>
      <c r="BG31" s="3">
        <v>0.122052096108582</v>
      </c>
      <c r="BH31" s="3">
        <v>9.4873535681200397E-2</v>
      </c>
      <c r="BI31" s="3">
        <v>7.2997969365633103E-2</v>
      </c>
      <c r="BJ31" s="3">
        <v>5.5569854151843498E-2</v>
      </c>
      <c r="BK31" s="3">
        <v>4.1832884868815597E-2</v>
      </c>
      <c r="BL31" s="1">
        <v>3.1126024508764099E-2</v>
      </c>
      <c r="BM31" s="1">
        <v>2.28782816729361E-2</v>
      </c>
      <c r="BN31" s="1">
        <v>1.6602466359432098E-2</v>
      </c>
      <c r="BO31" s="1">
        <v>1.18881759655006E-2</v>
      </c>
      <c r="BP31" s="1">
        <v>8.39427227283728E-3</v>
      </c>
      <c r="BQ31" s="1">
        <v>5.8411070677033099E-3</v>
      </c>
      <c r="BR31" s="1">
        <v>4.0027394520626399E-3</v>
      </c>
      <c r="BS31" s="1">
        <v>2.6993631269961499E-3</v>
      </c>
      <c r="BT31" s="1">
        <v>1.7901289440614501E-3</v>
      </c>
      <c r="BU31" s="1">
        <v>1.16650929920731E-3</v>
      </c>
      <c r="BV31" s="1">
        <v>7.4630925514588295E-4</v>
      </c>
      <c r="BW31" s="1">
        <v>4.6838743885025601E-4</v>
      </c>
      <c r="BX31" s="1">
        <v>2.8811039163735802E-4</v>
      </c>
      <c r="BY31" s="1">
        <v>1.7352935408919401E-4</v>
      </c>
      <c r="BZ31" s="1">
        <v>1.02240065758274E-4</v>
      </c>
      <c r="CA31" s="1">
        <v>5.8864986144142803E-5</v>
      </c>
      <c r="CB31" s="1">
        <v>3.3083633861232499E-5</v>
      </c>
      <c r="CC31" s="1">
        <v>1.8130089349828901E-5</v>
      </c>
      <c r="CD31" s="1">
        <v>9.6761909842143308E-6</v>
      </c>
      <c r="CE31" s="1">
        <v>5.0233052515728801E-6</v>
      </c>
      <c r="CF31" s="1">
        <v>2.5333363217850698E-6</v>
      </c>
      <c r="CG31" s="1">
        <v>1.2394389932387901E-6</v>
      </c>
      <c r="CH31" s="1">
        <v>5.8744810480811802E-7</v>
      </c>
      <c r="CI31" s="1">
        <v>2.69326913122883E-7</v>
      </c>
      <c r="CJ31" s="1">
        <v>1.19255713282083E-7</v>
      </c>
      <c r="CK31" s="1">
        <v>5.09165703881603E-8</v>
      </c>
      <c r="CL31" s="1">
        <v>2.0925575941502401E-8</v>
      </c>
      <c r="CM31" s="1">
        <v>8.2633619504981096E-9</v>
      </c>
      <c r="CN31" s="1">
        <v>3.1295596960401201E-9</v>
      </c>
      <c r="CO31" s="1">
        <v>1.13449971356868E-9</v>
      </c>
      <c r="CP31" s="1">
        <v>3.9285071219728102E-10</v>
      </c>
      <c r="CQ31" s="1">
        <v>1.2966353668047201E-10</v>
      </c>
      <c r="CR31" s="1">
        <v>4.0700183195388301E-11</v>
      </c>
      <c r="CS31" s="1">
        <v>1.21209830880922E-11</v>
      </c>
      <c r="CT31" s="1">
        <v>3.4163999583233501E-12</v>
      </c>
      <c r="CU31" s="1">
        <v>9.0900166154385102E-13</v>
      </c>
      <c r="CV31" s="1">
        <v>2.2769233763787102E-13</v>
      </c>
      <c r="CW31" s="1">
        <v>5.3541067599406703E-14</v>
      </c>
      <c r="CX31" s="1">
        <v>1.1783910484927001E-14</v>
      </c>
      <c r="CY31" s="1">
        <v>2.4199347087942701E-15</v>
      </c>
      <c r="CZ31" s="1">
        <v>4.6218291913105898E-16</v>
      </c>
      <c r="DA31" s="1">
        <v>8.1815878171602802E-17</v>
      </c>
      <c r="DB31" s="1">
        <v>1.33758768762105E-17</v>
      </c>
      <c r="DC31" s="1">
        <v>2.01206571203029E-18</v>
      </c>
      <c r="DD31" s="1">
        <v>2.7739260723125102E-19</v>
      </c>
      <c r="DE31" s="1">
        <v>3.4905811066853399E-20</v>
      </c>
      <c r="DF31" s="1">
        <v>3.99193947130747E-21</v>
      </c>
      <c r="DG31" s="1">
        <v>4.1304629234353601E-22</v>
      </c>
      <c r="DH31" s="1">
        <v>3.8485320059924899E-23</v>
      </c>
      <c r="DI31" s="1">
        <v>3.21313949421733E-24</v>
      </c>
      <c r="DJ31" s="1">
        <v>2.3914296262637402E-25</v>
      </c>
      <c r="DK31" s="1">
        <v>1.57807920236376E-26</v>
      </c>
      <c r="DL31" s="1">
        <v>9.1808303391144194E-28</v>
      </c>
      <c r="DM31" s="1">
        <v>4.6810133462938E-29</v>
      </c>
      <c r="DN31" s="1">
        <v>2.07875750557262E-30</v>
      </c>
      <c r="DO31" s="1">
        <v>7.9881806082755098E-32</v>
      </c>
      <c r="DP31" s="1">
        <v>2.6382312617689101E-33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V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</row>
    <row r="32" spans="1:216" x14ac:dyDescent="0.25">
      <c r="A32">
        <v>154</v>
      </c>
      <c r="B32" s="3">
        <v>50118723.362727202</v>
      </c>
      <c r="C32" s="2">
        <f t="shared" si="6"/>
        <v>1.5881665070451239</v>
      </c>
      <c r="D32" s="3">
        <v>50.6552456154146</v>
      </c>
      <c r="E32" s="3">
        <v>48.7057744402099</v>
      </c>
      <c r="F32" s="3">
        <v>46.785709137758197</v>
      </c>
      <c r="G32" s="3">
        <v>44.895973860767398</v>
      </c>
      <c r="H32" s="3">
        <v>43.037498300904701</v>
      </c>
      <c r="I32" s="3">
        <v>41.211215312327099</v>
      </c>
      <c r="J32" s="3">
        <v>39.418058302128003</v>
      </c>
      <c r="K32" s="3">
        <v>37.658958380029198</v>
      </c>
      <c r="L32" s="3">
        <v>35.934841260960198</v>
      </c>
      <c r="M32" s="3">
        <v>34.246623915795297</v>
      </c>
      <c r="N32" s="3">
        <v>32.595210967384801</v>
      </c>
      <c r="O32" s="3">
        <v>30.981490831394801</v>
      </c>
      <c r="P32" s="3">
        <v>29.4063316039597</v>
      </c>
      <c r="Q32" s="3">
        <v>27.870576701279798</v>
      </c>
      <c r="R32" s="3">
        <v>26.375040259656899</v>
      </c>
      <c r="S32" s="3">
        <v>24.920502308310201</v>
      </c>
      <c r="T32" s="3">
        <v>23.507703731566298</v>
      </c>
      <c r="U32" s="3">
        <v>22.137341041698701</v>
      </c>
      <c r="V32" s="3">
        <v>20.810060988627601</v>
      </c>
      <c r="W32" s="3">
        <v>19.5264550386288</v>
      </c>
      <c r="X32" s="3">
        <v>18.2870537590039</v>
      </c>
      <c r="Y32" s="3">
        <v>17.0923211529628</v>
      </c>
      <c r="Z32" s="3">
        <v>15.9426489942625</v>
      </c>
      <c r="AA32" s="3">
        <v>14.838351218023799</v>
      </c>
      <c r="AB32" s="3">
        <v>13.7796584304131</v>
      </c>
      <c r="AC32" s="3">
        <v>12.7667126060773</v>
      </c>
      <c r="AD32" s="3">
        <v>11.799562048271699</v>
      </c>
      <c r="AE32" s="3">
        <v>10.878156691917001</v>
      </c>
      <c r="AF32" s="3">
        <v>10.002343834669199</v>
      </c>
      <c r="AG32" s="3">
        <v>9.1718643848155104</v>
      </c>
      <c r="AH32" s="3">
        <v>8.3863497174230606</v>
      </c>
      <c r="AI32" s="3">
        <v>7.6453192312956704</v>
      </c>
      <c r="AJ32" s="3">
        <v>6.9481786986902403</v>
      </c>
      <c r="AK32" s="3">
        <v>6.29421949713225</v>
      </c>
      <c r="AL32" s="3">
        <v>5.6826188077852002</v>
      </c>
      <c r="AM32" s="3">
        <v>5.1124408574361597</v>
      </c>
      <c r="AN32" s="3">
        <v>4.5826392710580102</v>
      </c>
      <c r="AO32" s="15">
        <v>4.0920605889532897</v>
      </c>
      <c r="AP32" s="3">
        <v>3.6394489866008302</v>
      </c>
      <c r="AQ32" s="3">
        <v>3.22345221653182</v>
      </c>
      <c r="AR32" s="3">
        <v>2.8426287699781199</v>
      </c>
      <c r="AS32" s="3">
        <v>2.49545623191328</v>
      </c>
      <c r="AT32" s="3">
        <v>2.1803407768293099</v>
      </c>
      <c r="AU32" s="3">
        <v>1.89562772469666</v>
      </c>
      <c r="AV32" s="3">
        <v>1.6396130477270401</v>
      </c>
      <c r="AW32" s="3">
        <v>1.41055568963608</v>
      </c>
      <c r="AX32" s="3">
        <v>1.2066905310602101</v>
      </c>
      <c r="AY32" s="3">
        <v>1.0262418087093499</v>
      </c>
      <c r="AZ32" s="3">
        <v>0.86743677290479504</v>
      </c>
      <c r="BA32" s="3">
        <v>0.72851934956805198</v>
      </c>
      <c r="BB32" s="3">
        <v>0.60776355967600504</v>
      </c>
      <c r="BC32" s="3">
        <v>0.50348644277820698</v>
      </c>
      <c r="BD32" s="3">
        <v>0.41406023231817302</v>
      </c>
      <c r="BE32" s="3">
        <v>0.33792353990553098</v>
      </c>
      <c r="BF32" s="3">
        <v>0.27359132372744199</v>
      </c>
      <c r="BG32" s="3">
        <v>0.21966344295794499</v>
      </c>
      <c r="BH32" s="3">
        <v>0.17483163487651501</v>
      </c>
      <c r="BI32" s="3">
        <v>0.137884793526343</v>
      </c>
      <c r="BJ32" s="3">
        <v>0.107712476739906</v>
      </c>
      <c r="BK32" s="3">
        <v>8.3306620404834802E-2</v>
      </c>
      <c r="BL32" s="1">
        <v>6.3761492735081499E-2</v>
      </c>
      <c r="BM32" s="1">
        <v>4.8271974584027197E-2</v>
      </c>
      <c r="BN32" s="1">
        <v>3.6130301895778802E-2</v>
      </c>
      <c r="BO32" s="1">
        <v>2.6721450690418199E-2</v>
      </c>
      <c r="BP32" s="1">
        <v>1.9517381195824302E-2</v>
      </c>
      <c r="BQ32" s="1">
        <v>1.4070383958634801E-2</v>
      </c>
      <c r="BR32" s="1">
        <v>1.00057856480846E-2</v>
      </c>
      <c r="BS32" s="1">
        <v>7.0142751678957602E-3</v>
      </c>
      <c r="BT32" s="1">
        <v>4.8441017487303503E-3</v>
      </c>
      <c r="BU32" s="1">
        <v>3.2933768298012102E-3</v>
      </c>
      <c r="BV32" s="1">
        <v>2.2026824022279802E-3</v>
      </c>
      <c r="BW32" s="1">
        <v>1.44815232333608E-3</v>
      </c>
      <c r="BX32" s="1">
        <v>9.3515257009546895E-4</v>
      </c>
      <c r="BY32" s="1">
        <v>5.92644304468537E-4</v>
      </c>
      <c r="BZ32" s="1">
        <v>3.6827272203107198E-4</v>
      </c>
      <c r="CA32" s="1">
        <v>2.2418738513681899E-4</v>
      </c>
      <c r="CB32" s="1">
        <v>1.33568032055943E-4</v>
      </c>
      <c r="CC32" s="1">
        <v>7.7804989426763504E-5</v>
      </c>
      <c r="CD32" s="1">
        <v>4.4265880594685499E-5</v>
      </c>
      <c r="CE32" s="1">
        <v>2.4570220503454299E-5</v>
      </c>
      <c r="CF32" s="1">
        <v>1.3290036822666999E-5</v>
      </c>
      <c r="CG32" s="1">
        <v>6.99673914347492E-6</v>
      </c>
      <c r="CH32" s="1">
        <v>3.5806997054699199E-6</v>
      </c>
      <c r="CI32" s="1">
        <v>1.7789641133121401E-6</v>
      </c>
      <c r="CJ32" s="1">
        <v>8.5682210972836802E-7</v>
      </c>
      <c r="CK32" s="1">
        <v>3.9949094971074798E-7</v>
      </c>
      <c r="CL32" s="1">
        <v>1.8003410665165799E-7</v>
      </c>
      <c r="CM32" s="1">
        <v>7.8296382133057796E-8</v>
      </c>
      <c r="CN32" s="1">
        <v>3.2805180854285699E-8</v>
      </c>
      <c r="CO32" s="1">
        <v>1.32189667756007E-8</v>
      </c>
      <c r="CP32" s="1">
        <v>5.1134207789195603E-9</v>
      </c>
      <c r="CQ32" s="1">
        <v>1.8951846767992501E-9</v>
      </c>
      <c r="CR32" s="1">
        <v>6.7165339855353005E-10</v>
      </c>
      <c r="CS32" s="1">
        <v>2.27132388311997E-10</v>
      </c>
      <c r="CT32" s="1">
        <v>7.3130147002933904E-11</v>
      </c>
      <c r="CU32" s="1">
        <v>2.2366371891518002E-11</v>
      </c>
      <c r="CV32" s="1">
        <v>6.4822719429582796E-12</v>
      </c>
      <c r="CW32" s="1">
        <v>1.7757954179701001E-12</v>
      </c>
      <c r="CX32" s="1">
        <v>4.5860851197976898E-13</v>
      </c>
      <c r="CY32" s="1">
        <v>1.11344817117418E-13</v>
      </c>
      <c r="CZ32" s="1">
        <v>2.5340488497821999E-14</v>
      </c>
      <c r="DA32" s="1">
        <v>5.38959183243316E-15</v>
      </c>
      <c r="DB32" s="1">
        <v>1.0678473859331E-15</v>
      </c>
      <c r="DC32" s="1">
        <v>1.96438293785835E-16</v>
      </c>
      <c r="DD32" s="1">
        <v>3.3434101693391699E-17</v>
      </c>
      <c r="DE32" s="1">
        <v>5.2457916067849597E-18</v>
      </c>
      <c r="DF32" s="1">
        <v>7.5583443388496199E-19</v>
      </c>
      <c r="DG32" s="1">
        <v>9.9608066904868003E-20</v>
      </c>
      <c r="DH32" s="1">
        <v>1.19561216945959E-20</v>
      </c>
      <c r="DI32" s="1">
        <v>1.30137922559552E-21</v>
      </c>
      <c r="DJ32" s="1">
        <v>1.2786003330342799E-22</v>
      </c>
      <c r="DK32" s="1">
        <v>1.1284660796335499E-23</v>
      </c>
      <c r="DL32" s="1">
        <v>8.9016711276398005E-25</v>
      </c>
      <c r="DM32" s="1">
        <v>6.2429102633021404E-26</v>
      </c>
      <c r="DN32" s="1">
        <v>3.8710611676727502E-27</v>
      </c>
      <c r="DO32" s="1">
        <v>2.1099971253076001E-28</v>
      </c>
      <c r="DP32" s="1">
        <v>1.0048595060758401E-29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0</v>
      </c>
      <c r="EE32" s="1">
        <v>0</v>
      </c>
      <c r="EF32" s="1">
        <v>0</v>
      </c>
      <c r="EG32" s="1">
        <v>0</v>
      </c>
      <c r="EH32" s="1">
        <v>0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0</v>
      </c>
      <c r="EO32" s="1">
        <v>0</v>
      </c>
      <c r="EP32" s="1">
        <v>0</v>
      </c>
      <c r="EQ32" s="1">
        <v>0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1">
        <v>0</v>
      </c>
      <c r="EZ32" s="1">
        <v>0</v>
      </c>
      <c r="FA32" s="1">
        <v>0</v>
      </c>
      <c r="FB32" s="1">
        <v>0</v>
      </c>
      <c r="FC32" s="1">
        <v>0</v>
      </c>
      <c r="FD32" s="1">
        <v>0</v>
      </c>
      <c r="FE32" s="1">
        <v>0</v>
      </c>
      <c r="FF32" s="1">
        <v>0</v>
      </c>
      <c r="FG32" s="1">
        <v>0</v>
      </c>
      <c r="FH32" s="1">
        <v>0</v>
      </c>
      <c r="FI32" s="1">
        <v>0</v>
      </c>
      <c r="FJ32" s="1">
        <v>0</v>
      </c>
      <c r="FK32" s="1">
        <v>0</v>
      </c>
      <c r="FL32" s="1">
        <v>0</v>
      </c>
      <c r="FM32" s="1">
        <v>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0</v>
      </c>
      <c r="FT32" s="1">
        <v>0</v>
      </c>
      <c r="FU32" s="1">
        <v>0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0</v>
      </c>
      <c r="GR32" s="1">
        <v>0</v>
      </c>
      <c r="GS32" s="1">
        <v>0</v>
      </c>
      <c r="GT32" s="1">
        <v>0</v>
      </c>
      <c r="GU32" s="1">
        <v>0</v>
      </c>
      <c r="GV32" s="1">
        <v>0</v>
      </c>
      <c r="GW32" s="1">
        <v>0</v>
      </c>
      <c r="GX32" s="1">
        <v>0</v>
      </c>
      <c r="GY32" s="1">
        <v>0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0</v>
      </c>
      <c r="HF32" s="1">
        <v>0</v>
      </c>
      <c r="HG32" s="1">
        <v>0</v>
      </c>
      <c r="HH32" s="1">
        <v>0</v>
      </c>
    </row>
    <row r="33" spans="1:216" x14ac:dyDescent="0.25">
      <c r="A33">
        <v>155</v>
      </c>
      <c r="B33" s="3">
        <v>56234132.5190349</v>
      </c>
      <c r="C33" s="2">
        <f t="shared" si="6"/>
        <v>1.7819521294089189</v>
      </c>
      <c r="D33" s="3">
        <v>55.576145863933498</v>
      </c>
      <c r="E33" s="3">
        <v>53.560747431344801</v>
      </c>
      <c r="F33" s="3">
        <v>51.572388211695902</v>
      </c>
      <c r="G33" s="3">
        <v>49.611968772195297</v>
      </c>
      <c r="H33" s="3">
        <v>47.680400281665101</v>
      </c>
      <c r="I33" s="3">
        <v>45.7786026820065</v>
      </c>
      <c r="J33" s="3">
        <v>43.907502649866203</v>
      </c>
      <c r="K33" s="3">
        <v>42.068031338597599</v>
      </c>
      <c r="L33" s="3">
        <v>40.261121891317003</v>
      </c>
      <c r="M33" s="3">
        <v>38.487706716789504</v>
      </c>
      <c r="N33" s="3">
        <v>36.7487145210604</v>
      </c>
      <c r="O33" s="3">
        <v>35.045067089202902</v>
      </c>
      <c r="P33" s="3">
        <v>33.377675813319797</v>
      </c>
      <c r="Q33" s="3">
        <v>31.747437964786499</v>
      </c>
      <c r="R33" s="3">
        <v>30.155232713023</v>
      </c>
      <c r="S33" s="3">
        <v>28.6019168894221</v>
      </c>
      <c r="T33" s="3">
        <v>27.088320511221699</v>
      </c>
      <c r="U33" s="3">
        <v>25.61524206755</v>
      </c>
      <c r="V33" s="3">
        <v>24.183443586861902</v>
      </c>
      <c r="W33" s="3">
        <v>22.793645502964001</v>
      </c>
      <c r="X33" s="3">
        <v>21.4465213435594</v>
      </c>
      <c r="Y33" s="3">
        <v>20.1426922702674</v>
      </c>
      <c r="Z33" s="3">
        <v>18.8827215047036</v>
      </c>
      <c r="AA33" s="3">
        <v>17.667108681142299</v>
      </c>
      <c r="AB33" s="3">
        <v>16.496284172470698</v>
      </c>
      <c r="AC33" s="3">
        <v>15.370603442494099</v>
      </c>
      <c r="AD33" s="3">
        <v>14.2903414840611</v>
      </c>
      <c r="AE33" s="3">
        <v>13.25568740882</v>
      </c>
      <c r="AF33" s="3">
        <v>12.2667392605346</v>
      </c>
      <c r="AG33" s="3">
        <v>11.3234991296119</v>
      </c>
      <c r="AH33" s="3">
        <v>10.425868651617</v>
      </c>
      <c r="AI33" s="3">
        <v>9.5736449768545793</v>
      </c>
      <c r="AJ33" s="3">
        <v>8.7665173013298006</v>
      </c>
      <c r="AK33" s="3">
        <v>8.0040640513202401</v>
      </c>
      <c r="AL33" s="3">
        <v>7.2857508140895701</v>
      </c>
      <c r="AM33" s="3">
        <v>6.6109291057312101</v>
      </c>
      <c r="AN33" s="3">
        <v>5.9788360634151996</v>
      </c>
      <c r="AO33" s="15">
        <v>5.38859514322343</v>
      </c>
      <c r="AP33" s="3">
        <v>4.8392178960461196</v>
      </c>
      <c r="AQ33" s="3">
        <v>4.3296068825139198</v>
      </c>
      <c r="AR33" s="3">
        <v>3.8585597735372601</v>
      </c>
      <c r="AS33" s="3">
        <v>3.4247746656901299</v>
      </c>
      <c r="AT33" s="3">
        <v>3.0268566204736298</v>
      </c>
      <c r="AU33" s="3">
        <v>2.6633254136103601</v>
      </c>
      <c r="AV33" s="3">
        <v>2.3326244552683302</v>
      </c>
      <c r="AW33" s="3">
        <v>2.0331308149520799</v>
      </c>
      <c r="AX33" s="3">
        <v>1.76316625633935</v>
      </c>
      <c r="AY33" s="3">
        <v>1.52100915834651</v>
      </c>
      <c r="AZ33" s="3">
        <v>1.3049071700831401</v>
      </c>
      <c r="BA33" s="3">
        <v>1.11309042014089</v>
      </c>
      <c r="BB33" s="3">
        <v>0.94378507598989703</v>
      </c>
      <c r="BC33" s="3">
        <v>0.79522702832327097</v>
      </c>
      <c r="BD33" s="3">
        <v>0.66567545920108795</v>
      </c>
      <c r="BE33" s="3">
        <v>0.553426042950527</v>
      </c>
      <c r="BF33" s="3">
        <v>0.45682352600502502</v>
      </c>
      <c r="BG33" s="3">
        <v>0.37427343703703603</v>
      </c>
      <c r="BH33" s="3">
        <v>0.30425269240226099</v>
      </c>
      <c r="BI33" s="3">
        <v>0.245318884261741</v>
      </c>
      <c r="BJ33" s="3">
        <v>0.196118069561737</v>
      </c>
      <c r="BK33" s="3">
        <v>0.155390916652377</v>
      </c>
      <c r="BL33">
        <v>0.121977111561859</v>
      </c>
      <c r="BM33" s="1">
        <v>9.4817976199452397E-2</v>
      </c>
      <c r="BN33" s="1">
        <v>7.2957304011682406E-2</v>
      </c>
      <c r="BO33" s="1">
        <v>5.5540472512725703E-2</v>
      </c>
      <c r="BP33" s="1">
        <v>4.18119441035169E-2</v>
      </c>
      <c r="BQ33" s="1">
        <v>3.1111314092266001E-2</v>
      </c>
      <c r="BR33" s="1">
        <v>2.2868105372940099E-2</v>
      </c>
      <c r="BS33" s="1">
        <v>1.65955406664356E-2</v>
      </c>
      <c r="BT33" s="1">
        <v>1.1883543933642E-2</v>
      </c>
      <c r="BU33" s="1">
        <v>8.39123152439155E-3</v>
      </c>
      <c r="BV33" s="1">
        <v>5.8391505714587297E-3</v>
      </c>
      <c r="BW33" s="1">
        <v>4.0015076049499804E-3</v>
      </c>
      <c r="BX33" s="1">
        <v>2.6986056460887899E-3</v>
      </c>
      <c r="BY33" s="1">
        <v>1.7896751064725199E-3</v>
      </c>
      <c r="BZ33" s="1">
        <v>1.1662451423281801E-3</v>
      </c>
      <c r="CA33" s="1">
        <v>7.4616045943944899E-4</v>
      </c>
      <c r="CB33" s="1">
        <v>4.6830674963399999E-4</v>
      </c>
      <c r="CC33" s="1">
        <v>2.8806858460944299E-4</v>
      </c>
      <c r="CD33" s="1">
        <v>1.7350890216387399E-4</v>
      </c>
      <c r="CE33" s="1">
        <v>1.0223081381500801E-4</v>
      </c>
      <c r="CF33" s="1">
        <v>5.88612790221883E-5</v>
      </c>
      <c r="CG33" s="1">
        <v>3.3082466744253198E-5</v>
      </c>
      <c r="CH33" s="1">
        <v>1.8129955910486101E-5</v>
      </c>
      <c r="CI33" s="1">
        <v>9.6763923795919293E-6</v>
      </c>
      <c r="CJ33" s="1">
        <v>5.0235528097108604E-6</v>
      </c>
      <c r="CK33" s="1">
        <v>2.53353413942771E-6</v>
      </c>
      <c r="CL33" s="1">
        <v>1.2395719449370601E-6</v>
      </c>
      <c r="CM33" s="1">
        <v>5.8752850982471295E-7</v>
      </c>
      <c r="CN33" s="1">
        <v>2.69371875683E-7</v>
      </c>
      <c r="CO33" s="1">
        <v>1.19279270252232E-7</v>
      </c>
      <c r="CP33" s="1">
        <v>5.0928214454521698E-8</v>
      </c>
      <c r="CQ33" s="1">
        <v>2.0931026302029101E-8</v>
      </c>
      <c r="CR33" s="1">
        <v>8.2657823923500496E-9</v>
      </c>
      <c r="CS33" s="1">
        <v>3.13058021745669E-9</v>
      </c>
      <c r="CT33" s="1">
        <v>1.13490820012699E-9</v>
      </c>
      <c r="CU33" s="1">
        <v>3.9300583990079499E-10</v>
      </c>
      <c r="CV33" s="1">
        <v>1.2971937104477099E-10</v>
      </c>
      <c r="CW33" s="1">
        <v>4.07192033314947E-11</v>
      </c>
      <c r="CX33" s="1">
        <v>1.2127105235156E-11</v>
      </c>
      <c r="CY33" s="1">
        <v>3.4182583853184201E-12</v>
      </c>
      <c r="CZ33" s="1">
        <v>9.0953256848165899E-13</v>
      </c>
      <c r="DA33" s="1">
        <v>2.2783473930717699E-13</v>
      </c>
      <c r="DB33" s="1">
        <v>5.3576839810388501E-14</v>
      </c>
      <c r="DC33" s="1">
        <v>1.17923039446121E-14</v>
      </c>
      <c r="DD33" s="1">
        <v>2.42176893463396E-15</v>
      </c>
      <c r="DE33" s="1">
        <v>4.6255510085351196E-16</v>
      </c>
      <c r="DF33" s="1">
        <v>8.1885772645095206E-17</v>
      </c>
      <c r="DG33" s="1">
        <v>1.3387983732652999E-17</v>
      </c>
      <c r="DH33" s="1">
        <v>2.0139930338890101E-18</v>
      </c>
      <c r="DI33" s="1">
        <v>2.77673513289861E-19</v>
      </c>
      <c r="DJ33" s="1">
        <v>3.4943145990688698E-20</v>
      </c>
      <c r="DK33" s="1">
        <v>3.9964454663097902E-21</v>
      </c>
      <c r="DL33" s="1">
        <v>4.1353795678979798E-22</v>
      </c>
      <c r="DM33" s="1">
        <v>3.8533596454384001E-23</v>
      </c>
      <c r="DN33" s="1">
        <v>3.21738445877619E-24</v>
      </c>
      <c r="DO33" s="1">
        <v>2.39475520883295E-25</v>
      </c>
      <c r="DP33" s="1">
        <v>1.5803880142415401E-26</v>
      </c>
      <c r="DQ33" s="1">
        <v>0</v>
      </c>
      <c r="DR33" s="1">
        <v>0</v>
      </c>
      <c r="DS33" s="1">
        <v>0</v>
      </c>
      <c r="DT33" s="1">
        <v>0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0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>
        <v>0</v>
      </c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>
        <v>0</v>
      </c>
      <c r="GT33" s="1">
        <v>0</v>
      </c>
      <c r="GU33" s="1">
        <v>0</v>
      </c>
      <c r="GV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0</v>
      </c>
      <c r="HG33" s="1">
        <v>0</v>
      </c>
      <c r="HH33" s="1">
        <v>0</v>
      </c>
    </row>
    <row r="34" spans="1:216" x14ac:dyDescent="0.25">
      <c r="A34">
        <v>156</v>
      </c>
      <c r="B34" s="3">
        <v>63095734.448019303</v>
      </c>
      <c r="C34" s="2">
        <f t="shared" si="6"/>
        <v>1.9993831738794872</v>
      </c>
      <c r="D34" s="3">
        <v>60.6320540861091</v>
      </c>
      <c r="E34" s="3">
        <v>58.557203440630502</v>
      </c>
      <c r="F34" s="3">
        <v>56.507094524559903</v>
      </c>
      <c r="G34" s="3">
        <v>54.482593592477201</v>
      </c>
      <c r="H34" s="3">
        <v>52.484581300472598</v>
      </c>
      <c r="I34" s="3">
        <v>50.513951361517897</v>
      </c>
      <c r="J34" s="3">
        <v>48.571609017717599</v>
      </c>
      <c r="K34" s="3">
        <v>46.6584693185535</v>
      </c>
      <c r="L34" s="3">
        <v>44.775455194493702</v>
      </c>
      <c r="M34" s="3">
        <v>42.923495315747097</v>
      </c>
      <c r="N34" s="3">
        <v>41.103521726552898</v>
      </c>
      <c r="O34" s="3">
        <v>39.316467246206003</v>
      </c>
      <c r="P34" s="3">
        <v>37.563262629069897</v>
      </c>
      <c r="Q34" s="3">
        <v>35.844833477140803</v>
      </c>
      <c r="R34" s="3">
        <v>34.1620969003447</v>
      </c>
      <c r="S34" s="3">
        <v>32.515957921614202</v>
      </c>
      <c r="T34" s="3">
        <v>30.9073056261606</v>
      </c>
      <c r="U34" s="3">
        <v>29.337009056845901</v>
      </c>
      <c r="V34" s="3">
        <v>27.805912860679801</v>
      </c>
      <c r="W34" s="3">
        <v>26.314832694827501</v>
      </c>
      <c r="X34" s="3">
        <v>24.864550404359399</v>
      </c>
      <c r="Y34" s="3">
        <v>23.455808988221101</v>
      </c>
      <c r="Z34" s="3">
        <v>22.089307374590302</v>
      </c>
      <c r="AA34" s="3">
        <v>20.765695031716898</v>
      </c>
      <c r="AB34" s="3">
        <v>19.485566446285102</v>
      </c>
      <c r="AC34" s="3">
        <v>18.249455506148401</v>
      </c>
      <c r="AD34" s="3">
        <v>17.0578298315863</v>
      </c>
      <c r="AE34" s="3">
        <v>15.911085104537699</v>
      </c>
      <c r="AF34" s="3">
        <v>14.8095394521541</v>
      </c>
      <c r="AG34" s="3">
        <v>13.7534279472917</v>
      </c>
      <c r="AH34" s="3">
        <v>12.742897294778601</v>
      </c>
      <c r="AI34" s="3">
        <v>11.7780007783662</v>
      </c>
      <c r="AJ34" s="3">
        <v>10.8586935485851</v>
      </c>
      <c r="AK34" s="3">
        <v>9.9848283366012307</v>
      </c>
      <c r="AL34" s="3">
        <v>9.1561516829202301</v>
      </c>
      <c r="AM34" s="3">
        <v>8.3723007724313998</v>
      </c>
      <c r="AN34" s="3">
        <v>7.6328009684374303</v>
      </c>
      <c r="AO34" s="15">
        <v>6.9370641377475701</v>
      </c>
      <c r="AP34" s="3">
        <v>6.2843878563297197</v>
      </c>
      <c r="AQ34" s="3">
        <v>5.6739555801661403</v>
      </c>
      <c r="AR34" s="3">
        <v>5.1048378585979099</v>
      </c>
      <c r="AS34" s="3">
        <v>4.5759946573738501</v>
      </c>
      <c r="AT34" s="3">
        <v>4.0862788456941299</v>
      </c>
      <c r="AU34" s="3">
        <v>3.6344408856836301</v>
      </c>
      <c r="AV34" s="3">
        <v>3.21913474395916</v>
      </c>
      <c r="AW34" s="3">
        <v>2.8389250233911301</v>
      </c>
      <c r="AX34" s="3">
        <v>2.4922952890513801</v>
      </c>
      <c r="AY34" s="3">
        <v>2.17765753606901</v>
      </c>
      <c r="AZ34" s="3">
        <v>1.89336271922002</v>
      </c>
      <c r="BA34" s="3">
        <v>1.6377122352399101</v>
      </c>
      <c r="BB34" s="3">
        <v>1.40897021990817</v>
      </c>
      <c r="BC34" s="3">
        <v>1.20537649388338</v>
      </c>
      <c r="BD34" s="3">
        <v>1.02515996515841</v>
      </c>
      <c r="BE34" s="3">
        <v>0.86655227302691795</v>
      </c>
      <c r="BF34" s="3">
        <v>0.72780143981408796</v>
      </c>
      <c r="BG34" s="3">
        <v>0.60718528351190504</v>
      </c>
      <c r="BH34" s="3">
        <v>0.50302433797143598</v>
      </c>
      <c r="BI34" s="3">
        <v>0.41369402837786201</v>
      </c>
      <c r="BJ34" s="3">
        <v>0.33763585906414301</v>
      </c>
      <c r="BK34" s="3">
        <v>0.27336738868631499</v>
      </c>
      <c r="BL34">
        <v>0.21949079438209601</v>
      </c>
      <c r="BM34">
        <v>0.17469986132149201</v>
      </c>
      <c r="BN34">
        <v>0.13778527612004099</v>
      </c>
      <c r="BO34">
        <v>0.107638150536173</v>
      </c>
      <c r="BP34" s="1">
        <v>8.3251753886440794E-2</v>
      </c>
      <c r="BQ34" s="1">
        <v>6.3721486485906503E-2</v>
      </c>
      <c r="BR34" s="1">
        <v>4.8243179689742899E-2</v>
      </c>
      <c r="BS34" s="1">
        <v>3.6109858184668997E-2</v>
      </c>
      <c r="BT34" s="1">
        <v>2.6707144506443101E-2</v>
      </c>
      <c r="BU34" s="1">
        <v>1.9507522018298099E-2</v>
      </c>
      <c r="BV34" s="1">
        <v>1.4063698858421901E-2</v>
      </c>
      <c r="BW34" s="1">
        <v>1.0001330307671899E-2</v>
      </c>
      <c r="BX34" s="1">
        <v>7.0113599973777203E-3</v>
      </c>
      <c r="BY34" s="1">
        <v>4.8422315034205403E-3</v>
      </c>
      <c r="BZ34" s="1">
        <v>3.2922020760922598E-3</v>
      </c>
      <c r="CA34" s="1">
        <v>2.201961181416E-3</v>
      </c>
      <c r="CB34" s="1">
        <v>1.4477204205954599E-3</v>
      </c>
      <c r="CC34" s="1">
        <v>9.3490089773785596E-4</v>
      </c>
      <c r="CD34" s="1">
        <v>5.9250204388497797E-4</v>
      </c>
      <c r="CE34" s="1">
        <v>3.6819502573503198E-4</v>
      </c>
      <c r="CF34" s="1">
        <v>2.24146607966596E-4</v>
      </c>
      <c r="CG34" s="1">
        <v>1.3354762887450599E-4</v>
      </c>
      <c r="CH34" s="1">
        <v>7.7795377292618707E-5</v>
      </c>
      <c r="CI34" s="1">
        <v>4.42617101210683E-5</v>
      </c>
      <c r="CJ34" s="1">
        <v>2.4568629876214601E-5</v>
      </c>
      <c r="CK34" s="1">
        <v>1.32895706648732E-5</v>
      </c>
      <c r="CL34" s="1">
        <v>6.9967028409941003E-6</v>
      </c>
      <c r="CM34" s="1">
        <v>3.5807890953455801E-6</v>
      </c>
      <c r="CN34" s="1">
        <v>1.7790627128245299E-6</v>
      </c>
      <c r="CO34" s="1">
        <v>8.5689600073375097E-7</v>
      </c>
      <c r="CP34" s="1">
        <v>3.99537869987344E-7</v>
      </c>
      <c r="CQ34" s="1">
        <v>1.8006095127326399E-7</v>
      </c>
      <c r="CR34" s="1">
        <v>7.8310574425497904E-8</v>
      </c>
      <c r="CS34" s="1">
        <v>3.2812200109812197E-8</v>
      </c>
      <c r="CT34" s="1">
        <v>1.32222355015539E-8</v>
      </c>
      <c r="CU34" s="1">
        <v>5.1148588923081603E-9</v>
      </c>
      <c r="CV34" s="1">
        <v>1.8957834208614298E-9</v>
      </c>
      <c r="CW34" s="1">
        <v>6.7188941440260605E-10</v>
      </c>
      <c r="CX34" s="1">
        <v>2.2722044868795799E-10</v>
      </c>
      <c r="CY34" s="1">
        <v>7.3161221801529596E-11</v>
      </c>
      <c r="CZ34" s="1">
        <v>2.2376730267708401E-11</v>
      </c>
      <c r="DA34" s="1">
        <v>6.4855284495235897E-12</v>
      </c>
      <c r="DB34" s="1">
        <v>1.7767592207644099E-12</v>
      </c>
      <c r="DC34" s="1">
        <v>4.5887648589488101E-13</v>
      </c>
      <c r="DD34" s="1">
        <v>1.11414650089221E-13</v>
      </c>
      <c r="DE34" s="1">
        <v>2.5357502158092001E-14</v>
      </c>
      <c r="DF34" s="1">
        <v>5.3934566050979999E-15</v>
      </c>
      <c r="DG34" s="1">
        <v>1.06866354602845E-15</v>
      </c>
      <c r="DH34" s="1">
        <v>1.9659803086071799E-16</v>
      </c>
      <c r="DI34" s="1">
        <v>3.3462980970794397E-17</v>
      </c>
      <c r="DJ34" s="1">
        <v>5.2505978427363999E-18</v>
      </c>
      <c r="DK34" s="1">
        <v>7.5656804381097003E-19</v>
      </c>
      <c r="DL34" s="1">
        <v>9.9710368656570695E-20</v>
      </c>
      <c r="DM34" s="1">
        <v>1.19691020297681E-20</v>
      </c>
      <c r="DN34" s="1">
        <v>1.3028713631349E-21</v>
      </c>
      <c r="DO34" s="1">
        <v>1.28014733833285E-22</v>
      </c>
      <c r="DP34" s="1">
        <v>1.12990579226299E-23</v>
      </c>
      <c r="DQ34" s="1">
        <v>0</v>
      </c>
      <c r="DR34" s="1">
        <v>0</v>
      </c>
      <c r="DS34" s="1">
        <v>0</v>
      </c>
      <c r="DT34" s="1">
        <v>0</v>
      </c>
      <c r="DU34" s="1">
        <v>0</v>
      </c>
      <c r="DV34" s="1">
        <v>0</v>
      </c>
      <c r="DW34" s="1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0</v>
      </c>
      <c r="EE34" s="1">
        <v>0</v>
      </c>
      <c r="EF34" s="1">
        <v>0</v>
      </c>
      <c r="EG34" s="1">
        <v>0</v>
      </c>
      <c r="EH34" s="1">
        <v>0</v>
      </c>
      <c r="EI34" s="1">
        <v>0</v>
      </c>
      <c r="EJ34" s="1">
        <v>0</v>
      </c>
      <c r="EK34" s="1">
        <v>0</v>
      </c>
      <c r="EL34" s="1">
        <v>0</v>
      </c>
      <c r="EM34" s="1">
        <v>0</v>
      </c>
      <c r="EN34" s="1">
        <v>0</v>
      </c>
      <c r="EO34" s="1">
        <v>0</v>
      </c>
      <c r="EP34" s="1">
        <v>0</v>
      </c>
      <c r="EQ34" s="1">
        <v>0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1">
        <v>0</v>
      </c>
      <c r="EZ34" s="1">
        <v>0</v>
      </c>
      <c r="FA34" s="1">
        <v>0</v>
      </c>
      <c r="FB34" s="1">
        <v>0</v>
      </c>
      <c r="FC34" s="1">
        <v>0</v>
      </c>
      <c r="FD34" s="1">
        <v>0</v>
      </c>
      <c r="FE34" s="1">
        <v>0</v>
      </c>
      <c r="FF34" s="1">
        <v>0</v>
      </c>
      <c r="FG34" s="1">
        <v>0</v>
      </c>
      <c r="FH34" s="1">
        <v>0</v>
      </c>
      <c r="FI34" s="1">
        <v>0</v>
      </c>
      <c r="FJ34" s="1">
        <v>0</v>
      </c>
      <c r="FK34" s="1">
        <v>0</v>
      </c>
      <c r="FL34" s="1">
        <v>0</v>
      </c>
      <c r="FM34" s="1">
        <v>0</v>
      </c>
      <c r="FN34" s="1">
        <v>0</v>
      </c>
      <c r="FO34" s="1">
        <v>0</v>
      </c>
      <c r="FP34" s="1">
        <v>0</v>
      </c>
      <c r="FQ34" s="1">
        <v>0</v>
      </c>
      <c r="FR34" s="1">
        <v>0</v>
      </c>
      <c r="FS34" s="1">
        <v>0</v>
      </c>
      <c r="FT34" s="1">
        <v>0</v>
      </c>
      <c r="FU34" s="1">
        <v>0</v>
      </c>
      <c r="FV34" s="1">
        <v>0</v>
      </c>
      <c r="FW34" s="1">
        <v>0</v>
      </c>
      <c r="FX34" s="1">
        <v>0</v>
      </c>
      <c r="FY34" s="1">
        <v>0</v>
      </c>
      <c r="FZ34" s="1">
        <v>0</v>
      </c>
      <c r="GA34" s="1">
        <v>0</v>
      </c>
      <c r="GB34" s="1">
        <v>0</v>
      </c>
      <c r="GC34" s="1">
        <v>0</v>
      </c>
      <c r="GD34" s="1">
        <v>0</v>
      </c>
      <c r="GE34" s="1">
        <v>0</v>
      </c>
      <c r="GF34" s="1">
        <v>0</v>
      </c>
      <c r="GG34" s="1">
        <v>0</v>
      </c>
      <c r="GH34" s="1">
        <v>0</v>
      </c>
      <c r="GI34" s="1">
        <v>0</v>
      </c>
      <c r="GJ34" s="1">
        <v>0</v>
      </c>
      <c r="GK34" s="1">
        <v>0</v>
      </c>
      <c r="GL34" s="1">
        <v>0</v>
      </c>
      <c r="GM34" s="1">
        <v>0</v>
      </c>
      <c r="GN34" s="1">
        <v>0</v>
      </c>
      <c r="GO34" s="1">
        <v>0</v>
      </c>
      <c r="GP34" s="1">
        <v>0</v>
      </c>
      <c r="GQ34" s="1">
        <v>0</v>
      </c>
      <c r="GR34" s="1">
        <v>0</v>
      </c>
      <c r="GS34" s="1">
        <v>0</v>
      </c>
      <c r="GT34" s="1">
        <v>0</v>
      </c>
      <c r="GU34" s="1">
        <v>0</v>
      </c>
      <c r="GV34" s="1">
        <v>0</v>
      </c>
      <c r="GW34" s="1">
        <v>0</v>
      </c>
      <c r="GX34" s="1">
        <v>0</v>
      </c>
      <c r="GY34" s="1">
        <v>0</v>
      </c>
      <c r="GZ34" s="1">
        <v>0</v>
      </c>
      <c r="HA34" s="1">
        <v>0</v>
      </c>
      <c r="HB34" s="1">
        <v>0</v>
      </c>
      <c r="HC34" s="1">
        <v>0</v>
      </c>
      <c r="HD34" s="1">
        <v>0</v>
      </c>
      <c r="HE34" s="1">
        <v>0</v>
      </c>
      <c r="HF34" s="1">
        <v>0</v>
      </c>
      <c r="HG34" s="1">
        <v>0</v>
      </c>
      <c r="HH34" s="1">
        <v>0</v>
      </c>
    </row>
    <row r="35" spans="1:216" x14ac:dyDescent="0.25">
      <c r="A35">
        <v>157</v>
      </c>
      <c r="B35" s="3">
        <v>70794578.438413695</v>
      </c>
      <c r="C35" s="2">
        <f t="shared" si="6"/>
        <v>2.2433448183136138</v>
      </c>
      <c r="D35" s="3">
        <v>65.802846812681807</v>
      </c>
      <c r="E35" s="3">
        <v>63.674910175945499</v>
      </c>
      <c r="F35" s="3">
        <v>61.569508540814503</v>
      </c>
      <c r="G35" s="3">
        <v>59.487465965681203</v>
      </c>
      <c r="H35" s="3">
        <v>57.429623613836597</v>
      </c>
      <c r="I35" s="3">
        <v>55.396838824657998</v>
      </c>
      <c r="J35" s="3">
        <v>53.389984029239201</v>
      </c>
      <c r="K35" s="3">
        <v>51.409945499502697</v>
      </c>
      <c r="L35" s="3">
        <v>49.457621919762403</v>
      </c>
      <c r="M35" s="3">
        <v>47.533922769754199</v>
      </c>
      <c r="N35" s="3">
        <v>45.639766508327199</v>
      </c>
      <c r="O35" s="3">
        <v>43.776078547316999</v>
      </c>
      <c r="P35" s="3">
        <v>41.9437890056263</v>
      </c>
      <c r="Q35" s="3">
        <v>40.143830234240198</v>
      </c>
      <c r="R35" s="3">
        <v>38.377134103828098</v>
      </c>
      <c r="S35" s="3">
        <v>36.644629047761498</v>
      </c>
      <c r="T35" s="3">
        <v>34.9472368548264</v>
      </c>
      <c r="U35" s="3">
        <v>33.285869207664099</v>
      </c>
      <c r="V35" s="3">
        <v>31.661423964829801</v>
      </c>
      <c r="W35" s="3">
        <v>30.074781188629199</v>
      </c>
      <c r="X35" s="3">
        <v>28.5267989172802</v>
      </c>
      <c r="Y35" s="3">
        <v>27.018308696013001</v>
      </c>
      <c r="Z35" s="3">
        <v>25.550110869268</v>
      </c>
      <c r="AA35" s="3">
        <v>24.122969653051999</v>
      </c>
      <c r="AB35" s="3">
        <v>22.7376080045346</v>
      </c>
      <c r="AC35" s="3">
        <v>21.394702312687901</v>
      </c>
      <c r="AD35" s="3">
        <v>20.094876938802201</v>
      </c>
      <c r="AE35" s="3">
        <v>18.838698641340901</v>
      </c>
      <c r="AF35" s="3">
        <v>17.626670925544499</v>
      </c>
      <c r="AG35" s="3">
        <v>16.459228364385499</v>
      </c>
      <c r="AH35" s="3">
        <v>15.3367309438392</v>
      </c>
      <c r="AI35" s="3">
        <v>14.259458491856201</v>
      </c>
      <c r="AJ35" s="3">
        <v>13.2276052567818</v>
      </c>
      <c r="AK35" s="3">
        <v>12.2412747071022</v>
      </c>
      <c r="AL35" s="3">
        <v>11.300474630144601</v>
      </c>
      <c r="AM35" s="3">
        <v>10.405112612503499</v>
      </c>
      <c r="AN35" s="3">
        <v>9.5549919892975197</v>
      </c>
      <c r="AO35" s="15">
        <v>8.7498083526255002</v>
      </c>
      <c r="AP35" s="3">
        <v>7.9891467115396901</v>
      </c>
      <c r="AQ35" s="3">
        <v>7.2724793961877001</v>
      </c>
      <c r="AR35" s="3">
        <v>6.5991647972683101</v>
      </c>
      <c r="AS35" s="3">
        <v>5.9684470282678301</v>
      </c>
      <c r="AT35" s="3">
        <v>5.3794565918925201</v>
      </c>
      <c r="AU35" s="3">
        <v>4.8312121234367504</v>
      </c>
      <c r="AV35" s="3">
        <v>4.3226232723635798</v>
      </c>
      <c r="AW35" s="3">
        <v>3.8524947690040401</v>
      </c>
      <c r="AX35" s="3">
        <v>3.4195317059765902</v>
      </c>
      <c r="AY35" s="3">
        <v>3.0223460437508201</v>
      </c>
      <c r="AZ35" s="3">
        <v>2.6594643269142799</v>
      </c>
      <c r="BA35" s="3">
        <v>2.32933657246075</v>
      </c>
      <c r="BB35" s="3">
        <v>2.03034626426148</v>
      </c>
      <c r="BC35" s="3">
        <v>1.76082135941632</v>
      </c>
      <c r="BD35" s="3">
        <v>1.51904618317214</v>
      </c>
      <c r="BE35" s="3">
        <v>1.3032740604476101</v>
      </c>
      <c r="BF35" s="3">
        <v>1.11174050475297</v>
      </c>
      <c r="BG35" s="3">
        <v>0.942676760575067</v>
      </c>
      <c r="BH35" s="3">
        <v>0.79432347430925598</v>
      </c>
      <c r="BI35" s="3">
        <v>0.66494425276526203</v>
      </c>
      <c r="BJ35" s="3">
        <v>0.55283885830652002</v>
      </c>
      <c r="BK35" s="3">
        <v>0.456355786829796</v>
      </c>
      <c r="BL35">
        <v>0.37390397988116297</v>
      </c>
      <c r="BM35">
        <v>0.30396343578416002</v>
      </c>
      <c r="BN35">
        <v>0.24509450692281301</v>
      </c>
      <c r="BO35">
        <v>0.195945701058934</v>
      </c>
      <c r="BP35">
        <v>0.15525984309531901</v>
      </c>
      <c r="BQ35">
        <v>0.121878498874274</v>
      </c>
      <c r="BR35" s="1">
        <v>9.4744612812721493E-2</v>
      </c>
      <c r="BS35" s="1">
        <v>7.2903364397214204E-2</v>
      </c>
      <c r="BT35" s="1">
        <v>5.5501302446641698E-2</v>
      </c>
      <c r="BU35" s="1">
        <v>4.1783868049234202E-2</v>
      </c>
      <c r="BV35" s="1">
        <v>3.10914646013585E-2</v>
      </c>
      <c r="BW35" s="1">
        <v>2.2854273958252201E-2</v>
      </c>
      <c r="BX35" s="1">
        <v>1.6586049207928898E-2</v>
      </c>
      <c r="BY35" s="1">
        <v>1.18771353481459E-2</v>
      </c>
      <c r="BZ35" s="1">
        <v>8.3869781731518902E-3</v>
      </c>
      <c r="CA35" s="1">
        <v>5.83637869815212E-3</v>
      </c>
      <c r="CB35" s="1">
        <v>3.9997359917044702E-3</v>
      </c>
      <c r="CC35" s="1">
        <v>2.69749664229155E-3</v>
      </c>
      <c r="CD35" s="1">
        <v>1.78899621761497E-3</v>
      </c>
      <c r="CE35" s="1">
        <v>1.1658394539976601E-3</v>
      </c>
      <c r="CF35" s="1">
        <v>7.4592430308519596E-4</v>
      </c>
      <c r="CG35" s="1">
        <v>4.6817317924292601E-4</v>
      </c>
      <c r="CH35" s="1">
        <v>2.8799541425653401E-4</v>
      </c>
      <c r="CI35" s="1">
        <v>1.7347024175314599E-4</v>
      </c>
      <c r="CJ35" s="1">
        <v>1.0221122398126299E-4</v>
      </c>
      <c r="CK35" s="1">
        <v>5.8851837977450697E-5</v>
      </c>
      <c r="CL35" s="1">
        <v>3.3078196012644799E-5</v>
      </c>
      <c r="CM35" s="1">
        <v>1.81281849316242E-5</v>
      </c>
      <c r="CN35" s="1">
        <v>9.6757525491953702E-6</v>
      </c>
      <c r="CO35" s="1">
        <v>5.0233801306734604E-6</v>
      </c>
      <c r="CP35" s="1">
        <v>2.5335280763055101E-6</v>
      </c>
      <c r="CQ35" s="1">
        <v>1.2396089632206201E-6</v>
      </c>
      <c r="CR35" s="1">
        <v>5.8756519693927796E-7</v>
      </c>
      <c r="CS35" s="1">
        <v>2.6939757191522598E-7</v>
      </c>
      <c r="CT35" s="1">
        <v>1.19294629137222E-7</v>
      </c>
      <c r="CU35" s="1">
        <v>5.09364957983844E-8</v>
      </c>
      <c r="CV35" s="1">
        <v>2.0935149292103199E-8</v>
      </c>
      <c r="CW35" s="1">
        <v>8.2676995218104401E-9</v>
      </c>
      <c r="CX35" s="1">
        <v>3.1314177553237001E-9</v>
      </c>
      <c r="CY35" s="1">
        <v>1.1352530275206E-9</v>
      </c>
      <c r="CZ35" s="1">
        <v>3.9313981865373002E-10</v>
      </c>
      <c r="DA35" s="1">
        <v>1.2976851030610301E-10</v>
      </c>
      <c r="DB35" s="1">
        <v>4.0736208432070802E-11</v>
      </c>
      <c r="DC35" s="1">
        <v>1.2132652161786999E-11</v>
      </c>
      <c r="DD35" s="1">
        <v>3.41996145506379E-12</v>
      </c>
      <c r="DE35" s="1">
        <v>9.1002388029588898E-13</v>
      </c>
      <c r="DF35" s="1">
        <v>2.2796764417365899E-13</v>
      </c>
      <c r="DG35" s="1">
        <v>5.3610474582317798E-14</v>
      </c>
      <c r="DH35" s="1">
        <v>1.18002473289035E-14</v>
      </c>
      <c r="DI35" s="1">
        <v>2.4235147745585402E-15</v>
      </c>
      <c r="DJ35" s="1">
        <v>4.6291114823215704E-16</v>
      </c>
      <c r="DK35" s="1">
        <v>8.1952938870828599E-17</v>
      </c>
      <c r="DL35" s="1">
        <v>1.33996647944255E-17</v>
      </c>
      <c r="DM35" s="1">
        <v>2.0158592556330501E-18</v>
      </c>
      <c r="DN35" s="1">
        <v>2.7794639022421002E-19</v>
      </c>
      <c r="DO35" s="1">
        <v>3.49795187475976E-20</v>
      </c>
      <c r="DP35" s="1">
        <v>4.0008467802351303E-21</v>
      </c>
      <c r="DQ35" s="1">
        <v>0</v>
      </c>
      <c r="DR35" s="1">
        <v>0</v>
      </c>
      <c r="DS35" s="1">
        <v>0</v>
      </c>
      <c r="DT35" s="1">
        <v>0</v>
      </c>
      <c r="DU35" s="1">
        <v>0</v>
      </c>
      <c r="DV35" s="1">
        <v>0</v>
      </c>
      <c r="DW35" s="1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0</v>
      </c>
      <c r="EM35" s="1">
        <v>0</v>
      </c>
      <c r="EN35" s="1">
        <v>0</v>
      </c>
      <c r="EO35" s="1">
        <v>0</v>
      </c>
      <c r="EP35" s="1">
        <v>0</v>
      </c>
      <c r="EQ35" s="1">
        <v>0</v>
      </c>
      <c r="ER35" s="1">
        <v>0</v>
      </c>
      <c r="ES35" s="1">
        <v>0</v>
      </c>
      <c r="ET35" s="1">
        <v>0</v>
      </c>
      <c r="EU35" s="1">
        <v>0</v>
      </c>
      <c r="EV35" s="1">
        <v>0</v>
      </c>
      <c r="EW35" s="1">
        <v>0</v>
      </c>
      <c r="EX35" s="1">
        <v>0</v>
      </c>
      <c r="EY35" s="1">
        <v>0</v>
      </c>
      <c r="EZ35" s="1">
        <v>0</v>
      </c>
      <c r="FA35" s="1">
        <v>0</v>
      </c>
      <c r="FB35" s="1">
        <v>0</v>
      </c>
      <c r="FC35" s="1">
        <v>0</v>
      </c>
      <c r="FD35" s="1">
        <v>0</v>
      </c>
      <c r="FE35" s="1">
        <v>0</v>
      </c>
      <c r="FF35" s="1">
        <v>0</v>
      </c>
      <c r="FG35" s="1">
        <v>0</v>
      </c>
      <c r="FH35" s="1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0</v>
      </c>
      <c r="FO35" s="1">
        <v>0</v>
      </c>
      <c r="FP35" s="1">
        <v>0</v>
      </c>
      <c r="FQ35" s="1">
        <v>0</v>
      </c>
      <c r="FR35" s="1">
        <v>0</v>
      </c>
      <c r="FS35" s="1">
        <v>0</v>
      </c>
      <c r="FT35" s="1">
        <v>0</v>
      </c>
      <c r="FU35" s="1">
        <v>0</v>
      </c>
      <c r="FV35" s="1">
        <v>0</v>
      </c>
      <c r="FW35" s="1">
        <v>0</v>
      </c>
      <c r="FX35" s="1">
        <v>0</v>
      </c>
      <c r="FY35" s="1">
        <v>0</v>
      </c>
      <c r="FZ35" s="1">
        <v>0</v>
      </c>
      <c r="GA35" s="1">
        <v>0</v>
      </c>
      <c r="GB35" s="1">
        <v>0</v>
      </c>
      <c r="GC35" s="1">
        <v>0</v>
      </c>
      <c r="GD35" s="1">
        <v>0</v>
      </c>
      <c r="GE35" s="1">
        <v>0</v>
      </c>
      <c r="GF35" s="1">
        <v>0</v>
      </c>
      <c r="GG35" s="1">
        <v>0</v>
      </c>
      <c r="GH35" s="1">
        <v>0</v>
      </c>
      <c r="GI35" s="1">
        <v>0</v>
      </c>
      <c r="GJ35" s="1">
        <v>0</v>
      </c>
      <c r="GK35" s="1">
        <v>0</v>
      </c>
      <c r="GL35" s="1">
        <v>0</v>
      </c>
      <c r="GM35" s="1">
        <v>0</v>
      </c>
      <c r="GN35" s="1">
        <v>0</v>
      </c>
      <c r="GO35" s="1">
        <v>0</v>
      </c>
      <c r="GP35" s="1">
        <v>0</v>
      </c>
      <c r="GQ35" s="1">
        <v>0</v>
      </c>
      <c r="GR35" s="1">
        <v>0</v>
      </c>
      <c r="GS35" s="1">
        <v>0</v>
      </c>
      <c r="GT35" s="1">
        <v>0</v>
      </c>
      <c r="GU35" s="1">
        <v>0</v>
      </c>
      <c r="GV35" s="1">
        <v>0</v>
      </c>
      <c r="GW35" s="1">
        <v>0</v>
      </c>
      <c r="GX35" s="1">
        <v>0</v>
      </c>
      <c r="GY35" s="1">
        <v>0</v>
      </c>
      <c r="GZ35" s="1">
        <v>0</v>
      </c>
      <c r="HA35" s="1">
        <v>0</v>
      </c>
      <c r="HB35" s="1">
        <v>0</v>
      </c>
      <c r="HC35" s="1">
        <v>0</v>
      </c>
      <c r="HD35" s="1">
        <v>0</v>
      </c>
      <c r="HE35" s="1">
        <v>0</v>
      </c>
      <c r="HF35" s="1">
        <v>0</v>
      </c>
      <c r="HG35" s="1">
        <v>0</v>
      </c>
      <c r="HH35" s="1">
        <v>0</v>
      </c>
    </row>
    <row r="36" spans="1:216" x14ac:dyDescent="0.25">
      <c r="A36">
        <v>158</v>
      </c>
      <c r="B36" s="3">
        <v>79432823.472428098</v>
      </c>
      <c r="C36" s="2">
        <f t="shared" si="6"/>
        <v>2.5170742855105614</v>
      </c>
      <c r="D36" s="3">
        <v>71.067965768606797</v>
      </c>
      <c r="E36" s="3">
        <v>68.893169788963604</v>
      </c>
      <c r="F36" s="3">
        <v>66.738808091765307</v>
      </c>
      <c r="G36" s="3">
        <v>64.605657081655806</v>
      </c>
      <c r="H36" s="3">
        <v>62.494512042663899</v>
      </c>
      <c r="I36" s="3">
        <v>60.406186557930702</v>
      </c>
      <c r="J36" s="3">
        <v>58.341511800601701</v>
      </c>
      <c r="K36" s="3">
        <v>56.301335685449097</v>
      </c>
      <c r="L36" s="3">
        <v>54.286521870511699</v>
      </c>
      <c r="M36" s="3">
        <v>52.297948597840701</v>
      </c>
      <c r="N36" s="3">
        <v>50.336507362314698</v>
      </c>
      <c r="O36" s="3">
        <v>48.403101397477698</v>
      </c>
      <c r="P36" s="3">
        <v>46.498643967452502</v>
      </c>
      <c r="Q36" s="3">
        <v>44.624056454235003</v>
      </c>
      <c r="R36" s="3">
        <v>42.780266230078297</v>
      </c>
      <c r="S36" s="3">
        <v>40.968204305276302</v>
      </c>
      <c r="T36" s="3">
        <v>39.188802742460702</v>
      </c>
      <c r="U36" s="3">
        <v>37.442991829568101</v>
      </c>
      <c r="V36" s="3">
        <v>35.731697004942198</v>
      </c>
      <c r="W36" s="3">
        <v>34.055835529642103</v>
      </c>
      <c r="X36" s="3">
        <v>32.416312903889803</v>
      </c>
      <c r="Y36" s="3">
        <v>30.814019026952</v>
      </c>
      <c r="Z36" s="3">
        <v>29.249824102232299</v>
      </c>
      <c r="AA36" s="3">
        <v>27.724574292467999</v>
      </c>
      <c r="AB36" s="3">
        <v>26.239087133281799</v>
      </c>
      <c r="AC36" s="3">
        <v>24.794146717177401</v>
      </c>
      <c r="AD36" s="3">
        <v>23.390498664320699</v>
      </c>
      <c r="AE36" s="3">
        <v>22.028844901126899</v>
      </c>
      <c r="AF36" s="3">
        <v>20.7098382726141</v>
      </c>
      <c r="AG36" s="3">
        <v>19.434077020420599</v>
      </c>
      <c r="AH36" s="3">
        <v>18.202099163210999</v>
      </c>
      <c r="AI36" s="3">
        <v>17.014376823490402</v>
      </c>
      <c r="AJ36" s="3">
        <v>15.871310550173201</v>
      </c>
      <c r="AK36" s="3">
        <v>14.773223693146599</v>
      </c>
      <c r="AL36" s="3">
        <v>13.720356892365</v>
      </c>
      <c r="AM36" s="3">
        <v>12.7128627502481</v>
      </c>
      <c r="AN36" s="3">
        <v>11.7508007622472</v>
      </c>
      <c r="AO36" s="15">
        <v>10.834132585785699</v>
      </c>
      <c r="AP36" s="3">
        <v>9.9627177326798204</v>
      </c>
      <c r="AQ36" s="3">
        <v>9.13630977393405</v>
      </c>
      <c r="AR36" s="3">
        <v>8.3545531484777804</v>
      </c>
      <c r="AS36" s="3">
        <v>7.6169806686082504</v>
      </c>
      <c r="AT36" s="3">
        <v>6.9230118143703097</v>
      </c>
      <c r="AU36" s="3">
        <v>6.2719519065640199</v>
      </c>
      <c r="AV36" s="3">
        <v>5.6629922432616304</v>
      </c>
      <c r="AW36" s="3">
        <v>5.0952112773964604</v>
      </c>
      <c r="AX36" s="3">
        <v>4.5675769029573603</v>
      </c>
      <c r="AY36" s="3">
        <v>4.0789499044349897</v>
      </c>
      <c r="AZ36" s="3">
        <v>3.6280886083457098</v>
      </c>
      <c r="BA36" s="3">
        <v>3.21365475691838</v>
      </c>
      <c r="BB36" s="3">
        <v>2.8342206024902401</v>
      </c>
      <c r="BC36" s="3">
        <v>2.48827719706662</v>
      </c>
      <c r="BD36" s="3">
        <v>2.1742438252385101</v>
      </c>
      <c r="BE36" s="3">
        <v>1.8904785007556499</v>
      </c>
      <c r="BF36" s="3">
        <v>1.635289418205</v>
      </c>
      <c r="BG36" s="3">
        <v>1.40694722228238</v>
      </c>
      <c r="BH36" s="3">
        <v>1.2036979290410601</v>
      </c>
      <c r="BI36" s="3">
        <v>1.0237763073460699</v>
      </c>
      <c r="BJ36" s="3">
        <v>0.86541950572771598</v>
      </c>
      <c r="BK36" s="3">
        <v>0.72688069112183096</v>
      </c>
      <c r="BL36">
        <v>0.60644245279426501</v>
      </c>
      <c r="BM36">
        <v>0.50242971817458704</v>
      </c>
      <c r="BN36">
        <v>0.413221928306928</v>
      </c>
      <c r="BO36">
        <v>0.33726422986323901</v>
      </c>
      <c r="BP36">
        <v>0.27307745853881699</v>
      </c>
      <c r="BQ36">
        <v>0.21926671515995899</v>
      </c>
      <c r="BR36">
        <v>0.174528370538932</v>
      </c>
      <c r="BS36">
        <v>0.13765537710231199</v>
      </c>
      <c r="BT36">
        <v>0.10754081321190399</v>
      </c>
      <c r="BU36" s="1">
        <v>8.3179638068280701E-2</v>
      </c>
      <c r="BV36" s="1">
        <v>6.3668688937134302E-2</v>
      </c>
      <c r="BW36" s="1">
        <v>4.8205005703300899E-2</v>
      </c>
      <c r="BX36" s="1">
        <v>3.6082617845255099E-2</v>
      </c>
      <c r="BY36" s="1">
        <v>2.6687973284596801E-2</v>
      </c>
      <c r="BZ36" s="1">
        <v>1.9494224874738099E-2</v>
      </c>
      <c r="CA36" s="1">
        <v>1.40546166315025E-2</v>
      </c>
      <c r="CB36" s="1">
        <v>9.9952268274418193E-3</v>
      </c>
      <c r="CC36" s="1">
        <v>7.0073281230537401E-3</v>
      </c>
      <c r="CD36" s="1">
        <v>4.8396161194581601E-3</v>
      </c>
      <c r="CE36" s="1">
        <v>3.2905380034488601E-3</v>
      </c>
      <c r="CF36" s="1">
        <v>2.2009239590425299E-3</v>
      </c>
      <c r="CG36" s="1">
        <v>1.44708797821125E-3</v>
      </c>
      <c r="CH36" s="1">
        <v>9.3452426252463902E-4</v>
      </c>
      <c r="CI36" s="1">
        <v>5.9228338726262202E-4</v>
      </c>
      <c r="CJ36" s="1">
        <v>3.6807154770117302E-4</v>
      </c>
      <c r="CK36" s="1">
        <v>2.24078961914955E-4</v>
      </c>
      <c r="CL36" s="1">
        <v>1.3351179703079599E-4</v>
      </c>
      <c r="CM36" s="1">
        <v>7.7777105633442597E-5</v>
      </c>
      <c r="CN36" s="1">
        <v>4.4252794037655501E-5</v>
      </c>
      <c r="CO36" s="1">
        <v>2.4564502686952001E-5</v>
      </c>
      <c r="CP36" s="1">
        <v>1.3287783652284799E-5</v>
      </c>
      <c r="CQ36" s="1">
        <v>6.9959972742921396E-6</v>
      </c>
      <c r="CR36" s="1">
        <v>3.5805489324760599E-6</v>
      </c>
      <c r="CS36" s="1">
        <v>1.7790038187927499E-6</v>
      </c>
      <c r="CT36" s="1">
        <v>8.5689694441350998E-7</v>
      </c>
      <c r="CU36" s="1">
        <v>3.9955209127175301E-7</v>
      </c>
      <c r="CV36" s="1">
        <v>1.80073632178679E-7</v>
      </c>
      <c r="CW36" s="1">
        <v>7.8318847751805998E-8</v>
      </c>
      <c r="CX36" s="1">
        <v>3.2816836962730497E-8</v>
      </c>
      <c r="CY36" s="1">
        <v>1.3224582239373801E-8</v>
      </c>
      <c r="CZ36" s="1">
        <v>5.11595456902936E-9</v>
      </c>
      <c r="DA36" s="1">
        <v>1.8962603373102201E-9</v>
      </c>
      <c r="DB36" s="1">
        <v>6.72083997134792E-10</v>
      </c>
      <c r="DC36" s="1">
        <v>2.2729506687992099E-10</v>
      </c>
      <c r="DD36" s="1">
        <v>7.3188145602644403E-11</v>
      </c>
      <c r="DE36" s="1">
        <v>2.2385871366743101E-11</v>
      </c>
      <c r="DF36" s="1">
        <v>6.4884467927958797E-12</v>
      </c>
      <c r="DG36" s="1">
        <v>1.7776342551695799E-12</v>
      </c>
      <c r="DH36" s="1">
        <v>4.5912250009286798E-13</v>
      </c>
      <c r="DI36" s="1">
        <v>1.11479377806363E-13</v>
      </c>
      <c r="DJ36" s="1">
        <v>2.53734036837194E-14</v>
      </c>
      <c r="DK36" s="1">
        <v>5.3970950634865903E-15</v>
      </c>
      <c r="DL36" s="1">
        <v>1.06943682347055E-15</v>
      </c>
      <c r="DM36" s="1">
        <v>1.9675022745951201E-16</v>
      </c>
      <c r="DN36" s="1">
        <v>3.3490634153923099E-17</v>
      </c>
      <c r="DO36" s="1">
        <v>5.2552204071125702E-18</v>
      </c>
      <c r="DP36" s="1">
        <v>7.5727640390877901E-19</v>
      </c>
      <c r="DQ36" s="1">
        <v>0</v>
      </c>
      <c r="DR36" s="1">
        <v>0</v>
      </c>
      <c r="DS36" s="1">
        <v>0</v>
      </c>
      <c r="DT36" s="1">
        <v>0</v>
      </c>
      <c r="DU36" s="1">
        <v>0</v>
      </c>
      <c r="DV36" s="1">
        <v>0</v>
      </c>
      <c r="DW36" s="1">
        <v>0</v>
      </c>
      <c r="DX36" s="1">
        <v>0</v>
      </c>
      <c r="DY36" s="1">
        <v>0</v>
      </c>
      <c r="DZ36" s="1">
        <v>0</v>
      </c>
      <c r="EA36" s="1">
        <v>0</v>
      </c>
      <c r="EB36" s="1">
        <v>0</v>
      </c>
      <c r="EC36" s="1">
        <v>0</v>
      </c>
      <c r="ED36" s="1">
        <v>0</v>
      </c>
      <c r="EE36" s="1">
        <v>0</v>
      </c>
      <c r="EF36" s="1">
        <v>0</v>
      </c>
      <c r="EG36" s="1">
        <v>0</v>
      </c>
      <c r="EH36" s="1">
        <v>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0</v>
      </c>
      <c r="EO36" s="1">
        <v>0</v>
      </c>
      <c r="EP36" s="1">
        <v>0</v>
      </c>
      <c r="EQ36" s="1">
        <v>0</v>
      </c>
      <c r="ER36" s="1">
        <v>0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1">
        <v>0</v>
      </c>
      <c r="EZ36" s="1">
        <v>0</v>
      </c>
      <c r="FA36" s="1">
        <v>0</v>
      </c>
      <c r="FB36" s="1">
        <v>0</v>
      </c>
      <c r="FC36" s="1">
        <v>0</v>
      </c>
      <c r="FD36" s="1">
        <v>0</v>
      </c>
      <c r="FE36" s="1">
        <v>0</v>
      </c>
      <c r="FF36" s="1">
        <v>0</v>
      </c>
      <c r="FG36" s="1">
        <v>0</v>
      </c>
      <c r="FH36" s="1">
        <v>0</v>
      </c>
      <c r="FI36" s="1">
        <v>0</v>
      </c>
      <c r="FJ36" s="1">
        <v>0</v>
      </c>
      <c r="FK36" s="1">
        <v>0</v>
      </c>
      <c r="FL36" s="1">
        <v>0</v>
      </c>
      <c r="FM36" s="1">
        <v>0</v>
      </c>
      <c r="FN36" s="1">
        <v>0</v>
      </c>
      <c r="FO36" s="1">
        <v>0</v>
      </c>
      <c r="FP36" s="1">
        <v>0</v>
      </c>
      <c r="FQ36" s="1">
        <v>0</v>
      </c>
      <c r="FR36" s="1">
        <v>0</v>
      </c>
      <c r="FS36" s="1">
        <v>0</v>
      </c>
      <c r="FT36" s="1">
        <v>0</v>
      </c>
      <c r="FU36" s="1">
        <v>0</v>
      </c>
      <c r="FV36" s="1">
        <v>0</v>
      </c>
      <c r="FW36" s="1">
        <v>0</v>
      </c>
      <c r="FX36" s="1">
        <v>0</v>
      </c>
      <c r="FY36" s="1">
        <v>0</v>
      </c>
      <c r="FZ36" s="1">
        <v>0</v>
      </c>
      <c r="GA36" s="1">
        <v>0</v>
      </c>
      <c r="GB36" s="1">
        <v>0</v>
      </c>
      <c r="GC36" s="1">
        <v>0</v>
      </c>
      <c r="GD36" s="1">
        <v>0</v>
      </c>
      <c r="GE36" s="1">
        <v>0</v>
      </c>
      <c r="GF36" s="1">
        <v>0</v>
      </c>
      <c r="GG36" s="1">
        <v>0</v>
      </c>
      <c r="GH36" s="1">
        <v>0</v>
      </c>
      <c r="GI36" s="1">
        <v>0</v>
      </c>
      <c r="GJ36" s="1">
        <v>0</v>
      </c>
      <c r="GK36" s="1">
        <v>0</v>
      </c>
      <c r="GL36" s="1">
        <v>0</v>
      </c>
      <c r="GM36" s="1">
        <v>0</v>
      </c>
      <c r="GN36" s="1">
        <v>0</v>
      </c>
      <c r="GO36" s="1">
        <v>0</v>
      </c>
      <c r="GP36" s="1">
        <v>0</v>
      </c>
      <c r="GQ36" s="1">
        <v>0</v>
      </c>
      <c r="GR36" s="1">
        <v>0</v>
      </c>
      <c r="GS36" s="1">
        <v>0</v>
      </c>
      <c r="GT36" s="1">
        <v>0</v>
      </c>
      <c r="GU36" s="1">
        <v>0</v>
      </c>
      <c r="GV36" s="1">
        <v>0</v>
      </c>
      <c r="GW36" s="1">
        <v>0</v>
      </c>
      <c r="GX36" s="1">
        <v>0</v>
      </c>
      <c r="GY36" s="1">
        <v>0</v>
      </c>
      <c r="GZ36" s="1">
        <v>0</v>
      </c>
      <c r="HA36" s="1">
        <v>0</v>
      </c>
      <c r="HB36" s="1">
        <v>0</v>
      </c>
      <c r="HC36" s="1">
        <v>0</v>
      </c>
      <c r="HD36" s="1">
        <v>0</v>
      </c>
      <c r="HE36" s="1">
        <v>0</v>
      </c>
      <c r="HF36" s="1">
        <v>0</v>
      </c>
      <c r="HG36" s="1">
        <v>0</v>
      </c>
      <c r="HH36" s="1">
        <v>0</v>
      </c>
    </row>
    <row r="37" spans="1:216" x14ac:dyDescent="0.25">
      <c r="A37">
        <v>159</v>
      </c>
      <c r="B37" s="3">
        <v>89125093.813374504</v>
      </c>
      <c r="C37" s="2">
        <f t="shared" si="6"/>
        <v>2.8242037991917797</v>
      </c>
      <c r="D37" s="3">
        <v>76.406352313066193</v>
      </c>
      <c r="E37" s="3">
        <v>74.190768333389101</v>
      </c>
      <c r="F37" s="3">
        <v>71.993633878998807</v>
      </c>
      <c r="G37" s="3">
        <v>69.815674265130298</v>
      </c>
      <c r="H37" s="3">
        <v>67.657634691817293</v>
      </c>
      <c r="I37" s="3">
        <v>65.520279948881097</v>
      </c>
      <c r="J37" s="3">
        <v>63.404394016866398</v>
      </c>
      <c r="K37" s="3">
        <v>61.310779554385697</v>
      </c>
      <c r="L37" s="3">
        <v>59.240257261938801</v>
      </c>
      <c r="M37" s="3">
        <v>57.193665111915699</v>
      </c>
      <c r="N37" s="3">
        <v>55.171857434182797</v>
      </c>
      <c r="O37" s="3">
        <v>53.175703846407799</v>
      </c>
      <c r="P37" s="3">
        <v>51.206088018111103</v>
      </c>
      <c r="Q37" s="3">
        <v>49.2639062573611</v>
      </c>
      <c r="R37" s="3">
        <v>47.350065909064803</v>
      </c>
      <c r="S37" s="3">
        <v>45.465483553978999</v>
      </c>
      <c r="T37" s="3">
        <v>43.611082997884999</v>
      </c>
      <c r="U37" s="3">
        <v>41.787793040867903</v>
      </c>
      <c r="V37" s="3">
        <v>39.996545017334498</v>
      </c>
      <c r="W37" s="3">
        <v>38.238270098320001</v>
      </c>
      <c r="X37" s="3">
        <v>36.513896348805503</v>
      </c>
      <c r="Y37" s="3">
        <v>34.824345534204703</v>
      </c>
      <c r="Z37" s="3">
        <v>33.170529671933799</v>
      </c>
      <c r="AA37" s="3">
        <v>31.553347325818201</v>
      </c>
      <c r="AB37" s="3">
        <v>29.973679645348899</v>
      </c>
      <c r="AC37" s="3">
        <v>28.432386148227302</v>
      </c>
      <c r="AD37" s="3">
        <v>26.930300260597502</v>
      </c>
      <c r="AE37" s="3">
        <v>25.468224617036</v>
      </c>
      <c r="AF37" s="3">
        <v>24.0469261391628</v>
      </c>
      <c r="AG37" s="3">
        <v>22.667130909810702</v>
      </c>
      <c r="AH37" s="3">
        <v>21.3295188663967</v>
      </c>
      <c r="AI37" s="3">
        <v>20.0347183421711</v>
      </c>
      <c r="AJ37" s="3">
        <v>18.783300489658799</v>
      </c>
      <c r="AK37" s="3">
        <v>17.575773626557801</v>
      </c>
      <c r="AL37" s="3">
        <v>16.412577550564698</v>
      </c>
      <c r="AM37" s="3">
        <v>15.294077875971301</v>
      </c>
      <c r="AN37" s="3">
        <v>14.220560451315899</v>
      </c>
      <c r="AO37" s="15">
        <v>13.1922259237483</v>
      </c>
      <c r="AP37" s="3">
        <v>12.209184521930499</v>
      </c>
      <c r="AQ37" s="3">
        <v>11.2714511350643</v>
      </c>
      <c r="AR37" s="3">
        <v>10.378940770816101</v>
      </c>
      <c r="AS37" s="3">
        <v>9.5314644792731098</v>
      </c>
      <c r="AT37" s="3">
        <v>8.7287258333677205</v>
      </c>
      <c r="AU37" s="3">
        <v>7.9703180581950104</v>
      </c>
      <c r="AV37" s="3">
        <v>7.2557219020262096</v>
      </c>
      <c r="AW37" s="3">
        <v>6.5843043403575496</v>
      </c>
      <c r="AX37" s="3">
        <v>5.9553182007021297</v>
      </c>
      <c r="AY37" s="3">
        <v>5.3679027898273297</v>
      </c>
      <c r="AZ37" s="3">
        <v>4.82108559650991</v>
      </c>
      <c r="BA37" s="3">
        <v>4.3137851314622901</v>
      </c>
      <c r="BB37" s="3">
        <v>3.8448149517533698</v>
      </c>
      <c r="BC37" s="3">
        <v>3.4128888997796798</v>
      </c>
      <c r="BD37" s="3">
        <v>3.01662756669581</v>
      </c>
      <c r="BE37" s="3">
        <v>2.6545659673713899</v>
      </c>
      <c r="BF37" s="3">
        <v>2.3251623887167501</v>
      </c>
      <c r="BG37" s="3">
        <v>2.0268083460672499</v>
      </c>
      <c r="BH37" s="3">
        <v>1.7578395538460001</v>
      </c>
      <c r="BI37" s="3">
        <v>1.51654778769637</v>
      </c>
      <c r="BJ37" s="3">
        <v>1.3011934865969601</v>
      </c>
      <c r="BK37" s="3">
        <v>1.1100189161762799</v>
      </c>
      <c r="BL37">
        <v>0.94126168966951895</v>
      </c>
      <c r="BM37">
        <v>0.79316842190052805</v>
      </c>
      <c r="BN37">
        <v>0.66400827553750197</v>
      </c>
      <c r="BO37">
        <v>0.55208614881190698</v>
      </c>
      <c r="BP37">
        <v>0.455755250940027</v>
      </c>
      <c r="BQ37">
        <v>0.37342881647311799</v>
      </c>
      <c r="BR37">
        <v>0.30359072327818798</v>
      </c>
      <c r="BS37">
        <v>0.244804801016756</v>
      </c>
      <c r="BT37">
        <v>0.19572264763018199</v>
      </c>
      <c r="BU37">
        <v>0.155089809786675</v>
      </c>
      <c r="BV37">
        <v>0.121750228350582</v>
      </c>
      <c r="BW37" s="1">
        <v>9.4648900090617105E-2</v>
      </c>
      <c r="BX37" s="1">
        <v>7.2832760029196406E-2</v>
      </c>
      <c r="BY37" s="1">
        <v>5.54498427037661E-2</v>
      </c>
      <c r="BZ37" s="1">
        <v>4.1746832615833701E-2</v>
      </c>
      <c r="CA37" s="1">
        <v>3.10651616916768E-2</v>
      </c>
      <c r="CB37" s="1">
        <v>2.2835852208720898E-2</v>
      </c>
      <c r="CC37" s="1">
        <v>1.6573335207500699E-2</v>
      </c>
      <c r="CD37" s="1">
        <v>1.18684952566571E-2</v>
      </c>
      <c r="CE37" s="1">
        <v>8.3812015539310204E-3</v>
      </c>
      <c r="CF37" s="1">
        <v>5.8325824611326002E-3</v>
      </c>
      <c r="CG37" s="1">
        <v>3.99728620740584E-3</v>
      </c>
      <c r="CH37" s="1">
        <v>2.69594594075905E-3</v>
      </c>
      <c r="CI37" s="1">
        <v>1.7880345211699199E-3</v>
      </c>
      <c r="CJ37" s="1">
        <v>1.1652558964749E-3</v>
      </c>
      <c r="CK37" s="1">
        <v>7.4557834680932995E-4</v>
      </c>
      <c r="CL37" s="1">
        <v>4.67973138800713E-4</v>
      </c>
      <c r="CM37" s="1">
        <v>2.8788281758958099E-4</v>
      </c>
      <c r="CN37" s="1">
        <v>1.7340868966545E-4</v>
      </c>
      <c r="CO37" s="1">
        <v>1.02178636160281E-4</v>
      </c>
      <c r="CP37" s="1">
        <v>5.88351868996685E-5</v>
      </c>
      <c r="CQ37" s="1">
        <v>3.3070022308780203E-5</v>
      </c>
      <c r="CR37" s="1">
        <v>1.8124354447283801E-5</v>
      </c>
      <c r="CS37" s="1">
        <v>9.6740546139979597E-6</v>
      </c>
      <c r="CT37" s="1">
        <v>5.0226788149866704E-6</v>
      </c>
      <c r="CU37" s="1">
        <v>2.53326551294118E-6</v>
      </c>
      <c r="CV37" s="1">
        <v>1.2395252744798401E-6</v>
      </c>
      <c r="CW37" s="1">
        <v>5.8754686972007898E-7</v>
      </c>
      <c r="CX37" s="1">
        <v>2.6939902033055001E-7</v>
      </c>
      <c r="CY37" s="1">
        <v>1.19299668798169E-7</v>
      </c>
      <c r="CZ37" s="1">
        <v>5.0940543726408801E-8</v>
      </c>
      <c r="DA37" s="1">
        <v>2.0937600951525499E-8</v>
      </c>
      <c r="DB37" s="1">
        <v>8.2689828048904992E-9</v>
      </c>
      <c r="DC37" s="1">
        <v>3.13202480890462E-9</v>
      </c>
      <c r="DD37" s="1">
        <v>1.1355176537193801E-9</v>
      </c>
      <c r="DE37" s="1">
        <v>3.9324714672772699E-10</v>
      </c>
      <c r="DF37" s="1">
        <v>1.29809210653838E-10</v>
      </c>
      <c r="DG37" s="1">
        <v>4.0750672948191302E-11</v>
      </c>
      <c r="DH37" s="1">
        <v>1.21374736166952E-11</v>
      </c>
      <c r="DI37" s="1">
        <v>3.4214685191420199E-12</v>
      </c>
      <c r="DJ37" s="1">
        <v>9.104652176904581E-13</v>
      </c>
      <c r="DK37" s="1">
        <v>2.2808855754871801E-13</v>
      </c>
      <c r="DL37" s="1">
        <v>5.3641409109181698E-14</v>
      </c>
      <c r="DM37" s="1">
        <v>1.1807621813134E-14</v>
      </c>
      <c r="DN37" s="1">
        <v>2.42514882346443E-15</v>
      </c>
      <c r="DO37" s="1">
        <v>4.6324677422868304E-16</v>
      </c>
      <c r="DP37" s="1">
        <v>8.2016649124441E-17</v>
      </c>
      <c r="DQ37" s="1">
        <v>0</v>
      </c>
      <c r="DR37" s="1">
        <v>0</v>
      </c>
      <c r="DS37" s="1">
        <v>0</v>
      </c>
      <c r="DT37" s="1">
        <v>0</v>
      </c>
      <c r="DU37" s="1">
        <v>0</v>
      </c>
      <c r="DV37" s="1">
        <v>0</v>
      </c>
      <c r="DW37" s="1">
        <v>0</v>
      </c>
      <c r="DX37" s="1">
        <v>0</v>
      </c>
      <c r="DY37" s="1">
        <v>0</v>
      </c>
      <c r="DZ37" s="1">
        <v>0</v>
      </c>
      <c r="EA37" s="1">
        <v>0</v>
      </c>
      <c r="EB37" s="1">
        <v>0</v>
      </c>
      <c r="EC37" s="1">
        <v>0</v>
      </c>
      <c r="ED37" s="1">
        <v>0</v>
      </c>
      <c r="EE37" s="1">
        <v>0</v>
      </c>
      <c r="EF37" s="1">
        <v>0</v>
      </c>
      <c r="EG37" s="1">
        <v>0</v>
      </c>
      <c r="EH37" s="1">
        <v>0</v>
      </c>
      <c r="EI37" s="1">
        <v>0</v>
      </c>
      <c r="EJ37" s="1">
        <v>0</v>
      </c>
      <c r="EK37" s="1">
        <v>0</v>
      </c>
      <c r="EL37" s="1">
        <v>0</v>
      </c>
      <c r="EM37" s="1">
        <v>0</v>
      </c>
      <c r="EN37" s="1">
        <v>0</v>
      </c>
      <c r="EO37" s="1">
        <v>0</v>
      </c>
      <c r="EP37" s="1">
        <v>0</v>
      </c>
      <c r="EQ37" s="1">
        <v>0</v>
      </c>
      <c r="ER37" s="1">
        <v>0</v>
      </c>
      <c r="ES37" s="1">
        <v>0</v>
      </c>
      <c r="ET37" s="1">
        <v>0</v>
      </c>
      <c r="EU37" s="1">
        <v>0</v>
      </c>
      <c r="EV37" s="1">
        <v>0</v>
      </c>
      <c r="EW37" s="1">
        <v>0</v>
      </c>
      <c r="EX37" s="1">
        <v>0</v>
      </c>
      <c r="EY37" s="1">
        <v>0</v>
      </c>
      <c r="EZ37" s="1">
        <v>0</v>
      </c>
      <c r="FA37" s="1">
        <v>0</v>
      </c>
      <c r="FB37" s="1">
        <v>0</v>
      </c>
      <c r="FC37" s="1">
        <v>0</v>
      </c>
      <c r="FD37" s="1">
        <v>0</v>
      </c>
      <c r="FE37" s="1">
        <v>0</v>
      </c>
      <c r="FF37" s="1">
        <v>0</v>
      </c>
      <c r="FG37" s="1">
        <v>0</v>
      </c>
      <c r="FH37" s="1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0</v>
      </c>
      <c r="FO37" s="1">
        <v>0</v>
      </c>
      <c r="FP37" s="1">
        <v>0</v>
      </c>
      <c r="FQ37" s="1">
        <v>0</v>
      </c>
      <c r="FR37" s="1">
        <v>0</v>
      </c>
      <c r="FS37" s="1">
        <v>0</v>
      </c>
      <c r="FT37" s="1">
        <v>0</v>
      </c>
      <c r="FU37" s="1">
        <v>0</v>
      </c>
      <c r="FV37" s="1">
        <v>0</v>
      </c>
      <c r="FW37" s="1">
        <v>0</v>
      </c>
      <c r="FX37" s="1">
        <v>0</v>
      </c>
      <c r="FY37" s="1">
        <v>0</v>
      </c>
      <c r="FZ37" s="1">
        <v>0</v>
      </c>
      <c r="GA37" s="1">
        <v>0</v>
      </c>
      <c r="GB37" s="1">
        <v>0</v>
      </c>
      <c r="GC37" s="1">
        <v>0</v>
      </c>
      <c r="GD37" s="1">
        <v>0</v>
      </c>
      <c r="GE37" s="1">
        <v>0</v>
      </c>
      <c r="GF37" s="1">
        <v>0</v>
      </c>
      <c r="GG37" s="1">
        <v>0</v>
      </c>
      <c r="GH37" s="1">
        <v>0</v>
      </c>
      <c r="GI37" s="1">
        <v>0</v>
      </c>
      <c r="GJ37" s="1">
        <v>0</v>
      </c>
      <c r="GK37" s="1">
        <v>0</v>
      </c>
      <c r="GL37" s="1">
        <v>0</v>
      </c>
      <c r="GM37" s="1">
        <v>0</v>
      </c>
      <c r="GN37" s="1">
        <v>0</v>
      </c>
      <c r="GO37" s="1">
        <v>0</v>
      </c>
      <c r="GP37" s="1">
        <v>0</v>
      </c>
      <c r="GQ37" s="1">
        <v>0</v>
      </c>
      <c r="GR37" s="1">
        <v>0</v>
      </c>
      <c r="GS37" s="1">
        <v>0</v>
      </c>
      <c r="GT37" s="1">
        <v>0</v>
      </c>
      <c r="GU37" s="1">
        <v>0</v>
      </c>
      <c r="GV37" s="1">
        <v>0</v>
      </c>
      <c r="GW37" s="1">
        <v>0</v>
      </c>
      <c r="GX37" s="1">
        <v>0</v>
      </c>
      <c r="GY37" s="1">
        <v>0</v>
      </c>
      <c r="GZ37" s="1">
        <v>0</v>
      </c>
      <c r="HA37" s="1">
        <v>0</v>
      </c>
      <c r="HB37" s="1">
        <v>0</v>
      </c>
      <c r="HC37" s="1">
        <v>0</v>
      </c>
      <c r="HD37" s="1">
        <v>0</v>
      </c>
      <c r="HE37" s="1">
        <v>0</v>
      </c>
      <c r="HF37" s="1">
        <v>0</v>
      </c>
      <c r="HG37" s="1">
        <v>0</v>
      </c>
      <c r="HH37" s="1">
        <v>0</v>
      </c>
    </row>
    <row r="38" spans="1:216" x14ac:dyDescent="0.25">
      <c r="A38">
        <v>160</v>
      </c>
      <c r="B38" s="3">
        <v>100000000</v>
      </c>
      <c r="C38" s="2">
        <f t="shared" si="6"/>
        <v>3.1688087814028951</v>
      </c>
      <c r="D38" s="3">
        <v>81.796335379074193</v>
      </c>
      <c r="E38" s="3">
        <v>79.545876287991405</v>
      </c>
      <c r="F38" s="3">
        <v>77.312003544193502</v>
      </c>
      <c r="G38" s="3">
        <v>75.095389585594901</v>
      </c>
      <c r="H38" s="3">
        <v>72.896727117706902</v>
      </c>
      <c r="I38" s="3">
        <v>70.716729046487899</v>
      </c>
      <c r="J38" s="3">
        <v>68.556128329362807</v>
      </c>
      <c r="K38" s="3">
        <v>66.415677735968103</v>
      </c>
      <c r="L38" s="3">
        <v>64.296149509726106</v>
      </c>
      <c r="M38" s="3">
        <v>62.1983349209099</v>
      </c>
      <c r="N38" s="3">
        <v>60.123043701447102</v>
      </c>
      <c r="O38" s="3">
        <v>58.071103351326698</v>
      </c>
      <c r="P38" s="3">
        <v>56.043358306136199</v>
      </c>
      <c r="Q38" s="3">
        <v>54.040668954976098</v>
      </c>
      <c r="R38" s="3">
        <v>52.063910497784597</v>
      </c>
      <c r="S38" s="3">
        <v>50.113971630982697</v>
      </c>
      <c r="T38" s="3">
        <v>48.191753050324202</v>
      </c>
      <c r="U38" s="3">
        <v>46.298165759931997</v>
      </c>
      <c r="V38" s="3">
        <v>44.434129176742502</v>
      </c>
      <c r="W38" s="3">
        <v>42.600569019977399</v>
      </c>
      <c r="X38" s="3">
        <v>40.798414975853397</v>
      </c>
      <c r="Y38" s="3">
        <v>39.028598128532799</v>
      </c>
      <c r="Z38" s="3">
        <v>37.292048149359502</v>
      </c>
      <c r="AA38" s="3">
        <v>35.589690237711999</v>
      </c>
      <c r="AB38" s="3">
        <v>33.922441808416004</v>
      </c>
      <c r="AC38" s="3">
        <v>32.291208922501397</v>
      </c>
      <c r="AD38" s="3">
        <v>30.6968824604491</v>
      </c>
      <c r="AE38" s="3">
        <v>29.1403340395449</v>
      </c>
      <c r="AF38" s="3">
        <v>27.622411680069199</v>
      </c>
      <c r="AG38" s="3">
        <v>26.143935228401801</v>
      </c>
      <c r="AH38" s="3">
        <v>24.7056915489574</v>
      </c>
      <c r="AI38" s="3">
        <v>23.308429501115299</v>
      </c>
      <c r="AJ38" s="3">
        <v>21.9528547219867</v>
      </c>
      <c r="AK38" s="3">
        <v>20.6396242408061</v>
      </c>
      <c r="AL38" s="3">
        <v>19.369340956667099</v>
      </c>
      <c r="AM38" s="3">
        <v>18.142548016169702</v>
      </c>
      <c r="AN38" s="3">
        <v>16.9597231348368</v>
      </c>
      <c r="AO38" s="15">
        <v>15.8212729115074</v>
      </c>
      <c r="AP38" s="3">
        <v>14.7275271918196</v>
      </c>
      <c r="AQ38" s="3">
        <v>13.678733543213299</v>
      </c>
      <c r="AR38" s="3">
        <v>12.6750519101449</v>
      </c>
      <c r="AS38" s="3">
        <v>11.716549524322099</v>
      </c>
      <c r="AT38" s="3">
        <v>10.803196150146601</v>
      </c>
      <c r="AU38" s="3">
        <v>9.9348597504814204</v>
      </c>
      <c r="AV38" s="3">
        <v>9.1113026616924095</v>
      </c>
      <c r="AW38" s="3">
        <v>8.3321783696280303</v>
      </c>
      <c r="AX38" s="3">
        <v>7.5970289794444898</v>
      </c>
      <c r="AY38" s="3">
        <v>6.9052834716996196</v>
      </c>
      <c r="AZ38" s="3">
        <v>6.2562568346491298</v>
      </c>
      <c r="BA38" s="3">
        <v>5.6491501579207997</v>
      </c>
      <c r="BB38" s="3">
        <v>5.0830517654753997</v>
      </c>
      <c r="BC38" s="3">
        <v>4.55693945578364</v>
      </c>
      <c r="BD38" s="3">
        <v>4.0696839043095796</v>
      </c>
      <c r="BE38" s="3">
        <v>3.6200532676132098</v>
      </c>
      <c r="BF38" s="3">
        <v>3.2067190096828999</v>
      </c>
      <c r="BG38" s="3">
        <v>2.8282629495999201</v>
      </c>
      <c r="BH38" s="3">
        <v>2.4831855055675098</v>
      </c>
      <c r="BI38" s="3">
        <v>2.1699150840880699</v>
      </c>
      <c r="BJ38" s="3">
        <v>1.88681853517497</v>
      </c>
      <c r="BK38" s="3">
        <v>1.6322125656248201</v>
      </c>
      <c r="BL38">
        <v>1.4043759733860699</v>
      </c>
      <c r="BM38">
        <v>1.2015625379143</v>
      </c>
      <c r="BN38">
        <v>1.02201437519269</v>
      </c>
      <c r="BO38">
        <v>0.86397554299021695</v>
      </c>
      <c r="BP38">
        <v>0.72570566313958995</v>
      </c>
      <c r="BQ38">
        <v>0.605493314331355</v>
      </c>
      <c r="BR38">
        <v>0.50166894224228797</v>
      </c>
      <c r="BS38">
        <v>0.41261703468716299</v>
      </c>
      <c r="BT38">
        <v>0.33678731860475303</v>
      </c>
      <c r="BU38">
        <v>0.27270475344849698</v>
      </c>
      <c r="BV38">
        <v>0.21897812195180999</v>
      </c>
      <c r="BW38">
        <v>0.17430705384169601</v>
      </c>
      <c r="BX38">
        <v>0.13748735997641501</v>
      </c>
      <c r="BY38">
        <v>0.107414602204153</v>
      </c>
      <c r="BZ38" s="1">
        <v>8.3085876158363603E-2</v>
      </c>
      <c r="CA38" s="1">
        <v>6.3599838025997002E-2</v>
      </c>
      <c r="CB38" s="1">
        <v>4.8155059583652599E-2</v>
      </c>
      <c r="CC38" s="1">
        <v>3.6046845902977999E-2</v>
      </c>
      <c r="CD38" s="1">
        <v>2.6662694529862599E-2</v>
      </c>
      <c r="CE38" s="1">
        <v>1.94766113142038E-2</v>
      </c>
      <c r="CF38" s="1">
        <v>1.4042524485757201E-2</v>
      </c>
      <c r="CG38" s="1">
        <v>9.9870536843269207E-3</v>
      </c>
      <c r="CH38" s="1">
        <v>7.00189380600075E-3</v>
      </c>
      <c r="CI38" s="1">
        <v>4.8360648436665604E-3</v>
      </c>
      <c r="CJ38" s="1">
        <v>3.2882592892835901E-3</v>
      </c>
      <c r="CK38" s="1">
        <v>2.1994897642379201E-3</v>
      </c>
      <c r="CL38" s="1">
        <v>1.4462035868550501E-3</v>
      </c>
      <c r="CM38" s="1">
        <v>9.3399061468401202E-4</v>
      </c>
      <c r="CN38" s="1">
        <v>5.9196873181940001E-4</v>
      </c>
      <c r="CO38" s="1">
        <v>3.67890535084636E-4</v>
      </c>
      <c r="CP38" s="1">
        <v>2.2397754608319701E-4</v>
      </c>
      <c r="CQ38" s="1">
        <v>1.3345657199475601E-4</v>
      </c>
      <c r="CR38" s="1">
        <v>7.7747948231822299E-5</v>
      </c>
      <c r="CS38" s="1">
        <v>4.4237911728579302E-5</v>
      </c>
      <c r="CT38" s="1">
        <v>2.4557186180652999E-5</v>
      </c>
      <c r="CU38" s="1">
        <v>1.3284335703584501E-5</v>
      </c>
      <c r="CV38" s="1">
        <v>6.9944500364898198E-6</v>
      </c>
      <c r="CW38" s="1">
        <v>3.5798942755877298E-6</v>
      </c>
      <c r="CX38" s="1">
        <v>1.7787468147225299E-6</v>
      </c>
      <c r="CY38" s="1">
        <v>8.5680611704508603E-7</v>
      </c>
      <c r="CZ38" s="1">
        <v>3.9952517051258102E-7</v>
      </c>
      <c r="DA38" s="1">
        <v>1.8006848983389599E-7</v>
      </c>
      <c r="DB38" s="1">
        <v>7.8319671747350603E-8</v>
      </c>
      <c r="DC38" s="1">
        <v>3.28184749820681E-8</v>
      </c>
      <c r="DD38" s="1">
        <v>1.3225768242164901E-8</v>
      </c>
      <c r="DE38" s="1">
        <v>5.1166190603364901E-9</v>
      </c>
      <c r="DF38" s="1">
        <v>1.8965838231811498E-9</v>
      </c>
      <c r="DG38" s="1">
        <v>6.7222638792003099E-10</v>
      </c>
      <c r="DH38" s="1">
        <v>2.2735274856343899E-10</v>
      </c>
      <c r="DI38" s="1">
        <v>7.3209838046191195E-11</v>
      </c>
      <c r="DJ38" s="1">
        <v>2.2393477952999999E-11</v>
      </c>
      <c r="DK38" s="1">
        <v>6.4909387141524204E-12</v>
      </c>
      <c r="DL38" s="1">
        <v>1.7783973152945401E-12</v>
      </c>
      <c r="DM38" s="1">
        <v>4.5934080338657305E-13</v>
      </c>
      <c r="DN38" s="1">
        <v>1.11537660490927E-13</v>
      </c>
      <c r="DO38" s="1">
        <v>2.5387900548199E-14</v>
      </c>
      <c r="DP38" s="1">
        <v>5.4004475265861098E-15</v>
      </c>
      <c r="DQ38" s="1">
        <v>1.07015587690853E-15</v>
      </c>
      <c r="DR38" s="1">
        <v>1.9689288277706201E-16</v>
      </c>
      <c r="DS38" s="1">
        <v>3.3516734698863199E-17</v>
      </c>
      <c r="DT38" s="1">
        <v>5.2596101764552899E-18</v>
      </c>
      <c r="DU38" s="1">
        <v>7.5795272862034104E-19</v>
      </c>
      <c r="DV38" s="1">
        <v>9.99045975925079E-20</v>
      </c>
      <c r="DW38" s="1">
        <v>1.1993875885222701E-20</v>
      </c>
      <c r="DX38" s="1">
        <v>1.30573263365414E-21</v>
      </c>
      <c r="DY38" s="1">
        <v>1.28312639332448E-22</v>
      </c>
      <c r="DZ38" s="1">
        <v>1.13268882329564E-23</v>
      </c>
      <c r="EA38" s="1">
        <v>8.9368518229230399E-25</v>
      </c>
      <c r="EB38" s="1">
        <v>6.2689473700410195E-26</v>
      </c>
      <c r="EC38" s="1">
        <v>3.8880862866791702E-27</v>
      </c>
      <c r="ED38" s="1">
        <v>2.1197764745834601E-28</v>
      </c>
      <c r="EE38" s="1">
        <v>1.00976455384092E-29</v>
      </c>
      <c r="EF38" s="1">
        <v>4.1760406456654698E-31</v>
      </c>
      <c r="EG38" s="1">
        <v>1.48947200900064E-32</v>
      </c>
      <c r="EH38" s="1">
        <v>4.5498302773348701E-34</v>
      </c>
      <c r="EI38" s="1">
        <v>1.1816333252788301E-35</v>
      </c>
      <c r="EJ38" s="1">
        <v>2.5892558301817399E-37</v>
      </c>
      <c r="EK38" s="1">
        <v>4.7489261531274399E-39</v>
      </c>
      <c r="EL38" s="1">
        <v>7.2294249219338998E-41</v>
      </c>
      <c r="EM38" s="1">
        <v>9.0549915092207103E-43</v>
      </c>
      <c r="EN38" s="1">
        <v>9.2460601238425097E-45</v>
      </c>
      <c r="EO38" s="1">
        <v>7.62307209587381E-47</v>
      </c>
      <c r="EP38" s="1">
        <v>0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1">
        <v>0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1">
        <v>0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0</v>
      </c>
      <c r="FO38" s="1">
        <v>0</v>
      </c>
      <c r="FP38" s="1">
        <v>0</v>
      </c>
      <c r="FQ38" s="1">
        <v>0</v>
      </c>
      <c r="FR38" s="1">
        <v>0</v>
      </c>
      <c r="FS38" s="1">
        <v>0</v>
      </c>
      <c r="FT38" s="1">
        <v>0</v>
      </c>
      <c r="FU38" s="1">
        <v>0</v>
      </c>
      <c r="FV38" s="1">
        <v>0</v>
      </c>
      <c r="FW38" s="1">
        <v>0</v>
      </c>
      <c r="FX38" s="1">
        <v>0</v>
      </c>
      <c r="FY38" s="1">
        <v>0</v>
      </c>
      <c r="FZ38" s="1">
        <v>0</v>
      </c>
      <c r="GA38" s="1">
        <v>0</v>
      </c>
      <c r="GB38" s="1">
        <v>0</v>
      </c>
      <c r="GC38" s="1">
        <v>0</v>
      </c>
      <c r="GD38" s="1">
        <v>0</v>
      </c>
      <c r="GE38" s="1">
        <v>0</v>
      </c>
      <c r="GF38" s="1">
        <v>0</v>
      </c>
      <c r="GG38" s="1">
        <v>0</v>
      </c>
      <c r="GH38" s="1">
        <v>0</v>
      </c>
      <c r="GI38" s="1">
        <v>0</v>
      </c>
      <c r="GJ38" s="1">
        <v>0</v>
      </c>
      <c r="GK38" s="1">
        <v>0</v>
      </c>
      <c r="GL38" s="1">
        <v>0</v>
      </c>
      <c r="GM38" s="1">
        <v>0</v>
      </c>
      <c r="GN38" s="1">
        <v>0</v>
      </c>
      <c r="GO38" s="1">
        <v>0</v>
      </c>
      <c r="GP38" s="1">
        <v>0</v>
      </c>
      <c r="GQ38" s="1">
        <v>0</v>
      </c>
      <c r="GR38" s="1">
        <v>0</v>
      </c>
      <c r="GS38" s="1">
        <v>0</v>
      </c>
      <c r="GT38" s="1">
        <v>0</v>
      </c>
      <c r="GU38" s="1">
        <v>0</v>
      </c>
      <c r="GV38" s="1">
        <v>0</v>
      </c>
      <c r="GW38" s="1">
        <v>0</v>
      </c>
      <c r="GX38" s="1">
        <v>0</v>
      </c>
      <c r="GY38" s="1">
        <v>0</v>
      </c>
      <c r="GZ38" s="1">
        <v>0</v>
      </c>
      <c r="HA38" s="1">
        <v>0</v>
      </c>
      <c r="HB38" s="1">
        <v>0</v>
      </c>
      <c r="HC38" s="1">
        <v>0</v>
      </c>
      <c r="HD38" s="1">
        <v>0</v>
      </c>
      <c r="HE38" s="1">
        <v>0</v>
      </c>
      <c r="HF38" s="1">
        <v>0</v>
      </c>
      <c r="HG38" s="1">
        <v>0</v>
      </c>
      <c r="HH38" s="1">
        <v>0</v>
      </c>
    </row>
    <row r="39" spans="1:216" x14ac:dyDescent="0.25">
      <c r="A39">
        <v>161</v>
      </c>
      <c r="B39" s="3">
        <v>112201845.430196</v>
      </c>
      <c r="C39" s="2">
        <f t="shared" si="6"/>
        <v>3.5554619308881539</v>
      </c>
      <c r="D39" s="3">
        <v>87.215478155054797</v>
      </c>
      <c r="E39" s="3">
        <v>84.9359055782583</v>
      </c>
      <c r="F39" s="3">
        <v>82.671179902626093</v>
      </c>
      <c r="G39" s="3">
        <v>80.421920213557996</v>
      </c>
      <c r="H39" s="3">
        <v>78.188765754388001</v>
      </c>
      <c r="I39" s="3">
        <v>75.972376036482302</v>
      </c>
      <c r="J39" s="3">
        <v>73.773430886902503</v>
      </c>
      <c r="K39" s="3">
        <v>71.592630426357701</v>
      </c>
      <c r="L39" s="3">
        <v>69.430694969696702</v>
      </c>
      <c r="M39" s="3">
        <v>67.288364840724199</v>
      </c>
      <c r="N39" s="3">
        <v>65.166400092662997</v>
      </c>
      <c r="O39" s="3">
        <v>63.065580125129898</v>
      </c>
      <c r="P39" s="3">
        <v>60.986703188063998</v>
      </c>
      <c r="Q39" s="3">
        <v>58.9305857626427</v>
      </c>
      <c r="R39" s="3">
        <v>56.898061808853598</v>
      </c>
      <c r="S39" s="3">
        <v>54.8899818690792</v>
      </c>
      <c r="T39" s="3">
        <v>52.907212016795697</v>
      </c>
      <c r="U39" s="3">
        <v>50.9506326393157</v>
      </c>
      <c r="V39" s="3">
        <v>49.021137043420502</v>
      </c>
      <c r="W39" s="3">
        <v>47.119629872757997</v>
      </c>
      <c r="X39" s="3">
        <v>45.2470253260446</v>
      </c>
      <c r="Y39" s="3">
        <v>43.404245165416697</v>
      </c>
      <c r="Z39" s="3">
        <v>41.592216504768302</v>
      </c>
      <c r="AA39" s="3">
        <v>39.811869368590997</v>
      </c>
      <c r="AB39" s="3">
        <v>38.064134012742699</v>
      </c>
      <c r="AC39" s="3">
        <v>36.349937999727899</v>
      </c>
      <c r="AD39" s="3">
        <v>34.670203022505198</v>
      </c>
      <c r="AE39" s="3">
        <v>33.025841472576303</v>
      </c>
      <c r="AF39" s="3">
        <v>31.417752749951401</v>
      </c>
      <c r="AG39" s="3">
        <v>29.846819316810201</v>
      </c>
      <c r="AH39" s="3">
        <v>28.313902493166999</v>
      </c>
      <c r="AI39" s="3">
        <v>26.819838008668999</v>
      </c>
      <c r="AJ39" s="3">
        <v>25.365431312484699</v>
      </c>
      <c r="AK39" s="3">
        <v>23.9514526599026</v>
      </c>
      <c r="AL39" s="3">
        <v>22.578631992392602</v>
      </c>
      <c r="AM39" s="3">
        <v>21.247653634574501</v>
      </c>
      <c r="AN39" s="3">
        <v>19.959150836573901</v>
      </c>
      <c r="AO39" s="15">
        <v>18.713700195890599</v>
      </c>
      <c r="AP39" s="3">
        <v>17.511815998864201</v>
      </c>
      <c r="AQ39" s="3">
        <v>16.353944528039101</v>
      </c>
      <c r="AR39" s="3">
        <v>15.240458388121899</v>
      </c>
      <c r="AS39" s="3">
        <v>14.1716509096838</v>
      </c>
      <c r="AT39" s="3">
        <v>13.1477306961607</v>
      </c>
      <c r="AU39" s="3">
        <v>12.1688163858956</v>
      </c>
      <c r="AV39" s="3">
        <v>11.234931706770601</v>
      </c>
      <c r="AW39" s="3">
        <v>10.3460009061936</v>
      </c>
      <c r="AX39" s="3">
        <v>9.5018446436099193</v>
      </c>
      <c r="AY39" s="3">
        <v>8.7021764360577105</v>
      </c>
      <c r="AZ39" s="3">
        <v>7.9465997493266096</v>
      </c>
      <c r="BA39" s="3">
        <v>7.2346058277071998</v>
      </c>
      <c r="BB39" s="3">
        <v>6.5655723539133604</v>
      </c>
      <c r="BC39" s="3">
        <v>5.9387630271842697</v>
      </c>
      <c r="BD39" s="3">
        <v>5.3533281416253402</v>
      </c>
      <c r="BE39" s="3">
        <v>4.80830623827491</v>
      </c>
      <c r="BF39" s="3">
        <v>4.3026268930187301</v>
      </c>
      <c r="BG39" s="3">
        <v>3.8351146881965001</v>
      </c>
      <c r="BH39" s="3">
        <v>3.40449439852223</v>
      </c>
      <c r="BI39" s="3">
        <v>3.0093974018324898</v>
      </c>
      <c r="BJ39" s="3">
        <v>2.6483693023645101</v>
      </c>
      <c r="BK39" s="3">
        <v>2.31987872906008</v>
      </c>
      <c r="BL39">
        <v>2.02232724424548</v>
      </c>
      <c r="BM39">
        <v>1.7540602695602401</v>
      </c>
      <c r="BN39">
        <v>1.51337890695674</v>
      </c>
      <c r="BO39">
        <v>1.29855250387516</v>
      </c>
      <c r="BP39">
        <v>1.1078317843485299</v>
      </c>
      <c r="BQ39">
        <v>0.93946234294607101</v>
      </c>
      <c r="BR39">
        <v>0.79169827731761899</v>
      </c>
      <c r="BS39">
        <v>0.66281571886608803</v>
      </c>
      <c r="BT39">
        <v>0.55112601090379099</v>
      </c>
      <c r="BU39">
        <v>0.45498828057607799</v>
      </c>
      <c r="BV39">
        <v>0.37282115569504598</v>
      </c>
      <c r="BW39">
        <v>0.30311339097284301</v>
      </c>
      <c r="BX39">
        <v>0.24443319018300699</v>
      </c>
      <c r="BY39">
        <v>0.19543604130048101</v>
      </c>
      <c r="BZ39">
        <v>0.15487092001052499</v>
      </c>
      <c r="CA39">
        <v>0.121584761991858</v>
      </c>
      <c r="CB39" s="1">
        <v>9.4525154465543507E-2</v>
      </c>
      <c r="CC39" s="1">
        <v>7.2741250640460303E-2</v>
      </c>
      <c r="CD39" s="1">
        <v>5.53829645346074E-2</v>
      </c>
      <c r="CE39" s="1">
        <v>4.1698555662949298E-2</v>
      </c>
      <c r="CF39" s="1">
        <v>3.10307606638725E-2</v>
      </c>
      <c r="CG39" s="1">
        <v>2.2811669624292999E-2</v>
      </c>
      <c r="CH39" s="1">
        <v>1.6556576509076E-2</v>
      </c>
      <c r="CI39" s="1">
        <v>1.18570540451462E-2</v>
      </c>
      <c r="CJ39" s="1">
        <v>8.3735126356802008E-3</v>
      </c>
      <c r="CK39" s="1">
        <v>5.8275001108169903E-3</v>
      </c>
      <c r="CL39" s="1">
        <v>3.99398487420449E-3</v>
      </c>
      <c r="CM39" s="1">
        <v>2.69384056164977E-3</v>
      </c>
      <c r="CN39" s="1">
        <v>1.7867176423388401E-3</v>
      </c>
      <c r="CO39" s="1">
        <v>1.16444892725399E-3</v>
      </c>
      <c r="CP39" s="1">
        <v>7.4509446268246197E-4</v>
      </c>
      <c r="CQ39" s="1">
        <v>4.6768959177096798E-4</v>
      </c>
      <c r="CR39" s="1">
        <v>2.8772068436883199E-4</v>
      </c>
      <c r="CS39" s="1">
        <v>1.7331837271460801E-4</v>
      </c>
      <c r="CT39" s="1">
        <v>1.0212971382551801E-4</v>
      </c>
      <c r="CU39" s="1">
        <v>5.8809474048412502E-5</v>
      </c>
      <c r="CV39" s="1">
        <v>3.3056942714584899E-5</v>
      </c>
      <c r="CW39" s="1">
        <v>1.8117934960273701E-5</v>
      </c>
      <c r="CX39" s="1">
        <v>9.67102638873732E-6</v>
      </c>
      <c r="CY39" s="1">
        <v>5.0213128015580201E-6</v>
      </c>
      <c r="CZ39" s="1">
        <v>2.53268039337915E-6</v>
      </c>
      <c r="DA39" s="1">
        <v>1.2392897749915199E-6</v>
      </c>
      <c r="DB39" s="1">
        <v>5.8745934343932496E-7</v>
      </c>
      <c r="DC39" s="1">
        <v>2.6936996496035501E-7</v>
      </c>
      <c r="DD39" s="1">
        <v>1.1929172508177901E-7</v>
      </c>
      <c r="DE39" s="1">
        <v>5.0939264511071201E-8</v>
      </c>
      <c r="DF39" s="1">
        <v>2.0937949159609799E-8</v>
      </c>
      <c r="DG39" s="1">
        <v>8.2694682307352504E-9</v>
      </c>
      <c r="DH39" s="1">
        <v>3.1323416883255898E-9</v>
      </c>
      <c r="DI39" s="1">
        <v>1.1356812894302801E-9</v>
      </c>
      <c r="DJ39" s="1">
        <v>3.9332090899895901E-10</v>
      </c>
      <c r="DK39" s="1">
        <v>1.2983928004327699E-10</v>
      </c>
      <c r="DL39" s="1">
        <v>4.0761936168274402E-11</v>
      </c>
      <c r="DM39" s="1">
        <v>1.214138068545E-11</v>
      </c>
      <c r="DN39" s="1">
        <v>3.4227284637421799E-12</v>
      </c>
      <c r="DO39" s="1">
        <v>9.1084352768097294E-13</v>
      </c>
      <c r="DP39" s="1">
        <v>2.2819434177705099E-13</v>
      </c>
      <c r="DQ39" s="1">
        <v>5.3668935454426299E-14</v>
      </c>
      <c r="DR39" s="1">
        <v>1.18142779153494E-14</v>
      </c>
      <c r="DS39" s="1">
        <v>2.4266416344778798E-15</v>
      </c>
      <c r="DT39" s="1">
        <v>4.6355658457566502E-16</v>
      </c>
      <c r="DU39" s="1">
        <v>8.2075987631277501E-17</v>
      </c>
      <c r="DV39" s="1">
        <v>1.3421263742012101E-17</v>
      </c>
      <c r="DW39" s="1">
        <v>2.0193383378664499E-18</v>
      </c>
      <c r="DX39" s="1">
        <v>2.7845879715563401E-19</v>
      </c>
      <c r="DY39" s="1">
        <v>3.5048260860851201E-20</v>
      </c>
      <c r="DZ39" s="1">
        <v>4.0092129364762899E-21</v>
      </c>
      <c r="EA39" s="1">
        <v>4.1493905703927099E-22</v>
      </c>
      <c r="EB39" s="1">
        <v>3.8671881708866503E-23</v>
      </c>
      <c r="EC39" s="1">
        <v>3.22960073445036E-24</v>
      </c>
      <c r="ED39" s="1">
        <v>2.4043661090481399E-25</v>
      </c>
      <c r="EE39" s="1">
        <v>1.5870860254225699E-26</v>
      </c>
      <c r="EF39" s="1">
        <v>9.2360764846482994E-28</v>
      </c>
      <c r="EG39" s="1">
        <v>4.7106931277177902E-29</v>
      </c>
      <c r="EH39" s="1">
        <v>2.09263708968283E-30</v>
      </c>
      <c r="EI39" s="1">
        <v>8.04431743379762E-32</v>
      </c>
      <c r="EJ39" s="1">
        <v>2.6577358940199302E-33</v>
      </c>
      <c r="EK39" s="1">
        <v>7.4931335494431802E-35</v>
      </c>
      <c r="EL39" s="1">
        <v>1.78936853244535E-36</v>
      </c>
      <c r="EM39" s="1">
        <v>3.5910669708633498E-38</v>
      </c>
      <c r="EN39" s="1">
        <v>6.0072704221355998E-40</v>
      </c>
      <c r="EO39" s="1">
        <v>8.3049254077553301E-42</v>
      </c>
      <c r="EP39" s="1">
        <v>0</v>
      </c>
      <c r="EQ39" s="1">
        <v>0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1">
        <v>0</v>
      </c>
      <c r="EZ39" s="1">
        <v>0</v>
      </c>
      <c r="FA39" s="1">
        <v>0</v>
      </c>
      <c r="FB39" s="1">
        <v>0</v>
      </c>
      <c r="FC39" s="1">
        <v>0</v>
      </c>
      <c r="FD39" s="1">
        <v>0</v>
      </c>
      <c r="FE39" s="1">
        <v>0</v>
      </c>
      <c r="FF39" s="1">
        <v>0</v>
      </c>
      <c r="FG39" s="1">
        <v>0</v>
      </c>
      <c r="FH39" s="1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0</v>
      </c>
      <c r="FQ39" s="1">
        <v>0</v>
      </c>
      <c r="FR39" s="1">
        <v>0</v>
      </c>
      <c r="FS39" s="1">
        <v>0</v>
      </c>
      <c r="FT39" s="1">
        <v>0</v>
      </c>
      <c r="FU39" s="1">
        <v>0</v>
      </c>
      <c r="FV39" s="1">
        <v>0</v>
      </c>
      <c r="FW39" s="1">
        <v>0</v>
      </c>
      <c r="FX39" s="1">
        <v>0</v>
      </c>
      <c r="FY39" s="1">
        <v>0</v>
      </c>
      <c r="FZ39" s="1">
        <v>0</v>
      </c>
      <c r="GA39" s="1">
        <v>0</v>
      </c>
      <c r="GB39" s="1">
        <v>0</v>
      </c>
      <c r="GC39" s="1">
        <v>0</v>
      </c>
      <c r="GD39" s="1">
        <v>0</v>
      </c>
      <c r="GE39" s="1">
        <v>0</v>
      </c>
      <c r="GF39" s="1">
        <v>0</v>
      </c>
      <c r="GG39" s="1">
        <v>0</v>
      </c>
      <c r="GH39" s="1">
        <v>0</v>
      </c>
      <c r="GI39" s="1">
        <v>0</v>
      </c>
      <c r="GJ39" s="1">
        <v>0</v>
      </c>
      <c r="GK39" s="1">
        <v>0</v>
      </c>
      <c r="GL39" s="1">
        <v>0</v>
      </c>
      <c r="GM39" s="1">
        <v>0</v>
      </c>
      <c r="GN39" s="1">
        <v>0</v>
      </c>
      <c r="GO39" s="1">
        <v>0</v>
      </c>
      <c r="GP39" s="1">
        <v>0</v>
      </c>
      <c r="GQ39" s="1">
        <v>0</v>
      </c>
      <c r="GR39" s="1">
        <v>0</v>
      </c>
      <c r="GS39" s="1">
        <v>0</v>
      </c>
      <c r="GT39" s="1">
        <v>0</v>
      </c>
      <c r="GU39" s="1">
        <v>0</v>
      </c>
      <c r="GV39" s="1">
        <v>0</v>
      </c>
      <c r="GW39" s="1">
        <v>0</v>
      </c>
      <c r="GX39" s="1">
        <v>0</v>
      </c>
      <c r="GY39" s="1">
        <v>0</v>
      </c>
      <c r="GZ39" s="1">
        <v>0</v>
      </c>
      <c r="HA39" s="1">
        <v>0</v>
      </c>
      <c r="HB39" s="1">
        <v>0</v>
      </c>
      <c r="HC39" s="1">
        <v>0</v>
      </c>
      <c r="HD39" s="1">
        <v>0</v>
      </c>
      <c r="HE39" s="1">
        <v>0</v>
      </c>
      <c r="HF39" s="1">
        <v>0</v>
      </c>
      <c r="HG39" s="1">
        <v>0</v>
      </c>
      <c r="HH39" s="1">
        <v>0</v>
      </c>
    </row>
    <row r="40" spans="1:216" x14ac:dyDescent="0.25">
      <c r="A40">
        <v>162</v>
      </c>
      <c r="B40" s="3">
        <v>125892541.179416</v>
      </c>
      <c r="C40" s="2">
        <f t="shared" si="6"/>
        <v>3.9892939000245899</v>
      </c>
      <c r="D40" s="3">
        <v>92.640388537649301</v>
      </c>
      <c r="E40" s="3">
        <v>90.337328353147797</v>
      </c>
      <c r="F40" s="3">
        <v>88.047498810790003</v>
      </c>
      <c r="G40" s="3">
        <v>85.771466188964197</v>
      </c>
      <c r="H40" s="3">
        <v>83.5098164346891</v>
      </c>
      <c r="I40" s="3">
        <v>81.263155407364493</v>
      </c>
      <c r="J40" s="3">
        <v>79.032109076634995</v>
      </c>
      <c r="K40" s="3">
        <v>76.817323668235701</v>
      </c>
      <c r="L40" s="3">
        <v>74.619465751237996</v>
      </c>
      <c r="M40" s="3">
        <v>72.439222259648304</v>
      </c>
      <c r="N40" s="3">
        <v>70.277300440846602</v>
      </c>
      <c r="O40" s="3">
        <v>68.134427722876595</v>
      </c>
      <c r="P40" s="3">
        <v>66.011351492133002</v>
      </c>
      <c r="Q40" s="3">
        <v>63.908838772527901</v>
      </c>
      <c r="R40" s="3">
        <v>61.827675796773903</v>
      </c>
      <c r="S40" s="3">
        <v>59.768667460000401</v>
      </c>
      <c r="T40" s="3">
        <v>57.732636645528203</v>
      </c>
      <c r="U40" s="3">
        <v>55.7204234122852</v>
      </c>
      <c r="V40" s="3">
        <v>53.732884033053701</v>
      </c>
      <c r="W40" s="3">
        <v>51.770889872522403</v>
      </c>
      <c r="X40" s="3">
        <v>49.835326093979702</v>
      </c>
      <c r="Y40" s="3">
        <v>47.927090183451497</v>
      </c>
      <c r="Z40" s="3">
        <v>46.047090280174501</v>
      </c>
      <c r="AA40" s="3">
        <v>44.196243302524103</v>
      </c>
      <c r="AB40" s="3">
        <v>42.375472858903798</v>
      </c>
      <c r="AC40" s="3">
        <v>40.585706933681799</v>
      </c>
      <c r="AD40" s="3">
        <v>38.8278753390451</v>
      </c>
      <c r="AE40" s="3">
        <v>37.102906924665596</v>
      </c>
      <c r="AF40" s="3">
        <v>35.411726538355602</v>
      </c>
      <c r="AG40" s="3">
        <v>33.755251732483501</v>
      </c>
      <c r="AH40" s="3">
        <v>32.134389212757299</v>
      </c>
      <c r="AI40" s="3">
        <v>30.550031028330299</v>
      </c>
      <c r="AJ40" s="3">
        <v>29.0030505046476</v>
      </c>
      <c r="AK40" s="3">
        <v>27.494297923557401</v>
      </c>
      <c r="AL40" s="3">
        <v>26.024595958548701</v>
      </c>
      <c r="AM40" s="3">
        <v>24.594734876817299</v>
      </c>
      <c r="AN40" s="3">
        <v>23.205467524096001</v>
      </c>
      <c r="AO40" s="15">
        <v>21.857504112859299</v>
      </c>
      <c r="AP40" s="3">
        <v>20.551506839580998</v>
      </c>
      <c r="AQ40" s="3">
        <v>19.2880843621952</v>
      </c>
      <c r="AR40" s="3">
        <v>18.067786174716399</v>
      </c>
      <c r="AS40" s="3">
        <v>16.891096922081999</v>
      </c>
      <c r="AT40" s="3">
        <v>15.7584307046045</v>
      </c>
      <c r="AU40" s="3">
        <v>14.6701254278678</v>
      </c>
      <c r="AV40" s="3">
        <v>13.626437260379699</v>
      </c>
      <c r="AW40" s="3">
        <v>12.627535267569</v>
      </c>
      <c r="AX40" s="3">
        <v>11.6734962968661</v>
      </c>
      <c r="AY40" s="3">
        <v>10.7643001940241</v>
      </c>
      <c r="AZ40" s="3">
        <v>9.8998254358142805</v>
      </c>
      <c r="BA40" s="3">
        <v>9.0798452681081692</v>
      </c>
      <c r="BB40" s="3">
        <v>8.3040244411314603</v>
      </c>
      <c r="BC40" s="3">
        <v>7.5719166349713998</v>
      </c>
      <c r="BD40" s="3">
        <v>6.8829626680001796</v>
      </c>
      <c r="BE40" s="3">
        <v>6.2364895784484498</v>
      </c>
      <c r="BF40" s="3">
        <v>5.6317106646703996</v>
      </c>
      <c r="BG40" s="3">
        <v>5.0677265624393799</v>
      </c>
      <c r="BH40" s="3">
        <v>4.5435274276964401</v>
      </c>
      <c r="BI40" s="3">
        <v>4.0579962803949901</v>
      </c>
      <c r="BJ40" s="3">
        <v>3.60991354936208</v>
      </c>
      <c r="BK40" s="3">
        <v>3.1979628394418298</v>
      </c>
      <c r="BL40">
        <v>2.82073792071734</v>
      </c>
      <c r="BM40">
        <v>2.47675091556505</v>
      </c>
      <c r="BN40">
        <v>2.1644416330613701</v>
      </c>
      <c r="BO40">
        <v>1.88218797236438</v>
      </c>
      <c r="BP40">
        <v>1.6283172878164001</v>
      </c>
      <c r="BQ40">
        <v>1.4011185794896901</v>
      </c>
      <c r="BR40">
        <v>1.19885534469987</v>
      </c>
      <c r="BS40">
        <v>1.01977889972986</v>
      </c>
      <c r="BT40">
        <v>0.86214195781289904</v>
      </c>
      <c r="BU40">
        <v>0.72421223052817596</v>
      </c>
      <c r="BV40">
        <v>0.60428580635750295</v>
      </c>
      <c r="BW40">
        <v>0.500700053342091</v>
      </c>
      <c r="BX40">
        <v>0.41184579350964301</v>
      </c>
      <c r="BY40">
        <v>0.33617850572001001</v>
      </c>
      <c r="BZ40">
        <v>0.27222833119380702</v>
      </c>
      <c r="CA40">
        <v>0.218608682250192</v>
      </c>
      <c r="CB40">
        <v>0.17402328925678301</v>
      </c>
      <c r="CC40">
        <v>0.13727156258583201</v>
      </c>
      <c r="CD40">
        <v>0.107252194101745</v>
      </c>
      <c r="CE40" s="1">
        <v>8.2964974558258395E-2</v>
      </c>
      <c r="CF40" s="1">
        <v>6.3510857066382098E-2</v>
      </c>
      <c r="CG40" s="1">
        <v>4.8090350044879403E-2</v>
      </c>
      <c r="CH40" s="1">
        <v>3.6000373193152302E-2</v>
      </c>
      <c r="CI40" s="1">
        <v>2.6629754480235499E-2</v>
      </c>
      <c r="CJ40" s="1">
        <v>1.9453582592617799E-2</v>
      </c>
      <c r="CK40" s="1">
        <v>1.40266558011899E-2</v>
      </c>
      <c r="CL40" s="1">
        <v>9.9762834360025403E-3</v>
      </c>
      <c r="CM40" s="1">
        <v>6.9946994372521599E-3</v>
      </c>
      <c r="CN40" s="1">
        <v>4.83133889775989E-3</v>
      </c>
      <c r="CO40" s="1">
        <v>3.2852090291914699E-3</v>
      </c>
      <c r="CP40" s="1">
        <v>2.1975572021312498E-3</v>
      </c>
      <c r="CQ40" s="1">
        <v>1.4450028578986099E-3</v>
      </c>
      <c r="CR40" s="1">
        <v>9.3325980557044496E-4</v>
      </c>
      <c r="CS40" s="1">
        <v>5.9153351683860099E-4</v>
      </c>
      <c r="CT40" s="1">
        <v>3.67637259933813E-4</v>
      </c>
      <c r="CU40" s="1">
        <v>2.2383371119691299E-4</v>
      </c>
      <c r="CV40" s="1">
        <v>1.33376983964459E-4</v>
      </c>
      <c r="CW40" s="1">
        <v>7.7705113913477896E-5</v>
      </c>
      <c r="CX40" s="1">
        <v>4.4215532567832197E-5</v>
      </c>
      <c r="CY40" s="1">
        <v>2.4545861685784801E-5</v>
      </c>
      <c r="CZ40" s="1">
        <v>1.3278800229078599E-5</v>
      </c>
      <c r="DA40" s="1">
        <v>6.9918448313212502E-6</v>
      </c>
      <c r="DB40" s="1">
        <v>3.5787185439226998E-6</v>
      </c>
      <c r="DC40" s="1">
        <v>1.7782407291791801E-6</v>
      </c>
      <c r="DD40" s="1">
        <v>8.5659989246887404E-7</v>
      </c>
      <c r="DE40" s="1">
        <v>3.9944650909542301E-7</v>
      </c>
      <c r="DF40" s="1">
        <v>1.8004092975898101E-7</v>
      </c>
      <c r="DG40" s="1">
        <v>7.8311124801846101E-8</v>
      </c>
      <c r="DH40" s="1">
        <v>3.2816340038325703E-8</v>
      </c>
      <c r="DI40" s="1">
        <v>1.32254936457004E-8</v>
      </c>
      <c r="DJ40" s="1">
        <v>5.1167408839227097E-9</v>
      </c>
      <c r="DK40" s="1">
        <v>1.8967141751003699E-9</v>
      </c>
      <c r="DL40" s="1">
        <v>6.7230306853431999E-10</v>
      </c>
      <c r="DM40" s="1">
        <v>2.2738910265194699E-10</v>
      </c>
      <c r="DN40" s="1">
        <v>7.3224941348062101E-11</v>
      </c>
      <c r="DO40" s="1">
        <v>2.2399151280010999E-11</v>
      </c>
      <c r="DP40" s="1">
        <v>6.4928932644083502E-12</v>
      </c>
      <c r="DQ40" s="1">
        <v>1.7790192257466199E-12</v>
      </c>
      <c r="DR40" s="1">
        <v>4.5952416430010599E-13</v>
      </c>
      <c r="DS40" s="1">
        <v>1.1158781332564399E-13</v>
      </c>
      <c r="DT40" s="1">
        <v>2.5400624846771799E-14</v>
      </c>
      <c r="DU40" s="1">
        <v>5.4034389261470198E-15</v>
      </c>
      <c r="DV40" s="1">
        <v>1.0708064392776101E-15</v>
      </c>
      <c r="DW40" s="1">
        <v>1.9702347957521199E-16</v>
      </c>
      <c r="DX40" s="1">
        <v>3.3540871729599798E-17</v>
      </c>
      <c r="DY40" s="1">
        <v>5.26370533376005E-18</v>
      </c>
      <c r="DZ40" s="1">
        <v>7.5858847800816504E-19</v>
      </c>
      <c r="EA40" s="1">
        <v>9.9994588582910095E-20</v>
      </c>
      <c r="EB40" s="1">
        <v>1.2005446628191901E-20</v>
      </c>
      <c r="EC40" s="1">
        <v>1.30707852466737E-21</v>
      </c>
      <c r="ED40" s="1">
        <v>1.2845365575238301E-22</v>
      </c>
      <c r="EE40" s="1">
        <v>1.13401363074775E-23</v>
      </c>
      <c r="EF40" s="1">
        <v>8.9479578197932103E-25</v>
      </c>
      <c r="EG40" s="1">
        <v>6.2772128231433595E-26</v>
      </c>
      <c r="EH40" s="1">
        <v>3.8935180911753298E-27</v>
      </c>
      <c r="EI40" s="1">
        <v>2.1229107118432202E-28</v>
      </c>
      <c r="EJ40" s="1">
        <v>1.0113430579549301E-29</v>
      </c>
      <c r="EK40" s="1">
        <v>4.1829362273537301E-31</v>
      </c>
      <c r="EL40" s="1">
        <v>1.4920677245541899E-32</v>
      </c>
      <c r="EM40" s="1">
        <v>4.5581923318248699E-34</v>
      </c>
      <c r="EN40" s="1">
        <v>1.1839220867001601E-35</v>
      </c>
      <c r="EO40" s="1">
        <v>2.59453819826737E-37</v>
      </c>
      <c r="EP40" s="1">
        <v>0</v>
      </c>
      <c r="EQ40" s="1">
        <v>0</v>
      </c>
      <c r="ER40" s="1">
        <v>0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1">
        <v>0</v>
      </c>
      <c r="EZ40" s="1">
        <v>0</v>
      </c>
      <c r="FA40" s="1">
        <v>0</v>
      </c>
      <c r="FB40" s="1">
        <v>0</v>
      </c>
      <c r="FC40" s="1">
        <v>0</v>
      </c>
      <c r="FD40" s="1">
        <v>0</v>
      </c>
      <c r="FE40" s="1">
        <v>0</v>
      </c>
      <c r="FF40" s="1">
        <v>0</v>
      </c>
      <c r="FG40" s="1">
        <v>0</v>
      </c>
      <c r="FH40" s="1">
        <v>0</v>
      </c>
      <c r="FI40" s="1">
        <v>0</v>
      </c>
      <c r="FJ40" s="1">
        <v>0</v>
      </c>
      <c r="FK40" s="1">
        <v>0</v>
      </c>
      <c r="FL40" s="1">
        <v>0</v>
      </c>
      <c r="FM40" s="1">
        <v>0</v>
      </c>
      <c r="FN40" s="1">
        <v>0</v>
      </c>
      <c r="FO40" s="1">
        <v>0</v>
      </c>
      <c r="FP40" s="1">
        <v>0</v>
      </c>
      <c r="FQ40" s="1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1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0</v>
      </c>
      <c r="GI40" s="1">
        <v>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0</v>
      </c>
      <c r="GQ40" s="1">
        <v>0</v>
      </c>
      <c r="GR40" s="1">
        <v>0</v>
      </c>
      <c r="GS40" s="1">
        <v>0</v>
      </c>
      <c r="GT40" s="1">
        <v>0</v>
      </c>
      <c r="GU40" s="1">
        <v>0</v>
      </c>
      <c r="GV40" s="1">
        <v>0</v>
      </c>
      <c r="GW40" s="1">
        <v>0</v>
      </c>
      <c r="GX40" s="1">
        <v>0</v>
      </c>
      <c r="GY40" s="1">
        <v>0</v>
      </c>
      <c r="GZ40" s="1">
        <v>0</v>
      </c>
      <c r="HA40" s="1">
        <v>0</v>
      </c>
      <c r="HB40" s="1">
        <v>0</v>
      </c>
      <c r="HC40" s="1">
        <v>0</v>
      </c>
      <c r="HD40" s="1">
        <v>0</v>
      </c>
      <c r="HE40" s="1">
        <v>0</v>
      </c>
      <c r="HF40" s="1">
        <v>0</v>
      </c>
      <c r="HG40" s="1">
        <v>0</v>
      </c>
      <c r="HH40" s="1">
        <v>0</v>
      </c>
    </row>
    <row r="41" spans="1:216" x14ac:dyDescent="0.25">
      <c r="A41">
        <v>163</v>
      </c>
      <c r="B41" s="3">
        <v>141253754.462275</v>
      </c>
      <c r="C41" s="2">
        <f t="shared" si="6"/>
        <v>4.4760613754618541</v>
      </c>
      <c r="D41" s="3">
        <v>98.046498289245093</v>
      </c>
      <c r="E41" s="3">
        <v>95.7254626827945</v>
      </c>
      <c r="F41" s="3">
        <v>93.416162063348693</v>
      </c>
      <c r="G41" s="3">
        <v>91.119111219704493</v>
      </c>
      <c r="H41" s="3">
        <v>88.834843836090499</v>
      </c>
      <c r="I41" s="3">
        <v>86.563912832775401</v>
      </c>
      <c r="J41" s="3">
        <v>84.306890674616795</v>
      </c>
      <c r="K41" s="3">
        <v>82.064369642498306</v>
      </c>
      <c r="L41" s="3">
        <v>79.836962062183403</v>
      </c>
      <c r="M41" s="3">
        <v>77.625300484681503</v>
      </c>
      <c r="N41" s="3">
        <v>75.430037811774994</v>
      </c>
      <c r="O41" s="3">
        <v>73.251847359893105</v>
      </c>
      <c r="P41" s="3">
        <v>71.091422855054404</v>
      </c>
      <c r="Q41" s="3">
        <v>68.949478351121698</v>
      </c>
      <c r="R41" s="3">
        <v>66.826748063141807</v>
      </c>
      <c r="S41" s="3">
        <v>64.723986107072804</v>
      </c>
      <c r="T41" s="3">
        <v>62.641966136744401</v>
      </c>
      <c r="U41" s="3">
        <v>60.581480868457099</v>
      </c>
      <c r="V41" s="3">
        <v>58.543341483217098</v>
      </c>
      <c r="W41" s="3">
        <v>56.528376896230199</v>
      </c>
      <c r="X41" s="3">
        <v>54.537432882953503</v>
      </c>
      <c r="Y41" s="3">
        <v>52.571371050744297</v>
      </c>
      <c r="Z41" s="3">
        <v>50.6310676449596</v>
      </c>
      <c r="AA41" s="3">
        <v>48.717412178266599</v>
      </c>
      <c r="AB41" s="3">
        <v>46.831305871946903</v>
      </c>
      <c r="AC41" s="3">
        <v>44.973659898120601</v>
      </c>
      <c r="AD41" s="3">
        <v>43.145393412121898</v>
      </c>
      <c r="AE41" s="3">
        <v>41.347431364725502</v>
      </c>
      <c r="AF41" s="3">
        <v>39.580702084599302</v>
      </c>
      <c r="AG41" s="3">
        <v>37.846134622251803</v>
      </c>
      <c r="AH41" s="3">
        <v>36.1446558478859</v>
      </c>
      <c r="AI41" s="3">
        <v>34.477187296993897</v>
      </c>
      <c r="AJ41" s="3">
        <v>32.8446417592532</v>
      </c>
      <c r="AK41" s="3">
        <v>31.247919608112301</v>
      </c>
      <c r="AL41" s="3">
        <v>29.687904872651998</v>
      </c>
      <c r="AM41" s="3">
        <v>28.165461049861101</v>
      </c>
      <c r="AN41" s="3">
        <v>26.681426671121301</v>
      </c>
      <c r="AO41" s="15">
        <v>25.236610624715201</v>
      </c>
      <c r="AP41" s="3">
        <v>23.8317872526715</v>
      </c>
      <c r="AQ41" s="3">
        <v>22.467691238469801</v>
      </c>
      <c r="AR41" s="3">
        <v>21.145012308798101</v>
      </c>
      <c r="AS41" s="3">
        <v>19.8643897775972</v>
      </c>
      <c r="AT41" s="3">
        <v>18.6264069662796</v>
      </c>
      <c r="AU41" s="3">
        <v>17.4315855399804</v>
      </c>
      <c r="AV41" s="3">
        <v>16.280379805930401</v>
      </c>
      <c r="AW41" s="3">
        <v>15.173171026454201</v>
      </c>
      <c r="AX41" s="3">
        <v>14.1102618055774</v>
      </c>
      <c r="AY41" s="3">
        <v>13.091870614664099</v>
      </c>
      <c r="AZ41" s="3">
        <v>12.1181265287257</v>
      </c>
      <c r="BA41" s="3">
        <v>11.1890642508939</v>
      </c>
      <c r="BB41" s="3">
        <v>10.3046195078108</v>
      </c>
      <c r="BC41" s="3">
        <v>9.4646249031494492</v>
      </c>
      <c r="BD41" s="3">
        <v>8.6688063198849097</v>
      </c>
      <c r="BE41" s="3">
        <v>7.9167799640361398</v>
      </c>
      <c r="BF41" s="3">
        <v>7.2080501430981601</v>
      </c>
      <c r="BG41" s="3">
        <v>6.5420078710444303</v>
      </c>
      <c r="BH41" s="3">
        <v>5.9179303882777097</v>
      </c>
      <c r="BI41" s="3">
        <v>5.3349816790322802</v>
      </c>
      <c r="BJ41" s="3">
        <v>4.792214060229</v>
      </c>
      <c r="BK41" s="3">
        <v>4.2885709044897498</v>
      </c>
      <c r="BL41">
        <v>3.8228905458034399</v>
      </c>
      <c r="BM41">
        <v>3.3939113991715599</v>
      </c>
      <c r="BN41">
        <v>3.0002783055022402</v>
      </c>
      <c r="BO41">
        <v>2.64055009024707</v>
      </c>
      <c r="BP41">
        <v>2.3132082990932599</v>
      </c>
      <c r="BQ41">
        <v>2.0166670468870098</v>
      </c>
      <c r="BR41">
        <v>1.74928388747736</v>
      </c>
      <c r="BS41">
        <v>1.5093715830919801</v>
      </c>
      <c r="BT41">
        <v>1.29521062309135</v>
      </c>
      <c r="BU41">
        <v>1.1050623145298</v>
      </c>
      <c r="BV41">
        <v>0.937182242017217</v>
      </c>
      <c r="BW41">
        <v>0.78983387312250097</v>
      </c>
      <c r="BX41">
        <v>0.66130206919821299</v>
      </c>
      <c r="BY41">
        <v>0.54990625119498804</v>
      </c>
      <c r="BZ41">
        <v>0.45401296681000902</v>
      </c>
      <c r="CA41">
        <v>0.372047610014339</v>
      </c>
      <c r="CB41">
        <v>0.30250505718956899</v>
      </c>
      <c r="CC41">
        <v>0.24395900598543699</v>
      </c>
      <c r="CD41">
        <v>0.195069833383585</v>
      </c>
      <c r="CE41">
        <v>0.15459082765849799</v>
      </c>
      <c r="CF41">
        <v>0.121372693828568</v>
      </c>
      <c r="CG41" s="1">
        <v>9.4366282188552406E-2</v>
      </c>
      <c r="CH41" s="1">
        <v>7.2623542595572799E-2</v>
      </c>
      <c r="CI41" s="1">
        <v>5.5296761002969E-2</v>
      </c>
      <c r="CJ41" s="1">
        <v>4.1636186754796099E-2</v>
      </c>
      <c r="CK41" s="1">
        <v>3.09862067752661E-2</v>
      </c>
      <c r="CL41" s="1">
        <v>2.2780263546356299E-2</v>
      </c>
      <c r="CM41" s="1">
        <v>1.6534745510534101E-2</v>
      </c>
      <c r="CN41" s="1">
        <v>1.1842099600249499E-2</v>
      </c>
      <c r="CO41" s="1">
        <v>8.3634249563266008E-3</v>
      </c>
      <c r="CP41" s="1">
        <v>5.8208042722191497E-3</v>
      </c>
      <c r="CQ41" s="1">
        <v>3.9896150986835103E-3</v>
      </c>
      <c r="CR41" s="1">
        <v>2.69103913880317E-3</v>
      </c>
      <c r="CS41" s="1">
        <v>1.78495500325652E-3</v>
      </c>
      <c r="CT41" s="1">
        <v>1.1633615377437301E-3</v>
      </c>
      <c r="CU41" s="1">
        <v>7.4443743403543295E-4</v>
      </c>
      <c r="CV41" s="1">
        <v>4.6730120390255499E-4</v>
      </c>
      <c r="CW41" s="1">
        <v>2.8749635144893803E-4</v>
      </c>
      <c r="CX41" s="1">
        <v>1.7319193329668701E-4</v>
      </c>
      <c r="CY41" s="1">
        <v>1.02060276381073E-4</v>
      </c>
      <c r="CZ41" s="1">
        <v>5.8772378808326001E-5</v>
      </c>
      <c r="DA41" s="1">
        <v>3.30377001398309E-5</v>
      </c>
      <c r="DB41" s="1">
        <v>1.8108262664706398E-5</v>
      </c>
      <c r="DC41" s="1">
        <v>9.6663265885548908E-6</v>
      </c>
      <c r="DD41" s="1">
        <v>5.0191114586187302E-6</v>
      </c>
      <c r="DE41" s="1">
        <v>2.5316898642798998E-6</v>
      </c>
      <c r="DF41" s="1">
        <v>1.2388634453078501E-6</v>
      </c>
      <c r="DG41" s="1">
        <v>5.87284820593688E-7</v>
      </c>
      <c r="DH41" s="1">
        <v>2.6930255524456701E-7</v>
      </c>
      <c r="DI41" s="1">
        <v>1.1926745425193199E-7</v>
      </c>
      <c r="DJ41" s="1">
        <v>5.0931285225590698E-8</v>
      </c>
      <c r="DK41" s="1">
        <v>2.0935651406633698E-8</v>
      </c>
      <c r="DL41" s="1">
        <v>8.2689498605702408E-9</v>
      </c>
      <c r="DM41" s="1">
        <v>3.1322934338362899E-9</v>
      </c>
      <c r="DN41" s="1">
        <v>1.1357178233796299E-9</v>
      </c>
      <c r="DO41" s="1">
        <v>3.9335241890103598E-10</v>
      </c>
      <c r="DP41" s="1">
        <v>1.2985596452177E-10</v>
      </c>
      <c r="DQ41" s="1">
        <v>4.0769167903346598E-11</v>
      </c>
      <c r="DR41" s="1">
        <v>1.2144135964445701E-11</v>
      </c>
      <c r="DS41" s="1">
        <v>3.4236770471979298E-12</v>
      </c>
      <c r="DT41" s="1">
        <v>9.1114240270723498E-13</v>
      </c>
      <c r="DU41" s="1">
        <v>2.28281052336148E-13</v>
      </c>
      <c r="DV41" s="1">
        <v>5.3692163519672798E-14</v>
      </c>
      <c r="DW41" s="1">
        <v>1.1820027666462401E-14</v>
      </c>
      <c r="DX41" s="1">
        <v>2.4279561744644999E-15</v>
      </c>
      <c r="DY41" s="1">
        <v>4.6383379447276599E-16</v>
      </c>
      <c r="DZ41" s="1">
        <v>8.2129802407583295E-17</v>
      </c>
      <c r="EA41" s="1">
        <v>1.3430857438727901E-17</v>
      </c>
      <c r="EB41" s="1">
        <v>2.0209044370429701E-18</v>
      </c>
      <c r="EC41" s="1">
        <v>2.7869214606725101E-19</v>
      </c>
      <c r="ED41" s="1">
        <v>3.50798845375375E-20</v>
      </c>
      <c r="EE41" s="1">
        <v>4.0130960293248196E-21</v>
      </c>
      <c r="EF41" s="1">
        <v>4.1536930461429299E-22</v>
      </c>
      <c r="EG41" s="1">
        <v>3.8714710061479902E-23</v>
      </c>
      <c r="EH41" s="1">
        <v>3.2334131065812602E-24</v>
      </c>
      <c r="EI41" s="1">
        <v>2.4073858527738002E-25</v>
      </c>
      <c r="EJ41" s="1">
        <v>1.5892033883767199E-26</v>
      </c>
      <c r="EK41" s="1">
        <v>9.2491468470710998E-28</v>
      </c>
      <c r="EL41" s="1">
        <v>4.7177552888757501E-29</v>
      </c>
      <c r="EM41" s="1">
        <v>2.09595684361263E-30</v>
      </c>
      <c r="EN41" s="1">
        <v>8.0578076413554697E-32</v>
      </c>
      <c r="EO41" s="1">
        <v>2.66244309434208E-33</v>
      </c>
      <c r="EP41" s="1">
        <v>0</v>
      </c>
      <c r="EQ41" s="1">
        <v>0</v>
      </c>
      <c r="ER41" s="1">
        <v>0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0</v>
      </c>
      <c r="EY41" s="1">
        <v>0</v>
      </c>
      <c r="EZ41" s="1">
        <v>0</v>
      </c>
      <c r="FA41" s="1">
        <v>0</v>
      </c>
      <c r="FB41" s="1">
        <v>0</v>
      </c>
      <c r="FC41" s="1">
        <v>0</v>
      </c>
      <c r="FD41" s="1">
        <v>0</v>
      </c>
      <c r="FE41" s="1">
        <v>0</v>
      </c>
      <c r="FF41" s="1">
        <v>0</v>
      </c>
      <c r="FG41" s="1">
        <v>0</v>
      </c>
      <c r="FH41" s="1">
        <v>0</v>
      </c>
      <c r="FI41" s="1">
        <v>0</v>
      </c>
      <c r="FJ41" s="1">
        <v>0</v>
      </c>
      <c r="FK41" s="1">
        <v>0</v>
      </c>
      <c r="FL41" s="1">
        <v>0</v>
      </c>
      <c r="FM41" s="1">
        <v>0</v>
      </c>
      <c r="FN41" s="1">
        <v>0</v>
      </c>
      <c r="FO41" s="1">
        <v>0</v>
      </c>
      <c r="FP41" s="1">
        <v>0</v>
      </c>
      <c r="FQ41" s="1">
        <v>0</v>
      </c>
      <c r="FR41" s="1">
        <v>0</v>
      </c>
      <c r="FS41" s="1">
        <v>0</v>
      </c>
      <c r="FT41" s="1">
        <v>0</v>
      </c>
      <c r="FU41" s="1">
        <v>0</v>
      </c>
      <c r="FV41" s="1">
        <v>0</v>
      </c>
      <c r="FW41" s="1">
        <v>0</v>
      </c>
      <c r="FX41" s="1">
        <v>0</v>
      </c>
      <c r="FY41" s="1">
        <v>0</v>
      </c>
      <c r="FZ41" s="1">
        <v>0</v>
      </c>
      <c r="GA41" s="1">
        <v>0</v>
      </c>
      <c r="GB41" s="1">
        <v>0</v>
      </c>
      <c r="GC41" s="1">
        <v>0</v>
      </c>
      <c r="GD41" s="1">
        <v>0</v>
      </c>
      <c r="GE41" s="1">
        <v>0</v>
      </c>
      <c r="GF41" s="1">
        <v>0</v>
      </c>
      <c r="GG41" s="1">
        <v>0</v>
      </c>
      <c r="GH41" s="1">
        <v>0</v>
      </c>
      <c r="GI41" s="1">
        <v>0</v>
      </c>
      <c r="GJ41" s="1">
        <v>0</v>
      </c>
      <c r="GK41" s="1">
        <v>0</v>
      </c>
      <c r="GL41" s="1">
        <v>0</v>
      </c>
      <c r="GM41" s="1">
        <v>0</v>
      </c>
      <c r="GN41" s="1">
        <v>0</v>
      </c>
      <c r="GO41" s="1">
        <v>0</v>
      </c>
      <c r="GP41" s="1">
        <v>0</v>
      </c>
      <c r="GQ41" s="1">
        <v>0</v>
      </c>
      <c r="GR41" s="1">
        <v>0</v>
      </c>
      <c r="GS41" s="1">
        <v>0</v>
      </c>
      <c r="GT41" s="1">
        <v>0</v>
      </c>
      <c r="GU41" s="1">
        <v>0</v>
      </c>
      <c r="GV41" s="1">
        <v>0</v>
      </c>
      <c r="GW41" s="1">
        <v>0</v>
      </c>
      <c r="GX41" s="1">
        <v>0</v>
      </c>
      <c r="GY41" s="1">
        <v>0</v>
      </c>
      <c r="GZ41" s="1">
        <v>0</v>
      </c>
      <c r="HA41" s="1">
        <v>0</v>
      </c>
      <c r="HB41" s="1">
        <v>0</v>
      </c>
      <c r="HC41" s="1">
        <v>0</v>
      </c>
      <c r="HD41" s="1">
        <v>0</v>
      </c>
      <c r="HE41" s="1">
        <v>0</v>
      </c>
      <c r="HF41" s="1">
        <v>0</v>
      </c>
      <c r="HG41" s="1">
        <v>0</v>
      </c>
      <c r="HH41" s="1">
        <v>0</v>
      </c>
    </row>
    <row r="42" spans="1:216" x14ac:dyDescent="0.25">
      <c r="A42">
        <v>164</v>
      </c>
      <c r="B42" s="3">
        <v>158489319.24611101</v>
      </c>
      <c r="C42" s="2">
        <f t="shared" si="6"/>
        <v>5.0222234658564338</v>
      </c>
      <c r="D42" s="3">
        <v>103.40781595829</v>
      </c>
      <c r="E42" s="3">
        <v>101.07423045118701</v>
      </c>
      <c r="F42" s="3">
        <v>98.751000813175594</v>
      </c>
      <c r="G42" s="3">
        <v>96.438592225133704</v>
      </c>
      <c r="H42" s="3">
        <v>94.137487786025005</v>
      </c>
      <c r="I42" s="3">
        <v>91.848188919868903</v>
      </c>
      <c r="J42" s="3">
        <v>89.571215761987503</v>
      </c>
      <c r="K42" s="3">
        <v>87.307107520451197</v>
      </c>
      <c r="L42" s="3">
        <v>85.056422808272899</v>
      </c>
      <c r="M42" s="3">
        <v>82.819739941508203</v>
      </c>
      <c r="N42" s="3">
        <v>80.597657198010694</v>
      </c>
      <c r="O42" s="3">
        <v>78.390793031162303</v>
      </c>
      <c r="P42" s="3">
        <v>76.199786232456304</v>
      </c>
      <c r="Q42" s="3">
        <v>74.025296036355797</v>
      </c>
      <c r="R42" s="3">
        <v>71.868002160380499</v>
      </c>
      <c r="S42" s="3">
        <v>69.728604772904902</v>
      </c>
      <c r="T42" s="3">
        <v>67.607824380668305</v>
      </c>
      <c r="U42" s="3">
        <v>65.506401627526202</v>
      </c>
      <c r="V42" s="3">
        <v>63.425096995503303</v>
      </c>
      <c r="W42" s="3">
        <v>61.364690398754099</v>
      </c>
      <c r="X42" s="3">
        <v>59.325980660608899</v>
      </c>
      <c r="Y42" s="3">
        <v>57.309784863485604</v>
      </c>
      <c r="Z42" s="3">
        <v>55.316937561091301</v>
      </c>
      <c r="AA42" s="3">
        <v>53.348289842039101</v>
      </c>
      <c r="AB42" s="3">
        <v>51.404708233776297</v>
      </c>
      <c r="AC42" s="3">
        <v>49.487073435570601</v>
      </c>
      <c r="AD42" s="3">
        <v>47.596278869258903</v>
      </c>
      <c r="AE42" s="3">
        <v>45.733229036535299</v>
      </c>
      <c r="AF42" s="3">
        <v>43.898837671771098</v>
      </c>
      <c r="AG42" s="3">
        <v>42.094025679734003</v>
      </c>
      <c r="AH42" s="3">
        <v>40.319718848138997</v>
      </c>
      <c r="AI42" s="3">
        <v>38.576845325732101</v>
      </c>
      <c r="AJ42" s="3">
        <v>36.866332857619199</v>
      </c>
      <c r="AK42" s="3">
        <v>35.189105770822103</v>
      </c>
      <c r="AL42" s="3">
        <v>33.546081704619603</v>
      </c>
      <c r="AM42" s="3">
        <v>31.9381680820604</v>
      </c>
      <c r="AN42" s="3">
        <v>30.3662583213621</v>
      </c>
      <c r="AO42" s="15">
        <v>28.831227788368999</v>
      </c>
      <c r="AP42" s="3">
        <v>27.333929494332601</v>
      </c>
      <c r="AQ42" s="3">
        <v>25.875189546609199</v>
      </c>
      <c r="AR42" s="3">
        <v>24.455802363701899</v>
      </c>
      <c r="AS42" s="3">
        <v>23.076525670306498</v>
      </c>
      <c r="AT42" s="3">
        <v>21.7380752927047</v>
      </c>
      <c r="AU42" s="3">
        <v>20.4411197797934</v>
      </c>
      <c r="AV42" s="3">
        <v>19.186274880975699</v>
      </c>
      <c r="AW42" s="3">
        <v>17.974097917024601</v>
      </c>
      <c r="AX42" s="3">
        <v>16.805082087320699</v>
      </c>
      <c r="AY42" s="3">
        <v>15.679650762270899</v>
      </c>
      <c r="AZ42" s="3">
        <v>14.598151816660501</v>
      </c>
      <c r="BA42" s="3">
        <v>13.5608520660602</v>
      </c>
      <c r="BB42" s="3">
        <v>12.5679318747443</v>
      </c>
      <c r="BC42" s="3">
        <v>11.6194800097681</v>
      </c>
      <c r="BD42" s="3">
        <v>10.715488821319999</v>
      </c>
      <c r="BE42" s="3">
        <v>9.8558498344976595</v>
      </c>
      <c r="BF42" s="3">
        <v>9.0403498415991397</v>
      </c>
      <c r="BG42" s="3">
        <v>8.2686675868547095</v>
      </c>
      <c r="BH42" s="3">
        <v>7.5403711369016504</v>
      </c>
      <c r="BI42" s="3">
        <v>6.85491602995529</v>
      </c>
      <c r="BJ42" s="3">
        <v>6.2116442942835501</v>
      </c>
      <c r="BK42" s="3">
        <v>5.6097844219796897</v>
      </c>
      <c r="BL42">
        <v>5.0484523769060097</v>
      </c>
      <c r="BM42">
        <v>4.5266537058444403</v>
      </c>
      <c r="BN42">
        <v>4.0432868091849796</v>
      </c>
      <c r="BO42">
        <v>3.5971474118294999</v>
      </c>
      <c r="BP42">
        <v>3.1869342563933198</v>
      </c>
      <c r="BQ42">
        <v>2.8112560193668998</v>
      </c>
      <c r="BR42">
        <v>2.46863942689252</v>
      </c>
      <c r="BS42">
        <v>2.15753852059609</v>
      </c>
      <c r="BT42">
        <v>1.8763449960176399</v>
      </c>
      <c r="BU42">
        <v>1.6233995072877501</v>
      </c>
      <c r="BV42">
        <v>1.3970038026317499</v>
      </c>
      <c r="BW42">
        <v>1.19543352702262</v>
      </c>
      <c r="BX42">
        <v>1.01695150193381</v>
      </c>
      <c r="BY42">
        <v>0.85982126884051902</v>
      </c>
      <c r="BZ42">
        <v>0.72232066409228801</v>
      </c>
      <c r="CA42">
        <v>0.60275517922658095</v>
      </c>
      <c r="CB42">
        <v>0.49947085382003198</v>
      </c>
      <c r="CC42">
        <v>0.41086644853133197</v>
      </c>
      <c r="CD42">
        <v>0.33540465478829301</v>
      </c>
      <c r="CE42">
        <v>0.27162211500892902</v>
      </c>
      <c r="CF42">
        <v>0.21813805333608999</v>
      </c>
      <c r="CG42">
        <v>0.17366135118323001</v>
      </c>
      <c r="CH42">
        <v>0.13699594354108399</v>
      </c>
      <c r="CI42">
        <v>0.107044459612646</v>
      </c>
      <c r="CJ42" s="1">
        <v>8.2810083114398303E-2</v>
      </c>
      <c r="CK42" s="1">
        <v>6.3396661316375197E-2</v>
      </c>
      <c r="CL42" s="1">
        <v>4.80071451328484E-2</v>
      </c>
      <c r="CM42" s="1">
        <v>3.5940492729362498E-2</v>
      </c>
      <c r="CN42" s="1">
        <v>2.6587213627412499E-2</v>
      </c>
      <c r="CO42" s="1">
        <v>1.94237668314142E-2</v>
      </c>
      <c r="CP42" s="1">
        <v>1.4006053142142301E-2</v>
      </c>
      <c r="CQ42" s="1">
        <v>9.9622571922045201E-3</v>
      </c>
      <c r="CR42" s="1">
        <v>6.9852981753340199E-3</v>
      </c>
      <c r="CS42" s="1">
        <v>4.8251398499009101E-3</v>
      </c>
      <c r="CT42" s="1">
        <v>3.28119107287467E-3</v>
      </c>
      <c r="CU42" s="1">
        <v>2.1949994866384001E-3</v>
      </c>
      <c r="CV42" s="1">
        <v>1.4434052600283099E-3</v>
      </c>
      <c r="CW42" s="1">
        <v>9.3228160962800202E-4</v>
      </c>
      <c r="CX42" s="1">
        <v>5.9094701028199897E-4</v>
      </c>
      <c r="CY42" s="1">
        <v>3.6729328961544001E-4</v>
      </c>
      <c r="CZ42" s="1">
        <v>2.2363663001900399E-4</v>
      </c>
      <c r="DA42" s="1">
        <v>1.3326681039230301E-4</v>
      </c>
      <c r="DB42" s="1">
        <v>7.7645107208838994E-5</v>
      </c>
      <c r="DC42" s="1">
        <v>4.4183739320438102E-5</v>
      </c>
      <c r="DD42" s="1">
        <v>2.4529503545926701E-5</v>
      </c>
      <c r="DE42" s="1">
        <v>1.3270642680622901E-5</v>
      </c>
      <c r="DF42" s="1">
        <v>6.9879105721814601E-6</v>
      </c>
      <c r="DG42" s="1">
        <v>3.57688813369918E-6</v>
      </c>
      <c r="DH42" s="1">
        <v>1.7774216555078501E-6</v>
      </c>
      <c r="DI42" s="1">
        <v>8.5624864352361704E-7</v>
      </c>
      <c r="DJ42" s="1">
        <v>3.99302814047511E-7</v>
      </c>
      <c r="DK42" s="1">
        <v>1.79985188484833E-7</v>
      </c>
      <c r="DL42" s="1">
        <v>7.82907959773947E-8</v>
      </c>
      <c r="DM42" s="1">
        <v>3.2809460713875603E-8</v>
      </c>
      <c r="DN42" s="1">
        <v>1.32233821040045E-8</v>
      </c>
      <c r="DO42" s="1">
        <v>5.1161801012058503E-9</v>
      </c>
      <c r="DP42" s="1">
        <v>1.8966015475007498E-9</v>
      </c>
      <c r="DQ42" s="1">
        <v>6.7229706494125105E-10</v>
      </c>
      <c r="DR42" s="1">
        <v>2.2739861468957599E-10</v>
      </c>
      <c r="DS42" s="1">
        <v>7.3231750111481694E-11</v>
      </c>
      <c r="DT42" s="1">
        <v>2.2402390443713499E-11</v>
      </c>
      <c r="DU42" s="1">
        <v>6.4941710496494497E-12</v>
      </c>
      <c r="DV42" s="1">
        <v>1.7794633261025101E-12</v>
      </c>
      <c r="DW42" s="1">
        <v>4.5966349484165099E-13</v>
      </c>
      <c r="DX42" s="1">
        <v>1.1162771866512701E-13</v>
      </c>
      <c r="DY42" s="1">
        <v>2.5411114097694201E-14</v>
      </c>
      <c r="DZ42" s="1">
        <v>5.4059748835470197E-15</v>
      </c>
      <c r="EA42" s="1">
        <v>1.0713705711071199E-15</v>
      </c>
      <c r="EB42" s="1">
        <v>1.9713885225033301E-16</v>
      </c>
      <c r="EC42" s="1">
        <v>3.3562528472968898E-17</v>
      </c>
      <c r="ED42" s="1">
        <v>5.2674281194544501E-18</v>
      </c>
      <c r="EE42" s="1">
        <v>7.5917290828802403E-19</v>
      </c>
      <c r="EF42" s="1">
        <v>1.00078113333505E-19</v>
      </c>
      <c r="EG42" s="1">
        <v>1.20162756308976E-20</v>
      </c>
      <c r="EH42" s="1">
        <v>1.30834729923042E-21</v>
      </c>
      <c r="EI42" s="1">
        <v>1.2858743929459099E-22</v>
      </c>
      <c r="EJ42" s="1">
        <v>1.1352775379603899E-23</v>
      </c>
      <c r="EK42" s="1">
        <v>8.9586058421160195E-25</v>
      </c>
      <c r="EL42" s="1">
        <v>6.28517233431735E-26</v>
      </c>
      <c r="EM42" s="1">
        <v>3.8987693625401903E-27</v>
      </c>
      <c r="EN42" s="1">
        <v>2.1259514047592201E-28</v>
      </c>
      <c r="EO42" s="1">
        <v>1.01287926467426E-29</v>
      </c>
      <c r="EP42" s="1">
        <v>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1">
        <v>0</v>
      </c>
      <c r="EZ42" s="1">
        <v>0</v>
      </c>
      <c r="FA42" s="1">
        <v>0</v>
      </c>
      <c r="FB42" s="1">
        <v>0</v>
      </c>
      <c r="FC42" s="1">
        <v>0</v>
      </c>
      <c r="FD42" s="1">
        <v>0</v>
      </c>
      <c r="FE42" s="1">
        <v>0</v>
      </c>
      <c r="FF42" s="1">
        <v>0</v>
      </c>
      <c r="FG42" s="1">
        <v>0</v>
      </c>
      <c r="FH42" s="1">
        <v>0</v>
      </c>
      <c r="FI42" s="1">
        <v>0</v>
      </c>
      <c r="FJ42" s="1">
        <v>0</v>
      </c>
      <c r="FK42" s="1">
        <v>0</v>
      </c>
      <c r="FL42" s="1">
        <v>0</v>
      </c>
      <c r="FM42" s="1">
        <v>0</v>
      </c>
      <c r="FN42" s="1">
        <v>0</v>
      </c>
      <c r="FO42" s="1">
        <v>0</v>
      </c>
      <c r="FP42" s="1">
        <v>0</v>
      </c>
      <c r="FQ42" s="1">
        <v>0</v>
      </c>
      <c r="FR42" s="1">
        <v>0</v>
      </c>
      <c r="FS42" s="1">
        <v>0</v>
      </c>
      <c r="FT42" s="1">
        <v>0</v>
      </c>
      <c r="FU42" s="1">
        <v>0</v>
      </c>
      <c r="FV42" s="1">
        <v>0</v>
      </c>
      <c r="FW42" s="1">
        <v>0</v>
      </c>
      <c r="FX42" s="1">
        <v>0</v>
      </c>
      <c r="FY42" s="1">
        <v>0</v>
      </c>
      <c r="FZ42" s="1">
        <v>0</v>
      </c>
      <c r="GA42" s="1">
        <v>0</v>
      </c>
      <c r="GB42" s="1">
        <v>0</v>
      </c>
      <c r="GC42" s="1">
        <v>0</v>
      </c>
      <c r="GD42" s="1">
        <v>0</v>
      </c>
      <c r="GE42" s="1">
        <v>0</v>
      </c>
      <c r="GF42" s="1">
        <v>0</v>
      </c>
      <c r="GG42" s="1">
        <v>0</v>
      </c>
      <c r="GH42" s="1">
        <v>0</v>
      </c>
      <c r="GI42" s="1">
        <v>0</v>
      </c>
      <c r="GJ42" s="1">
        <v>0</v>
      </c>
      <c r="GK42" s="1">
        <v>0</v>
      </c>
      <c r="GL42" s="1">
        <v>0</v>
      </c>
      <c r="GM42" s="1">
        <v>0</v>
      </c>
      <c r="GN42" s="1">
        <v>0</v>
      </c>
      <c r="GO42" s="1">
        <v>0</v>
      </c>
      <c r="GP42" s="1">
        <v>0</v>
      </c>
      <c r="GQ42" s="1">
        <v>0</v>
      </c>
      <c r="GR42" s="1">
        <v>0</v>
      </c>
      <c r="GS42" s="1">
        <v>0</v>
      </c>
      <c r="GT42" s="1">
        <v>0</v>
      </c>
      <c r="GU42" s="1">
        <v>0</v>
      </c>
      <c r="GV42" s="1">
        <v>0</v>
      </c>
      <c r="GW42" s="1">
        <v>0</v>
      </c>
      <c r="GX42" s="1">
        <v>0</v>
      </c>
      <c r="GY42" s="1">
        <v>0</v>
      </c>
      <c r="GZ42" s="1">
        <v>0</v>
      </c>
      <c r="HA42" s="1">
        <v>0</v>
      </c>
      <c r="HB42" s="1">
        <v>0</v>
      </c>
      <c r="HC42" s="1">
        <v>0</v>
      </c>
      <c r="HD42" s="1">
        <v>0</v>
      </c>
      <c r="HE42" s="1">
        <v>0</v>
      </c>
      <c r="HF42" s="1">
        <v>0</v>
      </c>
      <c r="HG42" s="1">
        <v>0</v>
      </c>
      <c r="HH42" s="1">
        <v>0</v>
      </c>
    </row>
    <row r="43" spans="1:216" x14ac:dyDescent="0.25">
      <c r="A43">
        <v>165</v>
      </c>
      <c r="B43" s="3">
        <v>177827941.003892</v>
      </c>
      <c r="C43" s="2">
        <f t="shared" si="6"/>
        <v>5.6350274103192897</v>
      </c>
      <c r="D43" s="3">
        <v>108.69665905765901</v>
      </c>
      <c r="E43" s="3">
        <v>106.355893124006</v>
      </c>
      <c r="F43" s="3">
        <v>104.024215387507</v>
      </c>
      <c r="G43" s="3">
        <v>101.702043696982</v>
      </c>
      <c r="H43" s="3">
        <v>99.389812703123397</v>
      </c>
      <c r="I43" s="3">
        <v>97.087974306983895</v>
      </c>
      <c r="J43" s="3">
        <v>94.796998096866602</v>
      </c>
      <c r="K43" s="3">
        <v>92.517371770379299</v>
      </c>
      <c r="L43" s="3">
        <v>90.249601538125305</v>
      </c>
      <c r="M43" s="3">
        <v>87.994212505140794</v>
      </c>
      <c r="N43" s="3">
        <v>85.7517490258289</v>
      </c>
      <c r="O43" s="3">
        <v>83.522775027760801</v>
      </c>
      <c r="P43" s="3">
        <v>81.307874299305396</v>
      </c>
      <c r="Q43" s="3">
        <v>79.107650735636</v>
      </c>
      <c r="R43" s="3">
        <v>76.922728537218106</v>
      </c>
      <c r="S43" s="3">
        <v>74.753752354436799</v>
      </c>
      <c r="T43" s="3">
        <v>72.601387371552704</v>
      </c>
      <c r="U43" s="3">
        <v>70.466319322705402</v>
      </c>
      <c r="V43" s="3">
        <v>68.349254432202201</v>
      </c>
      <c r="W43" s="3">
        <v>66.250919270849394</v>
      </c>
      <c r="X43" s="3">
        <v>64.172060519607697</v>
      </c>
      <c r="Y43" s="3">
        <v>62.113444631389299</v>
      </c>
      <c r="Z43" s="3">
        <v>60.075857381364003</v>
      </c>
      <c r="AA43" s="3">
        <v>58.060103295724602</v>
      </c>
      <c r="AB43" s="3">
        <v>56.067004948478399</v>
      </c>
      <c r="AC43" s="3">
        <v>54.097402115496301</v>
      </c>
      <c r="AD43" s="3">
        <v>52.152150774777603</v>
      </c>
      <c r="AE43" s="3">
        <v>50.2321219416947</v>
      </c>
      <c r="AF43" s="3">
        <v>48.3382003278724</v>
      </c>
      <c r="AG43" s="3">
        <v>46.471282812364599</v>
      </c>
      <c r="AH43" s="3">
        <v>44.632276713924398</v>
      </c>
      <c r="AI43" s="3">
        <v>42.822097853448</v>
      </c>
      <c r="AJ43" s="3">
        <v>41.041668396130703</v>
      </c>
      <c r="AK43" s="3">
        <v>39.291914463530503</v>
      </c>
      <c r="AL43" s="3">
        <v>37.573763506611698</v>
      </c>
      <c r="AM43" s="3">
        <v>35.888141431969501</v>
      </c>
      <c r="AN43" s="3">
        <v>34.235969474844303</v>
      </c>
      <c r="AO43" s="15">
        <v>32.618160814239602</v>
      </c>
      <c r="AP43" s="3">
        <v>31.035616927283101</v>
      </c>
      <c r="AQ43" s="3">
        <v>29.489223684115899</v>
      </c>
      <c r="AR43" s="3">
        <v>27.9798471812435</v>
      </c>
      <c r="AS43" s="3">
        <v>26.508329326721299</v>
      </c>
      <c r="AT43" s="3">
        <v>25.075483178811101</v>
      </c>
      <c r="AU43" s="3">
        <v>23.682088056038499</v>
      </c>
      <c r="AV43" s="3">
        <v>22.3288844348845</v>
      </c>
      <c r="AW43" s="3">
        <v>21.016568657988302</v>
      </c>
      <c r="AX43" s="3">
        <v>19.745787480787602</v>
      </c>
      <c r="AY43" s="3">
        <v>18.5171324901833</v>
      </c>
      <c r="AZ43" s="3">
        <v>17.331134434798201</v>
      </c>
      <c r="BA43" s="3">
        <v>16.188257512655301</v>
      </c>
      <c r="BB43" s="3">
        <v>15.0888936685327</v>
      </c>
      <c r="BC43" s="3">
        <v>14.033356959769799</v>
      </c>
      <c r="BD43" s="3">
        <v>13.0218780557709</v>
      </c>
      <c r="BE43" s="3">
        <v>12.0545989427203</v>
      </c>
      <c r="BF43" s="3">
        <v>11.131567910923399</v>
      </c>
      <c r="BG43" s="3">
        <v>10.252734907508801</v>
      </c>
      <c r="BH43" s="3">
        <v>9.4179473417541999</v>
      </c>
      <c r="BI43" s="3">
        <v>8.62694643377373</v>
      </c>
      <c r="BJ43" s="3">
        <v>7.8793641994878003</v>
      </c>
      <c r="BK43" s="3">
        <v>7.1747211653746099</v>
      </c>
      <c r="BL43">
        <v>6.5124249052531598</v>
      </c>
      <c r="BM43">
        <v>5.8917694879340203</v>
      </c>
      <c r="BN43">
        <v>5.31193591879053</v>
      </c>
      <c r="BO43">
        <v>4.7719936498910904</v>
      </c>
      <c r="BP43">
        <v>4.2709032221247298</v>
      </c>
      <c r="BQ43">
        <v>3.8075200886193801</v>
      </c>
      <c r="BR43">
        <v>3.3805996516601202</v>
      </c>
      <c r="BS43">
        <v>2.9888035253176901</v>
      </c>
      <c r="BT43">
        <v>2.63070701327065</v>
      </c>
      <c r="BU43">
        <v>2.3048077661538899</v>
      </c>
      <c r="BV43">
        <v>2.0095355556414098</v>
      </c>
      <c r="BW43">
        <v>1.74326307397489</v>
      </c>
      <c r="BX43">
        <v>1.5043176385385399</v>
      </c>
      <c r="BY43">
        <v>1.29099365225697</v>
      </c>
      <c r="BZ43">
        <v>1.10156564309145</v>
      </c>
      <c r="CA43">
        <v>0.93430168086574406</v>
      </c>
      <c r="CB43">
        <v>0.78747694826611403</v>
      </c>
      <c r="CC43">
        <v>0.65938722634340796</v>
      </c>
      <c r="CD43">
        <v>0.54836204435918101</v>
      </c>
      <c r="CE43">
        <v>0.45277724040499601</v>
      </c>
      <c r="CF43">
        <v>0.37106668372625101</v>
      </c>
      <c r="CG43">
        <v>0.30173292266666002</v>
      </c>
      <c r="CH43">
        <v>0.24335654383354799</v>
      </c>
      <c r="CI43">
        <v>0.194604058271761</v>
      </c>
      <c r="CJ43">
        <v>0.15423416847237001</v>
      </c>
      <c r="CK43">
        <v>0.121102314802051</v>
      </c>
      <c r="CL43" s="1">
        <v>9.41634498267407E-2</v>
      </c>
      <c r="CM43" s="1">
        <v>7.2473042009817301E-2</v>
      </c>
      <c r="CN43" s="1">
        <v>5.5186364053020603E-2</v>
      </c>
      <c r="CO43" s="1">
        <v>4.1556173174091202E-2</v>
      </c>
      <c r="CP43" s="1">
        <v>3.0928938285033899E-2</v>
      </c>
      <c r="CQ43" s="1">
        <v>2.2739809880773901E-2</v>
      </c>
      <c r="CR43" s="1">
        <v>1.6506560312526099E-2</v>
      </c>
      <c r="CS43" s="1">
        <v>1.1822743333173E-2</v>
      </c>
      <c r="CT43" s="1">
        <v>8.3503313301949295E-3</v>
      </c>
      <c r="CU43" s="1">
        <v>5.81208621496961E-3</v>
      </c>
      <c r="CV43" s="1">
        <v>3.9839060147165602E-3</v>
      </c>
      <c r="CW43" s="1">
        <v>2.6873650811603299E-3</v>
      </c>
      <c r="CX43" s="1">
        <v>1.7826334269050901E-3</v>
      </c>
      <c r="CY43" s="1">
        <v>1.1619224775325E-3</v>
      </c>
      <c r="CZ43" s="1">
        <v>7.4356323537520699E-4</v>
      </c>
      <c r="DA43" s="1">
        <v>4.6678129799751901E-4</v>
      </c>
      <c r="DB43" s="1">
        <v>2.8719398050551601E-4</v>
      </c>
      <c r="DC43" s="1">
        <v>1.7302016677056699E-4</v>
      </c>
      <c r="DD43" s="1">
        <v>1.01965092529123E-4</v>
      </c>
      <c r="DE43" s="1">
        <v>5.8720996667135799E-5</v>
      </c>
      <c r="DF43" s="1">
        <v>3.30107208433112E-5</v>
      </c>
      <c r="DG43" s="1">
        <v>1.80945063657974E-5</v>
      </c>
      <c r="DH43" s="1">
        <v>9.6595277769293006E-6</v>
      </c>
      <c r="DI43" s="1">
        <v>5.0158610364888001E-6</v>
      </c>
      <c r="DJ43" s="1">
        <v>2.5301901143315502E-6</v>
      </c>
      <c r="DK43" s="1">
        <v>1.23819738608854E-6</v>
      </c>
      <c r="DL43" s="1">
        <v>5.8700099288935299E-7</v>
      </c>
      <c r="DM43" s="1">
        <v>2.6918694899831598E-7</v>
      </c>
      <c r="DN43" s="1">
        <v>1.1922266350299699E-7</v>
      </c>
      <c r="DO43" s="1">
        <v>5.09148840003459E-8</v>
      </c>
      <c r="DP43" s="1">
        <v>2.09300271757022E-8</v>
      </c>
      <c r="DQ43" s="1">
        <v>8.2671693218264094E-9</v>
      </c>
      <c r="DR43" s="1">
        <v>3.1317859839684601E-9</v>
      </c>
      <c r="DS43" s="1">
        <v>1.13559448488186E-9</v>
      </c>
      <c r="DT43" s="1">
        <v>3.93330772630208E-10</v>
      </c>
      <c r="DU43" s="1">
        <v>1.2985580662749901E-10</v>
      </c>
      <c r="DV43" s="1">
        <v>4.0771325721688499E-11</v>
      </c>
      <c r="DW43" s="1">
        <v>1.2145441309415201E-11</v>
      </c>
      <c r="DX43" s="1">
        <v>3.4242335788470501E-12</v>
      </c>
      <c r="DY43" s="1">
        <v>9.1134123093086109E-13</v>
      </c>
      <c r="DZ43" s="1">
        <v>2.2834373321354901E-13</v>
      </c>
      <c r="EA43" s="1">
        <v>5.3709974793912301E-14</v>
      </c>
      <c r="EB43" s="1">
        <v>1.18246348271728E-14</v>
      </c>
      <c r="EC43" s="1">
        <v>2.42904589350828E-15</v>
      </c>
      <c r="ED43" s="1">
        <v>4.6406987434152201E-16</v>
      </c>
      <c r="EE43" s="1">
        <v>8.2176645020486495E-17</v>
      </c>
      <c r="EF43" s="1">
        <v>1.34393599433319E-17</v>
      </c>
      <c r="EG43" s="1">
        <v>2.0223134551578701E-18</v>
      </c>
      <c r="EH43" s="1">
        <v>2.7890477828130898E-19</v>
      </c>
      <c r="EI43" s="1">
        <v>3.5109015377578502E-20</v>
      </c>
      <c r="EJ43" s="1">
        <v>4.0167066266164302E-21</v>
      </c>
      <c r="EK43" s="1">
        <v>4.1577261564667601E-22</v>
      </c>
      <c r="EL43" s="1">
        <v>3.8755141956618702E-23</v>
      </c>
      <c r="EM43" s="1">
        <v>3.2370345501910599E-24</v>
      </c>
      <c r="EN43" s="1">
        <v>2.4102700879557499E-25</v>
      </c>
      <c r="EO43" s="1">
        <v>1.59123554594484E-26</v>
      </c>
      <c r="EP43" s="1">
        <v>0</v>
      </c>
      <c r="EQ43" s="1">
        <v>0</v>
      </c>
      <c r="ER43" s="1">
        <v>0</v>
      </c>
      <c r="ES43" s="1">
        <v>0</v>
      </c>
      <c r="ET43" s="1">
        <v>0</v>
      </c>
      <c r="EU43" s="1">
        <v>0</v>
      </c>
      <c r="EV43" s="1">
        <v>0</v>
      </c>
      <c r="EW43" s="1">
        <v>0</v>
      </c>
      <c r="EX43" s="1">
        <v>0</v>
      </c>
      <c r="EY43" s="1">
        <v>0</v>
      </c>
      <c r="EZ43" s="1">
        <v>0</v>
      </c>
      <c r="FA43" s="1">
        <v>0</v>
      </c>
      <c r="FB43" s="1">
        <v>0</v>
      </c>
      <c r="FC43" s="1">
        <v>0</v>
      </c>
      <c r="FD43" s="1">
        <v>0</v>
      </c>
      <c r="FE43" s="1">
        <v>0</v>
      </c>
      <c r="FF43" s="1">
        <v>0</v>
      </c>
      <c r="FG43" s="1">
        <v>0</v>
      </c>
      <c r="FH43" s="1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0</v>
      </c>
      <c r="FO43" s="1">
        <v>0</v>
      </c>
      <c r="FP43" s="1">
        <v>0</v>
      </c>
      <c r="FQ43" s="1">
        <v>0</v>
      </c>
      <c r="FR43" s="1">
        <v>0</v>
      </c>
      <c r="FS43" s="1">
        <v>0</v>
      </c>
      <c r="FT43" s="1">
        <v>0</v>
      </c>
      <c r="FU43" s="1">
        <v>0</v>
      </c>
      <c r="FV43" s="1">
        <v>0</v>
      </c>
      <c r="FW43" s="1">
        <v>0</v>
      </c>
      <c r="FX43" s="1">
        <v>0</v>
      </c>
      <c r="FY43" s="1">
        <v>0</v>
      </c>
      <c r="FZ43" s="1">
        <v>0</v>
      </c>
      <c r="GA43" s="1">
        <v>0</v>
      </c>
      <c r="GB43" s="1">
        <v>0</v>
      </c>
      <c r="GC43" s="1">
        <v>0</v>
      </c>
      <c r="GD43" s="1">
        <v>0</v>
      </c>
      <c r="GE43" s="1">
        <v>0</v>
      </c>
      <c r="GF43" s="1">
        <v>0</v>
      </c>
      <c r="GG43" s="1">
        <v>0</v>
      </c>
      <c r="GH43" s="1">
        <v>0</v>
      </c>
      <c r="GI43" s="1">
        <v>0</v>
      </c>
      <c r="GJ43" s="1">
        <v>0</v>
      </c>
      <c r="GK43" s="1">
        <v>0</v>
      </c>
      <c r="GL43" s="1">
        <v>0</v>
      </c>
      <c r="GM43" s="1">
        <v>0</v>
      </c>
      <c r="GN43" s="1">
        <v>0</v>
      </c>
      <c r="GO43" s="1">
        <v>0</v>
      </c>
      <c r="GP43" s="1">
        <v>0</v>
      </c>
      <c r="GQ43" s="1">
        <v>0</v>
      </c>
      <c r="GR43" s="1">
        <v>0</v>
      </c>
      <c r="GS43" s="1">
        <v>0</v>
      </c>
      <c r="GT43" s="1">
        <v>0</v>
      </c>
      <c r="GU43" s="1">
        <v>0</v>
      </c>
      <c r="GV43" s="1">
        <v>0</v>
      </c>
      <c r="GW43" s="1">
        <v>0</v>
      </c>
      <c r="GX43" s="1">
        <v>0</v>
      </c>
      <c r="GY43" s="1">
        <v>0</v>
      </c>
      <c r="GZ43" s="1">
        <v>0</v>
      </c>
      <c r="HA43" s="1">
        <v>0</v>
      </c>
      <c r="HB43" s="1">
        <v>0</v>
      </c>
      <c r="HC43" s="1">
        <v>0</v>
      </c>
      <c r="HD43" s="1">
        <v>0</v>
      </c>
      <c r="HE43" s="1">
        <v>0</v>
      </c>
      <c r="HF43" s="1">
        <v>0</v>
      </c>
      <c r="HG43" s="1">
        <v>0</v>
      </c>
      <c r="HH43" s="1">
        <v>0</v>
      </c>
    </row>
    <row r="44" spans="1:216" x14ac:dyDescent="0.25">
      <c r="A44">
        <v>166</v>
      </c>
      <c r="B44" s="3">
        <v>199526231.496887</v>
      </c>
      <c r="C44" s="2">
        <f t="shared" si="6"/>
        <v>6.3226047448756244</v>
      </c>
      <c r="D44" s="3">
        <v>113.88337183288699</v>
      </c>
      <c r="E44" s="3">
        <v>111.540771867798</v>
      </c>
      <c r="F44" s="3">
        <v>109.206098130847</v>
      </c>
      <c r="G44" s="3">
        <v>106.87972367216599</v>
      </c>
      <c r="H44" s="3">
        <v>104.562037141232</v>
      </c>
      <c r="I44" s="3">
        <v>102.25344325699299</v>
      </c>
      <c r="J44" s="3">
        <v>99.954363273562706</v>
      </c>
      <c r="K44" s="3">
        <v>97.665235439018005</v>
      </c>
      <c r="L44" s="3">
        <v>95.386515444541999</v>
      </c>
      <c r="M44" s="3">
        <v>93.118676860864994</v>
      </c>
      <c r="N44" s="3">
        <v>90.862211558646806</v>
      </c>
      <c r="O44" s="3">
        <v>88.617630109102606</v>
      </c>
      <c r="P44" s="3">
        <v>86.3854621608223</v>
      </c>
      <c r="Q44" s="3">
        <v>84.166256788359902</v>
      </c>
      <c r="R44" s="3">
        <v>81.960582807771999</v>
      </c>
      <c r="S44" s="3">
        <v>79.769029053874107</v>
      </c>
      <c r="T44" s="3">
        <v>77.592204613551203</v>
      </c>
      <c r="U44" s="3">
        <v>75.4307390090121</v>
      </c>
      <c r="V44" s="3">
        <v>73.285282324416201</v>
      </c>
      <c r="W44" s="3">
        <v>71.156505268829306</v>
      </c>
      <c r="X44" s="3">
        <v>69.045099167984404</v>
      </c>
      <c r="Y44" s="3">
        <v>66.951775876840202</v>
      </c>
      <c r="Z44" s="3">
        <v>64.877267604444398</v>
      </c>
      <c r="AA44" s="3">
        <v>62.822326642138002</v>
      </c>
      <c r="AB44" s="3">
        <v>60.787724985669101</v>
      </c>
      <c r="AC44" s="3">
        <v>58.774253841348298</v>
      </c>
      <c r="AD44" s="3">
        <v>56.7827230059698</v>
      </c>
      <c r="AE44" s="3">
        <v>54.813960109851998</v>
      </c>
      <c r="AF44" s="3">
        <v>52.868809712045199</v>
      </c>
      <c r="AG44" s="3">
        <v>50.948132236504399</v>
      </c>
      <c r="AH44" s="3">
        <v>49.052802737867999</v>
      </c>
      <c r="AI44" s="3">
        <v>47.183709485422703</v>
      </c>
      <c r="AJ44" s="3">
        <v>45.3417523538903</v>
      </c>
      <c r="AK44" s="3">
        <v>43.527841009875402</v>
      </c>
      <c r="AL44" s="3">
        <v>41.742892883166697</v>
      </c>
      <c r="AM44" s="3">
        <v>39.987830912634003</v>
      </c>
      <c r="AN44" s="3">
        <v>38.263581057214097</v>
      </c>
      <c r="AO44" s="15">
        <v>36.571069563471497</v>
      </c>
      <c r="AP44" s="3">
        <v>34.911219982470399</v>
      </c>
      <c r="AQ44" s="3">
        <v>33.284949930255401</v>
      </c>
      <c r="AR44" s="3">
        <v>31.693167588047402</v>
      </c>
      <c r="AS44" s="3">
        <v>30.1367679405733</v>
      </c>
      <c r="AT44" s="3">
        <v>28.616628753394401</v>
      </c>
      <c r="AU44" s="3">
        <v>27.1336062931695</v>
      </c>
      <c r="AV44" s="3">
        <v>25.688530798116801</v>
      </c>
      <c r="AW44" s="3">
        <v>24.282201709755199</v>
      </c>
      <c r="AX44" s="3">
        <v>22.9153826812367</v>
      </c>
      <c r="AY44" s="3">
        <v>21.588796382262199</v>
      </c>
      <c r="AZ44" s="3">
        <v>20.303119125520599</v>
      </c>
      <c r="BA44" s="3">
        <v>19.0589753455303</v>
      </c>
      <c r="BB44" s="3">
        <v>17.8569319656727</v>
      </c>
      <c r="BC44" s="3">
        <v>16.6974926964966</v>
      </c>
      <c r="BD44" s="3">
        <v>15.581092313818701</v>
      </c>
      <c r="BE44" s="3">
        <v>14.508090972111701</v>
      </c>
      <c r="BF44" s="3">
        <v>13.478768615085601</v>
      </c>
      <c r="BG44" s="3">
        <v>12.493319551743699</v>
      </c>
      <c r="BH44" s="3">
        <v>11.5518472724413</v>
      </c>
      <c r="BI44" s="3">
        <v>10.654359585007899</v>
      </c>
      <c r="BJ44" s="3">
        <v>9.8007641560934999</v>
      </c>
      <c r="BK44" s="3">
        <v>8.9908645469165105</v>
      </c>
      <c r="BL44">
        <v>8.2243568355172894</v>
      </c>
      <c r="BM44">
        <v>7.5008269190793104</v>
      </c>
      <c r="BN44">
        <v>6.8197485896325398</v>
      </c>
      <c r="BO44">
        <v>6.1804824742043598</v>
      </c>
      <c r="BP44">
        <v>5.5822759259725601</v>
      </c>
      <c r="BQ44">
        <v>5.0242639459548704</v>
      </c>
      <c r="BR44">
        <v>4.5054712050314096</v>
      </c>
      <c r="BS44">
        <v>4.0248152234860504</v>
      </c>
      <c r="BT44">
        <v>3.5811107496860002</v>
      </c>
      <c r="BU44">
        <v>3.1730753609998601</v>
      </c>
      <c r="BV44">
        <v>2.7993362886961002</v>
      </c>
      <c r="BW44">
        <v>2.45843844460197</v>
      </c>
      <c r="BX44">
        <v>2.1488536011128399</v>
      </c>
      <c r="BY44">
        <v>1.8689906482477101</v>
      </c>
      <c r="BZ44">
        <v>1.61720682252668</v>
      </c>
      <c r="CA44">
        <v>1.3918197733311699</v>
      </c>
      <c r="CB44">
        <v>1.1911203040669101</v>
      </c>
      <c r="CC44">
        <v>1.01338559897364</v>
      </c>
      <c r="CD44">
        <v>0.85689272298667496</v>
      </c>
      <c r="CE44">
        <v>0.71993216286856399</v>
      </c>
      <c r="CF44">
        <v>0.60082116409154196</v>
      </c>
      <c r="CG44">
        <v>0.49791661077463001</v>
      </c>
      <c r="CH44">
        <v>0.409627196320063</v>
      </c>
      <c r="CI44">
        <v>0.33442464096831098</v>
      </c>
      <c r="CJ44">
        <v>0.27085372970483101</v>
      </c>
      <c r="CK44">
        <v>0.21754096982617899</v>
      </c>
      <c r="CL44">
        <v>0.17320170159237699</v>
      </c>
      <c r="CM44">
        <v>0.136645536870209</v>
      </c>
      <c r="CN44">
        <v>0.106780048147052</v>
      </c>
      <c r="CO44" s="1">
        <v>8.2612681960863105E-2</v>
      </c>
      <c r="CP44" s="1">
        <v>6.3250924464741301E-2</v>
      </c>
      <c r="CQ44" s="1">
        <v>4.7900800067672597E-2</v>
      </c>
      <c r="CR44" s="1">
        <v>3.58638342773877E-2</v>
      </c>
      <c r="CS44" s="1">
        <v>2.6532656461943801E-2</v>
      </c>
      <c r="CT44" s="1">
        <v>1.9385454905931701E-2</v>
      </c>
      <c r="CU44" s="1">
        <v>1.3979523327183999E-2</v>
      </c>
      <c r="CV44" s="1">
        <v>9.9441535682335408E-3</v>
      </c>
      <c r="CW44" s="1">
        <v>6.9731328070319802E-3</v>
      </c>
      <c r="CX44" s="1">
        <v>4.8170954410481697E-3</v>
      </c>
      <c r="CY44" s="1">
        <v>3.2759606724297799E-3</v>
      </c>
      <c r="CZ44" s="1">
        <v>2.1916583730421202E-3</v>
      </c>
      <c r="DA44" s="1">
        <v>1.44131025119254E-3</v>
      </c>
      <c r="DB44" s="1">
        <v>9.3099330329180201E-4</v>
      </c>
      <c r="DC44" s="1">
        <v>5.9017082215468602E-4</v>
      </c>
      <c r="DD44" s="1">
        <v>3.6683559208630699E-4</v>
      </c>
      <c r="DE44" s="1">
        <v>2.2337277002523E-4</v>
      </c>
      <c r="DF44" s="1">
        <v>1.3311827193082299E-4</v>
      </c>
      <c r="DG44" s="1">
        <v>7.7563557005781697E-5</v>
      </c>
      <c r="DH44" s="1">
        <v>4.4140133866125E-5</v>
      </c>
      <c r="DI44" s="1">
        <v>2.4506828531236199E-5</v>
      </c>
      <c r="DJ44" s="1">
        <v>1.32591941075974E-5</v>
      </c>
      <c r="DK44" s="1">
        <v>6.9823079325832004E-6</v>
      </c>
      <c r="DL44" s="1">
        <v>3.5742357708054999E-6</v>
      </c>
      <c r="DM44" s="1">
        <v>1.77620956345615E-6</v>
      </c>
      <c r="DN44" s="1">
        <v>8.5571525993697503E-7</v>
      </c>
      <c r="DO44" s="1">
        <v>3.9907743130857299E-7</v>
      </c>
      <c r="DP44" s="1">
        <v>1.79894043739065E-7</v>
      </c>
      <c r="DQ44" s="1">
        <v>7.8255663473398195E-8</v>
      </c>
      <c r="DR44" s="1">
        <v>3.2796619215081498E-8</v>
      </c>
      <c r="DS44" s="1">
        <v>1.3218961726781499E-8</v>
      </c>
      <c r="DT44" s="1">
        <v>5.1147612128593703E-9</v>
      </c>
      <c r="DU44" s="1">
        <v>1.8961834163519299E-9</v>
      </c>
      <c r="DV44" s="1">
        <v>6.7218708171751404E-10</v>
      </c>
      <c r="DW44" s="1">
        <v>2.2737436504607E-10</v>
      </c>
      <c r="DX44" s="1">
        <v>7.3228123994536503E-11</v>
      </c>
      <c r="DY44" s="1">
        <v>2.2402566679253199E-11</v>
      </c>
      <c r="DZ44" s="1">
        <v>6.4945970642262102E-12</v>
      </c>
      <c r="EA44" s="1">
        <v>1.7796835823397E-12</v>
      </c>
      <c r="EB44" s="1">
        <v>4.5974738144673402E-13</v>
      </c>
      <c r="EC44" s="1">
        <v>1.11654716535725E-13</v>
      </c>
      <c r="ED44" s="1">
        <v>2.5418787284660099E-14</v>
      </c>
      <c r="EE44" s="1">
        <v>5.4079368120867902E-15</v>
      </c>
      <c r="EF44" s="1">
        <v>1.07182572794499E-15</v>
      </c>
      <c r="EG44" s="1">
        <v>1.9723502198967699E-16</v>
      </c>
      <c r="EH44" s="1">
        <v>3.3581055303374503E-17</v>
      </c>
      <c r="EI44" s="1">
        <v>5.2706807687041399E-18</v>
      </c>
      <c r="EJ44" s="1">
        <v>7.5969250958725701E-19</v>
      </c>
      <c r="EK44" s="1">
        <v>1.00153464466928E-19</v>
      </c>
      <c r="EL44" s="1">
        <v>1.2026166378256201E-20</v>
      </c>
      <c r="EM44" s="1">
        <v>1.3095184484266799E-21</v>
      </c>
      <c r="EN44" s="1">
        <v>1.28712058114318E-22</v>
      </c>
      <c r="EO44" s="1">
        <v>1.13646419965857E-23</v>
      </c>
      <c r="EP44" s="1">
        <v>0</v>
      </c>
      <c r="EQ44" s="1">
        <v>0</v>
      </c>
      <c r="ER44" s="1">
        <v>0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1">
        <v>0</v>
      </c>
      <c r="EZ44" s="1">
        <v>0</v>
      </c>
      <c r="FA44" s="1">
        <v>0</v>
      </c>
      <c r="FB44" s="1">
        <v>0</v>
      </c>
      <c r="FC44" s="1">
        <v>0</v>
      </c>
      <c r="FD44" s="1">
        <v>0</v>
      </c>
      <c r="FE44" s="1">
        <v>0</v>
      </c>
      <c r="FF44" s="1">
        <v>0</v>
      </c>
      <c r="FG44" s="1">
        <v>0</v>
      </c>
      <c r="FH44" s="1">
        <v>0</v>
      </c>
      <c r="FI44" s="1">
        <v>0</v>
      </c>
      <c r="FJ44" s="1">
        <v>0</v>
      </c>
      <c r="FK44" s="1">
        <v>0</v>
      </c>
      <c r="FL44" s="1">
        <v>0</v>
      </c>
      <c r="FM44" s="1">
        <v>0</v>
      </c>
      <c r="FN44" s="1">
        <v>0</v>
      </c>
      <c r="FO44" s="1">
        <v>0</v>
      </c>
      <c r="FP44" s="1">
        <v>0</v>
      </c>
      <c r="FQ44" s="1">
        <v>0</v>
      </c>
      <c r="FR44" s="1">
        <v>0</v>
      </c>
      <c r="FS44" s="1">
        <v>0</v>
      </c>
      <c r="FT44" s="1">
        <v>0</v>
      </c>
      <c r="FU44" s="1">
        <v>0</v>
      </c>
      <c r="FV44" s="1">
        <v>0</v>
      </c>
      <c r="FW44" s="1">
        <v>0</v>
      </c>
      <c r="FX44" s="1">
        <v>0</v>
      </c>
      <c r="FY44" s="1">
        <v>0</v>
      </c>
      <c r="FZ44" s="1">
        <v>0</v>
      </c>
      <c r="GA44" s="1">
        <v>0</v>
      </c>
      <c r="GB44" s="1">
        <v>0</v>
      </c>
      <c r="GC44" s="1">
        <v>0</v>
      </c>
      <c r="GD44" s="1">
        <v>0</v>
      </c>
      <c r="GE44" s="1">
        <v>0</v>
      </c>
      <c r="GF44" s="1">
        <v>0</v>
      </c>
      <c r="GG44" s="1">
        <v>0</v>
      </c>
      <c r="GH44" s="1">
        <v>0</v>
      </c>
      <c r="GI44" s="1">
        <v>0</v>
      </c>
      <c r="GJ44" s="1">
        <v>0</v>
      </c>
      <c r="GK44" s="1">
        <v>0</v>
      </c>
      <c r="GL44" s="1">
        <v>0</v>
      </c>
      <c r="GM44" s="1">
        <v>0</v>
      </c>
      <c r="GN44" s="1">
        <v>0</v>
      </c>
      <c r="GO44" s="1">
        <v>0</v>
      </c>
      <c r="GP44" s="1">
        <v>0</v>
      </c>
      <c r="GQ44" s="1">
        <v>0</v>
      </c>
      <c r="GR44" s="1">
        <v>0</v>
      </c>
      <c r="GS44" s="1">
        <v>0</v>
      </c>
      <c r="GT44" s="1">
        <v>0</v>
      </c>
      <c r="GU44" s="1">
        <v>0</v>
      </c>
      <c r="GV44" s="1">
        <v>0</v>
      </c>
      <c r="GW44" s="1">
        <v>0</v>
      </c>
      <c r="GX44" s="1">
        <v>0</v>
      </c>
      <c r="GY44" s="1">
        <v>0</v>
      </c>
      <c r="GZ44" s="1">
        <v>0</v>
      </c>
      <c r="HA44" s="1">
        <v>0</v>
      </c>
      <c r="HB44" s="1">
        <v>0</v>
      </c>
      <c r="HC44" s="1">
        <v>0</v>
      </c>
      <c r="HD44" s="1">
        <v>0</v>
      </c>
      <c r="HE44" s="1">
        <v>0</v>
      </c>
      <c r="HF44" s="1">
        <v>0</v>
      </c>
      <c r="HG44" s="1">
        <v>0</v>
      </c>
      <c r="HH44" s="1">
        <v>0</v>
      </c>
    </row>
    <row r="45" spans="1:216" x14ac:dyDescent="0.25">
      <c r="A45">
        <v>167</v>
      </c>
      <c r="B45" s="3">
        <v>223872113.85683301</v>
      </c>
      <c r="C45" s="2">
        <f t="shared" si="6"/>
        <v>7.0940792030076114</v>
      </c>
      <c r="D45" s="3">
        <v>118.936036272563</v>
      </c>
      <c r="E45" s="3">
        <v>116.596959770658</v>
      </c>
      <c r="F45" s="3">
        <v>114.26474713357401</v>
      </c>
      <c r="G45" s="3">
        <v>111.939729295921</v>
      </c>
      <c r="H45" s="3">
        <v>109.622251544438</v>
      </c>
      <c r="I45" s="3">
        <v>107.31267399409801</v>
      </c>
      <c r="J45" s="3">
        <v>105.011372065321</v>
      </c>
      <c r="K45" s="3">
        <v>102.71873696045</v>
      </c>
      <c r="L45" s="3">
        <v>100.435176137402</v>
      </c>
      <c r="M45" s="3">
        <v>98.161113778175107</v>
      </c>
      <c r="N45" s="3">
        <v>95.8969912496147</v>
      </c>
      <c r="O45" s="3">
        <v>93.643267553567398</v>
      </c>
      <c r="P45" s="3">
        <v>91.400419763233302</v>
      </c>
      <c r="Q45" s="3">
        <v>89.168943442215706</v>
      </c>
      <c r="R45" s="3">
        <v>86.949353042410905</v>
      </c>
      <c r="S45" s="3">
        <v>84.7421822765222</v>
      </c>
      <c r="T45" s="3">
        <v>82.547984460591294</v>
      </c>
      <c r="U45" s="3">
        <v>80.367332821536905</v>
      </c>
      <c r="V45" s="3">
        <v>78.200820764266794</v>
      </c>
      <c r="W45" s="3">
        <v>76.049062092485698</v>
      </c>
      <c r="X45" s="3">
        <v>73.912691176867796</v>
      </c>
      <c r="Y45" s="3">
        <v>71.792363063789693</v>
      </c>
      <c r="Z45" s="3">
        <v>69.688753517340899</v>
      </c>
      <c r="AA45" s="3">
        <v>67.602558986842993</v>
      </c>
      <c r="AB45" s="3">
        <v>65.534496491619606</v>
      </c>
      <c r="AC45" s="3">
        <v>63.485303414273702</v>
      </c>
      <c r="AD45" s="3">
        <v>61.455737193255203</v>
      </c>
      <c r="AE45" s="3">
        <v>59.446574905043498</v>
      </c>
      <c r="AF45" s="3">
        <v>57.4586127258383</v>
      </c>
      <c r="AG45" s="3">
        <v>55.492665262255898</v>
      </c>
      <c r="AH45" s="3">
        <v>53.5495647401818</v>
      </c>
      <c r="AI45" s="3">
        <v>51.630160040641599</v>
      </c>
      <c r="AJ45" s="3">
        <v>49.735315571339498</v>
      </c>
      <c r="AK45" s="3">
        <v>47.865909962395001</v>
      </c>
      <c r="AL45" s="3">
        <v>46.022834574791602</v>
      </c>
      <c r="AM45" s="3">
        <v>44.206991810171303</v>
      </c>
      <c r="AN45" s="3">
        <v>42.419293210872603</v>
      </c>
      <c r="AO45" s="15">
        <v>40.660657339549097</v>
      </c>
      <c r="AP45" s="3">
        <v>38.932007428340903</v>
      </c>
      <c r="AQ45" s="3">
        <v>37.234268788430398</v>
      </c>
      <c r="AR45" s="3">
        <v>35.568365971921999</v>
      </c>
      <c r="AS45" s="3">
        <v>33.935219679369702</v>
      </c>
      <c r="AT45" s="3">
        <v>32.335743407968202</v>
      </c>
      <c r="AU45" s="3">
        <v>30.770839837227101</v>
      </c>
      <c r="AV45" s="3">
        <v>29.2413969530465</v>
      </c>
      <c r="AW45" s="3">
        <v>27.748283907866401</v>
      </c>
      <c r="AX45" s="3">
        <v>26.2923466297358</v>
      </c>
      <c r="AY45" s="3">
        <v>24.874403181718701</v>
      </c>
      <c r="AZ45" s="3">
        <v>23.495238889080198</v>
      </c>
      <c r="BA45" s="3">
        <v>22.155601250128001</v>
      </c>
      <c r="BB45" s="3">
        <v>20.856194653187099</v>
      </c>
      <c r="BC45" s="3">
        <v>19.597674927244601</v>
      </c>
      <c r="BD45" s="3">
        <v>18.3806437594742</v>
      </c>
      <c r="BE45" s="3">
        <v>17.205643018847098</v>
      </c>
      <c r="BF45" s="3">
        <v>16.073149031314902</v>
      </c>
      <c r="BG45" s="3">
        <v>14.983566858512701</v>
      </c>
      <c r="BH45" s="3">
        <v>13.9372246384889</v>
      </c>
      <c r="BI45" s="3">
        <v>12.9343680534804</v>
      </c>
      <c r="BJ45" s="3">
        <v>11.975154996081899</v>
      </c>
      <c r="BK45">
        <v>11.059650511119001</v>
      </c>
      <c r="BL45">
        <v>10.1878220959295</v>
      </c>
      <c r="BM45">
        <v>9.3595354463662499</v>
      </c>
      <c r="BN45">
        <v>8.5745507394009604</v>
      </c>
      <c r="BO45">
        <v>7.8325195454890801</v>
      </c>
      <c r="BP45">
        <v>7.1329824645368802</v>
      </c>
      <c r="BQ45">
        <v>6.4753675781729196</v>
      </c>
      <c r="BR45">
        <v>5.8589898077248099</v>
      </c>
      <c r="BS45">
        <v>5.2830512616320302</v>
      </c>
      <c r="BT45">
        <v>4.74664264772679</v>
      </c>
      <c r="BU45">
        <v>4.24874581471538</v>
      </c>
      <c r="BV45">
        <v>3.7882374731615398</v>
      </c>
      <c r="BW45">
        <v>3.3638941292737301</v>
      </c>
      <c r="BX45">
        <v>2.97439824487875</v>
      </c>
      <c r="BY45">
        <v>2.6183456142989199</v>
      </c>
      <c r="BZ45">
        <v>2.2942539237395501</v>
      </c>
      <c r="CA45">
        <v>2.0005724316847302</v>
      </c>
      <c r="CB45">
        <v>1.73569268029299</v>
      </c>
      <c r="CC45">
        <v>1.4979601186326399</v>
      </c>
      <c r="CD45">
        <v>1.2856864897023501</v>
      </c>
      <c r="CE45">
        <v>1.09716280557723</v>
      </c>
      <c r="CF45">
        <v>0.93067270984188799</v>
      </c>
      <c r="CG45">
        <v>0.78450600491967504</v>
      </c>
      <c r="CH45">
        <v>0.65697210519729499</v>
      </c>
      <c r="CI45">
        <v>0.54641316614119395</v>
      </c>
      <c r="CJ45">
        <v>0.45121663595386802</v>
      </c>
      <c r="CK45">
        <v>0.36982698057350499</v>
      </c>
      <c r="CL45">
        <v>0.30075634555418901</v>
      </c>
      <c r="CM45">
        <v>0.24259393980150601</v>
      </c>
      <c r="CN45">
        <v>0.19401395609327299</v>
      </c>
      <c r="CO45">
        <v>0.15378188114333699</v>
      </c>
      <c r="CP45">
        <v>0.120759092547309</v>
      </c>
      <c r="CQ45" s="1">
        <v>9.3905689696999695E-2</v>
      </c>
      <c r="CR45" s="1">
        <v>7.2281558662578405E-2</v>
      </c>
      <c r="CS45" s="1">
        <v>5.5045724784534102E-2</v>
      </c>
      <c r="CT45" s="1">
        <v>4.1454098750304903E-2</v>
      </c>
      <c r="CU45" s="1">
        <v>3.08557696585064E-2</v>
      </c>
      <c r="CV45" s="1">
        <v>2.2688039525891601E-2</v>
      </c>
      <c r="CW45" s="1">
        <v>1.6470425705488199E-2</v>
      </c>
      <c r="CX45" s="1">
        <v>1.1797879080531501E-2</v>
      </c>
      <c r="CY45" s="1">
        <v>8.3334756349376891E-3</v>
      </c>
      <c r="CZ45" s="1">
        <v>5.8008367758473197E-3</v>
      </c>
      <c r="DA45" s="1">
        <v>3.9765200849828097E-3</v>
      </c>
      <c r="DB45" s="1">
        <v>2.6825982582317901E-3</v>
      </c>
      <c r="DC45" s="1">
        <v>1.7796117858308799E-3</v>
      </c>
      <c r="DD45" s="1">
        <v>1.16004287158659E-3</v>
      </c>
      <c r="DE45" s="1">
        <v>7.424169337252E-4</v>
      </c>
      <c r="DF45" s="1">
        <v>4.660965772192E-4</v>
      </c>
      <c r="DG45" s="1">
        <v>2.8679379714312102E-4</v>
      </c>
      <c r="DH45" s="1">
        <v>1.72791577595109E-4</v>
      </c>
      <c r="DI45" s="1">
        <v>1.01837627083668E-4</v>
      </c>
      <c r="DJ45" s="1">
        <v>5.8651698139449501E-5</v>
      </c>
      <c r="DK45" s="1">
        <v>3.2974037727544199E-5</v>
      </c>
      <c r="DL45" s="1">
        <v>1.8075626829121099E-5</v>
      </c>
      <c r="DM45" s="1">
        <v>9.6500953920407706E-6</v>
      </c>
      <c r="DN45" s="1">
        <v>5.01129414535799E-6</v>
      </c>
      <c r="DO45" s="1">
        <v>2.5280512478751301E-6</v>
      </c>
      <c r="DP45" s="1">
        <v>1.23723039597239E-6</v>
      </c>
      <c r="DQ45" s="1">
        <v>5.8657993294933904E-7</v>
      </c>
      <c r="DR45" s="1">
        <v>2.6901082202406502E-7</v>
      </c>
      <c r="DS45" s="1">
        <v>1.1915210146177699E-7</v>
      </c>
      <c r="DT45" s="1">
        <v>5.0887903750785802E-8</v>
      </c>
      <c r="DU45" s="1">
        <v>2.0920223754856201E-8</v>
      </c>
      <c r="DV45" s="1">
        <v>8.2638027940859601E-9</v>
      </c>
      <c r="DW45" s="1">
        <v>3.13070142567333E-9</v>
      </c>
      <c r="DX45" s="1">
        <v>1.13527018490554E-9</v>
      </c>
      <c r="DY45" s="1">
        <v>3.9324229583604801E-10</v>
      </c>
      <c r="DZ45" s="1">
        <v>1.29834469529597E-10</v>
      </c>
      <c r="EA45" s="1">
        <v>4.0767101805297697E-11</v>
      </c>
      <c r="EB45" s="1">
        <v>1.2144922601998901E-11</v>
      </c>
      <c r="EC45" s="1">
        <v>3.4242967872347E-12</v>
      </c>
      <c r="ED45" s="1">
        <v>9.1141413855650898E-13</v>
      </c>
      <c r="EE45" s="1">
        <v>2.2837616206608898E-13</v>
      </c>
      <c r="EF45" s="1">
        <v>5.3720964722627002E-14</v>
      </c>
      <c r="EG45" s="1">
        <v>1.18278026917323E-14</v>
      </c>
      <c r="EH45" s="1">
        <v>2.4298523170450799E-15</v>
      </c>
      <c r="EI45" s="1">
        <v>4.6425410778356202E-16</v>
      </c>
      <c r="EJ45" s="1">
        <v>8.2214695384183102E-17</v>
      </c>
      <c r="EK45" s="1">
        <v>1.34464857950745E-17</v>
      </c>
      <c r="EL45" s="1">
        <v>2.0235242024210399E-18</v>
      </c>
      <c r="EM45" s="1">
        <v>2.7909124724406499E-19</v>
      </c>
      <c r="EN45" s="1">
        <v>3.5134996081753502E-20</v>
      </c>
      <c r="EO45" s="1">
        <v>4.0199726425860702E-21</v>
      </c>
      <c r="EP45" s="1">
        <v>0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1">
        <v>0</v>
      </c>
      <c r="EZ45" s="1">
        <v>0</v>
      </c>
      <c r="FA45" s="1">
        <v>0</v>
      </c>
      <c r="FB45" s="1">
        <v>0</v>
      </c>
      <c r="FC45" s="1">
        <v>0</v>
      </c>
      <c r="FD45" s="1">
        <v>0</v>
      </c>
      <c r="FE45" s="1">
        <v>0</v>
      </c>
      <c r="FF45" s="1">
        <v>0</v>
      </c>
      <c r="FG45" s="1">
        <v>0</v>
      </c>
      <c r="FH45" s="1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0</v>
      </c>
      <c r="FO45" s="1">
        <v>0</v>
      </c>
      <c r="FP45" s="1">
        <v>0</v>
      </c>
      <c r="FQ45" s="1">
        <v>0</v>
      </c>
      <c r="FR45" s="1">
        <v>0</v>
      </c>
      <c r="FS45" s="1">
        <v>0</v>
      </c>
      <c r="FT45" s="1">
        <v>0</v>
      </c>
      <c r="FU45" s="1">
        <v>0</v>
      </c>
      <c r="FV45" s="1">
        <v>0</v>
      </c>
      <c r="FW45" s="1">
        <v>0</v>
      </c>
      <c r="FX45" s="1">
        <v>0</v>
      </c>
      <c r="FY45" s="1">
        <v>0</v>
      </c>
      <c r="FZ45" s="1">
        <v>0</v>
      </c>
      <c r="GA45" s="1">
        <v>0</v>
      </c>
      <c r="GB45" s="1">
        <v>0</v>
      </c>
      <c r="GC45" s="1">
        <v>0</v>
      </c>
      <c r="GD45" s="1">
        <v>0</v>
      </c>
      <c r="GE45" s="1">
        <v>0</v>
      </c>
      <c r="GF45" s="1">
        <v>0</v>
      </c>
      <c r="GG45" s="1">
        <v>0</v>
      </c>
      <c r="GH45" s="1">
        <v>0</v>
      </c>
      <c r="GI45" s="1">
        <v>0</v>
      </c>
      <c r="GJ45" s="1">
        <v>0</v>
      </c>
      <c r="GK45" s="1">
        <v>0</v>
      </c>
      <c r="GL45" s="1">
        <v>0</v>
      </c>
      <c r="GM45" s="1">
        <v>0</v>
      </c>
      <c r="GN45" s="1">
        <v>0</v>
      </c>
      <c r="GO45" s="1">
        <v>0</v>
      </c>
      <c r="GP45" s="1">
        <v>0</v>
      </c>
      <c r="GQ45" s="1">
        <v>0</v>
      </c>
      <c r="GR45" s="1">
        <v>0</v>
      </c>
      <c r="GS45" s="1">
        <v>0</v>
      </c>
      <c r="GT45" s="1">
        <v>0</v>
      </c>
      <c r="GU45" s="1">
        <v>0</v>
      </c>
      <c r="GV45" s="1">
        <v>0</v>
      </c>
      <c r="GW45" s="1">
        <v>0</v>
      </c>
      <c r="GX45" s="1">
        <v>0</v>
      </c>
      <c r="GY45" s="1">
        <v>0</v>
      </c>
      <c r="GZ45" s="1">
        <v>0</v>
      </c>
      <c r="HA45" s="1">
        <v>0</v>
      </c>
      <c r="HB45" s="1">
        <v>0</v>
      </c>
      <c r="HC45" s="1">
        <v>0</v>
      </c>
      <c r="HD45" s="1">
        <v>0</v>
      </c>
      <c r="HE45" s="1">
        <v>0</v>
      </c>
      <c r="HF45" s="1">
        <v>0</v>
      </c>
      <c r="HG45" s="1">
        <v>0</v>
      </c>
      <c r="HH45" s="1">
        <v>0</v>
      </c>
    </row>
    <row r="46" spans="1:216" x14ac:dyDescent="0.25">
      <c r="A46">
        <v>168</v>
      </c>
      <c r="B46" s="3">
        <v>251188643.150958</v>
      </c>
      <c r="C46" s="2">
        <f t="shared" si="6"/>
        <v>7.9596877820543384</v>
      </c>
      <c r="D46" s="3">
        <v>123.820185901274</v>
      </c>
      <c r="E46" s="3">
        <v>121.490035752742</v>
      </c>
      <c r="F46" s="3">
        <v>119.165780493318</v>
      </c>
      <c r="G46" s="3">
        <v>116.84771169200199</v>
      </c>
      <c r="H46" s="3">
        <v>114.53613401039</v>
      </c>
      <c r="I46" s="3">
        <v>112.231365672704</v>
      </c>
      <c r="J46" s="3">
        <v>109.933738941062</v>
      </c>
      <c r="K46" s="3">
        <v>107.643600594685</v>
      </c>
      <c r="L46" s="3">
        <v>105.361312411518</v>
      </c>
      <c r="M46" s="3">
        <v>103.087251650528</v>
      </c>
      <c r="N46" s="3">
        <v>100.821811532776</v>
      </c>
      <c r="O46" s="3">
        <v>98.5654017190448</v>
      </c>
      <c r="P46" s="3">
        <v>96.318448781613895</v>
      </c>
      <c r="Q46" s="3">
        <v>94.081396667471196</v>
      </c>
      <c r="R46" s="3">
        <v>91.854707149939799</v>
      </c>
      <c r="S46" s="3">
        <v>89.638860265413896</v>
      </c>
      <c r="T46" s="3">
        <v>87.434354731539401</v>
      </c>
      <c r="U46" s="3">
        <v>85.241708342826897</v>
      </c>
      <c r="V46" s="3">
        <v>83.061458339303499</v>
      </c>
      <c r="W46" s="3">
        <v>80.894161743416404</v>
      </c>
      <c r="X46" s="3">
        <v>78.740395659979001</v>
      </c>
      <c r="Y46" s="3">
        <v>76.600757533521303</v>
      </c>
      <c r="Z46" s="3">
        <v>74.475865356947494</v>
      </c>
      <c r="AA46" s="3">
        <v>72.366357824942298</v>
      </c>
      <c r="AB46" s="3">
        <v>70.272894425086804</v>
      </c>
      <c r="AC46" s="3">
        <v>68.196155459155307</v>
      </c>
      <c r="AD46" s="3">
        <v>66.136841986575206</v>
      </c>
      <c r="AE46" s="3">
        <v>64.095675681536704</v>
      </c>
      <c r="AF46" s="3">
        <v>62.073398594756902</v>
      </c>
      <c r="AG46" s="3">
        <v>60.070772810424003</v>
      </c>
      <c r="AH46" s="3">
        <v>58.088579988401698</v>
      </c>
      <c r="AI46" s="3">
        <v>56.127620781346003</v>
      </c>
      <c r="AJ46" s="3">
        <v>54.1887141160108</v>
      </c>
      <c r="AK46" s="3">
        <v>52.272696327686504</v>
      </c>
      <c r="AL46" s="3">
        <v>50.380420136460302</v>
      </c>
      <c r="AM46" s="3">
        <v>48.512753453802901</v>
      </c>
      <c r="AN46" s="3">
        <v>46.670578007911601</v>
      </c>
      <c r="AO46" s="15">
        <v>44.854787776276901</v>
      </c>
      <c r="AP46" s="3">
        <v>43.066287214115498</v>
      </c>
      <c r="AQ46" s="3">
        <v>41.305989267654603</v>
      </c>
      <c r="AR46" s="3">
        <v>39.574813161770102</v>
      </c>
      <c r="AS46" s="3">
        <v>37.873681952217702</v>
      </c>
      <c r="AT46" s="3">
        <v>36.203519833660103</v>
      </c>
      <c r="AU46" s="3">
        <v>34.565249195925396</v>
      </c>
      <c r="AV46" s="3">
        <v>32.959787422468203</v>
      </c>
      <c r="AW46" s="3">
        <v>31.3880434267931</v>
      </c>
      <c r="AX46" s="3">
        <v>29.850913924890399</v>
      </c>
      <c r="AY46" s="3">
        <v>28.349279444164001</v>
      </c>
      <c r="AZ46" s="3">
        <v>26.8840000723815</v>
      </c>
      <c r="BA46" s="3">
        <v>25.455910953493301</v>
      </c>
      <c r="BB46" s="3">
        <v>24.0658175409705</v>
      </c>
      <c r="BC46" s="3">
        <v>22.714490623536101</v>
      </c>
      <c r="BD46" s="3">
        <v>21.402661142838099</v>
      </c>
      <c r="BE46" s="3">
        <v>20.1310148275717</v>
      </c>
      <c r="BF46" s="3">
        <v>18.900186674485699</v>
      </c>
      <c r="BG46" s="3">
        <v>17.710755311660801</v>
      </c>
      <c r="BH46" s="3">
        <v>16.563237286728398</v>
      </c>
      <c r="BI46" s="3">
        <v>15.458081328197601</v>
      </c>
      <c r="BJ46" s="3">
        <v>14.395662635048399</v>
      </c>
      <c r="BK46">
        <v>13.3762772562169</v>
      </c>
      <c r="BL46">
        <v>12.400136628029699</v>
      </c>
      <c r="BM46">
        <v>11.4673623439545</v>
      </c>
      <c r="BN46">
        <v>10.577981236649499</v>
      </c>
      <c r="BO46">
        <v>9.7319208574723497</v>
      </c>
      <c r="BP46">
        <v>8.9290054427308991</v>
      </c>
      <c r="BQ46">
        <v>8.1689524589818294</v>
      </c>
      <c r="BR46">
        <v>7.4513698212587602</v>
      </c>
      <c r="BS46">
        <v>6.7757538779813196</v>
      </c>
      <c r="BT46">
        <v>6.1414882541721303</v>
      </c>
      <c r="BU46">
        <v>5.54784364022521</v>
      </c>
      <c r="BV46">
        <v>4.9939786065761496</v>
      </c>
      <c r="BW46">
        <v>4.4789415150113898</v>
      </c>
      <c r="BX46">
        <v>4.00167358486277</v>
      </c>
      <c r="BY46">
        <v>3.5610131568759398</v>
      </c>
      <c r="BZ46">
        <v>3.1557011791188501</v>
      </c>
      <c r="CA46">
        <v>2.7843879180175</v>
      </c>
      <c r="CB46">
        <v>2.4456408737022799</v>
      </c>
      <c r="CC46">
        <v>2.1379538526912398</v>
      </c>
      <c r="CD46">
        <v>1.85975712304735</v>
      </c>
      <c r="CE46">
        <v>1.6094285481997099</v>
      </c>
      <c r="CF46">
        <v>1.38530556644276</v>
      </c>
      <c r="CG46">
        <v>1.18569785469073</v>
      </c>
      <c r="CH46">
        <v>1.0089004884558399</v>
      </c>
      <c r="CI46">
        <v>0.85320738641295901</v>
      </c>
      <c r="CJ46">
        <v>0.71692480852636598</v>
      </c>
      <c r="CK46">
        <v>0.59838466274734903</v>
      </c>
      <c r="CL46">
        <v>0.49595736786169298</v>
      </c>
      <c r="CM46">
        <v>0.40806402013667398</v>
      </c>
      <c r="CN46">
        <v>0.33318761971248001</v>
      </c>
      <c r="CO46">
        <v>0.26988312961769101</v>
      </c>
      <c r="CP46">
        <v>0.21678616589354599</v>
      </c>
      <c r="CQ46">
        <v>0.17262015118177201</v>
      </c>
      <c r="CR46">
        <v>0.13620180538923701</v>
      </c>
      <c r="CS46">
        <v>0.106444894337771</v>
      </c>
      <c r="CT46" s="1">
        <v>8.2362208840654899E-2</v>
      </c>
      <c r="CU46" s="1">
        <v>6.3065800240625094E-2</v>
      </c>
      <c r="CV46" s="1">
        <v>4.77655516447738E-2</v>
      </c>
      <c r="CW46" s="1">
        <v>3.5766214311297201E-2</v>
      </c>
      <c r="CX46" s="1">
        <v>2.6463083324895501E-2</v>
      </c>
      <c r="CY46" s="1">
        <v>1.93365234990759E-2</v>
      </c>
      <c r="CZ46" s="1">
        <v>1.3945583419121201E-2</v>
      </c>
      <c r="DA46" s="1">
        <v>9.9209513067888104E-3</v>
      </c>
      <c r="DB46" s="1">
        <v>6.9575102587282698E-3</v>
      </c>
      <c r="DC46" s="1">
        <v>4.8067424699980198E-3</v>
      </c>
      <c r="DD46" s="1">
        <v>3.2692131738377302E-3</v>
      </c>
      <c r="DE46" s="1">
        <v>2.1873368107792899E-3</v>
      </c>
      <c r="DF46" s="1">
        <v>1.4385925883127499E-3</v>
      </c>
      <c r="DG46" s="1">
        <v>9.2931672535654102E-4</v>
      </c>
      <c r="DH46" s="1">
        <v>5.8915709715301001E-4</v>
      </c>
      <c r="DI46" s="1">
        <v>3.6623544678154798E-4</v>
      </c>
      <c r="DJ46" s="1">
        <v>2.2302525073540001E-4</v>
      </c>
      <c r="DK46" s="1">
        <v>1.32921661432807E-4</v>
      </c>
      <c r="DL46" s="1">
        <v>7.7455007235248705E-5</v>
      </c>
      <c r="DM46" s="1">
        <v>4.4081721904574002E-5</v>
      </c>
      <c r="DN46" s="1">
        <v>2.4476233904312302E-5</v>
      </c>
      <c r="DO46" s="1">
        <v>1.3243618748097801E-5</v>
      </c>
      <c r="DP46" s="1">
        <v>6.9746128460348998E-6</v>
      </c>
      <c r="DQ46" s="1">
        <v>3.5705523476773398E-6</v>
      </c>
      <c r="DR46" s="1">
        <v>1.77450437996368E-6</v>
      </c>
      <c r="DS46" s="1">
        <v>8.5495332478765102E-7</v>
      </c>
      <c r="DT46" s="1">
        <v>3.98749524666235E-7</v>
      </c>
      <c r="DU46" s="1">
        <v>1.79758457231733E-7</v>
      </c>
      <c r="DV46" s="1">
        <v>7.8201944699302602E-8</v>
      </c>
      <c r="DW46" s="1">
        <v>3.2776290766888802E-8</v>
      </c>
      <c r="DX46" s="1">
        <v>1.3211641525360799E-8</v>
      </c>
      <c r="DY46" s="1">
        <v>5.1122643736046398E-9</v>
      </c>
      <c r="DZ46" s="1">
        <v>1.8953814405201799E-9</v>
      </c>
      <c r="EA46" s="1">
        <v>6.7194643012423297E-10</v>
      </c>
      <c r="EB46" s="1">
        <v>2.27307679683476E-10</v>
      </c>
      <c r="EC46" s="1">
        <v>7.3211379407730494E-11</v>
      </c>
      <c r="ED46" s="1">
        <v>2.2398891465001899E-11</v>
      </c>
      <c r="EE46" s="1">
        <v>6.4939517912912196E-12</v>
      </c>
      <c r="EF46" s="1">
        <v>1.77962224030103E-12</v>
      </c>
      <c r="EG46" s="1">
        <v>4.59761501829089E-13</v>
      </c>
      <c r="EH46" s="1">
        <v>1.11665468421879E-13</v>
      </c>
      <c r="EI46" s="1">
        <v>2.54229150378429E-14</v>
      </c>
      <c r="EJ46" s="1">
        <v>5.4091758177155504E-15</v>
      </c>
      <c r="EK46" s="1">
        <v>1.0721435983788E-15</v>
      </c>
      <c r="EL46" s="1">
        <v>1.9730699127315099E-16</v>
      </c>
      <c r="EM46" s="1">
        <v>3.3595636123035897E-17</v>
      </c>
      <c r="EN46" s="1">
        <v>5.2733404418211097E-18</v>
      </c>
      <c r="EO46" s="1">
        <v>7.6013030403075103E-19</v>
      </c>
      <c r="EP46" s="1">
        <v>0</v>
      </c>
      <c r="EQ46" s="1">
        <v>0</v>
      </c>
      <c r="ER46" s="1">
        <v>0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1">
        <v>0</v>
      </c>
      <c r="EZ46" s="1">
        <v>0</v>
      </c>
      <c r="FA46" s="1">
        <v>0</v>
      </c>
      <c r="FB46" s="1">
        <v>0</v>
      </c>
      <c r="FC46" s="1">
        <v>0</v>
      </c>
      <c r="FD46" s="1">
        <v>0</v>
      </c>
      <c r="FE46" s="1">
        <v>0</v>
      </c>
      <c r="FF46" s="1">
        <v>0</v>
      </c>
      <c r="FG46" s="1">
        <v>0</v>
      </c>
      <c r="FH46" s="1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0</v>
      </c>
      <c r="FO46" s="1">
        <v>0</v>
      </c>
      <c r="FP46" s="1">
        <v>0</v>
      </c>
      <c r="FQ46" s="1">
        <v>0</v>
      </c>
      <c r="FR46" s="1">
        <v>0</v>
      </c>
      <c r="FS46" s="1">
        <v>0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1">
        <v>0</v>
      </c>
      <c r="GA46" s="1">
        <v>0</v>
      </c>
      <c r="GB46" s="1">
        <v>0</v>
      </c>
      <c r="GC46" s="1">
        <v>0</v>
      </c>
      <c r="GD46" s="1">
        <v>0</v>
      </c>
      <c r="GE46" s="1">
        <v>0</v>
      </c>
      <c r="GF46" s="1">
        <v>0</v>
      </c>
      <c r="GG46" s="1">
        <v>0</v>
      </c>
      <c r="GH46" s="1">
        <v>0</v>
      </c>
      <c r="GI46" s="1">
        <v>0</v>
      </c>
      <c r="GJ46" s="1">
        <v>0</v>
      </c>
      <c r="GK46" s="1">
        <v>0</v>
      </c>
      <c r="GL46" s="1">
        <v>0</v>
      </c>
      <c r="GM46" s="1">
        <v>0</v>
      </c>
      <c r="GN46" s="1">
        <v>0</v>
      </c>
      <c r="GO46" s="1">
        <v>0</v>
      </c>
      <c r="GP46" s="1">
        <v>0</v>
      </c>
      <c r="GQ46" s="1">
        <v>0</v>
      </c>
      <c r="GR46" s="1">
        <v>0</v>
      </c>
      <c r="GS46" s="1">
        <v>0</v>
      </c>
      <c r="GT46" s="1">
        <v>0</v>
      </c>
      <c r="GU46" s="1">
        <v>0</v>
      </c>
      <c r="GV46" s="1">
        <v>0</v>
      </c>
      <c r="GW46" s="1">
        <v>0</v>
      </c>
      <c r="GX46" s="1">
        <v>0</v>
      </c>
      <c r="GY46" s="1">
        <v>0</v>
      </c>
      <c r="GZ46" s="1">
        <v>0</v>
      </c>
      <c r="HA46" s="1">
        <v>0</v>
      </c>
      <c r="HB46" s="1">
        <v>0</v>
      </c>
      <c r="HC46" s="1">
        <v>0</v>
      </c>
      <c r="HD46" s="1">
        <v>0</v>
      </c>
      <c r="HE46" s="1">
        <v>0</v>
      </c>
      <c r="HF46" s="1">
        <v>0</v>
      </c>
      <c r="HG46" s="1">
        <v>0</v>
      </c>
      <c r="HH46" s="1">
        <v>0</v>
      </c>
    </row>
    <row r="47" spans="1:216" x14ac:dyDescent="0.25">
      <c r="A47">
        <v>169</v>
      </c>
      <c r="B47" s="3">
        <v>281838293.126445</v>
      </c>
      <c r="C47" s="2">
        <f t="shared" si="6"/>
        <v>8.9309165819468213</v>
      </c>
      <c r="D47" s="3">
        <v>128.498534432225</v>
      </c>
      <c r="E47" s="3">
        <v>126.182792240029</v>
      </c>
      <c r="F47" s="3">
        <v>123.872063188976</v>
      </c>
      <c r="G47" s="3">
        <v>121.56660223666501</v>
      </c>
      <c r="H47" s="3">
        <v>119.266676186189</v>
      </c>
      <c r="I47" s="3">
        <v>116.97256414098101</v>
      </c>
      <c r="J47" s="3">
        <v>114.684557967906</v>
      </c>
      <c r="K47" s="3">
        <v>112.402962767714</v>
      </c>
      <c r="L47" s="3">
        <v>110.12809735179501</v>
      </c>
      <c r="M47" s="3">
        <v>107.86029472401</v>
      </c>
      <c r="N47" s="3">
        <v>105.59990256622299</v>
      </c>
      <c r="O47" s="3">
        <v>103.34728372592301</v>
      </c>
      <c r="P47" s="3">
        <v>101.102816704143</v>
      </c>
      <c r="Q47" s="3">
        <v>98.866896141646293</v>
      </c>
      <c r="R47" s="3">
        <v>96.639933301100896</v>
      </c>
      <c r="S47" s="3">
        <v>94.422356542693905</v>
      </c>
      <c r="T47" s="3">
        <v>92.214611790358404</v>
      </c>
      <c r="U47" s="3">
        <v>90.017162985476702</v>
      </c>
      <c r="V47" s="3">
        <v>87.830492524594703</v>
      </c>
      <c r="W47" s="3">
        <v>85.655101677336603</v>
      </c>
      <c r="X47" s="3">
        <v>83.491510980341005</v>
      </c>
      <c r="Y47" s="3">
        <v>81.3402606026483</v>
      </c>
      <c r="Z47" s="3">
        <v>79.201910677562694</v>
      </c>
      <c r="AA47" s="3">
        <v>77.077041595580198</v>
      </c>
      <c r="AB47" s="3">
        <v>74.966254252530504</v>
      </c>
      <c r="AC47" s="3">
        <v>72.870170246616297</v>
      </c>
      <c r="AD47" s="3">
        <v>70.789432017556706</v>
      </c>
      <c r="AE47" s="3">
        <v>68.724702920553597</v>
      </c>
      <c r="AF47" s="3">
        <v>66.676667227305899</v>
      </c>
      <c r="AG47" s="3">
        <v>64.646030045797104</v>
      </c>
      <c r="AH47" s="3">
        <v>62.633517150086398</v>
      </c>
      <c r="AI47" s="3">
        <v>60.639874710847103</v>
      </c>
      <c r="AJ47" s="3">
        <v>58.665868916925</v>
      </c>
      <c r="AK47" s="3">
        <v>56.7122854777434</v>
      </c>
      <c r="AL47" s="3">
        <v>54.779928995972298</v>
      </c>
      <c r="AM47" s="3">
        <v>52.8696221995108</v>
      </c>
      <c r="AN47" s="3">
        <v>50.982205021531897</v>
      </c>
      <c r="AO47" s="15">
        <v>49.118533517101397</v>
      </c>
      <c r="AP47" s="3">
        <v>47.2794786047454</v>
      </c>
      <c r="AQ47" s="3">
        <v>45.465924621303898</v>
      </c>
      <c r="AR47" s="3">
        <v>43.678767678503398</v>
      </c>
      <c r="AS47" s="3">
        <v>41.918913809922401</v>
      </c>
      <c r="AT47" s="3">
        <v>40.187276897439297</v>
      </c>
      <c r="AU47" s="3">
        <v>38.484776366861198</v>
      </c>
      <c r="AV47" s="3">
        <v>36.812334643268002</v>
      </c>
      <c r="AW47" s="3">
        <v>35.170874357685001</v>
      </c>
      <c r="AX47" s="3">
        <v>33.561315298061402</v>
      </c>
      <c r="AY47" s="3">
        <v>31.9845710991925</v>
      </c>
      <c r="AZ47" s="3">
        <v>30.441545668015699</v>
      </c>
      <c r="BA47" s="3">
        <v>28.933129344736599</v>
      </c>
      <c r="BB47" s="3">
        <v>27.460194797132999</v>
      </c>
      <c r="BC47" s="3">
        <v>26.023592660228498</v>
      </c>
      <c r="BD47" s="3">
        <v>24.624146922472701</v>
      </c>
      <c r="BE47" s="3">
        <v>23.262650075267299</v>
      </c>
      <c r="BF47" s="3">
        <v>21.9398580412605</v>
      </c>
      <c r="BG47" s="3">
        <v>20.6564849033862</v>
      </c>
      <c r="BH47" s="3">
        <v>19.413197461696502</v>
      </c>
      <c r="BI47" s="3">
        <v>18.210609650716499</v>
      </c>
      <c r="BJ47" s="3">
        <v>17.0492768560716</v>
      </c>
      <c r="BK47">
        <v>15.929690175440101</v>
      </c>
      <c r="BL47">
        <v>14.8522706753851</v>
      </c>
      <c r="BM47">
        <v>13.817363702224799</v>
      </c>
      <c r="BN47">
        <v>12.825233311670001</v>
      </c>
      <c r="BO47">
        <v>11.8760568883565</v>
      </c>
      <c r="BP47">
        <v>10.969920032437701</v>
      </c>
      <c r="BQ47">
        <v>10.106811795892501</v>
      </c>
      <c r="BR47">
        <v>9.2866203559103901</v>
      </c>
      <c r="BS47">
        <v>8.5091292163960404</v>
      </c>
      <c r="BT47">
        <v>7.7740140310357004</v>
      </c>
      <c r="BU47">
        <v>7.0808401421816498</v>
      </c>
      <c r="BV47">
        <v>6.4290609288054901</v>
      </c>
      <c r="BW47">
        <v>5.8180170536126301</v>
      </c>
      <c r="BX47">
        <v>5.2469366938823301</v>
      </c>
      <c r="BY47">
        <v>4.7149368324408902</v>
      </c>
      <c r="BZ47">
        <v>4.22102567421343</v>
      </c>
      <c r="CA47">
        <v>3.7641062398977301</v>
      </c>
      <c r="CB47">
        <v>3.3429811714203201</v>
      </c>
      <c r="CC47">
        <v>2.9563587640159099</v>
      </c>
      <c r="CD47">
        <v>2.6028602171837099</v>
      </c>
      <c r="CE47">
        <v>2.2810280717171598</v>
      </c>
      <c r="CF47">
        <v>1.98933577291755</v>
      </c>
      <c r="CG47">
        <v>1.7261982715848401</v>
      </c>
      <c r="CH47">
        <v>1.48998354518015</v>
      </c>
      <c r="CI47">
        <v>1.2790248925734999</v>
      </c>
      <c r="CJ47">
        <v>1.0916338280590501</v>
      </c>
      <c r="CK47">
        <v>0.92611337497455304</v>
      </c>
      <c r="CL47">
        <v>0.78077153750540196</v>
      </c>
      <c r="CM47">
        <v>0.65393471230370304</v>
      </c>
      <c r="CN47">
        <v>0.54396079058068703</v>
      </c>
      <c r="CO47">
        <v>0.44925169738971499</v>
      </c>
      <c r="CP47">
        <v>0.36826511876444901</v>
      </c>
      <c r="CQ47">
        <v>0.29952517979723398</v>
      </c>
      <c r="CR47">
        <v>0.24163185787220601</v>
      </c>
      <c r="CS47">
        <v>0.19326894493077301</v>
      </c>
      <c r="CT47">
        <v>0.153210410211438</v>
      </c>
      <c r="CU47">
        <v>0.120325059261534</v>
      </c>
      <c r="CV47" s="1">
        <v>9.3579434589384197E-2</v>
      </c>
      <c r="CW47" s="1">
        <v>7.2038956116846006E-2</v>
      </c>
      <c r="CX47" s="1">
        <v>5.48673532763196E-2</v>
      </c>
      <c r="CY47" s="1">
        <v>4.1324492634487099E-2</v>
      </c>
      <c r="CZ47" s="1">
        <v>3.0762752722572399E-2</v>
      </c>
      <c r="DA47" s="1">
        <v>2.26221388347305E-2</v>
      </c>
      <c r="DB47" s="1">
        <v>1.6424362752306399E-2</v>
      </c>
      <c r="DC47" s="1">
        <v>1.1766133974061999E-2</v>
      </c>
      <c r="DD47" s="1">
        <v>8.3119190259829199E-3</v>
      </c>
      <c r="DE47" s="1">
        <v>5.7864234740404299E-3</v>
      </c>
      <c r="DF47" s="1">
        <v>3.9670378428063799E-3</v>
      </c>
      <c r="DG47" s="1">
        <v>2.6764649933282499E-3</v>
      </c>
      <c r="DH47" s="1">
        <v>1.7757145515337901E-3</v>
      </c>
      <c r="DI47" s="1">
        <v>1.15761213623269E-3</v>
      </c>
      <c r="DJ47" s="1">
        <v>7.4093015114386597E-4</v>
      </c>
      <c r="DK47" s="1">
        <v>4.6520557920198098E-4</v>
      </c>
      <c r="DL47" s="1">
        <v>2.86271168261097E-4</v>
      </c>
      <c r="DM47" s="1">
        <v>1.7249184037511299E-4</v>
      </c>
      <c r="DN47" s="1">
        <v>1.01669733132422E-4</v>
      </c>
      <c r="DO47" s="1">
        <v>5.85599570160633E-5</v>
      </c>
      <c r="DP47" s="1">
        <v>3.2925196837818398E-5</v>
      </c>
      <c r="DQ47" s="1">
        <v>1.8050327168355299E-5</v>
      </c>
      <c r="DR47" s="1">
        <v>9.6373621191596392E-6</v>
      </c>
      <c r="DS47" s="1">
        <v>5.0050768834595296E-6</v>
      </c>
      <c r="DT47" s="1">
        <v>2.5251110068309602E-6</v>
      </c>
      <c r="DU47" s="1">
        <v>1.2358860020888799E-6</v>
      </c>
      <c r="DV47" s="1">
        <v>5.8598673414466098E-7</v>
      </c>
      <c r="DW47" s="1">
        <v>2.6875876566600501E-7</v>
      </c>
      <c r="DX47" s="1">
        <v>1.1904920056486899E-7</v>
      </c>
      <c r="DY47" s="1">
        <v>5.0847645986642601E-8</v>
      </c>
      <c r="DZ47" s="1">
        <v>2.0905174117085599E-8</v>
      </c>
      <c r="EA47" s="1">
        <v>8.2584449612972794E-9</v>
      </c>
      <c r="EB47" s="1">
        <v>3.12889213216099E-9</v>
      </c>
      <c r="EC47" s="1">
        <v>1.13469346695113E-9</v>
      </c>
      <c r="ED47" s="1">
        <v>3.93069859619785E-10</v>
      </c>
      <c r="EE47" s="1">
        <v>1.2978651946016201E-10</v>
      </c>
      <c r="EF47" s="1">
        <v>4.0754857152807001E-11</v>
      </c>
      <c r="EG47" s="1">
        <v>1.21421108754294E-11</v>
      </c>
      <c r="EH47" s="1">
        <v>3.4237396971721699E-12</v>
      </c>
      <c r="EI47" s="1">
        <v>9.1132867753780401E-13</v>
      </c>
      <c r="EJ47" s="1">
        <v>2.2837053382204801E-13</v>
      </c>
      <c r="EK47" s="1">
        <v>5.3723371110292899E-14</v>
      </c>
      <c r="EL47" s="1">
        <v>1.1829158926614499E-14</v>
      </c>
      <c r="EM47" s="1">
        <v>2.43030205081151E-15</v>
      </c>
      <c r="EN47" s="1">
        <v>4.64373041423056E-16</v>
      </c>
      <c r="EO47" s="1">
        <v>8.2241668109989901E-17</v>
      </c>
      <c r="EP47" s="1">
        <v>0</v>
      </c>
      <c r="EQ47" s="1">
        <v>0</v>
      </c>
      <c r="ER47" s="1">
        <v>0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0</v>
      </c>
      <c r="EY47" s="1">
        <v>0</v>
      </c>
      <c r="EZ47" s="1">
        <v>0</v>
      </c>
      <c r="FA47" s="1">
        <v>0</v>
      </c>
      <c r="FB47" s="1">
        <v>0</v>
      </c>
      <c r="FC47" s="1">
        <v>0</v>
      </c>
      <c r="FD47" s="1">
        <v>0</v>
      </c>
      <c r="FE47" s="1">
        <v>0</v>
      </c>
      <c r="FF47" s="1">
        <v>0</v>
      </c>
      <c r="FG47" s="1">
        <v>0</v>
      </c>
      <c r="FH47" s="1">
        <v>0</v>
      </c>
      <c r="FI47" s="1">
        <v>0</v>
      </c>
      <c r="FJ47" s="1">
        <v>0</v>
      </c>
      <c r="FK47" s="1">
        <v>0</v>
      </c>
      <c r="FL47" s="1">
        <v>0</v>
      </c>
      <c r="FM47" s="1">
        <v>0</v>
      </c>
      <c r="FN47" s="1">
        <v>0</v>
      </c>
      <c r="FO47" s="1">
        <v>0</v>
      </c>
      <c r="FP47" s="1">
        <v>0</v>
      </c>
      <c r="FQ47" s="1">
        <v>0</v>
      </c>
      <c r="FR47" s="1">
        <v>0</v>
      </c>
      <c r="FS47" s="1">
        <v>0</v>
      </c>
      <c r="FT47" s="1">
        <v>0</v>
      </c>
      <c r="FU47" s="1">
        <v>0</v>
      </c>
      <c r="FV47" s="1">
        <v>0</v>
      </c>
      <c r="FW47" s="1">
        <v>0</v>
      </c>
      <c r="FX47" s="1">
        <v>0</v>
      </c>
      <c r="FY47" s="1">
        <v>0</v>
      </c>
      <c r="FZ47" s="1">
        <v>0</v>
      </c>
      <c r="GA47" s="1">
        <v>0</v>
      </c>
      <c r="GB47" s="1">
        <v>0</v>
      </c>
      <c r="GC47" s="1">
        <v>0</v>
      </c>
      <c r="GD47" s="1">
        <v>0</v>
      </c>
      <c r="GE47" s="1">
        <v>0</v>
      </c>
      <c r="GF47" s="1">
        <v>0</v>
      </c>
      <c r="GG47" s="1">
        <v>0</v>
      </c>
      <c r="GH47" s="1">
        <v>0</v>
      </c>
      <c r="GI47" s="1">
        <v>0</v>
      </c>
      <c r="GJ47" s="1">
        <v>0</v>
      </c>
      <c r="GK47" s="1">
        <v>0</v>
      </c>
      <c r="GL47" s="1">
        <v>0</v>
      </c>
      <c r="GM47" s="1">
        <v>0</v>
      </c>
      <c r="GN47" s="1">
        <v>0</v>
      </c>
      <c r="GO47" s="1">
        <v>0</v>
      </c>
      <c r="GP47" s="1">
        <v>0</v>
      </c>
      <c r="GQ47" s="1">
        <v>0</v>
      </c>
      <c r="GR47" s="1">
        <v>0</v>
      </c>
      <c r="GS47" s="1">
        <v>0</v>
      </c>
      <c r="GT47" s="1">
        <v>0</v>
      </c>
      <c r="GU47" s="1">
        <v>0</v>
      </c>
      <c r="GV47" s="1">
        <v>0</v>
      </c>
      <c r="GW47" s="1">
        <v>0</v>
      </c>
      <c r="GX47" s="1">
        <v>0</v>
      </c>
      <c r="GY47" s="1">
        <v>0</v>
      </c>
      <c r="GZ47" s="1">
        <v>0</v>
      </c>
      <c r="HA47" s="1">
        <v>0</v>
      </c>
      <c r="HB47" s="1">
        <v>0</v>
      </c>
      <c r="HC47" s="1">
        <v>0</v>
      </c>
      <c r="HD47" s="1">
        <v>0</v>
      </c>
      <c r="HE47" s="1">
        <v>0</v>
      </c>
      <c r="HF47" s="1">
        <v>0</v>
      </c>
      <c r="HG47" s="1">
        <v>0</v>
      </c>
      <c r="HH47" s="1">
        <v>0</v>
      </c>
    </row>
    <row r="48" spans="1:216" x14ac:dyDescent="0.25">
      <c r="A48">
        <v>170</v>
      </c>
      <c r="B48" s="3">
        <v>316227766.016837</v>
      </c>
      <c r="C48" s="2">
        <f t="shared" si="6"/>
        <v>10.020653218775731</v>
      </c>
      <c r="D48" s="3">
        <v>132.930734614784</v>
      </c>
      <c r="E48" s="3">
        <v>130.634991880992</v>
      </c>
      <c r="F48" s="3">
        <v>128.343461800532</v>
      </c>
      <c r="G48" s="3">
        <v>126.05636543268299</v>
      </c>
      <c r="H48" s="3">
        <v>123.77393446602601</v>
      </c>
      <c r="I48" s="3">
        <v>121.496411651447</v>
      </c>
      <c r="J48" s="3">
        <v>119.224051245455</v>
      </c>
      <c r="K48" s="3">
        <v>116.95711946326399</v>
      </c>
      <c r="L48" s="3">
        <v>114.695894940955</v>
      </c>
      <c r="M48" s="3">
        <v>112.44066920592</v>
      </c>
      <c r="N48" s="3">
        <v>110.19174715461899</v>
      </c>
      <c r="O48" s="3">
        <v>107.949447536573</v>
      </c>
      <c r="P48" s="3">
        <v>105.71410344328601</v>
      </c>
      <c r="Q48" s="3">
        <v>103.486062800656</v>
      </c>
      <c r="R48" s="3">
        <v>101.265688863196</v>
      </c>
      <c r="S48" s="3">
        <v>99.053360708185494</v>
      </c>
      <c r="T48" s="3">
        <v>96.849473727621003</v>
      </c>
      <c r="U48" s="3">
        <v>94.654440115601105</v>
      </c>
      <c r="V48" s="3">
        <v>92.468689348468899</v>
      </c>
      <c r="W48" s="3">
        <v>90.292668654773394</v>
      </c>
      <c r="X48" s="3">
        <v>88.126843471771807</v>
      </c>
      <c r="Y48" s="3">
        <v>85.971697884867595</v>
      </c>
      <c r="Z48" s="3">
        <v>83.8277350460137</v>
      </c>
      <c r="AA48" s="3">
        <v>81.695477566733302</v>
      </c>
      <c r="AB48" s="3">
        <v>79.575467881008194</v>
      </c>
      <c r="AC48" s="3">
        <v>77.468268572862698</v>
      </c>
      <c r="AD48" s="3">
        <v>75.374462663031593</v>
      </c>
      <c r="AE48" s="3">
        <v>73.294653848642497</v>
      </c>
      <c r="AF48" s="3">
        <v>71.2294666893673</v>
      </c>
      <c r="AG48" s="3">
        <v>69.179546733013794</v>
      </c>
      <c r="AH48" s="3">
        <v>67.145560573028604</v>
      </c>
      <c r="AI48" s="3">
        <v>65.128195829882003</v>
      </c>
      <c r="AJ48" s="3">
        <v>63.128161047801797</v>
      </c>
      <c r="AK48" s="3">
        <v>61.146185497822302</v>
      </c>
      <c r="AL48" s="3">
        <v>59.183018877631604</v>
      </c>
      <c r="AM48" s="3">
        <v>57.239430898228797</v>
      </c>
      <c r="AN48" s="3">
        <v>55.316210746966703</v>
      </c>
      <c r="AO48" s="15">
        <v>53.414166416157201</v>
      </c>
      <c r="AP48" s="3">
        <v>51.5341238860685</v>
      </c>
      <c r="AQ48" s="3">
        <v>49.676926150861497</v>
      </c>
      <c r="AR48" s="3">
        <v>47.843432075814597</v>
      </c>
      <c r="AS48" s="3">
        <v>46.0345150740809</v>
      </c>
      <c r="AT48" s="3">
        <v>44.251061591236898</v>
      </c>
      <c r="AU48" s="3">
        <v>42.4939693860346</v>
      </c>
      <c r="AV48" s="3">
        <v>40.764145596077398</v>
      </c>
      <c r="AW48" s="3">
        <v>39.062504577638002</v>
      </c>
      <c r="AX48" s="3">
        <v>37.389965509537099</v>
      </c>
      <c r="AY48" s="3">
        <v>35.747449751944202</v>
      </c>
      <c r="AZ48" s="3">
        <v>34.135877952158502</v>
      </c>
      <c r="BA48" s="3">
        <v>32.556166890940901</v>
      </c>
      <c r="BB48" s="3">
        <v>31.009226064726299</v>
      </c>
      <c r="BC48" s="3">
        <v>29.4959540013088</v>
      </c>
      <c r="BD48" s="3">
        <v>28.017234308998098</v>
      </c>
      <c r="BE48" s="3">
        <v>26.573931462276501</v>
      </c>
      <c r="BF48" s="3">
        <v>25.166886330276199</v>
      </c>
      <c r="BG48" s="3">
        <v>23.7969114581926</v>
      </c>
      <c r="BH48" s="3">
        <v>22.4647861159564</v>
      </c>
      <c r="BI48" s="3">
        <v>21.171251133161601</v>
      </c>
      <c r="BJ48" s="3">
        <v>19.917003544202299</v>
      </c>
      <c r="BK48">
        <v>18.7026910735038</v>
      </c>
      <c r="BL48">
        <v>17.5289064957195</v>
      </c>
      <c r="BM48">
        <v>16.3961819130446</v>
      </c>
      <c r="BN48">
        <v>15.3049829973559</v>
      </c>
      <c r="BO48">
        <v>14.2557032519112</v>
      </c>
      <c r="BP48">
        <v>13.2486583538685</v>
      </c>
      <c r="BQ48">
        <v>12.2840806453905</v>
      </c>
      <c r="BR48">
        <v>11.3621138474851</v>
      </c>
      <c r="BS48">
        <v>10.482808076448199</v>
      </c>
      <c r="BT48">
        <v>9.6461152480582193</v>
      </c>
      <c r="BU48">
        <v>8.8518849589099098</v>
      </c>
      <c r="BV48">
        <v>8.0998609374341193</v>
      </c>
      <c r="BW48">
        <v>7.3896781588617397</v>
      </c>
      <c r="BX48">
        <v>6.72086071841135</v>
      </c>
      <c r="BY48">
        <v>6.0928205550104799</v>
      </c>
      <c r="BZ48">
        <v>5.5048571136359303</v>
      </c>
      <c r="CA48">
        <v>4.9561580276259098</v>
      </c>
      <c r="CB48">
        <v>4.4458008928607304</v>
      </c>
      <c r="CC48">
        <v>3.9727561933676601</v>
      </c>
      <c r="CD48">
        <v>3.5358914225871199</v>
      </c>
      <c r="CE48">
        <v>3.1339764262375498</v>
      </c>
      <c r="CF48">
        <v>2.7656899715388299</v>
      </c>
      <c r="CG48">
        <v>2.4296275237258298</v>
      </c>
      <c r="CH48">
        <v>2.12431018467118</v>
      </c>
      <c r="CI48">
        <v>1.8481947205562399</v>
      </c>
      <c r="CJ48">
        <v>1.59968457655174</v>
      </c>
      <c r="CK48">
        <v>1.3771417472212599</v>
      </c>
      <c r="CL48">
        <v>1.1788993428066501</v>
      </c>
      <c r="CM48">
        <v>1.0032746647839701</v>
      </c>
      <c r="CN48">
        <v>0.84858258026661604</v>
      </c>
      <c r="CO48">
        <v>0.71314896519794801</v>
      </c>
      <c r="CP48">
        <v>0.59532397202465304</v>
      </c>
      <c r="CQ48">
        <v>0.49349486979825902</v>
      </c>
      <c r="CR48">
        <v>0.40609820438618999</v>
      </c>
      <c r="CS48">
        <v>0.33163103442096498</v>
      </c>
      <c r="CT48">
        <v>0.26866101520184599</v>
      </c>
      <c r="CU48">
        <v>0.21583512803115601</v>
      </c>
      <c r="CV48">
        <v>0.171886886024646</v>
      </c>
      <c r="CW48">
        <v>0.135641888417914</v>
      </c>
      <c r="CX48">
        <v>0.106021642458426</v>
      </c>
      <c r="CY48" s="1">
        <v>8.2045623336916798E-2</v>
      </c>
      <c r="CZ48" s="1">
        <v>6.2831596102353393E-2</v>
      </c>
      <c r="DA48" s="1">
        <v>4.7594276673111197E-2</v>
      </c>
      <c r="DB48" s="1">
        <v>3.5642459316665598E-2</v>
      </c>
      <c r="DC48" s="1">
        <v>2.6374782761914701E-2</v>
      </c>
      <c r="DD48" s="1">
        <v>1.927434408354E-2</v>
      </c>
      <c r="DE48" s="1">
        <v>1.3902396701671701E-2</v>
      </c>
      <c r="DF48" s="1">
        <v>9.8913848779550607E-3</v>
      </c>
      <c r="DG48" s="1">
        <v>6.9375712582817103E-3</v>
      </c>
      <c r="DH48" s="1">
        <v>4.7935063821208596E-3</v>
      </c>
      <c r="DI48" s="1">
        <v>3.2605705046957001E-3</v>
      </c>
      <c r="DJ48" s="1">
        <v>2.1817901481326302E-3</v>
      </c>
      <c r="DK48" s="1">
        <v>1.43509670243475E-3</v>
      </c>
      <c r="DL48" s="1">
        <v>9.2715474543301698E-4</v>
      </c>
      <c r="DM48" s="1">
        <v>5.8784633969645396E-4</v>
      </c>
      <c r="DN48" s="1">
        <v>3.6545713181181702E-4</v>
      </c>
      <c r="DO48" s="1">
        <v>2.22573067805514E-4</v>
      </c>
      <c r="DP48" s="1">
        <v>1.3266489533827599E-4</v>
      </c>
      <c r="DQ48" s="1">
        <v>7.7312663386340104E-5</v>
      </c>
      <c r="DR48" s="1">
        <v>4.4004773126270097E-5</v>
      </c>
      <c r="DS48" s="1">
        <v>2.44357222000748E-5</v>
      </c>
      <c r="DT48" s="1">
        <v>1.3222874613728E-5</v>
      </c>
      <c r="DU48" s="1">
        <v>6.9642964120484296E-6</v>
      </c>
      <c r="DV48" s="1">
        <v>3.5655769693434998E-6</v>
      </c>
      <c r="DW48" s="1">
        <v>1.77218120417794E-6</v>
      </c>
      <c r="DX48" s="1">
        <v>8.5390488544375E-7</v>
      </c>
      <c r="DY48" s="1">
        <v>3.9829307092457301E-7</v>
      </c>
      <c r="DZ48" s="1">
        <v>1.7956713699525E-7</v>
      </c>
      <c r="EA48" s="1">
        <v>7.8124912381651703E-8</v>
      </c>
      <c r="EB48" s="1">
        <v>3.27465691984697E-8</v>
      </c>
      <c r="EC48" s="1">
        <v>1.3200682462150099E-8</v>
      </c>
      <c r="ED48" s="1">
        <v>5.1084145834910797E-9</v>
      </c>
      <c r="EE48" s="1">
        <v>1.89409759649113E-9</v>
      </c>
      <c r="EF48" s="1">
        <v>6.7154170678667795E-10</v>
      </c>
      <c r="EG48" s="1">
        <v>2.27187699284838E-10</v>
      </c>
      <c r="EH48" s="1">
        <v>7.3178155778420901E-11</v>
      </c>
      <c r="EI48" s="1">
        <v>2.2390377103268201E-11</v>
      </c>
      <c r="EJ48" s="1">
        <v>6.4919601953020704E-12</v>
      </c>
      <c r="EK48" s="1">
        <v>1.7792069210557501E-12</v>
      </c>
      <c r="EL48" s="1">
        <v>4.5968790258769503E-13</v>
      </c>
      <c r="EM48" s="1">
        <v>1.11655788403964E-13</v>
      </c>
      <c r="EN48" s="1">
        <v>2.5422582641580801E-14</v>
      </c>
      <c r="EO48" s="1">
        <v>5.4095051273156798E-15</v>
      </c>
      <c r="EP48" s="1">
        <v>1.07228866058608E-15</v>
      </c>
      <c r="EQ48" s="1">
        <v>1.97348488433112E-16</v>
      </c>
      <c r="ER48" s="1">
        <v>3.36052465458003E-17</v>
      </c>
      <c r="ES48" s="1">
        <v>5.2752529149383702E-18</v>
      </c>
      <c r="ET48" s="1">
        <v>7.6046497167234902E-19</v>
      </c>
      <c r="EU48" s="1">
        <v>1.00270512345855E-19</v>
      </c>
      <c r="EV48" s="1">
        <v>1.20420816155413E-20</v>
      </c>
      <c r="EW48" s="1">
        <v>1.3114581086853399E-21</v>
      </c>
      <c r="EX48" s="1">
        <v>1.28923460154719E-22</v>
      </c>
      <c r="EY48" s="1">
        <v>1.13851826811689E-23</v>
      </c>
      <c r="EZ48" s="1">
        <v>8.9863985351382892E-25</v>
      </c>
      <c r="FA48" s="1">
        <v>6.3062716080141304E-26</v>
      </c>
      <c r="FB48" s="1">
        <v>3.9128791041014801E-27</v>
      </c>
      <c r="FC48" s="1">
        <v>2.1342191790301E-28</v>
      </c>
      <c r="FD48" s="1">
        <v>1.017100337783E-29</v>
      </c>
      <c r="FE48" s="1">
        <v>4.2083304193422196E-31</v>
      </c>
      <c r="FF48" s="1">
        <v>0</v>
      </c>
      <c r="FG48" s="1">
        <v>0</v>
      </c>
      <c r="FH48" s="1">
        <v>0</v>
      </c>
      <c r="FI48" s="1">
        <v>0</v>
      </c>
      <c r="FJ48" s="1">
        <v>0</v>
      </c>
      <c r="FK48" s="1">
        <v>0</v>
      </c>
      <c r="FL48" s="1">
        <v>0</v>
      </c>
      <c r="FM48" s="1">
        <v>0</v>
      </c>
      <c r="FN48" s="1">
        <v>0</v>
      </c>
      <c r="FO48" s="1">
        <v>0</v>
      </c>
      <c r="FP48" s="1">
        <v>0</v>
      </c>
      <c r="FQ48" s="1">
        <v>0</v>
      </c>
      <c r="FR48" s="1">
        <v>0</v>
      </c>
      <c r="FS48" s="1">
        <v>0</v>
      </c>
      <c r="FT48" s="1">
        <v>0</v>
      </c>
      <c r="FU48" s="1">
        <v>0</v>
      </c>
      <c r="FV48" s="1">
        <v>0</v>
      </c>
      <c r="FW48" s="1">
        <v>0</v>
      </c>
      <c r="FX48" s="1">
        <v>0</v>
      </c>
      <c r="FY48" s="1">
        <v>0</v>
      </c>
      <c r="FZ48" s="1">
        <v>0</v>
      </c>
      <c r="GA48" s="1">
        <v>0</v>
      </c>
      <c r="GB48" s="1">
        <v>0</v>
      </c>
      <c r="GC48" s="1">
        <v>0</v>
      </c>
      <c r="GD48" s="1">
        <v>0</v>
      </c>
      <c r="GE48" s="1">
        <v>0</v>
      </c>
      <c r="GF48" s="1">
        <v>0</v>
      </c>
      <c r="GG48" s="1">
        <v>0</v>
      </c>
      <c r="GH48" s="1">
        <v>0</v>
      </c>
      <c r="GI48" s="1">
        <v>0</v>
      </c>
      <c r="GJ48" s="1">
        <v>0</v>
      </c>
      <c r="GK48" s="1">
        <v>0</v>
      </c>
      <c r="GL48" s="1">
        <v>0</v>
      </c>
      <c r="GM48" s="1">
        <v>0</v>
      </c>
      <c r="GN48" s="1">
        <v>0</v>
      </c>
      <c r="GO48" s="1">
        <v>0</v>
      </c>
      <c r="GP48" s="1">
        <v>0</v>
      </c>
      <c r="GQ48" s="1">
        <v>0</v>
      </c>
      <c r="GR48" s="1">
        <v>0</v>
      </c>
      <c r="GS48" s="1">
        <v>0</v>
      </c>
      <c r="GT48" s="1">
        <v>0</v>
      </c>
      <c r="GU48" s="1">
        <v>0</v>
      </c>
      <c r="GV48" s="1">
        <v>0</v>
      </c>
      <c r="GW48" s="1">
        <v>0</v>
      </c>
      <c r="GX48" s="1">
        <v>0</v>
      </c>
      <c r="GY48" s="1">
        <v>0</v>
      </c>
      <c r="GZ48" s="1">
        <v>0</v>
      </c>
      <c r="HA48" s="1">
        <v>0</v>
      </c>
      <c r="HB48" s="1">
        <v>0</v>
      </c>
      <c r="HC48" s="1">
        <v>0</v>
      </c>
      <c r="HD48" s="1">
        <v>0</v>
      </c>
      <c r="HE48" s="1">
        <v>0</v>
      </c>
      <c r="HF48" s="1">
        <v>0</v>
      </c>
      <c r="HG48" s="1">
        <v>0</v>
      </c>
      <c r="HH48" s="1">
        <v>0</v>
      </c>
    </row>
    <row r="49" spans="1:216" x14ac:dyDescent="0.25">
      <c r="A49">
        <v>171</v>
      </c>
      <c r="B49" s="3">
        <v>354813389.23357499</v>
      </c>
      <c r="C49" s="2">
        <f t="shared" si="6"/>
        <v>11.243357835626759</v>
      </c>
      <c r="D49" s="3">
        <v>137.073186645655</v>
      </c>
      <c r="E49" s="3">
        <v>134.80317256844199</v>
      </c>
      <c r="F49" s="3">
        <v>132.536646238516</v>
      </c>
      <c r="G49" s="3">
        <v>130.273797457157</v>
      </c>
      <c r="H49" s="3">
        <v>128.01482548313001</v>
      </c>
      <c r="I49" s="3">
        <v>125.75993943916301</v>
      </c>
      <c r="J49" s="3">
        <v>123.509358730046</v>
      </c>
      <c r="K49" s="3">
        <v>121.26331347208</v>
      </c>
      <c r="L49" s="3">
        <v>119.022044933472</v>
      </c>
      <c r="M49" s="3">
        <v>116.785805985225</v>
      </c>
      <c r="N49" s="3">
        <v>114.554861561911</v>
      </c>
      <c r="O49" s="3">
        <v>112.329489131624</v>
      </c>
      <c r="P49" s="3">
        <v>110.10997917426801</v>
      </c>
      <c r="Q49" s="3">
        <v>107.896635667175</v>
      </c>
      <c r="R49" s="3">
        <v>105.689776576897</v>
      </c>
      <c r="S49" s="3">
        <v>103.489734355849</v>
      </c>
      <c r="T49" s="3">
        <v>101.296856442242</v>
      </c>
      <c r="U49" s="3">
        <v>99.111505761598394</v>
      </c>
      <c r="V49" s="3">
        <v>96.934061227852098</v>
      </c>
      <c r="W49" s="3">
        <v>94.764918241835701</v>
      </c>
      <c r="X49" s="3">
        <v>92.604489184655407</v>
      </c>
      <c r="Y49" s="3">
        <v>90.453203903191806</v>
      </c>
      <c r="Z49" s="3">
        <v>88.311510184644703</v>
      </c>
      <c r="AA49" s="3">
        <v>86.179874216715206</v>
      </c>
      <c r="AB49" s="3">
        <v>84.058781029668395</v>
      </c>
      <c r="AC49" s="3">
        <v>81.948734916147501</v>
      </c>
      <c r="AD49" s="3">
        <v>79.850259824218895</v>
      </c>
      <c r="AE49" s="3">
        <v>77.763899718711798</v>
      </c>
      <c r="AF49" s="3">
        <v>75.690218905484997</v>
      </c>
      <c r="AG49" s="3">
        <v>73.629802312797807</v>
      </c>
      <c r="AH49" s="3">
        <v>71.583255723493394</v>
      </c>
      <c r="AI49" s="3">
        <v>69.551205951219202</v>
      </c>
      <c r="AJ49" s="3">
        <v>67.534300953408902</v>
      </c>
      <c r="AK49" s="3">
        <v>65.533209873247998</v>
      </c>
      <c r="AL49" s="3">
        <v>63.548623002332299</v>
      </c>
      <c r="AM49" s="3">
        <v>61.581251655222601</v>
      </c>
      <c r="AN49" s="3">
        <v>59.631827946595301</v>
      </c>
      <c r="AO49" s="15">
        <v>57.701104461202199</v>
      </c>
      <c r="AP49" s="3">
        <v>55.789853806392202</v>
      </c>
      <c r="AQ49" s="3">
        <v>53.898868036512503</v>
      </c>
      <c r="AR49" s="3">
        <v>52.028957938126901</v>
      </c>
      <c r="AS49" s="3">
        <v>50.1809521646585</v>
      </c>
      <c r="AT49" s="3">
        <v>48.355696208807402</v>
      </c>
      <c r="AU49" s="3">
        <v>46.5540512009308</v>
      </c>
      <c r="AV49" s="3">
        <v>44.776892521506703</v>
      </c>
      <c r="AW49" s="3">
        <v>43.025108215873701</v>
      </c>
      <c r="AX49" s="3">
        <v>41.2995971996463</v>
      </c>
      <c r="AY49" s="3">
        <v>39.601267243593703</v>
      </c>
      <c r="AZ49" s="3">
        <v>37.931032727346697</v>
      </c>
      <c r="BA49" s="3">
        <v>36.2898121520983</v>
      </c>
      <c r="BB49" s="3">
        <v>34.678525403515899</v>
      </c>
      <c r="BC49" s="3">
        <v>33.098090757408698</v>
      </c>
      <c r="BD49" s="3">
        <v>31.549421622327401</v>
      </c>
      <c r="BE49" s="3">
        <v>30.033423015038402</v>
      </c>
      <c r="BF49" s="3">
        <v>28.5509877687591</v>
      </c>
      <c r="BG49" s="3">
        <v>27.102992471096201</v>
      </c>
      <c r="BH49" s="3">
        <v>25.690293143067599</v>
      </c>
      <c r="BI49" s="3">
        <v>24.313720659988199</v>
      </c>
      <c r="BJ49" s="3">
        <v>22.974075930310899</v>
      </c>
      <c r="BK49">
        <v>21.672124847270499</v>
      </c>
      <c r="BL49">
        <v>20.408593034682099</v>
      </c>
      <c r="BM49">
        <v>19.184160413321901</v>
      </c>
      <c r="BN49">
        <v>17.9994556200175</v>
      </c>
      <c r="BO49">
        <v>16.855050317613099</v>
      </c>
      <c r="BP49">
        <v>15.7514534403136</v>
      </c>
      <c r="BQ49">
        <v>14.6891054254568</v>
      </c>
      <c r="BR49">
        <v>13.668372489423501</v>
      </c>
      <c r="BS49">
        <v>12.6895410120371</v>
      </c>
      <c r="BT49">
        <v>11.7528121002834</v>
      </c>
      <c r="BU49">
        <v>10.8582964083208</v>
      </c>
      <c r="BV49">
        <v>10.006009296350101</v>
      </c>
      <c r="BW49">
        <v>9.1958664157452699</v>
      </c>
      <c r="BX49">
        <v>8.4276798116675895</v>
      </c>
      <c r="BY49">
        <v>7.7011546369360797</v>
      </c>
      <c r="BZ49">
        <v>7.0158865719022199</v>
      </c>
      <c r="CA49">
        <v>6.3713600442428699</v>
      </c>
      <c r="CB49">
        <v>5.7669473396028996</v>
      </c>
      <c r="CC49">
        <v>5.2019086886704402</v>
      </c>
      <c r="CD49">
        <v>4.6753934082893398</v>
      </c>
      <c r="CE49">
        <v>4.18644216342439</v>
      </c>
      <c r="CF49">
        <v>3.73399040305633</v>
      </c>
      <c r="CG49">
        <v>3.31687300634872</v>
      </c>
      <c r="CH49">
        <v>2.9338301557366</v>
      </c>
      <c r="CI49">
        <v>2.5835144311018299</v>
      </c>
      <c r="CJ49">
        <v>2.2644990942116201</v>
      </c>
      <c r="CK49">
        <v>1.9752875055441701</v>
      </c>
      <c r="CL49">
        <v>1.7143235870987199</v>
      </c>
      <c r="CM49">
        <v>1.48000321553367</v>
      </c>
      <c r="CN49">
        <v>1.2706864008921499</v>
      </c>
      <c r="CO49">
        <v>1.0847100782893</v>
      </c>
      <c r="CP49">
        <v>0.92040131438626005</v>
      </c>
      <c r="CQ49">
        <v>0.77609070846764705</v>
      </c>
      <c r="CR49">
        <v>0.65012575069323997</v>
      </c>
      <c r="CS49">
        <v>0.540883888788528</v>
      </c>
      <c r="CT49">
        <v>0.44678505013374598</v>
      </c>
      <c r="CU49">
        <v>0.366303369774992</v>
      </c>
      <c r="CV49">
        <v>0.29797788691039701</v>
      </c>
      <c r="CW49">
        <v>0.24042199314834201</v>
      </c>
      <c r="CX49">
        <v>0.19233144513216699</v>
      </c>
      <c r="CY49">
        <v>0.15249079135823199</v>
      </c>
      <c r="CZ49">
        <v>0.119778107085492</v>
      </c>
      <c r="DA49" s="1">
        <v>9.3167980581006699E-2</v>
      </c>
      <c r="DB49" s="1">
        <v>7.1732746582255799E-2</v>
      </c>
      <c r="DC49" s="1">
        <v>5.46420164630185E-2</v>
      </c>
      <c r="DD49" s="1">
        <v>4.1160606629812503E-2</v>
      </c>
      <c r="DE49" s="1">
        <v>3.0645014555309599E-2</v>
      </c>
      <c r="DF49" s="1">
        <v>2.2538633094206999E-2</v>
      </c>
      <c r="DG49" s="1">
        <v>1.6365926147176201E-2</v>
      </c>
      <c r="DH49" s="1">
        <v>1.17258106395343E-2</v>
      </c>
      <c r="DI49" s="1">
        <v>8.2845000930798201E-3</v>
      </c>
      <c r="DJ49" s="1">
        <v>5.7680634602871803E-3</v>
      </c>
      <c r="DK49" s="1">
        <v>3.9549398155485803E-3</v>
      </c>
      <c r="DL49" s="1">
        <v>2.6686261823837001E-3</v>
      </c>
      <c r="DM49" s="1">
        <v>1.7707241192791499E-3</v>
      </c>
      <c r="DN49" s="1">
        <v>1.15449310980975E-3</v>
      </c>
      <c r="DO49" s="1">
        <v>7.3901803324867902E-4</v>
      </c>
      <c r="DP49" s="1">
        <v>4.6405682562578098E-4</v>
      </c>
      <c r="DQ49" s="1">
        <v>2.85595495586777E-4</v>
      </c>
      <c r="DR49" s="1">
        <v>1.7210315234406E-4</v>
      </c>
      <c r="DS49" s="1">
        <v>1.01451281536837E-4</v>
      </c>
      <c r="DT49" s="1">
        <v>5.8440143299063597E-5</v>
      </c>
      <c r="DU49" s="1">
        <v>3.2861144449484501E-5</v>
      </c>
      <c r="DV49" s="1">
        <v>1.8016992836927101E-5</v>
      </c>
      <c r="DW49" s="1">
        <v>9.6204968447241603E-6</v>
      </c>
      <c r="DX49" s="1">
        <v>4.9967932203936998E-6</v>
      </c>
      <c r="DY49" s="1">
        <v>2.5211671427855199E-6</v>
      </c>
      <c r="DZ49" s="1">
        <v>1.2340688470306801E-6</v>
      </c>
      <c r="EA49" s="1">
        <v>5.8517785340267496E-7</v>
      </c>
      <c r="EB49" s="1">
        <v>2.6841155184184902E-7</v>
      </c>
      <c r="EC49" s="1">
        <v>1.18905762365999E-7</v>
      </c>
      <c r="ED49" s="1">
        <v>5.0790740937731202E-8</v>
      </c>
      <c r="EE49" s="1">
        <v>2.0883545345257201E-8</v>
      </c>
      <c r="EF49" s="1">
        <v>8.2505893390300097E-9</v>
      </c>
      <c r="EG49" s="1">
        <v>3.1261735685932199E-9</v>
      </c>
      <c r="EH49" s="1">
        <v>1.13379998958146E-9</v>
      </c>
      <c r="EI49" s="1">
        <v>3.9279203932757499E-10</v>
      </c>
      <c r="EJ49" s="1">
        <v>1.2970515787485501E-10</v>
      </c>
      <c r="EK49" s="1">
        <v>4.0732540501074903E-11</v>
      </c>
      <c r="EL49" s="1">
        <v>1.2136419034984499E-11</v>
      </c>
      <c r="EM49" s="1">
        <v>3.4224033054206999E-12</v>
      </c>
      <c r="EN49" s="1">
        <v>9.1104420413002306E-13</v>
      </c>
      <c r="EO49" s="1">
        <v>2.2831706941728202E-13</v>
      </c>
      <c r="EP49" s="1">
        <v>5.3714985509686203E-14</v>
      </c>
      <c r="EQ49" s="1">
        <v>1.18282367918086E-14</v>
      </c>
      <c r="ER49" s="1">
        <v>2.43030306839118E-15</v>
      </c>
      <c r="ES49" s="1">
        <v>4.6440980247180998E-16</v>
      </c>
      <c r="ET49" s="1">
        <v>8.2254696257586498E-17</v>
      </c>
      <c r="EU49" s="1">
        <v>1.3455082175112601E-17</v>
      </c>
      <c r="EV49" s="1">
        <v>2.0251307290350702E-18</v>
      </c>
      <c r="EW49" s="1">
        <v>2.7935657670274E-19</v>
      </c>
      <c r="EX49" s="1">
        <v>3.5173992103372399E-20</v>
      </c>
      <c r="EY49" s="1">
        <v>4.0250853482099003E-21</v>
      </c>
      <c r="EZ49" s="1">
        <v>4.16739752201477E-22</v>
      </c>
      <c r="FA49" s="1">
        <v>3.8854805983325297E-23</v>
      </c>
      <c r="FB49" s="1">
        <v>3.2461726819633998E-24</v>
      </c>
      <c r="FC49" s="1">
        <v>2.4176954099286599E-25</v>
      </c>
      <c r="FD49" s="1">
        <v>1.59655865597492E-26</v>
      </c>
      <c r="FE49" s="1">
        <v>9.2952471569720397E-28</v>
      </c>
      <c r="FF49" s="1">
        <v>0</v>
      </c>
      <c r="FG49" s="1">
        <v>0</v>
      </c>
      <c r="FH49" s="1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0</v>
      </c>
      <c r="FQ49" s="1">
        <v>0</v>
      </c>
      <c r="FR49" s="1">
        <v>0</v>
      </c>
      <c r="FS49" s="1">
        <v>0</v>
      </c>
      <c r="FT49" s="1">
        <v>0</v>
      </c>
      <c r="FU49" s="1">
        <v>0</v>
      </c>
      <c r="FV49" s="1">
        <v>0</v>
      </c>
      <c r="FW49" s="1">
        <v>0</v>
      </c>
      <c r="FX49" s="1">
        <v>0</v>
      </c>
      <c r="FY49" s="1">
        <v>0</v>
      </c>
      <c r="FZ49" s="1">
        <v>0</v>
      </c>
      <c r="GA49" s="1">
        <v>0</v>
      </c>
      <c r="GB49" s="1">
        <v>0</v>
      </c>
      <c r="GC49" s="1">
        <v>0</v>
      </c>
      <c r="GD49" s="1">
        <v>0</v>
      </c>
      <c r="GE49" s="1">
        <v>0</v>
      </c>
      <c r="GF49" s="1">
        <v>0</v>
      </c>
      <c r="GG49" s="1">
        <v>0</v>
      </c>
      <c r="GH49" s="1">
        <v>0</v>
      </c>
      <c r="GI49" s="1">
        <v>0</v>
      </c>
      <c r="GJ49" s="1">
        <v>0</v>
      </c>
      <c r="GK49" s="1">
        <v>0</v>
      </c>
      <c r="GL49" s="1">
        <v>0</v>
      </c>
      <c r="GM49" s="1">
        <v>0</v>
      </c>
      <c r="GN49" s="1">
        <v>0</v>
      </c>
      <c r="GO49" s="1">
        <v>0</v>
      </c>
      <c r="GP49" s="1">
        <v>0</v>
      </c>
      <c r="GQ49" s="1">
        <v>0</v>
      </c>
      <c r="GR49" s="1">
        <v>0</v>
      </c>
      <c r="GS49" s="1">
        <v>0</v>
      </c>
      <c r="GT49" s="1">
        <v>0</v>
      </c>
      <c r="GU49" s="1">
        <v>0</v>
      </c>
      <c r="GV49" s="1">
        <v>0</v>
      </c>
      <c r="GW49" s="1">
        <v>0</v>
      </c>
      <c r="GX49" s="1">
        <v>0</v>
      </c>
      <c r="GY49" s="1">
        <v>0</v>
      </c>
      <c r="GZ49" s="1">
        <v>0</v>
      </c>
      <c r="HA49" s="1">
        <v>0</v>
      </c>
      <c r="HB49" s="1">
        <v>0</v>
      </c>
      <c r="HC49" s="1">
        <v>0</v>
      </c>
      <c r="HD49" s="1">
        <v>0</v>
      </c>
      <c r="HE49" s="1">
        <v>0</v>
      </c>
      <c r="HF49" s="1">
        <v>0</v>
      </c>
      <c r="HG49" s="1">
        <v>0</v>
      </c>
      <c r="HH49" s="1">
        <v>0</v>
      </c>
    </row>
    <row r="50" spans="1:216" x14ac:dyDescent="0.25">
      <c r="A50">
        <v>172</v>
      </c>
      <c r="B50" s="3">
        <v>398107170.55349702</v>
      </c>
      <c r="C50" s="2">
        <f t="shared" si="6"/>
        <v>12.615254979893814</v>
      </c>
      <c r="D50" s="3">
        <v>140.87892033862499</v>
      </c>
      <c r="E50" s="3">
        <v>138.640524807145</v>
      </c>
      <c r="F50" s="3">
        <v>136.40496237612501</v>
      </c>
      <c r="G50" s="3">
        <v>134.172394135811</v>
      </c>
      <c r="H50" s="3">
        <v>131.942989515992</v>
      </c>
      <c r="I50" s="3">
        <v>129.716926662849</v>
      </c>
      <c r="J50" s="3">
        <v>127.49439282813699</v>
      </c>
      <c r="K50" s="3">
        <v>125.27558477061901</v>
      </c>
      <c r="L50" s="3">
        <v>123.060709169614</v>
      </c>
      <c r="M50" s="3">
        <v>120.849983050433</v>
      </c>
      <c r="N50" s="3">
        <v>118.64363422139699</v>
      </c>
      <c r="O50" s="3">
        <v>116.441901722046</v>
      </c>
      <c r="P50" s="3">
        <v>114.24503628202901</v>
      </c>
      <c r="Q50" s="3">
        <v>112.053300790055</v>
      </c>
      <c r="R50" s="3">
        <v>109.866970772164</v>
      </c>
      <c r="S50" s="3">
        <v>107.686334878433</v>
      </c>
      <c r="T50" s="3">
        <v>105.51169537705699</v>
      </c>
      <c r="U50" s="3">
        <v>103.34336865462301</v>
      </c>
      <c r="V50" s="3">
        <v>101.181685721151</v>
      </c>
      <c r="W50" s="3">
        <v>99.026992718320997</v>
      </c>
      <c r="X50" s="3">
        <v>96.879651429065802</v>
      </c>
      <c r="Y50" s="3">
        <v>94.740039786468799</v>
      </c>
      <c r="Z50" s="3">
        <v>92.608552379657596</v>
      </c>
      <c r="AA50" s="3">
        <v>90.485600954105095</v>
      </c>
      <c r="AB50" s="3">
        <v>88.371614903449498</v>
      </c>
      <c r="AC50" s="3">
        <v>86.267041749628703</v>
      </c>
      <c r="AD50" s="3">
        <v>84.1723476077822</v>
      </c>
      <c r="AE50" s="3">
        <v>82.088017632014001</v>
      </c>
      <c r="AF50" s="3">
        <v>80.014556437723201</v>
      </c>
      <c r="AG50" s="3">
        <v>77.952488495805497</v>
      </c>
      <c r="AH50" s="3">
        <v>75.902358493600303</v>
      </c>
      <c r="AI50" s="3">
        <v>73.864731657014801</v>
      </c>
      <c r="AJ50" s="3">
        <v>71.840194027785401</v>
      </c>
      <c r="AK50" s="3">
        <v>69.8293526893615</v>
      </c>
      <c r="AL50" s="3">
        <v>67.832835934393998</v>
      </c>
      <c r="AM50" s="3">
        <v>65.851293366308497</v>
      </c>
      <c r="AN50" s="3">
        <v>63.885395926924303</v>
      </c>
      <c r="AO50" s="15">
        <v>61.935835841565897</v>
      </c>
      <c r="AP50" s="3">
        <v>60.003326472598602</v>
      </c>
      <c r="AQ50" s="3">
        <v>58.088602071815302</v>
      </c>
      <c r="AR50" s="3">
        <v>56.192417421617698</v>
      </c>
      <c r="AS50" s="3">
        <v>54.315547354474802</v>
      </c>
      <c r="AT50" s="3">
        <v>52.458786139721198</v>
      </c>
      <c r="AU50" s="3">
        <v>50.622946726386701</v>
      </c>
      <c r="AV50" s="3">
        <v>48.808859830444298</v>
      </c>
      <c r="AW50" s="3">
        <v>47.017372854630999</v>
      </c>
      <c r="AX50" s="3">
        <v>45.249348628868198</v>
      </c>
      <c r="AY50" s="3">
        <v>43.505663959291297</v>
      </c>
      <c r="AZ50" s="3">
        <v>41.787207974014201</v>
      </c>
      <c r="BA50" s="3">
        <v>40.094880254036603</v>
      </c>
      <c r="BB50" s="3">
        <v>38.4295887381586</v>
      </c>
      <c r="BC50" s="3">
        <v>36.792247391436398</v>
      </c>
      <c r="BD50" s="3">
        <v>35.183773627614997</v>
      </c>
      <c r="BE50" s="3">
        <v>33.605085477139603</v>
      </c>
      <c r="BF50" s="3">
        <v>32.057098493818302</v>
      </c>
      <c r="BG50" s="3">
        <v>30.5407223949361</v>
      </c>
      <c r="BH50" s="3">
        <v>29.056857431846598</v>
      </c>
      <c r="BI50" s="3">
        <v>27.606390490444799</v>
      </c>
      <c r="BJ50" s="3">
        <v>26.190190923921001</v>
      </c>
      <c r="BK50">
        <v>24.8091061234698</v>
      </c>
      <c r="BL50">
        <v>23.463956836391599</v>
      </c>
      <c r="BM50">
        <v>22.155532245227899</v>
      </c>
      <c r="BN50">
        <v>20.884584826227499</v>
      </c>
      <c r="BO50">
        <v>19.651825010406899</v>
      </c>
      <c r="BP50">
        <v>18.457915676388101</v>
      </c>
      <c r="BQ50">
        <v>17.303466509237001</v>
      </c>
      <c r="BR50">
        <v>16.189028266793201</v>
      </c>
      <c r="BS50">
        <v>15.115087000611799</v>
      </c>
      <c r="BT50">
        <v>14.0820582857069</v>
      </c>
      <c r="BU50">
        <v>13.0902815198803</v>
      </c>
      <c r="BV50">
        <v>12.1400143600146</v>
      </c>
      <c r="BW50">
        <v>11.231427369189699</v>
      </c>
      <c r="BX50">
        <v>10.364598954318099</v>
      </c>
      <c r="BY50">
        <v>9.5395106794056197</v>
      </c>
      <c r="BZ50">
        <v>8.7560430439326797</v>
      </c>
      <c r="CA50">
        <v>8.0139718191684004</v>
      </c>
      <c r="CB50">
        <v>7.3129650371199899</v>
      </c>
      <c r="CC50">
        <v>6.6525807270239801</v>
      </c>
      <c r="CD50">
        <v>6.0322654925118204</v>
      </c>
      <c r="CE50">
        <v>5.4513540185574296</v>
      </c>
      <c r="CF50">
        <v>4.9090695907823099</v>
      </c>
      <c r="CG50">
        <v>4.4045257004359204</v>
      </c>
      <c r="CH50">
        <v>3.9367287962181101</v>
      </c>
      <c r="CI50">
        <v>3.5045822289677799</v>
      </c>
      <c r="CJ50">
        <v>3.1068914170993698</v>
      </c>
      <c r="CK50">
        <v>2.74237023962168</v>
      </c>
      <c r="CL50">
        <v>2.4096486398443102</v>
      </c>
      <c r="CM50">
        <v>2.1072813968249502</v>
      </c>
      <c r="CN50">
        <v>1.8337579937470001</v>
      </c>
      <c r="CO50">
        <v>1.58751348340747</v>
      </c>
      <c r="CP50">
        <v>1.3669402216612001</v>
      </c>
      <c r="CQ50">
        <v>1.17040031097285</v>
      </c>
      <c r="CR50">
        <v>0.99623856926042698</v>
      </c>
      <c r="CS50">
        <v>0.84279581514977697</v>
      </c>
      <c r="CT50">
        <v>0.70842224082067795</v>
      </c>
      <c r="CU50">
        <v>0.59149062902272898</v>
      </c>
      <c r="CV50">
        <v>0.49040916270602702</v>
      </c>
      <c r="CW50">
        <v>0.403633575027394</v>
      </c>
      <c r="CX50">
        <v>0.32967839500623097</v>
      </c>
      <c r="CY50">
        <v>0.26712706025399702</v>
      </c>
      <c r="CZ50">
        <v>0.214640693046972</v>
      </c>
      <c r="DA50">
        <v>0.17096536917628699</v>
      </c>
      <c r="DB50">
        <v>0.13493774964404201</v>
      </c>
      <c r="DC50">
        <v>0.105488992053843</v>
      </c>
      <c r="DD50" s="1">
        <v>8.1646909692438902E-2</v>
      </c>
      <c r="DE50" s="1">
        <v>6.2536399655658104E-2</v>
      </c>
      <c r="DF50" s="1">
        <v>4.7378214494537801E-2</v>
      </c>
      <c r="DG50" s="1">
        <v>3.5486202161332303E-2</v>
      </c>
      <c r="DH50" s="1">
        <v>2.6263183958405201E-2</v>
      </c>
      <c r="DI50" s="1">
        <v>1.9195677379898399E-2</v>
      </c>
      <c r="DJ50" s="1">
        <v>1.38476982201006E-2</v>
      </c>
      <c r="DK50" s="1">
        <v>9.8538926938232102E-3</v>
      </c>
      <c r="DL50" s="1">
        <v>6.91225485227319E-3</v>
      </c>
      <c r="DM50" s="1">
        <v>4.7766773325789904E-3</v>
      </c>
      <c r="DN50" s="1">
        <v>3.2495652867404602E-3</v>
      </c>
      <c r="DO50" s="1">
        <v>2.17471576475382E-3</v>
      </c>
      <c r="DP50" s="1">
        <v>1.4306300522190301E-3</v>
      </c>
      <c r="DQ50" s="1">
        <v>9.2438708107679495E-4</v>
      </c>
      <c r="DR50" s="1">
        <v>5.8616483192159901E-4</v>
      </c>
      <c r="DS50" s="1">
        <v>3.64456362015942E-4</v>
      </c>
      <c r="DT50" s="1">
        <v>2.2199016788547899E-4</v>
      </c>
      <c r="DU50" s="1">
        <v>1.32332977666131E-4</v>
      </c>
      <c r="DV50" s="1">
        <v>7.71280890307677E-5</v>
      </c>
      <c r="DW50" s="1">
        <v>4.3904653481771603E-5</v>
      </c>
      <c r="DX50" s="1">
        <v>2.4382810826585501E-5</v>
      </c>
      <c r="DY50" s="1">
        <v>1.31956660345121E-5</v>
      </c>
      <c r="DZ50" s="1">
        <v>6.9507006608935203E-6</v>
      </c>
      <c r="EA50" s="1">
        <v>3.5589849276380799E-6</v>
      </c>
      <c r="EB50" s="1">
        <v>1.7690845170312801E-6</v>
      </c>
      <c r="EC50" s="1">
        <v>8.5249775184672599E-7</v>
      </c>
      <c r="ED50" s="1">
        <v>3.97675640141584E-7</v>
      </c>
      <c r="EE50" s="1">
        <v>1.7930600532418399E-7</v>
      </c>
      <c r="EF50" s="1">
        <v>7.8018670687516301E-8</v>
      </c>
      <c r="EG50" s="1">
        <v>3.2705076224129601E-8</v>
      </c>
      <c r="EH50" s="1">
        <v>1.31851621098268E-8</v>
      </c>
      <c r="EI50" s="1">
        <v>5.1028684764105904E-9</v>
      </c>
      <c r="EJ50" s="1">
        <v>1.89220944798644E-9</v>
      </c>
      <c r="EK50" s="1">
        <v>6.7093117470754899E-10</v>
      </c>
      <c r="EL50" s="1">
        <v>2.27000850706617E-10</v>
      </c>
      <c r="EM50" s="1">
        <v>7.3124251315263198E-11</v>
      </c>
      <c r="EN50" s="1">
        <v>2.23757882589119E-11</v>
      </c>
      <c r="EO50" s="1">
        <v>6.4882781755557099E-12</v>
      </c>
      <c r="EP50" s="1">
        <v>1.77834704270357E-12</v>
      </c>
      <c r="EQ50" s="1">
        <v>4.5950410843849802E-13</v>
      </c>
      <c r="ER50" s="1">
        <v>1.11620434743696E-13</v>
      </c>
      <c r="ES50" s="1">
        <v>2.5416644336330199E-14</v>
      </c>
      <c r="ET50" s="1">
        <v>5.40869072695111E-15</v>
      </c>
      <c r="EU50" s="1">
        <v>1.07221639614286E-15</v>
      </c>
      <c r="EV50" s="1">
        <v>1.97351651305327E-16</v>
      </c>
      <c r="EW50" s="1">
        <v>3.3608602069619102E-17</v>
      </c>
      <c r="EX50" s="1">
        <v>5.2762247542584903E-18</v>
      </c>
      <c r="EY50" s="1">
        <v>7.6066976555772099E-19</v>
      </c>
      <c r="EZ50" s="1">
        <v>1.00306131285342E-19</v>
      </c>
      <c r="FA50" s="1">
        <v>1.2047406210655999E-20</v>
      </c>
      <c r="FB50" s="1">
        <v>1.3121535400576299E-21</v>
      </c>
      <c r="FC50" s="1">
        <v>1.2900335619825201E-22</v>
      </c>
      <c r="FD50" s="1">
        <v>1.13932737404739E-23</v>
      </c>
      <c r="FE50" s="1">
        <v>8.9936172596790306E-25</v>
      </c>
      <c r="FF50" s="1">
        <v>0</v>
      </c>
      <c r="FG50" s="1">
        <v>0</v>
      </c>
      <c r="FH50" s="1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0</v>
      </c>
      <c r="FO50" s="1">
        <v>0</v>
      </c>
      <c r="FP50" s="1">
        <v>0</v>
      </c>
      <c r="FQ50" s="1">
        <v>0</v>
      </c>
      <c r="FR50" s="1">
        <v>0</v>
      </c>
      <c r="FS50" s="1">
        <v>0</v>
      </c>
      <c r="FT50" s="1">
        <v>0</v>
      </c>
      <c r="FU50" s="1">
        <v>0</v>
      </c>
      <c r="FV50" s="1">
        <v>0</v>
      </c>
      <c r="FW50" s="1">
        <v>0</v>
      </c>
      <c r="FX50" s="1">
        <v>0</v>
      </c>
      <c r="FY50" s="1">
        <v>0</v>
      </c>
      <c r="FZ50" s="1">
        <v>0</v>
      </c>
      <c r="GA50" s="1">
        <v>0</v>
      </c>
      <c r="GB50" s="1">
        <v>0</v>
      </c>
      <c r="GC50" s="1">
        <v>0</v>
      </c>
      <c r="GD50" s="1">
        <v>0</v>
      </c>
      <c r="GE50" s="1">
        <v>0</v>
      </c>
      <c r="GF50" s="1">
        <v>0</v>
      </c>
      <c r="GG50" s="1">
        <v>0</v>
      </c>
      <c r="GH50" s="1">
        <v>0</v>
      </c>
      <c r="GI50" s="1">
        <v>0</v>
      </c>
      <c r="GJ50" s="1">
        <v>0</v>
      </c>
      <c r="GK50" s="1">
        <v>0</v>
      </c>
      <c r="GL50" s="1">
        <v>0</v>
      </c>
      <c r="GM50" s="1">
        <v>0</v>
      </c>
      <c r="GN50" s="1">
        <v>0</v>
      </c>
      <c r="GO50" s="1">
        <v>0</v>
      </c>
      <c r="GP50" s="1">
        <v>0</v>
      </c>
      <c r="GQ50" s="1">
        <v>0</v>
      </c>
      <c r="GR50" s="1">
        <v>0</v>
      </c>
      <c r="GS50" s="1">
        <v>0</v>
      </c>
      <c r="GT50" s="1">
        <v>0</v>
      </c>
      <c r="GU50" s="1">
        <v>0</v>
      </c>
      <c r="GV50" s="1">
        <v>0</v>
      </c>
      <c r="GW50" s="1">
        <v>0</v>
      </c>
      <c r="GX50" s="1">
        <v>0</v>
      </c>
      <c r="GY50" s="1">
        <v>0</v>
      </c>
      <c r="GZ50" s="1">
        <v>0</v>
      </c>
      <c r="HA50" s="1">
        <v>0</v>
      </c>
      <c r="HB50" s="1">
        <v>0</v>
      </c>
      <c r="HC50" s="1">
        <v>0</v>
      </c>
      <c r="HD50" s="1">
        <v>0</v>
      </c>
      <c r="HE50" s="1">
        <v>0</v>
      </c>
      <c r="HF50" s="1">
        <v>0</v>
      </c>
      <c r="HG50" s="1">
        <v>0</v>
      </c>
      <c r="HH50" s="1">
        <v>0</v>
      </c>
    </row>
    <row r="51" spans="1:216" x14ac:dyDescent="0.25">
      <c r="A51">
        <v>173</v>
      </c>
      <c r="B51" s="3">
        <v>446683592.15096301</v>
      </c>
      <c r="C51" s="2">
        <f t="shared" si="6"/>
        <v>14.154548893165609</v>
      </c>
      <c r="D51" s="3">
        <v>144.29758082279301</v>
      </c>
      <c r="E51" s="3">
        <v>142.09687100022501</v>
      </c>
      <c r="F51" s="3">
        <v>139.89840496570901</v>
      </c>
      <c r="G51" s="3">
        <v>137.70231754015199</v>
      </c>
      <c r="H51" s="3">
        <v>135.50875082635699</v>
      </c>
      <c r="I51" s="3">
        <v>133.31785455439399</v>
      </c>
      <c r="J51" s="3">
        <v>131.12978643952999</v>
      </c>
      <c r="K51" s="3">
        <v>128.94471255281999</v>
      </c>
      <c r="L51" s="3">
        <v>126.762807704371</v>
      </c>
      <c r="M51" s="3">
        <v>124.584255839265</v>
      </c>
      <c r="N51" s="3">
        <v>122.40925044606701</v>
      </c>
      <c r="O51" s="3">
        <v>120.237994977749</v>
      </c>
      <c r="P51" s="3">
        <v>118.070703284811</v>
      </c>
      <c r="Q51" s="3">
        <v>115.907600060278</v>
      </c>
      <c r="R51" s="3">
        <v>113.748921296151</v>
      </c>
      <c r="S51" s="3">
        <v>111.59491475078801</v>
      </c>
      <c r="T51" s="3">
        <v>109.44584042657399</v>
      </c>
      <c r="U51" s="3">
        <v>107.301971057099</v>
      </c>
      <c r="V51" s="3">
        <v>105.16359260291</v>
      </c>
      <c r="W51" s="3">
        <v>103.03100475476199</v>
      </c>
      <c r="X51" s="3">
        <v>100.90452144309801</v>
      </c>
      <c r="Y51" s="3">
        <v>98.784471352305701</v>
      </c>
      <c r="Z51" s="3">
        <v>96.671198438076402</v>
      </c>
      <c r="AA51" s="3">
        <v>94.565062445987806</v>
      </c>
      <c r="AB51" s="3">
        <v>92.466439429154505</v>
      </c>
      <c r="AC51" s="3">
        <v>90.375722262547001</v>
      </c>
      <c r="AD51" s="3">
        <v>88.2933211512821</v>
      </c>
      <c r="AE51" s="3">
        <v>86.219664129880698</v>
      </c>
      <c r="AF51" s="3">
        <v>84.1551975491588</v>
      </c>
      <c r="AG51" s="3">
        <v>82.100386547065199</v>
      </c>
      <c r="AH51" s="3">
        <v>80.055715499404997</v>
      </c>
      <c r="AI51" s="3">
        <v>78.021688445989497</v>
      </c>
      <c r="AJ51" s="3">
        <v>75.998829487335698</v>
      </c>
      <c r="AK51" s="3">
        <v>73.987683146599096</v>
      </c>
      <c r="AL51" s="3">
        <v>71.988814690960893</v>
      </c>
      <c r="AM51" s="3">
        <v>70.002810406215204</v>
      </c>
      <c r="AN51" s="3">
        <v>68.030277817807004</v>
      </c>
      <c r="AO51" s="15">
        <v>66.071845851059607</v>
      </c>
      <c r="AP51" s="3">
        <v>64.1281649228182</v>
      </c>
      <c r="AQ51" s="3">
        <v>62.199906956206803</v>
      </c>
      <c r="AR51" s="3">
        <v>60.287765309673198</v>
      </c>
      <c r="AS51" s="3">
        <v>58.392454610978902</v>
      </c>
      <c r="AT51" s="3">
        <v>56.514710486281999</v>
      </c>
      <c r="AU51" s="3">
        <v>54.655289173978403</v>
      </c>
      <c r="AV51" s="3">
        <v>52.814967012512597</v>
      </c>
      <c r="AW51" s="3">
        <v>50.994539790959102</v>
      </c>
      <c r="AX51" s="3">
        <v>49.194821950819403</v>
      </c>
      <c r="AY51" s="3">
        <v>47.416645627195997</v>
      </c>
      <c r="AZ51" s="3">
        <v>45.6608595173048</v>
      </c>
      <c r="BA51" s="3">
        <v>43.928327564194198</v>
      </c>
      <c r="BB51" s="3">
        <v>42.219927443568899</v>
      </c>
      <c r="BC51" s="3">
        <v>40.536548841791998</v>
      </c>
      <c r="BD51" s="3">
        <v>38.879091513485001</v>
      </c>
      <c r="BE51" s="3">
        <v>37.248463107685303</v>
      </c>
      <c r="BF51" s="3">
        <v>35.6455767522801</v>
      </c>
      <c r="BG51" s="3">
        <v>34.071348387446903</v>
      </c>
      <c r="BH51" s="3">
        <v>32.526693840115698</v>
      </c>
      <c r="BI51" s="3">
        <v>31.0125256330615</v>
      </c>
      <c r="BJ51" s="3">
        <v>29.529749523968601</v>
      </c>
      <c r="BK51">
        <v>28.079260773651001</v>
      </c>
      <c r="BL51">
        <v>26.6619401398622</v>
      </c>
      <c r="BM51">
        <v>25.278649607073699</v>
      </c>
      <c r="BN51">
        <v>23.930227852555198</v>
      </c>
      <c r="BO51">
        <v>22.617485463910501</v>
      </c>
      <c r="BP51">
        <v>21.341199922203302</v>
      </c>
      <c r="BQ51">
        <v>20.102110371233199</v>
      </c>
      <c r="BR51">
        <v>18.900912198611898</v>
      </c>
      <c r="BS51">
        <v>17.738251460001301</v>
      </c>
      <c r="BT51">
        <v>16.614719183938501</v>
      </c>
      <c r="BU51">
        <v>15.530845601050499</v>
      </c>
      <c r="BV51">
        <v>14.487094348056401</v>
      </c>
      <c r="BW51">
        <v>13.4838567036877</v>
      </c>
      <c r="BX51">
        <v>12.521445920378399</v>
      </c>
      <c r="BY51">
        <v>11.600091722163</v>
      </c>
      <c r="BZ51">
        <v>10.7199350454746</v>
      </c>
      <c r="CA51">
        <v>9.8810231052729698</v>
      </c>
      <c r="CB51">
        <v>9.0833048739215307</v>
      </c>
      <c r="CC51">
        <v>8.3266270642227802</v>
      </c>
      <c r="CD51">
        <v>7.6107307107584603</v>
      </c>
      <c r="CE51">
        <v>6.9352484448611698</v>
      </c>
      <c r="CF51">
        <v>6.2997025579186801</v>
      </c>
      <c r="CG51">
        <v>5.7035039449522804</v>
      </c>
      <c r="CH51">
        <v>5.1459520152865501</v>
      </c>
      <c r="CI51">
        <v>4.62623564937401</v>
      </c>
      <c r="CJ51">
        <v>4.1434352702676698</v>
      </c>
      <c r="CK51">
        <v>3.6965260847033998</v>
      </c>
      <c r="CL51">
        <v>3.2843825322075402</v>
      </c>
      <c r="CM51">
        <v>2.9057839611176601</v>
      </c>
      <c r="CN51">
        <v>2.5594215280505099</v>
      </c>
      <c r="CO51">
        <v>2.2439062924563098</v>
      </c>
      <c r="CP51">
        <v>1.9577784508926599</v>
      </c>
      <c r="CQ51">
        <v>1.6995176271203301</v>
      </c>
      <c r="CR51">
        <v>1.4675541048077401</v>
      </c>
      <c r="CS51">
        <v>1.2602808604242901</v>
      </c>
      <c r="CT51">
        <v>1.07606622583256</v>
      </c>
      <c r="CU51">
        <v>0.91326698429215603</v>
      </c>
      <c r="CV51">
        <v>0.77024168127077897</v>
      </c>
      <c r="CW51">
        <v>0.64536391384797498</v>
      </c>
      <c r="CX51">
        <v>0.53703535077784403</v>
      </c>
      <c r="CY51">
        <v>0.44369823052091301</v>
      </c>
      <c r="CZ51">
        <v>0.36384708764263901</v>
      </c>
      <c r="DA51">
        <v>0.29603946951779297</v>
      </c>
      <c r="DB51">
        <v>0.23890542554220101</v>
      </c>
      <c r="DC51">
        <v>0.19115557989212401</v>
      </c>
      <c r="DD51">
        <v>0.151587635686492</v>
      </c>
      <c r="DE51">
        <v>0.119091202118991</v>
      </c>
      <c r="DF51" s="1">
        <v>9.2650885187362905E-2</v>
      </c>
      <c r="DG51" s="1">
        <v>7.1347635083913299E-2</v>
      </c>
      <c r="DH51" s="1">
        <v>5.4358396812578001E-2</v>
      </c>
      <c r="DI51" s="1">
        <v>4.0954162633478702E-2</v>
      </c>
      <c r="DJ51" s="1">
        <v>3.04965729103857E-2</v>
      </c>
      <c r="DK51" s="1">
        <v>2.2433253364891201E-2</v>
      </c>
      <c r="DL51" s="1">
        <v>1.6292109434476499E-2</v>
      </c>
      <c r="DM51" s="1">
        <v>1.1674820674903099E-2</v>
      </c>
      <c r="DN51" s="1">
        <v>8.2497888518073808E-3</v>
      </c>
      <c r="DO51" s="1">
        <v>5.7447921792300096E-3</v>
      </c>
      <c r="DP51" s="1">
        <v>3.93958551782078E-3</v>
      </c>
      <c r="DQ51" s="1">
        <v>2.65866344509254E-3</v>
      </c>
      <c r="DR51" s="1">
        <v>1.7643718356365099E-3</v>
      </c>
      <c r="DS51" s="1">
        <v>1.15051634421334E-3</v>
      </c>
      <c r="DT51" s="1">
        <v>7.3657568564151497E-4</v>
      </c>
      <c r="DU51" s="1">
        <v>4.6258664125881598E-4</v>
      </c>
      <c r="DV51" s="1">
        <v>2.8472890824406301E-4</v>
      </c>
      <c r="DW51" s="1">
        <v>1.7160346635730999E-4</v>
      </c>
      <c r="DX51" s="1">
        <v>1.0116972101901001E-4</v>
      </c>
      <c r="DY51" s="1">
        <v>5.8285276779140597E-5</v>
      </c>
      <c r="DZ51" s="1">
        <v>3.2778092395665402E-5</v>
      </c>
      <c r="EA51" s="1">
        <v>1.7973619902255801E-5</v>
      </c>
      <c r="EB51" s="1">
        <v>9.5984674716787596E-6</v>
      </c>
      <c r="EC51" s="1">
        <v>4.98592625527395E-6</v>
      </c>
      <c r="ED51" s="1">
        <v>2.51596824498951E-6</v>
      </c>
      <c r="EE51" s="1">
        <v>1.23166033639249E-6</v>
      </c>
      <c r="EF51" s="1">
        <v>5.8409911128399501E-7</v>
      </c>
      <c r="EG51" s="1">
        <v>2.6794524454040302E-7</v>
      </c>
      <c r="EH51" s="1">
        <v>1.18711576470485E-7</v>
      </c>
      <c r="EI51" s="1">
        <v>5.0712990034838699E-8</v>
      </c>
      <c r="EJ51" s="1">
        <v>2.0853675981878801E-8</v>
      </c>
      <c r="EK51" s="1">
        <v>8.2396043415213707E-9</v>
      </c>
      <c r="EL51" s="1">
        <v>3.1223155272113398E-9</v>
      </c>
      <c r="EM51" s="1">
        <v>1.1325094551116799E-9</v>
      </c>
      <c r="EN51" s="1">
        <v>3.9238208690489198E-10</v>
      </c>
      <c r="EO51" s="1">
        <v>1.2958189382914401E-10</v>
      </c>
      <c r="EP51" s="1">
        <v>4.0697589025885199E-11</v>
      </c>
      <c r="EQ51" s="1">
        <v>1.2127113312589999E-11</v>
      </c>
      <c r="ER51" s="1">
        <v>3.4200888168450601E-12</v>
      </c>
      <c r="ES51" s="1">
        <v>9.1050988615350997E-13</v>
      </c>
      <c r="ET51" s="1">
        <v>2.2820353442076302E-13</v>
      </c>
      <c r="EU51" s="1">
        <v>5.3693044090697197E-14</v>
      </c>
      <c r="EV51" s="1">
        <v>1.18244519902499E-14</v>
      </c>
      <c r="EW51" s="1">
        <v>2.42974013006175E-15</v>
      </c>
      <c r="EX51" s="1">
        <v>4.6434325582596998E-16</v>
      </c>
      <c r="EY51" s="1">
        <v>8.2250187622939198E-17</v>
      </c>
      <c r="EZ51" s="1">
        <v>1.3455539065840699E-17</v>
      </c>
      <c r="FA51" s="1">
        <v>2.02538016456832E-18</v>
      </c>
      <c r="FB51" s="1">
        <v>2.7941607517202998E-19</v>
      </c>
      <c r="FC51" s="1">
        <v>3.5184669485657598E-20</v>
      </c>
      <c r="FD51" s="1">
        <v>4.0266754975053602E-21</v>
      </c>
      <c r="FE51" s="1">
        <v>4.1694297734647802E-22</v>
      </c>
      <c r="FF51" s="1">
        <v>0</v>
      </c>
      <c r="FG51" s="1">
        <v>0</v>
      </c>
      <c r="FH51" s="1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0</v>
      </c>
      <c r="FQ51" s="1">
        <v>0</v>
      </c>
      <c r="FR51" s="1">
        <v>0</v>
      </c>
      <c r="FS51" s="1">
        <v>0</v>
      </c>
      <c r="FT51" s="1">
        <v>0</v>
      </c>
      <c r="FU51" s="1">
        <v>0</v>
      </c>
      <c r="FV51" s="1">
        <v>0</v>
      </c>
      <c r="FW51" s="1">
        <v>0</v>
      </c>
      <c r="FX51" s="1">
        <v>0</v>
      </c>
      <c r="FY51" s="1">
        <v>0</v>
      </c>
      <c r="FZ51" s="1">
        <v>0</v>
      </c>
      <c r="GA51" s="1">
        <v>0</v>
      </c>
      <c r="GB51" s="1">
        <v>0</v>
      </c>
      <c r="GC51" s="1">
        <v>0</v>
      </c>
      <c r="GD51" s="1">
        <v>0</v>
      </c>
      <c r="GE51" s="1">
        <v>0</v>
      </c>
      <c r="GF51" s="1">
        <v>0</v>
      </c>
      <c r="GG51" s="1">
        <v>0</v>
      </c>
      <c r="GH51" s="1">
        <v>0</v>
      </c>
      <c r="GI51" s="1">
        <v>0</v>
      </c>
      <c r="GJ51" s="1">
        <v>0</v>
      </c>
      <c r="GK51" s="1">
        <v>0</v>
      </c>
      <c r="GL51" s="1">
        <v>0</v>
      </c>
      <c r="GM51" s="1">
        <v>0</v>
      </c>
      <c r="GN51" s="1">
        <v>0</v>
      </c>
      <c r="GO51" s="1">
        <v>0</v>
      </c>
      <c r="GP51" s="1">
        <v>0</v>
      </c>
      <c r="GQ51" s="1">
        <v>0</v>
      </c>
      <c r="GR51" s="1">
        <v>0</v>
      </c>
      <c r="GS51" s="1">
        <v>0</v>
      </c>
      <c r="GT51" s="1">
        <v>0</v>
      </c>
      <c r="GU51" s="1">
        <v>0</v>
      </c>
      <c r="GV51" s="1">
        <v>0</v>
      </c>
      <c r="GW51" s="1">
        <v>0</v>
      </c>
      <c r="GX51" s="1">
        <v>0</v>
      </c>
      <c r="GY51" s="1">
        <v>0</v>
      </c>
      <c r="GZ51" s="1">
        <v>0</v>
      </c>
      <c r="HA51" s="1">
        <v>0</v>
      </c>
      <c r="HB51" s="1">
        <v>0</v>
      </c>
      <c r="HC51" s="1">
        <v>0</v>
      </c>
      <c r="HD51" s="1">
        <v>0</v>
      </c>
      <c r="HE51" s="1">
        <v>0</v>
      </c>
      <c r="HF51" s="1">
        <v>0</v>
      </c>
      <c r="HG51" s="1">
        <v>0</v>
      </c>
      <c r="HH51" s="1">
        <v>0</v>
      </c>
    </row>
    <row r="52" spans="1:216" x14ac:dyDescent="0.25">
      <c r="A52">
        <v>174</v>
      </c>
      <c r="B52" s="3">
        <v>501187233.62727201</v>
      </c>
      <c r="C52" s="2">
        <f t="shared" si="6"/>
        <v>15.881665070451239</v>
      </c>
      <c r="D52" s="3">
        <v>147.275553720407</v>
      </c>
      <c r="E52" s="3">
        <v>145.11878237501901</v>
      </c>
      <c r="F52" s="3">
        <v>142.96372633435101</v>
      </c>
      <c r="G52" s="3">
        <v>140.81049648117599</v>
      </c>
      <c r="H52" s="3">
        <v>138.65920998687099</v>
      </c>
      <c r="I52" s="3">
        <v>136.509990624446</v>
      </c>
      <c r="J52" s="3">
        <v>134.36296909400301</v>
      </c>
      <c r="K52" s="3">
        <v>132.21828336082899</v>
      </c>
      <c r="L52" s="3">
        <v>130.07607900629</v>
      </c>
      <c r="M52" s="3">
        <v>127.936509591654</v>
      </c>
      <c r="N52" s="3">
        <v>125.79973703492701</v>
      </c>
      <c r="O52" s="3">
        <v>123.665932000735</v>
      </c>
      <c r="P52" s="3">
        <v>121.53527430324</v>
      </c>
      <c r="Q52" s="3">
        <v>119.40795332199301</v>
      </c>
      <c r="R52" s="3">
        <v>117.28416843057499</v>
      </c>
      <c r="S52" s="3">
        <v>115.164129437775</v>
      </c>
      <c r="T52" s="3">
        <v>113.04805704099201</v>
      </c>
      <c r="U52" s="3">
        <v>110.936183291407</v>
      </c>
      <c r="V52" s="3">
        <v>108.82875207039601</v>
      </c>
      <c r="W52" s="3">
        <v>106.726019576498</v>
      </c>
      <c r="X52" s="3">
        <v>104.62825482215</v>
      </c>
      <c r="Y52" s="3">
        <v>102.535740139194</v>
      </c>
      <c r="Z52" s="3">
        <v>100.448771692059</v>
      </c>
      <c r="AA52" s="3">
        <v>98.367659997278693</v>
      </c>
      <c r="AB52" s="3">
        <v>96.292730447851596</v>
      </c>
      <c r="AC52" s="3">
        <v>94.224323840692904</v>
      </c>
      <c r="AD52" s="3">
        <v>92.162796905221199</v>
      </c>
      <c r="AE52" s="3">
        <v>90.108522830849196</v>
      </c>
      <c r="AF52" s="3">
        <v>88.0618917908768</v>
      </c>
      <c r="AG52" s="3">
        <v>86.023311459983802</v>
      </c>
      <c r="AH52" s="3">
        <v>83.993207522202397</v>
      </c>
      <c r="AI52" s="3">
        <v>81.972024165903704</v>
      </c>
      <c r="AJ52" s="3">
        <v>79.960224561971003</v>
      </c>
      <c r="AK52" s="3">
        <v>77.958291320940106</v>
      </c>
      <c r="AL52" s="3">
        <v>75.9667269244826</v>
      </c>
      <c r="AM52" s="3">
        <v>73.986054126168398</v>
      </c>
      <c r="AN52" s="3">
        <v>72.016816315997005</v>
      </c>
      <c r="AO52" s="15">
        <v>70.059577842707199</v>
      </c>
      <c r="AP52" s="3">
        <v>68.114924287388206</v>
      </c>
      <c r="AQ52" s="3">
        <v>66.183462681402304</v>
      </c>
      <c r="AR52" s="3">
        <v>64.2658216611146</v>
      </c>
      <c r="AS52" s="3">
        <v>62.3626515513904</v>
      </c>
      <c r="AT52" s="3">
        <v>60.474624369290503</v>
      </c>
      <c r="AU52" s="3">
        <v>58.602433738862302</v>
      </c>
      <c r="AV52" s="3">
        <v>56.7467947073985</v>
      </c>
      <c r="AW52" s="3">
        <v>54.908443453027999</v>
      </c>
      <c r="AX52" s="3">
        <v>53.088136873021902</v>
      </c>
      <c r="AY52" s="3">
        <v>51.286652041745199</v>
      </c>
      <c r="AZ52" s="3">
        <v>49.504785526791402</v>
      </c>
      <c r="BA52" s="3">
        <v>47.743352551492301</v>
      </c>
      <c r="BB52" s="3">
        <v>46.003185991738</v>
      </c>
      <c r="BC52" s="3">
        <v>44.285135194872502</v>
      </c>
      <c r="BD52" s="3">
        <v>42.590064608375698</v>
      </c>
      <c r="BE52" s="3">
        <v>40.918852206121997</v>
      </c>
      <c r="BF52" s="3">
        <v>39.272387700241197</v>
      </c>
      <c r="BG52" s="3">
        <v>37.651570527023097</v>
      </c>
      <c r="BH52" s="3">
        <v>36.057307595931</v>
      </c>
      <c r="BI52" s="3">
        <v>34.490510791646599</v>
      </c>
      <c r="BJ52" s="3">
        <v>32.952094220186602</v>
      </c>
      <c r="BK52">
        <v>31.442971191555301</v>
      </c>
      <c r="BL52">
        <v>29.964050933086501</v>
      </c>
      <c r="BM52">
        <v>28.516235029799098</v>
      </c>
      <c r="BN52">
        <v>27.100413590437</v>
      </c>
      <c r="BO52">
        <v>25.7174611408179</v>
      </c>
      <c r="BP52">
        <v>24.368232249353099</v>
      </c>
      <c r="BQ52">
        <v>23.053556893343</v>
      </c>
      <c r="BR52">
        <v>21.774235578826801</v>
      </c>
      <c r="BS52">
        <v>20.5310342314135</v>
      </c>
      <c r="BT52">
        <v>19.324678880485799</v>
      </c>
      <c r="BU52">
        <v>18.1558501650746</v>
      </c>
      <c r="BV52">
        <v>17.0251776948054</v>
      </c>
      <c r="BW52">
        <v>15.933234306562801</v>
      </c>
      <c r="BX52">
        <v>14.880530263244401</v>
      </c>
      <c r="BY52">
        <v>13.867507448081501</v>
      </c>
      <c r="BZ52">
        <v>12.8945336146957</v>
      </c>
      <c r="CA52">
        <v>11.961896759750999</v>
      </c>
      <c r="CB52">
        <v>11.069799691662</v>
      </c>
      <c r="CC52">
        <v>10.218354874803801</v>
      </c>
      <c r="CD52">
        <v>9.4075796342320501</v>
      </c>
      <c r="CE52">
        <v>8.6373918105003398</v>
      </c>
      <c r="CF52">
        <v>7.90760595767295</v>
      </c>
      <c r="CG52">
        <v>7.2179301797401196</v>
      </c>
      <c r="CH52">
        <v>6.5679637010782796</v>
      </c>
      <c r="CI52">
        <v>5.9571952650651401</v>
      </c>
      <c r="CJ52">
        <v>5.3850024511847998</v>
      </c>
      <c r="CK52">
        <v>4.8506519946786701</v>
      </c>
      <c r="CL52">
        <v>4.3533011837894602</v>
      </c>
      <c r="CM52">
        <v>3.8920003977350102</v>
      </c>
      <c r="CN52">
        <v>3.4656968336309202</v>
      </c>
      <c r="CO52">
        <v>3.07323945263862</v>
      </c>
      <c r="CP52">
        <v>2.7133851547383401</v>
      </c>
      <c r="CQ52">
        <v>2.3848061679272501</v>
      </c>
      <c r="CR52">
        <v>2.08609861167389</v>
      </c>
      <c r="CS52">
        <v>1.8157921666253001</v>
      </c>
      <c r="CT52">
        <v>1.5723607535217099</v>
      </c>
      <c r="CU52">
        <v>1.35423409484172</v>
      </c>
      <c r="CV52">
        <v>1.15981000383985</v>
      </c>
      <c r="CW52">
        <v>0.987467218432307</v>
      </c>
      <c r="CX52">
        <v>0.83557857301566896</v>
      </c>
      <c r="CY52">
        <v>0.70252428099114705</v>
      </c>
      <c r="CZ52">
        <v>0.58670508573241598</v>
      </c>
      <c r="DA52">
        <v>0.48655502912026399</v>
      </c>
      <c r="DB52">
        <v>0.400553585564699</v>
      </c>
      <c r="DC52">
        <v>0.327236916408706</v>
      </c>
      <c r="DD52">
        <v>0.26520801521401499</v>
      </c>
      <c r="DE52">
        <v>0.213145538746425</v>
      </c>
      <c r="DF52">
        <v>0.169811151149069</v>
      </c>
      <c r="DG52">
        <v>0.134055248988172</v>
      </c>
      <c r="DH52">
        <v>0.104820981269672</v>
      </c>
      <c r="DI52" s="1">
        <v>8.1146529396817296E-2</v>
      </c>
      <c r="DJ52" s="1">
        <v>6.2165665220144398E-2</v>
      </c>
      <c r="DK52" s="1">
        <v>4.7106658388063702E-2</v>
      </c>
      <c r="DL52" s="1">
        <v>3.5289654556304298E-2</v>
      </c>
      <c r="DM52" s="1">
        <v>2.6122691093124699E-2</v>
      </c>
      <c r="DN52" s="1">
        <v>1.90965543598915E-2</v>
      </c>
      <c r="DO52" s="1">
        <v>1.3778710472853801E-2</v>
      </c>
      <c r="DP52" s="1">
        <v>9.8065582332104804E-3</v>
      </c>
      <c r="DQ52" s="1">
        <v>6.8802579061666E-3</v>
      </c>
      <c r="DR52" s="1">
        <v>4.7553827611136997E-3</v>
      </c>
      <c r="DS52" s="1">
        <v>3.2356225662978398E-3</v>
      </c>
      <c r="DT52" s="1">
        <v>2.1657411076376602E-3</v>
      </c>
      <c r="DU52" s="1">
        <v>1.42495542778268E-3</v>
      </c>
      <c r="DV52" s="1">
        <v>9.2086543844402998E-4</v>
      </c>
      <c r="DW52" s="1">
        <v>5.8402162461494798E-4</v>
      </c>
      <c r="DX52" s="1">
        <v>3.6317846311976001E-4</v>
      </c>
      <c r="DY52" s="1">
        <v>2.21244363994701E-4</v>
      </c>
      <c r="DZ52" s="1">
        <v>1.31907369825495E-4</v>
      </c>
      <c r="EA52" s="1">
        <v>7.6890848050744298E-5</v>
      </c>
      <c r="EB52" s="1">
        <v>4.3775626921163901E-5</v>
      </c>
      <c r="EC52" s="1">
        <v>2.43144249408344E-5</v>
      </c>
      <c r="ED52" s="1">
        <v>1.31603872866261E-5</v>
      </c>
      <c r="EE52" s="1">
        <v>6.9330096965977299E-6</v>
      </c>
      <c r="EF52" s="1">
        <v>3.5503733495742499E-6</v>
      </c>
      <c r="EG52" s="1">
        <v>1.76502125582618E-6</v>
      </c>
      <c r="EH52" s="1">
        <v>8.5064225842492904E-7</v>
      </c>
      <c r="EI52" s="1">
        <v>3.96856930743209E-7</v>
      </c>
      <c r="EJ52" s="1">
        <v>1.7895755854408901E-7</v>
      </c>
      <c r="EK52" s="1">
        <v>7.7875885325635406E-8</v>
      </c>
      <c r="EL52" s="1">
        <v>3.2648851876904099E-8</v>
      </c>
      <c r="EM52" s="1">
        <v>1.31639318938205E-8</v>
      </c>
      <c r="EN52" s="1">
        <v>5.0951983091516697E-9</v>
      </c>
      <c r="EO52" s="1">
        <v>1.8895644039527901E-9</v>
      </c>
      <c r="EP52" s="1">
        <v>6.7006279498494097E-10</v>
      </c>
      <c r="EQ52" s="1">
        <v>2.26730203432947E-10</v>
      </c>
      <c r="ER52" s="1">
        <v>7.3044422750316903E-11</v>
      </c>
      <c r="ES52" s="1">
        <v>2.23535827865379E-11</v>
      </c>
      <c r="ET52" s="1">
        <v>6.4824760033873298E-12</v>
      </c>
      <c r="EU52" s="1">
        <v>1.77692943979297E-12</v>
      </c>
      <c r="EV52" s="1">
        <v>4.5918203034289198E-13</v>
      </c>
      <c r="EW52" s="1">
        <v>1.11552854111494E-13</v>
      </c>
      <c r="EX52" s="1">
        <v>2.5403667172054599E-14</v>
      </c>
      <c r="EY52" s="1">
        <v>5.4064398468519397E-15</v>
      </c>
      <c r="EZ52" s="1">
        <v>1.07187109064906E-15</v>
      </c>
      <c r="FA52" s="1">
        <v>1.97306637300914E-16</v>
      </c>
      <c r="FB52" s="1">
        <v>3.3604094131213799E-17</v>
      </c>
      <c r="FC52" s="1">
        <v>5.2760136513346599E-18</v>
      </c>
      <c r="FD52" s="1">
        <v>7.6071117060471904E-19</v>
      </c>
      <c r="FE52" s="1">
        <v>1.0032111326671401E-19</v>
      </c>
      <c r="FF52" s="1">
        <v>0</v>
      </c>
      <c r="FG52" s="1">
        <v>0</v>
      </c>
      <c r="FH52" s="1">
        <v>0</v>
      </c>
      <c r="FI52" s="1">
        <v>0</v>
      </c>
      <c r="FJ52" s="1">
        <v>0</v>
      </c>
      <c r="FK52" s="1">
        <v>0</v>
      </c>
      <c r="FL52" s="1">
        <v>0</v>
      </c>
      <c r="FM52" s="1">
        <v>0</v>
      </c>
      <c r="FN52" s="1">
        <v>0</v>
      </c>
      <c r="FO52" s="1">
        <v>0</v>
      </c>
      <c r="FP52" s="1">
        <v>0</v>
      </c>
      <c r="FQ52" s="1">
        <v>0</v>
      </c>
      <c r="FR52" s="1">
        <v>0</v>
      </c>
      <c r="FS52" s="1">
        <v>0</v>
      </c>
      <c r="FT52" s="1">
        <v>0</v>
      </c>
      <c r="FU52" s="1">
        <v>0</v>
      </c>
      <c r="FV52" s="1">
        <v>0</v>
      </c>
      <c r="FW52" s="1">
        <v>0</v>
      </c>
      <c r="FX52" s="1">
        <v>0</v>
      </c>
      <c r="FY52" s="1">
        <v>0</v>
      </c>
      <c r="FZ52" s="1">
        <v>0</v>
      </c>
      <c r="GA52" s="1">
        <v>0</v>
      </c>
      <c r="GB52" s="1">
        <v>0</v>
      </c>
      <c r="GC52" s="1">
        <v>0</v>
      </c>
      <c r="GD52" s="1">
        <v>0</v>
      </c>
      <c r="GE52" s="1">
        <v>0</v>
      </c>
      <c r="GF52" s="1">
        <v>0</v>
      </c>
      <c r="GG52" s="1">
        <v>0</v>
      </c>
      <c r="GH52" s="1">
        <v>0</v>
      </c>
      <c r="GI52" s="1">
        <v>0</v>
      </c>
      <c r="GJ52" s="1">
        <v>0</v>
      </c>
      <c r="GK52" s="1">
        <v>0</v>
      </c>
      <c r="GL52" s="1">
        <v>0</v>
      </c>
      <c r="GM52" s="1">
        <v>0</v>
      </c>
      <c r="GN52" s="1">
        <v>0</v>
      </c>
      <c r="GO52" s="1">
        <v>0</v>
      </c>
      <c r="GP52" s="1">
        <v>0</v>
      </c>
      <c r="GQ52" s="1">
        <v>0</v>
      </c>
      <c r="GR52" s="1">
        <v>0</v>
      </c>
      <c r="GS52" s="1">
        <v>0</v>
      </c>
      <c r="GT52" s="1">
        <v>0</v>
      </c>
      <c r="GU52" s="1">
        <v>0</v>
      </c>
      <c r="GV52" s="1">
        <v>0</v>
      </c>
      <c r="GW52" s="1">
        <v>0</v>
      </c>
      <c r="GX52" s="1">
        <v>0</v>
      </c>
      <c r="GY52" s="1">
        <v>0</v>
      </c>
      <c r="GZ52" s="1">
        <v>0</v>
      </c>
      <c r="HA52" s="1">
        <v>0</v>
      </c>
      <c r="HB52" s="1">
        <v>0</v>
      </c>
      <c r="HC52" s="1">
        <v>0</v>
      </c>
      <c r="HD52" s="1">
        <v>0</v>
      </c>
      <c r="HE52" s="1">
        <v>0</v>
      </c>
      <c r="HF52" s="1">
        <v>0</v>
      </c>
      <c r="HG52" s="1">
        <v>0</v>
      </c>
      <c r="HH52" s="1">
        <v>0</v>
      </c>
    </row>
    <row r="53" spans="1:216" x14ac:dyDescent="0.25">
      <c r="A53">
        <v>175</v>
      </c>
      <c r="B53" s="3">
        <v>562341325.19034898</v>
      </c>
      <c r="C53" s="2">
        <f t="shared" si="6"/>
        <v>17.819521294089189</v>
      </c>
      <c r="D53" s="3">
        <v>149.756272254653</v>
      </c>
      <c r="E53" s="3">
        <v>147.64987574892999</v>
      </c>
      <c r="F53" s="3">
        <v>145.54472281281099</v>
      </c>
      <c r="G53" s="3">
        <v>143.44090261140701</v>
      </c>
      <c r="H53" s="3">
        <v>141.33850967182801</v>
      </c>
      <c r="I53" s="3">
        <v>139.23764416375499</v>
      </c>
      <c r="J53" s="3">
        <v>137.13841219205699</v>
      </c>
      <c r="K53" s="3">
        <v>135.040926101694</v>
      </c>
      <c r="L53" s="3">
        <v>132.94530479520699</v>
      </c>
      <c r="M53" s="3">
        <v>130.85167406300101</v>
      </c>
      <c r="N53" s="3">
        <v>128.76016692665601</v>
      </c>
      <c r="O53" s="3">
        <v>126.670923995416</v>
      </c>
      <c r="P53" s="3">
        <v>124.584093836017</v>
      </c>
      <c r="Q53" s="3">
        <v>122.499833355931</v>
      </c>
      <c r="R53" s="3">
        <v>120.41830820006599</v>
      </c>
      <c r="S53" s="3">
        <v>118.339693160911</v>
      </c>
      <c r="T53" s="3">
        <v>116.264172602035</v>
      </c>
      <c r="U53" s="3">
        <v>114.191940894783</v>
      </c>
      <c r="V53" s="3">
        <v>112.12320286791299</v>
      </c>
      <c r="W53" s="3">
        <v>110.058174269849</v>
      </c>
      <c r="X53" s="3">
        <v>107.997082243096</v>
      </c>
      <c r="Y53" s="3">
        <v>105.94016581024199</v>
      </c>
      <c r="Z53" s="3">
        <v>103.887676370875</v>
      </c>
      <c r="AA53" s="3">
        <v>101.839878208561</v>
      </c>
      <c r="AB53" s="3">
        <v>99.7970490068858</v>
      </c>
      <c r="AC53" s="3">
        <v>97.759480373397807</v>
      </c>
      <c r="AD53" s="3">
        <v>95.727478370081997</v>
      </c>
      <c r="AE53" s="3">
        <v>93.701364048797998</v>
      </c>
      <c r="AF53" s="3">
        <v>91.681473989884495</v>
      </c>
      <c r="AG53" s="3">
        <v>89.668160841885395</v>
      </c>
      <c r="AH53" s="3">
        <v>87.661793860088693</v>
      </c>
      <c r="AI53" s="3">
        <v>85.662759441279405</v>
      </c>
      <c r="AJ53" s="3">
        <v>83.671461651798893</v>
      </c>
      <c r="AK53" s="3">
        <v>81.688322745671002</v>
      </c>
      <c r="AL53" s="3">
        <v>79.713783669200495</v>
      </c>
      <c r="AM53" s="3">
        <v>77.748304548070905</v>
      </c>
      <c r="AN53" s="3">
        <v>75.792365152565296</v>
      </c>
      <c r="AO53" s="15">
        <v>73.846465336114903</v>
      </c>
      <c r="AP53" s="3">
        <v>71.911125441925506</v>
      </c>
      <c r="AQ53" s="3">
        <v>69.986886671970794</v>
      </c>
      <c r="AR53" s="3">
        <v>68.074311412148901</v>
      </c>
      <c r="AS53" s="3">
        <v>66.173983506895098</v>
      </c>
      <c r="AT53" s="3">
        <v>64.286508476020799</v>
      </c>
      <c r="AU53" s="3">
        <v>62.412513666016302</v>
      </c>
      <c r="AV53" s="3">
        <v>60.552648327514703</v>
      </c>
      <c r="AW53" s="3">
        <v>58.7075836100692</v>
      </c>
      <c r="AX53" s="3">
        <v>56.878012464857001</v>
      </c>
      <c r="AY53" s="3">
        <v>55.064649445393599</v>
      </c>
      <c r="AZ53" s="3">
        <v>53.268230395827999</v>
      </c>
      <c r="BA53" s="3">
        <v>51.489512015912702</v>
      </c>
      <c r="BB53" s="3">
        <v>49.729271291294602</v>
      </c>
      <c r="BC53" s="3">
        <v>47.9883047773898</v>
      </c>
      <c r="BD53" s="3">
        <v>46.2674277247799</v>
      </c>
      <c r="BE53" s="3">
        <v>44.567473033833103</v>
      </c>
      <c r="BF53" s="3">
        <v>42.889290026115901</v>
      </c>
      <c r="BG53" s="3">
        <v>41.233743020148999</v>
      </c>
      <c r="BH53" s="3">
        <v>39.601709699189499</v>
      </c>
      <c r="BI53" s="3">
        <v>37.994079259021497</v>
      </c>
      <c r="BJ53" s="3">
        <v>36.411750324225203</v>
      </c>
      <c r="BK53">
        <v>34.855628622103801</v>
      </c>
      <c r="BL53">
        <v>33.326624404409301</v>
      </c>
      <c r="BM53">
        <v>31.8256496082364</v>
      </c>
      <c r="BN53">
        <v>30.3536147490003</v>
      </c>
      <c r="BO53">
        <v>28.911425540104201</v>
      </c>
      <c r="BP53">
        <v>27.499979237614198</v>
      </c>
      <c r="BQ53">
        <v>26.1201607057492</v>
      </c>
      <c r="BR53">
        <v>24.772838212330001</v>
      </c>
      <c r="BS53">
        <v>23.458858953955598</v>
      </c>
      <c r="BT53">
        <v>22.179044324901099</v>
      </c>
      <c r="BU53">
        <v>20.934184942976898</v>
      </c>
      <c r="BV53">
        <v>19.725035451913001</v>
      </c>
      <c r="BW53">
        <v>18.552309124944099</v>
      </c>
      <c r="BX53">
        <v>17.4166722999834</v>
      </c>
      <c r="BY53">
        <v>16.318738682870801</v>
      </c>
      <c r="BZ53">
        <v>15.2590635615983</v>
      </c>
      <c r="CA53">
        <v>14.238137981074001</v>
      </c>
      <c r="CB53">
        <v>13.2563829347955</v>
      </c>
      <c r="CC53">
        <v>12.3141436366297</v>
      </c>
      <c r="CD53">
        <v>11.4116839425997</v>
      </c>
      <c r="CE53">
        <v>10.5491809989829</v>
      </c>
      <c r="CF53">
        <v>9.7267201989267793</v>
      </c>
      <c r="CG53">
        <v>8.9442905349667292</v>
      </c>
      <c r="CH53">
        <v>8.2017804390345095</v>
      </c>
      <c r="CI53">
        <v>7.4989742045122396</v>
      </c>
      <c r="CJ53">
        <v>6.8355490863175401</v>
      </c>
      <c r="CK53">
        <v>6.2110731746436203</v>
      </c>
      <c r="CL53">
        <v>5.6250041354946099</v>
      </c>
      <c r="CM53">
        <v>5.0766889063133496</v>
      </c>
      <c r="CN53">
        <v>4.5653644275279204</v>
      </c>
      <c r="CO53">
        <v>4.0901594805488202</v>
      </c>
      <c r="CP53">
        <v>3.6500976894808499</v>
      </c>
      <c r="CQ53">
        <v>3.2441017275085602</v>
      </c>
      <c r="CR53">
        <v>2.8709987495984102</v>
      </c>
      <c r="CS53">
        <v>2.5295270509794201</v>
      </c>
      <c r="CT53">
        <v>2.2183439260940401</v>
      </c>
      <c r="CU53">
        <v>1.93603467577382</v>
      </c>
      <c r="CV53">
        <v>1.6811226818677301</v>
      </c>
      <c r="CW53">
        <v>1.45208043916962</v>
      </c>
      <c r="CX53">
        <v>1.24734140514278</v>
      </c>
      <c r="CY53">
        <v>1.0653124996490499</v>
      </c>
      <c r="CZ53">
        <v>0.90438706079359998</v>
      </c>
      <c r="DA53">
        <v>0.76295804030352599</v>
      </c>
      <c r="DB53">
        <v>0.63943120380193597</v>
      </c>
      <c r="DC53">
        <v>0.53223808911187398</v>
      </c>
      <c r="DD53">
        <v>0.439848470410859</v>
      </c>
      <c r="DE53">
        <v>0.36078207855276101</v>
      </c>
      <c r="DF53">
        <v>0.29361933880869301</v>
      </c>
      <c r="DG53">
        <v>0.23701090693906901</v>
      </c>
      <c r="DH53">
        <v>0.189685812772899</v>
      </c>
      <c r="DI53">
        <v>0.15045805675966301</v>
      </c>
      <c r="DJ53">
        <v>0.118231548215885</v>
      </c>
      <c r="DK53" s="1">
        <v>9.2003322683905903E-2</v>
      </c>
      <c r="DL53" s="1">
        <v>7.0865027998276597E-2</v>
      </c>
      <c r="DM53" s="1">
        <v>5.4002722015708299E-2</v>
      </c>
      <c r="DN53" s="1">
        <v>4.0695076983422902E-2</v>
      </c>
      <c r="DO53" s="1">
        <v>3.0310133602853701E-2</v>
      </c>
      <c r="DP53" s="1">
        <v>2.2300789499684299E-2</v>
      </c>
      <c r="DQ53" s="1">
        <v>1.61992398357085E-2</v>
      </c>
      <c r="DR53" s="1">
        <v>1.1610610459567501E-2</v>
      </c>
      <c r="DS53" s="1">
        <v>8.2060351805841505E-3</v>
      </c>
      <c r="DT53" s="1">
        <v>5.7154280838463602E-3</v>
      </c>
      <c r="DU53" s="1">
        <v>3.9201896917943199E-3</v>
      </c>
      <c r="DV53" s="1">
        <v>2.6460633934546002E-3</v>
      </c>
      <c r="DW53" s="1">
        <v>1.7563277639798701E-3</v>
      </c>
      <c r="DX53" s="1">
        <v>1.1454735675167E-3</v>
      </c>
      <c r="DY53" s="1">
        <v>7.3347407721405505E-4</v>
      </c>
      <c r="DZ53" s="1">
        <v>4.6071663747962699E-4</v>
      </c>
      <c r="EA53" s="1">
        <v>2.8362474883893E-4</v>
      </c>
      <c r="EB53" s="1">
        <v>1.70965599725678E-4</v>
      </c>
      <c r="EC53" s="1">
        <v>1.0080956536313201E-4</v>
      </c>
      <c r="ED53" s="1">
        <v>5.8086738880517899E-5</v>
      </c>
      <c r="EE53" s="1">
        <v>3.2671360110908601E-5</v>
      </c>
      <c r="EF53" s="1">
        <v>1.7917730674037799E-5</v>
      </c>
      <c r="EG53" s="1">
        <v>9.5699970562982701E-6</v>
      </c>
      <c r="EH53" s="1">
        <v>4.9718360492237202E-6</v>
      </c>
      <c r="EI53" s="1">
        <v>2.5092028637952902E-6</v>
      </c>
      <c r="EJ53" s="1">
        <v>1.22851346457683E-6</v>
      </c>
      <c r="EK53" s="1">
        <v>5.8268330878474898E-7</v>
      </c>
      <c r="EL53" s="1">
        <v>2.67330138603538E-7</v>
      </c>
      <c r="EM53" s="1">
        <v>1.18453964386332E-7</v>
      </c>
      <c r="EN53" s="1">
        <v>5.06091769520949E-8</v>
      </c>
      <c r="EO53" s="1">
        <v>2.0813500720822699E-8</v>
      </c>
      <c r="EP53" s="1">
        <v>8.2247044565569798E-9</v>
      </c>
      <c r="EQ53" s="1">
        <v>3.1170315508239298E-9</v>
      </c>
      <c r="ER53" s="1">
        <v>1.1307218967271201E-9</v>
      </c>
      <c r="ES53" s="1">
        <v>3.91806686407104E-10</v>
      </c>
      <c r="ET53" s="1">
        <v>1.2940614655398401E-10</v>
      </c>
      <c r="EU53" s="1">
        <v>4.0646807691617499E-11</v>
      </c>
      <c r="EV53" s="1">
        <v>1.2113278529623E-11</v>
      </c>
      <c r="EW53" s="1">
        <v>3.4165481823442299E-12</v>
      </c>
      <c r="EX53" s="1">
        <v>9.096622708750299E-13</v>
      </c>
      <c r="EY53" s="1">
        <v>2.2801465070629497E-13</v>
      </c>
      <c r="EZ53" s="1">
        <v>5.3654094084002502E-14</v>
      </c>
      <c r="FA53" s="1">
        <v>1.18170742994623E-14</v>
      </c>
      <c r="FB53" s="1">
        <v>2.4284691621889998E-15</v>
      </c>
      <c r="FC53" s="1">
        <v>4.6414696868148498E-16</v>
      </c>
      <c r="FD53" s="1">
        <v>8.2223648007049004E-17</v>
      </c>
      <c r="FE53" s="1">
        <v>1.3452541551344401E-17</v>
      </c>
      <c r="FF53" s="1">
        <v>0</v>
      </c>
      <c r="FG53" s="1">
        <v>0</v>
      </c>
      <c r="FH53" s="1">
        <v>0</v>
      </c>
      <c r="FI53" s="1">
        <v>0</v>
      </c>
      <c r="FJ53" s="1">
        <v>0</v>
      </c>
      <c r="FK53" s="1">
        <v>0</v>
      </c>
      <c r="FL53" s="1">
        <v>0</v>
      </c>
      <c r="FM53" s="1">
        <v>0</v>
      </c>
      <c r="FN53" s="1">
        <v>0</v>
      </c>
      <c r="FO53" s="1">
        <v>0</v>
      </c>
      <c r="FP53" s="1">
        <v>0</v>
      </c>
      <c r="FQ53" s="1">
        <v>0</v>
      </c>
      <c r="FR53" s="1">
        <v>0</v>
      </c>
      <c r="FS53" s="1">
        <v>0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1">
        <v>0</v>
      </c>
      <c r="GA53" s="1">
        <v>0</v>
      </c>
      <c r="GB53" s="1">
        <v>0</v>
      </c>
      <c r="GC53" s="1">
        <v>0</v>
      </c>
      <c r="GD53" s="1">
        <v>0</v>
      </c>
      <c r="GE53" s="1">
        <v>0</v>
      </c>
      <c r="GF53" s="1">
        <v>0</v>
      </c>
      <c r="GG53" s="1">
        <v>0</v>
      </c>
      <c r="GH53" s="1">
        <v>0</v>
      </c>
      <c r="GI53" s="1">
        <v>0</v>
      </c>
      <c r="GJ53" s="1">
        <v>0</v>
      </c>
      <c r="GK53" s="1">
        <v>0</v>
      </c>
      <c r="GL53" s="1">
        <v>0</v>
      </c>
      <c r="GM53" s="1">
        <v>0</v>
      </c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0</v>
      </c>
      <c r="GT53" s="1">
        <v>0</v>
      </c>
      <c r="GU53" s="1">
        <v>0</v>
      </c>
      <c r="GV53" s="1">
        <v>0</v>
      </c>
      <c r="GW53" s="1">
        <v>0</v>
      </c>
      <c r="GX53" s="1">
        <v>0</v>
      </c>
      <c r="GY53" s="1">
        <v>0</v>
      </c>
      <c r="GZ53" s="1">
        <v>0</v>
      </c>
      <c r="HA53" s="1">
        <v>0</v>
      </c>
      <c r="HB53" s="1">
        <v>0</v>
      </c>
      <c r="HC53" s="1">
        <v>0</v>
      </c>
      <c r="HD53" s="1">
        <v>0</v>
      </c>
      <c r="HE53" s="1">
        <v>0</v>
      </c>
      <c r="HF53" s="1">
        <v>0</v>
      </c>
      <c r="HG53" s="1">
        <v>0</v>
      </c>
      <c r="HH53" s="1">
        <v>0</v>
      </c>
    </row>
    <row r="54" spans="1:216" x14ac:dyDescent="0.25">
      <c r="A54">
        <v>176</v>
      </c>
      <c r="B54" s="3">
        <v>630957344.48019302</v>
      </c>
      <c r="C54" s="2">
        <f t="shared" si="6"/>
        <v>19.993831738794871</v>
      </c>
      <c r="D54" s="3">
        <v>151.680755059229</v>
      </c>
      <c r="E54" s="3">
        <v>149.631338659221</v>
      </c>
      <c r="F54" s="3">
        <v>147.58274717648101</v>
      </c>
      <c r="G54" s="3">
        <v>145.53505017157099</v>
      </c>
      <c r="H54" s="3">
        <v>143.48832170816399</v>
      </c>
      <c r="I54" s="3">
        <v>141.44264060167299</v>
      </c>
      <c r="J54" s="3">
        <v>139.39809067928499</v>
      </c>
      <c r="K54" s="3">
        <v>137.354761051748</v>
      </c>
      <c r="L54" s="3">
        <v>135.31274639722699</v>
      </c>
      <c r="M54" s="3">
        <v>133.272147257548</v>
      </c>
      <c r="N54" s="3">
        <v>131.233070347129</v>
      </c>
      <c r="O54" s="3">
        <v>129.195628874867</v>
      </c>
      <c r="P54" s="3">
        <v>127.15994287923699</v>
      </c>
      <c r="Q54" s="3">
        <v>125.126139576827</v>
      </c>
      <c r="R54" s="3">
        <v>123.094353724491</v>
      </c>
      <c r="S54" s="3">
        <v>121.064727995273</v>
      </c>
      <c r="T54" s="3">
        <v>119.037413368198</v>
      </c>
      <c r="U54" s="3">
        <v>117.01256953198499</v>
      </c>
      <c r="V54" s="3">
        <v>114.99036530265801</v>
      </c>
      <c r="W54" s="3">
        <v>112.970979054981</v>
      </c>
      <c r="X54" s="3">
        <v>110.95459916755399</v>
      </c>
      <c r="Y54" s="3">
        <v>108.941424481322</v>
      </c>
      <c r="Z54" s="3">
        <v>106.931664771142</v>
      </c>
      <c r="AA54" s="3">
        <v>104.925541229972</v>
      </c>
      <c r="AB54" s="3">
        <v>102.923286965073</v>
      </c>
      <c r="AC54" s="3">
        <v>100.925147505536</v>
      </c>
      <c r="AD54" s="3">
        <v>98.931381320259405</v>
      </c>
      <c r="AE54" s="3">
        <v>96.942260345340301</v>
      </c>
      <c r="AF54" s="3">
        <v>94.958070519686601</v>
      </c>
      <c r="AG54" s="3">
        <v>92.979112327425497</v>
      </c>
      <c r="AH54" s="3">
        <v>91.005701345492795</v>
      </c>
      <c r="AI54" s="3">
        <v>89.038168794540397</v>
      </c>
      <c r="AJ54" s="3">
        <v>87.076862091044504</v>
      </c>
      <c r="AK54" s="3">
        <v>85.122145398223097</v>
      </c>
      <c r="AL54" s="3">
        <v>83.1744001730695</v>
      </c>
      <c r="AM54" s="3">
        <v>81.234025706489703</v>
      </c>
      <c r="AN54" s="3">
        <v>79.301439653185696</v>
      </c>
      <c r="AO54" s="15">
        <v>77.377078547558597</v>
      </c>
      <c r="AP54" s="3">
        <v>75.461398301514095</v>
      </c>
      <c r="AQ54" s="3">
        <v>73.554874679637194</v>
      </c>
      <c r="AR54" s="3">
        <v>71.658003746763796</v>
      </c>
      <c r="AS54" s="3">
        <v>69.771302282514597</v>
      </c>
      <c r="AT54" s="3">
        <v>67.895308156874805</v>
      </c>
      <c r="AU54" s="3">
        <v>66.030580660398797</v>
      </c>
      <c r="AV54" s="3">
        <v>64.177700782099194</v>
      </c>
      <c r="AW54" s="3">
        <v>62.337271427542497</v>
      </c>
      <c r="AX54" s="3">
        <v>60.509917569130899</v>
      </c>
      <c r="AY54" s="3">
        <v>58.696286319990698</v>
      </c>
      <c r="AZ54" s="3">
        <v>56.8970469223406</v>
      </c>
      <c r="BA54" s="3">
        <v>55.112890640658698</v>
      </c>
      <c r="BB54" s="3">
        <v>53.344530549435198</v>
      </c>
      <c r="BC54" s="3">
        <v>51.592701204783502</v>
      </c>
      <c r="BD54" s="3">
        <v>49.858158188701402</v>
      </c>
      <c r="BE54" s="3">
        <v>48.1416775143406</v>
      </c>
      <c r="BF54" s="3">
        <v>46.444054880264098</v>
      </c>
      <c r="BG54" s="3">
        <v>44.7661047613677</v>
      </c>
      <c r="BH54" s="3">
        <v>43.108659323931498</v>
      </c>
      <c r="BI54" s="3">
        <v>41.472567152162803</v>
      </c>
      <c r="BJ54" s="3">
        <v>39.858691773623697</v>
      </c>
      <c r="BK54">
        <v>38.267909971118002</v>
      </c>
      <c r="BL54">
        <v>36.701109868972999</v>
      </c>
      <c r="BM54">
        <v>35.1591887822225</v>
      </c>
      <c r="BN54">
        <v>33.643050817990698</v>
      </c>
      <c r="BO54">
        <v>32.153604219443402</v>
      </c>
      <c r="BP54">
        <v>30.6917584440308</v>
      </c>
      <c r="BQ54">
        <v>29.2584209693843</v>
      </c>
      <c r="BR54">
        <v>27.854493822337002</v>
      </c>
      <c r="BS54">
        <v>26.4808698288358</v>
      </c>
      <c r="BT54">
        <v>25.138428585413699</v>
      </c>
      <c r="BU54">
        <v>23.828032156083601</v>
      </c>
      <c r="BV54">
        <v>22.550520502218902</v>
      </c>
      <c r="BW54">
        <v>21.306706657129499</v>
      </c>
      <c r="BX54">
        <v>20.097371661668799</v>
      </c>
      <c r="BY54">
        <v>18.923259282166601</v>
      </c>
      <c r="BZ54">
        <v>17.785070537872802</v>
      </c>
      <c r="CA54">
        <v>16.683458070263502</v>
      </c>
      <c r="CB54">
        <v>15.6190203937829</v>
      </c>
      <c r="CC54">
        <v>14.592296073423601</v>
      </c>
      <c r="CD54">
        <v>13.6037578817044</v>
      </c>
      <c r="CE54">
        <v>12.6538069943993</v>
      </c>
      <c r="CF54">
        <v>11.742767291186601</v>
      </c>
      <c r="CG54">
        <v>10.8708798341288</v>
      </c>
      <c r="CH54">
        <v>10.0382976030536</v>
      </c>
      <c r="CI54">
        <v>9.24508057266595</v>
      </c>
      <c r="CJ54">
        <v>8.4911912210182408</v>
      </c>
      <c r="CK54">
        <v>7.7764905627251997</v>
      </c>
      <c r="CL54">
        <v>7.1007348026854</v>
      </c>
      <c r="CM54">
        <v>6.46357270679216</v>
      </c>
      <c r="CN54">
        <v>5.8645437848866697</v>
      </c>
      <c r="CO54">
        <v>5.3030773777430698</v>
      </c>
      <c r="CP54">
        <v>4.7784927339124499</v>
      </c>
      <c r="CQ54">
        <v>4.2900001535593404</v>
      </c>
      <c r="CR54">
        <v>3.8367032648181301</v>
      </c>
      <c r="CS54">
        <v>3.4176024835651999</v>
      </c>
      <c r="CT54">
        <v>3.0315996898187199</v>
      </c>
      <c r="CU54">
        <v>2.67750413332138</v>
      </c>
      <c r="CV54">
        <v>2.3540395574345001</v>
      </c>
      <c r="CW54">
        <v>2.0598525046190299</v>
      </c>
      <c r="CX54">
        <v>1.7935217389915199</v>
      </c>
      <c r="CY54">
        <v>1.55356869237588</v>
      </c>
      <c r="CZ54">
        <v>1.3384688107311</v>
      </c>
      <c r="DA54">
        <v>1.14666364877913</v>
      </c>
      <c r="DB54">
        <v>0.97657353316842199</v>
      </c>
      <c r="DC54">
        <v>0.82661058976615198</v>
      </c>
      <c r="DD54">
        <v>0.69519190990660396</v>
      </c>
      <c r="DE54">
        <v>0.580752614859114</v>
      </c>
      <c r="DF54">
        <v>0.48175856857166499</v>
      </c>
      <c r="DG54">
        <v>0.39671848690296402</v>
      </c>
      <c r="DH54">
        <v>0.32419519785959</v>
      </c>
      <c r="DI54">
        <v>0.262815822283746</v>
      </c>
      <c r="DJ54">
        <v>0.21128066809339999</v>
      </c>
      <c r="DK54">
        <v>0.16837066322775701</v>
      </c>
      <c r="DL54">
        <v>0.13295319209314199</v>
      </c>
      <c r="DM54">
        <v>0.103986246253283</v>
      </c>
      <c r="DN54" s="1">
        <v>8.0520850623814005E-2</v>
      </c>
      <c r="DO54" s="1">
        <v>6.1701779381397398E-2</v>
      </c>
      <c r="DP54" s="1">
        <v>4.6766628759346097E-2</v>
      </c>
      <c r="DQ54" s="1">
        <v>3.5043364295768598E-2</v>
      </c>
      <c r="DR54" s="1">
        <v>2.5946505359280302E-2</v>
      </c>
      <c r="DS54" s="1">
        <v>1.8972147526378502E-2</v>
      </c>
      <c r="DT54" s="1">
        <v>1.36920516260901E-2</v>
      </c>
      <c r="DU54" s="1">
        <v>9.7470455500759702E-3</v>
      </c>
      <c r="DV54" s="1">
        <v>6.8399904799627403E-3</v>
      </c>
      <c r="DW54" s="1">
        <v>4.7285570038338503E-3</v>
      </c>
      <c r="DX54" s="1">
        <v>3.2180394619807798E-3</v>
      </c>
      <c r="DY54" s="1">
        <v>2.1544102945703302E-3</v>
      </c>
      <c r="DZ54" s="1">
        <v>1.4177822905724999E-3</v>
      </c>
      <c r="EA54" s="1">
        <v>9.1640801850372499E-4</v>
      </c>
      <c r="EB54" s="1">
        <v>5.8130511990715501E-4</v>
      </c>
      <c r="EC54" s="1">
        <v>3.61556289209055E-4</v>
      </c>
      <c r="ED54" s="1">
        <v>2.2029609328470299E-4</v>
      </c>
      <c r="EE54" s="1">
        <v>1.3136526598141901E-4</v>
      </c>
      <c r="EF54" s="1">
        <v>7.6588091680091801E-5</v>
      </c>
      <c r="EG54" s="1">
        <v>4.3610625715281601E-5</v>
      </c>
      <c r="EH54" s="1">
        <v>2.4226772913665001E-5</v>
      </c>
      <c r="EI54" s="1">
        <v>1.31150568376458E-5</v>
      </c>
      <c r="EJ54" s="1">
        <v>6.9102159284879E-6</v>
      </c>
      <c r="EK54" s="1">
        <v>3.5392443511033702E-6</v>
      </c>
      <c r="EL54" s="1">
        <v>1.75975266089881E-6</v>
      </c>
      <c r="EM54" s="1">
        <v>8.4822744100939698E-7</v>
      </c>
      <c r="EN54" s="1">
        <v>3.9578703525836598E-7</v>
      </c>
      <c r="EO54" s="1">
        <v>1.7850010705786199E-7</v>
      </c>
      <c r="EP54" s="1">
        <v>7.7687462369425301E-8</v>
      </c>
      <c r="EQ54" s="1">
        <v>3.2574223810178801E-8</v>
      </c>
      <c r="ER54" s="1">
        <v>1.3135565969722E-8</v>
      </c>
      <c r="ES54" s="1">
        <v>5.0848727753835704E-9</v>
      </c>
      <c r="ET54" s="1">
        <v>1.88597282314066E-9</v>
      </c>
      <c r="EU54" s="1">
        <v>6.6887185829717002E-10</v>
      </c>
      <c r="EV54" s="1">
        <v>2.2635469364134401E-10</v>
      </c>
      <c r="EW54" s="1">
        <v>7.2932143426753506E-11</v>
      </c>
      <c r="EX54" s="1">
        <v>2.23218401193427E-11</v>
      </c>
      <c r="EY54" s="1">
        <v>6.4740182427431099E-12</v>
      </c>
      <c r="EZ54" s="1">
        <v>1.77481304372791E-12</v>
      </c>
      <c r="FA54" s="1">
        <v>4.5868663744494505E-13</v>
      </c>
      <c r="FB54" s="1">
        <v>1.11444870003259E-13</v>
      </c>
      <c r="FC54" s="1">
        <v>2.5381862508295801E-14</v>
      </c>
      <c r="FD54" s="1">
        <v>5.4023868927643197E-15</v>
      </c>
      <c r="FE54" s="1">
        <v>1.07118314291091E-15</v>
      </c>
      <c r="FF54" s="1">
        <v>0</v>
      </c>
      <c r="FG54" s="1">
        <v>0</v>
      </c>
      <c r="FH54" s="1">
        <v>0</v>
      </c>
      <c r="FI54" s="1">
        <v>0</v>
      </c>
      <c r="FJ54" s="1">
        <v>0</v>
      </c>
      <c r="FK54" s="1">
        <v>0</v>
      </c>
      <c r="FL54" s="1">
        <v>0</v>
      </c>
      <c r="FM54" s="1">
        <v>0</v>
      </c>
      <c r="FN54" s="1">
        <v>0</v>
      </c>
      <c r="FO54" s="1">
        <v>0</v>
      </c>
      <c r="FP54" s="1">
        <v>0</v>
      </c>
      <c r="FQ54" s="1">
        <v>0</v>
      </c>
      <c r="FR54" s="1">
        <v>0</v>
      </c>
      <c r="FS54" s="1">
        <v>0</v>
      </c>
      <c r="FT54" s="1">
        <v>0</v>
      </c>
      <c r="FU54" s="1">
        <v>0</v>
      </c>
      <c r="FV54" s="1">
        <v>0</v>
      </c>
      <c r="FW54" s="1">
        <v>0</v>
      </c>
      <c r="FX54" s="1">
        <v>0</v>
      </c>
      <c r="FY54" s="1">
        <v>0</v>
      </c>
      <c r="FZ54" s="1"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v>0</v>
      </c>
      <c r="GI54" s="1">
        <v>0</v>
      </c>
      <c r="GJ54" s="1">
        <v>0</v>
      </c>
      <c r="GK54" s="1">
        <v>0</v>
      </c>
      <c r="GL54" s="1">
        <v>0</v>
      </c>
      <c r="GM54" s="1">
        <v>0</v>
      </c>
      <c r="GN54" s="1">
        <v>0</v>
      </c>
      <c r="GO54" s="1">
        <v>0</v>
      </c>
      <c r="GP54" s="1">
        <v>0</v>
      </c>
      <c r="GQ54" s="1">
        <v>0</v>
      </c>
      <c r="GR54" s="1">
        <v>0</v>
      </c>
      <c r="GS54" s="1">
        <v>0</v>
      </c>
      <c r="GT54" s="1">
        <v>0</v>
      </c>
      <c r="GU54" s="1">
        <v>0</v>
      </c>
      <c r="GV54" s="1">
        <v>0</v>
      </c>
      <c r="GW54" s="1">
        <v>0</v>
      </c>
      <c r="GX54" s="1">
        <v>0</v>
      </c>
      <c r="GY54" s="1">
        <v>0</v>
      </c>
      <c r="GZ54" s="1">
        <v>0</v>
      </c>
      <c r="HA54" s="1">
        <v>0</v>
      </c>
      <c r="HB54" s="1">
        <v>0</v>
      </c>
      <c r="HC54" s="1">
        <v>0</v>
      </c>
      <c r="HD54" s="1">
        <v>0</v>
      </c>
      <c r="HE54" s="1">
        <v>0</v>
      </c>
      <c r="HF54" s="1">
        <v>0</v>
      </c>
      <c r="HG54" s="1">
        <v>0</v>
      </c>
      <c r="HH54" s="1">
        <v>0</v>
      </c>
    </row>
    <row r="55" spans="1:216" x14ac:dyDescent="0.25">
      <c r="A55">
        <v>177</v>
      </c>
      <c r="B55" s="3">
        <v>707945784.38413703</v>
      </c>
      <c r="C55" s="2">
        <f t="shared" si="6"/>
        <v>22.433448183136139</v>
      </c>
      <c r="D55" s="3">
        <v>152.98842882922</v>
      </c>
      <c r="E55" s="3">
        <v>151.002736780882</v>
      </c>
      <c r="F55" s="3">
        <v>149.01750080904799</v>
      </c>
      <c r="G55" s="3">
        <v>147.03277288119</v>
      </c>
      <c r="H55" s="3">
        <v>145.04860867690999</v>
      </c>
      <c r="I55" s="3">
        <v>143.06506780554599</v>
      </c>
      <c r="J55" s="3">
        <v>141.082214034434</v>
      </c>
      <c r="K55" s="3">
        <v>139.10011552818699</v>
      </c>
      <c r="L55" s="3">
        <v>137.11884509935899</v>
      </c>
      <c r="M55" s="3">
        <v>135.13848047085699</v>
      </c>
      <c r="N55" s="3">
        <v>133.15910455044701</v>
      </c>
      <c r="O55" s="3">
        <v>131.18080571771301</v>
      </c>
      <c r="P55" s="3">
        <v>129.20367812378899</v>
      </c>
      <c r="Q55" s="3">
        <v>127.227822004174</v>
      </c>
      <c r="R55" s="3">
        <v>125.253344004944</v>
      </c>
      <c r="S55" s="3">
        <v>123.280357522599</v>
      </c>
      <c r="T55" s="3">
        <v>121.30898305781299</v>
      </c>
      <c r="U55" s="3">
        <v>119.33934858326801</v>
      </c>
      <c r="V55" s="3">
        <v>117.371589925744</v>
      </c>
      <c r="W55" s="3">
        <v>115.405851162574</v>
      </c>
      <c r="X55" s="3">
        <v>113.442285032529</v>
      </c>
      <c r="Y55" s="3">
        <v>111.481053361116</v>
      </c>
      <c r="Z55" s="3">
        <v>109.522327500228</v>
      </c>
      <c r="AA55" s="3">
        <v>107.566288781976</v>
      </c>
      <c r="AB55" s="3">
        <v>105.61312898646599</v>
      </c>
      <c r="AC55" s="3">
        <v>103.663050823161</v>
      </c>
      <c r="AD55" s="3">
        <v>101.71626842537501</v>
      </c>
      <c r="AE55" s="3">
        <v>99.773007857296705</v>
      </c>
      <c r="AF55" s="3">
        <v>97.833507632822702</v>
      </c>
      <c r="AG55" s="3">
        <v>95.898019245308504</v>
      </c>
      <c r="AH55" s="3">
        <v>93.966807707179996</v>
      </c>
      <c r="AI55" s="3">
        <v>92.040152098160902</v>
      </c>
      <c r="AJ55" s="3">
        <v>90.118346120665905</v>
      </c>
      <c r="AK55" s="3">
        <v>88.201698660681004</v>
      </c>
      <c r="AL55" s="3">
        <v>86.2905343522132</v>
      </c>
      <c r="AM55" s="3">
        <v>84.385194143120401</v>
      </c>
      <c r="AN55" s="3">
        <v>82.486035859849494</v>
      </c>
      <c r="AO55" s="15">
        <v>80.593434768298494</v>
      </c>
      <c r="AP55" s="3">
        <v>78.707784127684107</v>
      </c>
      <c r="AQ55" s="3">
        <v>76.829495733941698</v>
      </c>
      <c r="AR55" s="3">
        <v>74.959000448800495</v>
      </c>
      <c r="AS55" s="3">
        <v>73.096748710271598</v>
      </c>
      <c r="AT55" s="3">
        <v>71.243211019855806</v>
      </c>
      <c r="AU55" s="3">
        <v>69.398878401325803</v>
      </c>
      <c r="AV55" s="3">
        <v>67.564262825455501</v>
      </c>
      <c r="AW55" s="3">
        <v>65.739897594576306</v>
      </c>
      <c r="AX55" s="3">
        <v>63.926337680315797</v>
      </c>
      <c r="AY55" s="3">
        <v>62.124160007342702</v>
      </c>
      <c r="AZ55" s="3">
        <v>60.333963675386997</v>
      </c>
      <c r="BA55" s="3">
        <v>58.556370111248398</v>
      </c>
      <c r="BB55" s="3">
        <v>56.792023141936603</v>
      </c>
      <c r="BC55" s="3">
        <v>55.041588979522601</v>
      </c>
      <c r="BD55" s="3">
        <v>53.305756107724903</v>
      </c>
      <c r="BE55" s="3">
        <v>51.585235059708502</v>
      </c>
      <c r="BF55" s="3">
        <v>49.880758076063103</v>
      </c>
      <c r="BG55" s="3">
        <v>48.193078631445303</v>
      </c>
      <c r="BH55" s="3">
        <v>46.522970817940497</v>
      </c>
      <c r="BI55" s="3">
        <v>44.871228572835697</v>
      </c>
      <c r="BJ55" s="3">
        <v>43.238664738209003</v>
      </c>
      <c r="BK55">
        <v>41.626109939555803</v>
      </c>
      <c r="BL55">
        <v>40.034411270603002</v>
      </c>
      <c r="BM55">
        <v>38.464430771538602</v>
      </c>
      <c r="BN55">
        <v>36.917043688117502</v>
      </c>
      <c r="BO55">
        <v>35.393136499536801</v>
      </c>
      <c r="BP55">
        <v>33.893604703616397</v>
      </c>
      <c r="BQ55">
        <v>32.419350348714701</v>
      </c>
      <c r="BR55">
        <v>30.971279302976502</v>
      </c>
      <c r="BS55">
        <v>29.550298252984799</v>
      </c>
      <c r="BT55">
        <v>28.157311425529102</v>
      </c>
      <c r="BU55">
        <v>26.793217029754601</v>
      </c>
      <c r="BV55">
        <v>25.458903414719199</v>
      </c>
      <c r="BW55">
        <v>24.155244950001801</v>
      </c>
      <c r="BX55">
        <v>22.8830976284119</v>
      </c>
      <c r="BY55">
        <v>21.643294403369001</v>
      </c>
      <c r="BZ55">
        <v>20.436640273065901</v>
      </c>
      <c r="CA55">
        <v>19.263907129744702</v>
      </c>
      <c r="CB55">
        <v>18.125828397519101</v>
      </c>
      <c r="CC55">
        <v>17.023093487912199</v>
      </c>
      <c r="CD55">
        <v>15.956342108392899</v>
      </c>
      <c r="CE55">
        <v>14.926158465661199</v>
      </c>
      <c r="CF55">
        <v>13.933065412161699</v>
      </c>
      <c r="CG55">
        <v>12.977518591203401</v>
      </c>
      <c r="CH55">
        <v>12.059900643009501</v>
      </c>
      <c r="CI55">
        <v>11.1805155408712</v>
      </c>
      <c r="CJ55">
        <v>10.339583133153299</v>
      </c>
      <c r="CK55">
        <v>9.5372339730042697</v>
      </c>
      <c r="CL55">
        <v>8.7735045230353101</v>
      </c>
      <c r="CM55">
        <v>8.0483328266887106</v>
      </c>
      <c r="CN55">
        <v>7.3615547412720499</v>
      </c>
      <c r="CO55">
        <v>6.7129008293702102</v>
      </c>
      <c r="CP55">
        <v>6.1019940053136201</v>
      </c>
      <c r="CQ55">
        <v>5.5283480312409701</v>
      </c>
      <c r="CR55">
        <v>4.9913669528038103</v>
      </c>
      <c r="CS55">
        <v>4.49034555744415</v>
      </c>
      <c r="CT55">
        <v>4.0244709282316498</v>
      </c>
      <c r="CU55">
        <v>3.5928251533129401</v>
      </c>
      <c r="CV55">
        <v>3.19438923503087</v>
      </c>
      <c r="CW55">
        <v>2.82804822372885</v>
      </c>
      <c r="CX55">
        <v>2.4925975793022501</v>
      </c>
      <c r="CY55">
        <v>2.1867507389574401</v>
      </c>
      <c r="CZ55">
        <v>1.9091478428025199</v>
      </c>
      <c r="DA55">
        <v>1.6583655403890201</v>
      </c>
      <c r="DB55">
        <v>1.4329277718762099</v>
      </c>
      <c r="DC55">
        <v>1.23131738798204</v>
      </c>
      <c r="DD55">
        <v>1.0519884443359699</v>
      </c>
      <c r="DE55">
        <v>0.89337897939619004</v>
      </c>
      <c r="DF55">
        <v>0.75392406194751305</v>
      </c>
      <c r="DG55">
        <v>0.63206887559679004</v>
      </c>
      <c r="DH55">
        <v>0.52628159483356096</v>
      </c>
      <c r="DI55">
        <v>0.43506580122399602</v>
      </c>
      <c r="DJ55">
        <v>0.35697219007125602</v>
      </c>
      <c r="DK55">
        <v>0.29060932805700002</v>
      </c>
      <c r="DL55">
        <v>0.23465324128889101</v>
      </c>
      <c r="DM55">
        <v>0.18785564072288999</v>
      </c>
      <c r="DN55">
        <v>0.14905062755649801</v>
      </c>
      <c r="DO55">
        <v>0.11715976386914401</v>
      </c>
      <c r="DP55" s="1">
        <v>9.1195442014259095E-2</v>
      </c>
      <c r="DQ55" s="1">
        <v>7.02625381088572E-2</v>
      </c>
      <c r="DR55" s="1">
        <v>5.3558388135642399E-2</v>
      </c>
      <c r="DS55" s="1">
        <v>4.0371177154334803E-2</v>
      </c>
      <c r="DT55" s="1">
        <v>3.00768803184242E-2</v>
      </c>
      <c r="DU55" s="1">
        <v>2.2134936312706702E-2</v>
      </c>
      <c r="DV55" s="1">
        <v>1.6082867249144098E-2</v>
      </c>
      <c r="DW55" s="1">
        <v>1.15300822282826E-2</v>
      </c>
      <c r="DX55" s="1">
        <v>8.15111355114706E-3</v>
      </c>
      <c r="DY55" s="1">
        <v>5.6785345412747896E-3</v>
      </c>
      <c r="DZ55" s="1">
        <v>3.89579648082398E-3</v>
      </c>
      <c r="EA55" s="1">
        <v>2.6302004206285598E-3</v>
      </c>
      <c r="EB55" s="1">
        <v>1.7461894179274799E-3</v>
      </c>
      <c r="EC55" s="1">
        <v>1.13911044485069E-3</v>
      </c>
      <c r="ED55" s="1">
        <v>7.2955547816082095E-4</v>
      </c>
      <c r="EE55" s="1">
        <v>4.5835089493487702E-4</v>
      </c>
      <c r="EF55" s="1">
        <v>2.8222586985886299E-4</v>
      </c>
      <c r="EG55" s="1">
        <v>1.7015622648369299E-4</v>
      </c>
      <c r="EH55" s="1">
        <v>1.00351810832616E-4</v>
      </c>
      <c r="EI55" s="1">
        <v>5.7833943830448198E-5</v>
      </c>
      <c r="EJ55" s="1">
        <v>3.2535193608684402E-5</v>
      </c>
      <c r="EK55" s="1">
        <v>1.7846276617245099E-5</v>
      </c>
      <c r="EL55" s="1">
        <v>9.5335131375768294E-6</v>
      </c>
      <c r="EM55" s="1">
        <v>4.9537339219138302E-6</v>
      </c>
      <c r="EN55" s="1">
        <v>2.5004868540943599E-6</v>
      </c>
      <c r="EO55" s="1">
        <v>1.2244467732228701E-6</v>
      </c>
      <c r="EP55" s="1">
        <v>5.8084743551750201E-7</v>
      </c>
      <c r="EQ55" s="1">
        <v>2.6652951265362602E-7</v>
      </c>
      <c r="ER55" s="1">
        <v>1.18117241878307E-7</v>
      </c>
      <c r="ES55" s="1">
        <v>5.0472844248692302E-8</v>
      </c>
      <c r="ET55" s="1">
        <v>2.07604611433831E-8</v>
      </c>
      <c r="EU55" s="1">
        <v>8.2049159883912292E-9</v>
      </c>
      <c r="EV55" s="1">
        <v>3.1099663313727498E-9</v>
      </c>
      <c r="EW55" s="1">
        <v>1.1283132440162001E-9</v>
      </c>
      <c r="EX55" s="1">
        <v>3.9102446418984302E-10</v>
      </c>
      <c r="EY55" s="1">
        <v>1.29164768627812E-10</v>
      </c>
      <c r="EZ55" s="1">
        <v>4.05762241858571E-11</v>
      </c>
      <c r="FA55" s="1">
        <v>1.20937762445414E-11</v>
      </c>
      <c r="FB55" s="1">
        <v>3.4114726762488502E-12</v>
      </c>
      <c r="FC55" s="1">
        <v>9.0842234341469804E-13</v>
      </c>
      <c r="FD55" s="1">
        <v>2.2773138359421599E-13</v>
      </c>
      <c r="FE55" s="1">
        <v>5.3593831674049597E-14</v>
      </c>
      <c r="FF55" s="1">
        <v>0</v>
      </c>
      <c r="FG55" s="1">
        <v>0</v>
      </c>
      <c r="FH55" s="1">
        <v>0</v>
      </c>
      <c r="FI55" s="1">
        <v>0</v>
      </c>
      <c r="FJ55" s="1">
        <v>0</v>
      </c>
      <c r="FK55" s="1">
        <v>0</v>
      </c>
      <c r="FL55" s="1">
        <v>0</v>
      </c>
      <c r="FM55" s="1">
        <v>0</v>
      </c>
      <c r="FN55" s="1">
        <v>0</v>
      </c>
      <c r="FO55" s="1">
        <v>0</v>
      </c>
      <c r="FP55" s="1">
        <v>0</v>
      </c>
      <c r="FQ55" s="1">
        <v>0</v>
      </c>
      <c r="FR55" s="1">
        <v>0</v>
      </c>
      <c r="FS55" s="1">
        <v>0</v>
      </c>
      <c r="FT55" s="1">
        <v>0</v>
      </c>
      <c r="FU55" s="1">
        <v>0</v>
      </c>
      <c r="FV55" s="1">
        <v>0</v>
      </c>
      <c r="FW55" s="1">
        <v>0</v>
      </c>
      <c r="FX55" s="1">
        <v>0</v>
      </c>
      <c r="FY55" s="1">
        <v>0</v>
      </c>
      <c r="FZ55" s="1">
        <v>0</v>
      </c>
      <c r="GA55" s="1">
        <v>0</v>
      </c>
      <c r="GB55" s="1">
        <v>0</v>
      </c>
      <c r="GC55" s="1">
        <v>0</v>
      </c>
      <c r="GD55" s="1">
        <v>0</v>
      </c>
      <c r="GE55" s="1">
        <v>0</v>
      </c>
      <c r="GF55" s="1">
        <v>0</v>
      </c>
      <c r="GG55" s="1">
        <v>0</v>
      </c>
      <c r="GH55" s="1">
        <v>0</v>
      </c>
      <c r="GI55" s="1">
        <v>0</v>
      </c>
      <c r="GJ55" s="1">
        <v>0</v>
      </c>
      <c r="GK55" s="1">
        <v>0</v>
      </c>
      <c r="GL55" s="1">
        <v>0</v>
      </c>
      <c r="GM55" s="1">
        <v>0</v>
      </c>
      <c r="GN55" s="1">
        <v>0</v>
      </c>
      <c r="GO55" s="1">
        <v>0</v>
      </c>
      <c r="GP55" s="1">
        <v>0</v>
      </c>
      <c r="GQ55" s="1">
        <v>0</v>
      </c>
      <c r="GR55" s="1">
        <v>0</v>
      </c>
      <c r="GS55" s="1">
        <v>0</v>
      </c>
      <c r="GT55" s="1">
        <v>0</v>
      </c>
      <c r="GU55" s="1">
        <v>0</v>
      </c>
      <c r="GV55" s="1">
        <v>0</v>
      </c>
      <c r="GW55" s="1">
        <v>0</v>
      </c>
      <c r="GX55" s="1">
        <v>0</v>
      </c>
      <c r="GY55" s="1">
        <v>0</v>
      </c>
      <c r="GZ55" s="1">
        <v>0</v>
      </c>
      <c r="HA55" s="1">
        <v>0</v>
      </c>
      <c r="HB55" s="1">
        <v>0</v>
      </c>
      <c r="HC55" s="1">
        <v>0</v>
      </c>
      <c r="HD55" s="1">
        <v>0</v>
      </c>
      <c r="HE55" s="1">
        <v>0</v>
      </c>
      <c r="HF55" s="1">
        <v>0</v>
      </c>
      <c r="HG55" s="1">
        <v>0</v>
      </c>
      <c r="HH55" s="1">
        <v>0</v>
      </c>
    </row>
    <row r="56" spans="1:216" x14ac:dyDescent="0.25">
      <c r="A56">
        <v>178</v>
      </c>
      <c r="B56" s="3">
        <v>794328234.72428095</v>
      </c>
      <c r="C56" s="2">
        <f t="shared" si="6"/>
        <v>25.170742855105615</v>
      </c>
      <c r="D56" s="3">
        <v>153.618293229665</v>
      </c>
      <c r="E56" s="3">
        <v>151.70316090847999</v>
      </c>
      <c r="F56" s="3">
        <v>149.788162725462</v>
      </c>
      <c r="G56" s="3">
        <v>147.87333497190301</v>
      </c>
      <c r="H56" s="3">
        <v>145.95871692769899</v>
      </c>
      <c r="I56" s="3">
        <v>144.044351049234</v>
      </c>
      <c r="J56" s="3">
        <v>142.13028316704501</v>
      </c>
      <c r="K56" s="3">
        <v>140.21656269366699</v>
      </c>
      <c r="L56" s="3">
        <v>138.30324284203201</v>
      </c>
      <c r="M56" s="3">
        <v>136.39038085481499</v>
      </c>
      <c r="N56" s="3">
        <v>134.47803824511499</v>
      </c>
      <c r="O56" s="3">
        <v>132.566281048853</v>
      </c>
      <c r="P56" s="3">
        <v>130.65518008927901</v>
      </c>
      <c r="Q56" s="3">
        <v>128.74481125394399</v>
      </c>
      <c r="R56" s="3">
        <v>126.835255784522</v>
      </c>
      <c r="S56" s="3">
        <v>124.926600579819</v>
      </c>
      <c r="T56" s="3">
        <v>123.018938512307</v>
      </c>
      <c r="U56" s="3">
        <v>121.11236875850101</v>
      </c>
      <c r="V56" s="3">
        <v>119.206997143462</v>
      </c>
      <c r="W56" s="3">
        <v>117.30293649968</v>
      </c>
      <c r="X56" s="3">
        <v>115.400307040569</v>
      </c>
      <c r="Y56" s="3">
        <v>113.499236748744</v>
      </c>
      <c r="Z56" s="3">
        <v>111.59986177920899</v>
      </c>
      <c r="AA56" s="3">
        <v>109.70232687753401</v>
      </c>
      <c r="AB56" s="3">
        <v>107.80678581302899</v>
      </c>
      <c r="AC56" s="3">
        <v>105.91340182684399</v>
      </c>
      <c r="AD56" s="3">
        <v>104.02234809485</v>
      </c>
      <c r="AE56" s="3">
        <v>102.133808205061</v>
      </c>
      <c r="AF56" s="3">
        <v>100.24797664923901</v>
      </c>
      <c r="AG56" s="3">
        <v>98.365059328229293</v>
      </c>
      <c r="AH56" s="3">
        <v>96.485274070410199</v>
      </c>
      <c r="AI56" s="3">
        <v>94.608851162539096</v>
      </c>
      <c r="AJ56" s="3">
        <v>92.736033892064498</v>
      </c>
      <c r="AK56" s="3">
        <v>90.867079099840197</v>
      </c>
      <c r="AL56" s="3">
        <v>89.002257741957706</v>
      </c>
      <c r="AM56" s="3">
        <v>87.141855459208799</v>
      </c>
      <c r="AN56" s="3">
        <v>85.286173152453699</v>
      </c>
      <c r="AO56" s="15">
        <v>83.435527561918903</v>
      </c>
      <c r="AP56" s="3">
        <v>81.590251848168606</v>
      </c>
      <c r="AQ56" s="3">
        <v>79.750696172202495</v>
      </c>
      <c r="AR56" s="3">
        <v>77.917228271801903</v>
      </c>
      <c r="AS56" s="3">
        <v>76.090234030908903</v>
      </c>
      <c r="AT56" s="3">
        <v>74.270118038446597</v>
      </c>
      <c r="AU56" s="3">
        <v>72.457304132595198</v>
      </c>
      <c r="AV56" s="3">
        <v>70.652235926117697</v>
      </c>
      <c r="AW56" s="3">
        <v>68.855377307883401</v>
      </c>
      <c r="AX56" s="3">
        <v>67.067212915266396</v>
      </c>
      <c r="AY56" s="3">
        <v>65.288248571602495</v>
      </c>
      <c r="AZ56" s="3">
        <v>63.519011682375499</v>
      </c>
      <c r="BA56" s="3">
        <v>61.760051583262701</v>
      </c>
      <c r="BB56" s="3">
        <v>60.011939832623803</v>
      </c>
      <c r="BC56" s="3">
        <v>58.275270440445098</v>
      </c>
      <c r="BD56" s="3">
        <v>56.550660025179397</v>
      </c>
      <c r="BE56" s="3">
        <v>54.838747889340901</v>
      </c>
      <c r="BF56" s="3">
        <v>53.140196004136499</v>
      </c>
      <c r="BG56" s="3">
        <v>51.455688892849302</v>
      </c>
      <c r="BH56" s="3">
        <v>49.785933402139797</v>
      </c>
      <c r="BI56" s="3">
        <v>48.131658349911902</v>
      </c>
      <c r="BJ56" s="3">
        <v>46.4936140379126</v>
      </c>
      <c r="BK56">
        <v>44.872571616810298</v>
      </c>
      <c r="BL56">
        <v>43.269322291142103</v>
      </c>
      <c r="BM56">
        <v>41.684676351257103</v>
      </c>
      <c r="BN56">
        <v>40.119462019218602</v>
      </c>
      <c r="BO56">
        <v>38.574524095599401</v>
      </c>
      <c r="BP56">
        <v>37.050722394220102</v>
      </c>
      <c r="BQ56">
        <v>35.548929952176302</v>
      </c>
      <c r="BR56">
        <v>34.070031002993296</v>
      </c>
      <c r="BS56">
        <v>32.6149187014788</v>
      </c>
      <c r="BT56">
        <v>31.184492589823702</v>
      </c>
      <c r="BU56">
        <v>29.779655795796</v>
      </c>
      <c r="BV56">
        <v>28.401311955428799</v>
      </c>
      <c r="BW56">
        <v>27.0503618546383</v>
      </c>
      <c r="BX56">
        <v>25.727699786439501</v>
      </c>
      <c r="BY56">
        <v>24.434209623256699</v>
      </c>
      <c r="BZ56">
        <v>23.170760606960101</v>
      </c>
      <c r="CA56">
        <v>21.9382028629087</v>
      </c>
      <c r="CB56">
        <v>20.737362648382401</v>
      </c>
      <c r="CC56">
        <v>19.569037350372898</v>
      </c>
      <c r="CD56">
        <v>18.433990252658401</v>
      </c>
      <c r="CE56">
        <v>17.332945097942801</v>
      </c>
      <c r="CF56">
        <v>16.266580476073699</v>
      </c>
      <c r="CG56">
        <v>15.2355240765527</v>
      </c>
      <c r="CH56">
        <v>14.2403468494817</v>
      </c>
      <c r="CI56">
        <v>13.281557126315001</v>
      </c>
      <c r="CJ56">
        <v>12.359594758692401</v>
      </c>
      <c r="CK56">
        <v>11.474825340592201</v>
      </c>
      <c r="CL56">
        <v>10.627534585949901</v>
      </c>
      <c r="CM56">
        <v>9.8179229402584696</v>
      </c>
      <c r="CN56">
        <v>9.0461005106605601</v>
      </c>
      <c r="CO56">
        <v>8.3120824041085797</v>
      </c>
      <c r="CP56">
        <v>7.6157845672267701</v>
      </c>
      <c r="CQ56">
        <v>6.9570202242150403</v>
      </c>
      <c r="CR56">
        <v>6.3354970102060602</v>
      </c>
      <c r="CS56">
        <v>5.7508148966322503</v>
      </c>
      <c r="CT56">
        <v>5.2024650020846801</v>
      </c>
      <c r="CU56">
        <v>4.68982937657987</v>
      </c>
      <c r="CV56">
        <v>4.2121818388536401</v>
      </c>
      <c r="CW56">
        <v>3.76868993508086</v>
      </c>
      <c r="CX56">
        <v>3.3584180731544602</v>
      </c>
      <c r="CY56">
        <v>2.9803318693057301</v>
      </c>
      <c r="CZ56">
        <v>2.6333037234799201</v>
      </c>
      <c r="DA56">
        <v>2.3161196166855298</v>
      </c>
      <c r="DB56">
        <v>2.0274870978435202</v>
      </c>
      <c r="DC56">
        <v>1.76604439995522</v>
      </c>
      <c r="DD56">
        <v>1.5303705963273899</v>
      </c>
      <c r="DE56">
        <v>1.31899667793833</v>
      </c>
      <c r="DF56">
        <v>1.13041740375181</v>
      </c>
      <c r="DG56">
        <v>0.96310374796464904</v>
      </c>
      <c r="DH56">
        <v>0.81551574298952201</v>
      </c>
      <c r="DI56">
        <v>0.68611549566156305</v>
      </c>
      <c r="DJ56">
        <v>0.57338013795008203</v>
      </c>
      <c r="DK56">
        <v>0.47581446352425799</v>
      </c>
      <c r="DL56">
        <v>0.39196299889024899</v>
      </c>
      <c r="DM56">
        <v>0.32042126329269599</v>
      </c>
      <c r="DN56">
        <v>0.25984598566122402</v>
      </c>
      <c r="DO56">
        <v>0.20896406971361001</v>
      </c>
      <c r="DP56">
        <v>0.16658012960058499</v>
      </c>
      <c r="DQ56">
        <v>0.13158245741963501</v>
      </c>
      <c r="DR56">
        <v>0.102947329281646</v>
      </c>
      <c r="DS56" s="1">
        <v>7.9741606670715906E-2</v>
      </c>
      <c r="DT56" s="1">
        <v>6.1123642482172398E-2</v>
      </c>
      <c r="DU56" s="1">
        <v>4.6342553946732902E-2</v>
      </c>
      <c r="DV56" s="1">
        <v>3.4735975077215202E-2</v>
      </c>
      <c r="DW56" s="1">
        <v>2.57264467375268E-2</v>
      </c>
      <c r="DX56" s="1">
        <v>1.88166405449194E-2</v>
      </c>
      <c r="DY56" s="1">
        <v>1.3583641557648801E-2</v>
      </c>
      <c r="DZ56" s="1">
        <v>9.6725325919157501E-3</v>
      </c>
      <c r="EA56" s="1">
        <v>6.7895292506611202E-3</v>
      </c>
      <c r="EB56" s="1">
        <v>4.6949092909824202E-3</v>
      </c>
      <c r="EC56" s="1">
        <v>3.19596355018088E-3</v>
      </c>
      <c r="ED56" s="1">
        <v>2.1401697729999799E-3</v>
      </c>
      <c r="EE56" s="1">
        <v>1.4087574324592E-3</v>
      </c>
      <c r="EF56" s="1">
        <v>9.1079354888849305E-4</v>
      </c>
      <c r="EG56" s="1">
        <v>5.7787933365501898E-4</v>
      </c>
      <c r="EH56" s="1">
        <v>3.5950793030143101E-4</v>
      </c>
      <c r="EI56" s="1">
        <v>2.1909704121164401E-4</v>
      </c>
      <c r="EJ56" s="1">
        <v>1.3067878581678001E-4</v>
      </c>
      <c r="EK56" s="1">
        <v>7.6204095920818696E-5</v>
      </c>
      <c r="EL56" s="1">
        <v>4.3400991819661601E-5</v>
      </c>
      <c r="EM56" s="1">
        <v>2.4115205389189999E-5</v>
      </c>
      <c r="EN56" s="1">
        <v>1.3057242573475299E-5</v>
      </c>
      <c r="EO56" s="1">
        <v>6.8810814961569297E-6</v>
      </c>
      <c r="EP56" s="1">
        <v>3.5249857092573598E-6</v>
      </c>
      <c r="EQ56" s="1">
        <v>1.7529848823811E-6</v>
      </c>
      <c r="ER56" s="1">
        <v>8.4511661490939002E-7</v>
      </c>
      <c r="ES56" s="1">
        <v>3.9440442681291001E-7</v>
      </c>
      <c r="ET56" s="1">
        <v>1.7790688984042501E-7</v>
      </c>
      <c r="EU56" s="1">
        <v>7.7442172726325102E-8</v>
      </c>
      <c r="EV56" s="1">
        <v>3.2476653976599797E-8</v>
      </c>
      <c r="EW56" s="1">
        <v>1.3098301062652201E-8</v>
      </c>
      <c r="EX56" s="1">
        <v>5.0712343596105101E-9</v>
      </c>
      <c r="EY56" s="1">
        <v>1.88119985167274E-9</v>
      </c>
      <c r="EZ56" s="1">
        <v>6.6727817344235401E-10</v>
      </c>
      <c r="FA56" s="1">
        <v>2.2584820072535E-10</v>
      </c>
      <c r="FB56" s="1">
        <v>7.2779314659450703E-11</v>
      </c>
      <c r="FC56" s="1">
        <v>2.2278175618998199E-11</v>
      </c>
      <c r="FD56" s="1">
        <v>6.4622396786560502E-12</v>
      </c>
      <c r="FE56" s="1">
        <v>1.77182249140963E-12</v>
      </c>
      <c r="FF56" s="1">
        <v>0</v>
      </c>
      <c r="FG56" s="1">
        <v>0</v>
      </c>
      <c r="FH56" s="1">
        <v>0</v>
      </c>
      <c r="FI56" s="1">
        <v>0</v>
      </c>
      <c r="FJ56" s="1">
        <v>0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1">
        <v>0</v>
      </c>
      <c r="FR56" s="1">
        <v>0</v>
      </c>
      <c r="FS56" s="1">
        <v>0</v>
      </c>
      <c r="FT56" s="1">
        <v>0</v>
      </c>
      <c r="FU56" s="1">
        <v>0</v>
      </c>
      <c r="FV56" s="1">
        <v>0</v>
      </c>
      <c r="FW56" s="1">
        <v>0</v>
      </c>
      <c r="FX56" s="1">
        <v>0</v>
      </c>
      <c r="FY56" s="1">
        <v>0</v>
      </c>
      <c r="FZ56" s="1">
        <v>0</v>
      </c>
      <c r="GA56" s="1">
        <v>0</v>
      </c>
      <c r="GB56" s="1">
        <v>0</v>
      </c>
      <c r="GC56" s="1">
        <v>0</v>
      </c>
      <c r="GD56" s="1">
        <v>0</v>
      </c>
      <c r="GE56" s="1">
        <v>0</v>
      </c>
      <c r="GF56" s="1">
        <v>0</v>
      </c>
      <c r="GG56" s="1">
        <v>0</v>
      </c>
      <c r="GH56" s="1">
        <v>0</v>
      </c>
      <c r="GI56" s="1">
        <v>0</v>
      </c>
      <c r="GJ56" s="1">
        <v>0</v>
      </c>
      <c r="GK56" s="1">
        <v>0</v>
      </c>
      <c r="GL56" s="1">
        <v>0</v>
      </c>
      <c r="GM56" s="1">
        <v>0</v>
      </c>
      <c r="GN56" s="1">
        <v>0</v>
      </c>
      <c r="GO56" s="1">
        <v>0</v>
      </c>
      <c r="GP56" s="1">
        <v>0</v>
      </c>
      <c r="GQ56" s="1">
        <v>0</v>
      </c>
      <c r="GR56" s="1">
        <v>0</v>
      </c>
      <c r="GS56" s="1">
        <v>0</v>
      </c>
      <c r="GT56" s="1">
        <v>0</v>
      </c>
      <c r="GU56" s="1">
        <v>0</v>
      </c>
      <c r="GV56" s="1">
        <v>0</v>
      </c>
      <c r="GW56" s="1">
        <v>0</v>
      </c>
      <c r="GX56" s="1">
        <v>0</v>
      </c>
      <c r="GY56" s="1">
        <v>0</v>
      </c>
      <c r="GZ56" s="1">
        <v>0</v>
      </c>
      <c r="HA56" s="1">
        <v>0</v>
      </c>
      <c r="HB56" s="1">
        <v>0</v>
      </c>
      <c r="HC56" s="1">
        <v>0</v>
      </c>
      <c r="HD56" s="1">
        <v>0</v>
      </c>
      <c r="HE56" s="1">
        <v>0</v>
      </c>
      <c r="HF56" s="1">
        <v>0</v>
      </c>
      <c r="HG56" s="1">
        <v>0</v>
      </c>
      <c r="HH56" s="1">
        <v>0</v>
      </c>
    </row>
    <row r="57" spans="1:216" x14ac:dyDescent="0.25">
      <c r="A57">
        <v>179</v>
      </c>
      <c r="B57" s="3">
        <v>891250938.13374496</v>
      </c>
      <c r="C57" s="2">
        <f t="shared" si="6"/>
        <v>28.242037991917794</v>
      </c>
      <c r="D57" s="3">
        <v>153.51048508887101</v>
      </c>
      <c r="E57" s="3">
        <v>151.67277051951299</v>
      </c>
      <c r="F57" s="3">
        <v>149.834912463113</v>
      </c>
      <c r="G57" s="3">
        <v>147.996933364646</v>
      </c>
      <c r="H57" s="3">
        <v>146.15885800082401</v>
      </c>
      <c r="I57" s="3">
        <v>144.32071363979699</v>
      </c>
      <c r="J57" s="3">
        <v>142.48253020971299</v>
      </c>
      <c r="K57" s="3">
        <v>140.64434047652901</v>
      </c>
      <c r="L57" s="3">
        <v>138.80618023147099</v>
      </c>
      <c r="M57" s="3">
        <v>136.96808848851799</v>
      </c>
      <c r="N57" s="3">
        <v>135.130107692335</v>
      </c>
      <c r="O57" s="3">
        <v>133.292283937051</v>
      </c>
      <c r="P57" s="3">
        <v>131.45466719628999</v>
      </c>
      <c r="Q57" s="3">
        <v>129.617311564869</v>
      </c>
      <c r="R57" s="3">
        <v>127.780275512565</v>
      </c>
      <c r="S57" s="3">
        <v>125.94362215036</v>
      </c>
      <c r="T57" s="3">
        <v>124.107419509557</v>
      </c>
      <c r="U57" s="3">
        <v>122.271740834155</v>
      </c>
      <c r="V57" s="3">
        <v>120.436664886862</v>
      </c>
      <c r="W57" s="3">
        <v>118.602276269095</v>
      </c>
      <c r="X57" s="3">
        <v>116.76866575531101</v>
      </c>
      <c r="Y57" s="3">
        <v>114.935930641981</v>
      </c>
      <c r="Z57" s="3">
        <v>113.10417511147401</v>
      </c>
      <c r="AA57" s="3">
        <v>111.273510611116</v>
      </c>
      <c r="AB57" s="3">
        <v>109.444056247605</v>
      </c>
      <c r="AC57" s="3">
        <v>107.615939196935</v>
      </c>
      <c r="AD57" s="3">
        <v>105.78929512993</v>
      </c>
      <c r="AE57" s="3">
        <v>103.96426865341</v>
      </c>
      <c r="AF57" s="3">
        <v>102.14101376692599</v>
      </c>
      <c r="AG57" s="3">
        <v>100.31969433494901</v>
      </c>
      <c r="AH57" s="3">
        <v>98.500484574259303</v>
      </c>
      <c r="AI57" s="3">
        <v>96.683569556205299</v>
      </c>
      <c r="AJ57" s="3">
        <v>94.8691457233721</v>
      </c>
      <c r="AK57" s="3">
        <v>93.057421420044705</v>
      </c>
      <c r="AL57" s="3">
        <v>91.248617435729599</v>
      </c>
      <c r="AM57" s="3">
        <v>89.442967560812093</v>
      </c>
      <c r="AN57" s="3">
        <v>87.640719153249705</v>
      </c>
      <c r="AO57" s="15">
        <v>85.842133714998894</v>
      </c>
      <c r="AP57" s="3">
        <v>84.047487476650204</v>
      </c>
      <c r="AQ57" s="3">
        <v>82.257071988507406</v>
      </c>
      <c r="AR57" s="3">
        <v>80.471194716079097</v>
      </c>
      <c r="AS57" s="3">
        <v>78.690179637668606</v>
      </c>
      <c r="AT57" s="3">
        <v>76.9143678414367</v>
      </c>
      <c r="AU57" s="3">
        <v>75.144118118977602</v>
      </c>
      <c r="AV57" s="3">
        <v>73.379807552092203</v>
      </c>
      <c r="AW57" s="3">
        <v>71.621832089054195</v>
      </c>
      <c r="AX57" s="3">
        <v>69.870607106258902</v>
      </c>
      <c r="AY57" s="3">
        <v>68.126567950703901</v>
      </c>
      <c r="AZ57" s="3">
        <v>66.390170458293497</v>
      </c>
      <c r="BA57" s="3">
        <v>64.661891442467095</v>
      </c>
      <c r="BB57" s="3">
        <v>62.9422291471463</v>
      </c>
      <c r="BC57" s="3">
        <v>61.231703657457203</v>
      </c>
      <c r="BD57" s="3">
        <v>59.5308572611372</v>
      </c>
      <c r="BE57" s="3">
        <v>57.840254752960398</v>
      </c>
      <c r="BF57" s="3">
        <v>56.160483673937001</v>
      </c>
      <c r="BG57" s="3">
        <v>54.492154476447702</v>
      </c>
      <c r="BH57" s="3">
        <v>52.835900605882003</v>
      </c>
      <c r="BI57" s="3">
        <v>51.1923784887572</v>
      </c>
      <c r="BJ57" s="3">
        <v>49.5622674167181</v>
      </c>
      <c r="BK57">
        <v>47.946269315259499</v>
      </c>
      <c r="BL57">
        <v>46.345108385492601</v>
      </c>
      <c r="BM57">
        <v>44.759530606794897</v>
      </c>
      <c r="BN57">
        <v>43.190303087766999</v>
      </c>
      <c r="BO57">
        <v>41.638213252576698</v>
      </c>
      <c r="BP57">
        <v>40.1040678495214</v>
      </c>
      <c r="BQ57">
        <v>38.588691768509399</v>
      </c>
      <c r="BR57">
        <v>37.092926654159001</v>
      </c>
      <c r="BS57">
        <v>35.617629301383303</v>
      </c>
      <c r="BT57">
        <v>34.1636698206745</v>
      </c>
      <c r="BU57">
        <v>32.731929560870498</v>
      </c>
      <c r="BV57">
        <v>31.323298777994399</v>
      </c>
      <c r="BW57">
        <v>29.938674039841299</v>
      </c>
      <c r="BX57">
        <v>28.5789553573787</v>
      </c>
      <c r="BY57">
        <v>27.245043035594598</v>
      </c>
      <c r="BZ57">
        <v>25.937834239788401</v>
      </c>
      <c r="CA57">
        <v>24.658219271368498</v>
      </c>
      <c r="CB57">
        <v>23.407077558992</v>
      </c>
      <c r="CC57">
        <v>22.1852733631845</v>
      </c>
      <c r="CD57">
        <v>20.993651205268701</v>
      </c>
      <c r="CE57">
        <v>19.833031031312299</v>
      </c>
      <c r="CF57">
        <v>18.704203127877701</v>
      </c>
      <c r="CG57">
        <v>17.607922811459801</v>
      </c>
      <c r="CH57">
        <v>16.5449049192285</v>
      </c>
      <c r="CI57">
        <v>15.515818134836699</v>
      </c>
      <c r="CJ57">
        <v>14.5212791895644</v>
      </c>
      <c r="CK57">
        <v>13.5618469858738</v>
      </c>
      <c r="CL57">
        <v>12.638016697452199</v>
      </c>
      <c r="CM57">
        <v>11.7502139069019</v>
      </c>
      <c r="CN57">
        <v>10.898788849253201</v>
      </c>
      <c r="CO57">
        <v>10.0840108362575</v>
      </c>
      <c r="CP57">
        <v>9.30606294276188</v>
      </c>
      <c r="CQ57">
        <v>8.5650370421519799</v>
      </c>
      <c r="CR57">
        <v>7.8609292826255004</v>
      </c>
      <c r="CS57">
        <v>7.1936360996531103</v>
      </c>
      <c r="CT57">
        <v>6.5629508621019799</v>
      </c>
      <c r="CU57">
        <v>5.9685612498648997</v>
      </c>
      <c r="CV57">
        <v>5.4100474591240504</v>
      </c>
      <c r="CW57">
        <v>4.8868813273268001</v>
      </c>
      <c r="CX57">
        <v>4.3984264632804404</v>
      </c>
      <c r="CY57">
        <v>3.94393945826869</v>
      </c>
      <c r="CZ57">
        <v>3.5225722415848599</v>
      </c>
      <c r="DA57">
        <v>3.1333756282793002</v>
      </c>
      <c r="DB57">
        <v>2.7753040882322999</v>
      </c>
      <c r="DC57">
        <v>2.44722174401132</v>
      </c>
      <c r="DD57">
        <v>2.1479095806010302</v>
      </c>
      <c r="DE57">
        <v>1.8760738234062</v>
      </c>
      <c r="DF57">
        <v>1.63035541247358</v>
      </c>
      <c r="DG57">
        <v>1.40934047137574</v>
      </c>
      <c r="DH57">
        <v>1.21157163951949</v>
      </c>
      <c r="DI57">
        <v>1.0355601077982499</v>
      </c>
      <c r="DJ57">
        <v>0.87979817063642496</v>
      </c>
      <c r="DK57">
        <v>0.74277208378786996</v>
      </c>
      <c r="DL57">
        <v>0.62297499799643596</v>
      </c>
      <c r="DM57">
        <v>0.51891972502233596</v>
      </c>
      <c r="DN57">
        <v>0.429151085699218</v>
      </c>
      <c r="DO57">
        <v>0.352257590552639</v>
      </c>
      <c r="DP57">
        <v>0.286882212760386</v>
      </c>
      <c r="DQ57">
        <v>0.23173203121203301</v>
      </c>
      <c r="DR57">
        <v>0.18558654806865599</v>
      </c>
      <c r="DS57">
        <v>0.14730452001785199</v>
      </c>
      <c r="DT57">
        <v>0.11582918436768901</v>
      </c>
      <c r="DU57" s="1">
        <v>9.0191808752355801E-2</v>
      </c>
      <c r="DV57" s="1">
        <v>6.9513544623341597E-2</v>
      </c>
      <c r="DW57" s="1">
        <v>5.3005617607609197E-2</v>
      </c>
      <c r="DX57" s="1">
        <v>3.9967939724424299E-2</v>
      </c>
      <c r="DY57" s="1">
        <v>2.9786276772854701E-2</v>
      </c>
      <c r="DZ57" s="1">
        <v>2.1928146426329901E-2</v>
      </c>
      <c r="EA57" s="1">
        <v>1.5937656464776101E-2</v>
      </c>
      <c r="EB57" s="1">
        <v>1.14295163564298E-2</v>
      </c>
      <c r="EC57" s="1">
        <v>8.0824678967692503E-3</v>
      </c>
      <c r="ED57" s="1">
        <v>5.6323813707065103E-3</v>
      </c>
      <c r="EE57" s="1">
        <v>3.8652530566935499E-3</v>
      </c>
      <c r="EF57" s="1">
        <v>2.6103189382324799E-3</v>
      </c>
      <c r="EG57" s="1">
        <v>1.7334700173943099E-3</v>
      </c>
      <c r="EH57" s="1">
        <v>1.1311189616087501E-3</v>
      </c>
      <c r="EI57" s="1">
        <v>7.24628617525902E-4</v>
      </c>
      <c r="EJ57" s="1">
        <v>4.5537294806350498E-4</v>
      </c>
      <c r="EK57" s="1">
        <v>2.8046279592628E-4</v>
      </c>
      <c r="EL57" s="1">
        <v>1.6913478223306401E-4</v>
      </c>
      <c r="EM57" s="1">
        <v>9.9773298600240598E-5</v>
      </c>
      <c r="EN57" s="1">
        <v>5.75139764006744E-5</v>
      </c>
      <c r="EO57" s="1">
        <v>3.2362564801267001E-5</v>
      </c>
      <c r="EP57" s="1">
        <v>1.7755530079914301E-5</v>
      </c>
      <c r="EQ57" s="1">
        <v>9.4870909089780306E-6</v>
      </c>
      <c r="ER57" s="1">
        <v>4.9306534695540702E-6</v>
      </c>
      <c r="ES57" s="1">
        <v>2.4893490314748798E-6</v>
      </c>
      <c r="ET57" s="1">
        <v>1.21923747096334E-6</v>
      </c>
      <c r="EU57" s="1">
        <v>5.7848947565154705E-7</v>
      </c>
      <c r="EV57" s="1">
        <v>2.6549819607073001E-7</v>
      </c>
      <c r="EW57" s="1">
        <v>1.17682098566757E-7</v>
      </c>
      <c r="EX57" s="1">
        <v>5.02960346026553E-8</v>
      </c>
      <c r="EY57" s="1">
        <v>2.0691401910467399E-8</v>
      </c>
      <c r="EZ57" s="1">
        <v>8.1790370746630097E-9</v>
      </c>
      <c r="FA57" s="1">
        <v>3.10068095131814E-9</v>
      </c>
      <c r="FB57" s="1">
        <v>1.1251301122445001E-9</v>
      </c>
      <c r="FC57" s="1">
        <v>3.8998423279033498E-10</v>
      </c>
      <c r="FD57" s="1">
        <v>1.28841482222635E-10</v>
      </c>
      <c r="FE57" s="1">
        <v>4.0480916915620803E-11</v>
      </c>
      <c r="FF57" s="1">
        <v>0</v>
      </c>
      <c r="FG57" s="1">
        <v>0</v>
      </c>
      <c r="FH57" s="1">
        <v>0</v>
      </c>
      <c r="FI57" s="1">
        <v>0</v>
      </c>
      <c r="FJ57" s="1">
        <v>0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0</v>
      </c>
      <c r="FQ57" s="1">
        <v>0</v>
      </c>
      <c r="FR57" s="1">
        <v>0</v>
      </c>
      <c r="FS57" s="1">
        <v>0</v>
      </c>
      <c r="FT57" s="1">
        <v>0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1">
        <v>0</v>
      </c>
      <c r="GA57" s="1">
        <v>0</v>
      </c>
      <c r="GB57" s="1">
        <v>0</v>
      </c>
      <c r="GC57" s="1">
        <v>0</v>
      </c>
      <c r="GD57" s="1">
        <v>0</v>
      </c>
      <c r="GE57" s="1">
        <v>0</v>
      </c>
      <c r="GF57" s="1">
        <v>0</v>
      </c>
      <c r="GG57" s="1">
        <v>0</v>
      </c>
      <c r="GH57" s="1">
        <v>0</v>
      </c>
      <c r="GI57" s="1">
        <v>0</v>
      </c>
      <c r="GJ57" s="1">
        <v>0</v>
      </c>
      <c r="GK57" s="1">
        <v>0</v>
      </c>
      <c r="GL57" s="1">
        <v>0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0</v>
      </c>
      <c r="GV57" s="1">
        <v>0</v>
      </c>
      <c r="GW57" s="1">
        <v>0</v>
      </c>
      <c r="GX57" s="1">
        <v>0</v>
      </c>
      <c r="GY57" s="1">
        <v>0</v>
      </c>
      <c r="GZ57" s="1">
        <v>0</v>
      </c>
      <c r="HA57" s="1">
        <v>0</v>
      </c>
      <c r="HB57" s="1">
        <v>0</v>
      </c>
      <c r="HC57" s="1">
        <v>0</v>
      </c>
      <c r="HD57" s="1">
        <v>0</v>
      </c>
      <c r="HE57" s="1">
        <v>0</v>
      </c>
      <c r="HF57" s="1">
        <v>0</v>
      </c>
      <c r="HG57" s="1">
        <v>0</v>
      </c>
      <c r="HH57" s="1">
        <v>0</v>
      </c>
    </row>
    <row r="58" spans="1:216" x14ac:dyDescent="0.25">
      <c r="A58">
        <v>180</v>
      </c>
      <c r="B58" s="3">
        <v>1000000000</v>
      </c>
      <c r="C58" s="7">
        <f t="shared" si="6"/>
        <v>31.68808781402895</v>
      </c>
      <c r="D58" s="3">
        <v>152.60829277861899</v>
      </c>
      <c r="E58" s="3">
        <v>150.854785014529</v>
      </c>
      <c r="F58" s="3">
        <v>149.10089813001099</v>
      </c>
      <c r="G58" s="3">
        <v>147.346642473711</v>
      </c>
      <c r="H58" s="3">
        <v>145.59203013476699</v>
      </c>
      <c r="I58" s="3">
        <v>143.83707507606599</v>
      </c>
      <c r="J58" s="3">
        <v>142.08179327541299</v>
      </c>
      <c r="K58" s="3">
        <v>140.326202874985</v>
      </c>
      <c r="L58" s="3">
        <v>138.57032433945199</v>
      </c>
      <c r="M58" s="3">
        <v>136.814180623167</v>
      </c>
      <c r="N58" s="3">
        <v>135.057797346808</v>
      </c>
      <c r="O58" s="3">
        <v>133.30120298390401</v>
      </c>
      <c r="P58" s="3">
        <v>131.544429057645</v>
      </c>
      <c r="Q58" s="3">
        <v>129.78751034841099</v>
      </c>
      <c r="R58" s="3">
        <v>128.03048511243901</v>
      </c>
      <c r="S58" s="3">
        <v>126.273395312067</v>
      </c>
      <c r="T58" s="3">
        <v>124.516286857982</v>
      </c>
      <c r="U58" s="3">
        <v>122.759209863907</v>
      </c>
      <c r="V58" s="3">
        <v>121.002218914151</v>
      </c>
      <c r="W58" s="3">
        <v>119.245373344451</v>
      </c>
      <c r="X58" s="3">
        <v>117.488737536515</v>
      </c>
      <c r="Y58" s="3">
        <v>115.732381226659</v>
      </c>
      <c r="Z58" s="3">
        <v>113.97637982894599</v>
      </c>
      <c r="AA58" s="3">
        <v>112.220814773161</v>
      </c>
      <c r="AB58" s="3">
        <v>110.465773857979</v>
      </c>
      <c r="AC58" s="3">
        <v>108.711351619627</v>
      </c>
      <c r="AD58" s="3">
        <v>106.95764971630901</v>
      </c>
      <c r="AE58" s="3">
        <v>105.204777328622</v>
      </c>
      <c r="AF58" s="3">
        <v>103.45285157612901</v>
      </c>
      <c r="AG58" s="3">
        <v>101.70199795022199</v>
      </c>
      <c r="AH58" s="3">
        <v>99.952350763296707</v>
      </c>
      <c r="AI58" s="3">
        <v>98.204053614236003</v>
      </c>
      <c r="AJ58" s="3">
        <v>96.457259870063297</v>
      </c>
      <c r="AK58" s="3">
        <v>94.7121331635568</v>
      </c>
      <c r="AL58" s="3">
        <v>92.968847906491902</v>
      </c>
      <c r="AM58" s="3">
        <v>91.227589818057695</v>
      </c>
      <c r="AN58" s="3">
        <v>89.488556467849904</v>
      </c>
      <c r="AO58" s="15">
        <v>87.751957832690096</v>
      </c>
      <c r="AP58" s="3">
        <v>86.018016866347693</v>
      </c>
      <c r="AQ58" s="3">
        <v>84.286970081050896</v>
      </c>
      <c r="AR58" s="3">
        <v>82.559068139463307</v>
      </c>
      <c r="AS58" s="3">
        <v>80.834576455574606</v>
      </c>
      <c r="AT58" s="3">
        <v>79.113775802703103</v>
      </c>
      <c r="AU58" s="3">
        <v>77.396962926532296</v>
      </c>
      <c r="AV58" s="3">
        <v>75.684451160812003</v>
      </c>
      <c r="AW58" s="3">
        <v>73.976571043028201</v>
      </c>
      <c r="AX58" s="3">
        <v>72.273670927003906</v>
      </c>
      <c r="AY58" s="3">
        <v>70.576117589019205</v>
      </c>
      <c r="AZ58" s="3">
        <v>68.884296823639204</v>
      </c>
      <c r="BA58" s="3">
        <v>67.198614025016298</v>
      </c>
      <c r="BB58" s="3">
        <v>65.519494748976498</v>
      </c>
      <c r="BC58" s="3">
        <v>63.847385250726099</v>
      </c>
      <c r="BD58" s="3">
        <v>62.182752992505897</v>
      </c>
      <c r="BE58" s="3">
        <v>60.526087114995597</v>
      </c>
      <c r="BF58" s="3">
        <v>58.877898865716702</v>
      </c>
      <c r="BG58" s="3">
        <v>57.2387219771134</v>
      </c>
      <c r="BH58" s="3">
        <v>55.609112986401897</v>
      </c>
      <c r="BI58" s="3">
        <v>53.989651488676401</v>
      </c>
      <c r="BJ58" s="3">
        <v>52.380940314154401</v>
      </c>
      <c r="BK58">
        <v>50.783605619830098</v>
      </c>
      <c r="BL58">
        <v>49.198296885203803</v>
      </c>
      <c r="BM58">
        <v>47.625686801161699</v>
      </c>
      <c r="BN58">
        <v>46.066471040518401</v>
      </c>
      <c r="BO58">
        <v>44.5213678982022</v>
      </c>
      <c r="BP58">
        <v>42.9911177885865</v>
      </c>
      <c r="BQ58">
        <v>41.4764825870542</v>
      </c>
      <c r="BR58">
        <v>39.978244802552602</v>
      </c>
      <c r="BS58">
        <v>38.497206567662403</v>
      </c>
      <c r="BT58">
        <v>37.034188432600402</v>
      </c>
      <c r="BU58">
        <v>35.590027949609798</v>
      </c>
      <c r="BV58">
        <v>34.1655780344066</v>
      </c>
      <c r="BW58">
        <v>32.7617050917518</v>
      </c>
      <c r="BX58">
        <v>31.3792868928624</v>
      </c>
      <c r="BY58">
        <v>30.0192101932596</v>
      </c>
      <c r="BZ58">
        <v>28.682368080850299</v>
      </c>
      <c r="CA58">
        <v>27.369657045502599</v>
      </c>
      <c r="CB58">
        <v>26.081973763309001</v>
      </c>
      <c r="CC58">
        <v>24.820211590879101</v>
      </c>
      <c r="CD58">
        <v>23.585256767736801</v>
      </c>
      <c r="CE58">
        <v>22.3779843279533</v>
      </c>
      <c r="CF58">
        <v>21.199253725721</v>
      </c>
      <c r="CG58">
        <v>20.0499041836106</v>
      </c>
      <c r="CH58">
        <v>18.930749776793501</v>
      </c>
      <c r="CI58">
        <v>17.842574271435399</v>
      </c>
      <c r="CJ58">
        <v>16.7861257412819</v>
      </c>
      <c r="CK58">
        <v>15.7621109917563</v>
      </c>
      <c r="CL58">
        <v>14.771189828043299</v>
      </c>
      <c r="CM58">
        <v>13.8139692096857</v>
      </c>
      <c r="CN58">
        <v>12.8909973415068</v>
      </c>
      <c r="CO58">
        <v>12.002757757709601</v>
      </c>
      <c r="CP58">
        <v>11.1496634631322</v>
      </c>
      <c r="CQ58">
        <v>10.3320512027391</v>
      </c>
      <c r="CR58">
        <v>9.5501759370473405</v>
      </c>
      <c r="CS58">
        <v>8.8042056074549109</v>
      </c>
      <c r="CT58">
        <v>8.0942162808313096</v>
      </c>
      <c r="CU58">
        <v>7.4201877671480698</v>
      </c>
      <c r="CV58">
        <v>6.7819998070325598</v>
      </c>
      <c r="CW58">
        <v>6.1794289276327703</v>
      </c>
      <c r="CX58">
        <v>5.6121460647866597</v>
      </c>
      <c r="CY58">
        <v>5.0797150468977499</v>
      </c>
      <c r="CZ58">
        <v>4.5815920308478599</v>
      </c>
      <c r="DA58">
        <v>4.1171259724794202</v>
      </c>
      <c r="DB58">
        <v>3.68556020344902</v>
      </c>
      <c r="DC58">
        <v>3.2860351724551702</v>
      </c>
      <c r="DD58">
        <v>2.9175923919231699</v>
      </c>
      <c r="DE58">
        <v>2.5791796112399701</v>
      </c>
      <c r="DF58">
        <v>2.2696572147473799</v>
      </c>
      <c r="DG58">
        <v>1.9878058172363</v>
      </c>
      <c r="DH58">
        <v>1.73233500210566</v>
      </c>
      <c r="DI58">
        <v>1.5018931182837401</v>
      </c>
      <c r="DJ58">
        <v>1.29507802224635</v>
      </c>
      <c r="DK58">
        <v>1.1104486219462599</v>
      </c>
      <c r="DL58">
        <v>0.94653705126704901</v>
      </c>
      <c r="DM58">
        <v>0.80186127791186801</v>
      </c>
      <c r="DN58">
        <v>0.67493792567248501</v>
      </c>
      <c r="DO58">
        <v>0.56429507504246301</v>
      </c>
      <c r="DP58">
        <v>0.468484795325528</v>
      </c>
      <c r="DQ58">
        <v>0.38609515779501702</v>
      </c>
      <c r="DR58">
        <v>0.31576148391682701</v>
      </c>
      <c r="DS58">
        <v>0.25617659569441797</v>
      </c>
      <c r="DT58">
        <v>0.20609985699799299</v>
      </c>
      <c r="DU58">
        <v>0.16436482503823099</v>
      </c>
      <c r="DV58">
        <v>0.12988536920351301</v>
      </c>
      <c r="DW58">
        <v>0.101660159080269</v>
      </c>
      <c r="DX58" s="1">
        <v>7.8775472937581706E-2</v>
      </c>
      <c r="DY58" s="1">
        <v>6.0406330194096303E-2</v>
      </c>
      <c r="DZ58" s="1">
        <v>4.5816004005972397E-2</v>
      </c>
      <c r="EA58" s="1">
        <v>3.4354020554654002E-2</v>
      </c>
      <c r="EB58" s="1">
        <v>2.5452797299562301E-2</v>
      </c>
      <c r="EC58" s="1">
        <v>1.8623110992825799E-2</v>
      </c>
      <c r="ED58" s="1">
        <v>1.3448615588470599E-2</v>
      </c>
      <c r="EE58" s="1">
        <v>9.5796488040886408E-3</v>
      </c>
      <c r="EF58" s="1">
        <v>6.7265731642240298E-3</v>
      </c>
      <c r="EG58" s="1">
        <v>4.6528927845582001E-3</v>
      </c>
      <c r="EH58" s="1">
        <v>3.1683716410205501E-3</v>
      </c>
      <c r="EI58" s="1">
        <v>2.1223540434639802E-3</v>
      </c>
      <c r="EJ58" s="1">
        <v>1.39745555760836E-3</v>
      </c>
      <c r="EK58" s="1">
        <v>9.0375519456603896E-4</v>
      </c>
      <c r="EL58" s="1">
        <v>5.7358003946764505E-4</v>
      </c>
      <c r="EM58" s="1">
        <v>3.5693432271232702E-4</v>
      </c>
      <c r="EN58" s="1">
        <v>2.17588693394755E-4</v>
      </c>
      <c r="EO58" s="1">
        <v>1.2981411710067601E-4</v>
      </c>
      <c r="EP58" s="1">
        <v>7.5719765979009006E-5</v>
      </c>
      <c r="EQ58" s="1">
        <v>4.3136197561496298E-5</v>
      </c>
      <c r="ER58" s="1">
        <v>2.39740619190745E-5</v>
      </c>
      <c r="ES58" s="1">
        <v>1.29839798499271E-5</v>
      </c>
      <c r="ET58" s="1">
        <v>6.8440957065110697E-6</v>
      </c>
      <c r="EU58" s="1">
        <v>3.5068493997302298E-6</v>
      </c>
      <c r="EV58" s="1">
        <v>1.7443584864562199E-6</v>
      </c>
      <c r="EW58" s="1">
        <v>8.4114240661446901E-7</v>
      </c>
      <c r="EX58" s="1">
        <v>3.9263368455258599E-7</v>
      </c>
      <c r="EY58" s="1">
        <v>1.7714506896895701E-7</v>
      </c>
      <c r="EZ58" s="1">
        <v>7.7126223648626398E-8</v>
      </c>
      <c r="FA58" s="1">
        <v>3.2350562873536902E-8</v>
      </c>
      <c r="FB58" s="1">
        <v>1.30499672001098E-8</v>
      </c>
      <c r="FC58" s="1">
        <v>5.0534731539099596E-9</v>
      </c>
      <c r="FD58" s="1">
        <v>1.8749559480488499E-9</v>
      </c>
      <c r="FE58" s="1">
        <v>6.6518279139604295E-10</v>
      </c>
      <c r="FF58" s="1">
        <v>2.2517846736132701E-10</v>
      </c>
      <c r="FG58" s="1">
        <v>7.2575927032356906E-11</v>
      </c>
      <c r="FH58" s="1">
        <v>2.22196397402022E-11</v>
      </c>
      <c r="FI58" s="1">
        <v>6.44631688932785E-12</v>
      </c>
      <c r="FJ58" s="1">
        <v>1.76774055467315E-12</v>
      </c>
      <c r="FK58" s="1">
        <v>4.5699118017143103E-13</v>
      </c>
      <c r="FL58" s="1">
        <v>1.1106454212026E-13</v>
      </c>
      <c r="FM58" s="1">
        <v>2.5302324759062099E-14</v>
      </c>
      <c r="FN58" s="1">
        <v>5.3869426735409199E-15</v>
      </c>
      <c r="FO58" s="1">
        <v>1.0684112410894001E-15</v>
      </c>
      <c r="FP58" s="1">
        <v>1.9674363545670299E-16</v>
      </c>
      <c r="FQ58" s="1">
        <v>3.3520673928278E-17</v>
      </c>
      <c r="FR58" s="1">
        <v>5.26485860352254E-18</v>
      </c>
      <c r="FS58" s="1">
        <v>7.5938114013054904E-19</v>
      </c>
      <c r="FT58" s="1">
        <v>1.0018225186307801E-19</v>
      </c>
      <c r="FU58" s="1">
        <v>1.20380540344781E-20</v>
      </c>
      <c r="FV58" s="1">
        <v>1.3117374862840001E-21</v>
      </c>
      <c r="FW58" s="1">
        <v>1.2902185628743299E-22</v>
      </c>
      <c r="FX58" s="1">
        <v>1.1400178040198799E-23</v>
      </c>
      <c r="FY58" s="1">
        <v>9.0032542333669206E-25</v>
      </c>
      <c r="FZ58" s="1">
        <v>6.3216591899768497E-26</v>
      </c>
      <c r="GA58" s="1">
        <v>3.9246616664133103E-27</v>
      </c>
      <c r="GB58" s="1">
        <v>2.1418817303441901E-28</v>
      </c>
      <c r="GC58" s="1">
        <v>1.02135027271929E-29</v>
      </c>
      <c r="GD58" s="1">
        <v>4.2284329178174902E-31</v>
      </c>
      <c r="GE58" s="1">
        <v>1.5097988994765599E-32</v>
      </c>
      <c r="GF58" s="1">
        <v>4.6170738780282704E-34</v>
      </c>
      <c r="GG58" s="1">
        <v>0</v>
      </c>
      <c r="GH58" s="1">
        <v>0</v>
      </c>
      <c r="GI58" s="1">
        <v>0</v>
      </c>
      <c r="GJ58" s="1">
        <v>0</v>
      </c>
      <c r="GK58" s="1">
        <v>0</v>
      </c>
      <c r="GL58" s="1">
        <v>0</v>
      </c>
      <c r="GM58" s="1">
        <v>0</v>
      </c>
      <c r="GN58" s="1">
        <v>0</v>
      </c>
      <c r="GO58" s="1">
        <v>0</v>
      </c>
      <c r="GP58" s="1">
        <v>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  <c r="GV58" s="1">
        <v>0</v>
      </c>
      <c r="GW58" s="1">
        <v>0</v>
      </c>
      <c r="GX58" s="1">
        <v>0</v>
      </c>
      <c r="GY58" s="1">
        <v>0</v>
      </c>
      <c r="GZ58" s="1">
        <v>0</v>
      </c>
      <c r="HA58" s="1">
        <v>0</v>
      </c>
      <c r="HB58" s="1">
        <v>0</v>
      </c>
      <c r="HC58" s="1">
        <v>0</v>
      </c>
      <c r="HD58" s="1">
        <v>0</v>
      </c>
      <c r="HE58" s="1">
        <v>0</v>
      </c>
      <c r="HF58" s="1">
        <v>0</v>
      </c>
      <c r="HG58" s="1">
        <v>0</v>
      </c>
      <c r="HH58" s="1">
        <v>0</v>
      </c>
    </row>
    <row r="59" spans="1:216" x14ac:dyDescent="0.25">
      <c r="A59">
        <v>181</v>
      </c>
      <c r="B59" s="3">
        <v>1122018454.30196</v>
      </c>
      <c r="C59" s="7">
        <f t="shared" si="6"/>
        <v>35.554619308881534</v>
      </c>
      <c r="D59" s="3">
        <v>150.86065725940301</v>
      </c>
      <c r="E59" s="3">
        <v>149.197959594194</v>
      </c>
      <c r="F59" s="3">
        <v>147.53468705267201</v>
      </c>
      <c r="G59" s="3">
        <v>145.87083956336801</v>
      </c>
      <c r="H59" s="3">
        <v>144.20641826850601</v>
      </c>
      <c r="I59" s="3">
        <v>142.54142563270699</v>
      </c>
      <c r="J59" s="3">
        <v>140.875865558653</v>
      </c>
      <c r="K59" s="3">
        <v>139.209743510057</v>
      </c>
      <c r="L59" s="3">
        <v>137.54306664230401</v>
      </c>
      <c r="M59" s="3">
        <v>135.875843941146</v>
      </c>
      <c r="N59" s="3">
        <v>134.20808636983799</v>
      </c>
      <c r="O59" s="3">
        <v>132.539807025117</v>
      </c>
      <c r="P59" s="3">
        <v>130.87102130243099</v>
      </c>
      <c r="Q59" s="3">
        <v>129.20174707084499</v>
      </c>
      <c r="R59" s="3">
        <v>127.532004858053</v>
      </c>
      <c r="S59" s="3">
        <v>125.86181804593799</v>
      </c>
      <c r="T59" s="3">
        <v>124.191213077112</v>
      </c>
      <c r="U59" s="3">
        <v>122.520219672908</v>
      </c>
      <c r="V59" s="3">
        <v>120.848871063266</v>
      </c>
      <c r="W59" s="3">
        <v>119.177204228976</v>
      </c>
      <c r="X59" s="3">
        <v>117.505260156731</v>
      </c>
      <c r="Y59" s="3">
        <v>115.833084107453</v>
      </c>
      <c r="Z59" s="3">
        <v>114.160725898341</v>
      </c>
      <c r="AA59" s="3">
        <v>112.48824019907001</v>
      </c>
      <c r="AB59" s="3">
        <v>110.81568684259901</v>
      </c>
      <c r="AC59" s="3">
        <v>109.14313115097001</v>
      </c>
      <c r="AD59" s="3">
        <v>107.470644276513</v>
      </c>
      <c r="AE59" s="3">
        <v>105.798303558824</v>
      </c>
      <c r="AF59" s="3">
        <v>104.126192897843</v>
      </c>
      <c r="AG59" s="3">
        <v>102.45440314334</v>
      </c>
      <c r="AH59" s="3">
        <v>100.783032501059</v>
      </c>
      <c r="AI59" s="3">
        <v>99.112186955737997</v>
      </c>
      <c r="AJ59" s="3">
        <v>97.441980711127201</v>
      </c>
      <c r="AK59" s="3">
        <v>95.772536647098704</v>
      </c>
      <c r="AL59" s="3">
        <v>94.103986793834807</v>
      </c>
      <c r="AM59" s="3">
        <v>92.436472823000599</v>
      </c>
      <c r="AN59" s="3">
        <v>90.7701465557072</v>
      </c>
      <c r="AO59" s="15">
        <v>89.105170486949405</v>
      </c>
      <c r="AP59" s="3">
        <v>87.441718326081201</v>
      </c>
      <c r="AQ59" s="3">
        <v>85.779975552741007</v>
      </c>
      <c r="AR59" s="3">
        <v>84.120139987482801</v>
      </c>
      <c r="AS59" s="3">
        <v>82.462422376189593</v>
      </c>
      <c r="AT59" s="3">
        <v>80.807046987149803</v>
      </c>
      <c r="AU59" s="3">
        <v>79.154252219461398</v>
      </c>
      <c r="AV59" s="3">
        <v>77.504291221190201</v>
      </c>
      <c r="AW59" s="3">
        <v>75.857432515451293</v>
      </c>
      <c r="AX59" s="3">
        <v>74.213960632297699</v>
      </c>
      <c r="AY59" s="3">
        <v>72.574176743995096</v>
      </c>
      <c r="AZ59" s="3">
        <v>70.938399300927699</v>
      </c>
      <c r="BA59" s="3">
        <v>69.306964665021795</v>
      </c>
      <c r="BB59" s="3">
        <v>67.680227737189199</v>
      </c>
      <c r="BC59" s="3">
        <v>66.058562574875793</v>
      </c>
      <c r="BD59" s="3">
        <v>64.442362995363894</v>
      </c>
      <c r="BE59" s="3">
        <v>62.832043160005298</v>
      </c>
      <c r="BF59" s="3">
        <v>61.228038134067198</v>
      </c>
      <c r="BG59" s="3">
        <v>59.6308044163492</v>
      </c>
      <c r="BH59" s="3">
        <v>58.040820432185697</v>
      </c>
      <c r="BI59" s="3">
        <v>56.458586982872802</v>
      </c>
      <c r="BJ59" s="3">
        <v>54.884627643972401</v>
      </c>
      <c r="BK59">
        <v>53.319489104335801</v>
      </c>
      <c r="BL59">
        <v>51.763741437069903</v>
      </c>
      <c r="BM59">
        <v>50.217978293042698</v>
      </c>
      <c r="BN59">
        <v>48.682817006895597</v>
      </c>
      <c r="BO59">
        <v>47.1588986049128</v>
      </c>
      <c r="BP59">
        <v>45.646887703489803</v>
      </c>
      <c r="BQ59">
        <v>44.1474722863735</v>
      </c>
      <c r="BR59">
        <v>42.661363348303802</v>
      </c>
      <c r="BS59">
        <v>41.189294392210201</v>
      </c>
      <c r="BT59">
        <v>39.732020766701801</v>
      </c>
      <c r="BU59">
        <v>38.290318830268603</v>
      </c>
      <c r="BV59">
        <v>36.864984928397398</v>
      </c>
      <c r="BW59">
        <v>35.456834169721802</v>
      </c>
      <c r="BX59">
        <v>34.0666989874005</v>
      </c>
      <c r="BY59">
        <v>32.695427472172099</v>
      </c>
      <c r="BZ59">
        <v>31.343881463998599</v>
      </c>
      <c r="CA59">
        <v>30.012934389919</v>
      </c>
      <c r="CB59">
        <v>28.703468836708499</v>
      </c>
      <c r="CC59">
        <v>27.4163738482229</v>
      </c>
      <c r="CD59">
        <v>26.152541938785401</v>
      </c>
      <c r="CE59">
        <v>24.912865817098101</v>
      </c>
      <c r="CF59">
        <v>23.698234813568899</v>
      </c>
      <c r="CG59">
        <v>22.509531014730801</v>
      </c>
      <c r="CH59">
        <v>21.347625101749902</v>
      </c>
      <c r="CI59">
        <v>20.213371901737698</v>
      </c>
      <c r="CJ59">
        <v>19.107605660844801</v>
      </c>
      <c r="CK59">
        <v>18.031135053997001</v>
      </c>
      <c r="CL59">
        <v>16.9847379512256</v>
      </c>
      <c r="CM59">
        <v>15.969155966258</v>
      </c>
      <c r="CN59">
        <v>14.9850888191931</v>
      </c>
      <c r="CO59">
        <v>14.0331885516364</v>
      </c>
      <c r="CP59">
        <v>13.1140536395498</v>
      </c>
      <c r="CQ59">
        <v>12.2282230561852</v>
      </c>
      <c r="CR59">
        <v>11.376170344699601</v>
      </c>
      <c r="CS59">
        <v>10.558297767262999</v>
      </c>
      <c r="CT59">
        <v>9.7749306044838296</v>
      </c>
      <c r="CU59">
        <v>9.0263116856036394</v>
      </c>
      <c r="CV59">
        <v>8.3125962359294299</v>
      </c>
      <c r="CW59">
        <v>7.6338471331142301</v>
      </c>
      <c r="CX59">
        <v>6.9900306679159803</v>
      </c>
      <c r="CY59">
        <v>6.3810129076374897</v>
      </c>
      <c r="CZ59">
        <v>5.8065567613135798</v>
      </c>
      <c r="DA59">
        <v>5.2663198445227097</v>
      </c>
      <c r="DB59">
        <v>4.7598532381935996</v>
      </c>
      <c r="DC59">
        <v>4.2866012296646598</v>
      </c>
      <c r="DD59">
        <v>3.8459021153046802</v>
      </c>
      <c r="DE59">
        <v>3.4369901320383001</v>
      </c>
      <c r="DF59">
        <v>3.0589985700317999</v>
      </c>
      <c r="DG59">
        <v>2.7109641005740599</v>
      </c>
      <c r="DH59">
        <v>2.3918323319339301</v>
      </c>
      <c r="DI59">
        <v>2.1004645819229899</v>
      </c>
      <c r="DJ59">
        <v>1.83564582942111</v>
      </c>
      <c r="DK59">
        <v>1.5960937787692999</v>
      </c>
      <c r="DL59">
        <v>1.3804689414004401</v>
      </c>
      <c r="DM59">
        <v>1.1873856092241399</v>
      </c>
      <c r="DN59">
        <v>1.0154235651137899</v>
      </c>
      <c r="DO59">
        <v>0.86314034849190302</v>
      </c>
      <c r="DP59">
        <v>0.72908386969074401</v>
      </c>
      <c r="DQ59">
        <v>0.611805146733018</v>
      </c>
      <c r="DR59">
        <v>0.509870923663999</v>
      </c>
      <c r="DS59">
        <v>0.42187592171001498</v>
      </c>
      <c r="DT59">
        <v>0.34645447430462301</v>
      </c>
      <c r="DU59">
        <v>0.282291305126602</v>
      </c>
      <c r="DV59">
        <v>0.22813122511480299</v>
      </c>
      <c r="DW59">
        <v>0.18278754994504101</v>
      </c>
      <c r="DX59">
        <v>0.14514907320130199</v>
      </c>
      <c r="DY59">
        <v>0.114185471493521</v>
      </c>
      <c r="DZ59" s="1">
        <v>8.8951064633242496E-2</v>
      </c>
      <c r="EA59" s="1">
        <v>6.8586904801433604E-2</v>
      </c>
      <c r="EB59" s="1">
        <v>5.2321221190320601E-2</v>
      </c>
      <c r="EC59" s="1">
        <v>3.9468298384990497E-2</v>
      </c>
      <c r="ED59" s="1">
        <v>2.9425915182555801E-2</v>
      </c>
      <c r="EE59" s="1">
        <v>2.1671513112623299E-2</v>
      </c>
      <c r="EF59" s="1">
        <v>1.5757298367872302E-2</v>
      </c>
      <c r="EG59" s="1">
        <v>1.1304505363585999E-2</v>
      </c>
      <c r="EH59" s="1">
        <v>7.9970635048602599E-3</v>
      </c>
      <c r="EI59" s="1">
        <v>5.5749104513217601E-3</v>
      </c>
      <c r="EJ59" s="1">
        <v>3.8271855101758498E-3</v>
      </c>
      <c r="EK59" s="1">
        <v>2.58551680813732E-3</v>
      </c>
      <c r="EL59" s="1">
        <v>1.71758733135077E-3</v>
      </c>
      <c r="EM59" s="1">
        <v>1.1211300643208699E-3</v>
      </c>
      <c r="EN59" s="1">
        <v>7.1846393155463695E-4</v>
      </c>
      <c r="EO59" s="1">
        <v>4.5164278358801401E-4</v>
      </c>
      <c r="EP59" s="1">
        <v>2.78251870220861E-4</v>
      </c>
      <c r="EQ59" s="1">
        <v>1.67852345921608E-4</v>
      </c>
      <c r="ER59" s="1">
        <v>9.9046056283926006E-5</v>
      </c>
      <c r="ES59" s="1">
        <v>5.7111213779508197E-5</v>
      </c>
      <c r="ET59" s="1">
        <v>3.2144959939287398E-5</v>
      </c>
      <c r="EU59" s="1">
        <v>1.7640969086096201E-5</v>
      </c>
      <c r="EV59" s="1">
        <v>9.4283922219995097E-6</v>
      </c>
      <c r="EW59" s="1">
        <v>4.9014192021204E-6</v>
      </c>
      <c r="EX59" s="1">
        <v>2.4752155305196698E-6</v>
      </c>
      <c r="EY59" s="1">
        <v>1.21261387626652E-6</v>
      </c>
      <c r="EZ59" s="1">
        <v>5.7548487565125496E-7</v>
      </c>
      <c r="FA59" s="1">
        <v>2.64180974029862E-7</v>
      </c>
      <c r="FB59" s="1">
        <v>1.1712490321942399E-7</v>
      </c>
      <c r="FC59" s="1">
        <v>5.0068999386654499E-8</v>
      </c>
      <c r="FD59" s="1">
        <v>2.0602453218162101E-8</v>
      </c>
      <c r="FE59" s="1">
        <v>8.1455921794857104E-9</v>
      </c>
      <c r="FF59" s="1">
        <v>3.0886360041643099E-9</v>
      </c>
      <c r="FG59" s="1">
        <v>1.12098381527971E-9</v>
      </c>
      <c r="FH59" s="1">
        <v>3.8862296431246502E-10</v>
      </c>
      <c r="FI59" s="1">
        <v>1.28416225804985E-10</v>
      </c>
      <c r="FJ59" s="1">
        <v>4.0354814894258002E-11</v>
      </c>
      <c r="FK59" s="1">
        <v>1.20317921742356E-11</v>
      </c>
      <c r="FL59" s="1">
        <v>3.3950947224752999E-12</v>
      </c>
      <c r="FM59" s="1">
        <v>9.0434997073539004E-13</v>
      </c>
      <c r="FN59" s="1">
        <v>2.2678150043474001E-13</v>
      </c>
      <c r="FO59" s="1">
        <v>5.3386695617893797E-14</v>
      </c>
      <c r="FP59" s="1">
        <v>1.1763118661479799E-14</v>
      </c>
      <c r="FQ59" s="1">
        <v>2.4183810795683699E-15</v>
      </c>
      <c r="FR59" s="1">
        <v>4.6240747952397196E-16</v>
      </c>
      <c r="FS59" s="1">
        <v>8.19485141731727E-17</v>
      </c>
      <c r="FT59" s="1">
        <v>1.34128721944253E-17</v>
      </c>
      <c r="FU59" s="1">
        <v>2.0199568898872102E-18</v>
      </c>
      <c r="FV59" s="1">
        <v>2.7880497181670201E-19</v>
      </c>
      <c r="FW59" s="1">
        <v>3.5124912258485801E-20</v>
      </c>
      <c r="FX59" s="1">
        <v>4.0218000809538903E-21</v>
      </c>
      <c r="FY59" s="1">
        <v>4.16641356861811E-22</v>
      </c>
      <c r="FZ59" s="1">
        <v>3.8868248004250398E-23</v>
      </c>
      <c r="GA59" s="1">
        <v>3.2491949928699802E-24</v>
      </c>
      <c r="GB59" s="1">
        <v>2.4213708215690699E-25</v>
      </c>
      <c r="GC59" s="1">
        <v>1.59993469701984E-26</v>
      </c>
      <c r="GD59" s="1">
        <v>9.3204859927399998E-28</v>
      </c>
      <c r="GE59" s="1">
        <v>4.7587636941500498E-29</v>
      </c>
      <c r="GF59" s="1">
        <v>2.1162719368677801E-30</v>
      </c>
      <c r="GG59" s="1">
        <v>0</v>
      </c>
      <c r="GH59" s="1">
        <v>0</v>
      </c>
      <c r="GI59" s="1">
        <v>0</v>
      </c>
      <c r="GJ59" s="1">
        <v>0</v>
      </c>
      <c r="GK59" s="1">
        <v>0</v>
      </c>
      <c r="GL59" s="1">
        <v>0</v>
      </c>
      <c r="GM59" s="1">
        <v>0</v>
      </c>
      <c r="GN59" s="1">
        <v>0</v>
      </c>
      <c r="GO59" s="1">
        <v>0</v>
      </c>
      <c r="GP59" s="1">
        <v>0</v>
      </c>
      <c r="GQ59" s="1">
        <v>0</v>
      </c>
      <c r="GR59" s="1">
        <v>0</v>
      </c>
      <c r="GS59" s="1">
        <v>0</v>
      </c>
      <c r="GT59" s="1">
        <v>0</v>
      </c>
      <c r="GU59" s="1">
        <v>0</v>
      </c>
      <c r="GV59" s="1">
        <v>0</v>
      </c>
      <c r="GW59" s="1">
        <v>0</v>
      </c>
      <c r="GX59" s="1">
        <v>0</v>
      </c>
      <c r="GY59" s="1">
        <v>0</v>
      </c>
      <c r="GZ59" s="1">
        <v>0</v>
      </c>
      <c r="HA59" s="1">
        <v>0</v>
      </c>
      <c r="HB59" s="1">
        <v>0</v>
      </c>
      <c r="HC59" s="1">
        <v>0</v>
      </c>
      <c r="HD59" s="1">
        <v>0</v>
      </c>
      <c r="HE59" s="1">
        <v>0</v>
      </c>
      <c r="HF59" s="1">
        <v>0</v>
      </c>
      <c r="HG59" s="1">
        <v>0</v>
      </c>
      <c r="HH59" s="1">
        <v>0</v>
      </c>
    </row>
    <row r="60" spans="1:216" x14ac:dyDescent="0.25">
      <c r="A60">
        <v>182</v>
      </c>
      <c r="B60" s="3">
        <v>1258925411.7941599</v>
      </c>
      <c r="C60" s="7">
        <f t="shared" si="6"/>
        <v>39.892939000245896</v>
      </c>
      <c r="D60" s="3">
        <v>148.225170588016</v>
      </c>
      <c r="E60" s="3">
        <v>146.65955743994101</v>
      </c>
      <c r="F60" s="3">
        <v>145.09321156025501</v>
      </c>
      <c r="G60" s="3">
        <v>143.52612406419499</v>
      </c>
      <c r="H60" s="3">
        <v>141.95828681706001</v>
      </c>
      <c r="I60" s="3">
        <v>140.38969252037501</v>
      </c>
      <c r="J60" s="3">
        <v>138.82033480406901</v>
      </c>
      <c r="K60" s="3">
        <v>137.25020832498501</v>
      </c>
      <c r="L60" s="3">
        <v>135.67930887207899</v>
      </c>
      <c r="M60" s="3">
        <v>134.10763347864301</v>
      </c>
      <c r="N60" s="3">
        <v>132.53518054193799</v>
      </c>
      <c r="O60" s="3">
        <v>130.961949950616</v>
      </c>
      <c r="P60" s="3">
        <v>129.387943220312</v>
      </c>
      <c r="Q60" s="3">
        <v>127.81316363783201</v>
      </c>
      <c r="R60" s="3">
        <v>126.23761641434</v>
      </c>
      <c r="S60" s="3">
        <v>124.661308847985</v>
      </c>
      <c r="T60" s="3">
        <v>123.084250496408</v>
      </c>
      <c r="U60" s="3">
        <v>121.506453359578</v>
      </c>
      <c r="V60" s="3">
        <v>119.92793207342299</v>
      </c>
      <c r="W60" s="3">
        <v>118.348704114727</v>
      </c>
      <c r="X60" s="3">
        <v>116.768790017759</v>
      </c>
      <c r="Y60" s="3">
        <v>115.188213603137</v>
      </c>
      <c r="Z60" s="3">
        <v>113.607002219389</v>
      </c>
      <c r="AA60" s="3">
        <v>112.025186997719</v>
      </c>
      <c r="AB60" s="3">
        <v>110.442803120446</v>
      </c>
      <c r="AC60" s="3">
        <v>108.859890103609</v>
      </c>
      <c r="AD60" s="3">
        <v>107.276492094208</v>
      </c>
      <c r="AE60" s="3">
        <v>105.69265818254399</v>
      </c>
      <c r="AF60" s="3">
        <v>104.108442730105</v>
      </c>
      <c r="AG60" s="3">
        <v>102.52390571343101</v>
      </c>
      <c r="AH60" s="3">
        <v>100.93911308435</v>
      </c>
      <c r="AI60" s="3">
        <v>99.354137146978104</v>
      </c>
      <c r="AJ60" s="3">
        <v>97.769056951787405</v>
      </c>
      <c r="AK60" s="3">
        <v>96.183958707071497</v>
      </c>
      <c r="AL60" s="3">
        <v>94.598936208013896</v>
      </c>
      <c r="AM60" s="3">
        <v>93.014091283557406</v>
      </c>
      <c r="AN60" s="3">
        <v>91.429534261175803</v>
      </c>
      <c r="AO60" s="15">
        <v>89.845384449577196</v>
      </c>
      <c r="AP60" s="3">
        <v>88.261770639273905</v>
      </c>
      <c r="AQ60" s="3">
        <v>86.678831620851</v>
      </c>
      <c r="AR60" s="3">
        <v>85.096716720647706</v>
      </c>
      <c r="AS60" s="3">
        <v>83.515586353431601</v>
      </c>
      <c r="AT60" s="3">
        <v>81.9356125915006</v>
      </c>
      <c r="AU60" s="3">
        <v>80.356979749481098</v>
      </c>
      <c r="AV60" s="3">
        <v>78.779884983907095</v>
      </c>
      <c r="AW60" s="3">
        <v>77.204538906464705</v>
      </c>
      <c r="AX60" s="3">
        <v>75.631166209561798</v>
      </c>
      <c r="AY60" s="3">
        <v>74.060006302637802</v>
      </c>
      <c r="AZ60" s="3">
        <v>72.491313957361697</v>
      </c>
      <c r="BA60" s="3">
        <v>70.9253599595731</v>
      </c>
      <c r="BB60" s="3">
        <v>69.362431765502706</v>
      </c>
      <c r="BC60" s="3">
        <v>67.802834159465704</v>
      </c>
      <c r="BD60" s="3">
        <v>66.246889909849898</v>
      </c>
      <c r="BE60" s="3">
        <v>64.694940419818096</v>
      </c>
      <c r="BF60" s="3">
        <v>63.147346368720498</v>
      </c>
      <c r="BG60" s="3">
        <v>61.604488339750198</v>
      </c>
      <c r="BH60" s="3">
        <v>60.0667674288946</v>
      </c>
      <c r="BI60" s="3">
        <v>58.534605829716497</v>
      </c>
      <c r="BJ60" s="3">
        <v>57.0084473879608</v>
      </c>
      <c r="BK60">
        <v>55.488758119413703</v>
      </c>
      <c r="BL60">
        <v>53.976026683851202</v>
      </c>
      <c r="BM60">
        <v>52.470764807302402</v>
      </c>
      <c r="BN60">
        <v>50.973507644223197</v>
      </c>
      <c r="BO60">
        <v>49.484814070539599</v>
      </c>
      <c r="BP60">
        <v>48.005266897865901</v>
      </c>
      <c r="BQ60">
        <v>46.535472998564202</v>
      </c>
      <c r="BR60">
        <v>45.076063330668902</v>
      </c>
      <c r="BS60">
        <v>43.627692851082898</v>
      </c>
      <c r="BT60">
        <v>42.191040304864899</v>
      </c>
      <c r="BU60">
        <v>40.766807877881497</v>
      </c>
      <c r="BV60">
        <v>39.355720699611801</v>
      </c>
      <c r="BW60">
        <v>37.958526182482302</v>
      </c>
      <c r="BX60">
        <v>36.575993183794502</v>
      </c>
      <c r="BY60">
        <v>35.208910976109102</v>
      </c>
      <c r="BZ60">
        <v>33.858088011890999</v>
      </c>
      <c r="CA60">
        <v>32.524350468324798</v>
      </c>
      <c r="CB60">
        <v>31.2085405585118</v>
      </c>
      <c r="CC60">
        <v>29.911514595779</v>
      </c>
      <c r="CD60">
        <v>28.634140798607099</v>
      </c>
      <c r="CE60">
        <v>27.377296824753198</v>
      </c>
      <c r="CF60">
        <v>26.141867024496499</v>
      </c>
      <c r="CG60">
        <v>24.928739404732902</v>
      </c>
      <c r="CH60">
        <v>23.7388022976832</v>
      </c>
      <c r="CI60">
        <v>22.572940730588101</v>
      </c>
      <c r="CJ60">
        <v>21.432032495710899</v>
      </c>
      <c r="CK60">
        <v>20.316943923440402</v>
      </c>
      <c r="CL60">
        <v>19.228525365229601</v>
      </c>
      <c r="CM60">
        <v>18.1676063975722</v>
      </c>
      <c r="CN60">
        <v>17.1349907630925</v>
      </c>
      <c r="CO60">
        <v>16.131451070566499</v>
      </c>
      <c r="CP60">
        <v>15.1577232810571</v>
      </c>
      <c r="CQ60">
        <v>14.2145010144237</v>
      </c>
      <c r="CR60">
        <v>13.302429716653201</v>
      </c>
      <c r="CS60">
        <v>12.422100735792901</v>
      </c>
      <c r="CT60">
        <v>11.5740453614531</v>
      </c>
      <c r="CU60">
        <v>10.7587288901523</v>
      </c>
      <c r="CV60">
        <v>9.9765447860984509</v>
      </c>
      <c r="CW60">
        <v>9.2278090139047908</v>
      </c>
      <c r="CX60">
        <v>8.5127546263294196</v>
      </c>
      <c r="CY60">
        <v>7.8315266959002603</v>
      </c>
      <c r="CZ60">
        <v>7.1841776841413498</v>
      </c>
      <c r="DA60">
        <v>6.5706633456978203</v>
      </c>
      <c r="DB60">
        <v>5.99083926668869</v>
      </c>
      <c r="DC60">
        <v>5.4444581367857996</v>
      </c>
      <c r="DD60">
        <v>4.9311678525203204</v>
      </c>
      <c r="DE60">
        <v>4.4505105448632296</v>
      </c>
      <c r="DF60">
        <v>4.0019226169515898</v>
      </c>
      <c r="DG60">
        <v>3.5847358677210002</v>
      </c>
      <c r="DH60">
        <v>3.19817976400229</v>
      </c>
      <c r="DI60">
        <v>2.84138490727792</v>
      </c>
      <c r="DJ60">
        <v>2.51338772180168</v>
      </c>
      <c r="DK60">
        <v>2.2131363683201801</v>
      </c>
      <c r="DL60">
        <v>1.93949786248925</v>
      </c>
      <c r="DM60">
        <v>1.6912663497011</v>
      </c>
      <c r="DN60">
        <v>1.46717245903744</v>
      </c>
      <c r="DO60">
        <v>1.2658936292135099</v>
      </c>
      <c r="DP60">
        <v>1.0860652696073201</v>
      </c>
      <c r="DQ60">
        <v>0.92629259084511895</v>
      </c>
      <c r="DR60">
        <v>0.78516291311592701</v>
      </c>
      <c r="DS60">
        <v>0.66125823765966896</v>
      </c>
      <c r="DT60">
        <v>0.55316784897126503</v>
      </c>
      <c r="DU60">
        <v>0.459500703392762</v>
      </c>
      <c r="DV60">
        <v>0.378897355001793</v>
      </c>
      <c r="DW60">
        <v>0.31004117291585798</v>
      </c>
      <c r="DX60">
        <v>0.25166861589558798</v>
      </c>
      <c r="DY60">
        <v>0.202578350659118</v>
      </c>
      <c r="DZ60">
        <v>0.16163902939883601</v>
      </c>
      <c r="EA60">
        <v>0.127795578935117</v>
      </c>
      <c r="EB60">
        <v>0.100073897577489</v>
      </c>
      <c r="EC60" s="1">
        <v>7.7583904452429395E-2</v>
      </c>
      <c r="ED60" s="1">
        <v>5.9520937747692799E-2</v>
      </c>
      <c r="EE60" s="1">
        <v>4.5165550648234097E-2</v>
      </c>
      <c r="EF60" s="1">
        <v>3.3881804146548997E-2</v>
      </c>
      <c r="EG60" s="1">
        <v>2.5114201826346501E-2</v>
      </c>
      <c r="EH60" s="1">
        <v>1.8383450727346699E-2</v>
      </c>
      <c r="EI60" s="1">
        <v>1.32812624298853E-2</v>
      </c>
      <c r="EJ60" s="1">
        <v>9.4644279975698003E-3</v>
      </c>
      <c r="EK60" s="1">
        <v>6.6484084900993497E-3</v>
      </c>
      <c r="EL60" s="1">
        <v>4.6006792637571202E-3</v>
      </c>
      <c r="EM60" s="1">
        <v>3.1340518526366502E-3</v>
      </c>
      <c r="EN60" s="1">
        <v>2.1001732486814599E-3</v>
      </c>
      <c r="EO60" s="1">
        <v>1.38337088113625E-3</v>
      </c>
      <c r="EP60" s="1">
        <v>8.9497499837622901E-4</v>
      </c>
      <c r="EQ60" s="1">
        <v>5.6821117358708199E-4</v>
      </c>
      <c r="ER60" s="1">
        <v>3.5371697817352798E-4</v>
      </c>
      <c r="ES60" s="1">
        <v>2.15700935274275E-4</v>
      </c>
      <c r="ET60" s="1">
        <v>1.2873067322977501E-4</v>
      </c>
      <c r="EU60" s="1">
        <v>7.51121421634422E-5</v>
      </c>
      <c r="EV60" s="1">
        <v>4.2803563360236597E-5</v>
      </c>
      <c r="EW60" s="1">
        <v>2.3796514017857701E-5</v>
      </c>
      <c r="EX60" s="1">
        <v>1.2891686654007001E-5</v>
      </c>
      <c r="EY60" s="1">
        <v>6.7974304922415903E-6</v>
      </c>
      <c r="EZ60" s="1">
        <v>3.4839289101900402E-6</v>
      </c>
      <c r="FA60" s="1">
        <v>1.73343725862694E-6</v>
      </c>
      <c r="FB60" s="1">
        <v>8.3610140602848195E-7</v>
      </c>
      <c r="FC60" s="1">
        <v>3.9038302517115798E-7</v>
      </c>
      <c r="FD60" s="1">
        <v>1.76174630013134E-7</v>
      </c>
      <c r="FE60" s="1">
        <v>7.6722786725985199E-8</v>
      </c>
      <c r="FF60" s="1">
        <v>3.2189134617573602E-8</v>
      </c>
      <c r="FG60" s="1">
        <v>1.29879103957435E-8</v>
      </c>
      <c r="FH60" s="1">
        <v>5.0305974550891299E-9</v>
      </c>
      <c r="FI60" s="1">
        <v>1.8668861822630701E-9</v>
      </c>
      <c r="FJ60" s="1">
        <v>6.62464285548542E-10</v>
      </c>
      <c r="FK60" s="1">
        <v>2.2430586700789601E-10</v>
      </c>
      <c r="FL60" s="1">
        <v>7.2309671978451801E-11</v>
      </c>
      <c r="FM60" s="1">
        <v>2.21426018647913E-11</v>
      </c>
      <c r="FN60" s="1">
        <v>6.4252353541898297E-12</v>
      </c>
      <c r="FO60" s="1">
        <v>1.7622993448986399E-12</v>
      </c>
      <c r="FP60" s="1">
        <v>4.5567043621088402E-13</v>
      </c>
      <c r="FQ60" s="1">
        <v>1.10763982439349E-13</v>
      </c>
      <c r="FR60" s="1">
        <v>2.5238409095337899E-14</v>
      </c>
      <c r="FS60" s="1">
        <v>5.3742856702564697E-15</v>
      </c>
      <c r="FT60" s="1">
        <v>1.0660859423938399E-15</v>
      </c>
      <c r="FU60" s="1">
        <v>1.9634889921758E-16</v>
      </c>
      <c r="FV60" s="1">
        <v>3.3459024457390798E-17</v>
      </c>
      <c r="FW60" s="1">
        <v>5.2560422794053297E-18</v>
      </c>
      <c r="FX60" s="1">
        <v>7.5823269889768699E-19</v>
      </c>
      <c r="FY60" s="1">
        <v>1.00046782304951E-19</v>
      </c>
      <c r="FZ60" s="1">
        <v>1.2023680764265201E-20</v>
      </c>
      <c r="GA60" s="1">
        <v>1.31037675714144E-21</v>
      </c>
      <c r="GB60" s="1">
        <v>1.2890805111762499E-22</v>
      </c>
      <c r="GC60" s="1">
        <v>1.13918802656316E-23</v>
      </c>
      <c r="GD60" s="1">
        <v>8.9980819269152699E-25</v>
      </c>
      <c r="GE60" s="1">
        <v>6.3189934517058105E-26</v>
      </c>
      <c r="GF60" s="1">
        <v>3.9236052839372901E-27</v>
      </c>
      <c r="GG60" s="1">
        <v>0</v>
      </c>
      <c r="GH60" s="1">
        <v>0</v>
      </c>
      <c r="GI60" s="1">
        <v>0</v>
      </c>
      <c r="GJ60" s="1">
        <v>0</v>
      </c>
      <c r="GK60" s="1">
        <v>0</v>
      </c>
      <c r="GL60" s="1">
        <v>0</v>
      </c>
      <c r="GM60" s="1">
        <v>0</v>
      </c>
      <c r="GN60" s="1">
        <v>0</v>
      </c>
      <c r="GO60" s="1">
        <v>0</v>
      </c>
      <c r="GP60" s="1">
        <v>0</v>
      </c>
      <c r="GQ60" s="1">
        <v>0</v>
      </c>
      <c r="GR60" s="1">
        <v>0</v>
      </c>
      <c r="GS60" s="1">
        <v>0</v>
      </c>
      <c r="GT60" s="1">
        <v>0</v>
      </c>
      <c r="GU60" s="1">
        <v>0</v>
      </c>
      <c r="GV60" s="1">
        <v>0</v>
      </c>
      <c r="GW60" s="1">
        <v>0</v>
      </c>
      <c r="GX60" s="1">
        <v>0</v>
      </c>
      <c r="GY60" s="1">
        <v>0</v>
      </c>
      <c r="GZ60" s="1">
        <v>0</v>
      </c>
      <c r="HA60" s="1">
        <v>0</v>
      </c>
      <c r="HB60" s="1">
        <v>0</v>
      </c>
      <c r="HC60" s="1">
        <v>0</v>
      </c>
      <c r="HD60" s="1">
        <v>0</v>
      </c>
      <c r="HE60" s="1">
        <v>0</v>
      </c>
      <c r="HF60" s="1">
        <v>0</v>
      </c>
      <c r="HG60" s="1">
        <v>0</v>
      </c>
      <c r="HH60" s="1">
        <v>0</v>
      </c>
    </row>
    <row r="61" spans="1:216" x14ac:dyDescent="0.25">
      <c r="A61">
        <v>183</v>
      </c>
      <c r="B61" s="3">
        <v>1412537544.62275</v>
      </c>
      <c r="C61" s="7">
        <f t="shared" si="6"/>
        <v>44.760613754618539</v>
      </c>
      <c r="D61" s="3">
        <v>144.67154266440201</v>
      </c>
      <c r="E61" s="3">
        <v>143.20879033383</v>
      </c>
      <c r="F61" s="3">
        <v>141.74518340030701</v>
      </c>
      <c r="G61" s="3">
        <v>140.28070570528701</v>
      </c>
      <c r="H61" s="3">
        <v>138.81534143845499</v>
      </c>
      <c r="I61" s="3">
        <v>137.34907520344001</v>
      </c>
      <c r="J61" s="3">
        <v>135.88189208862499</v>
      </c>
      <c r="K61" s="3">
        <v>134.41377774335399</v>
      </c>
      <c r="L61" s="3">
        <v>132.94471845984799</v>
      </c>
      <c r="M61" s="3">
        <v>131.47470126115201</v>
      </c>
      <c r="N61" s="3">
        <v>130.00371399546401</v>
      </c>
      <c r="O61" s="3">
        <v>128.53174543718899</v>
      </c>
      <c r="P61" s="3">
        <v>127.0587853951</v>
      </c>
      <c r="Q61" s="3">
        <v>125.584824827972</v>
      </c>
      <c r="R61" s="3">
        <v>124.109855968109</v>
      </c>
      <c r="S61" s="3">
        <v>122.633872453148</v>
      </c>
      <c r="T61" s="3">
        <v>121.15686946659299</v>
      </c>
      <c r="U61" s="3">
        <v>119.678843887493</v>
      </c>
      <c r="V61" s="3">
        <v>118.199794449732</v>
      </c>
      <c r="W61" s="3">
        <v>116.719721911387</v>
      </c>
      <c r="X61" s="3">
        <v>115.238629234634</v>
      </c>
      <c r="Y61" s="3">
        <v>113.75652177667899</v>
      </c>
      <c r="Z61" s="3">
        <v>112.27340749222699</v>
      </c>
      <c r="AA61" s="3">
        <v>110.789297147971</v>
      </c>
      <c r="AB61" s="3">
        <v>109.30420454963</v>
      </c>
      <c r="AC61" s="3">
        <v>107.818146782044</v>
      </c>
      <c r="AD61" s="3">
        <v>106.331144462843</v>
      </c>
      <c r="AE61" s="3">
        <v>104.843222010208</v>
      </c>
      <c r="AF61" s="3">
        <v>103.35440792524101</v>
      </c>
      <c r="AG61" s="3">
        <v>101.864735089455</v>
      </c>
      <c r="AH61" s="3">
        <v>100.374241077881</v>
      </c>
      <c r="AI61" s="3">
        <v>98.882968488269</v>
      </c>
      <c r="AJ61" s="3">
        <v>97.390965286869303</v>
      </c>
      <c r="AK61" s="3">
        <v>95.898285171216997</v>
      </c>
      <c r="AL61" s="3">
        <v>94.404987950341095</v>
      </c>
      <c r="AM61" s="3">
        <v>92.911139942774398</v>
      </c>
      <c r="AN61" s="3">
        <v>91.4168143926927</v>
      </c>
      <c r="AO61" s="15">
        <v>89.922091904465901</v>
      </c>
      <c r="AP61" s="3">
        <v>88.427060895839404</v>
      </c>
      <c r="AQ61" s="3">
        <v>86.931818069893296</v>
      </c>
      <c r="AR61" s="3">
        <v>85.436468905847406</v>
      </c>
      <c r="AS61" s="3">
        <v>83.941128168684799</v>
      </c>
      <c r="AT61" s="3">
        <v>82.445920437462306</v>
      </c>
      <c r="AU61" s="3">
        <v>80.950980652054398</v>
      </c>
      <c r="AV61" s="3">
        <v>79.456454677943995</v>
      </c>
      <c r="AW61" s="3">
        <v>77.962499888520199</v>
      </c>
      <c r="AX61" s="3">
        <v>76.469285764175396</v>
      </c>
      <c r="AY61" s="3">
        <v>74.976994507305704</v>
      </c>
      <c r="AZ61" s="3">
        <v>73.485821672109907</v>
      </c>
      <c r="BA61" s="3">
        <v>71.995976807854404</v>
      </c>
      <c r="BB61" s="3">
        <v>70.507684114016996</v>
      </c>
      <c r="BC61" s="3">
        <v>69.021183105446895</v>
      </c>
      <c r="BD61" s="3">
        <v>67.536729285377405</v>
      </c>
      <c r="BE61" s="3">
        <v>66.054594823796194</v>
      </c>
      <c r="BF61" s="3">
        <v>64.575069238326094</v>
      </c>
      <c r="BG61" s="3">
        <v>63.0984600743813</v>
      </c>
      <c r="BH61" s="3">
        <v>61.6250935809515</v>
      </c>
      <c r="BI61" s="3">
        <v>60.155315377923301</v>
      </c>
      <c r="BJ61" s="3">
        <v>58.689491110373702</v>
      </c>
      <c r="BK61">
        <v>57.2280070847657</v>
      </c>
      <c r="BL61">
        <v>55.771270881447002</v>
      </c>
      <c r="BM61">
        <v>54.319711937287302</v>
      </c>
      <c r="BN61">
        <v>52.873782091704697</v>
      </c>
      <c r="BO61">
        <v>51.433956088717899</v>
      </c>
      <c r="BP61">
        <v>50.000732027029599</v>
      </c>
      <c r="BQ61">
        <v>48.574631749493598</v>
      </c>
      <c r="BR61">
        <v>47.156201162657297</v>
      </c>
      <c r="BS61">
        <v>45.746010476401899</v>
      </c>
      <c r="BT61">
        <v>44.344654353035502</v>
      </c>
      <c r="BU61">
        <v>42.952751954538897</v>
      </c>
      <c r="BV61">
        <v>41.570946876025197</v>
      </c>
      <c r="BW61">
        <v>40.199906952876098</v>
      </c>
      <c r="BX61">
        <v>38.840323928457401</v>
      </c>
      <c r="BY61">
        <v>37.492912968828598</v>
      </c>
      <c r="BZ61">
        <v>36.158412010445097</v>
      </c>
      <c r="CA61">
        <v>34.837580926546401</v>
      </c>
      <c r="CB61">
        <v>33.531200497734602</v>
      </c>
      <c r="CC61">
        <v>32.240071172210001</v>
      </c>
      <c r="CD61">
        <v>30.965011601269701</v>
      </c>
      <c r="CE61">
        <v>29.706856936014798</v>
      </c>
      <c r="CF61">
        <v>28.466456871790601</v>
      </c>
      <c r="CG61">
        <v>27.244673427726902</v>
      </c>
      <c r="CH61">
        <v>26.042378449890101</v>
      </c>
      <c r="CI61">
        <v>24.860450827917699</v>
      </c>
      <c r="CJ61">
        <v>23.699773417847702</v>
      </c>
      <c r="CK61">
        <v>22.561229662626499</v>
      </c>
      <c r="CL61">
        <v>21.445699911435799</v>
      </c>
      <c r="CM61">
        <v>20.354057433416401</v>
      </c>
      <c r="CN61">
        <v>19.287164131980401</v>
      </c>
      <c r="CO61">
        <v>18.245865966553101</v>
      </c>
      <c r="CP61">
        <v>17.2309880942503</v>
      </c>
      <c r="CQ61">
        <v>16.243329749039599</v>
      </c>
      <c r="CR61">
        <v>15.283658881611601</v>
      </c>
      <c r="CS61">
        <v>14.3527065893377</v>
      </c>
      <c r="CT61">
        <v>13.451161372271599</v>
      </c>
      <c r="CU61">
        <v>12.5796632580957</v>
      </c>
      <c r="CV61">
        <v>11.738797846138899</v>
      </c>
      <c r="CW61">
        <v>10.929090327981999</v>
      </c>
      <c r="CX61">
        <v>10.1509995495861</v>
      </c>
      <c r="CY61">
        <v>9.4049121871613295</v>
      </c>
      <c r="CZ61">
        <v>8.6911371159412596</v>
      </c>
      <c r="DA61">
        <v>8.0099000574249892</v>
      </c>
      <c r="DB61">
        <v>7.36133859623299</v>
      </c>
      <c r="DC61">
        <v>6.7454976622340501</v>
      </c>
      <c r="DD61">
        <v>6.16232557673231</v>
      </c>
      <c r="DE61">
        <v>5.6116707629564004</v>
      </c>
      <c r="DF61">
        <v>5.0932792205526098</v>
      </c>
      <c r="DG61">
        <v>4.6067928609467002</v>
      </c>
      <c r="DH61">
        <v>4.1517487950193503</v>
      </c>
      <c r="DI61">
        <v>3.72757965628989</v>
      </c>
      <c r="DJ61">
        <v>3.3336150315236899</v>
      </c>
      <c r="DK61">
        <v>2.9690840562479899</v>
      </c>
      <c r="DL61">
        <v>2.6331192150448501</v>
      </c>
      <c r="DM61">
        <v>2.3247613657694899</v>
      </c>
      <c r="DN61">
        <v>2.0429659832264502</v>
      </c>
      <c r="DO61">
        <v>1.7866105916837001</v>
      </c>
      <c r="DP61">
        <v>1.55450332743081</v>
      </c>
      <c r="DQ61">
        <v>1.3453925430742799</v>
      </c>
      <c r="DR61">
        <v>1.15797733525389</v>
      </c>
      <c r="DS61">
        <v>0.990918847954673</v>
      </c>
      <c r="DT61">
        <v>0.84285217570312998</v>
      </c>
      <c r="DU61">
        <v>0.71239866589089496</v>
      </c>
      <c r="DV61">
        <v>0.59817839852622601</v>
      </c>
      <c r="DW61">
        <v>0.49882260612218299</v>
      </c>
      <c r="DX61">
        <v>0.412985787351966</v>
      </c>
      <c r="DY61">
        <v>0.33935726653648102</v>
      </c>
      <c r="DZ61">
        <v>0.27667195773023501</v>
      </c>
      <c r="EA61">
        <v>0.223720107568086</v>
      </c>
      <c r="EB61">
        <v>0.17935581515965901</v>
      </c>
      <c r="EC61">
        <v>0.14250415975218</v>
      </c>
      <c r="ED61">
        <v>0.112166806725242</v>
      </c>
      <c r="EE61" s="1">
        <v>8.7426008349030193E-2</v>
      </c>
      <c r="EF61" s="1">
        <v>6.7446965799089903E-2</v>
      </c>
      <c r="EG61" s="1">
        <v>5.1478570970512602E-2</v>
      </c>
      <c r="EH61" s="1">
        <v>3.8852598205987098E-2</v>
      </c>
      <c r="EI61" s="1">
        <v>2.8981464565092801E-2</v>
      </c>
      <c r="EJ61" s="1">
        <v>2.1354720194542699E-2</v>
      </c>
      <c r="EK61" s="1">
        <v>1.55344654330552E-2</v>
      </c>
      <c r="EL61" s="1">
        <v>1.1149916648557801E-2</v>
      </c>
      <c r="EM61" s="1">
        <v>7.8913571947967706E-3</v>
      </c>
      <c r="EN61" s="1">
        <v>5.5037127319759703E-3</v>
      </c>
      <c r="EO61" s="1">
        <v>3.77998169697426E-3</v>
      </c>
      <c r="EP61" s="1">
        <v>2.5547329179878399E-3</v>
      </c>
      <c r="EQ61" s="1">
        <v>1.6978549264964999E-3</v>
      </c>
      <c r="ER61" s="1">
        <v>1.1087076594856499E-3</v>
      </c>
      <c r="ES61" s="1">
        <v>7.1078955475474201E-4</v>
      </c>
      <c r="ET61" s="1">
        <v>4.4699423097457501E-4</v>
      </c>
      <c r="EU61" s="1">
        <v>2.7549359935553702E-4</v>
      </c>
      <c r="EV61" s="1">
        <v>1.6625061719056301E-4</v>
      </c>
      <c r="EW61" s="1">
        <v>9.8136682655386196E-5</v>
      </c>
      <c r="EX61" s="1">
        <v>5.6606965283975703E-5</v>
      </c>
      <c r="EY61" s="1">
        <v>3.18721744287687E-5</v>
      </c>
      <c r="EZ61" s="1">
        <v>1.7497163778811001E-5</v>
      </c>
      <c r="FA61" s="1">
        <v>9.3546045648086092E-6</v>
      </c>
      <c r="FB61" s="1">
        <v>4.8646147367460802E-6</v>
      </c>
      <c r="FC61" s="1">
        <v>2.45739374081013E-6</v>
      </c>
      <c r="FD61" s="1">
        <v>1.2042475653416401E-6</v>
      </c>
      <c r="FE61" s="1">
        <v>5.7168283430438505E-7</v>
      </c>
      <c r="FF61" s="1">
        <v>2.6251089538964501E-7</v>
      </c>
      <c r="FG61" s="1">
        <v>1.16416959802298E-7</v>
      </c>
      <c r="FH61" s="1">
        <v>4.9779883850849299E-8</v>
      </c>
      <c r="FI61" s="1">
        <v>2.04889027768798E-8</v>
      </c>
      <c r="FJ61" s="1">
        <v>8.1027821501556893E-9</v>
      </c>
      <c r="FK61" s="1">
        <v>3.07317293606842E-9</v>
      </c>
      <c r="FL61" s="1">
        <v>1.11564370279552E-9</v>
      </c>
      <c r="FM61" s="1">
        <v>3.8686352074076501E-10</v>
      </c>
      <c r="FN61" s="1">
        <v>1.2786441810022499E-10</v>
      </c>
      <c r="FO61" s="1">
        <v>4.0190471012825403E-11</v>
      </c>
      <c r="FP61" s="1">
        <v>1.1985427867956401E-11</v>
      </c>
      <c r="FQ61" s="1">
        <v>3.38273721414916E-12</v>
      </c>
      <c r="FR61" s="1">
        <v>9.0124695114348801E-13</v>
      </c>
      <c r="FS61" s="1">
        <v>2.2604957602419999E-13</v>
      </c>
      <c r="FT61" s="1">
        <v>5.3225027633219497E-14</v>
      </c>
      <c r="FU61" s="1">
        <v>1.17297894278837E-14</v>
      </c>
      <c r="FV61" s="1">
        <v>2.4119903752634301E-15</v>
      </c>
      <c r="FW61" s="1">
        <v>4.6127201475403498E-16</v>
      </c>
      <c r="FX61" s="1">
        <v>8.1762319434659095E-17</v>
      </c>
      <c r="FY61" s="1">
        <v>1.33848134687678E-17</v>
      </c>
      <c r="FZ61" s="1">
        <v>2.0160891165278E-18</v>
      </c>
      <c r="GA61" s="1">
        <v>2.7831974140898102E-19</v>
      </c>
      <c r="GB61" s="1">
        <v>3.5069818885951199E-20</v>
      </c>
      <c r="GC61" s="1">
        <v>4.0161742851751103E-21</v>
      </c>
      <c r="GD61" s="1">
        <v>4.1612842862994499E-22</v>
      </c>
      <c r="GE61" s="1">
        <v>3.8826851132774801E-23</v>
      </c>
      <c r="GF61" s="1">
        <v>3.2462693847543999E-24</v>
      </c>
      <c r="GG61" s="1">
        <v>0</v>
      </c>
      <c r="GH61" s="1">
        <v>0</v>
      </c>
      <c r="GI61" s="1">
        <v>0</v>
      </c>
      <c r="GJ61" s="1">
        <v>0</v>
      </c>
      <c r="GK61" s="1">
        <v>0</v>
      </c>
      <c r="GL61" s="1">
        <v>0</v>
      </c>
      <c r="GM61" s="1">
        <v>0</v>
      </c>
      <c r="GN61" s="1">
        <v>0</v>
      </c>
      <c r="GO61" s="1">
        <v>0</v>
      </c>
      <c r="GP61" s="1">
        <v>0</v>
      </c>
      <c r="GQ61" s="1">
        <v>0</v>
      </c>
      <c r="GR61" s="1">
        <v>0</v>
      </c>
      <c r="GS61" s="1">
        <v>0</v>
      </c>
      <c r="GT61" s="1">
        <v>0</v>
      </c>
      <c r="GU61" s="1">
        <v>0</v>
      </c>
      <c r="GV61" s="1">
        <v>0</v>
      </c>
      <c r="GW61" s="1">
        <v>0</v>
      </c>
      <c r="GX61" s="1">
        <v>0</v>
      </c>
      <c r="GY61" s="1">
        <v>0</v>
      </c>
      <c r="GZ61" s="1">
        <v>0</v>
      </c>
      <c r="HA61" s="1">
        <v>0</v>
      </c>
      <c r="HB61" s="1">
        <v>0</v>
      </c>
      <c r="HC61" s="1">
        <v>0</v>
      </c>
      <c r="HD61" s="1">
        <v>0</v>
      </c>
      <c r="HE61" s="1">
        <v>0</v>
      </c>
      <c r="HF61" s="1">
        <v>0</v>
      </c>
      <c r="HG61" s="1">
        <v>0</v>
      </c>
      <c r="HH61" s="1">
        <v>0</v>
      </c>
    </row>
    <row r="62" spans="1:216" x14ac:dyDescent="0.25">
      <c r="A62">
        <v>184</v>
      </c>
      <c r="B62" s="3">
        <v>1584893192.4611101</v>
      </c>
      <c r="C62" s="7">
        <f t="shared" si="6"/>
        <v>50.222234658564346</v>
      </c>
      <c r="D62" s="3">
        <v>140.185449941455</v>
      </c>
      <c r="E62" s="3">
        <v>138.83064338089099</v>
      </c>
      <c r="F62" s="3">
        <v>137.474894390765</v>
      </c>
      <c r="G62" s="3">
        <v>136.118181010277</v>
      </c>
      <c r="H62" s="3">
        <v>134.76048128529999</v>
      </c>
      <c r="I62" s="3">
        <v>133.40177331579301</v>
      </c>
      <c r="J62" s="3">
        <v>132.042035307448</v>
      </c>
      <c r="K62" s="3">
        <v>130.68124562782199</v>
      </c>
      <c r="L62" s="3">
        <v>129.31938286725401</v>
      </c>
      <c r="M62" s="3">
        <v>127.95642590484699</v>
      </c>
      <c r="N62" s="3">
        <v>126.592353979829</v>
      </c>
      <c r="O62" s="3">
        <v>125.22714676862201</v>
      </c>
      <c r="P62" s="3">
        <v>123.860784467944</v>
      </c>
      <c r="Q62" s="3">
        <v>122.49324788430501</v>
      </c>
      <c r="R62" s="3">
        <v>121.124518530263</v>
      </c>
      <c r="S62" s="3">
        <v>119.754578727824</v>
      </c>
      <c r="T62" s="3">
        <v>118.38341171937201</v>
      </c>
      <c r="U62" s="3">
        <v>117.011001786566</v>
      </c>
      <c r="V62" s="3">
        <v>115.63733437760401</v>
      </c>
      <c r="W62" s="3">
        <v>114.262396243316</v>
      </c>
      <c r="X62" s="3">
        <v>112.88617558254199</v>
      </c>
      <c r="Y62" s="3">
        <v>111.508662197259</v>
      </c>
      <c r="Z62" s="3">
        <v>110.129847657951</v>
      </c>
      <c r="AA62" s="3">
        <v>108.749725479719</v>
      </c>
      <c r="AB62" s="3">
        <v>107.36829130964</v>
      </c>
      <c r="AC62" s="3">
        <v>105.985543125898</v>
      </c>
      <c r="AD62" s="3">
        <v>104.60148144923301</v>
      </c>
      <c r="AE62" s="3">
        <v>103.216109567218</v>
      </c>
      <c r="AF62" s="3">
        <v>101.82943377194501</v>
      </c>
      <c r="AG62" s="3">
        <v>100.44146361165301</v>
      </c>
      <c r="AH62" s="3">
        <v>99.052212156844504</v>
      </c>
      <c r="AI62" s="3">
        <v>97.661696281464998</v>
      </c>
      <c r="AJ62" s="3">
        <v>96.269936959670304</v>
      </c>
      <c r="AK62" s="3">
        <v>94.8769595787317</v>
      </c>
      <c r="AL62" s="3">
        <v>93.482794268602206</v>
      </c>
      <c r="AM62" s="3">
        <v>92.087476248654099</v>
      </c>
      <c r="AN62" s="3">
        <v>90.691046192071596</v>
      </c>
      <c r="AO62" s="15">
        <v>89.293550608357904</v>
      </c>
      <c r="AP62" s="3">
        <v>87.895042244376995</v>
      </c>
      <c r="AQ62" s="3">
        <v>86.495580504308293</v>
      </c>
      <c r="AR62" s="3">
        <v>85.095231888842093</v>
      </c>
      <c r="AS62" s="3">
        <v>83.694070453881494</v>
      </c>
      <c r="AT62" s="3">
        <v>82.292178288945905</v>
      </c>
      <c r="AU62" s="3">
        <v>80.889646015389999</v>
      </c>
      <c r="AV62" s="3">
        <v>79.486573304458602</v>
      </c>
      <c r="AW62" s="3">
        <v>78.083069415087195</v>
      </c>
      <c r="AX62" s="3">
        <v>76.679253751241106</v>
      </c>
      <c r="AY62" s="3">
        <v>75.275256438444501</v>
      </c>
      <c r="AZ62" s="3">
        <v>73.8712189189974</v>
      </c>
      <c r="BA62" s="3">
        <v>72.467294565208107</v>
      </c>
      <c r="BB62" s="3">
        <v>71.063649309771705</v>
      </c>
      <c r="BC62" s="3">
        <v>69.660462292216494</v>
      </c>
      <c r="BD62" s="3">
        <v>68.257926520101805</v>
      </c>
      <c r="BE62" s="3">
        <v>66.856249543390803</v>
      </c>
      <c r="BF62" s="3">
        <v>65.455654140139202</v>
      </c>
      <c r="BG62" s="3">
        <v>64.056379011327294</v>
      </c>
      <c r="BH62" s="3">
        <v>62.658679482325901</v>
      </c>
      <c r="BI62" s="3">
        <v>61.262828208116296</v>
      </c>
      <c r="BJ62" s="3">
        <v>59.869115878990598</v>
      </c>
      <c r="BK62">
        <v>58.477851923026897</v>
      </c>
      <c r="BL62">
        <v>57.089365201176498</v>
      </c>
      <c r="BM62">
        <v>55.704004690311102</v>
      </c>
      <c r="BN62">
        <v>54.322140149052601</v>
      </c>
      <c r="BO62">
        <v>52.944162760659097</v>
      </c>
      <c r="BP62">
        <v>51.570485746658697</v>
      </c>
      <c r="BQ62">
        <v>50.201544944311102</v>
      </c>
      <c r="BR62">
        <v>48.837799340345001</v>
      </c>
      <c r="BS62">
        <v>47.479731552762097</v>
      </c>
      <c r="BT62">
        <v>46.127848251823302</v>
      </c>
      <c r="BU62">
        <v>44.782680510648397</v>
      </c>
      <c r="BV62">
        <v>43.444784075166901</v>
      </c>
      <c r="BW62">
        <v>42.114739542469898</v>
      </c>
      <c r="BX62">
        <v>40.793152435931603</v>
      </c>
      <c r="BY62">
        <v>39.480653164819003</v>
      </c>
      <c r="BZ62">
        <v>38.177896855483702</v>
      </c>
      <c r="CA62">
        <v>36.885563040663499</v>
      </c>
      <c r="CB62">
        <v>35.6043551929207</v>
      </c>
      <c r="CC62">
        <v>34.335000087825399</v>
      </c>
      <c r="CD62">
        <v>33.078246982189199</v>
      </c>
      <c r="CE62">
        <v>31.8348665924741</v>
      </c>
      <c r="CF62">
        <v>30.605649858485901</v>
      </c>
      <c r="CG62">
        <v>29.391406477625299</v>
      </c>
      <c r="CH62">
        <v>28.192963195352899</v>
      </c>
      <c r="CI62">
        <v>27.0111618381511</v>
      </c>
      <c r="CJ62">
        <v>25.8468570761862</v>
      </c>
      <c r="CK62">
        <v>24.700913904069999</v>
      </c>
      <c r="CL62">
        <v>23.5742048297552</v>
      </c>
      <c r="CM62">
        <v>22.467606763490998</v>
      </c>
      <c r="CN62">
        <v>21.381997601208099</v>
      </c>
      <c r="CO62">
        <v>20.3182524995051</v>
      </c>
      <c r="CP62">
        <v>19.2772398427384</v>
      </c>
      <c r="CQ62">
        <v>18.259816906529998</v>
      </c>
      <c r="CR62">
        <v>17.266825226358499</v>
      </c>
      <c r="CS62">
        <v>16.2990856846917</v>
      </c>
      <c r="CT62">
        <v>15.3573933357521</v>
      </c>
      <c r="CU62">
        <v>14.442511992410701</v>
      </c>
      <c r="CV62">
        <v>13.5551686066832</v>
      </c>
      <c r="CW62">
        <v>12.696047481597599</v>
      </c>
      <c r="CX62">
        <v>11.865784359586099</v>
      </c>
      <c r="CY62">
        <v>11.064960439868299</v>
      </c>
      <c r="CZ62">
        <v>10.2940963848212</v>
      </c>
      <c r="DA62">
        <v>9.5536463828263098</v>
      </c>
      <c r="DB62">
        <v>8.8439923423857199</v>
      </c>
      <c r="DC62">
        <v>8.1654382991912193</v>
      </c>
      <c r="DD62">
        <v>7.5182051240801897</v>
      </c>
      <c r="DE62">
        <v>6.9024256251594096</v>
      </c>
      <c r="DF62">
        <v>6.3181401415310798</v>
      </c>
      <c r="DG62">
        <v>5.7652927287160196</v>
      </c>
      <c r="DH62">
        <v>5.2437280367205803</v>
      </c>
      <c r="DI62">
        <v>4.7531889804232197</v>
      </c>
      <c r="DJ62">
        <v>4.2933152982613896</v>
      </c>
      <c r="DK62">
        <v>3.8636430888019002</v>
      </c>
      <c r="DL62">
        <v>3.4636054054457399</v>
      </c>
      <c r="DM62">
        <v>3.0925339770760498</v>
      </c>
      <c r="DN62">
        <v>2.7496621068154501</v>
      </c>
      <c r="DO62">
        <v>2.4341287822231998</v>
      </c>
      <c r="DP62">
        <v>2.14498400836397</v>
      </c>
      <c r="DQ62">
        <v>1.8811953504871299</v>
      </c>
      <c r="DR62">
        <v>1.64165564599027</v>
      </c>
      <c r="DS62">
        <v>1.4251918164894299</v>
      </c>
      <c r="DT62">
        <v>1.2305746809340801</v>
      </c>
      <c r="DU62">
        <v>1.05652964069858</v>
      </c>
      <c r="DV62">
        <v>0.90174807851324301</v>
      </c>
      <c r="DW62">
        <v>0.76489928613708402</v>
      </c>
      <c r="DX62">
        <v>0.64464271207178103</v>
      </c>
      <c r="DY62">
        <v>0.53964030163978804</v>
      </c>
      <c r="DZ62">
        <v>0.44856868862577498</v>
      </c>
      <c r="EA62">
        <v>0.37013099151635298</v>
      </c>
      <c r="EB62">
        <v>0.303067969076035</v>
      </c>
      <c r="EC62">
        <v>0.246168300193602</v>
      </c>
      <c r="ED62">
        <v>0.19827777188989201</v>
      </c>
      <c r="EE62">
        <v>0.15830718693898899</v>
      </c>
      <c r="EF62">
        <v>0.12523883809438699</v>
      </c>
      <c r="EG62" s="1">
        <v>9.8131438316475694E-2</v>
      </c>
      <c r="EH62" s="1">
        <v>7.6123444081554401E-2</v>
      </c>
      <c r="EI62" s="1">
        <v>5.84347598090331E-2</v>
      </c>
      <c r="EJ62" s="1">
        <v>4.4366863337814602E-2</v>
      </c>
      <c r="EK62" s="1">
        <v>3.33014426814024E-2</v>
      </c>
      <c r="EL62" s="1">
        <v>2.4697680421376302E-2</v>
      </c>
      <c r="EM62" s="1">
        <v>1.8088361629561199E-2</v>
      </c>
      <c r="EN62" s="1">
        <v>1.30750120372664E-2</v>
      </c>
      <c r="EO62" s="1">
        <v>9.3222936945994393E-3</v>
      </c>
      <c r="EP62" s="1">
        <v>6.5518946300624596E-3</v>
      </c>
      <c r="EQ62" s="1">
        <v>4.5361468198695399E-3</v>
      </c>
      <c r="ER62" s="1">
        <v>3.0915936752169602E-3</v>
      </c>
      <c r="ES62" s="1">
        <v>2.0727055640295299E-3</v>
      </c>
      <c r="ET62" s="1">
        <v>1.3659115469350899E-3</v>
      </c>
      <c r="EU62" s="1">
        <v>8.84079936180874E-4</v>
      </c>
      <c r="EV62" s="1">
        <v>5.6154214000853997E-4</v>
      </c>
      <c r="EW62" s="1">
        <v>3.4971620045521002E-4</v>
      </c>
      <c r="EX62" s="1">
        <v>2.1335090744374299E-4</v>
      </c>
      <c r="EY62" s="1">
        <v>1.273803801636E-4</v>
      </c>
      <c r="EZ62" s="1">
        <v>7.43539686733183E-5</v>
      </c>
      <c r="FA62" s="1">
        <v>4.2388004606060902E-5</v>
      </c>
      <c r="FB62" s="1">
        <v>2.3574420984521401E-5</v>
      </c>
      <c r="FC62" s="1">
        <v>1.27760839555705E-5</v>
      </c>
      <c r="FD62" s="1">
        <v>6.7388977677246096E-6</v>
      </c>
      <c r="FE62" s="1">
        <v>3.4551371304410602E-6</v>
      </c>
      <c r="FF62" s="1">
        <v>1.7196971134973799E-6</v>
      </c>
      <c r="FG62" s="1">
        <v>8.2974879051449695E-7</v>
      </c>
      <c r="FH62" s="1">
        <v>3.8754178744691101E-7</v>
      </c>
      <c r="FI62" s="1">
        <v>1.7494724736935899E-7</v>
      </c>
      <c r="FJ62" s="1">
        <v>7.6211505163046694E-8</v>
      </c>
      <c r="FK62" s="1">
        <v>3.1984111272751401E-8</v>
      </c>
      <c r="FL62" s="1">
        <v>1.29089102553363E-8</v>
      </c>
      <c r="FM62" s="1">
        <v>5.00140213953144E-9</v>
      </c>
      <c r="FN62" s="1">
        <v>1.8565586264244301E-9</v>
      </c>
      <c r="FO62" s="1">
        <v>6.5897468349411504E-10</v>
      </c>
      <c r="FP62" s="1">
        <v>2.2318204575249901E-10</v>
      </c>
      <c r="FQ62" s="1">
        <v>7.1965510726545604E-11</v>
      </c>
      <c r="FR62" s="1">
        <v>2.20426205280705E-11</v>
      </c>
      <c r="FS62" s="1">
        <v>6.3977524793734203E-12</v>
      </c>
      <c r="FT62" s="1">
        <v>1.7551703678109201E-12</v>
      </c>
      <c r="FU62" s="1">
        <v>4.53930284089751E-13</v>
      </c>
      <c r="FV62" s="1">
        <v>1.10365464227074E-13</v>
      </c>
      <c r="FW62" s="1">
        <v>2.51530511852707E-14</v>
      </c>
      <c r="FX62" s="1">
        <v>5.3572433313269102E-15</v>
      </c>
      <c r="FY62" s="1">
        <v>1.06292531114368E-15</v>
      </c>
      <c r="FZ62" s="1">
        <v>1.9580645836759999E-16</v>
      </c>
      <c r="GA62" s="1">
        <v>3.3373215241333598E-17</v>
      </c>
      <c r="GB62" s="1">
        <v>5.2435837188614501E-18</v>
      </c>
      <c r="GC62" s="1">
        <v>7.5658010726980502E-19</v>
      </c>
      <c r="GD62" s="1">
        <v>9.9847496934650597E-20</v>
      </c>
      <c r="GE62" s="1">
        <v>1.2001951348733E-20</v>
      </c>
      <c r="GF62" s="1">
        <v>1.30824722089939E-21</v>
      </c>
      <c r="GG62" s="1">
        <v>0</v>
      </c>
      <c r="GH62" s="1">
        <v>0</v>
      </c>
      <c r="GI62" s="1">
        <v>0</v>
      </c>
      <c r="GJ62" s="1">
        <v>0</v>
      </c>
      <c r="GK62" s="1">
        <v>0</v>
      </c>
      <c r="GL62" s="1">
        <v>0</v>
      </c>
      <c r="GM62" s="1">
        <v>0</v>
      </c>
      <c r="GN62" s="1">
        <v>0</v>
      </c>
      <c r="GO62" s="1">
        <v>0</v>
      </c>
      <c r="GP62" s="1">
        <v>0</v>
      </c>
      <c r="GQ62" s="1">
        <v>0</v>
      </c>
      <c r="GR62" s="1">
        <v>0</v>
      </c>
      <c r="GS62" s="1">
        <v>0</v>
      </c>
      <c r="GT62" s="1">
        <v>0</v>
      </c>
      <c r="GU62" s="1">
        <v>0</v>
      </c>
      <c r="GV62" s="1">
        <v>0</v>
      </c>
      <c r="GW62" s="1">
        <v>0</v>
      </c>
      <c r="GX62" s="1">
        <v>0</v>
      </c>
      <c r="GY62" s="1">
        <v>0</v>
      </c>
      <c r="GZ62" s="1">
        <v>0</v>
      </c>
      <c r="HA62" s="1">
        <v>0</v>
      </c>
      <c r="HB62" s="1">
        <v>0</v>
      </c>
      <c r="HC62" s="1">
        <v>0</v>
      </c>
      <c r="HD62" s="1">
        <v>0</v>
      </c>
      <c r="HE62" s="1">
        <v>0</v>
      </c>
      <c r="HF62" s="1">
        <v>0</v>
      </c>
      <c r="HG62" s="1">
        <v>0</v>
      </c>
      <c r="HH62" s="1">
        <v>0</v>
      </c>
    </row>
    <row r="63" spans="1:216" x14ac:dyDescent="0.25">
      <c r="A63">
        <v>185</v>
      </c>
      <c r="B63" s="3">
        <v>1778279410.0389199</v>
      </c>
      <c r="C63" s="7">
        <f t="shared" si="6"/>
        <v>56.350274103192888</v>
      </c>
      <c r="D63" s="3">
        <v>134.772604276728</v>
      </c>
      <c r="E63" s="3">
        <v>133.529924591238</v>
      </c>
      <c r="F63" s="3">
        <v>132.286246646748</v>
      </c>
      <c r="G63" s="3">
        <v>131.04154407992999</v>
      </c>
      <c r="H63" s="3">
        <v>129.795790251103</v>
      </c>
      <c r="I63" s="3">
        <v>128.54895827553901</v>
      </c>
      <c r="J63" s="3">
        <v>127.30102105818</v>
      </c>
      <c r="K63" s="3">
        <v>126.051951332009</v>
      </c>
      <c r="L63" s="3">
        <v>124.801721700313</v>
      </c>
      <c r="M63" s="3">
        <v>123.550304683107</v>
      </c>
      <c r="N63" s="3">
        <v>122.297672767987</v>
      </c>
      <c r="O63" s="3">
        <v>121.043798465694</v>
      </c>
      <c r="P63" s="3">
        <v>119.788654370711</v>
      </c>
      <c r="Q63" s="3">
        <v>118.532213227187</v>
      </c>
      <c r="R63" s="3">
        <v>117.274448000533</v>
      </c>
      <c r="S63" s="3">
        <v>116.01533195503499</v>
      </c>
      <c r="T63" s="3">
        <v>114.75483873784501</v>
      </c>
      <c r="U63" s="3">
        <v>113.492942469732</v>
      </c>
      <c r="V63" s="3">
        <v>112.22961784298801</v>
      </c>
      <c r="W63" s="3">
        <v>110.964840226897</v>
      </c>
      <c r="X63" s="3">
        <v>109.698585781202</v>
      </c>
      <c r="Y63" s="3">
        <v>108.430831578012</v>
      </c>
      <c r="Z63" s="3">
        <v>107.161555732609</v>
      </c>
      <c r="AA63" s="3">
        <v>105.890737543634</v>
      </c>
      <c r="AB63" s="3">
        <v>104.618357643145</v>
      </c>
      <c r="AC63" s="3">
        <v>103.34439815706099</v>
      </c>
      <c r="AD63" s="3">
        <v>102.06884287650099</v>
      </c>
      <c r="AE63" s="3">
        <v>100.79167744057899</v>
      </c>
      <c r="AF63" s="3">
        <v>99.512889531182694</v>
      </c>
      <c r="AG63" s="3">
        <v>98.232469080304696</v>
      </c>
      <c r="AH63" s="3">
        <v>96.950408490511606</v>
      </c>
      <c r="AI63" s="3">
        <v>95.666702869109898</v>
      </c>
      <c r="AJ63" s="3">
        <v>94.381350276609794</v>
      </c>
      <c r="AK63" s="3">
        <v>93.094351990070606</v>
      </c>
      <c r="AL63" s="3">
        <v>91.805712781921102</v>
      </c>
      <c r="AM63" s="3">
        <v>90.515441214839697</v>
      </c>
      <c r="AN63" s="3">
        <v>89.223549953279303</v>
      </c>
      <c r="AO63" s="15">
        <v>87.930056092204296</v>
      </c>
      <c r="AP63" s="3">
        <v>86.6349815035977</v>
      </c>
      <c r="AQ63" s="3">
        <v>85.338353201269797</v>
      </c>
      <c r="AR63" s="3">
        <v>84.040203724477394</v>
      </c>
      <c r="AS63" s="3">
        <v>82.740571540823893</v>
      </c>
      <c r="AT63" s="3">
        <v>81.439501468872706</v>
      </c>
      <c r="AU63" s="3">
        <v>80.137045120852605</v>
      </c>
      <c r="AV63" s="3">
        <v>78.833261365776707</v>
      </c>
      <c r="AW63" s="3">
        <v>77.528216813223693</v>
      </c>
      <c r="AX63" s="3">
        <v>76.221986317951405</v>
      </c>
      <c r="AY63" s="3">
        <v>74.914653505414805</v>
      </c>
      <c r="AZ63" s="3">
        <v>73.606311318155306</v>
      </c>
      <c r="BA63" s="3">
        <v>72.297062582904999</v>
      </c>
      <c r="BB63" s="3">
        <v>70.987020598108103</v>
      </c>
      <c r="BC63" s="3">
        <v>69.676309741407593</v>
      </c>
      <c r="BD63" s="3">
        <v>68.365066096467501</v>
      </c>
      <c r="BE63" s="3">
        <v>67.053438098305904</v>
      </c>
      <c r="BF63" s="3">
        <v>65.741587196095296</v>
      </c>
      <c r="BG63" s="3">
        <v>64.429688532145605</v>
      </c>
      <c r="BH63" s="3">
        <v>63.117931635518403</v>
      </c>
      <c r="BI63" s="3">
        <v>61.806521128429601</v>
      </c>
      <c r="BJ63" s="3">
        <v>60.495677443276598</v>
      </c>
      <c r="BK63">
        <v>59.185637547777198</v>
      </c>
      <c r="BL63">
        <v>57.8766556753285</v>
      </c>
      <c r="BM63">
        <v>56.569004057284602</v>
      </c>
      <c r="BN63">
        <v>55.2629736534074</v>
      </c>
      <c r="BO63">
        <v>53.9588748762732</v>
      </c>
      <c r="BP63">
        <v>52.657038304906997</v>
      </c>
      <c r="BQ63">
        <v>51.357815382379698</v>
      </c>
      <c r="BR63">
        <v>50.061579091527904</v>
      </c>
      <c r="BS63">
        <v>48.768724602356102</v>
      </c>
      <c r="BT63">
        <v>47.4796698840481</v>
      </c>
      <c r="BU63">
        <v>46.194856273856303</v>
      </c>
      <c r="BV63">
        <v>44.914748994457</v>
      </c>
      <c r="BW63">
        <v>43.6398376106618</v>
      </c>
      <c r="BX63">
        <v>42.3706364156616</v>
      </c>
      <c r="BY63">
        <v>41.107684736265703</v>
      </c>
      <c r="BZ63">
        <v>39.851547145879898</v>
      </c>
      <c r="CA63">
        <v>38.602813573269898</v>
      </c>
      <c r="CB63">
        <v>37.362099294476998</v>
      </c>
      <c r="CC63">
        <v>36.130044794614598</v>
      </c>
      <c r="CD63">
        <v>34.907315485688002</v>
      </c>
      <c r="CE63">
        <v>33.694601266066897</v>
      </c>
      <c r="CF63">
        <v>32.4926159068185</v>
      </c>
      <c r="CG63">
        <v>31.302096249797401</v>
      </c>
      <c r="CH63">
        <v>30.123801202223401</v>
      </c>
      <c r="CI63">
        <v>28.958510512469299</v>
      </c>
      <c r="CJ63">
        <v>27.807023311977598</v>
      </c>
      <c r="CK63">
        <v>26.6701564086374</v>
      </c>
      <c r="CL63">
        <v>25.548742317634101</v>
      </c>
      <c r="CM63">
        <v>24.443627016758299</v>
      </c>
      <c r="CN63">
        <v>23.355667414355299</v>
      </c>
      <c r="CO63">
        <v>22.2857285206135</v>
      </c>
      <c r="CP63">
        <v>21.2346803120166</v>
      </c>
      <c r="CQ63">
        <v>20.2033942871875</v>
      </c>
      <c r="CR63">
        <v>19.1927397079711</v>
      </c>
      <c r="CS63">
        <v>18.203579528969499</v>
      </c>
      <c r="CT63">
        <v>17.236766019798001</v>
      </c>
      <c r="CU63">
        <v>16.2931360897011</v>
      </c>
      <c r="CV63">
        <v>15.373506329131301</v>
      </c>
      <c r="CW63">
        <v>14.4786677884938</v>
      </c>
      <c r="CX63">
        <v>13.609380520369101</v>
      </c>
      <c r="CY63">
        <v>12.7663679181031</v>
      </c>
      <c r="CZ63">
        <v>11.950310890646501</v>
      </c>
      <c r="DA63">
        <v>11.1618419208424</v>
      </c>
      <c r="DB63">
        <v>10.4015390619093</v>
      </c>
      <c r="DC63">
        <v>9.6699199345009408</v>
      </c>
      <c r="DD63">
        <v>8.9674357942905996</v>
      </c>
      <c r="DE63">
        <v>8.2944657473354795</v>
      </c>
      <c r="DF63">
        <v>7.6513111972966898</v>
      </c>
      <c r="DG63">
        <v>7.0381906146867097</v>
      </c>
      <c r="DH63">
        <v>6.4552347234009204</v>
      </c>
      <c r="DI63">
        <v>5.9024822035742996</v>
      </c>
      <c r="DJ63">
        <v>5.3798760119727698</v>
      </c>
      <c r="DK63">
        <v>4.8872604213628899</v>
      </c>
      <c r="DL63">
        <v>4.4243788782874098</v>
      </c>
      <c r="DM63">
        <v>3.9908727741093402</v>
      </c>
      <c r="DN63">
        <v>3.5862812168070999</v>
      </c>
      <c r="DO63">
        <v>3.2100418805914899</v>
      </c>
      <c r="DP63">
        <v>2.86149299682392</v>
      </c>
      <c r="DQ63">
        <v>2.5398765328881598</v>
      </c>
      <c r="DR63">
        <v>2.2443425856554402</v>
      </c>
      <c r="DS63">
        <v>1.9739549931682601</v>
      </c>
      <c r="DT63">
        <v>1.7276981424803499</v>
      </c>
      <c r="DU63">
        <v>1.5044849237171201</v>
      </c>
      <c r="DV63">
        <v>1.3031657510183201</v>
      </c>
      <c r="DW63">
        <v>1.1225385409155999</v>
      </c>
      <c r="DX63">
        <v>0.96135950885922095</v>
      </c>
      <c r="DY63">
        <v>0.81835461615568095</v>
      </c>
      <c r="DZ63">
        <v>0.69223147372512905</v>
      </c>
      <c r="EA63">
        <v>0.58169148710417995</v>
      </c>
      <c r="EB63">
        <v>0.48544201027164702</v>
      </c>
      <c r="EC63">
        <v>0.40220826535161602</v>
      </c>
      <c r="ED63">
        <v>0.33074478208819202</v>
      </c>
      <c r="EE63">
        <v>0.26984611599091801</v>
      </c>
      <c r="EF63">
        <v>0.218356617704552</v>
      </c>
      <c r="EG63">
        <v>0.17517904855726299</v>
      </c>
      <c r="EH63">
        <v>0.139281868035281</v>
      </c>
      <c r="EI63">
        <v>0.109705057285959</v>
      </c>
      <c r="EJ63" s="1">
        <v>8.5564387344490997E-2</v>
      </c>
      <c r="EK63" s="1">
        <v>6.6054089836687896E-2</v>
      </c>
      <c r="EL63" s="1">
        <v>5.0447939270741503E-2</v>
      </c>
      <c r="EM63" s="1">
        <v>3.8098807258616099E-2</v>
      </c>
      <c r="EN63" s="1">
        <v>2.8436797535392699E-2</v>
      </c>
      <c r="EO63" s="1">
        <v>2.0966113944833598E-2</v>
      </c>
      <c r="EP63" s="1">
        <v>1.5260849329048601E-2</v>
      </c>
      <c r="EQ63" s="1">
        <v>1.0959909604869001E-2</v>
      </c>
      <c r="ER63" s="1">
        <v>7.7613029061002602E-3</v>
      </c>
      <c r="ES63" s="1">
        <v>5.4160278917617299E-3</v>
      </c>
      <c r="ET63" s="1">
        <v>3.7217883037371198E-3</v>
      </c>
      <c r="EU63" s="1">
        <v>2.5167435094269998E-3</v>
      </c>
      <c r="EV63" s="1">
        <v>1.67347869223403E-3</v>
      </c>
      <c r="EW63" s="1">
        <v>1.0933457237021101E-3</v>
      </c>
      <c r="EX63" s="1">
        <v>7.0128910322838397E-4</v>
      </c>
      <c r="EY63" s="1">
        <v>4.4123335999478102E-4</v>
      </c>
      <c r="EZ63" s="1">
        <v>2.72071549348157E-4</v>
      </c>
      <c r="FA63" s="1">
        <v>1.6426118683535501E-4</v>
      </c>
      <c r="FB63" s="1">
        <v>9.7005883541779694E-5</v>
      </c>
      <c r="FC63" s="1">
        <v>5.59791875043711E-5</v>
      </c>
      <c r="FD63" s="1">
        <v>3.1532143930022498E-5</v>
      </c>
      <c r="FE63" s="1">
        <v>1.7317679616426101E-5</v>
      </c>
      <c r="FF63" s="1">
        <v>9.2623874259087292E-6</v>
      </c>
      <c r="FG63" s="1">
        <v>4.8185540738564804E-6</v>
      </c>
      <c r="FH63" s="1">
        <v>2.4350574463721001E-6</v>
      </c>
      <c r="FI63" s="1">
        <v>1.1937459499222099E-6</v>
      </c>
      <c r="FJ63" s="1">
        <v>5.6690272704674697E-7</v>
      </c>
      <c r="FK63" s="1">
        <v>2.6040761287915303E-7</v>
      </c>
      <c r="FL63" s="1">
        <v>1.15523765953495E-7</v>
      </c>
      <c r="FM63" s="1">
        <v>4.9414408708418301E-8</v>
      </c>
      <c r="FN63" s="1">
        <v>2.03450645799021E-8</v>
      </c>
      <c r="FO63" s="1">
        <v>8.0484323860402395E-9</v>
      </c>
      <c r="FP63" s="1">
        <v>3.0534944605872899E-9</v>
      </c>
      <c r="FQ63" s="1">
        <v>1.10883009248843E-9</v>
      </c>
      <c r="FR63" s="1">
        <v>3.8461222267467398E-10</v>
      </c>
      <c r="FS63" s="1">
        <v>1.2715616247058E-10</v>
      </c>
      <c r="FT63" s="1">
        <v>3.9978814875948798E-11</v>
      </c>
      <c r="FU63" s="1">
        <v>1.1925492100692799E-11</v>
      </c>
      <c r="FV63" s="1">
        <v>3.36669622295219E-12</v>
      </c>
      <c r="FW63" s="1">
        <v>8.97200415946934E-13</v>
      </c>
      <c r="FX63" s="1">
        <v>2.2509018164642899E-13</v>
      </c>
      <c r="FY63" s="1">
        <v>5.30118896534044E-14</v>
      </c>
      <c r="FZ63" s="1">
        <v>1.16855620749648E-14</v>
      </c>
      <c r="GA63" s="1">
        <v>2.40344704964688E-15</v>
      </c>
      <c r="GB63" s="1">
        <v>4.5974119270267299E-16</v>
      </c>
      <c r="GC63" s="1">
        <v>8.1508836583529298E-17</v>
      </c>
      <c r="GD63" s="1">
        <v>1.33461801457019E-17</v>
      </c>
      <c r="GE63" s="1">
        <v>2.0106925693895101E-18</v>
      </c>
      <c r="GF63" s="1">
        <v>2.77631986940287E-19</v>
      </c>
      <c r="GG63" s="1">
        <v>0</v>
      </c>
      <c r="GH63" s="1">
        <v>0</v>
      </c>
      <c r="GI63" s="1">
        <v>0</v>
      </c>
      <c r="GJ63" s="1">
        <v>0</v>
      </c>
      <c r="GK63" s="1">
        <v>0</v>
      </c>
      <c r="GL63" s="1">
        <v>0</v>
      </c>
      <c r="GM63" s="1">
        <v>0</v>
      </c>
      <c r="GN63" s="1">
        <v>0</v>
      </c>
      <c r="GO63" s="1">
        <v>0</v>
      </c>
      <c r="GP63" s="1">
        <v>0</v>
      </c>
      <c r="GQ63" s="1">
        <v>0</v>
      </c>
      <c r="GR63" s="1">
        <v>0</v>
      </c>
      <c r="GS63" s="1">
        <v>0</v>
      </c>
      <c r="GT63" s="1">
        <v>0</v>
      </c>
      <c r="GU63" s="1">
        <v>0</v>
      </c>
      <c r="GV63" s="1">
        <v>0</v>
      </c>
      <c r="GW63" s="1">
        <v>0</v>
      </c>
      <c r="GX63" s="1">
        <v>0</v>
      </c>
      <c r="GY63" s="1">
        <v>0</v>
      </c>
      <c r="GZ63" s="1">
        <v>0</v>
      </c>
      <c r="HA63" s="1">
        <v>0</v>
      </c>
      <c r="HB63" s="1">
        <v>0</v>
      </c>
      <c r="HC63" s="1">
        <v>0</v>
      </c>
      <c r="HD63" s="1">
        <v>0</v>
      </c>
      <c r="HE63" s="1">
        <v>0</v>
      </c>
      <c r="HF63" s="1">
        <v>0</v>
      </c>
      <c r="HG63" s="1">
        <v>0</v>
      </c>
      <c r="HH63" s="1">
        <v>0</v>
      </c>
    </row>
    <row r="64" spans="1:216" x14ac:dyDescent="0.25">
      <c r="A64">
        <v>186</v>
      </c>
      <c r="B64" s="3">
        <v>1995262314.9688699</v>
      </c>
      <c r="C64" s="7">
        <f t="shared" si="6"/>
        <v>63.22604744875624</v>
      </c>
      <c r="D64" s="3">
        <v>128.46278707757099</v>
      </c>
      <c r="E64" s="3">
        <v>127.335287681826</v>
      </c>
      <c r="F64" s="3">
        <v>126.206763954612</v>
      </c>
      <c r="G64" s="3">
        <v>125.077186450884</v>
      </c>
      <c r="H64" s="3">
        <v>123.946525222676</v>
      </c>
      <c r="I64" s="3">
        <v>122.814749836502</v>
      </c>
      <c r="J64" s="3">
        <v>121.681829393424</v>
      </c>
      <c r="K64" s="3">
        <v>120.547732551989</v>
      </c>
      <c r="L64" s="3">
        <v>119.412427554244</v>
      </c>
      <c r="M64" s="3">
        <v>118.275882255064</v>
      </c>
      <c r="N64" s="3">
        <v>117.13806415502</v>
      </c>
      <c r="O64" s="3">
        <v>115.998940437039</v>
      </c>
      <c r="P64" s="3">
        <v>114.85847800713201</v>
      </c>
      <c r="Q64" s="3">
        <v>113.716643539446</v>
      </c>
      <c r="R64" s="3">
        <v>112.573403525963</v>
      </c>
      <c r="S64" s="3">
        <v>111.42872433112601</v>
      </c>
      <c r="T64" s="3">
        <v>110.282572251734</v>
      </c>
      <c r="U64" s="3">
        <v>109.134913582439</v>
      </c>
      <c r="V64" s="3">
        <v>107.985714687201</v>
      </c>
      <c r="W64" s="3">
        <v>106.83494207707901</v>
      </c>
      <c r="X64" s="3">
        <v>105.682562494744</v>
      </c>
      <c r="Y64" s="3">
        <v>104.528543006121</v>
      </c>
      <c r="Z64" s="3">
        <v>103.37285109958999</v>
      </c>
      <c r="AA64" s="3">
        <v>102.215454793188</v>
      </c>
      <c r="AB64" s="3">
        <v>101.056322750269</v>
      </c>
      <c r="AC64" s="3">
        <v>99.895424404107899</v>
      </c>
      <c r="AD64" s="3">
        <v>98.732730091935693</v>
      </c>
      <c r="AE64" s="3">
        <v>97.568211198936496</v>
      </c>
      <c r="AF64" s="3">
        <v>96.401840312718505</v>
      </c>
      <c r="AG64" s="3">
        <v>95.233591388819903</v>
      </c>
      <c r="AH64" s="3">
        <v>94.063439927809696</v>
      </c>
      <c r="AI64" s="3">
        <v>92.8913631645609</v>
      </c>
      <c r="AJ64" s="3">
        <v>91.717340270289895</v>
      </c>
      <c r="AK64" s="3">
        <v>90.541352567964694</v>
      </c>
      <c r="AL64" s="3">
        <v>89.363383761697804</v>
      </c>
      <c r="AM64" s="3">
        <v>88.1834201807455</v>
      </c>
      <c r="AN64" s="3">
        <v>87.0014510387428</v>
      </c>
      <c r="AO64" s="15">
        <v>85.817468708804299</v>
      </c>
      <c r="AP64" s="3">
        <v>84.631469015124594</v>
      </c>
      <c r="AQ64" s="3">
        <v>83.443451541701904</v>
      </c>
      <c r="AR64" s="3">
        <v>82.253419958805907</v>
      </c>
      <c r="AS64" s="3">
        <v>81.061382367793996</v>
      </c>
      <c r="AT64" s="3">
        <v>79.867351664861602</v>
      </c>
      <c r="AU64" s="3">
        <v>78.671345924288104</v>
      </c>
      <c r="AV64" s="3">
        <v>77.473388801707301</v>
      </c>
      <c r="AW64" s="3">
        <v>76.273509957889701</v>
      </c>
      <c r="AX64" s="3">
        <v>75.071745503478397</v>
      </c>
      <c r="AY64" s="3">
        <v>73.868138465057996</v>
      </c>
      <c r="AZ64" s="3">
        <v>72.662739272870994</v>
      </c>
      <c r="BA64" s="3">
        <v>71.455606270410996</v>
      </c>
      <c r="BB64" s="3">
        <v>70.246806246032193</v>
      </c>
      <c r="BC64" s="3">
        <v>69.036414986603404</v>
      </c>
      <c r="BD64" s="3">
        <v>67.824517853113903</v>
      </c>
      <c r="BE64" s="3">
        <v>66.611210377996102</v>
      </c>
      <c r="BF64" s="3">
        <v>65.396598883774203</v>
      </c>
      <c r="BG64" s="3">
        <v>64.180801122466093</v>
      </c>
      <c r="BH64" s="3">
        <v>62.963946934970402</v>
      </c>
      <c r="BI64" s="3">
        <v>61.746178929446103</v>
      </c>
      <c r="BJ64" s="3">
        <v>60.527653177446503</v>
      </c>
      <c r="BK64">
        <v>59.308539926296497</v>
      </c>
      <c r="BL64">
        <v>58.089024325905001</v>
      </c>
      <c r="BM64">
        <v>56.869307167871597</v>
      </c>
      <c r="BN64">
        <v>55.649605634393403</v>
      </c>
      <c r="BO64">
        <v>54.430154054082898</v>
      </c>
      <c r="BP64">
        <v>53.211204661388699</v>
      </c>
      <c r="BQ64">
        <v>51.993028355853902</v>
      </c>
      <c r="BR64">
        <v>50.775915456954998</v>
      </c>
      <c r="BS64">
        <v>49.560176449743203</v>
      </c>
      <c r="BT64">
        <v>48.346142715948297</v>
      </c>
      <c r="BU64">
        <v>47.1341672446149</v>
      </c>
      <c r="BV64">
        <v>45.924625315715602</v>
      </c>
      <c r="BW64">
        <v>44.717915149532502</v>
      </c>
      <c r="BX64">
        <v>43.5144585139127</v>
      </c>
      <c r="BY64">
        <v>42.314701280801998</v>
      </c>
      <c r="BZ64">
        <v>41.1191139227317</v>
      </c>
      <c r="CA64">
        <v>39.9281919391969</v>
      </c>
      <c r="CB64">
        <v>38.742456202120003</v>
      </c>
      <c r="CC64">
        <v>37.562453208851402</v>
      </c>
      <c r="CD64">
        <v>36.388755230432203</v>
      </c>
      <c r="CE64">
        <v>35.221960342141699</v>
      </c>
      <c r="CF64">
        <v>34.062692322689401</v>
      </c>
      <c r="CG64">
        <v>32.911600407807903</v>
      </c>
      <c r="CH64">
        <v>31.769358883473</v>
      </c>
      <c r="CI64">
        <v>30.636666503541601</v>
      </c>
      <c r="CJ64">
        <v>29.5142457162877</v>
      </c>
      <c r="CK64">
        <v>28.402841684147301</v>
      </c>
      <c r="CL64">
        <v>27.303221080989601</v>
      </c>
      <c r="CM64">
        <v>26.2161706514439</v>
      </c>
      <c r="CN64">
        <v>25.142495517261601</v>
      </c>
      <c r="CO64">
        <v>24.083017216418501</v>
      </c>
      <c r="CP64">
        <v>23.0385714616733</v>
      </c>
      <c r="CQ64">
        <v>22.010005606720998</v>
      </c>
      <c r="CR64">
        <v>20.998175809782399</v>
      </c>
      <c r="CS64">
        <v>20.003943886697201</v>
      </c>
      <c r="CT64">
        <v>19.028173848202499</v>
      </c>
      <c r="CU64">
        <v>18.071728119207499</v>
      </c>
      <c r="CV64">
        <v>17.135463441509401</v>
      </c>
      <c r="CW64">
        <v>16.220226465570999</v>
      </c>
      <c r="CX64">
        <v>15.326849041697599</v>
      </c>
      <c r="CY64">
        <v>14.456143226220799</v>
      </c>
      <c r="CZ64">
        <v>13.6088960241077</v>
      </c>
      <c r="DA64">
        <v>12.7858638957289</v>
      </c>
      <c r="DB64">
        <v>11.987767062312299</v>
      </c>
      <c r="DC64">
        <v>11.2152836517936</v>
      </c>
      <c r="DD64">
        <v>10.4690437342756</v>
      </c>
      <c r="DE64">
        <v>9.7496233040069704</v>
      </c>
      <c r="DF64">
        <v>9.0575382725347904</v>
      </c>
      <c r="DG64">
        <v>8.3932385453166702</v>
      </c>
      <c r="DH64">
        <v>7.7571022613764802</v>
      </c>
      <c r="DI64">
        <v>7.1494302823333697</v>
      </c>
      <c r="DJ64">
        <v>6.5704410230551202</v>
      </c>
      <c r="DK64">
        <v>6.0202657210020698</v>
      </c>
      <c r="DL64">
        <v>5.4989442447273298</v>
      </c>
      <c r="DM64">
        <v>5.0064215436634001</v>
      </c>
      <c r="DN64">
        <v>4.54254484092999</v>
      </c>
      <c r="DO64">
        <v>4.1070616681286296</v>
      </c>
      <c r="DP64">
        <v>3.6996188356510298</v>
      </c>
      <c r="DQ64">
        <v>3.3197624236687502</v>
      </c>
      <c r="DR64">
        <v>2.9669388674924901</v>
      </c>
      <c r="DS64">
        <v>2.6404971962729702</v>
      </c>
      <c r="DT64">
        <v>2.33969246604026</v>
      </c>
      <c r="DU64">
        <v>2.0636904069440098</v>
      </c>
      <c r="DV64">
        <v>1.81157328049911</v>
      </c>
      <c r="DW64">
        <v>1.5823469160502199</v>
      </c>
      <c r="DX64">
        <v>1.3749488671007499</v>
      </c>
      <c r="DY64">
        <v>1.1882575983307599</v>
      </c>
      <c r="DZ64">
        <v>1.0211025839445</v>
      </c>
      <c r="EA64">
        <v>0.872275168482742</v>
      </c>
      <c r="EB64">
        <v>0.74054001357055399</v>
      </c>
      <c r="EC64">
        <v>0.62464692949856604</v>
      </c>
      <c r="ED64">
        <v>0.523342870334084</v>
      </c>
      <c r="EE64">
        <v>0.43538385667836699</v>
      </c>
      <c r="EF64">
        <v>0.35954658236889397</v>
      </c>
      <c r="EG64">
        <v>0.29463946132527202</v>
      </c>
      <c r="EH64">
        <v>0.23951287903763299</v>
      </c>
      <c r="EI64">
        <v>0.19306843022998901</v>
      </c>
      <c r="EJ64">
        <v>0.154266949913514</v>
      </c>
      <c r="EK64">
        <v>0.122135178825167</v>
      </c>
      <c r="EL64" s="1">
        <v>9.5770945085206505E-2</v>
      </c>
      <c r="EM64" s="1">
        <v>7.4346790285019795E-2</v>
      </c>
      <c r="EN64" s="1">
        <v>5.71120181855043E-2</v>
      </c>
      <c r="EO64" s="1">
        <v>4.33931954757295E-2</v>
      </c>
      <c r="EP64" s="1">
        <v>3.2593184104438601E-2</v>
      </c>
      <c r="EQ64" s="1">
        <v>2.4188830987293901E-2</v>
      </c>
      <c r="ER64" s="1">
        <v>1.77274809649428E-2</v>
      </c>
      <c r="ES64" s="1">
        <v>1.2822510602172999E-2</v>
      </c>
      <c r="ET64" s="1">
        <v>9.1481021210120198E-3</v>
      </c>
      <c r="EU64" s="1">
        <v>6.4334874261095703E-3</v>
      </c>
      <c r="EV64" s="1">
        <v>4.45689151706393E-3</v>
      </c>
      <c r="EW64" s="1">
        <v>3.0393930704808998E-3</v>
      </c>
      <c r="EX64" s="1">
        <v>2.0388988389436098E-3</v>
      </c>
      <c r="EY64" s="1">
        <v>1.3443996220747099E-3</v>
      </c>
      <c r="EZ64" s="1">
        <v>8.7064126203467197E-4</v>
      </c>
      <c r="FA64" s="1">
        <v>5.53307013073067E-4</v>
      </c>
      <c r="FB64" s="1">
        <v>3.4477037043176501E-4</v>
      </c>
      <c r="FC64" s="1">
        <v>2.10442447565239E-4</v>
      </c>
      <c r="FD64" s="1">
        <v>1.2570727686815199E-4</v>
      </c>
      <c r="FE64" s="1">
        <v>7.3413425231291798E-5</v>
      </c>
      <c r="FF64" s="1">
        <v>4.1871860588072897E-5</v>
      </c>
      <c r="FG64" s="1">
        <v>2.32982257370601E-5</v>
      </c>
      <c r="FH64" s="1">
        <v>1.2632134896759201E-5</v>
      </c>
      <c r="FI64" s="1">
        <v>6.6659153202240899E-6</v>
      </c>
      <c r="FJ64" s="1">
        <v>3.4191879502286001E-6</v>
      </c>
      <c r="FK64" s="1">
        <v>1.7025165409366599E-6</v>
      </c>
      <c r="FL64" s="1">
        <v>8.2179355212736297E-7</v>
      </c>
      <c r="FM64" s="1">
        <v>3.8397813889640702E-7</v>
      </c>
      <c r="FN64" s="1">
        <v>1.7340522506601601E-7</v>
      </c>
      <c r="FO64" s="1">
        <v>7.5568024005693094E-8</v>
      </c>
      <c r="FP64" s="1">
        <v>3.1725592991641302E-8</v>
      </c>
      <c r="FQ64" s="1">
        <v>1.2809098521202101E-8</v>
      </c>
      <c r="FR64" s="1">
        <v>4.9644369051060297E-9</v>
      </c>
      <c r="FS64" s="1">
        <v>1.84345252884383E-9</v>
      </c>
      <c r="FT64" s="1">
        <v>6.5453526834586896E-10</v>
      </c>
      <c r="FU64" s="1">
        <v>2.2174850363233101E-10</v>
      </c>
      <c r="FV64" s="1">
        <v>7.1525219014978596E-11</v>
      </c>
      <c r="FW64" s="1">
        <v>2.1914304936086099E-11</v>
      </c>
      <c r="FX64" s="1">
        <v>6.36235776483563E-12</v>
      </c>
      <c r="FY64" s="1">
        <v>1.74595371437433E-12</v>
      </c>
      <c r="FZ64" s="1">
        <v>4.5167094701677799E-13</v>
      </c>
      <c r="GA64" s="1">
        <v>1.09845592283985E-13</v>
      </c>
      <c r="GB64" s="1">
        <v>2.5041110627162499E-14</v>
      </c>
      <c r="GC64" s="1">
        <v>5.3347604803195997E-15</v>
      </c>
      <c r="GD64" s="1">
        <v>1.0587276347079E-15</v>
      </c>
      <c r="GE64" s="1">
        <v>1.95080521558121E-16</v>
      </c>
      <c r="GF64" s="1">
        <v>3.32573720820301E-17</v>
      </c>
      <c r="GG64" s="1">
        <v>0</v>
      </c>
      <c r="GH64" s="1">
        <v>0</v>
      </c>
      <c r="GI64" s="1">
        <v>0</v>
      </c>
      <c r="GJ64" s="1">
        <v>0</v>
      </c>
      <c r="GK64" s="1">
        <v>0</v>
      </c>
      <c r="GL64" s="1">
        <v>0</v>
      </c>
      <c r="GM64" s="1">
        <v>0</v>
      </c>
      <c r="GN64" s="1">
        <v>0</v>
      </c>
      <c r="GO64" s="1">
        <v>0</v>
      </c>
      <c r="GP64" s="1">
        <v>0</v>
      </c>
      <c r="GQ64" s="1">
        <v>0</v>
      </c>
      <c r="GR64" s="1">
        <v>0</v>
      </c>
      <c r="GS64" s="1">
        <v>0</v>
      </c>
      <c r="GT64" s="1">
        <v>0</v>
      </c>
      <c r="GU64" s="1">
        <v>0</v>
      </c>
      <c r="GV64" s="1">
        <v>0</v>
      </c>
      <c r="GW64" s="1">
        <v>0</v>
      </c>
      <c r="GX64" s="1">
        <v>0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0</v>
      </c>
      <c r="HF64" s="1">
        <v>0</v>
      </c>
      <c r="HG64" s="1">
        <v>0</v>
      </c>
      <c r="HH64" s="1">
        <v>0</v>
      </c>
    </row>
    <row r="65" spans="1:216" x14ac:dyDescent="0.25">
      <c r="A65">
        <v>187</v>
      </c>
      <c r="B65" s="3">
        <v>2238721138.5683298</v>
      </c>
      <c r="C65" s="7">
        <f t="shared" si="6"/>
        <v>70.940792030076111</v>
      </c>
      <c r="D65" s="3">
        <v>121.313488465069</v>
      </c>
      <c r="E65" s="3">
        <v>120.302871543794</v>
      </c>
      <c r="F65" s="3">
        <v>119.29123146576001</v>
      </c>
      <c r="G65" s="3">
        <v>118.278536935717</v>
      </c>
      <c r="H65" s="3">
        <v>117.264755982873</v>
      </c>
      <c r="I65" s="3">
        <v>116.249855966582</v>
      </c>
      <c r="J65" s="3">
        <v>115.233803584032</v>
      </c>
      <c r="K65" s="3">
        <v>114.216564880091</v>
      </c>
      <c r="L65" s="3">
        <v>113.198105259494</v>
      </c>
      <c r="M65" s="3">
        <v>112.178389501567</v>
      </c>
      <c r="N65" s="3">
        <v>111.15738177767101</v>
      </c>
      <c r="O65" s="3">
        <v>110.135045671604</v>
      </c>
      <c r="P65" s="3">
        <v>109.111344203166</v>
      </c>
      <c r="Q65" s="3">
        <v>108.08623985513699</v>
      </c>
      <c r="R65" s="3">
        <v>107.059694603921</v>
      </c>
      <c r="S65" s="3">
        <v>106.03166995411701</v>
      </c>
      <c r="T65" s="3">
        <v>105.002126977309</v>
      </c>
      <c r="U65" s="3">
        <v>103.971026355354</v>
      </c>
      <c r="V65" s="3">
        <v>102.938328428511</v>
      </c>
      <c r="W65" s="3">
        <v>101.90399324870501</v>
      </c>
      <c r="X65" s="3">
        <v>100.86798063830599</v>
      </c>
      <c r="Y65" s="3">
        <v>99.830250254759406</v>
      </c>
      <c r="Z65" s="3">
        <v>98.790761661469006</v>
      </c>
      <c r="AA65" s="3">
        <v>97.749474405326296</v>
      </c>
      <c r="AB65" s="3">
        <v>96.706348101299596</v>
      </c>
      <c r="AC65" s="3">
        <v>95.661342524528905</v>
      </c>
      <c r="AD65" s="3">
        <v>94.614417710378703</v>
      </c>
      <c r="AE65" s="3">
        <v>93.565534062927796</v>
      </c>
      <c r="AF65" s="3">
        <v>92.514652472388804</v>
      </c>
      <c r="AG65" s="3">
        <v>91.461734441975494</v>
      </c>
      <c r="AH65" s="3">
        <v>90.406742224751</v>
      </c>
      <c r="AI65" s="3">
        <v>89.349638971009995</v>
      </c>
      <c r="AJ65" s="3">
        <v>88.290388886767005</v>
      </c>
      <c r="AK65" s="3">
        <v>87.228957403940299</v>
      </c>
      <c r="AL65" s="3">
        <v>86.165311362837997</v>
      </c>
      <c r="AM65" s="3">
        <v>85.099419207567706</v>
      </c>
      <c r="AN65" s="3">
        <v>84.031251195007599</v>
      </c>
      <c r="AO65" s="15">
        <v>82.960779617986901</v>
      </c>
      <c r="AP65" s="3">
        <v>81.887979043336799</v>
      </c>
      <c r="AQ65" s="3">
        <v>80.812826565479995</v>
      </c>
      <c r="AR65" s="3">
        <v>79.735302076232202</v>
      </c>
      <c r="AS65" s="3">
        <v>78.655388551492095</v>
      </c>
      <c r="AT65" s="3">
        <v>77.573072355495597</v>
      </c>
      <c r="AU65" s="3">
        <v>76.488343563301001</v>
      </c>
      <c r="AV65" s="3">
        <v>75.401196302165502</v>
      </c>
      <c r="AW65" s="3">
        <v>74.311629112454199</v>
      </c>
      <c r="AX65" s="3">
        <v>73.219645328701205</v>
      </c>
      <c r="AY65" s="3">
        <v>72.125253481412003</v>
      </c>
      <c r="AZ65" s="3">
        <v>71.028467720161004</v>
      </c>
      <c r="BA65" s="3">
        <v>69.929308258488604</v>
      </c>
      <c r="BB65" s="3">
        <v>68.827801841047403</v>
      </c>
      <c r="BC65" s="3">
        <v>67.723982233381804</v>
      </c>
      <c r="BD65" s="3">
        <v>66.617890734641506</v>
      </c>
      <c r="BE65" s="3">
        <v>65.509576713441803</v>
      </c>
      <c r="BF65" s="3">
        <v>64.399098166973701</v>
      </c>
      <c r="BG65" s="3">
        <v>63.286522303343901</v>
      </c>
      <c r="BH65" s="3">
        <v>62.171926146985598</v>
      </c>
      <c r="BI65" s="3">
        <v>61.0553971668228</v>
      </c>
      <c r="BJ65" s="3">
        <v>59.937033926687398</v>
      </c>
      <c r="BK65">
        <v>58.816946757291902</v>
      </c>
      <c r="BL65">
        <v>57.695258448831801</v>
      </c>
      <c r="BM65">
        <v>56.572104963044403</v>
      </c>
      <c r="BN65">
        <v>55.447636163270097</v>
      </c>
      <c r="BO65">
        <v>54.322016560760801</v>
      </c>
      <c r="BP65">
        <v>53.195426075140603</v>
      </c>
      <c r="BQ65">
        <v>52.068060806560197</v>
      </c>
      <c r="BR65">
        <v>50.940133816682</v>
      </c>
      <c r="BS65">
        <v>49.811875915204197</v>
      </c>
      <c r="BT65">
        <v>48.6835364481569</v>
      </c>
      <c r="BU65">
        <v>47.555384083703899</v>
      </c>
      <c r="BV65">
        <v>46.427707590637702</v>
      </c>
      <c r="BW65">
        <v>45.300816604183503</v>
      </c>
      <c r="BX65">
        <v>44.175042373109697</v>
      </c>
      <c r="BY65">
        <v>43.050738481502997</v>
      </c>
      <c r="BZ65">
        <v>41.928281537882398</v>
      </c>
      <c r="CA65">
        <v>40.8080718236208</v>
      </c>
      <c r="CB65">
        <v>39.690533891913198</v>
      </c>
      <c r="CC65">
        <v>38.576117107772099</v>
      </c>
      <c r="CD65">
        <v>37.465296118768798</v>
      </c>
      <c r="CE65">
        <v>36.3585712454624</v>
      </c>
      <c r="CF65">
        <v>35.256468779689499</v>
      </c>
      <c r="CG65">
        <v>34.159541178130503</v>
      </c>
      <c r="CH65">
        <v>33.068367137839097</v>
      </c>
      <c r="CI65">
        <v>31.983551539731302</v>
      </c>
      <c r="CJ65">
        <v>30.905725245406099</v>
      </c>
      <c r="CK65">
        <v>29.835544732114801</v>
      </c>
      <c r="CL65">
        <v>28.773691550251598</v>
      </c>
      <c r="CM65">
        <v>27.720871587410802</v>
      </c>
      <c r="CN65">
        <v>26.677814122887899</v>
      </c>
      <c r="CO65">
        <v>25.645270656512999</v>
      </c>
      <c r="CP65">
        <v>24.624013495930399</v>
      </c>
      <c r="CQ65">
        <v>23.614834086914399</v>
      </c>
      <c r="CR65">
        <v>22.618541072072599</v>
      </c>
      <c r="CS65">
        <v>21.635958064283201</v>
      </c>
      <c r="CT65">
        <v>20.667921123341799</v>
      </c>
      <c r="CU65">
        <v>19.715275923750301</v>
      </c>
      <c r="CV65">
        <v>18.778874608630801</v>
      </c>
      <c r="CW65">
        <v>17.859572321541801</v>
      </c>
      <c r="CX65">
        <v>16.958223415997999</v>
      </c>
      <c r="CY65">
        <v>16.075677343905799</v>
      </c>
      <c r="CZ65">
        <v>15.212774229142299</v>
      </c>
      <c r="DA65">
        <v>14.3703401373325</v>
      </c>
      <c r="DB65">
        <v>13.5491820583362</v>
      </c>
      <c r="DC65">
        <v>12.7500826239737</v>
      </c>
      <c r="DD65">
        <v>11.9737945900442</v>
      </c>
      <c r="DE65">
        <v>11.221035118678801</v>
      </c>
      <c r="DF65">
        <v>10.4924799044583</v>
      </c>
      <c r="DG65">
        <v>9.7887571953906303</v>
      </c>
      <c r="DH65">
        <v>9.1104417676937199</v>
      </c>
      <c r="DI65">
        <v>8.4580489211738605</v>
      </c>
      <c r="DJ65">
        <v>7.8320285696748204</v>
      </c>
      <c r="DK65">
        <v>7.2327595083605098</v>
      </c>
      <c r="DL65">
        <v>6.6605439462480698</v>
      </c>
      <c r="DM65">
        <v>6.11560239815147</v>
      </c>
      <c r="DN65">
        <v>5.5980690347285096</v>
      </c>
      <c r="DO65">
        <v>5.1079875923311402</v>
      </c>
      <c r="DP65">
        <v>4.6453079455113304</v>
      </c>
      <c r="DQ65">
        <v>4.2098834440058601</v>
      </c>
      <c r="DR65">
        <v>3.80146911249909</v>
      </c>
      <c r="DS65">
        <v>3.41972080515656</v>
      </c>
      <c r="DT65">
        <v>3.0641953975947702</v>
      </c>
      <c r="DU65">
        <v>2.7343520864289799</v>
      </c>
      <c r="DV65">
        <v>2.4295548507325502</v>
      </c>
      <c r="DW65">
        <v>2.14907611066806</v>
      </c>
      <c r="DX65">
        <v>1.8921015963579899</v>
      </c>
      <c r="DY65">
        <v>1.6577364150438101</v>
      </c>
      <c r="DZ65">
        <v>1.44501227719082</v>
      </c>
      <c r="EA65">
        <v>1.2528958130525301</v>
      </c>
      <c r="EB65">
        <v>1.08029788110711</v>
      </c>
      <c r="EC65">
        <v>0.92608373967260704</v>
      </c>
      <c r="ED65">
        <v>0.789083923996165</v>
      </c>
      <c r="EE65">
        <v>0.668105644402187</v>
      </c>
      <c r="EF65">
        <v>0.56194449795057799</v>
      </c>
      <c r="EG65">
        <v>0.46939626778014398</v>
      </c>
      <c r="EH65">
        <v>0.38926857211476001</v>
      </c>
      <c r="EI65">
        <v>0.32039211987178701</v>
      </c>
      <c r="EJ65">
        <v>0.26163133279136003</v>
      </c>
      <c r="EK65">
        <v>0.21189410555393101</v>
      </c>
      <c r="EL65">
        <v>0.17014049564316</v>
      </c>
      <c r="EM65">
        <v>0.13539016347154301</v>
      </c>
      <c r="EN65">
        <v>0.106728419765847</v>
      </c>
      <c r="EO65" s="1">
        <v>8.3310780168073195E-2</v>
      </c>
      <c r="EP65" s="1">
        <v>6.4365974741590601E-2</v>
      </c>
      <c r="EQ65" s="1">
        <v>4.9197410479957099E-2</v>
      </c>
      <c r="ER65" s="1">
        <v>3.7183135603838999E-2</v>
      </c>
      <c r="ES65" s="1">
        <v>2.7774402853538299E-2</v>
      </c>
      <c r="ET65" s="1">
        <v>2.0492972611859402E-2</v>
      </c>
      <c r="EU65" s="1">
        <v>1.4927333196647101E-2</v>
      </c>
      <c r="EV65" s="1">
        <v>1.07280431018821E-2</v>
      </c>
      <c r="EW65" s="1">
        <v>7.6024169496636401E-3</v>
      </c>
      <c r="EX65" s="1">
        <v>5.3087827320077701E-3</v>
      </c>
      <c r="EY65" s="1">
        <v>3.6505326162403801E-3</v>
      </c>
      <c r="EZ65" s="1">
        <v>2.47017397156856E-3</v>
      </c>
      <c r="FA65" s="1">
        <v>1.6435628617167001E-3</v>
      </c>
      <c r="FB65" s="1">
        <v>1.0744711271083399E-3</v>
      </c>
      <c r="FC65" s="1">
        <v>6.8960282274392495E-4</v>
      </c>
      <c r="FD65" s="1">
        <v>4.3413881591578202E-4</v>
      </c>
      <c r="FE65" s="1">
        <v>2.6785233139113899E-4</v>
      </c>
      <c r="FF65" s="1">
        <v>1.6180540518452599E-4</v>
      </c>
      <c r="FG65" s="1">
        <v>9.5608327306388396E-5</v>
      </c>
      <c r="FH65" s="1">
        <v>5.5202365608540402E-5</v>
      </c>
      <c r="FI65" s="1">
        <v>3.1110859362917699E-5</v>
      </c>
      <c r="FJ65" s="1">
        <v>1.7095021648472401E-5</v>
      </c>
      <c r="FK65" s="1">
        <v>9.1478381187750405E-6</v>
      </c>
      <c r="FL65" s="1">
        <v>4.7612617745803201E-6</v>
      </c>
      <c r="FM65" s="1">
        <v>2.4072358859562799E-6</v>
      </c>
      <c r="FN65" s="1">
        <v>1.18064651324237E-6</v>
      </c>
      <c r="FO65" s="1">
        <v>5.6093120114994897E-7</v>
      </c>
      <c r="FP65" s="1">
        <v>2.5777598173300098E-7</v>
      </c>
      <c r="FQ65" s="1">
        <v>1.14404365690647E-7</v>
      </c>
      <c r="FR65" s="1">
        <v>4.8955583960853901E-8</v>
      </c>
      <c r="FS65" s="1">
        <v>2.0164157885698299E-8</v>
      </c>
      <c r="FT65" s="1">
        <v>7.9799439358516899E-9</v>
      </c>
      <c r="FU65" s="1">
        <v>3.02864569791131E-9</v>
      </c>
      <c r="FV65" s="1">
        <v>1.1002073372041401E-9</v>
      </c>
      <c r="FW65" s="1">
        <v>3.8175642438951499E-10</v>
      </c>
      <c r="FX65" s="1">
        <v>1.26255441249816E-10</v>
      </c>
      <c r="FY65" s="1">
        <v>3.9708899032709199E-11</v>
      </c>
      <c r="FZ65" s="1">
        <v>1.18488292266135E-11</v>
      </c>
      <c r="GA65" s="1">
        <v>3.3461112028197901E-12</v>
      </c>
      <c r="GB65" s="1">
        <v>8.9198892685652096E-13</v>
      </c>
      <c r="GC65" s="1">
        <v>2.2384969406100199E-13</v>
      </c>
      <c r="GD65" s="1">
        <v>5.2735096032452302E-14</v>
      </c>
      <c r="GE65" s="1">
        <v>1.16278456801349E-14</v>
      </c>
      <c r="GF65" s="1">
        <v>2.3922372662158501E-15</v>
      </c>
      <c r="GG65" s="1">
        <v>0</v>
      </c>
      <c r="GH65" s="1">
        <v>0</v>
      </c>
      <c r="GI65" s="1">
        <v>0</v>
      </c>
      <c r="GJ65" s="1">
        <v>0</v>
      </c>
      <c r="GK65" s="1">
        <v>0</v>
      </c>
      <c r="GL65" s="1">
        <v>0</v>
      </c>
      <c r="GM65" s="1">
        <v>0</v>
      </c>
      <c r="GN65" s="1">
        <v>0</v>
      </c>
      <c r="GO65" s="1">
        <v>0</v>
      </c>
      <c r="GP65" s="1">
        <v>0</v>
      </c>
      <c r="GQ65" s="1">
        <v>0</v>
      </c>
      <c r="GR65" s="1">
        <v>0</v>
      </c>
      <c r="GS65" s="1">
        <v>0</v>
      </c>
      <c r="GT65" s="1">
        <v>0</v>
      </c>
      <c r="GU65" s="1">
        <v>0</v>
      </c>
      <c r="GV65" s="1">
        <v>0</v>
      </c>
      <c r="GW65" s="1">
        <v>0</v>
      </c>
      <c r="GX65" s="1">
        <v>0</v>
      </c>
      <c r="GY65" s="1">
        <v>0</v>
      </c>
      <c r="GZ65" s="1">
        <v>0</v>
      </c>
      <c r="HA65" s="1">
        <v>0</v>
      </c>
      <c r="HB65" s="1">
        <v>0</v>
      </c>
      <c r="HC65" s="1">
        <v>0</v>
      </c>
      <c r="HD65" s="1">
        <v>0</v>
      </c>
      <c r="HE65" s="1">
        <v>0</v>
      </c>
      <c r="HF65" s="1">
        <v>0</v>
      </c>
      <c r="HG65" s="1">
        <v>0</v>
      </c>
      <c r="HH65" s="1">
        <v>0</v>
      </c>
    </row>
    <row r="66" spans="1:216" x14ac:dyDescent="0.25">
      <c r="A66">
        <v>188</v>
      </c>
      <c r="B66" s="3">
        <v>2511886431.5095801</v>
      </c>
      <c r="C66" s="7">
        <f t="shared" si="6"/>
        <v>79.596877820543398</v>
      </c>
      <c r="D66" s="3">
        <v>113.412684340634</v>
      </c>
      <c r="E66" s="3">
        <v>112.51909321737099</v>
      </c>
      <c r="F66" s="3">
        <v>111.62450451787601</v>
      </c>
      <c r="G66" s="3">
        <v>110.72888622565</v>
      </c>
      <c r="H66" s="3">
        <v>109.832205526889</v>
      </c>
      <c r="I66" s="3">
        <v>108.93442880662801</v>
      </c>
      <c r="J66" s="3">
        <v>108.035521646278</v>
      </c>
      <c r="K66" s="3">
        <v>107.135448822707</v>
      </c>
      <c r="L66" s="3">
        <v>106.23417430899801</v>
      </c>
      <c r="M66" s="3">
        <v>105.33166127704099</v>
      </c>
      <c r="N66" s="3">
        <v>104.42787210213601</v>
      </c>
      <c r="O66" s="3">
        <v>103.522768369771</v>
      </c>
      <c r="P66" s="3">
        <v>102.61631088477201</v>
      </c>
      <c r="Q66" s="3">
        <v>101.70845968302</v>
      </c>
      <c r="R66" s="3">
        <v>100.799174045953</v>
      </c>
      <c r="S66" s="3">
        <v>99.888412518069202</v>
      </c>
      <c r="T66" s="3">
        <v>98.976132927684105</v>
      </c>
      <c r="U66" s="3">
        <v>98.062292411182298</v>
      </c>
      <c r="V66" s="3">
        <v>97.1468474410391</v>
      </c>
      <c r="W66" s="3">
        <v>96.229753857894096</v>
      </c>
      <c r="X66" s="3">
        <v>95.310966906975906</v>
      </c>
      <c r="Y66" s="3">
        <v>94.390441279194903</v>
      </c>
      <c r="Z66" s="3">
        <v>93.468131157237195</v>
      </c>
      <c r="AA66" s="3">
        <v>92.543990267011395</v>
      </c>
      <c r="AB66" s="3">
        <v>91.617971934818101</v>
      </c>
      <c r="AC66" s="3">
        <v>90.690029150629798</v>
      </c>
      <c r="AD66" s="3">
        <v>89.760114637890894</v>
      </c>
      <c r="AE66" s="3">
        <v>88.828180930264395</v>
      </c>
      <c r="AF66" s="3">
        <v>87.894180455773494</v>
      </c>
      <c r="AG66" s="3">
        <v>86.958065628808001</v>
      </c>
      <c r="AH66" s="3">
        <v>86.019788950484198</v>
      </c>
      <c r="AI66" s="3">
        <v>85.079303117868804</v>
      </c>
      <c r="AJ66" s="3">
        <v>84.136561142600002</v>
      </c>
      <c r="AK66" s="3">
        <v>83.191516479456396</v>
      </c>
      <c r="AL66" s="3">
        <v>82.244123165450304</v>
      </c>
      <c r="AM66" s="3">
        <v>81.2943359700364</v>
      </c>
      <c r="AN66" s="3">
        <v>80.342110557053005</v>
      </c>
      <c r="AO66" s="15">
        <v>79.387403659026901</v>
      </c>
      <c r="AP66" s="3">
        <v>78.430173264494599</v>
      </c>
      <c r="AQ66" s="3">
        <v>77.470378819008403</v>
      </c>
      <c r="AR66" s="3">
        <v>76.507981440510093</v>
      </c>
      <c r="AS66" s="3">
        <v>75.542944149771401</v>
      </c>
      <c r="AT66" s="3">
        <v>74.575232116608106</v>
      </c>
      <c r="AU66" s="3">
        <v>73.604812922585495</v>
      </c>
      <c r="AV66" s="3">
        <v>72.631656840938106</v>
      </c>
      <c r="AW66" s="3">
        <v>71.655737134426403</v>
      </c>
      <c r="AX66" s="3">
        <v>70.677030371853604</v>
      </c>
      <c r="AY66" s="3">
        <v>69.695516763955496</v>
      </c>
      <c r="AZ66" s="3">
        <v>68.711180519364504</v>
      </c>
      <c r="BA66" s="3">
        <v>67.724010221330104</v>
      </c>
      <c r="BB66" s="3">
        <v>66.733999225851093</v>
      </c>
      <c r="BC66" s="3">
        <v>65.741146081840299</v>
      </c>
      <c r="BD66" s="3">
        <v>64.745454973899996</v>
      </c>
      <c r="BE66" s="3">
        <v>63.746936188231899</v>
      </c>
      <c r="BF66" s="3">
        <v>62.745606602142601</v>
      </c>
      <c r="BG66" s="3">
        <v>61.741490197527497</v>
      </c>
      <c r="BH66" s="3">
        <v>60.734618598626199</v>
      </c>
      <c r="BI66" s="3">
        <v>59.725031634238398</v>
      </c>
      <c r="BJ66" s="3">
        <v>58.712777924466401</v>
      </c>
      <c r="BK66">
        <v>57.697915491911601</v>
      </c>
      <c r="BL66">
        <v>56.680512397095903</v>
      </c>
      <c r="BM66">
        <v>55.660647397694099</v>
      </c>
      <c r="BN66">
        <v>54.638410630968103</v>
      </c>
      <c r="BO66">
        <v>53.613904318560202</v>
      </c>
      <c r="BP66">
        <v>52.587243492554897</v>
      </c>
      <c r="BQ66">
        <v>51.558556741434899</v>
      </c>
      <c r="BR66">
        <v>50.527986974247803</v>
      </c>
      <c r="BS66">
        <v>49.495692200957798</v>
      </c>
      <c r="BT66">
        <v>48.461846326581302</v>
      </c>
      <c r="BU66">
        <v>47.426639956297997</v>
      </c>
      <c r="BV66">
        <v>46.390281208281998</v>
      </c>
      <c r="BW66">
        <v>45.352996530517601</v>
      </c>
      <c r="BX66">
        <v>44.315031517344302</v>
      </c>
      <c r="BY66">
        <v>43.276651720919297</v>
      </c>
      <c r="BZ66">
        <v>42.2381434521904</v>
      </c>
      <c r="CA66">
        <v>41.1998145653411</v>
      </c>
      <c r="CB66">
        <v>40.161995218999998</v>
      </c>
      <c r="CC66">
        <v>39.125038606807699</v>
      </c>
      <c r="CD66">
        <v>38.089321649197899</v>
      </c>
      <c r="CE66">
        <v>37.055245637493002</v>
      </c>
      <c r="CF66">
        <v>36.023236823279703</v>
      </c>
      <c r="CG66">
        <v>34.993746924042</v>
      </c>
      <c r="CH66">
        <v>33.967253589395199</v>
      </c>
      <c r="CI66">
        <v>32.944260723123101</v>
      </c>
      <c r="CJ66">
        <v>31.925298740854</v>
      </c>
      <c r="CK66">
        <v>30.910924694115799</v>
      </c>
      <c r="CL66">
        <v>29.9017222649579</v>
      </c>
      <c r="CM66">
        <v>28.898301613482101</v>
      </c>
      <c r="CN66">
        <v>27.9012990626996</v>
      </c>
      <c r="CO66">
        <v>26.911376604659502</v>
      </c>
      <c r="CP66">
        <v>25.929221211457399</v>
      </c>
      <c r="CQ66">
        <v>24.9555439345514</v>
      </c>
      <c r="CR66">
        <v>23.991078775825098</v>
      </c>
      <c r="CS66">
        <v>23.036581314068101</v>
      </c>
      <c r="CT66">
        <v>22.0928270710479</v>
      </c>
      <c r="CU66">
        <v>21.160609602114999</v>
      </c>
      <c r="CV66">
        <v>20.2407382974522</v>
      </c>
      <c r="CW66">
        <v>19.334035881532198</v>
      </c>
      <c r="CX66">
        <v>18.441335600306999</v>
      </c>
      <c r="CY66">
        <v>17.5634780880054</v>
      </c>
      <c r="CZ66">
        <v>16.701307908286001</v>
      </c>
      <c r="DA66">
        <v>15.855669767877099</v>
      </c>
      <c r="DB66">
        <v>15.0274044047703</v>
      </c>
      <c r="DC66">
        <v>14.2173441575406</v>
      </c>
      <c r="DD66">
        <v>13.4263082274413</v>
      </c>
      <c r="DE66">
        <v>12.6550976505796</v>
      </c>
      <c r="DF66">
        <v>11.904490003684201</v>
      </c>
      <c r="DG66">
        <v>11.1752338737041</v>
      </c>
      <c r="DH66">
        <v>10.4680431286634</v>
      </c>
      <c r="DI66">
        <v>9.7835910347681203</v>
      </c>
      <c r="DJ66">
        <v>9.1225042725976397</v>
      </c>
      <c r="DK66">
        <v>8.4853569131970605</v>
      </c>
      <c r="DL66">
        <v>7.8726644228341804</v>
      </c>
      <c r="DM66">
        <v>7.28487777291223</v>
      </c>
      <c r="DN66">
        <v>6.72237773879987</v>
      </c>
      <c r="DO66">
        <v>6.1854694778972901</v>
      </c>
      <c r="DP66">
        <v>5.67437748281447</v>
      </c>
      <c r="DQ66">
        <v>5.18924100978374</v>
      </c>
      <c r="DR66">
        <v>4.73011008503914</v>
      </c>
      <c r="DS66">
        <v>4.2969421925340798</v>
      </c>
      <c r="DT66">
        <v>3.88959974470876</v>
      </c>
      <c r="DU66">
        <v>3.5078484337468301</v>
      </c>
      <c r="DV66">
        <v>3.1513565536005799</v>
      </c>
      <c r="DW66">
        <v>2.8196953727910601</v>
      </c>
      <c r="DX66">
        <v>2.5123406244540898</v>
      </c>
      <c r="DY66">
        <v>2.2286751632488699</v>
      </c>
      <c r="DZ66">
        <v>1.9679928186333</v>
      </c>
      <c r="EA66">
        <v>1.7295034508354099</v>
      </c>
      <c r="EB66">
        <v>1.5123391899640499</v>
      </c>
      <c r="EC66">
        <v>1.31556181061864</v>
      </c>
      <c r="ED66">
        <v>1.1381711647669901</v>
      </c>
      <c r="EE66">
        <v>0.97911456541915598</v>
      </c>
      <c r="EF66">
        <v>0.837296983750204</v>
      </c>
      <c r="EG66">
        <v>0.71159189396483202</v>
      </c>
      <c r="EH66">
        <v>0.60085257459596197</v>
      </c>
      <c r="EI66">
        <v>0.50392365337893497</v>
      </c>
      <c r="EJ66">
        <v>0.41965266661355899</v>
      </c>
      <c r="EK66">
        <v>0.34690139419895799</v>
      </c>
      <c r="EL66">
        <v>0.28455672930748299</v>
      </c>
      <c r="EM66">
        <v>0.23154084770341199</v>
      </c>
      <c r="EN66">
        <v>0.18682045642112899</v>
      </c>
      <c r="EO66">
        <v>0.149414924897806</v>
      </c>
      <c r="EP66">
        <v>0.118403133247956</v>
      </c>
      <c r="EQ66" s="1">
        <v>9.2928911222633401E-2</v>
      </c>
      <c r="ER66" s="1">
        <v>7.2204986082655201E-2</v>
      </c>
      <c r="ES66" s="1">
        <v>5.5515406259606097E-2</v>
      </c>
      <c r="ET66" s="1">
        <v>4.2216458049645501E-2</v>
      </c>
      <c r="EU66" s="1">
        <v>3.1736142214789403E-2</v>
      </c>
      <c r="EV66" s="1">
        <v>2.3572323703334098E-2</v>
      </c>
      <c r="EW66" s="1">
        <v>1.7289708288599701E-2</v>
      </c>
      <c r="EX66" s="1">
        <v>1.25158325870932E-2</v>
      </c>
      <c r="EY66" s="1">
        <v>8.9362769364452095E-3</v>
      </c>
      <c r="EZ66" s="1">
        <v>6.2893228836999396E-3</v>
      </c>
      <c r="FA66" s="1">
        <v>4.3602781671302398E-3</v>
      </c>
      <c r="FB66" s="1">
        <v>2.97568244628696E-3</v>
      </c>
      <c r="FC66" s="1">
        <v>1.9975877654898801E-3</v>
      </c>
      <c r="FD66" s="1">
        <v>1.3180805958851001E-3</v>
      </c>
      <c r="FE66" s="1">
        <v>8.5417955373629601E-4</v>
      </c>
      <c r="FF66" s="1">
        <v>5.4320708640612897E-4</v>
      </c>
      <c r="FG66" s="1">
        <v>3.3869715199450802E-4</v>
      </c>
      <c r="FH66" s="1">
        <v>2.06866609235392E-4</v>
      </c>
      <c r="FI66" s="1">
        <v>1.2364770484142099E-4</v>
      </c>
      <c r="FJ66" s="1">
        <v>7.2254172690338595E-5</v>
      </c>
      <c r="FK66" s="1">
        <v>4.1234886266627902E-5</v>
      </c>
      <c r="FL66" s="1">
        <v>2.2956932718266099E-5</v>
      </c>
      <c r="FM66" s="1">
        <v>1.24540241123224E-5</v>
      </c>
      <c r="FN66" s="1">
        <v>6.5754917077679502E-6</v>
      </c>
      <c r="FO66" s="1">
        <v>3.37458656013503E-6</v>
      </c>
      <c r="FP66" s="1">
        <v>1.68117089724539E-6</v>
      </c>
      <c r="FQ66" s="1">
        <v>8.1189536010133099E-7</v>
      </c>
      <c r="FR66" s="1">
        <v>3.7953745017883098E-7</v>
      </c>
      <c r="FS66" s="1">
        <v>1.71480698590978E-7</v>
      </c>
      <c r="FT66" s="1">
        <v>7.4763617691711795E-8</v>
      </c>
      <c r="FU66" s="1">
        <v>3.14018726180852E-8</v>
      </c>
      <c r="FV66" s="1">
        <v>1.26838891395772E-8</v>
      </c>
      <c r="FW66" s="1">
        <v>4.91797812356862E-9</v>
      </c>
      <c r="FX66" s="1">
        <v>1.82694753627687E-9</v>
      </c>
      <c r="FY66" s="1">
        <v>6.4893265681898101E-10</v>
      </c>
      <c r="FZ66" s="1">
        <v>2.1993524012663301E-10</v>
      </c>
      <c r="GA66" s="1">
        <v>7.0966943788739605E-11</v>
      </c>
      <c r="GB66" s="1">
        <v>2.1751177724455599E-11</v>
      </c>
      <c r="GC66" s="1">
        <v>6.3172326921324502E-12</v>
      </c>
      <c r="GD66" s="1">
        <v>1.73416701639382E-12</v>
      </c>
      <c r="GE66" s="1">
        <v>4.4877185543828901E-13</v>
      </c>
      <c r="GF66" s="1">
        <v>1.09176046379164E-13</v>
      </c>
      <c r="GG66" s="1">
        <v>0</v>
      </c>
      <c r="GH66" s="1">
        <v>0</v>
      </c>
      <c r="GI66" s="1">
        <v>0</v>
      </c>
      <c r="GJ66" s="1">
        <v>0</v>
      </c>
      <c r="GK66" s="1">
        <v>0</v>
      </c>
      <c r="GL66" s="1">
        <v>0</v>
      </c>
      <c r="GM66" s="1">
        <v>0</v>
      </c>
      <c r="GN66" s="1">
        <v>0</v>
      </c>
      <c r="GO66" s="1">
        <v>0</v>
      </c>
      <c r="GP66" s="1">
        <v>0</v>
      </c>
      <c r="GQ66" s="1">
        <v>0</v>
      </c>
      <c r="GR66" s="1">
        <v>0</v>
      </c>
      <c r="GS66" s="1">
        <v>0</v>
      </c>
      <c r="GT66" s="1">
        <v>0</v>
      </c>
      <c r="GU66" s="1">
        <v>0</v>
      </c>
      <c r="GV66" s="1">
        <v>0</v>
      </c>
      <c r="GW66" s="1">
        <v>0</v>
      </c>
      <c r="GX66" s="1">
        <v>0</v>
      </c>
      <c r="GY66" s="1">
        <v>0</v>
      </c>
      <c r="GZ66" s="1">
        <v>0</v>
      </c>
      <c r="HA66" s="1">
        <v>0</v>
      </c>
      <c r="HB66" s="1">
        <v>0</v>
      </c>
      <c r="HC66" s="1">
        <v>0</v>
      </c>
      <c r="HD66" s="1">
        <v>0</v>
      </c>
      <c r="HE66" s="1">
        <v>0</v>
      </c>
      <c r="HF66" s="1">
        <v>0</v>
      </c>
      <c r="HG66" s="1">
        <v>0</v>
      </c>
      <c r="HH66" s="1">
        <v>0</v>
      </c>
    </row>
    <row r="67" spans="1:216" x14ac:dyDescent="0.25">
      <c r="A67">
        <v>189</v>
      </c>
      <c r="B67" s="3">
        <v>2818382931.2644501</v>
      </c>
      <c r="C67" s="7">
        <f t="shared" si="6"/>
        <v>89.30916581946822</v>
      </c>
      <c r="D67" s="3">
        <v>104.880194507536</v>
      </c>
      <c r="E67" s="3">
        <v>104.102041246</v>
      </c>
      <c r="F67" s="3">
        <v>103.32293718367799</v>
      </c>
      <c r="G67" s="3">
        <v>102.54285059379799</v>
      </c>
      <c r="H67" s="3">
        <v>101.76174887763401</v>
      </c>
      <c r="I67" s="3">
        <v>100.97959855318901</v>
      </c>
      <c r="J67" s="3">
        <v>100.196365244768</v>
      </c>
      <c r="K67" s="3">
        <v>99.412013673536904</v>
      </c>
      <c r="L67" s="3">
        <v>98.626507649195801</v>
      </c>
      <c r="M67" s="3">
        <v>97.839810062883402</v>
      </c>
      <c r="N67" s="3">
        <v>97.051882881447</v>
      </c>
      <c r="O67" s="3">
        <v>96.262687143221996</v>
      </c>
      <c r="P67" s="3">
        <v>95.472182955471098</v>
      </c>
      <c r="Q67" s="3">
        <v>94.680329493646894</v>
      </c>
      <c r="R67" s="3">
        <v>93.887085002651006</v>
      </c>
      <c r="S67" s="3">
        <v>93.092406800274802</v>
      </c>
      <c r="T67" s="3">
        <v>92.296251283019302</v>
      </c>
      <c r="U67" s="3">
        <v>91.498573934503</v>
      </c>
      <c r="V67" s="3">
        <v>90.699329336682894</v>
      </c>
      <c r="W67" s="3">
        <v>89.898471184123494</v>
      </c>
      <c r="X67" s="3">
        <v>89.095952301568502</v>
      </c>
      <c r="Y67" s="3">
        <v>88.291724665079101</v>
      </c>
      <c r="Z67" s="3">
        <v>87.485739427026004</v>
      </c>
      <c r="AA67" s="3">
        <v>86.677946945231</v>
      </c>
      <c r="AB67" s="3">
        <v>85.868296816578095</v>
      </c>
      <c r="AC67" s="3">
        <v>85.056737915428798</v>
      </c>
      <c r="AD67" s="3">
        <v>84.243218437193804</v>
      </c>
      <c r="AE67" s="3">
        <v>83.427685947436601</v>
      </c>
      <c r="AF67" s="3">
        <v>82.610087436899605</v>
      </c>
      <c r="AG67" s="3">
        <v>81.790369382868306</v>
      </c>
      <c r="AH67" s="3">
        <v>80.968477817306294</v>
      </c>
      <c r="AI67" s="3">
        <v>80.144358402218998</v>
      </c>
      <c r="AJ67" s="3">
        <v>79.317956512722205</v>
      </c>
      <c r="AK67" s="3">
        <v>78.489217328317693</v>
      </c>
      <c r="AL67" s="3">
        <v>77.658085932898501</v>
      </c>
      <c r="AM67" s="3">
        <v>76.824507424029093</v>
      </c>
      <c r="AN67" s="3">
        <v>75.988427032070902</v>
      </c>
      <c r="AO67" s="15">
        <v>75.149790249743802</v>
      </c>
      <c r="AP67" s="3">
        <v>74.308542972738394</v>
      </c>
      <c r="AQ67" s="3">
        <v>73.464631652016905</v>
      </c>
      <c r="AR67" s="3">
        <v>72.618003458459</v>
      </c>
      <c r="AS67" s="3">
        <v>71.768606460534201</v>
      </c>
      <c r="AT67" s="3">
        <v>70.9163898156974</v>
      </c>
      <c r="AU67" s="3">
        <v>70.061303976226398</v>
      </c>
      <c r="AV67" s="3">
        <v>69.203300910234901</v>
      </c>
      <c r="AW67" s="3">
        <v>68.3423343386076</v>
      </c>
      <c r="AX67" s="3">
        <v>67.478359988619502</v>
      </c>
      <c r="AY67" s="3">
        <v>66.611335865005898</v>
      </c>
      <c r="AZ67" s="3">
        <v>65.741222539258999</v>
      </c>
      <c r="BA67" s="3">
        <v>64.867983457924296</v>
      </c>
      <c r="BB67" s="3">
        <v>63.991585270669901</v>
      </c>
      <c r="BC67" s="3">
        <v>63.111998178889699</v>
      </c>
      <c r="BD67" s="3">
        <v>62.229196305588196</v>
      </c>
      <c r="BE67" s="3">
        <v>61.343158087271597</v>
      </c>
      <c r="BF67" s="3">
        <v>60.453866688537801</v>
      </c>
      <c r="BG67" s="3">
        <v>59.561310440022901</v>
      </c>
      <c r="BH67" s="3">
        <v>58.665483300307301</v>
      </c>
      <c r="BI67" s="3">
        <v>57.766385342326103</v>
      </c>
      <c r="BJ67" s="3">
        <v>56.864023264758302</v>
      </c>
      <c r="BK67">
        <v>55.958410928776097</v>
      </c>
      <c r="BL67">
        <v>55.049569920440497</v>
      </c>
      <c r="BM67">
        <v>54.137530138905603</v>
      </c>
      <c r="BN67">
        <v>53.222330410460202</v>
      </c>
      <c r="BO67">
        <v>52.304019128277197</v>
      </c>
      <c r="BP67">
        <v>51.3826549175634</v>
      </c>
      <c r="BQ67">
        <v>50.458307325599897</v>
      </c>
      <c r="BR67">
        <v>49.531057535937798</v>
      </c>
      <c r="BS67">
        <v>48.600999105758298</v>
      </c>
      <c r="BT67">
        <v>47.668238725122798</v>
      </c>
      <c r="BU67">
        <v>46.732896996528503</v>
      </c>
      <c r="BV67">
        <v>45.795109232832701</v>
      </c>
      <c r="BW67">
        <v>44.855026271233498</v>
      </c>
      <c r="BX67">
        <v>43.9128153005759</v>
      </c>
      <c r="BY67">
        <v>42.968660698796398</v>
      </c>
      <c r="BZ67">
        <v>42.022764876830998</v>
      </c>
      <c r="CA67">
        <v>41.075349124775101</v>
      </c>
      <c r="CB67">
        <v>40.126654455514597</v>
      </c>
      <c r="CC67">
        <v>39.176942440436598</v>
      </c>
      <c r="CD67">
        <v>38.2264960311728</v>
      </c>
      <c r="CE67">
        <v>37.275620360645497</v>
      </c>
      <c r="CF67">
        <v>36.324643515955799</v>
      </c>
      <c r="CG67">
        <v>35.373917274898098</v>
      </c>
      <c r="CH67">
        <v>34.423817797096703</v>
      </c>
      <c r="CI67">
        <v>33.4747462599491</v>
      </c>
      <c r="CJ67">
        <v>32.5271294287339</v>
      </c>
      <c r="CK67">
        <v>31.5814201494005</v>
      </c>
      <c r="CL67">
        <v>30.6380977517281</v>
      </c>
      <c r="CM67">
        <v>29.6976683497134</v>
      </c>
      <c r="CN67">
        <v>28.760665025255101</v>
      </c>
      <c r="CO67">
        <v>27.827647880450701</v>
      </c>
      <c r="CP67">
        <v>26.8992039431342</v>
      </c>
      <c r="CQ67">
        <v>25.975946909676502</v>
      </c>
      <c r="CR67">
        <v>25.058516708577901</v>
      </c>
      <c r="CS67">
        <v>24.147578868018499</v>
      </c>
      <c r="CT67">
        <v>23.2438236703385</v>
      </c>
      <c r="CU67">
        <v>22.347965076423701</v>
      </c>
      <c r="CV67">
        <v>21.460739403201099</v>
      </c>
      <c r="CW67">
        <v>20.582903737960901</v>
      </c>
      <c r="CX67">
        <v>19.715234074026899</v>
      </c>
      <c r="CY67">
        <v>18.858523153465899</v>
      </c>
      <c r="CZ67">
        <v>18.013578004074699</v>
      </c>
      <c r="DA67">
        <v>17.181217159873398</v>
      </c>
      <c r="DB67">
        <v>16.362267556783198</v>
      </c>
      <c r="DC67">
        <v>15.557561098136301</v>
      </c>
      <c r="DD67">
        <v>14.767930888165701</v>
      </c>
      <c r="DE67">
        <v>13.9942071356946</v>
      </c>
      <c r="DF67">
        <v>13.2372127349</v>
      </c>
      <c r="DG67">
        <v>12.497758535271601</v>
      </c>
      <c r="DH67">
        <v>11.776638318718801</v>
      </c>
      <c r="DI67">
        <v>11.0746235081749</v>
      </c>
      <c r="DJ67">
        <v>10.392457638962901</v>
      </c>
      <c r="DK67">
        <v>9.7308506315647296</v>
      </c>
      <c r="DL67">
        <v>9.0904729121808305</v>
      </c>
      <c r="DM67">
        <v>8.4719494354679501</v>
      </c>
      <c r="DN67">
        <v>7.87585367195293</v>
      </c>
      <c r="DO67">
        <v>7.3027016306625399</v>
      </c>
      <c r="DP67">
        <v>6.7529459952745201</v>
      </c>
      <c r="DQ67">
        <v>6.2269704593418798</v>
      </c>
      <c r="DR67">
        <v>5.7250843525991897</v>
      </c>
      <c r="DS67">
        <v>5.2475176557278704</v>
      </c>
      <c r="DT67">
        <v>4.7944165049160903</v>
      </c>
      <c r="DU67">
        <v>4.3658392897638603</v>
      </c>
      <c r="DV67">
        <v>3.9617534482157302</v>
      </c>
      <c r="DW67">
        <v>3.58203305992155</v>
      </c>
      <c r="DX67">
        <v>3.2264573344226899</v>
      </c>
      <c r="DY67">
        <v>2.8947100825703198</v>
      </c>
      <c r="DZ67">
        <v>2.5863802483973402</v>
      </c>
      <c r="EA67">
        <v>2.3009635641622399</v>
      </c>
      <c r="EB67">
        <v>2.0378653734391201</v>
      </c>
      <c r="EC67">
        <v>1.7964046460481899</v>
      </c>
      <c r="ED67">
        <v>1.5758191845503999</v>
      </c>
      <c r="EE67">
        <v>1.3752719953781301</v>
      </c>
      <c r="EF67">
        <v>1.19385876901826</v>
      </c>
      <c r="EG67">
        <v>1.0306163837567801</v>
      </c>
      <c r="EH67">
        <v>0.88453231725808701</v>
      </c>
      <c r="EI67">
        <v>0.75455482075744695</v>
      </c>
      <c r="EJ67">
        <v>0.63960368308765303</v>
      </c>
      <c r="EK67">
        <v>0.53858138741306605</v>
      </c>
      <c r="EL67">
        <v>0.45038444370240999</v>
      </c>
      <c r="EM67">
        <v>0.37391466588673999</v>
      </c>
      <c r="EN67">
        <v>0.30809015544873197</v>
      </c>
      <c r="EO67">
        <v>0.25185575379501901</v>
      </c>
      <c r="EP67">
        <v>0.20419273480495301</v>
      </c>
      <c r="EQ67">
        <v>0.164127526688261</v>
      </c>
      <c r="ER67">
        <v>0.13073927854838299</v>
      </c>
      <c r="ES67">
        <v>0.103166121188559</v>
      </c>
      <c r="ET67" s="1">
        <v>8.0610012573458803E-2</v>
      </c>
      <c r="EU67" s="1">
        <v>6.2340104358502603E-2</v>
      </c>
      <c r="EV67" s="1">
        <v>4.7694614998767197E-2</v>
      </c>
      <c r="EW67" s="1">
        <v>3.6081244813878803E-2</v>
      </c>
      <c r="EX67" s="1">
        <v>2.69762165027446E-2</v>
      </c>
      <c r="EY67" s="1">
        <v>1.9922068449788499E-2</v>
      </c>
      <c r="EZ67" s="1">
        <v>1.45243653920778E-2</v>
      </c>
      <c r="FA67" s="1">
        <v>1.04475196309979E-2</v>
      </c>
      <c r="FB67" s="1">
        <v>7.4099345054633899E-3</v>
      </c>
      <c r="FC67" s="1">
        <v>5.1786894885760696E-3</v>
      </c>
      <c r="FD67" s="1">
        <v>3.5639829610380901E-3</v>
      </c>
      <c r="FE67" s="1">
        <v>2.4135351476172202E-3</v>
      </c>
      <c r="FF67" s="1">
        <v>1.6071312797294201E-3</v>
      </c>
      <c r="FG67" s="1">
        <v>1.0514557546963399E-3</v>
      </c>
      <c r="FH67" s="1">
        <v>6.7533429099144999E-4</v>
      </c>
      <c r="FI67" s="1">
        <v>4.2546540164584899E-4</v>
      </c>
      <c r="FJ67" s="1">
        <v>2.6268744335644802E-4</v>
      </c>
      <c r="FK67" s="1">
        <v>1.5879528628456001E-4</v>
      </c>
      <c r="FL67" s="1">
        <v>9.3893064324293495E-5</v>
      </c>
      <c r="FM67" s="1">
        <v>5.4247693865053499E-5</v>
      </c>
      <c r="FN67" s="1">
        <v>3.0592436391209303E-5</v>
      </c>
      <c r="FO67" s="1">
        <v>1.6820656296751101E-5</v>
      </c>
      <c r="FP67" s="1">
        <v>9.0064953418610903E-6</v>
      </c>
      <c r="FQ67" s="1">
        <v>4.6904709394381396E-6</v>
      </c>
      <c r="FR67" s="1">
        <v>2.3728109363417802E-6</v>
      </c>
      <c r="FS67" s="1">
        <v>1.16441462506546E-6</v>
      </c>
      <c r="FT67" s="1">
        <v>5.5352079059195999E-7</v>
      </c>
      <c r="FU67" s="1">
        <v>2.5450527882415601E-7</v>
      </c>
      <c r="FV67" s="1">
        <v>1.13010945168404E-7</v>
      </c>
      <c r="FW67" s="1">
        <v>4.8383513810511598E-8</v>
      </c>
      <c r="FX67" s="1">
        <v>1.9938218761134499E-8</v>
      </c>
      <c r="FY67" s="1">
        <v>7.8942556575059898E-9</v>
      </c>
      <c r="FZ67" s="1">
        <v>2.99749887093882E-9</v>
      </c>
      <c r="GA67" s="1">
        <v>1.08937796845628E-9</v>
      </c>
      <c r="GB67" s="1">
        <v>3.7816239331836501E-10</v>
      </c>
      <c r="GC67" s="1">
        <v>1.25119389728043E-10</v>
      </c>
      <c r="GD67" s="1">
        <v>3.93676641864807E-11</v>
      </c>
      <c r="GE67" s="1">
        <v>1.1751666308821799E-11</v>
      </c>
      <c r="GF67" s="1">
        <v>3.31995102392056E-12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0</v>
      </c>
      <c r="GM67" s="1">
        <v>0</v>
      </c>
      <c r="GN67" s="1">
        <v>0</v>
      </c>
      <c r="GO67" s="1">
        <v>0</v>
      </c>
      <c r="GP67" s="1">
        <v>0</v>
      </c>
      <c r="GQ67" s="1">
        <v>0</v>
      </c>
      <c r="GR67" s="1">
        <v>0</v>
      </c>
      <c r="GS67" s="1">
        <v>0</v>
      </c>
      <c r="GT67" s="1">
        <v>0</v>
      </c>
      <c r="GU67" s="1">
        <v>0</v>
      </c>
      <c r="GV67" s="1">
        <v>0</v>
      </c>
      <c r="GW67" s="1">
        <v>0</v>
      </c>
      <c r="GX67" s="1">
        <v>0</v>
      </c>
      <c r="GY67" s="1">
        <v>0</v>
      </c>
      <c r="GZ67" s="1">
        <v>0</v>
      </c>
      <c r="HA67" s="1">
        <v>0</v>
      </c>
      <c r="HB67" s="1">
        <v>0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0</v>
      </c>
    </row>
    <row r="68" spans="1:216" x14ac:dyDescent="0.25">
      <c r="A68">
        <v>190</v>
      </c>
      <c r="B68" s="3">
        <v>3162277660.1683698</v>
      </c>
      <c r="C68" s="7">
        <f t="shared" si="6"/>
        <v>100.2065321877573</v>
      </c>
      <c r="D68" s="3">
        <v>95.867019177997193</v>
      </c>
      <c r="E68" s="3">
        <v>95.200869518440101</v>
      </c>
      <c r="F68" s="3">
        <v>94.533833443827405</v>
      </c>
      <c r="G68" s="3">
        <v>93.865880393708593</v>
      </c>
      <c r="H68" s="3">
        <v>93.196978903650106</v>
      </c>
      <c r="I68" s="3">
        <v>92.527096588443598</v>
      </c>
      <c r="J68" s="3">
        <v>91.856200125771295</v>
      </c>
      <c r="K68" s="3">
        <v>91.184255240409101</v>
      </c>
      <c r="L68" s="3">
        <v>90.511226689055306</v>
      </c>
      <c r="M68" s="3">
        <v>89.837078245880804</v>
      </c>
      <c r="N68" s="3">
        <v>89.161772688902204</v>
      </c>
      <c r="O68" s="3">
        <v>88.485271787289307</v>
      </c>
      <c r="P68" s="3">
        <v>87.807536289723203</v>
      </c>
      <c r="Q68" s="3">
        <v>87.1285259139364</v>
      </c>
      <c r="R68" s="3">
        <v>86.448199337567402</v>
      </c>
      <c r="S68" s="3">
        <v>85.766514190479896</v>
      </c>
      <c r="T68" s="3">
        <v>85.083427048702006</v>
      </c>
      <c r="U68" s="3">
        <v>84.398893430154402</v>
      </c>
      <c r="V68" s="3">
        <v>83.712867792347694</v>
      </c>
      <c r="W68" s="3">
        <v>83.025303532240301</v>
      </c>
      <c r="X68" s="3">
        <v>82.3361529884628</v>
      </c>
      <c r="Y68" s="3">
        <v>81.645367446127594</v>
      </c>
      <c r="Z68" s="3">
        <v>80.952897144456699</v>
      </c>
      <c r="AA68" s="3">
        <v>80.258691287475301</v>
      </c>
      <c r="AB68" s="3">
        <v>79.562698058036105</v>
      </c>
      <c r="AC68" s="3">
        <v>78.864864635453301</v>
      </c>
      <c r="AD68" s="3">
        <v>78.165137217045299</v>
      </c>
      <c r="AE68" s="3">
        <v>77.463461043899002</v>
      </c>
      <c r="AF68" s="3">
        <v>76.759780431192297</v>
      </c>
      <c r="AG68" s="3">
        <v>76.054038803426593</v>
      </c>
      <c r="AH68" s="3">
        <v>75.346178734942896</v>
      </c>
      <c r="AI68" s="3">
        <v>74.636141996116706</v>
      </c>
      <c r="AJ68" s="3">
        <v>73.923869605646303</v>
      </c>
      <c r="AK68" s="3">
        <v>73.209301889373705</v>
      </c>
      <c r="AL68" s="3">
        <v>72.492378546098394</v>
      </c>
      <c r="AM68" s="3">
        <v>71.773038720868399</v>
      </c>
      <c r="AN68" s="3">
        <v>71.051221086256405</v>
      </c>
      <c r="AO68" s="15">
        <v>70.326863932153699</v>
      </c>
      <c r="AP68" s="3">
        <v>69.599905264639403</v>
      </c>
      <c r="AQ68" s="3">
        <v>68.870282914505694</v>
      </c>
      <c r="AR68" s="3">
        <v>68.137934656046795</v>
      </c>
      <c r="AS68" s="3">
        <v>67.402798336743402</v>
      </c>
      <c r="AT68" s="3">
        <v>66.664812018498495</v>
      </c>
      <c r="AU68" s="3">
        <v>65.923914131105306</v>
      </c>
      <c r="AV68" s="3">
        <v>65.180043638651796</v>
      </c>
      <c r="AW68" s="3">
        <v>64.4331402195876</v>
      </c>
      <c r="AX68" s="3">
        <v>63.6831444612029</v>
      </c>
      <c r="AY68" s="3">
        <v>62.9299980692848</v>
      </c>
      <c r="AZ68" s="3">
        <v>62.173644093739803</v>
      </c>
      <c r="BA68" s="3">
        <v>61.4140271709811</v>
      </c>
      <c r="BB68" s="3">
        <v>60.651093783895703</v>
      </c>
      <c r="BC68" s="3">
        <v>59.884792540214498</v>
      </c>
      <c r="BD68" s="3">
        <v>59.115074470112901</v>
      </c>
      <c r="BE68" s="3">
        <v>58.3418933438723</v>
      </c>
      <c r="BF68" s="3">
        <v>57.565206010425399</v>
      </c>
      <c r="BG68" s="3">
        <v>56.784972757600002</v>
      </c>
      <c r="BH68" s="3">
        <v>56.001157694857397</v>
      </c>
      <c r="BI68" s="3">
        <v>55.213729159294701</v>
      </c>
      <c r="BJ68" s="3">
        <v>54.422660145648599</v>
      </c>
      <c r="BK68">
        <v>53.627928760989803</v>
      </c>
      <c r="BL68">
        <v>52.829518704745603</v>
      </c>
      <c r="BM68">
        <v>52.027419774617002</v>
      </c>
      <c r="BN68">
        <v>51.221628398874998</v>
      </c>
      <c r="BO68">
        <v>50.4121481954245</v>
      </c>
      <c r="BP68">
        <v>49.598990557908103</v>
      </c>
      <c r="BQ68">
        <v>48.7821752689904</v>
      </c>
      <c r="BR68">
        <v>47.961731140809299</v>
      </c>
      <c r="BS68">
        <v>47.137696682404503</v>
      </c>
      <c r="BT68">
        <v>46.310120793736303</v>
      </c>
      <c r="BU68">
        <v>45.479063485680399</v>
      </c>
      <c r="BV68">
        <v>44.644596625130099</v>
      </c>
      <c r="BW68">
        <v>43.8068047040571</v>
      </c>
      <c r="BX68">
        <v>42.965785631064101</v>
      </c>
      <c r="BY68">
        <v>42.121651543614199</v>
      </c>
      <c r="BZ68">
        <v>41.2745296387371</v>
      </c>
      <c r="CA68">
        <v>40.4245630195907</v>
      </c>
      <c r="CB68">
        <v>39.571911554794198</v>
      </c>
      <c r="CC68">
        <v>38.716752746947101</v>
      </c>
      <c r="CD68">
        <v>37.859282606207003</v>
      </c>
      <c r="CE68">
        <v>36.999716524211998</v>
      </c>
      <c r="CF68">
        <v>36.138290143008703</v>
      </c>
      <c r="CG68">
        <v>35.275260212975098</v>
      </c>
      <c r="CH68">
        <v>34.410905433021398</v>
      </c>
      <c r="CI68">
        <v>33.545527265602502</v>
      </c>
      <c r="CJ68">
        <v>32.679450718291598</v>
      </c>
      <c r="CK68">
        <v>31.813025084829999</v>
      </c>
      <c r="CL68">
        <v>30.946624621898501</v>
      </c>
      <c r="CM68">
        <v>30.080649192394699</v>
      </c>
      <c r="CN68">
        <v>29.215524794329301</v>
      </c>
      <c r="CO68">
        <v>28.351704032088001</v>
      </c>
      <c r="CP68">
        <v>27.489666475140101</v>
      </c>
      <c r="CQ68">
        <v>26.6299189038488</v>
      </c>
      <c r="CR68">
        <v>25.7729954254178</v>
      </c>
      <c r="CS68">
        <v>24.919457444264602</v>
      </c>
      <c r="CT68">
        <v>24.0698934704719</v>
      </c>
      <c r="CU68">
        <v>23.224918749438299</v>
      </c>
      <c r="CV68">
        <v>22.385174695465398</v>
      </c>
      <c r="CW68">
        <v>21.5513281117946</v>
      </c>
      <c r="CX68">
        <v>20.724070179595799</v>
      </c>
      <c r="CY68">
        <v>19.9041151986344</v>
      </c>
      <c r="CZ68">
        <v>19.0921990628473</v>
      </c>
      <c r="DA68">
        <v>18.2890774548835</v>
      </c>
      <c r="DB68">
        <v>17.4955237448529</v>
      </c>
      <c r="DC68">
        <v>16.712326580114201</v>
      </c>
      <c r="DD68">
        <v>15.9402871549749</v>
      </c>
      <c r="DE68">
        <v>15.180216151700099</v>
      </c>
      <c r="DF68">
        <v>14.432930347275599</v>
      </c>
      <c r="DG68">
        <v>13.699248883983699</v>
      </c>
      <c r="DH68">
        <v>12.9799892060385</v>
      </c>
      <c r="DI68">
        <v>12.275962669323</v>
      </c>
      <c r="DJ68">
        <v>11.5879698366717</v>
      </c>
      <c r="DK68">
        <v>10.916795477138701</v>
      </c>
      <c r="DL68">
        <v>10.263203294262301</v>
      </c>
      <c r="DM68">
        <v>9.6279304154348093</v>
      </c>
      <c r="DN68">
        <v>9.0116816820373309</v>
      </c>
      <c r="DO68">
        <v>8.4151237879142204</v>
      </c>
      <c r="DP68">
        <v>7.8388793219134003</v>
      </c>
      <c r="DQ68">
        <v>7.28352077845084</v>
      </c>
      <c r="DR68">
        <v>6.7495646081841798</v>
      </c>
      <c r="DS68">
        <v>6.2374653886798601</v>
      </c>
      <c r="DT68">
        <v>5.74761020217663</v>
      </c>
      <c r="DU68">
        <v>5.2803133139028002</v>
      </c>
      <c r="DV68">
        <v>4.83581124958455</v>
      </c>
      <c r="DW68">
        <v>4.4142583744571997</v>
      </c>
      <c r="DX68">
        <v>4.0157230779189002</v>
      </c>
      <c r="DY68">
        <v>3.64018466760277</v>
      </c>
      <c r="DZ68">
        <v>3.2875310737582999</v>
      </c>
      <c r="EA68">
        <v>2.9575574591238998</v>
      </c>
      <c r="EB68">
        <v>2.6499658206853201</v>
      </c>
      <c r="EC68">
        <v>2.3643656576613399</v>
      </c>
      <c r="ED68">
        <v>2.1002757646429302</v>
      </c>
      <c r="EE68">
        <v>1.8571271900472099</v>
      </c>
      <c r="EF68">
        <v>1.6342673780822601</v>
      </c>
      <c r="EG68">
        <v>1.43096548755057</v>
      </c>
      <c r="EH68">
        <v>1.2464188535132199</v>
      </c>
      <c r="EI68">
        <v>1.0797605287343299</v>
      </c>
      <c r="EJ68">
        <v>0.93006781173941599</v>
      </c>
      <c r="EK68">
        <v>0.79637163823368595</v>
      </c>
      <c r="EL68">
        <v>0.677666683659225</v>
      </c>
      <c r="EM68">
        <v>0.572921998057072</v>
      </c>
      <c r="EN68">
        <v>0.48109197143357602</v>
      </c>
      <c r="EO68">
        <v>0.40112740980290001</v>
      </c>
      <c r="EP68">
        <v>0.33198649020761201</v>
      </c>
      <c r="EQ68">
        <v>0.27264535837118098</v>
      </c>
      <c r="ER68">
        <v>0.22210813603422799</v>
      </c>
      <c r="ES68">
        <v>0.17941611697227899</v>
      </c>
      <c r="ET68">
        <v>0.14365595129148201</v>
      </c>
      <c r="EU68">
        <v>0.11396664650101999</v>
      </c>
      <c r="EV68" s="1">
        <v>8.9545250230912102E-2</v>
      </c>
      <c r="EW68" s="1">
        <v>6.9651121977462704E-2</v>
      </c>
      <c r="EX68" s="1">
        <v>5.3608748140236098E-2</v>
      </c>
      <c r="EY68" s="1">
        <v>4.0809103712297103E-2</v>
      </c>
      <c r="EZ68" s="1">
        <v>3.07096128874822E-2</v>
      </c>
      <c r="FA68" s="1">
        <v>2.2832807030942301E-2</v>
      </c>
      <c r="FB68" s="1">
        <v>1.67638194617141E-2</v>
      </c>
      <c r="FC68" s="1">
        <v>1.2146890106668799E-2</v>
      </c>
      <c r="FD68" s="1">
        <v>8.6810775205761401E-3</v>
      </c>
      <c r="FE68" s="1">
        <v>6.1153898283633698E-3</v>
      </c>
      <c r="FF68" s="1">
        <v>4.2435493320731399E-3</v>
      </c>
      <c r="FG68" s="1">
        <v>2.8985980891714398E-3</v>
      </c>
      <c r="FH68" s="1">
        <v>1.9475347044863899E-3</v>
      </c>
      <c r="FI68" s="1">
        <v>1.2861475364496599E-3</v>
      </c>
      <c r="FJ68" s="1">
        <v>8.3417865933627902E-4</v>
      </c>
      <c r="FK68" s="1">
        <v>5.3091871506465995E-4</v>
      </c>
      <c r="FL68" s="1">
        <v>3.3129777756564602E-4</v>
      </c>
      <c r="FM68" s="1">
        <v>2.0250393203425599E-4</v>
      </c>
      <c r="FN68" s="1">
        <v>1.21131469882004E-4</v>
      </c>
      <c r="FO68" s="1">
        <v>7.0835925075136998E-5</v>
      </c>
      <c r="FP68" s="1">
        <v>4.0454521718001099E-5</v>
      </c>
      <c r="FQ68" s="1">
        <v>2.25382282976992E-5</v>
      </c>
      <c r="FR68" s="1">
        <v>1.22352081038823E-5</v>
      </c>
      <c r="FS68" s="1">
        <v>6.4642455353746397E-6</v>
      </c>
      <c r="FT68" s="1">
        <v>3.31963586834008E-6</v>
      </c>
      <c r="FU68" s="1">
        <v>1.6548340045490299E-6</v>
      </c>
      <c r="FV68" s="1">
        <v>7.9966462394074003E-7</v>
      </c>
      <c r="FW68" s="1">
        <v>3.74042020739121E-7</v>
      </c>
      <c r="FX68" s="1">
        <v>1.69095385592168E-7</v>
      </c>
      <c r="FY68" s="1">
        <v>7.3765031663989107E-8</v>
      </c>
      <c r="FZ68" s="1">
        <v>3.0999350263259803E-8</v>
      </c>
      <c r="GA68" s="1">
        <v>1.2527936877115201E-8</v>
      </c>
      <c r="GB68" s="1">
        <v>4.8600104040046901E-9</v>
      </c>
      <c r="GC68" s="1">
        <v>1.80631605370854E-9</v>
      </c>
      <c r="GD68" s="1">
        <v>6.4191583666357503E-10</v>
      </c>
      <c r="GE68" s="1">
        <v>2.17659676056061E-10</v>
      </c>
      <c r="GF68" s="1">
        <v>7.0264834541719495E-11</v>
      </c>
      <c r="GG68" s="1">
        <v>2.1545556483131299E-11</v>
      </c>
      <c r="GH68" s="1">
        <v>6.2602149632346798E-12</v>
      </c>
      <c r="GI68" s="1">
        <v>1.71923531959656E-12</v>
      </c>
      <c r="GJ68" s="1">
        <v>4.4508896082618598E-13</v>
      </c>
      <c r="GK68" s="1">
        <v>1.0832291510765301E-13</v>
      </c>
      <c r="GL68" s="1">
        <v>2.47113025721215E-14</v>
      </c>
      <c r="GM68" s="1">
        <v>5.2680874798798104E-15</v>
      </c>
      <c r="GN68" s="1">
        <v>1.0461893685589001E-15</v>
      </c>
      <c r="GO68" s="1">
        <v>1.92894705655656E-16</v>
      </c>
      <c r="GP68" s="1">
        <v>3.2905414787315903E-17</v>
      </c>
      <c r="GQ68" s="1">
        <v>5.17445153736741E-18</v>
      </c>
      <c r="GR68" s="1">
        <v>7.4722104870269901E-19</v>
      </c>
      <c r="GS68" s="1">
        <v>9.8691824835301399E-20</v>
      </c>
      <c r="GT68" s="1">
        <v>1.1872383802669901E-20</v>
      </c>
      <c r="GU68" s="1">
        <v>1.29512205766591E-21</v>
      </c>
      <c r="GV68" s="1">
        <v>1.2752660632990301E-22</v>
      </c>
      <c r="GW68" s="1">
        <v>1.12801597325045E-23</v>
      </c>
      <c r="GX68" s="1">
        <v>8.9178943114691605E-25</v>
      </c>
      <c r="GY68" s="1">
        <v>6.2682587219040805E-26</v>
      </c>
      <c r="GZ68" s="1">
        <v>3.8955220746545703E-27</v>
      </c>
      <c r="HA68" s="1">
        <v>2.1281482542182502E-28</v>
      </c>
      <c r="HB68" s="1">
        <v>1.01582790760227E-29</v>
      </c>
      <c r="HC68" s="1">
        <v>4.20979324854909E-31</v>
      </c>
      <c r="HD68" s="1">
        <v>1.50464462991635E-32</v>
      </c>
      <c r="HE68" s="1">
        <v>4.6058900634689599E-34</v>
      </c>
      <c r="HF68" s="1">
        <v>1.1987562299387099E-35</v>
      </c>
      <c r="HG68" s="1">
        <v>2.6324957924841499E-37</v>
      </c>
      <c r="HH68" s="1">
        <v>4.8389302867425403E-39</v>
      </c>
    </row>
    <row r="69" spans="1:216" x14ac:dyDescent="0.25">
      <c r="A69">
        <v>191</v>
      </c>
      <c r="B69" s="3">
        <v>3548133892.3357501</v>
      </c>
      <c r="C69" s="7">
        <f t="shared" si="6"/>
        <v>112.43357835626759</v>
      </c>
      <c r="D69" s="3">
        <v>86.5520830864088</v>
      </c>
      <c r="E69" s="3">
        <v>85.992621746640097</v>
      </c>
      <c r="F69" s="3">
        <v>85.432352068275407</v>
      </c>
      <c r="G69" s="3">
        <v>84.871245383616298</v>
      </c>
      <c r="H69" s="3">
        <v>84.309272126307704</v>
      </c>
      <c r="I69" s="3">
        <v>83.746401810909205</v>
      </c>
      <c r="J69" s="3">
        <v>83.182603012577999</v>
      </c>
      <c r="K69" s="3">
        <v>82.617843346921504</v>
      </c>
      <c r="L69" s="3">
        <v>82.052089450082903</v>
      </c>
      <c r="M69" s="3">
        <v>81.485306959127897</v>
      </c>
      <c r="N69" s="3">
        <v>80.917460492809795</v>
      </c>
      <c r="O69" s="3">
        <v>80.348513632792304</v>
      </c>
      <c r="P69" s="3">
        <v>79.77842890542</v>
      </c>
      <c r="Q69" s="3">
        <v>79.2071677641311</v>
      </c>
      <c r="R69" s="3">
        <v>78.634690572616407</v>
      </c>
      <c r="S69" s="3">
        <v>78.060956588837001</v>
      </c>
      <c r="T69" s="3">
        <v>77.485923950019</v>
      </c>
      <c r="U69" s="3">
        <v>76.909549658757896</v>
      </c>
      <c r="V69" s="3">
        <v>76.331789570369196</v>
      </c>
      <c r="W69" s="3">
        <v>75.752598381638606</v>
      </c>
      <c r="X69" s="3">
        <v>75.171929621129607</v>
      </c>
      <c r="Y69" s="3">
        <v>74.589735641224294</v>
      </c>
      <c r="Z69" s="3">
        <v>74.005967612080596</v>
      </c>
      <c r="AA69" s="3">
        <v>73.420575517704606</v>
      </c>
      <c r="AB69" s="3">
        <v>72.833508154350895</v>
      </c>
      <c r="AC69" s="3">
        <v>72.244713131476004</v>
      </c>
      <c r="AD69" s="3">
        <v>71.654136875487495</v>
      </c>
      <c r="AE69" s="3">
        <v>71.061724636546501</v>
      </c>
      <c r="AF69" s="3">
        <v>70.467420498696995</v>
      </c>
      <c r="AG69" s="3">
        <v>69.871167393615295</v>
      </c>
      <c r="AH69" s="3">
        <v>69.272907118289496</v>
      </c>
      <c r="AI69" s="3">
        <v>68.672580356957894</v>
      </c>
      <c r="AJ69" s="3">
        <v>68.070126707657195</v>
      </c>
      <c r="AK69" s="3">
        <v>67.465484713750399</v>
      </c>
      <c r="AL69" s="3">
        <v>66.858591900826397</v>
      </c>
      <c r="AM69" s="3">
        <v>66.249384819385696</v>
      </c>
      <c r="AN69" s="3">
        <v>65.637799093751198</v>
      </c>
      <c r="AO69" s="15">
        <v>65.023769477664203</v>
      </c>
      <c r="AP69" s="3">
        <v>64.407229917053698</v>
      </c>
      <c r="AQ69" s="3">
        <v>63.788113620488801</v>
      </c>
      <c r="AR69" s="3">
        <v>63.1663531378545</v>
      </c>
      <c r="AS69" s="3">
        <v>62.541880447811401</v>
      </c>
      <c r="AT69" s="3">
        <v>61.914627054633499</v>
      </c>
      <c r="AU69" s="3">
        <v>61.284524095038797</v>
      </c>
      <c r="AV69" s="3">
        <v>60.651502455659497</v>
      </c>
      <c r="AW69" s="3">
        <v>60.015492901822597</v>
      </c>
      <c r="AX69" s="3">
        <v>59.376426218339603</v>
      </c>
      <c r="AY69" s="3">
        <v>58.734233363031002</v>
      </c>
      <c r="AZ69" s="3">
        <v>58.088845633735602</v>
      </c>
      <c r="BA69" s="3">
        <v>57.440194849579399</v>
      </c>
      <c r="BB69" s="3">
        <v>56.788213547304302</v>
      </c>
      <c r="BC69" s="3">
        <v>56.132835193474698</v>
      </c>
      <c r="BD69" s="3">
        <v>55.473994413402799</v>
      </c>
      <c r="BE69" s="3">
        <v>54.811627237648402</v>
      </c>
      <c r="BF69" s="3">
        <v>54.145671366963001</v>
      </c>
      <c r="BG69" s="3">
        <v>53.476066456558897</v>
      </c>
      <c r="BH69" s="3">
        <v>52.8027544205871</v>
      </c>
      <c r="BI69" s="3">
        <v>52.125679757711197</v>
      </c>
      <c r="BJ69" s="3">
        <v>51.444789898657703</v>
      </c>
      <c r="BK69">
        <v>50.760035576609603</v>
      </c>
      <c r="BL69">
        <v>50.071371221292097</v>
      </c>
      <c r="BM69">
        <v>49.378755377569703</v>
      </c>
      <c r="BN69">
        <v>48.682151149335802</v>
      </c>
      <c r="BO69">
        <v>47.981526669423602</v>
      </c>
      <c r="BP69">
        <v>47.276855596209501</v>
      </c>
      <c r="BQ69">
        <v>46.568117637498098</v>
      </c>
      <c r="BR69">
        <v>45.855299102191303</v>
      </c>
      <c r="BS69">
        <v>45.138393480132102</v>
      </c>
      <c r="BT69">
        <v>44.417402050386698</v>
      </c>
      <c r="BU69">
        <v>43.692334518081402</v>
      </c>
      <c r="BV69">
        <v>42.963209679738</v>
      </c>
      <c r="BW69">
        <v>42.230056116857703</v>
      </c>
      <c r="BX69">
        <v>41.492912917281402</v>
      </c>
      <c r="BY69">
        <v>40.751830423601199</v>
      </c>
      <c r="BZ69">
        <v>40.006871007621797</v>
      </c>
      <c r="CA69">
        <v>39.258109869548299</v>
      </c>
      <c r="CB69">
        <v>38.505635860236303</v>
      </c>
      <c r="CC69">
        <v>37.749552324445702</v>
      </c>
      <c r="CD69">
        <v>36.989977962618703</v>
      </c>
      <c r="CE69">
        <v>36.227047708235901</v>
      </c>
      <c r="CF69">
        <v>35.460913617293798</v>
      </c>
      <c r="CG69">
        <v>34.691745765897103</v>
      </c>
      <c r="CH69">
        <v>33.919733151362301</v>
      </c>
      <c r="CI69">
        <v>33.145084591589601</v>
      </c>
      <c r="CJ69">
        <v>32.368029616774201</v>
      </c>
      <c r="CK69">
        <v>31.588819346800399</v>
      </c>
      <c r="CL69">
        <v>30.807727346895401</v>
      </c>
      <c r="CM69">
        <v>30.025050453309099</v>
      </c>
      <c r="CN69">
        <v>29.241109559946501</v>
      </c>
      <c r="CO69">
        <v>28.456250356009999</v>
      </c>
      <c r="CP69">
        <v>27.6708440038154</v>
      </c>
      <c r="CQ69">
        <v>26.885287745041101</v>
      </c>
      <c r="CR69">
        <v>26.1000054227619</v>
      </c>
      <c r="CS69">
        <v>25.315447905724</v>
      </c>
      <c r="CT69">
        <v>24.5320934004422</v>
      </c>
      <c r="CU69">
        <v>23.7504476358754</v>
      </c>
      <c r="CV69">
        <v>22.971043904668701</v>
      </c>
      <c r="CW69">
        <v>22.1944429442743</v>
      </c>
      <c r="CX69">
        <v>21.4212326406934</v>
      </c>
      <c r="CY69">
        <v>20.6520275371624</v>
      </c>
      <c r="CZ69">
        <v>19.887468129852898</v>
      </c>
      <c r="DA69">
        <v>19.1282199326163</v>
      </c>
      <c r="DB69">
        <v>18.374972293010199</v>
      </c>
      <c r="DC69">
        <v>17.628436942337299</v>
      </c>
      <c r="DD69">
        <v>16.889346263253099</v>
      </c>
      <c r="DE69">
        <v>16.158451259694601</v>
      </c>
      <c r="DF69">
        <v>15.436519215499599</v>
      </c>
      <c r="DG69">
        <v>14.7243310301607</v>
      </c>
      <c r="DH69">
        <v>14.0226782227406</v>
      </c>
      <c r="DI69">
        <v>13.332359598096399</v>
      </c>
      <c r="DJ69">
        <v>12.654177573258499</v>
      </c>
      <c r="DK69">
        <v>11.9889341661058</v>
      </c>
      <c r="DL69">
        <v>11.337426653401</v>
      </c>
      <c r="DM69">
        <v>10.700442910780099</v>
      </c>
      <c r="DN69">
        <v>10.078756453446401</v>
      </c>
      <c r="DO69">
        <v>9.4731212030445295</v>
      </c>
      <c r="DP69">
        <v>8.8842660134527005</v>
      </c>
      <c r="DQ69">
        <v>8.3128889959494998</v>
      </c>
      <c r="DR69">
        <v>7.75965169227812</v>
      </c>
      <c r="DS69">
        <v>7.2251731524242002</v>
      </c>
      <c r="DT69">
        <v>6.7100239822674999</v>
      </c>
      <c r="DU69">
        <v>6.2147204344714799</v>
      </c>
      <c r="DV69">
        <v>5.7397186238026299</v>
      </c>
      <c r="DW69">
        <v>5.28540895525932</v>
      </c>
      <c r="DX69">
        <v>4.85211085964219</v>
      </c>
      <c r="DY69">
        <v>4.4400679361935698</v>
      </c>
      <c r="DZ69">
        <v>4.0494436053328098</v>
      </c>
      <c r="EA69">
        <v>3.68031737596782</v>
      </c>
      <c r="EB69">
        <v>3.3326818310239501</v>
      </c>
      <c r="EC69">
        <v>3.0064404313697599</v>
      </c>
      <c r="ED69">
        <v>2.70140623193979</v>
      </c>
      <c r="EE69">
        <v>2.4173015943152798</v>
      </c>
      <c r="EF69">
        <v>2.15375896715849</v>
      </c>
      <c r="EG69">
        <v>1.91032278963633</v>
      </c>
      <c r="EH69">
        <v>1.6864525533647301</v>
      </c>
      <c r="EI69">
        <v>1.4815270356488499</v>
      </c>
      <c r="EJ69">
        <v>1.29484969123641</v>
      </c>
      <c r="EK69">
        <v>1.1256551619630699</v>
      </c>
      <c r="EL69">
        <v>0.97311683425134798</v>
      </c>
      <c r="EM69">
        <v>0.83635534429993097</v>
      </c>
      <c r="EN69">
        <v>0.71444790100484801</v>
      </c>
      <c r="EO69">
        <v>0.60643826835583303</v>
      </c>
      <c r="EP69">
        <v>0.51134722351359996</v>
      </c>
      <c r="EQ69">
        <v>0.42818328530057598</v>
      </c>
      <c r="ER69">
        <v>0.35595349170699098</v>
      </c>
      <c r="ES69">
        <v>0.29367399540192901</v>
      </c>
      <c r="ET69">
        <v>0.240380244134552</v>
      </c>
      <c r="EU69">
        <v>0.19513651903234</v>
      </c>
      <c r="EV69" s="1">
        <v>0.15704461851617299</v>
      </c>
      <c r="EW69">
        <v>0.12525149880082401</v>
      </c>
      <c r="EX69" s="1">
        <v>9.8955713207873996E-2</v>
      </c>
      <c r="EY69" s="1">
        <v>7.7412530769186402E-2</v>
      </c>
      <c r="EZ69" s="1">
        <v>5.9937658347674602E-2</v>
      </c>
      <c r="FA69" s="1">
        <v>4.5909537826699799E-2</v>
      </c>
      <c r="FB69" s="1">
        <v>3.47702385646977E-2</v>
      </c>
      <c r="FC69" s="1">
        <v>2.6025012817772E-2</v>
      </c>
      <c r="FD69" s="1">
        <v>1.9240625696962201E-2</v>
      </c>
      <c r="FE69" s="1">
        <v>1.40426090826022E-2</v>
      </c>
      <c r="FF69" s="1">
        <v>1.0111618721603899E-2</v>
      </c>
      <c r="FG69" s="1">
        <v>7.1790939343179903E-3</v>
      </c>
      <c r="FH69" s="1">
        <v>5.0224290388939802E-3</v>
      </c>
      <c r="FI69" s="1">
        <v>3.45986456947815E-3</v>
      </c>
      <c r="FJ69" s="1">
        <v>2.3452951778785598E-3</v>
      </c>
      <c r="FK69" s="1">
        <v>1.5631710325884501E-3</v>
      </c>
      <c r="FL69" s="1">
        <v>1.02364242659106E-3</v>
      </c>
      <c r="FM69" s="1">
        <v>6.5806546260170596E-4</v>
      </c>
      <c r="FN69" s="1">
        <v>4.1495259744002801E-4</v>
      </c>
      <c r="FO69" s="1">
        <v>2.5641796918544598E-4</v>
      </c>
      <c r="FP69" s="1">
        <v>1.5513602821497701E-4</v>
      </c>
      <c r="FQ69" s="1">
        <v>9.1804838435798996E-5</v>
      </c>
      <c r="FR69" s="1">
        <v>5.3083736121137102E-5</v>
      </c>
      <c r="FS69" s="1">
        <v>2.9959436391892598E-5</v>
      </c>
      <c r="FT69" s="1">
        <v>1.6485161298356601E-5</v>
      </c>
      <c r="FU69" s="1">
        <v>8.8334061812149493E-6</v>
      </c>
      <c r="FV69" s="1">
        <v>4.6036516510253997E-6</v>
      </c>
      <c r="FW69" s="1">
        <v>2.33052846502464E-6</v>
      </c>
      <c r="FX69" s="1">
        <v>1.1444477306995299E-6</v>
      </c>
      <c r="FY69" s="1">
        <v>5.4439129955671497E-7</v>
      </c>
      <c r="FZ69" s="1">
        <v>2.5046958101462303E-7</v>
      </c>
      <c r="GA69" s="1">
        <v>1.11288895435404E-7</v>
      </c>
      <c r="GB69" s="1">
        <v>4.7675382235772598E-8</v>
      </c>
      <c r="GC69" s="1">
        <v>1.9658078599004301E-8</v>
      </c>
      <c r="GD69" s="1">
        <v>7.7878301164550001E-9</v>
      </c>
      <c r="GE69" s="1">
        <v>2.95874602615786E-9</v>
      </c>
      <c r="GF69" s="1">
        <v>1.07587942034618E-9</v>
      </c>
      <c r="GG69" s="1">
        <v>3.7367397643806098E-10</v>
      </c>
      <c r="GH69" s="1">
        <v>1.2369779696421E-10</v>
      </c>
      <c r="GI69" s="1">
        <v>3.89397659743544E-11</v>
      </c>
      <c r="GJ69" s="1">
        <v>1.16295571693573E-11</v>
      </c>
      <c r="GK69" s="1">
        <v>3.2869971213525301E-12</v>
      </c>
      <c r="GL69" s="1">
        <v>8.7695833282759204E-13</v>
      </c>
      <c r="GM69" s="1">
        <v>2.2025523035750699E-13</v>
      </c>
      <c r="GN69" s="1">
        <v>5.1928974496458599E-14</v>
      </c>
      <c r="GO69" s="1">
        <v>1.1458821683000201E-14</v>
      </c>
      <c r="GP69" s="1">
        <v>2.3592091071630701E-15</v>
      </c>
      <c r="GQ69" s="1">
        <v>4.5172587589288099E-16</v>
      </c>
      <c r="GR69" s="1">
        <v>8.0164961925345102E-17</v>
      </c>
      <c r="GS69" s="1">
        <v>1.3138458757892601E-17</v>
      </c>
      <c r="GT69" s="1">
        <v>1.98120939500524E-18</v>
      </c>
      <c r="GU69" s="1">
        <v>2.7380521992772801E-19</v>
      </c>
      <c r="GV69" s="1">
        <v>3.4538021525784003E-20</v>
      </c>
      <c r="GW69" s="1">
        <v>3.9594287474911703E-21</v>
      </c>
      <c r="GX69" s="1">
        <v>4.1067087681869799E-22</v>
      </c>
      <c r="GY69" s="1">
        <v>3.8356271386733E-23</v>
      </c>
      <c r="GZ69" s="1">
        <v>3.21009793908793E-24</v>
      </c>
      <c r="HA69" s="1">
        <v>2.3949524334168901E-25</v>
      </c>
      <c r="HB69" s="1">
        <v>1.5842499674891499E-26</v>
      </c>
      <c r="HC69" s="1">
        <v>9.2393080793911006E-28</v>
      </c>
      <c r="HD69" s="1">
        <v>4.7224660869361899E-29</v>
      </c>
      <c r="HE69" s="1">
        <v>2.1023991855840801E-30</v>
      </c>
      <c r="HF69" s="1">
        <v>8.0994316190271095E-32</v>
      </c>
      <c r="HG69" s="1">
        <v>2.6818215164734399E-33</v>
      </c>
      <c r="HH69" s="1">
        <v>7.5778264683065705E-35</v>
      </c>
    </row>
    <row r="70" spans="1:216" x14ac:dyDescent="0.25">
      <c r="A70">
        <v>192</v>
      </c>
      <c r="B70" s="3">
        <v>3981071705.5349698</v>
      </c>
      <c r="C70" s="7">
        <f t="shared" si="6"/>
        <v>126.15254979893813</v>
      </c>
      <c r="D70" s="3">
        <v>77.135962206513</v>
      </c>
      <c r="E70" s="3">
        <v>76.676059629304902</v>
      </c>
      <c r="F70" s="3">
        <v>76.215436314981602</v>
      </c>
      <c r="G70" s="3">
        <v>75.754066051642596</v>
      </c>
      <c r="H70" s="3">
        <v>75.291921765433301</v>
      </c>
      <c r="I70" s="3">
        <v>74.828975498132905</v>
      </c>
      <c r="J70" s="3">
        <v>74.365198384589306</v>
      </c>
      <c r="K70" s="3">
        <v>73.900560630039195</v>
      </c>
      <c r="L70" s="3">
        <v>73.435031487355602</v>
      </c>
      <c r="M70" s="3">
        <v>72.968579234270294</v>
      </c>
      <c r="N70" s="3">
        <v>72.501171150621602</v>
      </c>
      <c r="O70" s="3">
        <v>72.032773495685106</v>
      </c>
      <c r="P70" s="3">
        <v>71.563351485648795</v>
      </c>
      <c r="Q70" s="3">
        <v>71.0928692713007</v>
      </c>
      <c r="R70" s="3">
        <v>70.621289916002397</v>
      </c>
      <c r="S70" s="3">
        <v>70.148575374029903</v>
      </c>
      <c r="T70" s="3">
        <v>69.674686469369803</v>
      </c>
      <c r="U70" s="3">
        <v>69.199582875064294</v>
      </c>
      <c r="V70" s="3">
        <v>68.723223093211004</v>
      </c>
      <c r="W70" s="3">
        <v>68.245564435726806</v>
      </c>
      <c r="X70" s="3">
        <v>67.766563005999004</v>
      </c>
      <c r="Y70" s="3">
        <v>67.286173681553393</v>
      </c>
      <c r="Z70" s="3">
        <v>66.804350097880501</v>
      </c>
      <c r="AA70" s="3">
        <v>66.321044633572001</v>
      </c>
      <c r="AB70" s="3">
        <v>65.836208396931099</v>
      </c>
      <c r="AC70" s="3">
        <v>65.349791214232894</v>
      </c>
      <c r="AD70" s="3">
        <v>64.861741619823107</v>
      </c>
      <c r="AE70" s="3">
        <v>64.372006848258295</v>
      </c>
      <c r="AF70" s="3">
        <v>63.880532828704297</v>
      </c>
      <c r="AG70" s="3">
        <v>63.387264181826097</v>
      </c>
      <c r="AH70" s="3">
        <v>62.892144219417297</v>
      </c>
      <c r="AI70" s="3">
        <v>62.395114947034003</v>
      </c>
      <c r="AJ70" s="3">
        <v>61.896117069917899</v>
      </c>
      <c r="AK70" s="3">
        <v>61.3950900025104</v>
      </c>
      <c r="AL70" s="3">
        <v>60.891971881877801</v>
      </c>
      <c r="AM70" s="3">
        <v>60.386699585392599</v>
      </c>
      <c r="AN70" s="3">
        <v>59.879208753032202</v>
      </c>
      <c r="AO70" s="15">
        <v>59.3694338146815</v>
      </c>
      <c r="AP70" s="3">
        <v>58.8573080228498</v>
      </c>
      <c r="AQ70" s="3">
        <v>58.342763491233697</v>
      </c>
      <c r="AR70" s="3">
        <v>57.825731239584798</v>
      </c>
      <c r="AS70" s="3">
        <v>57.306141245366703</v>
      </c>
      <c r="AT70" s="3">
        <v>56.7839225027111</v>
      </c>
      <c r="AU70" s="3">
        <v>56.259003089211802</v>
      </c>
      <c r="AV70" s="3">
        <v>55.731310241121399</v>
      </c>
      <c r="AW70" s="3">
        <v>55.200770437546502</v>
      </c>
      <c r="AX70" s="3">
        <v>54.667309494262902</v>
      </c>
      <c r="AY70" s="3">
        <v>54.130852667805101</v>
      </c>
      <c r="AZ70" s="3">
        <v>53.591324770511697</v>
      </c>
      <c r="BA70" s="3">
        <v>53.048650297236698</v>
      </c>
      <c r="BB70" s="3">
        <v>52.502753564470098</v>
      </c>
      <c r="BC70" s="3">
        <v>51.953558862634203</v>
      </c>
      <c r="BD70" s="3">
        <v>51.400990622355401</v>
      </c>
      <c r="BE70" s="3">
        <v>50.844973595533801</v>
      </c>
      <c r="BF70" s="3">
        <v>50.285433052060803</v>
      </c>
      <c r="BG70" s="3">
        <v>49.722294993058803</v>
      </c>
      <c r="BH70" s="3">
        <v>49.155486381535198</v>
      </c>
      <c r="BI70" s="3">
        <v>48.5849353913651</v>
      </c>
      <c r="BJ70" s="3">
        <v>48.0105716755305</v>
      </c>
      <c r="BK70">
        <v>47.432326654552298</v>
      </c>
      <c r="BL70">
        <v>46.850133826062297</v>
      </c>
      <c r="BM70">
        <v>46.263929096457801</v>
      </c>
      <c r="BN70">
        <v>45.673651135579298</v>
      </c>
      <c r="BO70">
        <v>45.0792417553345</v>
      </c>
      <c r="BP70">
        <v>44.480646313173096</v>
      </c>
      <c r="BQ70">
        <v>43.877814141282798</v>
      </c>
      <c r="BR70">
        <v>43.270699002334702</v>
      </c>
      <c r="BS70">
        <v>42.659259572550397</v>
      </c>
      <c r="BT70">
        <v>42.043459952796198</v>
      </c>
      <c r="BU70">
        <v>41.423270208321803</v>
      </c>
      <c r="BV70">
        <v>40.798666937663398</v>
      </c>
      <c r="BW70">
        <v>40.169633871106598</v>
      </c>
      <c r="BX70">
        <v>39.5361624989661</v>
      </c>
      <c r="BY70">
        <v>38.8982527297741</v>
      </c>
      <c r="BZ70">
        <v>38.255913578279802</v>
      </c>
      <c r="CA70">
        <v>37.609163882946</v>
      </c>
      <c r="CB70">
        <v>36.9580330523847</v>
      </c>
      <c r="CC70">
        <v>36.302561839895503</v>
      </c>
      <c r="CD70">
        <v>35.642803144959302</v>
      </c>
      <c r="CE70">
        <v>34.978822840192798</v>
      </c>
      <c r="CF70">
        <v>34.310700621884799</v>
      </c>
      <c r="CG70">
        <v>33.638530881809103</v>
      </c>
      <c r="CH70">
        <v>32.962423597538503</v>
      </c>
      <c r="CI70">
        <v>32.2825052379753</v>
      </c>
      <c r="CJ70">
        <v>31.598919680254301</v>
      </c>
      <c r="CK70">
        <v>30.911829133569299</v>
      </c>
      <c r="CL70">
        <v>30.221415064825699</v>
      </c>
      <c r="CM70">
        <v>29.5278791203216</v>
      </c>
      <c r="CN70">
        <v>28.831444036916601</v>
      </c>
      <c r="CO70">
        <v>28.132354535362399</v>
      </c>
      <c r="CP70">
        <v>27.4308781890056</v>
      </c>
      <c r="CQ70">
        <v>26.727306249248599</v>
      </c>
      <c r="CR70">
        <v>26.0219544466255</v>
      </c>
      <c r="CS70">
        <v>25.315163708681698</v>
      </c>
      <c r="CT70">
        <v>24.607300830840501</v>
      </c>
      <c r="CU70">
        <v>23.898759058747199</v>
      </c>
      <c r="CV70">
        <v>23.1899585780207</v>
      </c>
      <c r="CW70">
        <v>22.481346895462</v>
      </c>
      <c r="CX70">
        <v>21.773399096270001</v>
      </c>
      <c r="CY70">
        <v>21.066617961004798</v>
      </c>
      <c r="CZ70">
        <v>20.361533925315399</v>
      </c>
      <c r="DA70">
        <v>19.6587048648375</v>
      </c>
      <c r="DB70">
        <v>18.9587156872044</v>
      </c>
      <c r="DC70">
        <v>18.262177712819302</v>
      </c>
      <c r="DD70">
        <v>17.5697278259677</v>
      </c>
      <c r="DE70">
        <v>16.882027378020599</v>
      </c>
      <c r="DF70">
        <v>16.199760824953099</v>
      </c>
      <c r="DG70">
        <v>15.523634082215301</v>
      </c>
      <c r="DH70">
        <v>14.8543725811816</v>
      </c>
      <c r="DI70">
        <v>14.192719013036101</v>
      </c>
      <c r="DJ70">
        <v>13.5394307480439</v>
      </c>
      <c r="DK70">
        <v>12.8952769207805</v>
      </c>
      <c r="DL70">
        <v>12.261035175064499</v>
      </c>
      <c r="DM70">
        <v>11.6374880661074</v>
      </c>
      <c r="DN70">
        <v>11.025419121776901</v>
      </c>
      <c r="DO70">
        <v>10.425608569892701</v>
      </c>
      <c r="DP70">
        <v>9.8388287441275395</v>
      </c>
      <c r="DQ70">
        <v>9.2658391873660797</v>
      </c>
      <c r="DR70">
        <v>8.7073814782473207</v>
      </c>
      <c r="DS70">
        <v>8.1641738140209998</v>
      </c>
      <c r="DT70">
        <v>7.6369053907139399</v>
      </c>
      <c r="DU70">
        <v>7.12623062981082</v>
      </c>
      <c r="DV70">
        <v>6.6327633090699498</v>
      </c>
      <c r="DW70">
        <v>6.1570706635421102</v>
      </c>
      <c r="DX70">
        <v>5.6996675311310003</v>
      </c>
      <c r="DY70">
        <v>5.2610106248854596</v>
      </c>
      <c r="DZ70">
        <v>4.8414930213677403</v>
      </c>
      <c r="EA70">
        <v>4.4414389605948204</v>
      </c>
      <c r="EB70">
        <v>4.0610990578681001</v>
      </c>
      <c r="EC70">
        <v>3.7006460309431</v>
      </c>
      <c r="ED70">
        <v>3.3601710470897701</v>
      </c>
      <c r="EE70">
        <v>3.03968079330616</v>
      </c>
      <c r="EF70">
        <v>2.7390953689454798</v>
      </c>
      <c r="EG70">
        <v>2.4582470930115501</v>
      </c>
      <c r="EH70">
        <v>2.1968803081427501</v>
      </c>
      <c r="EI70">
        <v>1.9546522496943599</v>
      </c>
      <c r="EJ70">
        <v>1.7311350313050899</v>
      </c>
      <c r="EK70">
        <v>1.52581877798236</v>
      </c>
      <c r="EL70">
        <v>1.33811591430074</v>
      </c>
      <c r="EM70">
        <v>1.1673665891781899</v>
      </c>
      <c r="EN70">
        <v>1.0128451904545099</v>
      </c>
      <c r="EO70">
        <v>0.87376787290109703</v>
      </c>
      <c r="EP70">
        <v>0.74930099327100397</v>
      </c>
      <c r="EQ70">
        <v>0.63857031663658304</v>
      </c>
      <c r="ER70">
        <v>0.54067083076701405</v>
      </c>
      <c r="ES70">
        <v>0.45467698095460501</v>
      </c>
      <c r="ET70">
        <v>0.379653117812563</v>
      </c>
      <c r="EU70">
        <v>0.31466393639178097</v>
      </c>
      <c r="EV70" s="1">
        <v>0.25878467762251101</v>
      </c>
      <c r="EW70">
        <v>0.211110863483985</v>
      </c>
      <c r="EX70">
        <v>0.170767346044292</v>
      </c>
      <c r="EY70">
        <v>0.136916467817984</v>
      </c>
      <c r="EZ70">
        <v>0.10876515654156201</v>
      </c>
      <c r="FA70" s="1">
        <v>8.5570810767722993E-2</v>
      </c>
      <c r="FB70" s="1">
        <v>6.6645872438553702E-2</v>
      </c>
      <c r="FC70" s="1">
        <v>5.1361027164331698E-2</v>
      </c>
      <c r="FD70" s="1">
        <v>3.9147020262187603E-2</v>
      </c>
      <c r="FE70" s="1">
        <v>2.9495124364838698E-2</v>
      </c>
      <c r="FF70" s="1">
        <v>2.19563401169941E-2</v>
      </c>
      <c r="FG70" s="1">
        <v>1.6139452685011199E-2</v>
      </c>
      <c r="FH70" s="1">
        <v>1.1708101272730901E-2</v>
      </c>
      <c r="FI70" s="1">
        <v>8.3770447127816793E-3</v>
      </c>
      <c r="FJ70" s="1">
        <v>5.9078221885423797E-3</v>
      </c>
      <c r="FK70" s="1">
        <v>4.1040136093857702E-3</v>
      </c>
      <c r="FL70" s="1">
        <v>2.8062992192570899E-3</v>
      </c>
      <c r="FM70" s="1">
        <v>1.8875035095959501E-3</v>
      </c>
      <c r="FN70" s="1">
        <v>1.2477859385797701E-3</v>
      </c>
      <c r="FO70" s="1">
        <v>8.1011236105982395E-4</v>
      </c>
      <c r="FP70" s="1">
        <v>5.1610881256829904E-4</v>
      </c>
      <c r="FQ70" s="1">
        <v>3.2236584200060202E-4</v>
      </c>
      <c r="FR70" s="1">
        <v>1.97229307170166E-4</v>
      </c>
      <c r="FS70" s="1">
        <v>1.18084463192174E-4</v>
      </c>
      <c r="FT70" s="1">
        <v>6.9115822049016997E-5</v>
      </c>
      <c r="FU70" s="1">
        <v>3.9506589396182899E-5</v>
      </c>
      <c r="FV70" s="1">
        <v>2.2028823742357701E-5</v>
      </c>
      <c r="FW70" s="1">
        <v>1.19685781808512E-5</v>
      </c>
      <c r="FX70" s="1">
        <v>6.3284800074475702E-6</v>
      </c>
      <c r="FY70" s="1">
        <v>3.2524692358945901E-6</v>
      </c>
      <c r="FZ70" s="1">
        <v>1.6225918829809299E-6</v>
      </c>
      <c r="GA70" s="1">
        <v>7.8466796383231799E-7</v>
      </c>
      <c r="GB70" s="1">
        <v>3.6729313058825297E-7</v>
      </c>
      <c r="GC70" s="1">
        <v>1.66161300827998E-7</v>
      </c>
      <c r="GD70" s="1">
        <v>7.2534708461559404E-8</v>
      </c>
      <c r="GE70" s="1">
        <v>3.0502595065427603E-8</v>
      </c>
      <c r="GF70" s="1">
        <v>1.23351499234644E-8</v>
      </c>
      <c r="GG70" s="1">
        <v>4.7882270887389402E-9</v>
      </c>
      <c r="GH70" s="1">
        <v>1.7807219375904799E-9</v>
      </c>
      <c r="GI70" s="1">
        <v>6.3319522020058804E-10</v>
      </c>
      <c r="GJ70" s="1">
        <v>2.1482618455493E-10</v>
      </c>
      <c r="GK70" s="1">
        <v>6.9388848781432406E-11</v>
      </c>
      <c r="GL70" s="1">
        <v>2.1288482237274999E-11</v>
      </c>
      <c r="GM70" s="1">
        <v>6.1887746422270504E-12</v>
      </c>
      <c r="GN70" s="1">
        <v>1.70048378166308E-12</v>
      </c>
      <c r="GO70" s="1">
        <v>4.4045267432440199E-13</v>
      </c>
      <c r="GP70" s="1">
        <v>1.0724615786617501E-13</v>
      </c>
      <c r="GQ70" s="1">
        <v>2.4477098778116701E-14</v>
      </c>
      <c r="GR70" s="1">
        <v>5.2205265774806397E-15</v>
      </c>
      <c r="GS70" s="1">
        <v>1.0372011956833101E-15</v>
      </c>
      <c r="GT70" s="1">
        <v>1.9131936970255801E-16</v>
      </c>
      <c r="GU70" s="1">
        <v>3.2650263968997697E-17</v>
      </c>
      <c r="GV70" s="1">
        <v>5.1364057545148903E-18</v>
      </c>
      <c r="GW70" s="1">
        <v>7.4201889291536599E-19</v>
      </c>
      <c r="GX70" s="1">
        <v>9.8042261057919594E-20</v>
      </c>
      <c r="GY70" s="1">
        <v>1.17986403091194E-20</v>
      </c>
      <c r="GZ70" s="1">
        <v>1.2875451413068E-21</v>
      </c>
      <c r="HA70" s="1">
        <v>1.2682543126713101E-22</v>
      </c>
      <c r="HB70" s="1">
        <v>1.12220148842989E-23</v>
      </c>
      <c r="HC70" s="1">
        <v>8.8749197935350403E-25</v>
      </c>
      <c r="HD70" s="1">
        <v>6.2401100310331802E-26</v>
      </c>
      <c r="HE70" s="1">
        <v>3.8792800174562703E-27</v>
      </c>
      <c r="HF70" s="1">
        <v>2.1199449618284302E-28</v>
      </c>
      <c r="HG70" s="1">
        <v>1.0122258618279099E-29</v>
      </c>
      <c r="HH70" s="1">
        <v>4.1961421116369001E-31</v>
      </c>
    </row>
    <row r="71" spans="1:216" x14ac:dyDescent="0.25">
      <c r="A71">
        <v>193</v>
      </c>
      <c r="B71" s="3">
        <v>4466835921.5096302</v>
      </c>
      <c r="C71" s="7">
        <f t="shared" si="6"/>
        <v>141.54548893165608</v>
      </c>
      <c r="D71" s="3">
        <v>67.831457087854901</v>
      </c>
      <c r="E71" s="3">
        <v>67.462352948199396</v>
      </c>
      <c r="F71" s="3">
        <v>67.092620927012604</v>
      </c>
      <c r="G71" s="3">
        <v>66.722237659381094</v>
      </c>
      <c r="H71" s="3">
        <v>66.351178979956202</v>
      </c>
      <c r="I71" s="3">
        <v>65.979419899988102</v>
      </c>
      <c r="J71" s="3">
        <v>65.6069345840191</v>
      </c>
      <c r="K71" s="3">
        <v>65.233696326256506</v>
      </c>
      <c r="L71" s="3">
        <v>64.859677526651097</v>
      </c>
      <c r="M71" s="3">
        <v>64.484849666708698</v>
      </c>
      <c r="N71" s="3">
        <v>64.109183285067601</v>
      </c>
      <c r="O71" s="3">
        <v>63.732647952876498</v>
      </c>
      <c r="P71" s="3">
        <v>63.355212249013597</v>
      </c>
      <c r="Q71" s="3">
        <v>62.976843735191103</v>
      </c>
      <c r="R71" s="3">
        <v>62.597508930992603</v>
      </c>
      <c r="S71" s="3">
        <v>62.217173288900199</v>
      </c>
      <c r="T71" s="3">
        <v>61.835801169367798</v>
      </c>
      <c r="U71" s="3">
        <v>61.453355816009299</v>
      </c>
      <c r="V71" s="3">
        <v>61.069799330970199</v>
      </c>
      <c r="W71" s="3">
        <v>60.685092650564698</v>
      </c>
      <c r="X71" s="3">
        <v>60.299195521261197</v>
      </c>
      <c r="Y71" s="3">
        <v>59.912066476111697</v>
      </c>
      <c r="Z71" s="3">
        <v>59.523662811726197</v>
      </c>
      <c r="AA71" s="3">
        <v>59.133940565903401</v>
      </c>
      <c r="AB71" s="3">
        <v>58.742854496036799</v>
      </c>
      <c r="AC71" s="3">
        <v>58.350358058428597</v>
      </c>
      <c r="AD71" s="3">
        <v>57.956403388649598</v>
      </c>
      <c r="AE71" s="3">
        <v>57.560941283099403</v>
      </c>
      <c r="AF71" s="3">
        <v>57.163921181930597</v>
      </c>
      <c r="AG71" s="3">
        <v>56.765291153514497</v>
      </c>
      <c r="AH71" s="3">
        <v>56.364997880638199</v>
      </c>
      <c r="AI71" s="3">
        <v>55.962986648639898</v>
      </c>
      <c r="AJ71" s="3">
        <v>55.559201335700699</v>
      </c>
      <c r="AK71" s="3">
        <v>55.153584405532101</v>
      </c>
      <c r="AL71" s="3">
        <v>54.746076902709603</v>
      </c>
      <c r="AM71" s="3">
        <v>54.336618450926601</v>
      </c>
      <c r="AN71" s="3">
        <v>53.9251472544574</v>
      </c>
      <c r="AO71" s="15">
        <v>53.511600103138697</v>
      </c>
      <c r="AP71" s="3">
        <v>53.0959123812031</v>
      </c>
      <c r="AQ71" s="3">
        <v>52.6780180803135</v>
      </c>
      <c r="AR71" s="3">
        <v>52.257849817176997</v>
      </c>
      <c r="AS71" s="3">
        <v>51.835338856135799</v>
      </c>
      <c r="AT71" s="3">
        <v>51.410415137159497</v>
      </c>
      <c r="AU71" s="3">
        <v>50.983007309688297</v>
      </c>
      <c r="AV71" s="3">
        <v>50.553042772804403</v>
      </c>
      <c r="AW71" s="3">
        <v>50.120447722233898</v>
      </c>
      <c r="AX71" s="3">
        <v>49.685147204714802</v>
      </c>
      <c r="AY71" s="3">
        <v>49.247065180289603</v>
      </c>
      <c r="AZ71" s="3">
        <v>48.806124593118099</v>
      </c>
      <c r="BA71" s="3">
        <v>48.362247451430299</v>
      </c>
      <c r="BB71" s="3">
        <v>47.915354917276197</v>
      </c>
      <c r="BC71" s="3">
        <v>47.465367406756499</v>
      </c>
      <c r="BD71" s="3">
        <v>47.012204701453101</v>
      </c>
      <c r="BE71" s="3">
        <v>46.555786071808697</v>
      </c>
      <c r="BF71" s="3">
        <v>46.096030413236299</v>
      </c>
      <c r="BG71" s="3">
        <v>45.632856395773203</v>
      </c>
      <c r="BH71" s="3">
        <v>45.166182628120403</v>
      </c>
      <c r="BI71" s="3">
        <v>44.695927836940903</v>
      </c>
      <c r="BJ71" s="3">
        <v>44.222011062317698</v>
      </c>
      <c r="BK71">
        <v>43.7443518702961</v>
      </c>
      <c r="BL71">
        <v>43.262870583461101</v>
      </c>
      <c r="BM71">
        <v>42.777488530518198</v>
      </c>
      <c r="BN71">
        <v>42.288128315864803</v>
      </c>
      <c r="BO71">
        <v>41.794714110148497</v>
      </c>
      <c r="BP71">
        <v>41.297171962818901</v>
      </c>
      <c r="BQ71">
        <v>40.795430137677101</v>
      </c>
      <c r="BR71">
        <v>40.289419472421997</v>
      </c>
      <c r="BS71">
        <v>39.779073763176903</v>
      </c>
      <c r="BT71">
        <v>39.264330174957898</v>
      </c>
      <c r="BU71">
        <v>38.745129679006403</v>
      </c>
      <c r="BV71">
        <v>38.221417517867501</v>
      </c>
      <c r="BW71">
        <v>37.693143699027999</v>
      </c>
      <c r="BX71">
        <v>37.1602635178591</v>
      </c>
      <c r="BY71">
        <v>36.6227381105112</v>
      </c>
      <c r="BZ71">
        <v>36.080535037298702</v>
      </c>
      <c r="CA71">
        <v>35.5336288969797</v>
      </c>
      <c r="CB71">
        <v>34.982001972181401</v>
      </c>
      <c r="CC71">
        <v>34.425644906038102</v>
      </c>
      <c r="CD71">
        <v>33.864557409904897</v>
      </c>
      <c r="CE71">
        <v>33.298749001770197</v>
      </c>
      <c r="CF71">
        <v>32.728239774719299</v>
      </c>
      <c r="CG71">
        <v>32.153061194498498</v>
      </c>
      <c r="CH71">
        <v>31.5732569248879</v>
      </c>
      <c r="CI71">
        <v>30.988883679206701</v>
      </c>
      <c r="CJ71">
        <v>30.400012095855502</v>
      </c>
      <c r="CK71">
        <v>29.8067276353319</v>
      </c>
      <c r="CL71">
        <v>29.209131495642399</v>
      </c>
      <c r="CM71">
        <v>28.6073415424739</v>
      </c>
      <c r="CN71">
        <v>28.001493249881701</v>
      </c>
      <c r="CO71">
        <v>27.391740646589</v>
      </c>
      <c r="CP71">
        <v>26.7782572622889</v>
      </c>
      <c r="CQ71">
        <v>26.161237067581901</v>
      </c>
      <c r="CR71">
        <v>25.5408954003804</v>
      </c>
      <c r="CS71">
        <v>24.917469870760499</v>
      </c>
      <c r="CT71">
        <v>24.291221235356598</v>
      </c>
      <c r="CU71">
        <v>23.662434231468101</v>
      </c>
      <c r="CV71">
        <v>23.0314183600942</v>
      </c>
      <c r="CW71">
        <v>22.398508606143398</v>
      </c>
      <c r="CX71">
        <v>21.7640660830812</v>
      </c>
      <c r="CY71">
        <v>21.1284785883031</v>
      </c>
      <c r="CZ71">
        <v>20.4921610545668</v>
      </c>
      <c r="DA71">
        <v>19.855555881895199</v>
      </c>
      <c r="DB71">
        <v>19.219133133511001</v>
      </c>
      <c r="DC71">
        <v>18.583390578585298</v>
      </c>
      <c r="DD71">
        <v>17.948853563929799</v>
      </c>
      <c r="DE71">
        <v>17.3160746962403</v>
      </c>
      <c r="DF71">
        <v>16.685633316168399</v>
      </c>
      <c r="DG71">
        <v>16.0581347453729</v>
      </c>
      <c r="DH71">
        <v>15.4342092878427</v>
      </c>
      <c r="DI71">
        <v>14.8145109672157</v>
      </c>
      <c r="DJ71">
        <v>14.1997159826052</v>
      </c>
      <c r="DK71">
        <v>13.5905208666167</v>
      </c>
      <c r="DL71">
        <v>12.9876403308566</v>
      </c>
      <c r="DM71">
        <v>12.3918047863369</v>
      </c>
      <c r="DN71">
        <v>11.803757528812399</v>
      </c>
      <c r="DO71">
        <v>11.2242515822981</v>
      </c>
      <c r="DP71">
        <v>10.6540461978251</v>
      </c>
      <c r="DQ71">
        <v>10.0939030089455</v>
      </c>
      <c r="DR71">
        <v>9.5445818505931808</v>
      </c>
      <c r="DS71">
        <v>9.0068362536578199</v>
      </c>
      <c r="DT71">
        <v>8.4814086340190293</v>
      </c>
      <c r="DU71">
        <v>7.9690252017723999</v>
      </c>
      <c r="DV71">
        <v>7.4703906239143301</v>
      </c>
      <c r="DW71">
        <v>6.9861824817393501</v>
      </c>
      <c r="DX71">
        <v>6.5170455725346299</v>
      </c>
      <c r="DY71">
        <v>6.06358611368033</v>
      </c>
      <c r="DZ71">
        <v>5.626365915799</v>
      </c>
      <c r="EA71">
        <v>5.2058965999252802</v>
      </c>
      <c r="EB71">
        <v>4.8026339415337702</v>
      </c>
      <c r="EC71">
        <v>4.4169724313828898</v>
      </c>
      <c r="ED71">
        <v>4.0492401491879901</v>
      </c>
      <c r="EE71">
        <v>3.6996940507879601</v>
      </c>
      <c r="EF71">
        <v>3.3685157723596699</v>
      </c>
      <c r="EG71">
        <v>3.0558080560040302</v>
      </c>
      <c r="EH71">
        <v>2.76159189932434</v>
      </c>
      <c r="EI71">
        <v>2.4858045271179301</v>
      </c>
      <c r="EJ71">
        <v>2.2282982757265399</v>
      </c>
      <c r="EK71">
        <v>1.9888404697264701</v>
      </c>
      <c r="EL71">
        <v>1.7671143563642699</v>
      </c>
      <c r="EM71">
        <v>1.56272114544733</v>
      </c>
      <c r="EN71">
        <v>1.37518318140658</v>
      </c>
      <c r="EO71">
        <v>1.2039482502413901</v>
      </c>
      <c r="EP71">
        <v>1.04839499748499</v>
      </c>
      <c r="EQ71">
        <v>0.90783940482338799</v>
      </c>
      <c r="ER71">
        <v>0.78154224337170997</v>
      </c>
      <c r="ES71">
        <v>0.66871739183934498</v>
      </c>
      <c r="ET71">
        <v>0.56854087902670003</v>
      </c>
      <c r="EU71">
        <v>0.48016048353020302</v>
      </c>
      <c r="EV71" s="1">
        <v>0.40270570048794502</v>
      </c>
      <c r="EW71">
        <v>0.33529786697327502</v>
      </c>
      <c r="EX71">
        <v>0.27706022545749998</v>
      </c>
      <c r="EY71">
        <v>0.22712769967487301</v>
      </c>
      <c r="EZ71">
        <v>0.18465616004569099</v>
      </c>
      <c r="FA71">
        <v>0.14883096702868601</v>
      </c>
      <c r="FB71">
        <v>0.118874600460316</v>
      </c>
      <c r="FC71" s="1">
        <v>9.4053210716300101E-2</v>
      </c>
      <c r="FD71" s="1">
        <v>7.3681962532402404E-2</v>
      </c>
      <c r="FE71" s="1">
        <v>5.7129083197361298E-2</v>
      </c>
      <c r="FF71" s="1">
        <v>4.3818571790881902E-2</v>
      </c>
      <c r="FG71" s="1">
        <v>3.32315730368214E-2</v>
      </c>
      <c r="FH71" s="1">
        <v>2.49064657936416E-2</v>
      </c>
      <c r="FI71" s="1">
        <v>1.8437759747450301E-2</v>
      </c>
      <c r="FJ71" s="1">
        <v>1.3473932139459299E-2</v>
      </c>
      <c r="FK71" s="1">
        <v>9.7143672608106003E-3</v>
      </c>
      <c r="FL71" s="1">
        <v>6.9055833483331703E-3</v>
      </c>
      <c r="FM71" s="1">
        <v>4.83694337856221E-3</v>
      </c>
      <c r="FN71" s="1">
        <v>3.3360477458370002E-3</v>
      </c>
      <c r="FO71" s="1">
        <v>2.2639983213851799E-3</v>
      </c>
      <c r="FP71" s="1">
        <v>1.5107060279119201E-3</v>
      </c>
      <c r="FQ71" s="1">
        <v>9.9038953868051593E-4</v>
      </c>
      <c r="FR71" s="1">
        <v>6.37383177368103E-4</v>
      </c>
      <c r="FS71" s="1">
        <v>4.0233995130201002E-4</v>
      </c>
      <c r="FT71" s="1">
        <v>2.4888330552682599E-4</v>
      </c>
      <c r="FU71" s="1">
        <v>1.5073083971733699E-4</v>
      </c>
      <c r="FV71" s="1">
        <v>8.9286687536056298E-5</v>
      </c>
      <c r="FW71" s="1">
        <v>5.16777888591121E-5</v>
      </c>
      <c r="FX71" s="1">
        <v>2.9193560355249299E-5</v>
      </c>
      <c r="FY71" s="1">
        <v>1.6078568221583698E-5</v>
      </c>
      <c r="FZ71" s="1">
        <v>8.6232897328746806E-6</v>
      </c>
      <c r="GA71" s="1">
        <v>4.4980864584146802E-6</v>
      </c>
      <c r="GB71" s="1">
        <v>2.27903187812745E-6</v>
      </c>
      <c r="GC71" s="1">
        <v>1.1200896739137601E-6</v>
      </c>
      <c r="GD71" s="1">
        <v>5.3323565671463904E-7</v>
      </c>
      <c r="GE71" s="1">
        <v>2.4553004630604699E-7</v>
      </c>
      <c r="GF71" s="1">
        <v>1.09177655168107E-7</v>
      </c>
      <c r="GG71" s="1">
        <v>4.68057459527108E-8</v>
      </c>
      <c r="GH71" s="1">
        <v>1.93134588860264E-8</v>
      </c>
      <c r="GI71" s="1">
        <v>7.6566815912844394E-9</v>
      </c>
      <c r="GJ71" s="1">
        <v>2.9109063314763799E-9</v>
      </c>
      <c r="GK71" s="1">
        <v>1.0591855658927199E-9</v>
      </c>
      <c r="GL71" s="1">
        <v>3.6811277820703402E-10</v>
      </c>
      <c r="GM71" s="1">
        <v>1.21933057163434E-10</v>
      </c>
      <c r="GN71" s="1">
        <v>3.8407528861838499E-11</v>
      </c>
      <c r="GO71" s="1">
        <v>1.14773602837026E-11</v>
      </c>
      <c r="GP71" s="1">
        <v>3.2458351213612901E-12</v>
      </c>
      <c r="GQ71" s="1">
        <v>8.6645713829739695E-13</v>
      </c>
      <c r="GR71" s="1">
        <v>2.1773500854629499E-13</v>
      </c>
      <c r="GS71" s="1">
        <v>5.1361632395922799E-14</v>
      </c>
      <c r="GT71" s="1">
        <v>1.13393830259864E-14</v>
      </c>
      <c r="GU71" s="1">
        <v>2.3357688749476302E-15</v>
      </c>
      <c r="GV71" s="1">
        <v>4.4745170285460303E-16</v>
      </c>
      <c r="GW71" s="1">
        <v>7.9443355033205697E-17</v>
      </c>
      <c r="GX71" s="1">
        <v>1.30260712309681E-17</v>
      </c>
      <c r="GY71" s="1">
        <v>1.9651238366416999E-18</v>
      </c>
      <c r="GZ71" s="1">
        <v>2.7169803186046699E-19</v>
      </c>
      <c r="HA71" s="1">
        <v>3.42864391525667E-20</v>
      </c>
      <c r="HB71" s="1">
        <v>3.9321744883277303E-21</v>
      </c>
      <c r="HC71" s="1">
        <v>4.0800442034579801E-22</v>
      </c>
      <c r="HD71" s="1">
        <v>3.8121824703585902E-23</v>
      </c>
      <c r="HE71" s="1">
        <v>3.1916684017154401E-24</v>
      </c>
      <c r="HF71" s="1">
        <v>2.3820706368063301E-25</v>
      </c>
      <c r="HG71" s="1">
        <v>1.5762896331144899E-26</v>
      </c>
      <c r="HH71" s="1">
        <v>9.1960826317887292E-28</v>
      </c>
    </row>
    <row r="72" spans="1:216" x14ac:dyDescent="0.25">
      <c r="A72">
        <v>194</v>
      </c>
      <c r="B72" s="3">
        <v>5011872336.2727203</v>
      </c>
      <c r="C72" s="7">
        <f t="shared" si="6"/>
        <v>158.8166507045124</v>
      </c>
      <c r="D72" s="3">
        <v>58.851317545001201</v>
      </c>
      <c r="E72" s="3">
        <v>58.562926180646699</v>
      </c>
      <c r="F72" s="3">
        <v>58.274000856588799</v>
      </c>
      <c r="G72" s="3">
        <v>57.984521272628697</v>
      </c>
      <c r="H72" s="3">
        <v>57.694466407553001</v>
      </c>
      <c r="I72" s="3">
        <v>57.403814496793103</v>
      </c>
      <c r="J72" s="3">
        <v>57.112543009620197</v>
      </c>
      <c r="K72" s="3">
        <v>56.820628625888403</v>
      </c>
      <c r="L72" s="3">
        <v>56.5280472123358</v>
      </c>
      <c r="M72" s="3">
        <v>56.234773798456999</v>
      </c>
      <c r="N72" s="3">
        <v>55.940782551964297</v>
      </c>
      <c r="O72" s="3">
        <v>55.646046753855501</v>
      </c>
      <c r="P72" s="3">
        <v>55.350538773110102</v>
      </c>
      <c r="Q72" s="3">
        <v>55.05423004104</v>
      </c>
      <c r="R72" s="3">
        <v>54.757091025321898</v>
      </c>
      <c r="S72" s="3">
        <v>54.459091203745203</v>
      </c>
      <c r="T72" s="3">
        <v>54.1601990377102</v>
      </c>
      <c r="U72" s="3">
        <v>53.860381945518803</v>
      </c>
      <c r="V72" s="3">
        <v>53.559606275502702</v>
      </c>
      <c r="W72" s="3">
        <v>53.257837279039798</v>
      </c>
      <c r="X72" s="3">
        <v>52.9550390835145</v>
      </c>
      <c r="Y72" s="3">
        <v>52.6511746652859</v>
      </c>
      <c r="Z72" s="3">
        <v>52.346205822729999</v>
      </c>
      <c r="AA72" s="3">
        <v>52.040093149433098</v>
      </c>
      <c r="AB72" s="3">
        <v>51.732796007618397</v>
      </c>
      <c r="AC72" s="3">
        <v>51.424272501896702</v>
      </c>
      <c r="AD72" s="3">
        <v>51.114479453439699</v>
      </c>
      <c r="AE72" s="3">
        <v>50.8033723746858</v>
      </c>
      <c r="AF72" s="3">
        <v>50.490905444692899</v>
      </c>
      <c r="AG72" s="3">
        <v>50.17703148527</v>
      </c>
      <c r="AH72" s="3">
        <v>49.861701938024197</v>
      </c>
      <c r="AI72" s="3">
        <v>49.544866842474299</v>
      </c>
      <c r="AJ72" s="3">
        <v>49.226474815395001</v>
      </c>
      <c r="AK72" s="3">
        <v>48.906473031567899</v>
      </c>
      <c r="AL72" s="3">
        <v>48.584807206129298</v>
      </c>
      <c r="AM72" s="3">
        <v>48.261421578721702</v>
      </c>
      <c r="AN72" s="3">
        <v>47.9362588996689</v>
      </c>
      <c r="AO72" s="15">
        <v>47.609260418414401</v>
      </c>
      <c r="AP72" s="3">
        <v>47.2803658744781</v>
      </c>
      <c r="AQ72" s="3">
        <v>46.949513491207099</v>
      </c>
      <c r="AR72" s="3">
        <v>46.616639972613399</v>
      </c>
      <c r="AS72" s="3">
        <v>46.2816805036163</v>
      </c>
      <c r="AT72" s="3">
        <v>45.9445687540248</v>
      </c>
      <c r="AU72" s="3">
        <v>45.6052368866211</v>
      </c>
      <c r="AV72" s="3">
        <v>45.263615569730099</v>
      </c>
      <c r="AW72" s="3">
        <v>44.919633994682798</v>
      </c>
      <c r="AX72" s="3">
        <v>44.573219898612301</v>
      </c>
      <c r="AY72" s="3">
        <v>44.224299593042502</v>
      </c>
      <c r="AZ72" s="3">
        <v>43.872797998764199</v>
      </c>
      <c r="BA72" s="3">
        <v>43.5186386875179</v>
      </c>
      <c r="BB72" s="3">
        <v>43.161743931036497</v>
      </c>
      <c r="BC72" s="3">
        <v>42.802034758030203</v>
      </c>
      <c r="BD72" s="3">
        <v>42.439431019730598</v>
      </c>
      <c r="BE72" s="3">
        <v>42.073851464640803</v>
      </c>
      <c r="BF72" s="3">
        <v>41.705213823176003</v>
      </c>
      <c r="BG72" s="3">
        <v>41.333434902909502</v>
      </c>
      <c r="BH72" s="3">
        <v>40.958430695176503</v>
      </c>
      <c r="BI72" s="3">
        <v>40.580116493819801</v>
      </c>
      <c r="BJ72" s="3">
        <v>40.198407026898799</v>
      </c>
      <c r="BK72">
        <v>39.813216602214901</v>
      </c>
      <c r="BL72">
        <v>39.424459267540698</v>
      </c>
      <c r="BM72">
        <v>39.032048986471999</v>
      </c>
      <c r="BN72">
        <v>38.635899830851599</v>
      </c>
      <c r="BO72">
        <v>38.235926190743399</v>
      </c>
      <c r="BP72">
        <v>37.832043002959701</v>
      </c>
      <c r="BQ72">
        <v>37.424165999166597</v>
      </c>
      <c r="BR72">
        <v>37.012211974613002</v>
      </c>
      <c r="BS72">
        <v>36.596099078538401</v>
      </c>
      <c r="BT72">
        <v>36.175747127326503</v>
      </c>
      <c r="BU72">
        <v>35.751077941469802</v>
      </c>
      <c r="BV72">
        <v>35.322015707404503</v>
      </c>
      <c r="BW72">
        <v>34.888487365260701</v>
      </c>
      <c r="BX72">
        <v>34.450423023544403</v>
      </c>
      <c r="BY72">
        <v>34.007756401733602</v>
      </c>
      <c r="BZ72">
        <v>33.560425301715597</v>
      </c>
      <c r="CA72">
        <v>33.108372108933501</v>
      </c>
      <c r="CB72">
        <v>32.6515443240189</v>
      </c>
      <c r="CC72">
        <v>32.189895125595598</v>
      </c>
      <c r="CD72">
        <v>31.7233839648108</v>
      </c>
      <c r="CE72">
        <v>31.251977192009502</v>
      </c>
      <c r="CF72">
        <v>30.775648715796901</v>
      </c>
      <c r="CG72">
        <v>30.294380694535299</v>
      </c>
      <c r="CH72">
        <v>29.808164260098302</v>
      </c>
      <c r="CI72">
        <v>29.317000273439898</v>
      </c>
      <c r="CJ72">
        <v>28.8209001112461</v>
      </c>
      <c r="CK72">
        <v>28.319886482600701</v>
      </c>
      <c r="CL72">
        <v>27.813994274224701</v>
      </c>
      <c r="CM72">
        <v>27.303271422432999</v>
      </c>
      <c r="CN72">
        <v>26.787779809489098</v>
      </c>
      <c r="CO72">
        <v>26.267596181532401</v>
      </c>
      <c r="CP72">
        <v>25.742813084691701</v>
      </c>
      <c r="CQ72">
        <v>25.213539815391801</v>
      </c>
      <c r="CR72">
        <v>24.679903380199601</v>
      </c>
      <c r="CS72">
        <v>24.142049459841399</v>
      </c>
      <c r="CT72">
        <v>23.600143371261598</v>
      </c>
      <c r="CU72">
        <v>23.054371021639401</v>
      </c>
      <c r="CV72">
        <v>22.504939840513298</v>
      </c>
      <c r="CW72">
        <v>21.9520796994242</v>
      </c>
      <c r="CX72">
        <v>21.396043779203499</v>
      </c>
      <c r="CY72">
        <v>20.8371094044778</v>
      </c>
      <c r="CZ72">
        <v>20.275578815618299</v>
      </c>
      <c r="DA72">
        <v>19.7117798715202</v>
      </c>
      <c r="DB72">
        <v>19.1460666686745</v>
      </c>
      <c r="DC72">
        <v>18.578820061859702</v>
      </c>
      <c r="DD72">
        <v>18.010448070819901</v>
      </c>
      <c r="DE72">
        <v>17.4413861563852</v>
      </c>
      <c r="DF72">
        <v>16.872097348671499</v>
      </c>
      <c r="DG72">
        <v>16.303072209279701</v>
      </c>
      <c r="DH72">
        <v>15.734828608846099</v>
      </c>
      <c r="DI72">
        <v>15.167911300903199</v>
      </c>
      <c r="DJ72">
        <v>14.602891272834601</v>
      </c>
      <c r="DK72">
        <v>14.040364854794801</v>
      </c>
      <c r="DL72">
        <v>13.4809525678497</v>
      </c>
      <c r="DM72">
        <v>12.9252976933365</v>
      </c>
      <c r="DN72">
        <v>12.3740645465809</v>
      </c>
      <c r="DO72">
        <v>11.8279364396964</v>
      </c>
      <c r="DP72">
        <v>11.287613320279601</v>
      </c>
      <c r="DQ72">
        <v>10.753809075442501</v>
      </c>
      <c r="DR72">
        <v>10.227248493839999</v>
      </c>
      <c r="DS72">
        <v>9.7086638821864302</v>
      </c>
      <c r="DT72">
        <v>9.1987913372420103</v>
      </c>
      <c r="DU72">
        <v>8.6983666794000705</v>
      </c>
      <c r="DV72">
        <v>8.2081210598222096</v>
      </c>
      <c r="DW72">
        <v>7.7287762595358398</v>
      </c>
      <c r="DX72">
        <v>7.2610397059863603</v>
      </c>
      <c r="DY72">
        <v>6.8055992401652103</v>
      </c>
      <c r="DZ72">
        <v>6.3631176755232604</v>
      </c>
      <c r="EA72">
        <v>5.9342271983065604</v>
      </c>
      <c r="EB72">
        <v>5.5195236675621899</v>
      </c>
      <c r="EC72">
        <v>5.11956088166614</v>
      </c>
      <c r="ED72">
        <v>4.7348448865961501</v>
      </c>
      <c r="EE72">
        <v>4.3658284090462498</v>
      </c>
      <c r="EF72">
        <v>4.0129055045614699</v>
      </c>
      <c r="EG72">
        <v>3.6764065168332598</v>
      </c>
      <c r="EH72">
        <v>3.3565934487913101</v>
      </c>
      <c r="EI72">
        <v>3.0536558487908598</v>
      </c>
      <c r="EJ72">
        <v>2.76770731566423</v>
      </c>
      <c r="EK72">
        <v>2.4987827243270799</v>
      </c>
      <c r="EL72">
        <v>2.2468362686852199</v>
      </c>
      <c r="EM72">
        <v>2.0117404105055501</v>
      </c>
      <c r="EN72">
        <v>1.79328581149848</v>
      </c>
      <c r="EO72">
        <v>1.5911823110093799</v>
      </c>
      <c r="EP72">
        <v>1.4050609934521801</v>
      </c>
      <c r="EQ72">
        <v>1.2344773681024399</v>
      </c>
      <c r="ER72">
        <v>1.0789156594217799</v>
      </c>
      <c r="ES72">
        <v>0.93779417921089403</v>
      </c>
      <c r="ET72">
        <v>0.81047172326263295</v>
      </c>
      <c r="EU72">
        <v>0.69625490567170301</v>
      </c>
      <c r="EV72" s="1">
        <v>0.59440631457706306</v>
      </c>
      <c r="EW72">
        <v>0.50415334503223297</v>
      </c>
      <c r="EX72">
        <v>0.42469753917827402</v>
      </c>
      <c r="EY72">
        <v>0.355224242239293</v>
      </c>
      <c r="EZ72">
        <v>0.29491236635025803</v>
      </c>
      <c r="FA72">
        <v>0.24294404403775499</v>
      </c>
      <c r="FB72">
        <v>0.19851395029333899</v>
      </c>
      <c r="FC72">
        <v>0.16083807731856301</v>
      </c>
      <c r="FD72">
        <v>0.12916175953655801</v>
      </c>
      <c r="FE72">
        <v>0.10276676828946001</v>
      </c>
      <c r="FF72" s="1">
        <v>8.0977325235929001E-2</v>
      </c>
      <c r="FG72" s="1">
        <v>6.3164919802535496E-2</v>
      </c>
      <c r="FH72" s="1">
        <v>4.8751857631349101E-2</v>
      </c>
      <c r="FI72" s="1">
        <v>3.7213511895466803E-2</v>
      </c>
      <c r="FJ72" s="1">
        <v>2.8079295401746099E-2</v>
      </c>
      <c r="FK72" s="1">
        <v>2.09324161624455E-2</v>
      </c>
      <c r="FL72" s="1">
        <v>1.5408520174920899E-2</v>
      </c>
      <c r="FM72" s="1">
        <v>1.1193360244542301E-2</v>
      </c>
      <c r="FN72" s="1">
        <v>8.0196569088367593E-3</v>
      </c>
      <c r="FO72" s="1">
        <v>5.6633354673182599E-3</v>
      </c>
      <c r="FP72" s="1">
        <v>3.93933102482828E-3</v>
      </c>
      <c r="FQ72" s="1">
        <v>2.6971512618321502E-3</v>
      </c>
      <c r="FR72" s="1">
        <v>1.8163750216762999E-3</v>
      </c>
      <c r="FS72" s="1">
        <v>1.2022450860109E-3</v>
      </c>
      <c r="FT72" s="1">
        <v>7.8148756941943704E-4</v>
      </c>
      <c r="FU72" s="1">
        <v>4.9846043756865399E-4</v>
      </c>
      <c r="FV72" s="1">
        <v>3.11702120762984E-4</v>
      </c>
      <c r="FW72" s="1">
        <v>1.9092035854073201E-4</v>
      </c>
      <c r="FX72" s="1">
        <v>1.14433285487094E-4</v>
      </c>
      <c r="FY72" s="1">
        <v>6.7050914622068203E-5</v>
      </c>
      <c r="FZ72" s="1">
        <v>3.8366594290676198E-5</v>
      </c>
      <c r="GA72" s="1">
        <v>2.1415115993418701E-5</v>
      </c>
      <c r="GB72" s="1">
        <v>1.1646786272304299E-5</v>
      </c>
      <c r="GC72" s="1">
        <v>6.1643385305763502E-6</v>
      </c>
      <c r="GD72" s="1">
        <v>3.1711223264513401E-6</v>
      </c>
      <c r="GE72" s="1">
        <v>1.58347476391167E-6</v>
      </c>
      <c r="GF72" s="1">
        <v>7.6644194384399504E-7</v>
      </c>
      <c r="GG72" s="1">
        <v>3.5907669837849302E-7</v>
      </c>
      <c r="GH72" s="1">
        <v>1.6258298858093501E-7</v>
      </c>
      <c r="GI72" s="1">
        <v>7.1031628383917906E-8</v>
      </c>
      <c r="GJ72" s="1">
        <v>2.9894646096951203E-8</v>
      </c>
      <c r="GK72" s="1">
        <v>1.20987917400475E-8</v>
      </c>
      <c r="GL72" s="1">
        <v>4.70006262782097E-9</v>
      </c>
      <c r="GM72" s="1">
        <v>1.74923006579844E-9</v>
      </c>
      <c r="GN72" s="1">
        <v>6.2244523490652696E-10</v>
      </c>
      <c r="GO72" s="1">
        <v>2.11326715817094E-10</v>
      </c>
      <c r="GP72" s="1">
        <v>6.8304878339625003E-11</v>
      </c>
      <c r="GQ72" s="1">
        <v>2.0969736975647101E-11</v>
      </c>
      <c r="GR72" s="1">
        <v>6.1000136157074797E-12</v>
      </c>
      <c r="GS72" s="1">
        <v>1.67713611490693E-12</v>
      </c>
      <c r="GT72" s="1">
        <v>4.3466713256320901E-13</v>
      </c>
      <c r="GU72" s="1">
        <v>1.05899353385819E-13</v>
      </c>
      <c r="GV72" s="1">
        <v>2.41834375337244E-14</v>
      </c>
      <c r="GW72" s="1">
        <v>5.1607363940168696E-15</v>
      </c>
      <c r="GX72" s="1">
        <v>1.0258707034717799E-15</v>
      </c>
      <c r="GY72" s="1">
        <v>1.8932764505973301E-16</v>
      </c>
      <c r="GZ72" s="1">
        <v>3.2326651384583897E-17</v>
      </c>
      <c r="HA72" s="1">
        <v>5.0879868205365103E-18</v>
      </c>
      <c r="HB72" s="1">
        <v>7.3537386177842102E-19</v>
      </c>
      <c r="HC72" s="1">
        <v>9.7209184657326396E-20</v>
      </c>
      <c r="HD72" s="1">
        <v>1.17036446420003E-20</v>
      </c>
      <c r="HE72" s="1">
        <v>1.27773703693781E-21</v>
      </c>
      <c r="HF72" s="1">
        <v>1.2591287357410101E-22</v>
      </c>
      <c r="HG72" s="1">
        <v>1.11458849221114E-23</v>
      </c>
      <c r="HH72" s="1">
        <v>8.8182717854151803E-25</v>
      </c>
    </row>
    <row r="73" spans="1:216" x14ac:dyDescent="0.25">
      <c r="A73">
        <v>195</v>
      </c>
      <c r="B73" s="3">
        <v>5623413251.9034901</v>
      </c>
      <c r="C73" s="7">
        <f t="shared" si="6"/>
        <v>178.19521294089191</v>
      </c>
      <c r="D73" s="3">
        <v>50.393986235181799</v>
      </c>
      <c r="E73" s="3">
        <v>50.175314842726102</v>
      </c>
      <c r="F73" s="3">
        <v>49.9562005954594</v>
      </c>
      <c r="G73" s="3">
        <v>49.736626309132703</v>
      </c>
      <c r="H73" s="3">
        <v>49.516574168858298</v>
      </c>
      <c r="I73" s="3">
        <v>49.296025708293598</v>
      </c>
      <c r="J73" s="3">
        <v>49.074961788301799</v>
      </c>
      <c r="K73" s="3">
        <v>48.853362575087097</v>
      </c>
      <c r="L73" s="3">
        <v>48.631207517808598</v>
      </c>
      <c r="M73" s="3">
        <v>48.4084753256722</v>
      </c>
      <c r="N73" s="3">
        <v>48.185143944506898</v>
      </c>
      <c r="O73" s="3">
        <v>47.961190532831502</v>
      </c>
      <c r="P73" s="3">
        <v>47.736591437418703</v>
      </c>
      <c r="Q73" s="3">
        <v>47.511322168367599</v>
      </c>
      <c r="R73" s="3">
        <v>47.285357373697899</v>
      </c>
      <c r="S73" s="3">
        <v>47.058670813479502</v>
      </c>
      <c r="T73" s="3">
        <v>46.831235333517398</v>
      </c>
      <c r="U73" s="3">
        <v>46.603022838611899</v>
      </c>
      <c r="V73" s="3">
        <v>46.3740042654197</v>
      </c>
      <c r="W73" s="3">
        <v>46.144149554943297</v>
      </c>
      <c r="X73" s="3">
        <v>45.913427624682299</v>
      </c>
      <c r="Y73" s="3">
        <v>45.681806340481401</v>
      </c>
      <c r="Z73" s="3">
        <v>45.449252488118603</v>
      </c>
      <c r="AA73" s="3">
        <v>45.2157317446786</v>
      </c>
      <c r="AB73" s="3">
        <v>44.981208649763197</v>
      </c>
      <c r="AC73" s="3">
        <v>44.7456465765977</v>
      </c>
      <c r="AD73" s="3">
        <v>44.509007703096103</v>
      </c>
      <c r="AE73" s="3">
        <v>44.271252982957002</v>
      </c>
      <c r="AF73" s="3">
        <v>44.032342116867902</v>
      </c>
      <c r="AG73" s="3">
        <v>43.792233523904798</v>
      </c>
      <c r="AH73" s="3">
        <v>43.5508843132219</v>
      </c>
      <c r="AI73" s="3">
        <v>43.3082502561344</v>
      </c>
      <c r="AJ73" s="3">
        <v>43.0642857587099</v>
      </c>
      <c r="AK73" s="3">
        <v>42.818943834990499</v>
      </c>
      <c r="AL73" s="3">
        <v>42.572176080982601</v>
      </c>
      <c r="AM73" s="3">
        <v>42.323932649561499</v>
      </c>
      <c r="AN73" s="3">
        <v>42.074162226450198</v>
      </c>
      <c r="AO73" s="15">
        <v>41.822812007446899</v>
      </c>
      <c r="AP73" s="3">
        <v>41.569827677089201</v>
      </c>
      <c r="AQ73" s="3">
        <v>41.315153388959203</v>
      </c>
      <c r="AR73" s="3">
        <v>41.058731747848299</v>
      </c>
      <c r="AS73" s="3">
        <v>40.800503794020798</v>
      </c>
      <c r="AT73" s="3">
        <v>40.540408989831199</v>
      </c>
      <c r="AU73" s="3">
        <v>40.278385208970903</v>
      </c>
      <c r="AV73" s="3">
        <v>40.014368728640697</v>
      </c>
      <c r="AW73" s="3">
        <v>39.748294224966003</v>
      </c>
      <c r="AX73" s="3">
        <v>39.4800947719962</v>
      </c>
      <c r="AY73" s="3">
        <v>39.2097018446539</v>
      </c>
      <c r="AZ73" s="3">
        <v>38.937045326021703</v>
      </c>
      <c r="BA73" s="3">
        <v>38.6620535193859</v>
      </c>
      <c r="BB73" s="3">
        <v>38.384653165480401</v>
      </c>
      <c r="BC73" s="3">
        <v>38.104769465404203</v>
      </c>
      <c r="BD73" s="3">
        <v>37.822326109716201</v>
      </c>
      <c r="BE73" s="3">
        <v>37.537245314243698</v>
      </c>
      <c r="BF73" s="3">
        <v>37.249447863169003</v>
      </c>
      <c r="BG73" s="3">
        <v>36.958853159998903</v>
      </c>
      <c r="BH73" s="3">
        <v>36.665379287049298</v>
      </c>
      <c r="BI73" s="3">
        <v>36.368943074117901</v>
      </c>
      <c r="BJ73" s="3">
        <v>36.0694601770508</v>
      </c>
      <c r="BK73">
        <v>35.766845166946901</v>
      </c>
      <c r="BL73">
        <v>35.461011630781698</v>
      </c>
      <c r="BM73">
        <v>35.151872284266602</v>
      </c>
      <c r="BN73">
        <v>34.839339097800497</v>
      </c>
      <c r="BO73">
        <v>34.523323436405299</v>
      </c>
      <c r="BP73">
        <v>34.203736214571698</v>
      </c>
      <c r="BQ73">
        <v>33.8804880669799</v>
      </c>
      <c r="BR73">
        <v>33.553489536089799</v>
      </c>
      <c r="BS73">
        <v>33.222651277627101</v>
      </c>
      <c r="BT73">
        <v>32.887884285020903</v>
      </c>
      <c r="BU73">
        <v>32.549100133872201</v>
      </c>
      <c r="BV73">
        <v>32.206211247551202</v>
      </c>
      <c r="BW73">
        <v>31.859131185041502</v>
      </c>
      <c r="BX73">
        <v>31.5077749521522</v>
      </c>
      <c r="BY73">
        <v>31.152059337224699</v>
      </c>
      <c r="BZ73">
        <v>30.791903272455102</v>
      </c>
      <c r="CA73">
        <v>30.4272282219322</v>
      </c>
      <c r="CB73">
        <v>30.0579585974697</v>
      </c>
      <c r="CC73">
        <v>29.6840222032674</v>
      </c>
      <c r="CD73">
        <v>29.305350710381902</v>
      </c>
      <c r="CE73">
        <v>28.921880161919699</v>
      </c>
      <c r="CF73">
        <v>28.5335515097733</v>
      </c>
      <c r="CG73">
        <v>28.1403111836131</v>
      </c>
      <c r="CH73">
        <v>27.742111692718701</v>
      </c>
      <c r="CI73">
        <v>27.338912261071599</v>
      </c>
      <c r="CJ73">
        <v>26.930679495952901</v>
      </c>
      <c r="CK73">
        <v>26.517388090071002</v>
      </c>
      <c r="CL73">
        <v>26.099021557001301</v>
      </c>
      <c r="CM73">
        <v>25.6755729994339</v>
      </c>
      <c r="CN73">
        <v>25.2470459094096</v>
      </c>
      <c r="CO73">
        <v>24.813454999357401</v>
      </c>
      <c r="CP73">
        <v>24.374827062346899</v>
      </c>
      <c r="CQ73">
        <v>23.931201859513401</v>
      </c>
      <c r="CR73">
        <v>23.482633032114599</v>
      </c>
      <c r="CS73">
        <v>23.029189035128301</v>
      </c>
      <c r="CT73">
        <v>22.570954088691899</v>
      </c>
      <c r="CU73">
        <v>22.108029143032301</v>
      </c>
      <c r="CV73">
        <v>21.640532851818602</v>
      </c>
      <c r="CW73">
        <v>21.1686025481029</v>
      </c>
      <c r="CX73">
        <v>20.692395216196001</v>
      </c>
      <c r="CY73">
        <v>20.2120884519512</v>
      </c>
      <c r="CZ73">
        <v>19.727881403007601</v>
      </c>
      <c r="DA73">
        <v>19.239995679583998</v>
      </c>
      <c r="DB73">
        <v>18.748676225409501</v>
      </c>
      <c r="DC73">
        <v>18.2541921373526</v>
      </c>
      <c r="DD73">
        <v>17.756837421259402</v>
      </c>
      <c r="DE73">
        <v>17.256931670466098</v>
      </c>
      <c r="DF73">
        <v>16.754820652406799</v>
      </c>
      <c r="DG73">
        <v>16.2508767877335</v>
      </c>
      <c r="DH73">
        <v>15.745499505407301</v>
      </c>
      <c r="DI73">
        <v>15.239115456342899</v>
      </c>
      <c r="DJ73">
        <v>14.732178567418799</v>
      </c>
      <c r="DK73">
        <v>14.2251699170351</v>
      </c>
      <c r="DL73">
        <v>13.718597412948499</v>
      </c>
      <c r="DM73">
        <v>13.2129952528754</v>
      </c>
      <c r="DN73">
        <v>12.7089231483764</v>
      </c>
      <c r="DO73">
        <v>12.206965292865499</v>
      </c>
      <c r="DP73">
        <v>11.7077290552681</v>
      </c>
      <c r="DQ73">
        <v>11.2118433819379</v>
      </c>
      <c r="DR73">
        <v>10.7199568909882</v>
      </c>
      <c r="DS73">
        <v>10.2327356452376</v>
      </c>
      <c r="DT73">
        <v>9.7508605925720708</v>
      </c>
      <c r="DU73">
        <v>9.2750246657230395</v>
      </c>
      <c r="DV73">
        <v>8.8059295372923394</v>
      </c>
      <c r="DW73">
        <v>8.3442820303466299</v>
      </c>
      <c r="DX73">
        <v>7.8907901900776896</v>
      </c>
      <c r="DY73">
        <v>7.4461590278738097</v>
      </c>
      <c r="DZ73">
        <v>7.0110859556612102</v>
      </c>
      <c r="EA73">
        <v>6.5862559355099197</v>
      </c>
      <c r="EB73">
        <v>6.17233637719157</v>
      </c>
      <c r="EC73">
        <v>5.7699718245343101</v>
      </c>
      <c r="ED73">
        <v>5.3797784799147097</v>
      </c>
      <c r="EE73">
        <v>5.0023386248987096</v>
      </c>
      <c r="EF73">
        <v>4.63819500369463</v>
      </c>
      <c r="EG73">
        <v>4.2878452444776096</v>
      </c>
      <c r="EH73">
        <v>3.95173640151391</v>
      </c>
      <c r="EI73">
        <v>3.6302597080516099</v>
      </c>
      <c r="EJ73">
        <v>3.3237456358162798</v>
      </c>
      <c r="EK73">
        <v>3.0324593613002802</v>
      </c>
      <c r="EL73">
        <v>2.7565967414940502</v>
      </c>
      <c r="EM73">
        <v>2.49628090190981</v>
      </c>
      <c r="EN73">
        <v>2.25155953734102</v>
      </c>
      <c r="EO73">
        <v>2.0224030204694801</v>
      </c>
      <c r="EP73">
        <v>1.80870340491568</v>
      </c>
      <c r="EQ73">
        <v>1.61027439744729</v>
      </c>
      <c r="ER73">
        <v>1.4268523587372099</v>
      </c>
      <c r="ES73">
        <v>1.2580983733461699</v>
      </c>
      <c r="ET73">
        <v>1.1036014076929499</v>
      </c>
      <c r="EU73">
        <v>0.96288255003209</v>
      </c>
      <c r="EV73" s="1">
        <v>0.83540029942732796</v>
      </c>
      <c r="EW73">
        <v>0.720556842116445</v>
      </c>
      <c r="EX73">
        <v>0.61770522441225295</v>
      </c>
      <c r="EY73">
        <v>0.526157302441286</v>
      </c>
      <c r="EZ73">
        <v>0.44519232177774598</v>
      </c>
      <c r="FA73">
        <v>0.37406595566290601</v>
      </c>
      <c r="FB73">
        <v>0.31201961030938002</v>
      </c>
      <c r="FC73">
        <v>0.25828979102816402</v>
      </c>
      <c r="FD73">
        <v>0.21211731470713399</v>
      </c>
      <c r="FE73">
        <v>0.172756153420389</v>
      </c>
      <c r="FF73">
        <v>0.13948170126429399</v>
      </c>
      <c r="FG73">
        <v>0.111598272125875</v>
      </c>
      <c r="FH73" s="1">
        <v>8.8445659779518501E-2</v>
      </c>
      <c r="FI73" s="1">
        <v>6.9404622788709999E-2</v>
      </c>
      <c r="FJ73" s="1">
        <v>5.3901193988050398E-2</v>
      </c>
      <c r="FK73" s="1">
        <v>4.1409756212798701E-2</v>
      </c>
      <c r="FL73" s="1">
        <v>3.1454870425182399E-2</v>
      </c>
      <c r="FM73" s="1">
        <v>2.3611887186649499E-2</v>
      </c>
      <c r="FN73" s="1">
        <v>1.75064151483319E-2</v>
      </c>
      <c r="FO73" s="1">
        <v>1.2812758530858099E-2</v>
      </c>
      <c r="FP73" s="1">
        <v>9.2514673206669194E-3</v>
      </c>
      <c r="FQ73" s="1">
        <v>6.5861674085825198E-3</v>
      </c>
      <c r="FR73" s="1">
        <v>4.6198519778379897E-3</v>
      </c>
      <c r="FS73" s="1">
        <v>3.1908196163084801E-3</v>
      </c>
      <c r="FT73" s="1">
        <v>2.16843909863901E-3</v>
      </c>
      <c r="FU73" s="1">
        <v>1.4489064734214999E-3</v>
      </c>
      <c r="FV73" s="1">
        <v>9.5113852712428099E-4</v>
      </c>
      <c r="FW73" s="1">
        <v>6.1291987526697702E-4</v>
      </c>
      <c r="FX73" s="1">
        <v>3.8739112038018602E-4</v>
      </c>
      <c r="FY73" s="1">
        <v>2.3993503757164001E-4</v>
      </c>
      <c r="FZ73" s="1">
        <v>1.4548876001682301E-4</v>
      </c>
      <c r="GA73" s="1">
        <v>8.6284241807147997E-5</v>
      </c>
      <c r="GB73" s="1">
        <v>4.9998182776420197E-5</v>
      </c>
      <c r="GC73" s="1">
        <v>2.8276848001915699E-5</v>
      </c>
      <c r="GD73" s="1">
        <v>1.55909695061528E-5</v>
      </c>
      <c r="GE73" s="1">
        <v>8.3708352811650994E-6</v>
      </c>
      <c r="GF73" s="1">
        <v>4.3710122751023096E-6</v>
      </c>
      <c r="GG73" s="1">
        <v>2.2169274345605398E-6</v>
      </c>
      <c r="GH73" s="1">
        <v>1.0906597239886599E-6</v>
      </c>
      <c r="GI73" s="1">
        <v>5.1973234690725201E-7</v>
      </c>
      <c r="GJ73" s="1">
        <v>2.39540033927796E-7</v>
      </c>
      <c r="GK73" s="1">
        <v>1.06612733870616E-7</v>
      </c>
      <c r="GL73" s="1">
        <v>4.5747299462927698E-8</v>
      </c>
      <c r="GM73" s="1">
        <v>1.88932472278104E-8</v>
      </c>
      <c r="GN73" s="1">
        <v>7.4964707705556501E-9</v>
      </c>
      <c r="GO73" s="1">
        <v>2.8523568431146901E-9</v>
      </c>
      <c r="GP73" s="1">
        <v>1.03871613619187E-9</v>
      </c>
      <c r="GQ73" s="1">
        <v>3.61280860161136E-10</v>
      </c>
      <c r="GR73" s="1">
        <v>1.19760887558194E-10</v>
      </c>
      <c r="GS73" s="1">
        <v>3.7751120897787198E-11</v>
      </c>
      <c r="GT73" s="1">
        <v>1.12892768462309E-11</v>
      </c>
      <c r="GU73" s="1">
        <v>3.1948619253858401E-12</v>
      </c>
      <c r="GV73" s="1">
        <v>8.5342505779174996E-13</v>
      </c>
      <c r="GW73" s="1">
        <v>2.1460044106930801E-13</v>
      </c>
      <c r="GX73" s="1">
        <v>5.0654358563094299E-14</v>
      </c>
      <c r="GY73" s="1">
        <v>1.11901250164137E-14</v>
      </c>
      <c r="GZ73" s="1">
        <v>2.3064019387350499E-15</v>
      </c>
      <c r="HA73" s="1">
        <v>4.4208243454458102E-16</v>
      </c>
      <c r="HB73" s="1">
        <v>7.85342754660021E-17</v>
      </c>
      <c r="HC73" s="1">
        <v>1.28840541424593E-17</v>
      </c>
      <c r="HD73" s="1">
        <v>1.9447310873712102E-18</v>
      </c>
      <c r="HE73" s="1">
        <v>2.6901719197281101E-19</v>
      </c>
      <c r="HF73" s="1">
        <v>3.3965144172749298E-20</v>
      </c>
      <c r="HG73" s="1">
        <v>3.8972232179893703E-21</v>
      </c>
      <c r="HH73" s="1">
        <v>4.0456930830529801E-22</v>
      </c>
    </row>
    <row r="74" spans="1:216" x14ac:dyDescent="0.25">
      <c r="A74">
        <v>196</v>
      </c>
      <c r="B74" s="3">
        <v>6309573444.8019304</v>
      </c>
      <c r="C74" s="7">
        <f t="shared" si="6"/>
        <v>199.93831738794873</v>
      </c>
      <c r="D74" s="3">
        <v>42.628830589884501</v>
      </c>
      <c r="E74" s="3">
        <v>42.468483900291702</v>
      </c>
      <c r="F74" s="3">
        <v>42.307779296577401</v>
      </c>
      <c r="G74" s="3">
        <v>42.146702611625798</v>
      </c>
      <c r="H74" s="3">
        <v>41.9852391424008</v>
      </c>
      <c r="I74" s="3">
        <v>41.8233736312785</v>
      </c>
      <c r="J74" s="3">
        <v>41.661090246842001</v>
      </c>
      <c r="K74" s="3">
        <v>41.498372564131301</v>
      </c>
      <c r="L74" s="3">
        <v>41.335203544344303</v>
      </c>
      <c r="M74" s="3">
        <v>41.171565513981101</v>
      </c>
      <c r="N74" s="3">
        <v>41.007440143430202</v>
      </c>
      <c r="O74" s="3">
        <v>40.842808424991901</v>
      </c>
      <c r="P74" s="3">
        <v>40.677650650337597</v>
      </c>
      <c r="Q74" s="3">
        <v>40.511946387405203</v>
      </c>
      <c r="R74" s="3">
        <v>40.345674456730698</v>
      </c>
      <c r="S74" s="3">
        <v>40.178812907219601</v>
      </c>
      <c r="T74" s="3">
        <v>40.011338991362898</v>
      </c>
      <c r="U74" s="3">
        <v>39.843229139902803</v>
      </c>
      <c r="V74" s="3">
        <v>39.674458935959599</v>
      </c>
      <c r="W74" s="3">
        <v>39.505003088628797</v>
      </c>
      <c r="X74" s="3">
        <v>39.334835406063902</v>
      </c>
      <c r="Y74" s="3">
        <v>39.163928768061403</v>
      </c>
      <c r="Z74" s="3">
        <v>38.992255098168798</v>
      </c>
      <c r="AA74" s="3">
        <v>38.8197853353388</v>
      </c>
      <c r="AB74" s="3">
        <v>38.646489405157297</v>
      </c>
      <c r="AC74" s="3">
        <v>38.472336190678298</v>
      </c>
      <c r="AD74" s="3">
        <v>38.297293502900402</v>
      </c>
      <c r="AE74" s="3">
        <v>38.121328050927801</v>
      </c>
      <c r="AF74" s="3">
        <v>37.9444054118606</v>
      </c>
      <c r="AG74" s="3">
        <v>37.766490000469403</v>
      </c>
      <c r="AH74" s="3">
        <v>37.587545038710701</v>
      </c>
      <c r="AI74" s="3">
        <v>37.407532525149698</v>
      </c>
      <c r="AJ74" s="3">
        <v>37.226413204363503</v>
      </c>
      <c r="AK74" s="3">
        <v>37.044146536404398</v>
      </c>
      <c r="AL74" s="3">
        <v>36.8606906664142</v>
      </c>
      <c r="AM74" s="3">
        <v>36.676002394485899</v>
      </c>
      <c r="AN74" s="3">
        <v>36.490037145882503</v>
      </c>
      <c r="AO74" s="15">
        <v>36.302748941730997</v>
      </c>
      <c r="AP74" s="3">
        <v>36.1140903703212</v>
      </c>
      <c r="AQ74" s="3">
        <v>35.924012559152601</v>
      </c>
      <c r="AR74" s="3">
        <v>35.732465147883097</v>
      </c>
      <c r="AS74" s="3">
        <v>35.539396262349001</v>
      </c>
      <c r="AT74" s="3">
        <v>35.344752489840801</v>
      </c>
      <c r="AU74" s="3">
        <v>35.148478855832401</v>
      </c>
      <c r="AV74" s="3">
        <v>34.950518802382199</v>
      </c>
      <c r="AW74" s="3">
        <v>34.750814168437998</v>
      </c>
      <c r="AX74" s="3">
        <v>34.549305172300699</v>
      </c>
      <c r="AY74" s="3">
        <v>34.345930396518398</v>
      </c>
      <c r="AZ74" s="3">
        <v>34.140626775507002</v>
      </c>
      <c r="BA74" s="3">
        <v>33.9333295862128</v>
      </c>
      <c r="BB74" s="3">
        <v>33.7239724421594</v>
      </c>
      <c r="BC74" s="3">
        <v>33.512487291243602</v>
      </c>
      <c r="BD74" s="3">
        <v>33.298804417674098</v>
      </c>
      <c r="BE74" s="3">
        <v>33.082852448472103</v>
      </c>
      <c r="BF74" s="3">
        <v>32.864558364983097</v>
      </c>
      <c r="BG74" s="3">
        <v>32.643847519880502</v>
      </c>
      <c r="BH74" s="3">
        <v>32.420643660171699</v>
      </c>
      <c r="BI74" s="3">
        <v>32.194868956750902</v>
      </c>
      <c r="BJ74" s="3">
        <v>31.9664440410784</v>
      </c>
      <c r="BK74">
        <v>31.735288049599301</v>
      </c>
      <c r="BL74">
        <v>31.501318676554199</v>
      </c>
      <c r="BM74">
        <v>31.264452235868099</v>
      </c>
      <c r="BN74">
        <v>31.024603732846501</v>
      </c>
      <c r="BO74">
        <v>30.781686946443099</v>
      </c>
      <c r="BP74">
        <v>30.535614522906499</v>
      </c>
      <c r="BQ74">
        <v>30.286298081648901</v>
      </c>
      <c r="BR74">
        <v>30.033648334226001</v>
      </c>
      <c r="BS74">
        <v>29.777575217349</v>
      </c>
      <c r="BT74">
        <v>29.5179880408968</v>
      </c>
      <c r="BU74">
        <v>29.254795651926202</v>
      </c>
      <c r="BV74">
        <v>28.987906615720899</v>
      </c>
      <c r="BW74">
        <v>28.717229414947699</v>
      </c>
      <c r="BX74">
        <v>28.442672668024901</v>
      </c>
      <c r="BY74">
        <v>28.1641453678284</v>
      </c>
      <c r="BZ74">
        <v>27.881557141891399</v>
      </c>
      <c r="CA74">
        <v>27.594818535262601</v>
      </c>
      <c r="CB74">
        <v>27.3038413172047</v>
      </c>
      <c r="CC74">
        <v>27.0085388129149</v>
      </c>
      <c r="CD74">
        <v>26.7088262614424</v>
      </c>
      <c r="CE74">
        <v>26.404621200965199</v>
      </c>
      <c r="CF74">
        <v>26.095843882553801</v>
      </c>
      <c r="CG74">
        <v>25.7824177135141</v>
      </c>
      <c r="CH74">
        <v>25.464269731338899</v>
      </c>
      <c r="CI74">
        <v>25.141331109224801</v>
      </c>
      <c r="CJ74">
        <v>24.8135376940158</v>
      </c>
      <c r="CK74">
        <v>24.480830577317501</v>
      </c>
      <c r="CL74">
        <v>24.143156700385301</v>
      </c>
      <c r="CM74">
        <v>23.800469493221801</v>
      </c>
      <c r="CN74">
        <v>23.452729548118199</v>
      </c>
      <c r="CO74">
        <v>23.099905327648798</v>
      </c>
      <c r="CP74">
        <v>22.7419739068552</v>
      </c>
      <c r="CQ74">
        <v>22.378921749058101</v>
      </c>
      <c r="CR74">
        <v>22.0107455143858</v>
      </c>
      <c r="CS74">
        <v>21.637452899718699</v>
      </c>
      <c r="CT74">
        <v>21.2590635083127</v>
      </c>
      <c r="CU74">
        <v>20.8756097468771</v>
      </c>
      <c r="CV74">
        <v>20.487137747342601</v>
      </c>
      <c r="CW74">
        <v>20.0937083099628</v>
      </c>
      <c r="CX74">
        <v>19.695397863742901</v>
      </c>
      <c r="CY74">
        <v>19.292299439481202</v>
      </c>
      <c r="CZ74">
        <v>18.884523649948001</v>
      </c>
      <c r="DA74">
        <v>18.472199670903802</v>
      </c>
      <c r="DB74">
        <v>18.0554762157849</v>
      </c>
      <c r="DC74">
        <v>17.634522495956698</v>
      </c>
      <c r="DD74">
        <v>17.209529157458899</v>
      </c>
      <c r="DE74">
        <v>16.780709184151998</v>
      </c>
      <c r="DF74">
        <v>16.348298756124901</v>
      </c>
      <c r="DG74">
        <v>15.912558051149899</v>
      </c>
      <c r="DH74">
        <v>15.473771975890999</v>
      </c>
      <c r="DI74">
        <v>15.032250812495899</v>
      </c>
      <c r="DJ74">
        <v>14.5883307651499</v>
      </c>
      <c r="DK74">
        <v>14.142374390169101</v>
      </c>
      <c r="DL74">
        <v>13.6947708922788</v>
      </c>
      <c r="DM74">
        <v>13.2459362688931</v>
      </c>
      <c r="DN74">
        <v>12.796313283524899</v>
      </c>
      <c r="DO74">
        <v>12.3463712489283</v>
      </c>
      <c r="DP74">
        <v>11.896605600276599</v>
      </c>
      <c r="DQ74">
        <v>11.4475372386238</v>
      </c>
      <c r="DR74">
        <v>10.9997116251582</v>
      </c>
      <c r="DS74">
        <v>10.5536976073651</v>
      </c>
      <c r="DT74">
        <v>10.110085959233301</v>
      </c>
      <c r="DU74">
        <v>9.6694876191186907</v>
      </c>
      <c r="DV74">
        <v>9.23253161085964</v>
      </c>
      <c r="DW74">
        <v>8.7998626362930104</v>
      </c>
      <c r="DX74">
        <v>8.3721383304639296</v>
      </c>
      <c r="DY74">
        <v>7.9500261746228302</v>
      </c>
      <c r="DZ74">
        <v>7.53420006656882</v>
      </c>
      <c r="EA74">
        <v>7.1253365530569104</v>
      </c>
      <c r="EB74">
        <v>6.7241107348351301</v>
      </c>
      <c r="EC74">
        <v>6.3311918613996596</v>
      </c>
      <c r="ED74">
        <v>5.9472386397108599</v>
      </c>
      <c r="EE74">
        <v>5.5728942888339903</v>
      </c>
      <c r="EF74">
        <v>5.2087813806573999</v>
      </c>
      <c r="EG74">
        <v>4.8554965153698202</v>
      </c>
      <c r="EH74">
        <v>4.51360488907895</v>
      </c>
      <c r="EI74">
        <v>4.1836348196244204</v>
      </c>
      <c r="EJ74">
        <v>3.8660723050366501</v>
      </c>
      <c r="EK74">
        <v>3.5613556969417899</v>
      </c>
      <c r="EL74">
        <v>3.2698705781984398</v>
      </c>
      <c r="EM74">
        <v>2.9919449398344402</v>
      </c>
      <c r="EN74">
        <v>2.72784475656825</v>
      </c>
      <c r="EO74">
        <v>2.4777700624771599</v>
      </c>
      <c r="EP74">
        <v>2.2418516283452101</v>
      </c>
      <c r="EQ74">
        <v>2.0201483395366102</v>
      </c>
      <c r="ER74">
        <v>1.81264536758614</v>
      </c>
      <c r="ES74">
        <v>1.6192532198283101</v>
      </c>
      <c r="ET74">
        <v>1.4398077391358599</v>
      </c>
      <c r="EU74">
        <v>1.2740711101528901</v>
      </c>
      <c r="EV74" s="1">
        <v>1.1217339093643801</v>
      </c>
      <c r="EW74">
        <v>0.98241821417414898</v>
      </c>
      <c r="EX74">
        <v>0.85568176127057904</v>
      </c>
      <c r="EY74">
        <v>0.74102311752745498</v>
      </c>
      <c r="EZ74">
        <v>0.63788779828378095</v>
      </c>
      <c r="FA74">
        <v>0.54567523901512804</v>
      </c>
      <c r="FB74">
        <v>0.46374649824499597</v>
      </c>
      <c r="FC74">
        <v>0.391432543262697</v>
      </c>
      <c r="FD74">
        <v>0.32804294709631299</v>
      </c>
      <c r="FE74">
        <v>0.27287480652250601</v>
      </c>
      <c r="FF74">
        <v>0.22522167789539099</v>
      </c>
      <c r="FG74">
        <v>0.18438232130659701</v>
      </c>
      <c r="FH74">
        <v>0.14966904486848101</v>
      </c>
      <c r="FI74">
        <v>0.120415450238472</v>
      </c>
      <c r="FJ74" s="1">
        <v>9.5983397972487006E-2</v>
      </c>
      <c r="FK74" s="1">
        <v>7.57690365555891E-2</v>
      </c>
      <c r="FL74" s="1">
        <v>5.9207771175594101E-2</v>
      </c>
      <c r="FM74" s="1">
        <v>4.5778086174586702E-2</v>
      </c>
      <c r="FN74" s="1">
        <v>3.5004176901593201E-2</v>
      </c>
      <c r="FO74" s="1">
        <v>2.64573903219101E-2</v>
      </c>
      <c r="FP74" s="1">
        <v>1.97565169212628E-2</v>
      </c>
      <c r="FQ74" s="1">
        <v>1.4567016818190399E-2</v>
      </c>
      <c r="FR74" s="1">
        <v>1.05992983183047E-2</v>
      </c>
      <c r="FS74" s="1">
        <v>7.6061954515430101E-3</v>
      </c>
      <c r="FT74" s="1">
        <v>5.3798108266372097E-3</v>
      </c>
      <c r="FU74" s="1">
        <v>3.7479005054747599E-3</v>
      </c>
      <c r="FV74" s="1">
        <v>2.5699783116333299E-3</v>
      </c>
      <c r="FW74" s="1">
        <v>1.73330851344767E-3</v>
      </c>
      <c r="FX74" s="1">
        <v>1.1489392950949501E-3</v>
      </c>
      <c r="FY74" s="1">
        <v>7.4790653452013205E-4</v>
      </c>
      <c r="FZ74" s="1">
        <v>4.7771021736468501E-4</v>
      </c>
      <c r="GA74" s="1">
        <v>2.9913658852899201E-4</v>
      </c>
      <c r="GB74" s="1">
        <v>1.8347010113285001E-4</v>
      </c>
      <c r="GC74" s="1">
        <v>1.1011235032466999E-4</v>
      </c>
      <c r="GD74" s="1">
        <v>6.4602051702978205E-5</v>
      </c>
      <c r="GE74" s="1">
        <v>3.7011794947494803E-5</v>
      </c>
      <c r="GF74" s="1">
        <v>2.06842611398422E-5</v>
      </c>
      <c r="GG74" s="1">
        <v>1.1262785461024299E-5</v>
      </c>
      <c r="GH74" s="1">
        <v>5.9680687619417797E-6</v>
      </c>
      <c r="GI74" s="1">
        <v>3.0736580572605102E-6</v>
      </c>
      <c r="GJ74" s="1">
        <v>1.53651427961129E-6</v>
      </c>
      <c r="GK74" s="1">
        <v>7.4451834729536397E-7</v>
      </c>
      <c r="GL74" s="1">
        <v>3.4917404876390102E-7</v>
      </c>
      <c r="GM74" s="1">
        <v>1.5826193555936401E-7</v>
      </c>
      <c r="GN74" s="1">
        <v>6.9213045880842205E-8</v>
      </c>
      <c r="GO74" s="1">
        <v>2.9157666856095599E-8</v>
      </c>
      <c r="GP74" s="1">
        <v>1.1811716796626001E-8</v>
      </c>
      <c r="GQ74" s="1">
        <v>4.5927734944267903E-9</v>
      </c>
      <c r="GR74" s="1">
        <v>1.71083272437084E-9</v>
      </c>
      <c r="GS74" s="1">
        <v>6.0931246982890098E-10</v>
      </c>
      <c r="GT74" s="1">
        <v>2.0704316839662701E-10</v>
      </c>
      <c r="GU74" s="1">
        <v>6.6975396935300501E-11</v>
      </c>
      <c r="GV74" s="1">
        <v>2.0578008511556801E-11</v>
      </c>
      <c r="GW74" s="1">
        <v>5.9907043927398103E-12</v>
      </c>
      <c r="GX74" s="1">
        <v>1.6483229252922901E-12</v>
      </c>
      <c r="GY74" s="1">
        <v>4.2751180232709402E-13</v>
      </c>
      <c r="GZ74" s="1">
        <v>1.0422996600672801E-13</v>
      </c>
      <c r="HA74" s="1">
        <v>2.38185991418188E-14</v>
      </c>
      <c r="HB74" s="1">
        <v>5.0862759771743596E-15</v>
      </c>
      <c r="HC74" s="1">
        <v>1.0117247206200101E-15</v>
      </c>
      <c r="HD74" s="1">
        <v>1.86834444745567E-16</v>
      </c>
      <c r="HE74" s="1">
        <v>3.19204323322334E-17</v>
      </c>
      <c r="HF74" s="1">
        <v>5.0270288346896298E-18</v>
      </c>
      <c r="HG74" s="1">
        <v>7.2698162166637702E-19</v>
      </c>
      <c r="HH74" s="1">
        <v>9.6153511409088502E-20</v>
      </c>
    </row>
    <row r="75" spans="1:216" x14ac:dyDescent="0.25">
      <c r="A75">
        <v>197</v>
      </c>
      <c r="B75" s="3">
        <v>7079457843.8413696</v>
      </c>
      <c r="C75" s="7">
        <f t="shared" si="6"/>
        <v>224.33448183136136</v>
      </c>
      <c r="D75" s="3">
        <v>35.682832787910897</v>
      </c>
      <c r="E75" s="3">
        <v>35.569560728034702</v>
      </c>
      <c r="F75" s="3">
        <v>35.456006928131998</v>
      </c>
      <c r="G75" s="3">
        <v>35.342160014936297</v>
      </c>
      <c r="H75" s="3">
        <v>35.228008172449798</v>
      </c>
      <c r="I75" s="3">
        <v>35.113539125776299</v>
      </c>
      <c r="J75" s="3">
        <v>34.9987401244395</v>
      </c>
      <c r="K75" s="3">
        <v>34.883597925174897</v>
      </c>
      <c r="L75" s="3">
        <v>34.7680987741876</v>
      </c>
      <c r="M75" s="3">
        <v>34.6522283888633</v>
      </c>
      <c r="N75" s="3">
        <v>34.535971938925499</v>
      </c>
      <c r="O75" s="3">
        <v>34.419314027028499</v>
      </c>
      <c r="P75" s="3">
        <v>34.302238668779097</v>
      </c>
      <c r="Q75" s="3">
        <v>34.184729272178899</v>
      </c>
      <c r="R75" s="3">
        <v>34.066768616480999</v>
      </c>
      <c r="S75" s="3">
        <v>33.948338830455199</v>
      </c>
      <c r="T75" s="3">
        <v>33.829421370056899</v>
      </c>
      <c r="U75" s="3">
        <v>33.7099969954972</v>
      </c>
      <c r="V75" s="3">
        <v>33.590045747710299</v>
      </c>
      <c r="W75" s="3">
        <v>33.469546924220197</v>
      </c>
      <c r="X75" s="3">
        <v>33.348479054405203</v>
      </c>
      <c r="Y75" s="3">
        <v>33.226819874165201</v>
      </c>
      <c r="Z75" s="3">
        <v>33.104546299995398</v>
      </c>
      <c r="AA75" s="3">
        <v>32.981634402475002</v>
      </c>
      <c r="AB75" s="3">
        <v>32.858059379179501</v>
      </c>
      <c r="AC75" s="3">
        <v>32.733795527029798</v>
      </c>
      <c r="AD75" s="3">
        <v>32.608816214094098</v>
      </c>
      <c r="AE75" s="3">
        <v>32.483093850860698</v>
      </c>
      <c r="AF75" s="3">
        <v>32.356599861004703</v>
      </c>
      <c r="AG75" s="3">
        <v>32.229304651676102</v>
      </c>
      <c r="AH75" s="3">
        <v>32.101177583338099</v>
      </c>
      <c r="AI75" s="3">
        <v>31.972186939193701</v>
      </c>
      <c r="AJ75" s="3">
        <v>31.84229989424</v>
      </c>
      <c r="AK75" s="3">
        <v>31.711482483997099</v>
      </c>
      <c r="AL75" s="3">
        <v>31.579699572964</v>
      </c>
      <c r="AM75" s="3">
        <v>31.446914822861501</v>
      </c>
      <c r="AN75" s="3">
        <v>31.3130906607269</v>
      </c>
      <c r="AO75" s="15">
        <v>31.178188246936799</v>
      </c>
      <c r="AP75" s="3">
        <v>31.042167443237702</v>
      </c>
      <c r="AQ75" s="3">
        <v>30.904986780879099</v>
      </c>
      <c r="AR75" s="3">
        <v>30.766603428947601</v>
      </c>
      <c r="AS75" s="3">
        <v>30.626973163015201</v>
      </c>
      <c r="AT75" s="3">
        <v>30.486050334224799</v>
      </c>
      <c r="AU75" s="3">
        <v>30.3437878389473</v>
      </c>
      <c r="AV75" s="3">
        <v>30.200137089159799</v>
      </c>
      <c r="AW75" s="3">
        <v>30.0550479837047</v>
      </c>
      <c r="AX75" s="3">
        <v>29.908468880609799</v>
      </c>
      <c r="AY75" s="3">
        <v>29.7603465706596</v>
      </c>
      <c r="AZ75" s="3">
        <v>29.6106262524297</v>
      </c>
      <c r="BA75" s="3">
        <v>29.459251509011001</v>
      </c>
      <c r="BB75" s="3">
        <v>29.306164286673202</v>
      </c>
      <c r="BC75" s="3">
        <v>29.151304875732698</v>
      </c>
      <c r="BD75" s="3">
        <v>28.994611893918901</v>
      </c>
      <c r="BE75" s="3">
        <v>28.836022272548</v>
      </c>
      <c r="BF75" s="3">
        <v>28.6754712458443</v>
      </c>
      <c r="BG75" s="3">
        <v>28.512892343772499</v>
      </c>
      <c r="BH75" s="3">
        <v>28.348217388771101</v>
      </c>
      <c r="BI75" s="3">
        <v>28.181376496806301</v>
      </c>
      <c r="BJ75" s="3">
        <v>28.012298083197798</v>
      </c>
      <c r="BK75">
        <v>27.8409088736962</v>
      </c>
      <c r="BL75">
        <v>27.667133921328698</v>
      </c>
      <c r="BM75">
        <v>27.490896629560002</v>
      </c>
      <c r="BN75">
        <v>27.312118782355999</v>
      </c>
      <c r="BO75">
        <v>27.130720581770898</v>
      </c>
      <c r="BP75">
        <v>26.946620693719801</v>
      </c>
      <c r="BQ75">
        <v>26.759736302636998</v>
      </c>
      <c r="BR75">
        <v>26.569983175761401</v>
      </c>
      <c r="BS75">
        <v>26.3772757378315</v>
      </c>
      <c r="BT75">
        <v>26.181527157015701</v>
      </c>
      <c r="BU75">
        <v>25.982649442943998</v>
      </c>
      <c r="BV75">
        <v>25.780553557752199</v>
      </c>
      <c r="BW75">
        <v>25.575149541090699</v>
      </c>
      <c r="BX75">
        <v>25.366346650091</v>
      </c>
      <c r="BY75">
        <v>25.154053515325099</v>
      </c>
      <c r="BZ75">
        <v>24.938178313830999</v>
      </c>
      <c r="CA75">
        <v>24.718628960313101</v>
      </c>
      <c r="CB75">
        <v>24.4953133176618</v>
      </c>
      <c r="CC75">
        <v>24.268139427964002</v>
      </c>
      <c r="CD75">
        <v>24.037015765202401</v>
      </c>
      <c r="CE75">
        <v>23.801851510861301</v>
      </c>
      <c r="CF75">
        <v>23.562556853665601</v>
      </c>
      <c r="CG75">
        <v>23.3190433146891</v>
      </c>
      <c r="CH75">
        <v>23.071224099056199</v>
      </c>
      <c r="CI75">
        <v>22.819014475451301</v>
      </c>
      <c r="CJ75">
        <v>22.5623321846141</v>
      </c>
      <c r="CK75">
        <v>22.301097877961102</v>
      </c>
      <c r="CL75">
        <v>22.035235587408099</v>
      </c>
      <c r="CM75">
        <v>21.764673227391601</v>
      </c>
      <c r="CN75">
        <v>21.489343129984999</v>
      </c>
      <c r="CO75">
        <v>21.2091826138827</v>
      </c>
      <c r="CP75">
        <v>20.924134587871801</v>
      </c>
      <c r="CQ75">
        <v>20.634148189234299</v>
      </c>
      <c r="CR75">
        <v>20.339179457308699</v>
      </c>
      <c r="CS75">
        <v>20.039192042194198</v>
      </c>
      <c r="CT75">
        <v>19.734157948295199</v>
      </c>
      <c r="CU75">
        <v>19.424058312077701</v>
      </c>
      <c r="CV75">
        <v>19.1088842130386</v>
      </c>
      <c r="CW75">
        <v>18.788637516470601</v>
      </c>
      <c r="CX75">
        <v>18.4633317461372</v>
      </c>
      <c r="CY75">
        <v>18.132992984449899</v>
      </c>
      <c r="CZ75">
        <v>17.7976607971632</v>
      </c>
      <c r="DA75">
        <v>17.457389178968398</v>
      </c>
      <c r="DB75">
        <v>17.112247515672799</v>
      </c>
      <c r="DC75">
        <v>16.762321557898101</v>
      </c>
      <c r="DD75">
        <v>16.4077144004196</v>
      </c>
      <c r="DE75">
        <v>16.048547460395</v>
      </c>
      <c r="DF75">
        <v>15.684961446808201</v>
      </c>
      <c r="DG75">
        <v>15.317117312470801</v>
      </c>
      <c r="DH75">
        <v>14.945197178903101</v>
      </c>
      <c r="DI75">
        <v>14.569405223353</v>
      </c>
      <c r="DJ75">
        <v>14.189968516118</v>
      </c>
      <c r="DK75">
        <v>13.8071377952345</v>
      </c>
      <c r="DL75">
        <v>13.421188164486001</v>
      </c>
      <c r="DM75">
        <v>13.032419699601499</v>
      </c>
      <c r="DN75">
        <v>12.641157946460901</v>
      </c>
      <c r="DO75">
        <v>12.247754294152699</v>
      </c>
      <c r="DP75">
        <v>11.8525862048369</v>
      </c>
      <c r="DQ75">
        <v>11.4560572816163</v>
      </c>
      <c r="DR75">
        <v>11.058597155029901</v>
      </c>
      <c r="DS75">
        <v>10.6606611684012</v>
      </c>
      <c r="DT75">
        <v>10.2627298421497</v>
      </c>
      <c r="DU75">
        <v>9.8653080973447604</v>
      </c>
      <c r="DV75">
        <v>9.46892421931258</v>
      </c>
      <c r="DW75">
        <v>9.07412854303678</v>
      </c>
      <c r="DX75">
        <v>8.6814918434846007</v>
      </c>
      <c r="DY75">
        <v>8.2916034158967005</v>
      </c>
      <c r="DZ75">
        <v>7.9050688335446502</v>
      </c>
      <c r="EA75">
        <v>7.5225073735382599</v>
      </c>
      <c r="EB75">
        <v>7.1445491049926098</v>
      </c>
      <c r="EC75">
        <v>6.7718316382726496</v>
      </c>
      <c r="ED75">
        <v>6.4049965391403498</v>
      </c>
      <c r="EE75">
        <v>6.0446854174361704</v>
      </c>
      <c r="EF75">
        <v>5.6915357064168104</v>
      </c>
      <c r="EG75">
        <v>5.3461761560031098</v>
      </c>
      <c r="EH75">
        <v>5.0092220708965796</v>
      </c>
      <c r="EI75">
        <v>4.6812703327032903</v>
      </c>
      <c r="EJ75">
        <v>4.3628942537241402</v>
      </c>
      <c r="EK75">
        <v>4.0546383187632102</v>
      </c>
      <c r="EL75">
        <v>3.7570128799618501</v>
      </c>
      <c r="EM75">
        <v>3.4704888780390402</v>
      </c>
      <c r="EN75">
        <v>3.1954926711243399</v>
      </c>
      <c r="EO75">
        <v>2.9324010592904601</v>
      </c>
      <c r="EP75">
        <v>2.6815365985817801</v>
      </c>
      <c r="EQ75">
        <v>2.4431633024255199</v>
      </c>
      <c r="ER75">
        <v>2.2174828304303702</v>
      </c>
      <c r="ES75">
        <v>2.0046312643509099</v>
      </c>
      <c r="ET75">
        <v>1.8046765680811001</v>
      </c>
      <c r="EU75">
        <v>1.6176168226307699</v>
      </c>
      <c r="EV75" s="1">
        <v>1.4433793178995</v>
      </c>
      <c r="EW75">
        <v>1.28182057054398</v>
      </c>
      <c r="EX75">
        <v>1.1327273213048901</v>
      </c>
      <c r="EY75">
        <v>0.99581854592257302</v>
      </c>
      <c r="EZ75">
        <v>0.87074849148982902</v>
      </c>
      <c r="FA75">
        <v>0.75711072520459399</v>
      </c>
      <c r="FB75">
        <v>0.65444315561374899</v>
      </c>
      <c r="FC75">
        <v>0.56223395838839696</v>
      </c>
      <c r="FD75">
        <v>0.47992831041337602</v>
      </c>
      <c r="FE75">
        <v>0.40693580863086398</v>
      </c>
      <c r="FF75">
        <v>0.34263842487589502</v>
      </c>
      <c r="FG75">
        <v>0.28639882615951001</v>
      </c>
      <c r="FH75">
        <v>0.23756887275715299</v>
      </c>
      <c r="FI75">
        <v>0.19549809521705899</v>
      </c>
      <c r="FJ75">
        <v>0.159541947008978</v>
      </c>
      <c r="FK75">
        <v>0.12906963271625199</v>
      </c>
      <c r="FL75">
        <v>0.103471322817455</v>
      </c>
      <c r="FM75" s="1">
        <v>8.2164585177732494E-2</v>
      </c>
      <c r="FN75" s="1">
        <v>6.4599889885984293E-2</v>
      </c>
      <c r="FO75" s="1">
        <v>5.0265077067692197E-2</v>
      </c>
      <c r="FP75" s="1">
        <v>3.8688715353129698E-2</v>
      </c>
      <c r="FQ75" s="1">
        <v>2.9442319967021399E-2</v>
      </c>
      <c r="FR75" s="1">
        <v>2.2141441807657501E-2</v>
      </c>
      <c r="FS75" s="1">
        <v>1.64456801134703E-2</v>
      </c>
      <c r="FT75" s="1">
        <v>1.20577090799029E-2</v>
      </c>
      <c r="FU75" s="1">
        <v>8.7214409662635193E-3</v>
      </c>
      <c r="FV75" s="1">
        <v>6.2194730434638598E-3</v>
      </c>
      <c r="FW75" s="1">
        <v>4.3699819014081298E-3</v>
      </c>
      <c r="FX75" s="1">
        <v>3.0232354990197101E-3</v>
      </c>
      <c r="FY75" s="1">
        <v>2.0578909214585702E-3</v>
      </c>
      <c r="FZ75" s="1">
        <v>1.377234810522E-3</v>
      </c>
      <c r="GA75" s="1">
        <v>9.0550517240604498E-4</v>
      </c>
      <c r="GB75" s="1">
        <v>5.8440954346804404E-4</v>
      </c>
      <c r="GC75" s="1">
        <v>3.6992741655551798E-4</v>
      </c>
      <c r="GD75" s="1">
        <v>2.2945660271936401E-4</v>
      </c>
      <c r="GE75" s="1">
        <v>1.39335916300086E-4</v>
      </c>
      <c r="GF75" s="1">
        <v>8.2752011813149806E-5</v>
      </c>
      <c r="GG75" s="1">
        <v>4.8017705951197E-5</v>
      </c>
      <c r="GH75" s="1">
        <v>2.7193491923839901E-5</v>
      </c>
      <c r="GI75" s="1">
        <v>1.50134532754929E-5</v>
      </c>
      <c r="GJ75" s="1">
        <v>8.0711700710916205E-6</v>
      </c>
      <c r="GK75" s="1">
        <v>4.2198473741736696E-6</v>
      </c>
      <c r="GL75" s="1">
        <v>2.1428909183200202E-6</v>
      </c>
      <c r="GM75" s="1">
        <v>1.05550104697661E-6</v>
      </c>
      <c r="GN75" s="1">
        <v>5.0356667389663197E-7</v>
      </c>
      <c r="GO75" s="1">
        <v>2.32354093479896E-7</v>
      </c>
      <c r="GP75" s="1">
        <v>1.03529367773952E-7</v>
      </c>
      <c r="GQ75" s="1">
        <v>4.4472302655346599E-8</v>
      </c>
      <c r="GR75" s="1">
        <v>1.8386031490568201E-8</v>
      </c>
      <c r="GS75" s="1">
        <v>7.3026958143285499E-9</v>
      </c>
      <c r="GT75" s="1">
        <v>2.7813976846711501E-9</v>
      </c>
      <c r="GU75" s="1">
        <v>1.0138578707492799E-9</v>
      </c>
      <c r="GV75" s="1">
        <v>3.5296725032039701E-10</v>
      </c>
      <c r="GW75" s="1">
        <v>1.17112222399814E-10</v>
      </c>
      <c r="GX75" s="1">
        <v>3.6949072799784597E-11</v>
      </c>
      <c r="GY75" s="1">
        <v>1.1058984210309299E-11</v>
      </c>
      <c r="GZ75" s="1">
        <v>3.1323177235362599E-12</v>
      </c>
      <c r="HA75" s="1">
        <v>8.3740032300349602E-13</v>
      </c>
      <c r="HB75" s="1">
        <v>2.1073760133369101E-13</v>
      </c>
      <c r="HC75" s="1">
        <v>4.9780798026438003E-14</v>
      </c>
      <c r="HD75" s="1">
        <v>1.1005347710249301E-14</v>
      </c>
      <c r="HE75" s="1">
        <v>2.2699592957075199E-15</v>
      </c>
      <c r="HF75" s="1">
        <v>4.3540288154435E-16</v>
      </c>
      <c r="HG75" s="1">
        <v>7.7400406027857902E-17</v>
      </c>
      <c r="HH75" s="1">
        <v>1.27064364056053E-17</v>
      </c>
    </row>
    <row r="76" spans="1:216" x14ac:dyDescent="0.25">
      <c r="A76">
        <v>198</v>
      </c>
      <c r="B76" s="3">
        <v>7943282347.2428102</v>
      </c>
      <c r="C76" s="7">
        <f t="shared" si="6"/>
        <v>251.70742855105618</v>
      </c>
      <c r="D76" s="3">
        <v>29.630924480214802</v>
      </c>
      <c r="E76" s="3">
        <v>29.554155961279601</v>
      </c>
      <c r="F76" s="3">
        <v>29.4771714035044</v>
      </c>
      <c r="G76" s="3">
        <v>29.3999619127</v>
      </c>
      <c r="H76" s="3">
        <v>29.322518238826898</v>
      </c>
      <c r="I76" s="3">
        <v>29.244830762439701</v>
      </c>
      <c r="J76" s="3">
        <v>29.166889480664299</v>
      </c>
      <c r="K76" s="3">
        <v>29.088683992694701</v>
      </c>
      <c r="L76" s="3">
        <v>29.010203484798701</v>
      </c>
      <c r="M76" s="3">
        <v>28.931436714818801</v>
      </c>
      <c r="N76" s="3">
        <v>28.852371996156698</v>
      </c>
      <c r="O76" s="3">
        <v>28.772997181230199</v>
      </c>
      <c r="P76" s="3">
        <v>28.693299644389299</v>
      </c>
      <c r="Q76" s="3">
        <v>28.613266264281801</v>
      </c>
      <c r="R76" s="3">
        <v>28.532883405655198</v>
      </c>
      <c r="S76" s="3">
        <v>28.4521369005863</v>
      </c>
      <c r="T76" s="3">
        <v>28.3710120291266</v>
      </c>
      <c r="U76" s="3">
        <v>28.2894934993551</v>
      </c>
      <c r="V76" s="3">
        <v>28.207565426827902</v>
      </c>
      <c r="W76" s="3">
        <v>28.1252113134185</v>
      </c>
      <c r="X76" s="3">
        <v>28.042414025540001</v>
      </c>
      <c r="Y76" s="3">
        <v>27.9591557717428</v>
      </c>
      <c r="Z76" s="3">
        <v>27.875418079683801</v>
      </c>
      <c r="AA76" s="3">
        <v>27.791181772462899</v>
      </c>
      <c r="AB76" s="3">
        <v>27.7064269443234</v>
      </c>
      <c r="AC76" s="3">
        <v>27.621132935717199</v>
      </c>
      <c r="AD76" s="3">
        <v>27.535278307735201</v>
      </c>
      <c r="AE76" s="3">
        <v>27.448840815906099</v>
      </c>
      <c r="AF76" s="3">
        <v>27.361797383369598</v>
      </c>
      <c r="AG76" s="3">
        <v>27.274124073431501</v>
      </c>
      <c r="AH76" s="3">
        <v>27.185796061511901</v>
      </c>
      <c r="AI76" s="3">
        <v>27.096787606501302</v>
      </c>
      <c r="AJ76" s="3">
        <v>27.007072021539798</v>
      </c>
      <c r="AK76" s="3">
        <v>26.916621644243801</v>
      </c>
      <c r="AL76" s="3">
        <v>26.825407806402001</v>
      </c>
      <c r="AM76" s="3">
        <v>26.7334008031732</v>
      </c>
      <c r="AN76" s="3">
        <v>26.640569861819401</v>
      </c>
      <c r="AO76" s="15">
        <v>26.5468831100142</v>
      </c>
      <c r="AP76" s="3">
        <v>26.452307543773099</v>
      </c>
      <c r="AQ76" s="3">
        <v>26.356808995056799</v>
      </c>
      <c r="AR76" s="3">
        <v>26.2603520991088</v>
      </c>
      <c r="AS76" s="3">
        <v>26.162900261591599</v>
      </c>
      <c r="AT76" s="3">
        <v>26.064415625598301</v>
      </c>
      <c r="AU76" s="3">
        <v>25.9648590386231</v>
      </c>
      <c r="AV76" s="3">
        <v>25.864190019582701</v>
      </c>
      <c r="AW76" s="3">
        <v>25.762366725994099</v>
      </c>
      <c r="AX76" s="3">
        <v>25.659345921422499</v>
      </c>
      <c r="AY76" s="3">
        <v>25.555082943326401</v>
      </c>
      <c r="AZ76" s="3">
        <v>25.4495316714398</v>
      </c>
      <c r="BA76" s="3">
        <v>25.342644496844699</v>
      </c>
      <c r="BB76" s="3">
        <v>25.234372291903</v>
      </c>
      <c r="BC76" s="3">
        <v>25.124664381231799</v>
      </c>
      <c r="BD76" s="3">
        <v>25.013468513924899</v>
      </c>
      <c r="BE76" s="3">
        <v>24.900730837238001</v>
      </c>
      <c r="BF76" s="3">
        <v>24.786395871980499</v>
      </c>
      <c r="BG76" s="3">
        <v>24.670406489870899</v>
      </c>
      <c r="BH76" s="3">
        <v>24.552703893141299</v>
      </c>
      <c r="BI76" s="3">
        <v>24.433227596694199</v>
      </c>
      <c r="BJ76" s="3">
        <v>24.311915413145599</v>
      </c>
      <c r="BK76">
        <v>24.1887034411094</v>
      </c>
      <c r="BL76">
        <v>24.063526057110401</v>
      </c>
      <c r="BM76">
        <v>23.936315911540898</v>
      </c>
      <c r="BN76">
        <v>23.807003929106301</v>
      </c>
      <c r="BO76">
        <v>23.6755193142391</v>
      </c>
      <c r="BP76">
        <v>23.5417895619955</v>
      </c>
      <c r="BQ76">
        <v>23.405740474982299</v>
      </c>
      <c r="BR76">
        <v>23.267296186900701</v>
      </c>
      <c r="BS76">
        <v>23.126379193333801</v>
      </c>
      <c r="BT76">
        <v>22.982910390440502</v>
      </c>
      <c r="BU76">
        <v>22.8368091222654</v>
      </c>
      <c r="BV76">
        <v>22.6879932374123</v>
      </c>
      <c r="BW76">
        <v>22.536379155875</v>
      </c>
      <c r="BX76">
        <v>22.381881946862499</v>
      </c>
      <c r="BY76">
        <v>22.224415418501899</v>
      </c>
      <c r="BZ76">
        <v>22.063892220343799</v>
      </c>
      <c r="CA76">
        <v>21.900223959645</v>
      </c>
      <c r="CB76">
        <v>21.733321332442799</v>
      </c>
      <c r="CC76">
        <v>21.563094270480999</v>
      </c>
      <c r="CD76">
        <v>21.389452105088299</v>
      </c>
      <c r="CE76">
        <v>21.212303749149701</v>
      </c>
      <c r="CF76">
        <v>21.031557898345302</v>
      </c>
      <c r="CG76">
        <v>20.8471232528663</v>
      </c>
      <c r="CH76">
        <v>20.658908760842099</v>
      </c>
      <c r="CI76">
        <v>20.466823884735099</v>
      </c>
      <c r="CJ76">
        <v>20.270778891973499</v>
      </c>
      <c r="CK76">
        <v>20.070685171096802</v>
      </c>
      <c r="CL76">
        <v>19.8664555746854</v>
      </c>
      <c r="CM76">
        <v>19.6580047903268</v>
      </c>
      <c r="CN76">
        <v>19.445249740843501</v>
      </c>
      <c r="CO76">
        <v>19.228110014959</v>
      </c>
      <c r="CP76">
        <v>19.0065083295171</v>
      </c>
      <c r="CQ76">
        <v>18.780371024284499</v>
      </c>
      <c r="CR76">
        <v>18.5496285902605</v>
      </c>
      <c r="CS76">
        <v>18.314216232288199</v>
      </c>
      <c r="CT76">
        <v>18.074074466597299</v>
      </c>
      <c r="CU76">
        <v>17.8291497537239</v>
      </c>
      <c r="CV76">
        <v>17.5793951670213</v>
      </c>
      <c r="CW76">
        <v>17.3247710967192</v>
      </c>
      <c r="CX76">
        <v>17.065245989179299</v>
      </c>
      <c r="CY76">
        <v>16.800797120655201</v>
      </c>
      <c r="CZ76">
        <v>16.531411404461998</v>
      </c>
      <c r="DA76">
        <v>16.257086230022399</v>
      </c>
      <c r="DB76">
        <v>15.9778303317529</v>
      </c>
      <c r="DC76">
        <v>15.693664685202799</v>
      </c>
      <c r="DD76">
        <v>15.4046234272397</v>
      </c>
      <c r="DE76">
        <v>15.110754796408299</v>
      </c>
      <c r="DF76">
        <v>14.8121220888469</v>
      </c>
      <c r="DG76">
        <v>14.508804624354701</v>
      </c>
      <c r="DH76">
        <v>14.2008987163405</v>
      </c>
      <c r="DI76">
        <v>13.8885186384682</v>
      </c>
      <c r="DJ76">
        <v>13.5717975798413</v>
      </c>
      <c r="DK76">
        <v>13.250888579544799</v>
      </c>
      <c r="DL76">
        <v>12.9259654302953</v>
      </c>
      <c r="DM76">
        <v>12.5972235398528</v>
      </c>
      <c r="DN76">
        <v>12.2648807377232</v>
      </c>
      <c r="DO76">
        <v>11.929178013553001</v>
      </c>
      <c r="DP76">
        <v>11.590380172501201</v>
      </c>
      <c r="DQ76">
        <v>11.2487763917918</v>
      </c>
      <c r="DR76">
        <v>10.904680661622599</v>
      </c>
      <c r="DS76">
        <v>10.5584320926729</v>
      </c>
      <c r="DT76">
        <v>10.210395071637</v>
      </c>
      <c r="DU76">
        <v>9.8609592455543105</v>
      </c>
      <c r="DV76">
        <v>9.5105393152537001</v>
      </c>
      <c r="DW76">
        <v>9.1595746180194393</v>
      </c>
      <c r="DX76">
        <v>8.8085284796743295</v>
      </c>
      <c r="DY76">
        <v>8.4578873167084403</v>
      </c>
      <c r="DZ76">
        <v>8.1081594699170498</v>
      </c>
      <c r="EA76">
        <v>7.75987375230208</v>
      </c>
      <c r="EB76">
        <v>7.4135776957928501</v>
      </c>
      <c r="EC76">
        <v>7.0698354837063802</v>
      </c>
      <c r="ED76">
        <v>6.7292255588433898</v>
      </c>
      <c r="EE76">
        <v>6.3923379007444199</v>
      </c>
      <c r="EF76">
        <v>6.0597709699438003</v>
      </c>
      <c r="EG76">
        <v>5.7321283220763997</v>
      </c>
      <c r="EH76">
        <v>5.4100149004157299</v>
      </c>
      <c r="EI76">
        <v>5.0940330218356298</v>
      </c>
      <c r="EJ76">
        <v>4.7847780782502598</v>
      </c>
      <c r="EK76">
        <v>4.4828339832291899</v>
      </c>
      <c r="EL76">
        <v>4.1887684016068603</v>
      </c>
      <c r="EM76">
        <v>3.9031278083724299</v>
      </c>
      <c r="EN76">
        <v>3.6264324317659602</v>
      </c>
      <c r="EO76">
        <v>3.35917114410758</v>
      </c>
      <c r="EP76">
        <v>3.10179637219911</v>
      </c>
      <c r="EQ76">
        <v>2.8547191068721798</v>
      </c>
      <c r="ER76">
        <v>2.6183040980939798</v>
      </c>
      <c r="ES76">
        <v>2.3928653276288201</v>
      </c>
      <c r="ET76">
        <v>2.1786618552233001</v>
      </c>
      <c r="EU76">
        <v>1.97589413625778</v>
      </c>
      <c r="EV76" s="1">
        <v>1.7847009084188901</v>
      </c>
      <c r="EW76">
        <v>1.6051567418541799</v>
      </c>
      <c r="EX76">
        <v>1.4372703411751699</v>
      </c>
      <c r="EY76">
        <v>1.2809836783531601</v>
      </c>
      <c r="EZ76">
        <v>1.13617202287172</v>
      </c>
      <c r="FA76">
        <v>1.0026449194490701</v>
      </c>
      <c r="FB76">
        <v>0.880148144352221</v>
      </c>
      <c r="FC76">
        <v>0.76836664908560304</v>
      </c>
      <c r="FD76">
        <v>0.66692847551934598</v>
      </c>
      <c r="FE76">
        <v>0.57540959997896601</v>
      </c>
      <c r="FF76">
        <v>0.493339636283397</v>
      </c>
      <c r="FG76">
        <v>0.420208300190693</v>
      </c>
      <c r="FH76">
        <v>0.35547251132694901</v>
      </c>
      <c r="FI76">
        <v>0.29856398466369799</v>
      </c>
      <c r="FJ76">
        <v>0.24889714323850801</v>
      </c>
      <c r="FK76">
        <v>0.205877168314791</v>
      </c>
      <c r="FL76">
        <v>0.16890799366770801</v>
      </c>
      <c r="FM76">
        <v>0.13740004808128001</v>
      </c>
      <c r="FN76">
        <v>0.110777555079916</v>
      </c>
      <c r="FO76" s="1">
        <v>8.8485211665710606E-2</v>
      </c>
      <c r="FP76" s="1">
        <v>6.9994088237256002E-2</v>
      </c>
      <c r="FQ76" s="1">
        <v>5.4806619311400601E-2</v>
      </c>
      <c r="FR76" s="1">
        <v>4.2460588074237901E-2</v>
      </c>
      <c r="FS76" s="1">
        <v>3.25320456333065E-2</v>
      </c>
      <c r="FT76" s="1">
        <v>2.4637146245592E-2</v>
      </c>
      <c r="FU76" s="1">
        <v>1.8432920615183201E-2</v>
      </c>
      <c r="FV76" s="1">
        <v>1.3617048336083799E-2</v>
      </c>
      <c r="FW76" s="1">
        <v>9.9267254970991994E-3</v>
      </c>
      <c r="FX76" s="1">
        <v>7.1367523908312603E-3</v>
      </c>
      <c r="FY76" s="1">
        <v>5.0569875951481701E-3</v>
      </c>
      <c r="FZ76" s="1">
        <v>3.5293273752285501E-3</v>
      </c>
      <c r="GA76" s="1">
        <v>2.4243729720260601E-3</v>
      </c>
      <c r="GB76" s="1">
        <v>1.63794315642994E-3</v>
      </c>
      <c r="GC76" s="1">
        <v>1.0875763438840001E-3</v>
      </c>
      <c r="GD76" s="1">
        <v>7.0914704698728096E-4</v>
      </c>
      <c r="GE76" s="1">
        <v>4.5369737048022102E-4</v>
      </c>
      <c r="GF76" s="1">
        <v>2.84557723891566E-4</v>
      </c>
      <c r="GG76" s="1">
        <v>1.7480405714088201E-4</v>
      </c>
      <c r="GH76" s="1">
        <v>1.0507364253451601E-4</v>
      </c>
      <c r="GI76" s="1">
        <v>6.1739305325139994E-5</v>
      </c>
      <c r="GJ76" s="1">
        <v>3.5424141465420702E-5</v>
      </c>
      <c r="GK76" s="1">
        <v>1.98257224738449E-5</v>
      </c>
      <c r="GL76" s="1">
        <v>1.08106226728261E-5</v>
      </c>
      <c r="GM76" s="1">
        <v>5.7364165686446901E-6</v>
      </c>
      <c r="GN76" s="1">
        <v>2.95835637984076E-6</v>
      </c>
      <c r="GO76" s="1">
        <v>1.48083195297237E-6</v>
      </c>
      <c r="GP76" s="1">
        <v>7.1846405422440902E-7</v>
      </c>
      <c r="GQ76" s="1">
        <v>3.37379253351528E-7</v>
      </c>
      <c r="GR76" s="1">
        <v>1.5310383540204401E-7</v>
      </c>
      <c r="GS76" s="1">
        <v>6.7037416136543306E-8</v>
      </c>
      <c r="GT76" s="1">
        <v>2.82740769518252E-8</v>
      </c>
      <c r="GU76" s="1">
        <v>1.14667897853271E-8</v>
      </c>
      <c r="GV76" s="1">
        <v>4.4635866319774302E-9</v>
      </c>
      <c r="GW76" s="1">
        <v>1.6644997435347099E-9</v>
      </c>
      <c r="GX76" s="1">
        <v>5.9343178631308003E-10</v>
      </c>
      <c r="GY76" s="1">
        <v>2.0185230201783699E-10</v>
      </c>
      <c r="GZ76" s="1">
        <v>6.5360877796388805E-11</v>
      </c>
      <c r="HA76" s="1">
        <v>2.01012763664999E-11</v>
      </c>
      <c r="HB76" s="1">
        <v>5.8573888522023899E-12</v>
      </c>
      <c r="HC76" s="1">
        <v>1.61310537671857E-12</v>
      </c>
      <c r="HD76" s="1">
        <v>4.1874676799889502E-13</v>
      </c>
      <c r="HE76" s="1">
        <v>1.0218044148964E-13</v>
      </c>
      <c r="HF76" s="1">
        <v>2.33696589835428E-14</v>
      </c>
      <c r="HG76" s="1">
        <v>4.9944364477294002E-15</v>
      </c>
      <c r="HH76" s="1">
        <v>9.942349982635979E-16</v>
      </c>
    </row>
    <row r="77" spans="1:216" x14ac:dyDescent="0.25">
      <c r="A77">
        <v>199</v>
      </c>
      <c r="B77" s="3">
        <v>8912509381.33745</v>
      </c>
      <c r="C77" s="7">
        <f t="shared" si="6"/>
        <v>282.42037991917795</v>
      </c>
      <c r="D77" s="3">
        <v>24.491912095088299</v>
      </c>
      <c r="E77" s="3">
        <v>24.4422129147536</v>
      </c>
      <c r="F77" s="3">
        <v>24.3923521753762</v>
      </c>
      <c r="G77" s="3">
        <v>24.342323092790501</v>
      </c>
      <c r="H77" s="3">
        <v>24.292118604133201</v>
      </c>
      <c r="I77" s="3">
        <v>24.2417313568114</v>
      </c>
      <c r="J77" s="3">
        <v>24.1911536970653</v>
      </c>
      <c r="K77" s="3">
        <v>24.140377658112101</v>
      </c>
      <c r="L77" s="3">
        <v>24.089394947859098</v>
      </c>
      <c r="M77" s="3">
        <v>24.038196936172401</v>
      </c>
      <c r="N77" s="3">
        <v>23.986774641689099</v>
      </c>
      <c r="O77" s="3">
        <v>23.935118718159298</v>
      </c>
      <c r="P77" s="3">
        <v>23.883219440305101</v>
      </c>
      <c r="Q77" s="3">
        <v>23.831066689183601</v>
      </c>
      <c r="R77" s="3">
        <v>23.778649937040601</v>
      </c>
      <c r="S77" s="3">
        <v>23.725958231641499</v>
      </c>
      <c r="T77" s="3">
        <v>23.672980180067199</v>
      </c>
      <c r="U77" s="3">
        <v>23.6197039319621</v>
      </c>
      <c r="V77" s="3">
        <v>23.566117162220301</v>
      </c>
      <c r="W77" s="3">
        <v>23.512207053099999</v>
      </c>
      <c r="X77" s="3">
        <v>23.4579602757514</v>
      </c>
      <c r="Y77" s="3">
        <v>23.403362971148699</v>
      </c>
      <c r="Z77" s="3">
        <v>23.348400730414198</v>
      </c>
      <c r="AA77" s="3">
        <v>23.293058574524299</v>
      </c>
      <c r="AB77" s="3">
        <v>23.2373209333871</v>
      </c>
      <c r="AC77" s="3">
        <v>23.181171624284001</v>
      </c>
      <c r="AD77" s="3">
        <v>23.1245938296668</v>
      </c>
      <c r="AE77" s="3">
        <v>23.067570074302299</v>
      </c>
      <c r="AF77" s="3">
        <v>23.010082201762099</v>
      </c>
      <c r="AG77" s="3">
        <v>22.95211135025</v>
      </c>
      <c r="AH77" s="3">
        <v>22.893637927766701</v>
      </c>
      <c r="AI77" s="3">
        <v>22.834641586611799</v>
      </c>
      <c r="AJ77" s="3">
        <v>22.775101197222</v>
      </c>
      <c r="AK77" s="3">
        <v>22.7149948213527</v>
      </c>
      <c r="AL77" s="3">
        <v>22.654299684606102</v>
      </c>
      <c r="AM77" s="3">
        <v>22.592992148318</v>
      </c>
      <c r="AN77" s="3">
        <v>22.531047680813099</v>
      </c>
      <c r="AO77" s="15">
        <v>22.468440828046301</v>
      </c>
      <c r="AP77" s="3">
        <v>22.405145183649601</v>
      </c>
      <c r="AQ77" s="3">
        <v>22.3411333584069</v>
      </c>
      <c r="AR77" s="3">
        <v>22.276376949187199</v>
      </c>
      <c r="AS77" s="3">
        <v>22.210846507369201</v>
      </c>
      <c r="AT77" s="3">
        <v>22.144511506794998</v>
      </c>
      <c r="AU77" s="3">
        <v>22.077340311300699</v>
      </c>
      <c r="AV77" s="3">
        <v>22.009300141873499</v>
      </c>
      <c r="AW77" s="3">
        <v>21.9403570434961</v>
      </c>
      <c r="AX77" s="3">
        <v>21.870475851743699</v>
      </c>
      <c r="AY77" s="3">
        <v>21.799620159210999</v>
      </c>
      <c r="AZ77" s="3">
        <v>21.727752281852698</v>
      </c>
      <c r="BA77" s="3">
        <v>21.654833225332201</v>
      </c>
      <c r="BB77" s="3">
        <v>21.580822651486301</v>
      </c>
      <c r="BC77" s="3">
        <v>21.505678845020199</v>
      </c>
      <c r="BD77" s="3">
        <v>21.429358680566398</v>
      </c>
      <c r="BE77" s="3">
        <v>21.351817590249301</v>
      </c>
      <c r="BF77" s="3">
        <v>21.273009531914202</v>
      </c>
      <c r="BG77" s="3">
        <v>21.192886958197501</v>
      </c>
      <c r="BH77" s="3">
        <v>21.111400786626401</v>
      </c>
      <c r="BI77" s="3">
        <v>21.0285003709607</v>
      </c>
      <c r="BJ77" s="3">
        <v>20.944133474005199</v>
      </c>
      <c r="BK77">
        <v>20.8582462421417</v>
      </c>
      <c r="BL77">
        <v>20.770783181855901</v>
      </c>
      <c r="BM77">
        <v>20.681687138552999</v>
      </c>
      <c r="BN77">
        <v>20.590899277984501</v>
      </c>
      <c r="BO77">
        <v>20.4983590706351</v>
      </c>
      <c r="BP77">
        <v>20.4040042794466</v>
      </c>
      <c r="BQ77">
        <v>20.307770951283899</v>
      </c>
      <c r="BR77">
        <v>20.209593412584599</v>
      </c>
      <c r="BS77">
        <v>20.109404269661699</v>
      </c>
      <c r="BT77">
        <v>20.0071344141681</v>
      </c>
      <c r="BU77">
        <v>19.902713034266601</v>
      </c>
      <c r="BV77">
        <v>19.796067632086199</v>
      </c>
      <c r="BW77">
        <v>19.687124048089998</v>
      </c>
      <c r="BX77">
        <v>19.575806493015001</v>
      </c>
      <c r="BY77">
        <v>19.462037588093398</v>
      </c>
      <c r="BZ77">
        <v>19.345738414304599</v>
      </c>
      <c r="CA77">
        <v>19.2268285714546</v>
      </c>
      <c r="CB77">
        <v>19.105226247925899</v>
      </c>
      <c r="CC77">
        <v>18.980848301984999</v>
      </c>
      <c r="CD77">
        <v>18.853610355586699</v>
      </c>
      <c r="CE77">
        <v>18.723426901655099</v>
      </c>
      <c r="CF77">
        <v>18.5902114258746</v>
      </c>
      <c r="CG77">
        <v>18.453876544062201</v>
      </c>
      <c r="CH77">
        <v>18.3143341562435</v>
      </c>
      <c r="CI77">
        <v>18.1714956185901</v>
      </c>
      <c r="CJ77">
        <v>18.025271934419099</v>
      </c>
      <c r="CK77">
        <v>17.875573965485099</v>
      </c>
      <c r="CL77">
        <v>17.722312664828902</v>
      </c>
      <c r="CM77">
        <v>17.565399332465699</v>
      </c>
      <c r="CN77">
        <v>17.404745895214599</v>
      </c>
      <c r="CO77">
        <v>17.240265211973199</v>
      </c>
      <c r="CP77">
        <v>17.071871405741899</v>
      </c>
      <c r="CQ77">
        <v>16.899480223680399</v>
      </c>
      <c r="CR77">
        <v>16.7230094264524</v>
      </c>
      <c r="CS77">
        <v>16.542379208064201</v>
      </c>
      <c r="CT77">
        <v>16.357512647336499</v>
      </c>
      <c r="CU77">
        <v>16.1683361920633</v>
      </c>
      <c r="CV77">
        <v>15.974780176797299</v>
      </c>
      <c r="CW77">
        <v>15.7767793750654</v>
      </c>
      <c r="CX77">
        <v>15.574273586646401</v>
      </c>
      <c r="CY77">
        <v>15.367208260346199</v>
      </c>
      <c r="CZ77">
        <v>15.155535152462001</v>
      </c>
      <c r="DA77">
        <v>14.939213020856499</v>
      </c>
      <c r="DB77">
        <v>14.7182083542358</v>
      </c>
      <c r="DC77">
        <v>14.4924961358619</v>
      </c>
      <c r="DD77">
        <v>14.2620606405118</v>
      </c>
      <c r="DE77">
        <v>14.0268962630237</v>
      </c>
      <c r="DF77">
        <v>13.7870083762457</v>
      </c>
      <c r="DG77">
        <v>13.542414215614</v>
      </c>
      <c r="DH77">
        <v>13.293143786942601</v>
      </c>
      <c r="DI77">
        <v>13.039240793295599</v>
      </c>
      <c r="DJ77">
        <v>12.780763576038501</v>
      </c>
      <c r="DK77">
        <v>12.517786064330901</v>
      </c>
      <c r="DL77">
        <v>12.250398726421601</v>
      </c>
      <c r="DM77">
        <v>11.978709515149401</v>
      </c>
      <c r="DN77">
        <v>11.7028447990442</v>
      </c>
      <c r="DO77">
        <v>11.422950269357401</v>
      </c>
      <c r="DP77">
        <v>11.139191812256</v>
      </c>
      <c r="DQ77">
        <v>10.851756334286</v>
      </c>
      <c r="DR77">
        <v>10.560852528071401</v>
      </c>
      <c r="DS77">
        <v>10.2667115640792</v>
      </c>
      <c r="DT77">
        <v>9.9695876931705403</v>
      </c>
      <c r="DU77">
        <v>9.6697587436003705</v>
      </c>
      <c r="DV77">
        <v>9.3675264951441992</v>
      </c>
      <c r="DW77">
        <v>9.0632169121657409</v>
      </c>
      <c r="DX77">
        <v>8.7571802167192292</v>
      </c>
      <c r="DY77">
        <v>8.4497907822535598</v>
      </c>
      <c r="DZ77">
        <v>8.1414468281954893</v>
      </c>
      <c r="EA77">
        <v>7.8325698956849097</v>
      </c>
      <c r="EB77">
        <v>7.5236040850698798</v>
      </c>
      <c r="EC77">
        <v>7.2150150364969701</v>
      </c>
      <c r="ED77">
        <v>6.9072886361092598</v>
      </c>
      <c r="EE77">
        <v>6.6009294320459899</v>
      </c>
      <c r="EF77">
        <v>6.2964587466783701</v>
      </c>
      <c r="EG77">
        <v>5.9944124743635703</v>
      </c>
      <c r="EH77">
        <v>5.6953385574990296</v>
      </c>
      <c r="EI77">
        <v>5.39979413784208</v>
      </c>
      <c r="EJ77">
        <v>5.1083423849490099</v>
      </c>
      <c r="EK77">
        <v>4.82154900918544</v>
      </c>
      <c r="EL77">
        <v>4.5399784730509802</v>
      </c>
      <c r="EM77">
        <v>4.2641899215052801</v>
      </c>
      <c r="EN77">
        <v>3.9947328595111098</v>
      </c>
      <c r="EO77">
        <v>3.73214261302325</v>
      </c>
      <c r="EP77">
        <v>3.4769356180133699</v>
      </c>
      <c r="EQ77">
        <v>3.2296045906581599</v>
      </c>
      <c r="ER77">
        <v>2.9906136403174601</v>
      </c>
      <c r="ES77">
        <v>2.76039339513882</v>
      </c>
      <c r="ET77">
        <v>2.5393362177550398</v>
      </c>
      <c r="EU77">
        <v>2.3277915952673598</v>
      </c>
      <c r="EV77" s="1">
        <v>2.12606179317795</v>
      </c>
      <c r="EW77">
        <v>1.93439786678133</v>
      </c>
      <c r="EX77">
        <v>1.7529961253697599</v>
      </c>
      <c r="EY77">
        <v>1.5819951440873199</v>
      </c>
      <c r="EZ77">
        <v>1.4214734150436099</v>
      </c>
      <c r="FA77">
        <v>1.27144772308462</v>
      </c>
      <c r="FB77">
        <v>1.13187232220113</v>
      </c>
      <c r="FC77">
        <v>1.0026389758191601</v>
      </c>
      <c r="FD77">
        <v>0.88357790817076398</v>
      </c>
      <c r="FE77">
        <v>0.77445969473950604</v>
      </c>
      <c r="FF77">
        <v>0.67499809773297503</v>
      </c>
      <c r="FG77">
        <v>0.58485382814970899</v>
      </c>
      <c r="FH77">
        <v>0.50363918996079304</v>
      </c>
      <c r="FI77">
        <v>0.43092353507266501</v>
      </c>
      <c r="FJ77">
        <v>0.36623943109395601</v>
      </c>
      <c r="FK77">
        <v>0.309089418638337</v>
      </c>
      <c r="FL77">
        <v>0.25895321218130801</v>
      </c>
      <c r="FM77">
        <v>0.21529517959524899</v>
      </c>
      <c r="FN77">
        <v>0.17757192160509799</v>
      </c>
      <c r="FO77">
        <v>0.14523976459309301</v>
      </c>
      <c r="FP77">
        <v>0.117761979271835</v>
      </c>
      <c r="FQ77" s="1">
        <v>9.4615544274167199E-2</v>
      </c>
      <c r="FR77" s="1">
        <v>7.5297287834170903E-2</v>
      </c>
      <c r="FS77" s="1">
        <v>5.9329262183770597E-2</v>
      </c>
      <c r="FT77" s="1">
        <v>4.6263233333562498E-2</v>
      </c>
      <c r="FU77" s="1">
        <v>3.5684202360584699E-2</v>
      </c>
      <c r="FV77" s="1">
        <v>2.7212911594893099E-2</v>
      </c>
      <c r="FW77" s="1">
        <v>2.05073282574425E-2</v>
      </c>
      <c r="FX77" s="1">
        <v>1.5263137020318901E-2</v>
      </c>
      <c r="FY77" s="1">
        <v>1.1213309442215101E-2</v>
      </c>
      <c r="FZ77" s="1">
        <v>8.1268501889813598E-3</v>
      </c>
      <c r="GA77" s="1">
        <v>5.8068455702327496E-3</v>
      </c>
      <c r="GB77" s="1">
        <v>4.0879578318401303E-3</v>
      </c>
      <c r="GC77" s="1">
        <v>2.8335180235347702E-3</v>
      </c>
      <c r="GD77" s="1">
        <v>1.93237093015877E-3</v>
      </c>
      <c r="GE77" s="1">
        <v>1.2956179874179E-3</v>
      </c>
      <c r="GF77" s="1">
        <v>8.5338937771852104E-4</v>
      </c>
      <c r="GG77" s="1">
        <v>5.5175619466723701E-4</v>
      </c>
      <c r="GH77" s="1">
        <v>3.4986958761592201E-4</v>
      </c>
      <c r="GI77" s="1">
        <v>2.17388203855417E-4</v>
      </c>
      <c r="GJ77" s="1">
        <v>1.3223002854117799E-4</v>
      </c>
      <c r="GK77" s="1">
        <v>7.8661626289656906E-5</v>
      </c>
      <c r="GL77" s="1">
        <v>4.5718163015565698E-5</v>
      </c>
      <c r="GM77" s="1">
        <v>2.5932293843622301E-5</v>
      </c>
      <c r="GN77" s="1">
        <v>1.4339390057318401E-5</v>
      </c>
      <c r="GO77" s="1">
        <v>7.7205139414195605E-6</v>
      </c>
      <c r="GP77" s="1">
        <v>4.0425144372737801E-6</v>
      </c>
      <c r="GQ77" s="1">
        <v>2.0558220637571102E-6</v>
      </c>
      <c r="GR77" s="1">
        <v>1.01405211241541E-6</v>
      </c>
      <c r="GS77" s="1">
        <v>4.8446265281878696E-7</v>
      </c>
      <c r="GT77" s="1">
        <v>2.23841701777647E-7</v>
      </c>
      <c r="GU77" s="1">
        <v>9.9868216497039695E-8</v>
      </c>
      <c r="GV77" s="1">
        <v>4.2954851360638702E-8</v>
      </c>
      <c r="GW77" s="1">
        <v>1.7780968005971799E-8</v>
      </c>
      <c r="GX77" s="1">
        <v>7.0710102210743402E-9</v>
      </c>
      <c r="GY77" s="1">
        <v>2.69636324715782E-9</v>
      </c>
      <c r="GZ77" s="1">
        <v>9.8400160687757005E-10</v>
      </c>
      <c r="HA77" s="1">
        <v>3.4295971025665602E-10</v>
      </c>
      <c r="HB77" s="1">
        <v>1.1391675522890199E-10</v>
      </c>
      <c r="HC77" s="1">
        <v>3.5979287058890597E-11</v>
      </c>
      <c r="HD77" s="1">
        <v>1.0779907152264599E-11</v>
      </c>
      <c r="HE77" s="1">
        <v>3.05635459235829E-12</v>
      </c>
      <c r="HF77" s="1">
        <v>8.1789361236849497E-13</v>
      </c>
      <c r="HG77" s="1">
        <v>2.0602472660998301E-13</v>
      </c>
      <c r="HH77" s="1">
        <v>4.8712554801092398E-14</v>
      </c>
    </row>
    <row r="78" spans="1:216" x14ac:dyDescent="0.25">
      <c r="A78">
        <v>200</v>
      </c>
      <c r="B78" s="3">
        <v>10000000000</v>
      </c>
      <c r="C78" s="7">
        <f t="shared" si="6"/>
        <v>316.8808781402895</v>
      </c>
      <c r="D78" s="3">
        <v>20.2311472073308</v>
      </c>
      <c r="E78" s="3">
        <v>20.200546588855701</v>
      </c>
      <c r="F78" s="3">
        <v>20.169827832422001</v>
      </c>
      <c r="G78" s="3">
        <v>20.1389858778236</v>
      </c>
      <c r="H78" s="3">
        <v>20.108015451627502</v>
      </c>
      <c r="I78" s="3">
        <v>20.076911058434501</v>
      </c>
      <c r="J78" s="3">
        <v>20.0456669718006</v>
      </c>
      <c r="K78" s="3">
        <v>20.014277224806101</v>
      </c>
      <c r="L78" s="3">
        <v>19.982735600262501</v>
      </c>
      <c r="M78" s="3">
        <v>19.951035620543799</v>
      </c>
      <c r="N78" s="3">
        <v>19.919170537029199</v>
      </c>
      <c r="O78" s="3">
        <v>19.887133319146201</v>
      </c>
      <c r="P78" s="3">
        <v>19.854916643000301</v>
      </c>
      <c r="Q78" s="3">
        <v>19.822512879576799</v>
      </c>
      <c r="R78" s="3">
        <v>19.789914082504499</v>
      </c>
      <c r="S78" s="3">
        <v>19.757111975365099</v>
      </c>
      <c r="T78" s="3">
        <v>19.724097938535198</v>
      </c>
      <c r="U78" s="3">
        <v>19.690862995549001</v>
      </c>
      <c r="V78" s="3">
        <v>19.657397798964801</v>
      </c>
      <c r="W78" s="3">
        <v>19.623692615724799</v>
      </c>
      <c r="X78" s="3">
        <v>19.589737311991101</v>
      </c>
      <c r="Y78" s="3">
        <v>19.555521337446901</v>
      </c>
      <c r="Z78" s="3">
        <v>19.521033709047298</v>
      </c>
      <c r="AA78" s="3">
        <v>19.4862629942068</v>
      </c>
      <c r="AB78" s="3">
        <v>19.451197293410502</v>
      </c>
      <c r="AC78" s="3">
        <v>19.415824222235301</v>
      </c>
      <c r="AD78" s="3">
        <v>19.380130892768701</v>
      </c>
      <c r="AE78" s="3">
        <v>19.3441038944136</v>
      </c>
      <c r="AF78" s="3">
        <v>19.307729274066599</v>
      </c>
      <c r="AG78" s="3">
        <v>19.270992515658801</v>
      </c>
      <c r="AH78" s="3">
        <v>19.233878519050201</v>
      </c>
      <c r="AI78" s="3">
        <v>19.196371578267598</v>
      </c>
      <c r="AJ78" s="3">
        <v>19.158455359076999</v>
      </c>
      <c r="AK78" s="3">
        <v>19.120112875886001</v>
      </c>
      <c r="AL78" s="3">
        <v>19.081326467968101</v>
      </c>
      <c r="AM78" s="3">
        <v>19.042077775007201</v>
      </c>
      <c r="AN78" s="3">
        <v>19.002347711958599</v>
      </c>
      <c r="AO78" s="15">
        <v>18.962116443227799</v>
      </c>
      <c r="AP78" s="3">
        <v>18.921363356168701</v>
      </c>
      <c r="AQ78" s="3">
        <v>18.8800670339057</v>
      </c>
      <c r="AR78" s="3">
        <v>18.838205227489201</v>
      </c>
      <c r="AS78" s="3">
        <v>18.795754827392599</v>
      </c>
      <c r="AT78" s="3">
        <v>18.752691834368299</v>
      </c>
      <c r="AU78" s="3">
        <v>18.7089913296787</v>
      </c>
      <c r="AV78" s="3">
        <v>18.6646274447262</v>
      </c>
      <c r="AW78" s="3">
        <v>18.6195733301088</v>
      </c>
      <c r="AX78" s="3">
        <v>18.5738011241348</v>
      </c>
      <c r="AY78" s="3">
        <v>18.527281920834501</v>
      </c>
      <c r="AZ78" s="3">
        <v>18.479985737513001</v>
      </c>
      <c r="BA78" s="3">
        <v>18.431881481897101</v>
      </c>
      <c r="BB78" s="3">
        <v>18.382936918934099</v>
      </c>
      <c r="BC78" s="3">
        <v>18.3331186373102</v>
      </c>
      <c r="BD78" s="3">
        <v>18.282392015764501</v>
      </c>
      <c r="BE78" s="3">
        <v>18.230721189285401</v>
      </c>
      <c r="BF78" s="3">
        <v>18.178069015284301</v>
      </c>
      <c r="BG78" s="3">
        <v>18.124397039855999</v>
      </c>
      <c r="BH78" s="3">
        <v>18.0696654642448</v>
      </c>
      <c r="BI78" s="3">
        <v>18.013833111650801</v>
      </c>
      <c r="BJ78" s="3">
        <v>17.956857394524199</v>
      </c>
      <c r="BK78">
        <v>17.898694282510998</v>
      </c>
      <c r="BL78">
        <v>17.839298271230899</v>
      </c>
      <c r="BM78">
        <v>17.778622352085801</v>
      </c>
      <c r="BN78">
        <v>17.7166179833165</v>
      </c>
      <c r="BO78">
        <v>17.653235062546099</v>
      </c>
      <c r="BP78">
        <v>17.5884219010713</v>
      </c>
      <c r="BQ78">
        <v>17.5221252001853</v>
      </c>
      <c r="BR78">
        <v>17.454290029842699</v>
      </c>
      <c r="BS78">
        <v>17.384859810002599</v>
      </c>
      <c r="BT78">
        <v>17.313776295014399</v>
      </c>
      <c r="BU78">
        <v>17.240979561443101</v>
      </c>
      <c r="BV78">
        <v>17.166407999760199</v>
      </c>
      <c r="BW78">
        <v>17.089998310361899</v>
      </c>
      <c r="BX78">
        <v>17.011685504410899</v>
      </c>
      <c r="BY78">
        <v>16.9314029100371</v>
      </c>
      <c r="BZ78">
        <v>16.8490821844679</v>
      </c>
      <c r="CA78">
        <v>16.764653332705102</v>
      </c>
      <c r="CB78">
        <v>16.6780447334013</v>
      </c>
      <c r="CC78">
        <v>16.589183172639402</v>
      </c>
      <c r="CD78">
        <v>16.497993886357602</v>
      </c>
      <c r="CE78">
        <v>16.404400612214399</v>
      </c>
      <c r="CF78">
        <v>16.308325651731401</v>
      </c>
      <c r="CG78">
        <v>16.2096899436029</v>
      </c>
      <c r="CH78">
        <v>16.108413149108198</v>
      </c>
      <c r="CI78">
        <v>16.0044137506117</v>
      </c>
      <c r="CJ78">
        <v>15.897609164184299</v>
      </c>
      <c r="CK78">
        <v>15.787915867426401</v>
      </c>
      <c r="CL78">
        <v>15.675249543619</v>
      </c>
      <c r="CM78">
        <v>15.5595252433715</v>
      </c>
      <c r="CN78">
        <v>15.4406575649761</v>
      </c>
      <c r="CO78">
        <v>15.3185608547128</v>
      </c>
      <c r="CP78">
        <v>15.193149428382601</v>
      </c>
      <c r="CQ78">
        <v>15.064337815366599</v>
      </c>
      <c r="CR78">
        <v>14.932041026527401</v>
      </c>
      <c r="CS78">
        <v>14.796174847277401</v>
      </c>
      <c r="CT78">
        <v>14.6566561571299</v>
      </c>
      <c r="CU78">
        <v>14.513403277036801</v>
      </c>
      <c r="CV78">
        <v>14.3663363457804</v>
      </c>
      <c r="CW78">
        <v>14.215377726640099</v>
      </c>
      <c r="CX78">
        <v>14.060452445483801</v>
      </c>
      <c r="CY78">
        <v>13.901488661342499</v>
      </c>
      <c r="CZ78">
        <v>13.738418170410499</v>
      </c>
      <c r="DA78">
        <v>13.5711769442671</v>
      </c>
      <c r="DB78">
        <v>13.39970570294</v>
      </c>
      <c r="DC78">
        <v>13.2239505232184</v>
      </c>
      <c r="DD78">
        <v>13.043863482375199</v>
      </c>
      <c r="DE78">
        <v>12.859403337163601</v>
      </c>
      <c r="DF78">
        <v>12.670536237620899</v>
      </c>
      <c r="DG78">
        <v>12.4772364748197</v>
      </c>
      <c r="DH78">
        <v>12.279487261276399</v>
      </c>
      <c r="DI78">
        <v>12.077281542223499</v>
      </c>
      <c r="DJ78">
        <v>11.870622835408801</v>
      </c>
      <c r="DK78">
        <v>11.6595260964615</v>
      </c>
      <c r="DL78">
        <v>11.4440186061953</v>
      </c>
      <c r="DM78">
        <v>11.2241408754709</v>
      </c>
      <c r="DN78">
        <v>10.9999475624375</v>
      </c>
      <c r="DO78">
        <v>10.7715083960993</v>
      </c>
      <c r="DP78">
        <v>10.5389090992236</v>
      </c>
      <c r="DQ78">
        <v>10.302252302612301</v>
      </c>
      <c r="DR78">
        <v>10.061658441722701</v>
      </c>
      <c r="DS78">
        <v>9.8172666255297401</v>
      </c>
      <c r="DT78">
        <v>9.5692354664088892</v>
      </c>
      <c r="DU78">
        <v>9.3177438586761205</v>
      </c>
      <c r="DV78">
        <v>9.0629916922793896</v>
      </c>
      <c r="DW78">
        <v>8.8052004870126996</v>
      </c>
      <c r="DX78">
        <v>8.5446139315391303</v>
      </c>
      <c r="DY78">
        <v>8.2814983104958397</v>
      </c>
      <c r="DZ78">
        <v>8.0161428020425802</v>
      </c>
      <c r="EA78">
        <v>7.7488596274421901</v>
      </c>
      <c r="EB78">
        <v>7.4799840336688899</v>
      </c>
      <c r="EC78">
        <v>7.2098740896728204</v>
      </c>
      <c r="ED78">
        <v>6.9389102768364497</v>
      </c>
      <c r="EE78">
        <v>6.66749485439236</v>
      </c>
      <c r="EF78">
        <v>6.3960509811883099</v>
      </c>
      <c r="EG78">
        <v>6.1250215762396802</v>
      </c>
      <c r="EH78">
        <v>5.8548679020587997</v>
      </c>
      <c r="EI78">
        <v>5.5860678568491204</v>
      </c>
      <c r="EJ78">
        <v>5.31911396435095</v>
      </c>
      <c r="EK78">
        <v>5.0545110534685103</v>
      </c>
      <c r="EL78">
        <v>4.7927736238301701</v>
      </c>
      <c r="EM78">
        <v>4.5344228981571604</v>
      </c>
      <c r="EN78">
        <v>4.2799835677462603</v>
      </c>
      <c r="EO78">
        <v>4.0299802434948599</v>
      </c>
      <c r="EP78">
        <v>3.7849336316726201</v>
      </c>
      <c r="EQ78">
        <v>3.5453564610063002</v>
      </c>
      <c r="ER78">
        <v>3.3117491954933298</v>
      </c>
      <c r="ES78">
        <v>3.0845955755603698</v>
      </c>
      <c r="ET78">
        <v>2.8643580385625</v>
      </c>
      <c r="EU78">
        <v>2.6514730779642699</v>
      </c>
      <c r="EV78" s="1">
        <v>2.4463466086028598</v>
      </c>
      <c r="EW78">
        <v>2.24934941291693</v>
      </c>
      <c r="EX78">
        <v>2.0608127496069102</v>
      </c>
      <c r="EY78">
        <v>1.88102421152522</v>
      </c>
      <c r="EZ78">
        <v>1.71022392330761</v>
      </c>
      <c r="FA78">
        <v>1.5486011709794101</v>
      </c>
      <c r="FB78">
        <v>1.39629155514073</v>
      </c>
      <c r="FC78">
        <v>1.25337475602384</v>
      </c>
      <c r="FD78">
        <v>1.1198729924461099</v>
      </c>
      <c r="FE78">
        <v>0.99575024725332695</v>
      </c>
      <c r="FF78">
        <v>0.88091231916127499</v>
      </c>
      <c r="FG78">
        <v>0.77520774498487199</v>
      </c>
      <c r="FH78">
        <v>0.67842961726913498</v>
      </c>
      <c r="FI78">
        <v>0.59031830064537205</v>
      </c>
      <c r="FJ78">
        <v>0.51056502634830703</v>
      </c>
      <c r="FK78">
        <v>0.43881631894509598</v>
      </c>
      <c r="FL78">
        <v>0.37467918331757</v>
      </c>
      <c r="FM78">
        <v>0.317726954328858</v>
      </c>
      <c r="FN78">
        <v>0.26750568753559001</v>
      </c>
      <c r="FO78">
        <v>0.22354094798511201</v>
      </c>
      <c r="FP78">
        <v>0.18534483677553501</v>
      </c>
      <c r="FQ78">
        <v>0.15242308279613601</v>
      </c>
      <c r="FR78">
        <v>0.12428202089482</v>
      </c>
      <c r="FS78">
        <v>0.10043527838896001</v>
      </c>
      <c r="FT78" s="1">
        <v>8.0409999779544397E-2</v>
      </c>
      <c r="FU78" s="1">
        <v>6.3752454795056396E-2</v>
      </c>
      <c r="FV78" s="1">
        <v>5.0032897098179901E-2</v>
      </c>
      <c r="FW78" s="1">
        <v>3.8849569301713502E-2</v>
      </c>
      <c r="FX78" s="1">
        <v>2.9831783091799E-2</v>
      </c>
      <c r="FY78" s="1">
        <v>2.2642039596965799E-2</v>
      </c>
      <c r="FZ78" s="1">
        <v>1.69771927319575E-2</v>
      </c>
      <c r="GA78" s="1">
        <v>1.2568694984859401E-2</v>
      </c>
      <c r="GB78" s="1">
        <v>9.1819988944576297E-3</v>
      </c>
      <c r="GC78" s="1">
        <v>6.6152163292272203E-3</v>
      </c>
      <c r="GD78" s="1">
        <v>4.6971599989426302E-3</v>
      </c>
      <c r="GE78" s="1">
        <v>3.2849062401595999E-3</v>
      </c>
      <c r="GF78" s="1">
        <v>2.2610244271989398E-3</v>
      </c>
      <c r="GG78" s="1">
        <v>1.53061640986614E-3</v>
      </c>
      <c r="GH78" s="1">
        <v>1.01829983142334E-3</v>
      </c>
      <c r="GI78" s="1">
        <v>6.6525325434399301E-4</v>
      </c>
      <c r="GJ78" s="1">
        <v>4.2642036541638302E-4</v>
      </c>
      <c r="GK78" s="1">
        <v>2.6794705305618498E-4</v>
      </c>
      <c r="GL78" s="1">
        <v>1.64900820443398E-4</v>
      </c>
      <c r="GM78" s="1">
        <v>9.9298661825389506E-5</v>
      </c>
      <c r="GN78" s="1">
        <v>5.8448731757012698E-5</v>
      </c>
      <c r="GO78" s="1">
        <v>3.3594002280229998E-5</v>
      </c>
      <c r="GP78" s="1">
        <v>1.8833268632082799E-5</v>
      </c>
      <c r="GQ78" s="1">
        <v>1.02864795741144E-5</v>
      </c>
      <c r="GR78" s="1">
        <v>5.4671522451754699E-6</v>
      </c>
      <c r="GS78" s="1">
        <v>2.8239721221158998E-6</v>
      </c>
      <c r="GT78" s="1">
        <v>1.4157614897599201E-6</v>
      </c>
      <c r="GU78" s="1">
        <v>6.87937106582121E-7</v>
      </c>
      <c r="GV78" s="1">
        <v>3.2352393896198201E-7</v>
      </c>
      <c r="GW78" s="1">
        <v>1.4702916736511801E-7</v>
      </c>
      <c r="GX78" s="1">
        <v>6.4468735035784202E-8</v>
      </c>
      <c r="GY78" s="1">
        <v>2.72282621483948E-8</v>
      </c>
      <c r="GZ78" s="1">
        <v>1.1057531573298699E-8</v>
      </c>
      <c r="HA78" s="1">
        <v>4.3099329222040401E-9</v>
      </c>
      <c r="HB78" s="1">
        <v>1.6092590730020399E-9</v>
      </c>
      <c r="HC78" s="1">
        <v>5.74452814427848E-10</v>
      </c>
      <c r="HD78" s="1">
        <v>1.95634020662973E-10</v>
      </c>
      <c r="HE78" s="1">
        <v>6.3422249307704995E-11</v>
      </c>
      <c r="HF78" s="1">
        <v>1.9527500411796301E-11</v>
      </c>
      <c r="HG78" s="1">
        <v>5.69656041690068E-12</v>
      </c>
      <c r="HH78" s="1">
        <v>1.5705205203561599E-12</v>
      </c>
    </row>
    <row r="79" spans="1:216" x14ac:dyDescent="0.25">
      <c r="A79">
        <v>201</v>
      </c>
      <c r="B79" s="3">
        <v>11220184543.0196</v>
      </c>
      <c r="C79" s="7">
        <f t="shared" si="6"/>
        <v>355.54619308881536</v>
      </c>
      <c r="D79" s="3">
        <v>16.769825944233201</v>
      </c>
      <c r="E79" s="3">
        <v>16.751975406171098</v>
      </c>
      <c r="F79" s="3">
        <v>16.734040012770699</v>
      </c>
      <c r="G79" s="3">
        <v>16.716016057622198</v>
      </c>
      <c r="H79" s="3">
        <v>16.6978996743293</v>
      </c>
      <c r="I79" s="3">
        <v>16.679686829743599</v>
      </c>
      <c r="J79" s="3">
        <v>16.6613733169219</v>
      </c>
      <c r="K79" s="3">
        <v>16.642954747800101</v>
      </c>
      <c r="L79" s="3">
        <v>16.624426545569399</v>
      </c>
      <c r="M79" s="3">
        <v>16.605783936746501</v>
      </c>
      <c r="N79" s="3">
        <v>16.587021942925901</v>
      </c>
      <c r="O79" s="3">
        <v>16.568135372202299</v>
      </c>
      <c r="P79" s="3">
        <v>16.549118810251699</v>
      </c>
      <c r="Q79" s="3">
        <v>16.529966611059901</v>
      </c>
      <c r="R79" s="3">
        <v>16.5106728872845</v>
      </c>
      <c r="S79" s="3">
        <v>16.491231500239198</v>
      </c>
      <c r="T79" s="3">
        <v>16.471636049487199</v>
      </c>
      <c r="U79" s="3">
        <v>16.4518798620296</v>
      </c>
      <c r="V79" s="3">
        <v>16.4319559810775</v>
      </c>
      <c r="W79" s="3">
        <v>16.411857154391299</v>
      </c>
      <c r="X79" s="3">
        <v>16.391575822176598</v>
      </c>
      <c r="Y79" s="3">
        <v>16.3711041045201</v>
      </c>
      <c r="Z79" s="3">
        <v>16.350433788353001</v>
      </c>
      <c r="AA79" s="3">
        <v>16.329556313926702</v>
      </c>
      <c r="AB79" s="3">
        <v>16.308462760787599</v>
      </c>
      <c r="AC79" s="3">
        <v>16.287143833234801</v>
      </c>
      <c r="AD79" s="3">
        <v>16.265589845248599</v>
      </c>
      <c r="AE79" s="3">
        <v>16.2437907048737</v>
      </c>
      <c r="AF79" s="3">
        <v>16.221735898043601</v>
      </c>
      <c r="AG79" s="3">
        <v>16.199414471832299</v>
      </c>
      <c r="AH79" s="3">
        <v>16.1768150171192</v>
      </c>
      <c r="AI79" s="3">
        <v>16.1539256506546</v>
      </c>
      <c r="AJ79" s="3">
        <v>16.130733996510902</v>
      </c>
      <c r="AK79" s="3">
        <v>16.1072271669095</v>
      </c>
      <c r="AL79" s="3">
        <v>16.083391742409901</v>
      </c>
      <c r="AM79" s="3">
        <v>16.059213751450301</v>
      </c>
      <c r="AN79" s="3">
        <v>16.0346786492299</v>
      </c>
      <c r="AO79" s="15">
        <v>16.009771295922899</v>
      </c>
      <c r="AP79" s="3">
        <v>15.9844759342178</v>
      </c>
      <c r="AQ79" s="3">
        <v>15.9587761661738</v>
      </c>
      <c r="AR79" s="3">
        <v>15.932654929390299</v>
      </c>
      <c r="AS79" s="3">
        <v>15.9060944724864</v>
      </c>
      <c r="AT79" s="3">
        <v>15.8790763298892</v>
      </c>
      <c r="AU79" s="3">
        <v>15.8515812959313</v>
      </c>
      <c r="AV79" s="3">
        <v>15.823589398263</v>
      </c>
      <c r="AW79" s="3">
        <v>15.795079870584599</v>
      </c>
      <c r="AX79" s="3">
        <v>15.766031124708499</v>
      </c>
      <c r="AY79" s="3">
        <v>15.736420721966001</v>
      </c>
      <c r="AZ79" s="3">
        <v>15.7062253439752</v>
      </c>
      <c r="BA79" s="3">
        <v>15.675420762791701</v>
      </c>
      <c r="BB79" s="3">
        <v>15.6439818104702</v>
      </c>
      <c r="BC79" s="3">
        <v>15.6118823480675</v>
      </c>
      <c r="BD79" s="3">
        <v>15.579095234125999</v>
      </c>
      <c r="BE79" s="3">
        <v>15.545592292682301</v>
      </c>
      <c r="BF79" s="3">
        <v>15.511344280851899</v>
      </c>
      <c r="BG79" s="3">
        <v>15.476320856049499</v>
      </c>
      <c r="BH79" s="3">
        <v>15.4404905429141</v>
      </c>
      <c r="BI79" s="3">
        <v>15.4038207000141</v>
      </c>
      <c r="BJ79" s="3">
        <v>15.3662774864216</v>
      </c>
      <c r="BK79">
        <v>15.327825828253101</v>
      </c>
      <c r="BL79">
        <v>15.2884293852875</v>
      </c>
      <c r="BM79">
        <v>15.248050517784399</v>
      </c>
      <c r="BN79">
        <v>15.206650253639999</v>
      </c>
      <c r="BO79">
        <v>15.1641882560334</v>
      </c>
      <c r="BP79">
        <v>15.120622791731201</v>
      </c>
      <c r="BQ79">
        <v>15.075910700238399</v>
      </c>
      <c r="BR79">
        <v>15.0300073639989</v>
      </c>
      <c r="BS79">
        <v>14.9828666798734</v>
      </c>
      <c r="BT79">
        <v>14.9344410321414</v>
      </c>
      <c r="BU79">
        <v>14.8846812672985</v>
      </c>
      <c r="BV79">
        <v>14.8335366709443</v>
      </c>
      <c r="BW79">
        <v>14.780954947085799</v>
      </c>
      <c r="BX79">
        <v>14.726882200204701</v>
      </c>
      <c r="BY79">
        <v>14.6712629204713</v>
      </c>
      <c r="BZ79">
        <v>14.614039972519</v>
      </c>
      <c r="CA79">
        <v>14.5551545882239</v>
      </c>
      <c r="CB79">
        <v>14.4945463639751</v>
      </c>
      <c r="CC79">
        <v>14.4321532629529</v>
      </c>
      <c r="CD79">
        <v>14.367911622976999</v>
      </c>
      <c r="CE79">
        <v>14.3017561705229</v>
      </c>
      <c r="CF79">
        <v>14.233620041551299</v>
      </c>
      <c r="CG79">
        <v>14.163434809837501</v>
      </c>
      <c r="CH79">
        <v>14.091130523534201</v>
      </c>
      <c r="CI79">
        <v>14.0166357507496</v>
      </c>
      <c r="CJ79">
        <v>13.939877634967999</v>
      </c>
      <c r="CK79">
        <v>13.860781961193</v>
      </c>
      <c r="CL79">
        <v>13.779273233739801</v>
      </c>
      <c r="CM79">
        <v>13.695274766654499</v>
      </c>
      <c r="CN79">
        <v>13.6087087877866</v>
      </c>
      <c r="CO79">
        <v>13.5194965575902</v>
      </c>
      <c r="CP79">
        <v>13.427558503774399</v>
      </c>
      <c r="CQ79">
        <v>13.332814372970599</v>
      </c>
      <c r="CR79">
        <v>13.235183400620301</v>
      </c>
      <c r="CS79">
        <v>13.1345845003307</v>
      </c>
      <c r="CT79">
        <v>13.0309364739697</v>
      </c>
      <c r="CU79">
        <v>12.9241582438015</v>
      </c>
      <c r="CV79">
        <v>12.8141691079786</v>
      </c>
      <c r="CW79">
        <v>12.7008890207123</v>
      </c>
      <c r="CX79">
        <v>12.584238898440701</v>
      </c>
      <c r="CY79">
        <v>12.464140953292899</v>
      </c>
      <c r="CZ79">
        <v>12.3405190551166</v>
      </c>
      <c r="DA79">
        <v>12.213299123281701</v>
      </c>
      <c r="DB79">
        <v>12.0824095494022</v>
      </c>
      <c r="DC79">
        <v>11.9477816520209</v>
      </c>
      <c r="DD79">
        <v>11.809350164180501</v>
      </c>
      <c r="DE79">
        <v>11.667053754651301</v>
      </c>
      <c r="DF79">
        <v>11.520835583402199</v>
      </c>
      <c r="DG79">
        <v>11.3706438916788</v>
      </c>
      <c r="DH79">
        <v>11.2164326267934</v>
      </c>
      <c r="DI79">
        <v>11.058162101424401</v>
      </c>
      <c r="DJ79">
        <v>10.895799686871699</v>
      </c>
      <c r="DK79">
        <v>10.7293205393124</v>
      </c>
      <c r="DL79">
        <v>10.5587083576412</v>
      </c>
      <c r="DM79">
        <v>10.3839561709656</v>
      </c>
      <c r="DN79">
        <v>10.2050671532528</v>
      </c>
      <c r="DO79">
        <v>10.0220554619805</v>
      </c>
      <c r="DP79">
        <v>9.8349470969475696</v>
      </c>
      <c r="DQ79">
        <v>9.6437807746258102</v>
      </c>
      <c r="DR79">
        <v>9.4486088126045402</v>
      </c>
      <c r="DS79">
        <v>9.2494980177792705</v>
      </c>
      <c r="DT79">
        <v>9.0465305709801793</v>
      </c>
      <c r="DU79">
        <v>8.8398048997218197</v>
      </c>
      <c r="DV79">
        <v>8.6294365296951003</v>
      </c>
      <c r="DW79">
        <v>8.4155589045225891</v>
      </c>
      <c r="DX79">
        <v>8.1983241621738205</v>
      </c>
      <c r="DY79">
        <v>7.9779038553016202</v>
      </c>
      <c r="DZ79">
        <v>7.7544896016352602</v>
      </c>
      <c r="EA79">
        <v>7.5282936494729302</v>
      </c>
      <c r="EB79">
        <v>7.29954934228242</v>
      </c>
      <c r="EC79">
        <v>7.0685114654768899</v>
      </c>
      <c r="ED79">
        <v>6.8354564576168997</v>
      </c>
      <c r="EE79">
        <v>6.6006824676423603</v>
      </c>
      <c r="EF79">
        <v>6.3645092393018698</v>
      </c>
      <c r="EG79">
        <v>6.1272778037719</v>
      </c>
      <c r="EH79">
        <v>5.88934996159563</v>
      </c>
      <c r="EI79">
        <v>5.6511075355762301</v>
      </c>
      <c r="EJ79">
        <v>5.41295137718829</v>
      </c>
      <c r="EK79">
        <v>5.1753001104807304</v>
      </c>
      <c r="EL79">
        <v>4.9385885993896199</v>
      </c>
      <c r="EM79">
        <v>4.7032661269117702</v>
      </c>
      <c r="EN79">
        <v>4.4697942777547697</v>
      </c>
      <c r="EO79">
        <v>4.2386445199124001</v>
      </c>
      <c r="EP79">
        <v>4.0102954851394097</v>
      </c>
      <c r="EQ79">
        <v>3.7852299535239999</v>
      </c>
      <c r="ER79">
        <v>3.5639315532668601</v>
      </c>
      <c r="ES79">
        <v>3.3468811933356402</v>
      </c>
      <c r="ET79">
        <v>3.1345532538065601</v>
      </c>
      <c r="EU79">
        <v>2.9274115663350702</v>
      </c>
      <c r="EV79" s="1">
        <v>2.7259052251792402</v>
      </c>
      <c r="EW79">
        <v>2.5304642773639001</v>
      </c>
      <c r="EX79">
        <v>2.3414953487083401</v>
      </c>
      <c r="EY79">
        <v>2.1593772702955998</v>
      </c>
      <c r="EZ79">
        <v>1.9844567772492301</v>
      </c>
      <c r="FA79">
        <v>1.8170443580826801</v>
      </c>
      <c r="FB79">
        <v>1.6574103380496099</v>
      </c>
      <c r="FC79">
        <v>1.50578128348693</v>
      </c>
      <c r="FD79">
        <v>1.3623368157393501</v>
      </c>
      <c r="FE79">
        <v>1.22720692253107</v>
      </c>
      <c r="FF79">
        <v>1.10046985128659</v>
      </c>
      <c r="FG79">
        <v>0.98215066263244599</v>
      </c>
      <c r="FH79">
        <v>0.87222051294818903</v>
      </c>
      <c r="FI79">
        <v>0.77059672229478304</v>
      </c>
      <c r="FJ79">
        <v>0.67714366837643802</v>
      </c>
      <c r="FK79">
        <v>0.59167452858108005</v>
      </c>
      <c r="FL79">
        <v>0.51395387095530998</v>
      </c>
      <c r="FM79">
        <v>0.44370107173801199</v>
      </c>
      <c r="FN79">
        <v>0.38059451251624199</v>
      </c>
      <c r="FO79">
        <v>0.32427648505810902</v>
      </c>
      <c r="FP79">
        <v>0.274358707443568</v>
      </c>
      <c r="FQ79">
        <v>0.23042833238455601</v>
      </c>
      <c r="FR79">
        <v>0.192054308783071</v>
      </c>
      <c r="FS79">
        <v>0.158793941790249</v>
      </c>
      <c r="FT79">
        <v>0.13019948598432299</v>
      </c>
      <c r="FU79">
        <v>0.10582460169402801</v>
      </c>
      <c r="FV79" s="1">
        <v>8.5230506618113697E-2</v>
      </c>
      <c r="FW79" s="1">
        <v>6.7991664064805807E-2</v>
      </c>
      <c r="FX79" s="1">
        <v>5.3700865301515598E-2</v>
      </c>
      <c r="FY79" s="1">
        <v>4.1973586180540798E-2</v>
      </c>
      <c r="FZ79" s="1">
        <v>3.2451526468948798E-2</v>
      </c>
      <c r="GA79" s="1">
        <v>2.4805272826248299E-2</v>
      </c>
      <c r="GB79" s="1">
        <v>1.8736061459890999E-2</v>
      </c>
      <c r="GC79" s="1">
        <v>1.39766522169672E-2</v>
      </c>
      <c r="GD79" s="1">
        <v>1.0291360197065801E-2</v>
      </c>
      <c r="GE79" s="1">
        <v>7.4753218929170797E-3</v>
      </c>
      <c r="GF79" s="1">
        <v>5.3530985825573103E-3</v>
      </c>
      <c r="GG79" s="1">
        <v>3.7767387690366499E-3</v>
      </c>
      <c r="GH79" s="1">
        <v>2.6234329402496401E-3</v>
      </c>
      <c r="GI79" s="1">
        <v>1.79289742957492E-3</v>
      </c>
      <c r="GJ79" s="1">
        <v>1.2046199374524599E-3</v>
      </c>
      <c r="GK79" s="1">
        <v>7.9508815039815498E-4</v>
      </c>
      <c r="GL79" s="1">
        <v>5.15106191285044E-4</v>
      </c>
      <c r="GM79" s="1">
        <v>3.27283036092644E-4</v>
      </c>
      <c r="GN79" s="1">
        <v>2.0375440444484499E-4</v>
      </c>
      <c r="GO79" s="1">
        <v>1.2417683443784601E-4</v>
      </c>
      <c r="GP79" s="1">
        <v>7.4011359762825399E-5</v>
      </c>
      <c r="GQ79" s="1">
        <v>4.3095756510723098E-5</v>
      </c>
      <c r="GR79" s="1">
        <v>2.4489621347282601E-5</v>
      </c>
      <c r="GS79" s="1">
        <v>1.3566011490201499E-5</v>
      </c>
      <c r="GT79" s="1">
        <v>7.3169975719636797E-6</v>
      </c>
      <c r="GU79" s="1">
        <v>3.8378517566516403E-6</v>
      </c>
      <c r="GV79" s="1">
        <v>1.9550446686421998E-6</v>
      </c>
      <c r="GW79" s="1">
        <v>9.6594087677061107E-7</v>
      </c>
      <c r="GX79" s="1">
        <v>4.6222582050771097E-7</v>
      </c>
      <c r="GY79" s="1">
        <v>2.1390602828105099E-7</v>
      </c>
      <c r="GZ79" s="1">
        <v>9.5583283128323398E-8</v>
      </c>
      <c r="HA79" s="1">
        <v>4.1174090637731898E-8</v>
      </c>
      <c r="HB79" s="1">
        <v>1.7069032596121502E-8</v>
      </c>
      <c r="HC79" s="1">
        <v>6.79768936453616E-9</v>
      </c>
      <c r="HD79" s="1">
        <v>2.5957885197569502E-9</v>
      </c>
      <c r="HE79" s="1">
        <v>9.4859885708112209E-10</v>
      </c>
      <c r="HF79" s="1">
        <v>3.31063056767587E-10</v>
      </c>
      <c r="HG79" s="1">
        <v>1.10108574677205E-10</v>
      </c>
      <c r="HH79" s="1">
        <v>3.4820680704212299E-11</v>
      </c>
    </row>
    <row r="80" spans="1:216" x14ac:dyDescent="0.25">
      <c r="A80">
        <v>202</v>
      </c>
      <c r="B80" s="3">
        <v>12589254117.941601</v>
      </c>
      <c r="C80" s="7">
        <f t="shared" si="6"/>
        <v>398.929390002459</v>
      </c>
      <c r="D80" s="3">
        <v>13.999332300170501</v>
      </c>
      <c r="E80" s="3">
        <v>13.9894894572023</v>
      </c>
      <c r="F80" s="3">
        <v>13.9795863456901</v>
      </c>
      <c r="G80" s="3">
        <v>13.9696202835942</v>
      </c>
      <c r="H80" s="3">
        <v>13.959588470517501</v>
      </c>
      <c r="I80" s="3">
        <v>13.949487982559001</v>
      </c>
      <c r="J80" s="3">
        <v>13.939315766950701</v>
      </c>
      <c r="K80" s="3">
        <v>13.9290686364686</v>
      </c>
      <c r="L80" s="3">
        <v>13.9187432636084</v>
      </c>
      <c r="M80" s="3">
        <v>13.908336174517601</v>
      </c>
      <c r="N80" s="3">
        <v>13.897843742673899</v>
      </c>
      <c r="O80" s="3">
        <v>13.8872621822998</v>
      </c>
      <c r="P80" s="3">
        <v>13.8765875415046</v>
      </c>
      <c r="Q80" s="3">
        <v>13.865815695141301</v>
      </c>
      <c r="R80" s="3">
        <v>13.8549423373699</v>
      </c>
      <c r="S80" s="3">
        <v>13.843962973914399</v>
      </c>
      <c r="T80" s="3">
        <v>13.8328729140029</v>
      </c>
      <c r="U80" s="3">
        <v>13.821667261979</v>
      </c>
      <c r="V80" s="3">
        <v>13.8103409085723</v>
      </c>
      <c r="W80" s="3">
        <v>13.798888521816201</v>
      </c>
      <c r="X80" s="3">
        <v>13.787304537600001</v>
      </c>
      <c r="Y80" s="3">
        <v>13.775583149842401</v>
      </c>
      <c r="Z80" s="3">
        <v>13.763718300273901</v>
      </c>
      <c r="AA80" s="3">
        <v>13.751703667814001</v>
      </c>
      <c r="AB80" s="3">
        <v>13.739532657529701</v>
      </c>
      <c r="AC80" s="3">
        <v>13.7271983891623</v>
      </c>
      <c r="AD80" s="3">
        <v>13.714693685206701</v>
      </c>
      <c r="AE80" s="3">
        <v>13.702011058530699</v>
      </c>
      <c r="AF80" s="3">
        <v>13.6891426995193</v>
      </c>
      <c r="AG80" s="3">
        <v>13.6760804627292</v>
      </c>
      <c r="AH80" s="3">
        <v>13.662815853038801</v>
      </c>
      <c r="AI80" s="3">
        <v>13.6493400112803</v>
      </c>
      <c r="AJ80" s="3">
        <v>13.635643699338001</v>
      </c>
      <c r="AK80" s="3">
        <v>13.6217172846991</v>
      </c>
      <c r="AL80" s="3">
        <v>13.607550724442</v>
      </c>
      <c r="AM80" s="3">
        <v>13.593133548649501</v>
      </c>
      <c r="AN80" s="3">
        <v>13.578454843230499</v>
      </c>
      <c r="AO80" s="15">
        <v>13.563503232140301</v>
      </c>
      <c r="AP80" s="3">
        <v>13.548266858982799</v>
      </c>
      <c r="AQ80" s="3">
        <v>13.5327333679858</v>
      </c>
      <c r="AR80" s="3">
        <v>13.5168898843351</v>
      </c>
      <c r="AS80" s="3">
        <v>13.500722993858901</v>
      </c>
      <c r="AT80" s="3">
        <v>13.4842187220514</v>
      </c>
      <c r="AU80" s="3">
        <v>13.467362512427799</v>
      </c>
      <c r="AV80" s="3">
        <v>13.4501392042033</v>
      </c>
      <c r="AW80" s="3">
        <v>13.4325330092918</v>
      </c>
      <c r="AX80" s="3">
        <v>13.414527488618701</v>
      </c>
      <c r="AY80" s="3">
        <v>13.3961055277478</v>
      </c>
      <c r="AZ80" s="3">
        <v>13.377249311823</v>
      </c>
      <c r="BA80" s="3">
        <v>13.357940299826801</v>
      </c>
      <c r="BB80" s="3">
        <v>13.3381591981633</v>
      </c>
      <c r="BC80" s="3">
        <v>13.3178859335751</v>
      </c>
      <c r="BD80" s="3">
        <v>13.2970996254063</v>
      </c>
      <c r="BE80" s="3">
        <v>13.275778557230399</v>
      </c>
      <c r="BF80" s="3">
        <v>13.2539001478637</v>
      </c>
      <c r="BG80" s="3">
        <v>13.231440921791799</v>
      </c>
      <c r="BH80" s="3">
        <v>13.2083764790414</v>
      </c>
      <c r="BI80" s="3">
        <v>13.184681464535</v>
      </c>
      <c r="BJ80" s="3">
        <v>13.1603295369758</v>
      </c>
      <c r="BK80">
        <v>13.1352933373125</v>
      </c>
      <c r="BL80">
        <v>13.1095444568471</v>
      </c>
      <c r="BM80">
        <v>13.0830534050531</v>
      </c>
      <c r="BN80">
        <v>13.055789577184999</v>
      </c>
      <c r="BO80">
        <v>13.027721221766599</v>
      </c>
      <c r="BP80">
        <v>12.9988154080615</v>
      </c>
      <c r="BQ80">
        <v>12.969037993636601</v>
      </c>
      <c r="BR80">
        <v>12.9383535921482</v>
      </c>
      <c r="BS80">
        <v>12.9067255414902</v>
      </c>
      <c r="BT80">
        <v>12.8741158724629</v>
      </c>
      <c r="BU80">
        <v>12.8404852781368</v>
      </c>
      <c r="BV80">
        <v>12.8057930841047</v>
      </c>
      <c r="BW80">
        <v>12.7699972198337</v>
      </c>
      <c r="BX80">
        <v>12.733054191353199</v>
      </c>
      <c r="BY80">
        <v>12.694919055534299</v>
      </c>
      <c r="BZ80">
        <v>12.6555453962435</v>
      </c>
      <c r="CA80">
        <v>12.6148853026772</v>
      </c>
      <c r="CB80">
        <v>12.5728893502146</v>
      </c>
      <c r="CC80">
        <v>12.529506584152101</v>
      </c>
      <c r="CD80">
        <v>12.4846845067182</v>
      </c>
      <c r="CE80">
        <v>12.438369067798901</v>
      </c>
      <c r="CF80">
        <v>12.390504659838101</v>
      </c>
      <c r="CG80">
        <v>12.3410341174183</v>
      </c>
      <c r="CH80">
        <v>12.2898987220611</v>
      </c>
      <c r="CI80">
        <v>12.237038212832299</v>
      </c>
      <c r="CJ80">
        <v>12.182390803377</v>
      </c>
      <c r="CK80">
        <v>12.1258932060533</v>
      </c>
      <c r="CL80">
        <v>12.0674806638823</v>
      </c>
      <c r="CM80">
        <v>12.007086991076299</v>
      </c>
      <c r="CN80">
        <v>11.944644622956901</v>
      </c>
      <c r="CO80">
        <v>11.880084676124699</v>
      </c>
      <c r="CP80">
        <v>11.813337019788699</v>
      </c>
      <c r="CQ80">
        <v>11.7443303592189</v>
      </c>
      <c r="CR80">
        <v>11.672992332328899</v>
      </c>
      <c r="CS80">
        <v>11.5992496204491</v>
      </c>
      <c r="CT80">
        <v>11.5230280743938</v>
      </c>
      <c r="CU80">
        <v>11.4442528569733</v>
      </c>
      <c r="CV80">
        <v>11.3628486031407</v>
      </c>
      <c r="CW80">
        <v>11.278739599</v>
      </c>
      <c r="CX80">
        <v>11.1918499809368</v>
      </c>
      <c r="CY80">
        <v>11.1021039561502</v>
      </c>
      <c r="CZ80">
        <v>11.009426045887899</v>
      </c>
      <c r="DA80">
        <v>10.913741352687101</v>
      </c>
      <c r="DB80">
        <v>10.8149758529194</v>
      </c>
      <c r="DC80">
        <v>10.7130567159181</v>
      </c>
      <c r="DD80">
        <v>10.607912650929199</v>
      </c>
      <c r="DE80">
        <v>10.499474283072001</v>
      </c>
      <c r="DF80">
        <v>10.3876745594198</v>
      </c>
      <c r="DG80">
        <v>10.272449186208499</v>
      </c>
      <c r="DH80">
        <v>10.1537370980541</v>
      </c>
      <c r="DI80">
        <v>10.0314809599007</v>
      </c>
      <c r="DJ80">
        <v>9.9056277022270507</v>
      </c>
      <c r="DK80">
        <v>9.7761290898077906</v>
      </c>
      <c r="DL80">
        <v>9.6429423240574508</v>
      </c>
      <c r="DM80">
        <v>9.5060306786620004</v>
      </c>
      <c r="DN80">
        <v>9.3653641678410899</v>
      </c>
      <c r="DO80">
        <v>9.2209202461634803</v>
      </c>
      <c r="DP80">
        <v>9.0726845383638199</v>
      </c>
      <c r="DQ80">
        <v>8.9206515970755795</v>
      </c>
      <c r="DR80">
        <v>8.7648256857994404</v>
      </c>
      <c r="DS80">
        <v>8.6052215837677597</v>
      </c>
      <c r="DT80">
        <v>8.4418654086414708</v>
      </c>
      <c r="DU80">
        <v>8.2747954521866305</v>
      </c>
      <c r="DV80">
        <v>8.1040630232244801</v>
      </c>
      <c r="DW80">
        <v>7.9297332912332896</v>
      </c>
      <c r="DX80">
        <v>7.7518861230075897</v>
      </c>
      <c r="DY80">
        <v>7.57061690375639</v>
      </c>
      <c r="DZ80">
        <v>7.3860373329555697</v>
      </c>
      <c r="EA80">
        <v>7.1982761841723999</v>
      </c>
      <c r="EB80">
        <v>7.00748001696698</v>
      </c>
      <c r="EC80">
        <v>6.8138138278641396</v>
      </c>
      <c r="ED80">
        <v>6.6174616263015897</v>
      </c>
      <c r="EE80">
        <v>6.4186269204231596</v>
      </c>
      <c r="EF80">
        <v>6.2175330966278599</v>
      </c>
      <c r="EG80">
        <v>6.0144236759434504</v>
      </c>
      <c r="EH80">
        <v>5.80956242960373</v>
      </c>
      <c r="EI80">
        <v>5.6032333357180004</v>
      </c>
      <c r="EJ80">
        <v>5.3957403586741002</v>
      </c>
      <c r="EK80">
        <v>5.1874070329667701</v>
      </c>
      <c r="EL80">
        <v>4.9785758335427204</v>
      </c>
      <c r="EM80">
        <v>4.7696073155602496</v>
      </c>
      <c r="EN80">
        <v>4.5608790077301</v>
      </c>
      <c r="EO80">
        <v>4.3527840451904698</v>
      </c>
      <c r="EP80">
        <v>4.1457295302252604</v>
      </c>
      <c r="EQ80">
        <v>3.9401346121054499</v>
      </c>
      <c r="ER80">
        <v>3.7364282809566101</v>
      </c>
      <c r="ES80">
        <v>3.5350468748552601</v>
      </c>
      <c r="ET80">
        <v>3.33643130434228</v>
      </c>
      <c r="EU80">
        <v>3.1410240042008999</v>
      </c>
      <c r="EV80" s="1">
        <v>2.9492656286458998</v>
      </c>
      <c r="EW80">
        <v>2.7615915129456501</v>
      </c>
      <c r="EX80">
        <v>2.5784279318549999</v>
      </c>
      <c r="EY80">
        <v>2.4001881929441802</v>
      </c>
      <c r="EZ80">
        <v>2.2272686107988799</v>
      </c>
      <c r="FA80">
        <v>2.06004441593225</v>
      </c>
      <c r="FB80">
        <v>1.8988656598442999</v>
      </c>
      <c r="FC80">
        <v>1.74405318470398</v>
      </c>
      <c r="FD80">
        <v>1.59589473229933</v>
      </c>
      <c r="FE80">
        <v>1.45464127185821</v>
      </c>
      <c r="FF80">
        <v>1.32050362973103</v>
      </c>
      <c r="FG80">
        <v>1.1936495053879901</v>
      </c>
      <c r="FH80">
        <v>1.0742009573731099</v>
      </c>
      <c r="FI80">
        <v>0.96223243946617898</v>
      </c>
      <c r="FJ80">
        <v>0.85776946107881002</v>
      </c>
      <c r="FK80">
        <v>0.76078793668001499</v>
      </c>
      <c r="FL80">
        <v>0.67121427674176604</v>
      </c>
      <c r="FM80">
        <v>0.58892625737803195</v>
      </c>
      <c r="FN80">
        <v>0.513754687730962</v>
      </c>
      <c r="FO80">
        <v>0.44548587361091302</v>
      </c>
      <c r="FP80">
        <v>0.38386485347100202</v>
      </c>
      <c r="FQ80">
        <v>0.32859935921293598</v>
      </c>
      <c r="FR80">
        <v>0.27936443045930598</v>
      </c>
      <c r="FS80">
        <v>0.23580758780271699</v>
      </c>
      <c r="FT80">
        <v>0.197554449261691</v>
      </c>
      <c r="FU80">
        <v>0.164214655884594</v>
      </c>
      <c r="FV80">
        <v>0.13538795826602201</v>
      </c>
      <c r="FW80">
        <v>0.11067030669245401</v>
      </c>
      <c r="FX80" s="1">
        <v>8.9659784548717494E-2</v>
      </c>
      <c r="FY80" s="1">
        <v>7.1962228063916597E-2</v>
      </c>
      <c r="FZ80" s="1">
        <v>5.7196385689824797E-2</v>
      </c>
      <c r="GA80" s="1">
        <v>4.49984872319351E-2</v>
      </c>
      <c r="GB80" s="1">
        <v>3.50261157183238E-2</v>
      </c>
      <c r="GC80" s="1">
        <v>2.69613028989374E-2</v>
      </c>
      <c r="GD80" s="1">
        <v>2.0512800837857802E-2</v>
      </c>
      <c r="GE80" s="1">
        <v>1.54175156017528E-2</v>
      </c>
      <c r="GF80" s="1">
        <v>1.1441122663418899E-2</v>
      </c>
      <c r="GG80" s="1">
        <v>8.3779153669702507E-3</v>
      </c>
      <c r="GH80" s="1">
        <v>6.0499657644974602E-3</v>
      </c>
      <c r="GI80" s="1">
        <v>4.3056997008825999E-3</v>
      </c>
      <c r="GJ80" s="1">
        <v>3.01800395067059E-3</v>
      </c>
      <c r="GK80" s="1">
        <v>2.0819917582157298E-3</v>
      </c>
      <c r="GL80" s="1">
        <v>1.41255413182328E-3</v>
      </c>
      <c r="GM80" s="1">
        <v>9.41818112244944E-4</v>
      </c>
      <c r="GN80" s="1">
        <v>6.1662093314972396E-4</v>
      </c>
      <c r="GO80" s="1">
        <v>3.9609191009089099E-4</v>
      </c>
      <c r="GP80" s="1">
        <v>2.4941371701878899E-4</v>
      </c>
      <c r="GQ80" s="1">
        <v>1.5381322919270801E-4</v>
      </c>
      <c r="GR80" s="1">
        <v>9.2811051715480602E-5</v>
      </c>
      <c r="GS80" s="1">
        <v>5.4739702275812202E-5</v>
      </c>
      <c r="GT80" s="1">
        <v>3.1524302137684797E-5</v>
      </c>
      <c r="GU80" s="1">
        <v>1.7707242954551E-5</v>
      </c>
      <c r="GV80" s="1">
        <v>9.6898806109096608E-6</v>
      </c>
      <c r="GW80" s="1">
        <v>5.1596940593744399E-6</v>
      </c>
      <c r="GX80" s="1">
        <v>2.6700467172355499E-6</v>
      </c>
      <c r="GY80" s="1">
        <v>1.3409995371167801E-6</v>
      </c>
      <c r="GZ80" s="1">
        <v>6.5275714874544596E-7</v>
      </c>
      <c r="HA80" s="1">
        <v>3.0750904190353602E-7</v>
      </c>
      <c r="HB80" s="1">
        <v>1.39986987045266E-7</v>
      </c>
      <c r="HC80" s="1">
        <v>6.1482300262906901E-8</v>
      </c>
      <c r="HD80" s="1">
        <v>2.6008885611477599E-8</v>
      </c>
      <c r="HE80" s="1">
        <v>1.05790081137746E-8</v>
      </c>
      <c r="HF80" s="1">
        <v>4.1297743361243203E-9</v>
      </c>
      <c r="HG80" s="1">
        <v>1.5443117768454E-9</v>
      </c>
      <c r="HH80" s="1">
        <v>5.5207848000519797E-10</v>
      </c>
    </row>
    <row r="81" spans="1:216" x14ac:dyDescent="0.25">
      <c r="A81">
        <v>203</v>
      </c>
      <c r="B81" s="3">
        <v>14125375446.227501</v>
      </c>
      <c r="C81" s="7">
        <f t="shared" si="6"/>
        <v>447.60613754618544</v>
      </c>
      <c r="D81" s="3">
        <v>11.797821687966399</v>
      </c>
      <c r="E81" s="3">
        <v>11.792683408695799</v>
      </c>
      <c r="F81" s="3">
        <v>11.787502445220801</v>
      </c>
      <c r="G81" s="3">
        <v>11.7822768658023</v>
      </c>
      <c r="H81" s="3">
        <v>11.777004651793</v>
      </c>
      <c r="I81" s="3">
        <v>11.7716836937691</v>
      </c>
      <c r="J81" s="3">
        <v>11.766311787495299</v>
      </c>
      <c r="K81" s="3">
        <v>11.760886629712999</v>
      </c>
      <c r="L81" s="3">
        <v>11.755405813747</v>
      </c>
      <c r="M81" s="3">
        <v>11.7498668249213</v>
      </c>
      <c r="N81" s="3">
        <v>11.7442670357769</v>
      </c>
      <c r="O81" s="3">
        <v>11.7386037010846</v>
      </c>
      <c r="P81" s="3">
        <v>11.732873952641899</v>
      </c>
      <c r="Q81" s="3">
        <v>11.7270747938481</v>
      </c>
      <c r="R81" s="3">
        <v>11.721203094046601</v>
      </c>
      <c r="S81" s="3">
        <v>11.7152555826266</v>
      </c>
      <c r="T81" s="3">
        <v>11.7092288428735</v>
      </c>
      <c r="U81" s="3">
        <v>11.703119305559101</v>
      </c>
      <c r="V81" s="3">
        <v>11.6969232422604</v>
      </c>
      <c r="W81" s="3">
        <v>11.690636758398</v>
      </c>
      <c r="X81" s="3">
        <v>11.684255785981399</v>
      </c>
      <c r="Y81" s="3">
        <v>11.6777760760519</v>
      </c>
      <c r="Z81" s="3">
        <v>11.6711931908103</v>
      </c>
      <c r="AA81" s="3">
        <v>11.664502495418899</v>
      </c>
      <c r="AB81" s="3">
        <v>11.6576991494643</v>
      </c>
      <c r="AC81" s="3">
        <v>11.6507780980701</v>
      </c>
      <c r="AD81" s="3">
        <v>11.643734062646001</v>
      </c>
      <c r="AE81" s="3">
        <v>11.636561531260501</v>
      </c>
      <c r="AF81" s="3">
        <v>11.6292547486243</v>
      </c>
      <c r="AG81" s="3">
        <v>11.6218077056709</v>
      </c>
      <c r="AH81" s="3">
        <v>11.614214128720301</v>
      </c>
      <c r="AI81" s="3">
        <v>11.606467468212699</v>
      </c>
      <c r="AJ81" s="3">
        <v>11.5985608869973</v>
      </c>
      <c r="AK81" s="3">
        <v>11.5904872481625</v>
      </c>
      <c r="AL81" s="3">
        <v>11.582239102393601</v>
      </c>
      <c r="AM81" s="3">
        <v>11.573808674841899</v>
      </c>
      <c r="AN81" s="3">
        <v>11.565187851493</v>
      </c>
      <c r="AO81" s="15">
        <v>11.556368165018201</v>
      </c>
      <c r="AP81" s="3">
        <v>11.547340780095199</v>
      </c>
      <c r="AQ81" s="3">
        <v>11.538096478183901</v>
      </c>
      <c r="AR81" s="3">
        <v>11.528625641743799</v>
      </c>
      <c r="AS81" s="3">
        <v>11.5189182378778</v>
      </c>
      <c r="AT81" s="3">
        <v>11.5089638013913</v>
      </c>
      <c r="AU81" s="3">
        <v>11.4987514172515</v>
      </c>
      <c r="AV81" s="3">
        <v>11.4882697024363</v>
      </c>
      <c r="AW81" s="3">
        <v>11.4775067871612</v>
      </c>
      <c r="AX81" s="3">
        <v>11.4664502954728</v>
      </c>
      <c r="AY81" s="3">
        <v>11.4550873251999</v>
      </c>
      <c r="AZ81" s="3">
        <v>11.443404427254301</v>
      </c>
      <c r="BA81" s="3">
        <v>11.4313875842734</v>
      </c>
      <c r="BB81" s="3">
        <v>11.4190221886006</v>
      </c>
      <c r="BC81" s="3">
        <v>11.4062930195985</v>
      </c>
      <c r="BD81" s="3">
        <v>11.393184220295201</v>
      </c>
      <c r="BE81" s="3">
        <v>11.379679273363299</v>
      </c>
      <c r="BF81" s="3">
        <v>11.3657609764364</v>
      </c>
      <c r="BG81" s="3">
        <v>11.351411416769199</v>
      </c>
      <c r="BH81" s="3">
        <v>11.3366119452515</v>
      </c>
      <c r="BI81" s="3">
        <v>11.3213431497896</v>
      </c>
      <c r="BJ81" s="3">
        <v>11.3055848280741</v>
      </c>
      <c r="BK81">
        <v>11.2893159597556</v>
      </c>
      <c r="BL81">
        <v>11.272514678057</v>
      </c>
      <c r="BM81">
        <v>11.255158240855399</v>
      </c>
      <c r="BN81">
        <v>11.2372230012743</v>
      </c>
      <c r="BO81">
        <v>11.2186843778317</v>
      </c>
      <c r="BP81">
        <v>11.199516824199399</v>
      </c>
      <c r="BQ81">
        <v>11.179693798636199</v>
      </c>
      <c r="BR81">
        <v>11.1591877331664</v>
      </c>
      <c r="BS81">
        <v>11.137970002586</v>
      </c>
      <c r="BT81">
        <v>11.1160108933892</v>
      </c>
      <c r="BU81">
        <v>11.093279572720199</v>
      </c>
      <c r="BV81">
        <v>11.0697440574674</v>
      </c>
      <c r="BW81">
        <v>11.0453711836329</v>
      </c>
      <c r="BX81">
        <v>11.020126576122699</v>
      </c>
      <c r="BY81">
        <v>10.993974619122699</v>
      </c>
      <c r="BZ81">
        <v>10.966878427240101</v>
      </c>
      <c r="CA81">
        <v>10.9387998176122</v>
      </c>
      <c r="CB81">
        <v>10.9096992832031</v>
      </c>
      <c r="CC81">
        <v>10.8795359675316</v>
      </c>
      <c r="CD81">
        <v>10.8482676410973</v>
      </c>
      <c r="CE81">
        <v>10.815850679798899</v>
      </c>
      <c r="CF81">
        <v>10.782240045662901</v>
      </c>
      <c r="CG81">
        <v>10.747389270233001</v>
      </c>
      <c r="CH81">
        <v>10.7112504409998</v>
      </c>
      <c r="CI81">
        <v>10.673774191282901</v>
      </c>
      <c r="CJ81">
        <v>10.6349096940137</v>
      </c>
      <c r="CK81">
        <v>10.594604659901201</v>
      </c>
      <c r="CL81">
        <v>10.5528053405049</v>
      </c>
      <c r="CM81">
        <v>10.5094565367752</v>
      </c>
      <c r="CN81">
        <v>10.4645016136677</v>
      </c>
      <c r="CO81">
        <v>10.4178825214779</v>
      </c>
      <c r="CP81">
        <v>10.369539824591101</v>
      </c>
      <c r="CQ81">
        <v>10.319412738386999</v>
      </c>
      <c r="CR81">
        <v>10.267439175086601</v>
      </c>
      <c r="CS81">
        <v>10.2135557993782</v>
      </c>
      <c r="CT81">
        <v>10.1576980947086</v>
      </c>
      <c r="CU81">
        <v>10.0998004411735</v>
      </c>
      <c r="CV81">
        <v>10.0397962059906</v>
      </c>
      <c r="CW81">
        <v>9.9776178475880801</v>
      </c>
      <c r="CX81">
        <v>9.9131970343846696</v>
      </c>
      <c r="CY81">
        <v>9.8464647793826607</v>
      </c>
      <c r="CZ81">
        <v>9.7773515917351297</v>
      </c>
      <c r="DA81">
        <v>9.7057876464838699</v>
      </c>
      <c r="DB81">
        <v>9.6317029736943702</v>
      </c>
      <c r="DC81">
        <v>9.5550276682369297</v>
      </c>
      <c r="DD81">
        <v>9.4756921214769605</v>
      </c>
      <c r="DE81">
        <v>9.3936272761410393</v>
      </c>
      <c r="DF81">
        <v>9.3087649056163908</v>
      </c>
      <c r="DG81">
        <v>9.2210379189183609</v>
      </c>
      <c r="DH81">
        <v>9.1303806925202196</v>
      </c>
      <c r="DI81">
        <v>9.0367294301802694</v>
      </c>
      <c r="DJ81">
        <v>8.9400225518194691</v>
      </c>
      <c r="DK81">
        <v>8.8402011123962598</v>
      </c>
      <c r="DL81">
        <v>8.7372092515902207</v>
      </c>
      <c r="DM81">
        <v>8.6309946749397</v>
      </c>
      <c r="DN81">
        <v>8.5215091668765002</v>
      </c>
      <c r="DO81">
        <v>8.4087091358607005</v>
      </c>
      <c r="DP81">
        <v>8.2925561915352297</v>
      </c>
      <c r="DQ81">
        <v>8.1730177534910204</v>
      </c>
      <c r="DR81">
        <v>8.0500676908540303</v>
      </c>
      <c r="DS81">
        <v>7.9236869914733701</v>
      </c>
      <c r="DT81">
        <v>7.7938644590001704</v>
      </c>
      <c r="DU81">
        <v>7.6605974355982802</v>
      </c>
      <c r="DV81">
        <v>7.5238925474168301</v>
      </c>
      <c r="DW81">
        <v>7.3837664692805998</v>
      </c>
      <c r="DX81">
        <v>7.2402467043152301</v>
      </c>
      <c r="DY81">
        <v>7.0933723734216603</v>
      </c>
      <c r="DZ81">
        <v>6.9431950086498704</v>
      </c>
      <c r="EA81">
        <v>6.7897793435981901</v>
      </c>
      <c r="EB81">
        <v>6.6332040929887901</v>
      </c>
      <c r="EC81">
        <v>6.47356271254798</v>
      </c>
      <c r="ED81">
        <v>6.3109641292641498</v>
      </c>
      <c r="EE81">
        <v>6.1455334310184604</v>
      </c>
      <c r="EF81">
        <v>5.9774125035017898</v>
      </c>
      <c r="EG81">
        <v>5.80676060126578</v>
      </c>
      <c r="EH81">
        <v>5.6337548387309297</v>
      </c>
      <c r="EI81">
        <v>5.4585905860190396</v>
      </c>
      <c r="EJ81">
        <v>5.2814817536245897</v>
      </c>
      <c r="EK81">
        <v>5.1026609492267001</v>
      </c>
      <c r="EL81">
        <v>4.9223794894126396</v>
      </c>
      <c r="EM81">
        <v>4.7409072487816202</v>
      </c>
      <c r="EN81">
        <v>4.5585323288730804</v>
      </c>
      <c r="EO81">
        <v>4.3755605296705298</v>
      </c>
      <c r="EP81">
        <v>4.19231460712402</v>
      </c>
      <c r="EQ81">
        <v>4.0091333012680099</v>
      </c>
      <c r="ER81">
        <v>3.82637012114066</v>
      </c>
      <c r="ES81">
        <v>3.6443918748865798</v>
      </c>
      <c r="ET81">
        <v>3.4635769361945798</v>
      </c>
      <c r="EU81">
        <v>3.2843132416209402</v>
      </c>
      <c r="EV81" s="1">
        <v>3.1069960174038602</v>
      </c>
      <c r="EW81">
        <v>2.9320252390950898</v>
      </c>
      <c r="EX81">
        <v>2.75980283271159</v>
      </c>
      <c r="EY81">
        <v>2.59072963211</v>
      </c>
      <c r="EZ81">
        <v>2.4252021138495801</v>
      </c>
      <c r="FA81">
        <v>2.2636089378434301</v>
      </c>
      <c r="FB81">
        <v>2.1063273294765699</v>
      </c>
      <c r="FC81">
        <v>1.95371934642894</v>
      </c>
      <c r="FD81">
        <v>1.8061280809803699</v>
      </c>
      <c r="FE81">
        <v>1.66387385585046</v>
      </c>
      <c r="FF81">
        <v>1.52725047836476</v>
      </c>
      <c r="FG81">
        <v>1.3965216236282201</v>
      </c>
      <c r="FH81">
        <v>1.2719174220973199</v>
      </c>
      <c r="FI81">
        <v>1.15363133012397</v>
      </c>
      <c r="FJ81">
        <v>1.0418173633513901</v>
      </c>
      <c r="FK81">
        <v>0.93658777194163401</v>
      </c>
      <c r="FL81">
        <v>0.83801123321105397</v>
      </c>
      <c r="FM81">
        <v>0.74611163110503498</v>
      </c>
      <c r="FN81">
        <v>0.66086748290016595</v>
      </c>
      <c r="FO81">
        <v>0.58221206152909</v>
      </c>
      <c r="FP81">
        <v>0.51003424705694</v>
      </c>
      <c r="FQ81">
        <v>0.44418012332326801</v>
      </c>
      <c r="FR81">
        <v>0.38445531598591898</v>
      </c>
      <c r="FS81">
        <v>0.330628046719248</v>
      </c>
      <c r="FT81">
        <v>0.28243285584986799</v>
      </c>
      <c r="FU81">
        <v>0.23957492313169901</v>
      </c>
      <c r="FV81">
        <v>0.20173489466443201</v>
      </c>
      <c r="FW81">
        <v>0.16857410422278801</v>
      </c>
      <c r="FX81">
        <v>0.13974006059092201</v>
      </c>
      <c r="FY81">
        <v>0.114872059948275</v>
      </c>
      <c r="FZ81" s="1">
        <v>9.3606774874498505E-2</v>
      </c>
      <c r="GA81" s="1">
        <v>7.5583669880295398E-2</v>
      </c>
      <c r="GB81" s="1">
        <v>6.0450098004920599E-2</v>
      </c>
      <c r="GC81" s="1">
        <v>4.7865944088840998E-2</v>
      </c>
      <c r="GD81" s="1">
        <v>3.7507697585513998E-2</v>
      </c>
      <c r="GE81" s="1">
        <v>2.9071860565535599E-2</v>
      </c>
      <c r="GF81" s="1">
        <v>2.22776238372034E-2</v>
      </c>
      <c r="GG81" s="1">
        <v>1.6868774453656001E-2</v>
      </c>
      <c r="GH81" s="1">
        <v>1.2614829618772101E-2</v>
      </c>
      <c r="GI81" s="1">
        <v>9.3114233023855308E-3</v>
      </c>
      <c r="GJ81" s="1">
        <v>6.7800008684615401E-3</v>
      </c>
      <c r="GK81" s="1">
        <v>4.86690197510914E-3</v>
      </c>
      <c r="GL81" s="1">
        <v>3.4419314687180302E-3</v>
      </c>
      <c r="GM81" s="1">
        <v>2.39653092213374E-3</v>
      </c>
      <c r="GN81" s="1">
        <v>1.64166932187811E-3</v>
      </c>
      <c r="GO81" s="1">
        <v>1.10557021218509E-3</v>
      </c>
      <c r="GP81" s="1">
        <v>7.3138492504247596E-4</v>
      </c>
      <c r="GQ81" s="1">
        <v>4.7490842357864402E-4</v>
      </c>
      <c r="GR81" s="1">
        <v>3.0241719080389002E-4</v>
      </c>
      <c r="GS81" s="1">
        <v>1.88689154669989E-4</v>
      </c>
      <c r="GT81" s="1">
        <v>1.15245546209267E-4</v>
      </c>
      <c r="GU81" s="1">
        <v>6.8835407058219204E-5</v>
      </c>
      <c r="GV81" s="1">
        <v>4.0166491293314097E-5</v>
      </c>
      <c r="GW81" s="1">
        <v>2.2872464604203499E-5</v>
      </c>
      <c r="GX81" s="1">
        <v>1.2696087253677099E-5</v>
      </c>
      <c r="GY81" s="1">
        <v>6.8615540856522296E-6</v>
      </c>
      <c r="GZ81" s="1">
        <v>3.6060722414424799E-6</v>
      </c>
      <c r="HA81" s="1">
        <v>1.8405351570171801E-6</v>
      </c>
      <c r="HB81" s="1">
        <v>9.1109474373899997E-7</v>
      </c>
      <c r="HC81" s="1">
        <v>4.3679428255982398E-7</v>
      </c>
      <c r="HD81" s="1">
        <v>2.0250677160809101E-7</v>
      </c>
      <c r="HE81" s="1">
        <v>9.0651745080359099E-8</v>
      </c>
      <c r="HF81" s="1">
        <v>3.9118281004163703E-8</v>
      </c>
      <c r="HG81" s="1">
        <v>1.6244633916369701E-8</v>
      </c>
      <c r="HH81" s="1">
        <v>6.4802434749685401E-9</v>
      </c>
    </row>
    <row r="82" spans="1:216" x14ac:dyDescent="0.25">
      <c r="A82">
        <v>204</v>
      </c>
      <c r="B82" s="3">
        <v>15848931924.611099</v>
      </c>
      <c r="C82" s="7">
        <f t="shared" si="6"/>
        <v>502.22234658564338</v>
      </c>
      <c r="D82" s="3">
        <v>10.045739535892301</v>
      </c>
      <c r="E82" s="3">
        <v>10.043174626585801</v>
      </c>
      <c r="F82" s="3">
        <v>10.0405793043395</v>
      </c>
      <c r="G82" s="3">
        <v>10.0379521733448</v>
      </c>
      <c r="H82" s="3">
        <v>10.0352917740036</v>
      </c>
      <c r="I82" s="3">
        <v>10.032596580037801</v>
      </c>
      <c r="J82" s="3">
        <v>10.0298649954685</v>
      </c>
      <c r="K82" s="3">
        <v>10.027095351462</v>
      </c>
      <c r="L82" s="3">
        <v>10.0242859030345</v>
      </c>
      <c r="M82" s="3">
        <v>10.021434825611999</v>
      </c>
      <c r="N82" s="3">
        <v>10.018540211435999</v>
      </c>
      <c r="O82" s="3">
        <v>10.015600065812301</v>
      </c>
      <c r="P82" s="3">
        <v>10.012612303192601</v>
      </c>
      <c r="Q82" s="3">
        <v>10.009574743084601</v>
      </c>
      <c r="R82" s="3">
        <v>10.006485105782</v>
      </c>
      <c r="S82" s="3">
        <v>10.0033410079073</v>
      </c>
      <c r="T82" s="3">
        <v>10.000139957759201</v>
      </c>
      <c r="U82" s="3">
        <v>9.9968793504581495</v>
      </c>
      <c r="V82" s="3">
        <v>9.9935564628788907</v>
      </c>
      <c r="W82" s="3">
        <v>9.9901684483644608</v>
      </c>
      <c r="X82" s="3">
        <v>9.9867123312105601</v>
      </c>
      <c r="Y82" s="3">
        <v>9.9831850009119698</v>
      </c>
      <c r="Z82" s="3">
        <v>9.9795832061614806</v>
      </c>
      <c r="AA82" s="3">
        <v>9.9759035485913596</v>
      </c>
      <c r="AB82" s="3">
        <v>9.9721424762472193</v>
      </c>
      <c r="AC82" s="3">
        <v>9.9682962767840397</v>
      </c>
      <c r="AD82" s="3">
        <v>9.9643610703734407</v>
      </c>
      <c r="AE82" s="3">
        <v>9.9603328023111608</v>
      </c>
      <c r="AF82" s="3">
        <v>9.9562072353135402</v>
      </c>
      <c r="AG82" s="3">
        <v>9.9519799414911798</v>
      </c>
      <c r="AH82" s="3">
        <v>9.94764629398796</v>
      </c>
      <c r="AI82" s="3">
        <v>9.9432014582731103</v>
      </c>
      <c r="AJ82" s="3">
        <v>9.9386403830739294</v>
      </c>
      <c r="AK82" s="3">
        <v>9.9339577909361907</v>
      </c>
      <c r="AL82" s="3">
        <v>9.9291481683995197</v>
      </c>
      <c r="AM82" s="3">
        <v>9.9242057557741798</v>
      </c>
      <c r="AN82" s="3">
        <v>9.9191245365061107</v>
      </c>
      <c r="AO82" s="15">
        <v>9.9138982261163697</v>
      </c>
      <c r="AP82" s="3">
        <v>9.9085202607013994</v>
      </c>
      <c r="AQ82" s="3">
        <v>9.9029837849800906</v>
      </c>
      <c r="AR82" s="3">
        <v>9.8972816398737606</v>
      </c>
      <c r="AS82" s="3">
        <v>9.8914063496051305</v>
      </c>
      <c r="AT82" s="3">
        <v>9.8853501083022604</v>
      </c>
      <c r="AU82" s="3">
        <v>9.8791047660936506</v>
      </c>
      <c r="AV82" s="3">
        <v>9.8726618146807592</v>
      </c>
      <c r="AW82" s="3">
        <v>9.8660123723746196</v>
      </c>
      <c r="AX82" s="3">
        <v>9.8591471685832008</v>
      </c>
      <c r="AY82" s="3">
        <v>9.8520565277370196</v>
      </c>
      <c r="AZ82" s="3">
        <v>9.8447303526406191</v>
      </c>
      <c r="BA82" s="3">
        <v>9.8371581072384604</v>
      </c>
      <c r="BB82" s="3">
        <v>9.8293287987844096</v>
      </c>
      <c r="BC82" s="3">
        <v>9.8212309594049998</v>
      </c>
      <c r="BD82" s="3">
        <v>9.8128526270475902</v>
      </c>
      <c r="BE82" s="3">
        <v>9.8041813258060007</v>
      </c>
      <c r="BF82" s="3">
        <v>9.79520404561754</v>
      </c>
      <c r="BG82" s="3">
        <v>9.7859072213269904</v>
      </c>
      <c r="BH82" s="3">
        <v>9.7762767111151394</v>
      </c>
      <c r="BI82" s="3">
        <v>9.7662977742915498</v>
      </c>
      <c r="BJ82" s="3">
        <v>9.7559550484536803</v>
      </c>
      <c r="BK82">
        <v>9.7452325260174693</v>
      </c>
      <c r="BL82">
        <v>9.7341135301272104</v>
      </c>
      <c r="BM82">
        <v>9.7225806899564908</v>
      </c>
      <c r="BN82">
        <v>9.7106159154155893</v>
      </c>
      <c r="BO82">
        <v>9.6982003712851395</v>
      </c>
      <c r="BP82">
        <v>9.6853144508007194</v>
      </c>
      <c r="BQ82">
        <v>9.67193774871836</v>
      </c>
      <c r="BR82">
        <v>9.6580490338969796</v>
      </c>
      <c r="BS82">
        <v>9.6436262214400799</v>
      </c>
      <c r="BT82">
        <v>9.6286463444464392</v>
      </c>
      <c r="BU82">
        <v>9.6130855254273708</v>
      </c>
      <c r="BV82">
        <v>9.5969189474567997</v>
      </c>
      <c r="BW82">
        <v>9.5801208251298693</v>
      </c>
      <c r="BX82">
        <v>9.5626643754163698</v>
      </c>
      <c r="BY82">
        <v>9.5445217885062608</v>
      </c>
      <c r="BZ82">
        <v>9.5256641987574397</v>
      </c>
      <c r="CA82">
        <v>9.5060616558688</v>
      </c>
      <c r="CB82">
        <v>9.4856830964167091</v>
      </c>
      <c r="CC82">
        <v>9.4644963159084305</v>
      </c>
      <c r="CD82">
        <v>9.4424679415234696</v>
      </c>
      <c r="CE82">
        <v>9.4195634057321591</v>
      </c>
      <c r="CF82">
        <v>9.3957469210006099</v>
      </c>
      <c r="CG82">
        <v>9.3709814558128901</v>
      </c>
      <c r="CH82">
        <v>9.3452287122639301</v>
      </c>
      <c r="CI82">
        <v>9.31844910550174</v>
      </c>
      <c r="CJ82">
        <v>9.2906017453234302</v>
      </c>
      <c r="CK82">
        <v>9.2616444202580794</v>
      </c>
      <c r="CL82">
        <v>9.23153358449912</v>
      </c>
      <c r="CM82">
        <v>9.2002243480808499</v>
      </c>
      <c r="CN82">
        <v>9.1676704707273196</v>
      </c>
      <c r="CO82">
        <v>9.1338243598371402</v>
      </c>
      <c r="CP82">
        <v>9.0986370731054897</v>
      </c>
      <c r="CQ82">
        <v>9.0620583263233208</v>
      </c>
      <c r="CR82">
        <v>9.0240365069349995</v>
      </c>
      <c r="CS82">
        <v>8.9845186939781208</v>
      </c>
      <c r="CT82">
        <v>8.9434506850730706</v>
      </c>
      <c r="CU82">
        <v>8.9007770311755792</v>
      </c>
      <c r="CV82">
        <v>8.8564410798518001</v>
      </c>
      <c r="CW82">
        <v>8.8103850278828109</v>
      </c>
      <c r="CX82">
        <v>8.7625499840529901</v>
      </c>
      <c r="CY82">
        <v>8.7128760430246999</v>
      </c>
      <c r="CZ82">
        <v>8.6613023712485102</v>
      </c>
      <c r="DA82">
        <v>8.6077673059047104</v>
      </c>
      <c r="DB82">
        <v>8.5522084679156105</v>
      </c>
      <c r="DC82">
        <v>8.4945628901101102</v>
      </c>
      <c r="DD82">
        <v>8.4347671616596003</v>
      </c>
      <c r="DE82">
        <v>8.3727575899375299</v>
      </c>
      <c r="DF82">
        <v>8.3084703809821292</v>
      </c>
      <c r="DG82">
        <v>8.2418418397615891</v>
      </c>
      <c r="DH82">
        <v>8.1728085914515507</v>
      </c>
      <c r="DI82">
        <v>8.1013078249347998</v>
      </c>
      <c r="DJ82">
        <v>8.0272775597204902</v>
      </c>
      <c r="DK82">
        <v>7.9506569374517699</v>
      </c>
      <c r="DL82">
        <v>7.8713865391264903</v>
      </c>
      <c r="DM82">
        <v>7.7894087290896596</v>
      </c>
      <c r="DN82">
        <v>7.7046680267693901</v>
      </c>
      <c r="DO82">
        <v>7.6171115070136599</v>
      </c>
      <c r="DP82">
        <v>7.5266892297433001</v>
      </c>
      <c r="DQ82">
        <v>7.4333546994611597</v>
      </c>
      <c r="DR82">
        <v>7.3370653549468203</v>
      </c>
      <c r="DS82">
        <v>7.2377830892157098</v>
      </c>
      <c r="DT82">
        <v>7.1354747995279002</v>
      </c>
      <c r="DU82">
        <v>7.0301129668914601</v>
      </c>
      <c r="DV82">
        <v>6.9216762641142298</v>
      </c>
      <c r="DW82">
        <v>6.8101501910134496</v>
      </c>
      <c r="DX82">
        <v>6.6955277348911304</v>
      </c>
      <c r="DY82">
        <v>6.5778100538222199</v>
      </c>
      <c r="DZ82">
        <v>6.4570071796805797</v>
      </c>
      <c r="EA82">
        <v>6.3331387371434902</v>
      </c>
      <c r="EB82">
        <v>6.2062346741682797</v>
      </c>
      <c r="EC82">
        <v>6.0763359986269698</v>
      </c>
      <c r="ED82">
        <v>5.9434955149182196</v>
      </c>
      <c r="EE82">
        <v>5.8077785534562096</v>
      </c>
      <c r="EF82">
        <v>5.66926368496941</v>
      </c>
      <c r="EG82">
        <v>5.5280434105382001</v>
      </c>
      <c r="EH82">
        <v>5.38422481727165</v>
      </c>
      <c r="EI82">
        <v>5.2379301884854099</v>
      </c>
      <c r="EJ82">
        <v>5.0892975562142304</v>
      </c>
      <c r="EK82">
        <v>4.9384811828964299</v>
      </c>
      <c r="EL82">
        <v>4.7856519581316403</v>
      </c>
      <c r="EM82">
        <v>4.6309976955676397</v>
      </c>
      <c r="EN82">
        <v>4.4747233142540397</v>
      </c>
      <c r="EO82">
        <v>4.3170508882485903</v>
      </c>
      <c r="EP82">
        <v>4.1582195479220498</v>
      </c>
      <c r="EQ82">
        <v>3.9984852163260198</v>
      </c>
      <c r="ER82">
        <v>3.8381201642170102</v>
      </c>
      <c r="ES82">
        <v>3.6774123679225101</v>
      </c>
      <c r="ET82">
        <v>3.5166646552441501</v>
      </c>
      <c r="EU82">
        <v>3.3561936260729599</v>
      </c>
      <c r="EV82" s="1">
        <v>3.1963283363929298</v>
      </c>
      <c r="EW82">
        <v>3.0374087369160501</v>
      </c>
      <c r="EX82">
        <v>2.8797838607621</v>
      </c>
      <c r="EY82">
        <v>2.72380975839569</v>
      </c>
      <c r="EZ82">
        <v>2.5698471824720399</v>
      </c>
      <c r="FA82">
        <v>2.4182590303132998</v>
      </c>
      <c r="FB82">
        <v>2.2694075574090702</v>
      </c>
      <c r="FC82">
        <v>2.1236513815494402</v>
      </c>
      <c r="FD82">
        <v>1.9813423038695299</v>
      </c>
      <c r="FE82">
        <v>1.8428219800874099</v>
      </c>
      <c r="FF82">
        <v>1.7084184823965201</v>
      </c>
      <c r="FG82">
        <v>1.578442799631</v>
      </c>
      <c r="FH82">
        <v>1.4531853302262701</v>
      </c>
      <c r="FI82">
        <v>1.33291242887868</v>
      </c>
      <c r="FJ82">
        <v>1.2178630733684801</v>
      </c>
      <c r="FK82">
        <v>1.1082457224275399</v>
      </c>
      <c r="FL82">
        <v>1.00423543847285</v>
      </c>
      <c r="FM82">
        <v>0.90597135015408203</v>
      </c>
      <c r="FN82">
        <v>0.81355452866206501</v>
      </c>
      <c r="FO82">
        <v>0.72704634833392401</v>
      </c>
      <c r="FP82">
        <v>0.64646739604904002</v>
      </c>
      <c r="FQ82">
        <v>0.57179698509680799</v>
      </c>
      <c r="FR82">
        <v>0.50297331757759001</v>
      </c>
      <c r="FS82">
        <v>0.43989432506343901</v>
      </c>
      <c r="FT82">
        <v>0.38241920043168698</v>
      </c>
      <c r="FU82">
        <v>0.330370614886764</v>
      </c>
      <c r="FV82">
        <v>0.28353759376161197</v>
      </c>
      <c r="FW82">
        <v>0.241679003455646</v>
      </c>
      <c r="FX82">
        <v>0.204527580679183</v>
      </c>
      <c r="FY82">
        <v>0.17179441500395101</v>
      </c>
      <c r="FZ82">
        <v>0.14317377760335101</v>
      </c>
      <c r="GA82">
        <v>0.11834817405413101</v>
      </c>
      <c r="GB82" s="1">
        <v>9.6993488157668201E-2</v>
      </c>
      <c r="GC82" s="1">
        <v>7.8784077789506704E-2</v>
      </c>
      <c r="GD82" s="1">
        <v>6.3397683460401602E-2</v>
      </c>
      <c r="GE82" s="1">
        <v>5.0520015954461102E-2</v>
      </c>
      <c r="GF82" s="1">
        <v>3.9848901147186103E-2</v>
      </c>
      <c r="GG82" s="1">
        <v>3.10978775687312E-2</v>
      </c>
      <c r="GH82" s="1">
        <v>2.3999164745470501E-2</v>
      </c>
      <c r="GI82" s="1">
        <v>1.8305946733187601E-2</v>
      </c>
      <c r="GJ82" s="1">
        <v>1.37939441352176E-2</v>
      </c>
      <c r="GK82" s="1">
        <v>1.02622776327582E-2</v>
      </c>
      <c r="GL82" s="1">
        <v>7.5336548797503696E-3</v>
      </c>
      <c r="GM82" s="1">
        <v>5.4539387892786496E-3</v>
      </c>
      <c r="GN82" s="1">
        <v>3.89117718699561E-3</v>
      </c>
      <c r="GO82" s="1">
        <v>2.7341902602463701E-3</v>
      </c>
      <c r="GP82" s="1">
        <v>1.8908223428091499E-3</v>
      </c>
      <c r="GQ82" s="1">
        <v>1.2859680002237999E-3</v>
      </c>
      <c r="GR82" s="1">
        <v>8.5947930818520198E-4</v>
      </c>
      <c r="GS82" s="1">
        <v>5.6405234358219405E-4</v>
      </c>
      <c r="GT82" s="1">
        <v>3.6317736173777001E-4</v>
      </c>
      <c r="GU82" s="1">
        <v>2.29220347428731E-4</v>
      </c>
      <c r="GV82" s="1">
        <v>1.4168518532894101E-4</v>
      </c>
      <c r="GW82" s="1">
        <v>8.5687166157327299E-5</v>
      </c>
      <c r="GX82" s="1">
        <v>5.0651325133065402E-5</v>
      </c>
      <c r="GY82" s="1">
        <v>2.9234299405267999E-5</v>
      </c>
      <c r="GZ82" s="1">
        <v>1.6456713729191399E-5</v>
      </c>
      <c r="HA82" s="1">
        <v>9.0248773121769804E-6</v>
      </c>
      <c r="HB82" s="1">
        <v>4.81573904599594E-6</v>
      </c>
      <c r="HC82" s="1">
        <v>2.4972328847552E-6</v>
      </c>
      <c r="HD82" s="1">
        <v>1.2567670444384499E-6</v>
      </c>
      <c r="HE82" s="1">
        <v>6.1298277998104097E-7</v>
      </c>
      <c r="HF82" s="1">
        <v>2.8934053459519099E-7</v>
      </c>
      <c r="HG82" s="1">
        <v>1.3197080476624899E-7</v>
      </c>
      <c r="HH82" s="1">
        <v>5.8071492745542097E-8</v>
      </c>
    </row>
    <row r="83" spans="1:216" x14ac:dyDescent="0.25">
      <c r="A83">
        <v>205</v>
      </c>
      <c r="B83" s="3">
        <v>17782794100.389198</v>
      </c>
      <c r="C83" s="8">
        <f t="shared" ref="C83:C108" si="7">B83/(3600*24*365.25)</f>
        <v>563.50274103192885</v>
      </c>
      <c r="D83" s="3">
        <v>8.6374463061232607</v>
      </c>
      <c r="E83" s="3">
        <v>8.6361897123270293</v>
      </c>
      <c r="F83" s="3">
        <v>8.6349111572455399</v>
      </c>
      <c r="G83" s="3">
        <v>8.6336096222939798</v>
      </c>
      <c r="H83" s="3">
        <v>8.6322840417953195</v>
      </c>
      <c r="I83" s="3">
        <v>8.6309333008169702</v>
      </c>
      <c r="J83" s="3">
        <v>8.62955623290933</v>
      </c>
      <c r="K83" s="3">
        <v>8.6281516177420308</v>
      </c>
      <c r="L83" s="3">
        <v>8.62671817863313</v>
      </c>
      <c r="M83" s="3">
        <v>8.6252545799668603</v>
      </c>
      <c r="N83" s="3">
        <v>8.62375942449472</v>
      </c>
      <c r="O83" s="3">
        <v>8.6222312505152097</v>
      </c>
      <c r="P83" s="3">
        <v>8.6206685289265401</v>
      </c>
      <c r="Q83" s="3">
        <v>8.6190696601471508</v>
      </c>
      <c r="R83" s="3">
        <v>8.6174329708981006</v>
      </c>
      <c r="S83" s="3">
        <v>8.6157567108415201</v>
      </c>
      <c r="T83" s="3">
        <v>8.6140390490689001</v>
      </c>
      <c r="U83" s="3">
        <v>8.6122780704328399</v>
      </c>
      <c r="V83" s="3">
        <v>8.6104717717155896</v>
      </c>
      <c r="W83" s="3">
        <v>8.6086180576275293</v>
      </c>
      <c r="X83" s="3">
        <v>8.6067147366283407</v>
      </c>
      <c r="Y83" s="3">
        <v>8.6047595165635808</v>
      </c>
      <c r="Z83" s="3">
        <v>8.6027500001088892</v>
      </c>
      <c r="AA83" s="3">
        <v>8.6006836800138604</v>
      </c>
      <c r="AB83" s="3">
        <v>8.5985579341373697</v>
      </c>
      <c r="AC83" s="3">
        <v>8.5963700202659492</v>
      </c>
      <c r="AD83" s="3">
        <v>8.5941170707061296</v>
      </c>
      <c r="AE83" s="3">
        <v>8.5917960866419794</v>
      </c>
      <c r="AF83" s="3">
        <v>8.5894039322481799</v>
      </c>
      <c r="AG83" s="3">
        <v>8.5869373285491797</v>
      </c>
      <c r="AH83" s="3">
        <v>8.5843928470142092</v>
      </c>
      <c r="AI83" s="3">
        <v>8.58176690287819</v>
      </c>
      <c r="AJ83" s="3">
        <v>8.5790557481776606</v>
      </c>
      <c r="AK83" s="3">
        <v>8.5762554644911297</v>
      </c>
      <c r="AL83" s="3">
        <v>8.5733619553725102</v>
      </c>
      <c r="AM83" s="3">
        <v>8.5703709384664002</v>
      </c>
      <c r="AN83" s="3">
        <v>8.5672779372934098</v>
      </c>
      <c r="AO83" s="15">
        <v>8.56407827269366</v>
      </c>
      <c r="AP83" s="3">
        <v>8.5607670539162708</v>
      </c>
      <c r="AQ83" s="3">
        <v>8.5573391693423702</v>
      </c>
      <c r="AR83" s="3">
        <v>8.5537892768291197</v>
      </c>
      <c r="AS83" s="3">
        <v>8.5501117936619195</v>
      </c>
      <c r="AT83" s="3">
        <v>8.5463008861017897</v>
      </c>
      <c r="AU83" s="3">
        <v>8.5423504585149601</v>
      </c>
      <c r="AV83" s="3">
        <v>8.5382541420715103</v>
      </c>
      <c r="AW83" s="3">
        <v>8.5340052829997806</v>
      </c>
      <c r="AX83" s="3">
        <v>8.5295969303834998</v>
      </c>
      <c r="AY83" s="3">
        <v>8.5250218234884301</v>
      </c>
      <c r="AZ83" s="3">
        <v>8.5202723786055703</v>
      </c>
      <c r="BA83" s="3">
        <v>8.51534067539815</v>
      </c>
      <c r="BB83" s="3">
        <v>8.5102184427398502</v>
      </c>
      <c r="BC83" s="3">
        <v>8.5048970440321607</v>
      </c>
      <c r="BD83" s="3">
        <v>8.4993674619891699</v>
      </c>
      <c r="BE83" s="3">
        <v>8.4936202828787</v>
      </c>
      <c r="BF83" s="3">
        <v>8.4876456802093205</v>
      </c>
      <c r="BG83" s="3">
        <v>8.4814333978538503</v>
      </c>
      <c r="BH83" s="3">
        <v>8.4749727326005502</v>
      </c>
      <c r="BI83" s="3">
        <v>8.4682525161248101</v>
      </c>
      <c r="BJ83" s="3">
        <v>8.4612610963751305</v>
      </c>
      <c r="BK83">
        <v>8.4539863183689192</v>
      </c>
      <c r="BL83">
        <v>8.4464155043954605</v>
      </c>
      <c r="BM83">
        <v>8.4385354336252298</v>
      </c>
      <c r="BN83">
        <v>8.4303323211271604</v>
      </c>
      <c r="BO83">
        <v>8.4217917962981801</v>
      </c>
      <c r="BP83">
        <v>8.4128988807119907</v>
      </c>
      <c r="BQ83">
        <v>8.4036379653974898</v>
      </c>
      <c r="BR83">
        <v>8.3939927875610696</v>
      </c>
      <c r="BS83">
        <v>8.3839464067707006</v>
      </c>
      <c r="BT83">
        <v>8.3734811806247293</v>
      </c>
      <c r="BU83">
        <v>8.3625787399330207</v>
      </c>
      <c r="BV83">
        <v>8.3512199634439703</v>
      </c>
      <c r="BW83">
        <v>8.3393849521567205</v>
      </c>
      <c r="BX83">
        <v>8.3270530032652292</v>
      </c>
      <c r="BY83">
        <v>8.3142025837878997</v>
      </c>
      <c r="BZ83">
        <v>8.3008113039450002</v>
      </c>
      <c r="CA83">
        <v>8.2868558903551097</v>
      </c>
      <c r="CB83">
        <v>8.2723121591316104</v>
      </c>
      <c r="CC83">
        <v>8.2571549889712106</v>
      </c>
      <c r="CD83">
        <v>8.2413582943382906</v>
      </c>
      <c r="CE83">
        <v>8.2248949988614797</v>
      </c>
      <c r="CF83">
        <v>8.2077370090731794</v>
      </c>
      <c r="CG83">
        <v>8.1898551886376296</v>
      </c>
      <c r="CH83">
        <v>8.1712193332296295</v>
      </c>
      <c r="CI83">
        <v>8.1517981462436904</v>
      </c>
      <c r="CJ83">
        <v>8.1315592155326399</v>
      </c>
      <c r="CK83">
        <v>8.1104689913950594</v>
      </c>
      <c r="CL83">
        <v>8.0884927660533403</v>
      </c>
      <c r="CM83">
        <v>8.0655946548875406</v>
      </c>
      <c r="CN83">
        <v>8.0417375797159298</v>
      </c>
      <c r="CO83">
        <v>8.0168832544398292</v>
      </c>
      <c r="CP83">
        <v>7.9909921733994702</v>
      </c>
      <c r="CQ83">
        <v>7.9640236028179903</v>
      </c>
      <c r="CR83">
        <v>7.93593557574318</v>
      </c>
      <c r="CS83">
        <v>7.9066848909307996</v>
      </c>
      <c r="CT83">
        <v>7.8762271161491304</v>
      </c>
      <c r="CU83">
        <v>7.8445165964223396</v>
      </c>
      <c r="CV83">
        <v>7.8115064677693304</v>
      </c>
      <c r="CW83">
        <v>7.7771486770360196</v>
      </c>
      <c r="CX83">
        <v>7.74139400846098</v>
      </c>
      <c r="CY83">
        <v>7.7041921176581702</v>
      </c>
      <c r="CZ83">
        <v>7.6654915737449096</v>
      </c>
      <c r="DA83">
        <v>7.6252399103885002</v>
      </c>
      <c r="DB83">
        <v>7.5833836865903601</v>
      </c>
      <c r="DC83">
        <v>7.5398685580719302</v>
      </c>
      <c r="DD83">
        <v>7.4946393601713499</v>
      </c>
      <c r="DE83">
        <v>7.44764020320304</v>
      </c>
      <c r="DF83">
        <v>7.39881458127409</v>
      </c>
      <c r="DG83">
        <v>7.3481054955891603</v>
      </c>
      <c r="DH83">
        <v>7.2954555933107601</v>
      </c>
      <c r="DI83">
        <v>7.2408073230707597</v>
      </c>
      <c r="DJ83">
        <v>7.1841031082525504</v>
      </c>
      <c r="DK83">
        <v>7.1252855391783196</v>
      </c>
      <c r="DL83">
        <v>7.0642975853424899</v>
      </c>
      <c r="DM83">
        <v>7.0010828288265898</v>
      </c>
      <c r="DN83">
        <v>6.9355857200130604</v>
      </c>
      <c r="DO83">
        <v>6.8677518566811804</v>
      </c>
      <c r="DP83">
        <v>6.7975282875171299</v>
      </c>
      <c r="DQ83">
        <v>6.7248638409975996</v>
      </c>
      <c r="DR83">
        <v>6.6497094805113601</v>
      </c>
      <c r="DS83">
        <v>6.5720186864609103</v>
      </c>
      <c r="DT83">
        <v>6.4917478659354702</v>
      </c>
      <c r="DU83">
        <v>6.4088567903616704</v>
      </c>
      <c r="DV83">
        <v>6.3233090613182199</v>
      </c>
      <c r="DW83">
        <v>6.2350726044395204</v>
      </c>
      <c r="DX83">
        <v>6.1441201910295504</v>
      </c>
      <c r="DY83">
        <v>6.0504299866556899</v>
      </c>
      <c r="DZ83">
        <v>5.9539861255909203</v>
      </c>
      <c r="EA83">
        <v>5.8547793095175003</v>
      </c>
      <c r="EB83">
        <v>5.7528074283945196</v>
      </c>
      <c r="EC83">
        <v>5.6480762008220804</v>
      </c>
      <c r="ED83">
        <v>5.5405998306062898</v>
      </c>
      <c r="EE83">
        <v>5.4304016755405202</v>
      </c>
      <c r="EF83">
        <v>5.3175149236704504</v>
      </c>
      <c r="EG83">
        <v>5.2019832715057701</v>
      </c>
      <c r="EH83">
        <v>5.0838615977838497</v>
      </c>
      <c r="EI83">
        <v>4.9632166254863197</v>
      </c>
      <c r="EJ83">
        <v>4.840127563867</v>
      </c>
      <c r="EK83">
        <v>4.7146867212791896</v>
      </c>
      <c r="EL83">
        <v>4.5870000786081802</v>
      </c>
      <c r="EM83">
        <v>4.4571878121360999</v>
      </c>
      <c r="EN83">
        <v>4.3253847537142098</v>
      </c>
      <c r="EO83">
        <v>4.1917407752168003</v>
      </c>
      <c r="EP83">
        <v>4.0564210834305898</v>
      </c>
      <c r="EQ83">
        <v>3.91960641082775</v>
      </c>
      <c r="ER83">
        <v>3.7814930871171799</v>
      </c>
      <c r="ES83">
        <v>3.6422929761097498</v>
      </c>
      <c r="ET83">
        <v>3.50223326231424</v>
      </c>
      <c r="EU83">
        <v>3.3615560718505799</v>
      </c>
      <c r="EV83" s="1">
        <v>3.2205179127768799</v>
      </c>
      <c r="EW83">
        <v>3.07938892082809</v>
      </c>
      <c r="EX83">
        <v>2.9384518979087999</v>
      </c>
      <c r="EY83">
        <v>2.79800113251892</v>
      </c>
      <c r="EZ83">
        <v>2.6583409936632001</v>
      </c>
      <c r="FA83">
        <v>2.5197842927393999</v>
      </c>
      <c r="FB83">
        <v>2.3826504114412801</v>
      </c>
      <c r="FC83">
        <v>2.2472631978622601</v>
      </c>
      <c r="FD83">
        <v>2.1139486377367001</v>
      </c>
      <c r="FE83">
        <v>1.9830323130791101</v>
      </c>
      <c r="FF83">
        <v>1.85483666632311</v>
      </c>
      <c r="FG83">
        <v>1.7296780943360901</v>
      </c>
      <c r="FH83">
        <v>1.6078639032764299</v>
      </c>
      <c r="FI83">
        <v>1.4896891620150601</v>
      </c>
      <c r="FJ83">
        <v>1.37543349857367</v>
      </c>
      <c r="FK83">
        <v>1.2653578905142899</v>
      </c>
      <c r="FL83">
        <v>1.1597015061907301</v>
      </c>
      <c r="FM83">
        <v>1.0586786589548201</v>
      </c>
      <c r="FN83">
        <v>0.96247594049129603</v>
      </c>
      <c r="FO83">
        <v>0.87124960211386104</v>
      </c>
      <c r="FP83">
        <v>0.78512325377430603</v>
      </c>
      <c r="FQ83">
        <v>0.70418594941610402</v>
      </c>
      <c r="FR83">
        <v>0.62849072388244798</v>
      </c>
      <c r="FS83">
        <v>0.55805364066194696</v>
      </c>
      <c r="FT83">
        <v>0.49285340120148602</v>
      </c>
      <c r="FU83">
        <v>0.43283155531611101</v>
      </c>
      <c r="FV83">
        <v>0.37789333848567203</v>
      </c>
      <c r="FW83">
        <v>0.32790914579418601</v>
      </c>
      <c r="FX83">
        <v>0.28271663433972599</v>
      </c>
      <c r="FY83">
        <v>0.242123426675491</v>
      </c>
      <c r="FZ83">
        <v>0.205910367941148</v>
      </c>
      <c r="GA83">
        <v>0.17383526964294199</v>
      </c>
      <c r="GB83">
        <v>0.14563705447643899</v>
      </c>
      <c r="GC83">
        <v>0.12104020014698</v>
      </c>
      <c r="GD83" s="1">
        <v>9.9759366818478606E-2</v>
      </c>
      <c r="GE83" s="1">
        <v>8.1504083532157004E-2</v>
      </c>
      <c r="GF83" s="1">
        <v>6.5983364464467606E-2</v>
      </c>
      <c r="GG83" s="1">
        <v>5.29101268074939E-2</v>
      </c>
      <c r="GH83" s="1">
        <v>4.2005288646772602E-2</v>
      </c>
      <c r="GI83" s="1">
        <v>3.3001437440797303E-2</v>
      </c>
      <c r="GJ83" s="1">
        <v>2.5645977169628301E-2</v>
      </c>
      <c r="GK83" s="1">
        <v>1.9703684143808499E-2</v>
      </c>
      <c r="GL83" s="1">
        <v>1.4958626732630599E-2</v>
      </c>
      <c r="GM83" s="1">
        <v>1.1215431482352701E-2</v>
      </c>
      <c r="GN83" s="1">
        <v>8.2999056576065298E-3</v>
      </c>
      <c r="GO83" s="1">
        <v>6.0590524858337696E-3</v>
      </c>
      <c r="GP83" s="1">
        <v>4.3605387081154896E-3</v>
      </c>
      <c r="GQ83" s="1">
        <v>3.0916930318068301E-3</v>
      </c>
      <c r="GR83" s="1">
        <v>2.15812765869334E-3</v>
      </c>
      <c r="GS83" s="1">
        <v>1.4820825720132001E-3</v>
      </c>
      <c r="GT83" s="1">
        <v>1.00059354056337E-3</v>
      </c>
      <c r="GU83" s="1">
        <v>6.6358017326834204E-4</v>
      </c>
      <c r="GV83" s="1">
        <v>4.3194062863946802E-4</v>
      </c>
      <c r="GW83" s="1">
        <v>2.7572591646971798E-4</v>
      </c>
      <c r="GX83" s="1">
        <v>1.7245053073913801E-4</v>
      </c>
      <c r="GY83" s="1">
        <v>1.05578918035773E-4</v>
      </c>
      <c r="GZ83" s="1">
        <v>6.3210441813399803E-5</v>
      </c>
      <c r="HA83" s="1">
        <v>3.6970269347860002E-5</v>
      </c>
      <c r="HB83" s="1">
        <v>2.1100893529530999E-5</v>
      </c>
      <c r="HC83" s="1">
        <v>1.1739344461097801E-5</v>
      </c>
      <c r="HD83" s="1">
        <v>6.3587089821901E-6</v>
      </c>
      <c r="HE83" s="1">
        <v>3.3491870680361702E-6</v>
      </c>
      <c r="HF83" s="1">
        <v>1.7131415003766501E-6</v>
      </c>
      <c r="HG83" s="1">
        <v>8.4984951532159601E-7</v>
      </c>
      <c r="HH83" s="1">
        <v>4.0829089671973002E-7</v>
      </c>
    </row>
    <row r="84" spans="1:216" x14ac:dyDescent="0.25">
      <c r="A84">
        <v>206</v>
      </c>
      <c r="B84" s="3">
        <v>19952623149.688702</v>
      </c>
      <c r="C84" s="8">
        <f t="shared" si="7"/>
        <v>632.26047448756253</v>
      </c>
      <c r="D84" s="3">
        <v>7.4874495610721503</v>
      </c>
      <c r="E84" s="3">
        <v>7.4868148750494701</v>
      </c>
      <c r="F84" s="3">
        <v>7.4861640526967301</v>
      </c>
      <c r="G84" s="3">
        <v>7.4854963403408803</v>
      </c>
      <c r="H84" s="3">
        <v>7.4848109491957802</v>
      </c>
      <c r="I84" s="3">
        <v>7.4841070537347303</v>
      </c>
      <c r="J84" s="3">
        <v>7.4833837899882596</v>
      </c>
      <c r="K84" s="3">
        <v>7.4826402537640098</v>
      </c>
      <c r="L84" s="3">
        <v>7.4818754987850697</v>
      </c>
      <c r="M84" s="3">
        <v>7.4810885347432201</v>
      </c>
      <c r="N84" s="3">
        <v>7.4802783252632903</v>
      </c>
      <c r="O84" s="3">
        <v>7.4794437857745999</v>
      </c>
      <c r="P84" s="3">
        <v>7.4785837812854696</v>
      </c>
      <c r="Q84" s="3">
        <v>7.4776971240564798</v>
      </c>
      <c r="R84" s="3">
        <v>7.4767825711679201</v>
      </c>
      <c r="S84" s="3">
        <v>7.47583882197699</v>
      </c>
      <c r="T84" s="3">
        <v>7.47486451545966</v>
      </c>
      <c r="U84" s="3">
        <v>7.4738582274323999</v>
      </c>
      <c r="V84" s="3">
        <v>7.47281846764837</v>
      </c>
      <c r="W84" s="3">
        <v>7.4717436767627401</v>
      </c>
      <c r="X84" s="3">
        <v>7.4706322231613997</v>
      </c>
      <c r="Y84" s="3">
        <v>7.4694823996473199</v>
      </c>
      <c r="Z84" s="3">
        <v>7.4682924199782601</v>
      </c>
      <c r="AA84" s="3">
        <v>7.4670604152497404</v>
      </c>
      <c r="AB84" s="3">
        <v>7.4657844301164697</v>
      </c>
      <c r="AC84" s="3">
        <v>7.4644624188456303</v>
      </c>
      <c r="AD84" s="3">
        <v>7.46309224119475</v>
      </c>
      <c r="AE84" s="3">
        <v>7.4616716581071199</v>
      </c>
      <c r="AF84" s="3">
        <v>7.4601983272168502</v>
      </c>
      <c r="AG84" s="3">
        <v>7.4586697981560004</v>
      </c>
      <c r="AH84" s="3">
        <v>7.4570835076556099</v>
      </c>
      <c r="AI84" s="3">
        <v>7.4554367744321501</v>
      </c>
      <c r="AJ84" s="3">
        <v>7.4537267938509402</v>
      </c>
      <c r="AK84" s="3">
        <v>7.4519506323574003</v>
      </c>
      <c r="AL84" s="3">
        <v>7.4501052216671697</v>
      </c>
      <c r="AM84" s="3">
        <v>7.4481873527054603</v>
      </c>
      <c r="AN84" s="3">
        <v>7.4461936692859396</v>
      </c>
      <c r="AO84" s="15">
        <v>7.4441206615192304</v>
      </c>
      <c r="AP84" s="3">
        <v>7.4419646589406296</v>
      </c>
      <c r="AQ84" s="3">
        <v>7.4397218233465896</v>
      </c>
      <c r="AR84" s="3">
        <v>7.43738814132917</v>
      </c>
      <c r="AS84" s="3">
        <v>7.43495941649745</v>
      </c>
      <c r="AT84" s="3">
        <v>7.4324312613745596</v>
      </c>
      <c r="AU84" s="3">
        <v>7.4297990889590899</v>
      </c>
      <c r="AV84" s="3">
        <v>7.4270581039389398</v>
      </c>
      <c r="AW84" s="3">
        <v>7.4242032935460696</v>
      </c>
      <c r="AX84" s="3">
        <v>7.4212294180399496</v>
      </c>
      <c r="AY84" s="3">
        <v>7.41813100080787</v>
      </c>
      <c r="AZ84" s="3">
        <v>7.4149023180696902</v>
      </c>
      <c r="BA84" s="3">
        <v>7.4115373881751001</v>
      </c>
      <c r="BB84" s="3">
        <v>7.4080299604810396</v>
      </c>
      <c r="BC84" s="3">
        <v>7.4043735037972302</v>
      </c>
      <c r="BD84" s="3">
        <v>7.4005611943877403</v>
      </c>
      <c r="BE84" s="3">
        <v>7.3965859035169403</v>
      </c>
      <c r="BF84" s="3">
        <v>7.3924401845280503</v>
      </c>
      <c r="BG84" s="3">
        <v>7.3881162594433203</v>
      </c>
      <c r="BH84" s="3">
        <v>7.3836060050749301</v>
      </c>
      <c r="BI84" s="3">
        <v>7.37890093863638</v>
      </c>
      <c r="BJ84" s="3">
        <v>7.3739922028449598</v>
      </c>
      <c r="BK84">
        <v>7.3688705505063803</v>
      </c>
      <c r="BL84">
        <v>7.3635263285738404</v>
      </c>
      <c r="BM84">
        <v>7.3579494616747603</v>
      </c>
      <c r="BN84">
        <v>7.3521294350997897</v>
      </c>
      <c r="BO84">
        <v>7.34605527725006</v>
      </c>
      <c r="BP84">
        <v>7.3397155415403903</v>
      </c>
      <c r="BQ84">
        <v>7.3330982877581699</v>
      </c>
      <c r="BR84">
        <v>7.3261910628796496</v>
      </c>
      <c r="BS84">
        <v>7.3189808813478798</v>
      </c>
      <c r="BT84">
        <v>7.3114542048195696</v>
      </c>
      <c r="BU84">
        <v>7.3035969213908203</v>
      </c>
      <c r="BV84">
        <v>7.2953943243155299</v>
      </c>
      <c r="BW84">
        <v>7.2868310902340196</v>
      </c>
      <c r="BX84">
        <v>7.2778912569338701</v>
      </c>
      <c r="BY84">
        <v>7.2685582006695402</v>
      </c>
      <c r="BZ84">
        <v>7.2588146130730298</v>
      </c>
      <c r="CA84">
        <v>7.2486424776934504</v>
      </c>
      <c r="CB84">
        <v>7.2380230462100403</v>
      </c>
      <c r="CC84">
        <v>7.2269368143703101</v>
      </c>
      <c r="CD84">
        <v>7.2153634977128398</v>
      </c>
      <c r="CE84">
        <v>7.2032820071429304</v>
      </c>
      <c r="CF84">
        <v>7.1906704244388502</v>
      </c>
      <c r="CG84">
        <v>7.1775059777765904</v>
      </c>
      <c r="CH84">
        <v>7.1637650173725298</v>
      </c>
      <c r="CI84">
        <v>7.14942299135555</v>
      </c>
      <c r="CJ84">
        <v>7.1344544219936497</v>
      </c>
      <c r="CK84">
        <v>7.1188328824144804</v>
      </c>
      <c r="CL84">
        <v>7.1025309739749902</v>
      </c>
      <c r="CM84">
        <v>7.08552030445236</v>
      </c>
      <c r="CN84">
        <v>7.0677714672466996</v>
      </c>
      <c r="CO84">
        <v>7.0492540218056998</v>
      </c>
      <c r="CP84">
        <v>7.0299364755026801</v>
      </c>
      <c r="CQ84">
        <v>7.0097862672220703</v>
      </c>
      <c r="CR84">
        <v>6.98876975293072</v>
      </c>
      <c r="CS84">
        <v>6.9668521935395198</v>
      </c>
      <c r="CT84">
        <v>6.9439977453869997</v>
      </c>
      <c r="CU84">
        <v>6.9201694537063698</v>
      </c>
      <c r="CV84">
        <v>6.8953292494679301</v>
      </c>
      <c r="CW84">
        <v>6.8694379500219496</v>
      </c>
      <c r="CX84">
        <v>6.8424552640009502</v>
      </c>
      <c r="CY84">
        <v>6.8143398009768603</v>
      </c>
      <c r="CZ84">
        <v>6.7850490864054098</v>
      </c>
      <c r="DA84">
        <v>6.7545395824296097</v>
      </c>
      <c r="DB84">
        <v>6.7227667151538899</v>
      </c>
      <c r="DC84">
        <v>6.68968490904206</v>
      </c>
      <c r="DD84">
        <v>6.6552476291339602</v>
      </c>
      <c r="DE84">
        <v>6.61940743181865</v>
      </c>
      <c r="DF84">
        <v>6.5821160249440398</v>
      </c>
      <c r="DG84">
        <v>6.5433243380857302</v>
      </c>
      <c r="DH84">
        <v>6.50298260383863</v>
      </c>
      <c r="DI84">
        <v>6.4610404510350596</v>
      </c>
      <c r="DJ84">
        <v>6.4174470108303101</v>
      </c>
      <c r="DK84">
        <v>6.3721510366308696</v>
      </c>
      <c r="DL84">
        <v>6.3251010388705504</v>
      </c>
      <c r="DM84">
        <v>6.2762454356643698</v>
      </c>
      <c r="DN84">
        <v>6.2255327203877897</v>
      </c>
      <c r="DO84">
        <v>6.1729116472390704</v>
      </c>
      <c r="DP84">
        <v>6.1183314358418102</v>
      </c>
      <c r="DQ84">
        <v>6.0617419959337102</v>
      </c>
      <c r="DR84">
        <v>6.0030941731614602</v>
      </c>
      <c r="DS84">
        <v>5.9423400169607996</v>
      </c>
      <c r="DT84">
        <v>5.8794330714408298</v>
      </c>
      <c r="DU84">
        <v>5.8143286901108597</v>
      </c>
      <c r="DV84">
        <v>5.7469843751836702</v>
      </c>
      <c r="DW84">
        <v>5.6773601420575099</v>
      </c>
      <c r="DX84">
        <v>5.6054189094178302</v>
      </c>
      <c r="DY84">
        <v>5.5311269152049896</v>
      </c>
      <c r="DZ84">
        <v>5.4544541584630997</v>
      </c>
      <c r="EA84">
        <v>5.3753748668132504</v>
      </c>
      <c r="EB84">
        <v>5.2938679889802804</v>
      </c>
      <c r="EC84">
        <v>5.2099177114400099</v>
      </c>
      <c r="ED84">
        <v>5.1235139978434399</v>
      </c>
      <c r="EE84">
        <v>5.0346531494102296</v>
      </c>
      <c r="EF84">
        <v>4.9433383839664398</v>
      </c>
      <c r="EG84">
        <v>4.8495804307268902</v>
      </c>
      <c r="EH84">
        <v>4.7533981372924101</v>
      </c>
      <c r="EI84">
        <v>4.6548190846451396</v>
      </c>
      <c r="EJ84">
        <v>4.55388020518392</v>
      </c>
      <c r="EK84">
        <v>4.4506283980500196</v>
      </c>
      <c r="EL84">
        <v>4.3451211351553098</v>
      </c>
      <c r="EM84">
        <v>4.2374270504498197</v>
      </c>
      <c r="EN84">
        <v>4.1276265040613698</v>
      </c>
      <c r="EO84">
        <v>4.0158121120219397</v>
      </c>
      <c r="EP84">
        <v>3.9020892313774902</v>
      </c>
      <c r="EQ84">
        <v>3.7865763895822302</v>
      </c>
      <c r="ER84">
        <v>3.66940564622579</v>
      </c>
      <c r="ES84">
        <v>3.5507228743620498</v>
      </c>
      <c r="ET84">
        <v>3.4306879480319799</v>
      </c>
      <c r="EU84">
        <v>3.3094748220348098</v>
      </c>
      <c r="EV84" s="1">
        <v>3.1872714896436598</v>
      </c>
      <c r="EW84">
        <v>3.06427980382399</v>
      </c>
      <c r="EX84">
        <v>2.94071514764447</v>
      </c>
      <c r="EY84">
        <v>2.81680594001641</v>
      </c>
      <c r="EZ84">
        <v>2.6927929637104402</v>
      </c>
      <c r="FA84">
        <v>2.5689285038258798</v>
      </c>
      <c r="FB84">
        <v>2.4454752865756002</v>
      </c>
      <c r="FC84">
        <v>2.32270521043954</v>
      </c>
      <c r="FD84">
        <v>2.2008978644678701</v>
      </c>
      <c r="FE84">
        <v>2.08033883180391</v>
      </c>
      <c r="FF84">
        <v>1.9613177803592099</v>
      </c>
      <c r="FG84">
        <v>1.8441263470010001</v>
      </c>
      <c r="FH84">
        <v>1.7290558265784799</v>
      </c>
      <c r="FI84">
        <v>1.6163946825670701</v>
      </c>
      <c r="FJ84">
        <v>1.5064259019675199</v>
      </c>
      <c r="FK84">
        <v>1.3994242232479099</v>
      </c>
      <c r="FL84">
        <v>1.29565327241646</v>
      </c>
      <c r="FM84">
        <v>1.19536264857998</v>
      </c>
      <c r="FN84">
        <v>1.0987850063639699</v>
      </c>
      <c r="FO84">
        <v>1.0061331880989099</v>
      </c>
      <c r="FP84">
        <v>0.91759746344024995</v>
      </c>
      <c r="FQ84">
        <v>0.83334293779350599</v>
      </c>
      <c r="FR84">
        <v>0.75350719325861204</v>
      </c>
      <c r="FS84">
        <v>0.67819822648905603</v>
      </c>
      <c r="FT84">
        <v>0.60749274660201902</v>
      </c>
      <c r="FU84">
        <v>0.54143489283367896</v>
      </c>
      <c r="FV84">
        <v>0.480035425825732</v>
      </c>
      <c r="FW84">
        <v>0.423271438152167</v>
      </c>
      <c r="FX84">
        <v>0.37108661894745698</v>
      </c>
      <c r="FY84">
        <v>0.32339209439794803</v>
      </c>
      <c r="FZ84">
        <v>0.28006785066248302</v>
      </c>
      <c r="GA84">
        <v>0.240964728897615</v>
      </c>
      <c r="GB84">
        <v>0.20590696402574499</v>
      </c>
      <c r="GC84">
        <v>0.17469522038903501</v>
      </c>
      <c r="GD84">
        <v>0.14711005928475299</v>
      </c>
      <c r="GE84">
        <v>0.122915756472173</v>
      </c>
      <c r="GF84">
        <v>0.10186437301236401</v>
      </c>
      <c r="GG84" s="1">
        <v>8.3699971170635407E-2</v>
      </c>
      <c r="GH84" s="1">
        <v>6.8162859418939098E-2</v>
      </c>
      <c r="GI84" s="1">
        <v>5.4993747515589698E-2</v>
      </c>
      <c r="GJ84" s="1">
        <v>4.3937694690212498E-2</v>
      </c>
      <c r="GK84" s="1">
        <v>3.4747741323968101E-2</v>
      </c>
      <c r="GL84" s="1">
        <v>2.71881270676766E-2</v>
      </c>
      <c r="GM84" s="1">
        <v>2.1037015615110798E-2</v>
      </c>
      <c r="GN84" s="1">
        <v>1.6088667532428099E-2</v>
      </c>
      <c r="GO84" s="1">
        <v>1.21550265132321E-2</v>
      </c>
      <c r="GP84" s="1">
        <v>9.0667098118954407E-3</v>
      </c>
      <c r="GQ84" s="1">
        <v>6.6734188838743699E-3</v>
      </c>
      <c r="GR84" s="1">
        <v>4.8438098749328997E-3</v>
      </c>
      <c r="GS84" s="1">
        <v>3.4648840911113699E-3</v>
      </c>
      <c r="GT84" s="1">
        <v>2.4409747124078201E-3</v>
      </c>
      <c r="GU84" s="1">
        <v>1.6924168889381501E-3</v>
      </c>
      <c r="GV84" s="1">
        <v>1.1539935061401999E-3</v>
      </c>
      <c r="GW84" s="1">
        <v>7.7324832034568198E-4</v>
      </c>
      <c r="GX84" s="1">
        <v>5.0875230566124405E-4</v>
      </c>
      <c r="GY84" s="1">
        <v>3.2839878392647802E-4</v>
      </c>
      <c r="GZ84" s="1">
        <v>2.0778940750855999E-4</v>
      </c>
      <c r="HA84" s="1">
        <v>1.2875768407345401E-4</v>
      </c>
      <c r="HB84" s="1">
        <v>7.8060858745223499E-5</v>
      </c>
      <c r="HC84" s="1">
        <v>4.6255875731421499E-5</v>
      </c>
      <c r="HD84" s="1">
        <v>2.6761869269726899E-5</v>
      </c>
      <c r="HE84" s="1">
        <v>1.51009073777338E-5</v>
      </c>
      <c r="HF84" s="1">
        <v>8.3009034066209398E-6</v>
      </c>
      <c r="HG84" s="1">
        <v>4.4397501521925897E-6</v>
      </c>
      <c r="HH84" s="1">
        <v>2.3075602788535998E-6</v>
      </c>
    </row>
    <row r="85" spans="1:216" x14ac:dyDescent="0.25">
      <c r="A85">
        <v>207</v>
      </c>
      <c r="B85" s="3">
        <v>22387211385.6833</v>
      </c>
      <c r="C85" s="8">
        <f t="shared" si="7"/>
        <v>709.40792030076113</v>
      </c>
      <c r="D85" s="3">
        <v>6.5314110831890497</v>
      </c>
      <c r="E85" s="3">
        <v>6.5310592914701999</v>
      </c>
      <c r="F85" s="3">
        <v>6.5306954342249304</v>
      </c>
      <c r="G85" s="3">
        <v>6.5303189456133204</v>
      </c>
      <c r="H85" s="3">
        <v>6.5299292333137</v>
      </c>
      <c r="I85" s="3">
        <v>6.5295256772885004</v>
      </c>
      <c r="J85" s="3">
        <v>6.5291076284931098</v>
      </c>
      <c r="K85" s="3">
        <v>6.5286744075251297</v>
      </c>
      <c r="L85" s="3">
        <v>6.5282253032112996</v>
      </c>
      <c r="M85" s="3">
        <v>6.5277595711293204</v>
      </c>
      <c r="N85" s="3">
        <v>6.5272764320616803</v>
      </c>
      <c r="O85" s="3">
        <v>6.5267750703782896</v>
      </c>
      <c r="P85" s="3">
        <v>6.5262546323448403</v>
      </c>
      <c r="Q85" s="3">
        <v>6.5257142243535498</v>
      </c>
      <c r="R85" s="3">
        <v>6.52515291107275</v>
      </c>
      <c r="S85" s="3">
        <v>6.5245697135117897</v>
      </c>
      <c r="T85" s="3">
        <v>6.5239636069974196</v>
      </c>
      <c r="U85" s="3">
        <v>6.5233335190577497</v>
      </c>
      <c r="V85" s="3">
        <v>6.5226783272097197</v>
      </c>
      <c r="W85" s="3">
        <v>6.52199685664573</v>
      </c>
      <c r="X85" s="3">
        <v>6.5212878778152001</v>
      </c>
      <c r="Y85" s="3">
        <v>6.5205501038961797</v>
      </c>
      <c r="Z85" s="3">
        <v>6.51978218815246</v>
      </c>
      <c r="AA85" s="3">
        <v>6.5189827211710298</v>
      </c>
      <c r="AB85" s="3">
        <v>6.5181502279747896</v>
      </c>
      <c r="AC85" s="3">
        <v>6.5172831650051499</v>
      </c>
      <c r="AD85" s="3">
        <v>6.5163799169687904</v>
      </c>
      <c r="AE85" s="3">
        <v>6.5154387935429403</v>
      </c>
      <c r="AF85" s="3">
        <v>6.51445802593312</v>
      </c>
      <c r="AG85" s="3">
        <v>6.5134357632769797</v>
      </c>
      <c r="AH85" s="3">
        <v>6.5123700688879298</v>
      </c>
      <c r="AI85" s="3">
        <v>6.5112589163317001</v>
      </c>
      <c r="AJ85" s="3">
        <v>6.5101001853290503</v>
      </c>
      <c r="AK85" s="3">
        <v>6.5088916574773101</v>
      </c>
      <c r="AL85" s="3">
        <v>6.5076310117833396</v>
      </c>
      <c r="AM85" s="3">
        <v>6.5063158200003297</v>
      </c>
      <c r="AN85" s="3">
        <v>6.5049435417604196</v>
      </c>
      <c r="AO85" s="15">
        <v>6.50351151949498</v>
      </c>
      <c r="AP85" s="3">
        <v>6.5020169731341797</v>
      </c>
      <c r="AQ85" s="3">
        <v>6.5004569945770703</v>
      </c>
      <c r="AR85" s="3">
        <v>6.4988285419234098</v>
      </c>
      <c r="AS85" s="3">
        <v>6.4971284334578803</v>
      </c>
      <c r="AT85" s="3">
        <v>6.4953533413773998</v>
      </c>
      <c r="AU85" s="3">
        <v>6.49349978525197</v>
      </c>
      <c r="AV85" s="3">
        <v>6.49156412520888</v>
      </c>
      <c r="AW85" s="3">
        <v>6.4895425548306198</v>
      </c>
      <c r="AX85" s="3">
        <v>6.4874310937558004</v>
      </c>
      <c r="AY85" s="3">
        <v>6.4852255799729104</v>
      </c>
      <c r="AZ85" s="3">
        <v>6.4829216617960803</v>
      </c>
      <c r="BA85" s="3">
        <v>6.48051478951216</v>
      </c>
      <c r="BB85" s="3">
        <v>6.4780002066881801</v>
      </c>
      <c r="BC85" s="3">
        <v>6.4753729411281897</v>
      </c>
      <c r="BD85" s="3">
        <v>6.4726277954683402</v>
      </c>
      <c r="BE85" s="3">
        <v>6.4697593373992799</v>
      </c>
      <c r="BF85" s="3">
        <v>6.4667618895046397</v>
      </c>
      <c r="BG85" s="3">
        <v>6.4636295187048098</v>
      </c>
      <c r="BH85" s="3">
        <v>6.4603560252949199</v>
      </c>
      <c r="BI85" s="3">
        <v>6.4569349315666003</v>
      </c>
      <c r="BJ85" s="3">
        <v>6.4533594700030097</v>
      </c>
      <c r="BK85">
        <v>6.4496225710371</v>
      </c>
      <c r="BL85">
        <v>6.4457168503635902</v>
      </c>
      <c r="BM85">
        <v>6.4416345957955201</v>
      </c>
      <c r="BN85">
        <v>6.4373677536569804</v>
      </c>
      <c r="BO85">
        <v>6.4329079147045301</v>
      </c>
      <c r="BP85">
        <v>6.4282462995703797</v>
      </c>
      <c r="BQ85">
        <v>6.42337374372193</v>
      </c>
      <c r="BR85">
        <v>6.4182806819330702</v>
      </c>
      <c r="BS85">
        <v>6.4129571322645198</v>
      </c>
      <c r="BT85">
        <v>6.4073926795516103</v>
      </c>
      <c r="BU85">
        <v>6.4015764584002603</v>
      </c>
      <c r="BV85">
        <v>6.39549713569372</v>
      </c>
      <c r="BW85">
        <v>6.3891428926151104</v>
      </c>
      <c r="BX85">
        <v>6.3825014061934802</v>
      </c>
      <c r="BY85">
        <v>6.3755598303841703</v>
      </c>
      <c r="BZ85">
        <v>6.3683047766974701</v>
      </c>
      <c r="CA85">
        <v>6.36072229439357</v>
      </c>
      <c r="CB85">
        <v>6.3527978502657598</v>
      </c>
      <c r="CC85">
        <v>6.3445163080385703</v>
      </c>
      <c r="CD85">
        <v>6.3358619074127702</v>
      </c>
      <c r="CE85">
        <v>6.3268182427945501</v>
      </c>
      <c r="CF85">
        <v>6.3173682417529298</v>
      </c>
      <c r="CG85">
        <v>6.3074941432558003</v>
      </c>
      <c r="CH85">
        <v>6.2971774757430898</v>
      </c>
      <c r="CI85">
        <v>6.2863990351034698</v>
      </c>
      <c r="CJ85">
        <v>6.2751388626304196</v>
      </c>
      <c r="CK85">
        <v>6.2633762230431103</v>
      </c>
      <c r="CL85">
        <v>6.2510895826687198</v>
      </c>
      <c r="CM85">
        <v>6.2382565878943801</v>
      </c>
      <c r="CN85">
        <v>6.2248540440098399</v>
      </c>
      <c r="CO85">
        <v>6.2108578945759101</v>
      </c>
      <c r="CP85">
        <v>6.1962432014687598</v>
      </c>
      <c r="CQ85">
        <v>6.1809841257663596</v>
      </c>
      <c r="CR85">
        <v>6.1650539096610304</v>
      </c>
      <c r="CS85">
        <v>6.1484248596008797</v>
      </c>
      <c r="CT85">
        <v>6.1310683308831697</v>
      </c>
      <c r="CU85">
        <v>6.1129547139444096</v>
      </c>
      <c r="CV85">
        <v>6.0940534226151204</v>
      </c>
      <c r="CW85">
        <v>6.0743328846321099</v>
      </c>
      <c r="CX85">
        <v>6.0537605347272301</v>
      </c>
      <c r="CY85">
        <v>6.0323028106395</v>
      </c>
      <c r="CZ85">
        <v>6.0099251524271002</v>
      </c>
      <c r="DA85">
        <v>5.9865920054866297</v>
      </c>
      <c r="DB85">
        <v>5.9622668277194402</v>
      </c>
      <c r="DC85">
        <v>5.9369121013193604</v>
      </c>
      <c r="DD85">
        <v>5.9104893496908</v>
      </c>
      <c r="DE85">
        <v>5.8829591600436002</v>
      </c>
      <c r="DF85">
        <v>5.8542812122480701</v>
      </c>
      <c r="DG85">
        <v>5.8244143145725298</v>
      </c>
      <c r="DH85">
        <v>5.7933164469647398</v>
      </c>
      <c r="DI85">
        <v>5.7609448125776996</v>
      </c>
      <c r="DJ85">
        <v>5.7272558982800001</v>
      </c>
      <c r="DK85">
        <v>5.6922055449286404</v>
      </c>
      <c r="DL85">
        <v>5.6557490282203498</v>
      </c>
      <c r="DM85">
        <v>5.6178411509720902</v>
      </c>
      <c r="DN85">
        <v>5.5784363477145504</v>
      </c>
      <c r="DO85">
        <v>5.5374888025112599</v>
      </c>
      <c r="DP85">
        <v>5.4949525809404598</v>
      </c>
      <c r="DQ85">
        <v>5.4507817771954601</v>
      </c>
      <c r="DR85">
        <v>5.4049306772706096</v>
      </c>
      <c r="DS85">
        <v>5.3573539392028096</v>
      </c>
      <c r="DT85">
        <v>5.3080067913309303</v>
      </c>
      <c r="DU85">
        <v>5.2568452495158402</v>
      </c>
      <c r="DV85">
        <v>5.2038263542295402</v>
      </c>
      <c r="DW85">
        <v>5.1489084283718398</v>
      </c>
      <c r="DX85">
        <v>5.0920513566033296</v>
      </c>
      <c r="DY85">
        <v>5.0332168868927996</v>
      </c>
      <c r="DZ85">
        <v>4.9723689548621204</v>
      </c>
      <c r="EA85">
        <v>4.9094740313693599</v>
      </c>
      <c r="EB85">
        <v>4.84450149359823</v>
      </c>
      <c r="EC85">
        <v>4.7774240197160402</v>
      </c>
      <c r="ED85">
        <v>4.7082180069199202</v>
      </c>
      <c r="EE85">
        <v>4.6368640124083198</v>
      </c>
      <c r="EF85">
        <v>4.5633472164897801</v>
      </c>
      <c r="EG85">
        <v>4.4876579066699396</v>
      </c>
      <c r="EH85">
        <v>4.40979198113825</v>
      </c>
      <c r="EI85">
        <v>4.32975146960601</v>
      </c>
      <c r="EJ85">
        <v>4.2475450689257404</v>
      </c>
      <c r="EK85">
        <v>4.1631886903468898</v>
      </c>
      <c r="EL85">
        <v>4.0767060146360397</v>
      </c>
      <c r="EM85">
        <v>3.9881290506116902</v>
      </c>
      <c r="EN85">
        <v>3.8974986919171899</v>
      </c>
      <c r="EO85">
        <v>3.8048652660861602</v>
      </c>
      <c r="EP85">
        <v>3.7102890691486499</v>
      </c>
      <c r="EQ85">
        <v>3.6138408781928399</v>
      </c>
      <c r="ER85">
        <v>3.5156024334482798</v>
      </c>
      <c r="ES85">
        <v>3.41566688060739</v>
      </c>
      <c r="ET85">
        <v>3.31413916326995</v>
      </c>
      <c r="EU85">
        <v>3.2111363546029601</v>
      </c>
      <c r="EV85" s="1">
        <v>3.1067879165805898</v>
      </c>
      <c r="EW85">
        <v>3.0012358745352299</v>
      </c>
      <c r="EX85">
        <v>2.8946348942447702</v>
      </c>
      <c r="EY85">
        <v>2.7871522484390301</v>
      </c>
      <c r="EZ85">
        <v>2.6789676594712102</v>
      </c>
      <c r="FA85">
        <v>2.5702730050105398</v>
      </c>
      <c r="FB85">
        <v>2.4612718740164001</v>
      </c>
      <c r="FC85">
        <v>2.3521789609967598</v>
      </c>
      <c r="FD85">
        <v>2.2432192876828601</v>
      </c>
      <c r="FE85">
        <v>2.1346272428089001</v>
      </c>
      <c r="FF85">
        <v>2.0266454327118701</v>
      </c>
      <c r="FG85">
        <v>1.91952333799285</v>
      </c>
      <c r="FH85">
        <v>1.8135157745315</v>
      </c>
      <c r="FI85">
        <v>1.7088811607288099</v>
      </c>
      <c r="FJ85">
        <v>1.60587959696331</v>
      </c>
      <c r="FK85">
        <v>1.5047707678554301</v>
      </c>
      <c r="FL85">
        <v>1.40581168299452</v>
      </c>
      <c r="FM85">
        <v>1.3092542772145199</v>
      </c>
      <c r="FN85">
        <v>1.21534289720168</v>
      </c>
      <c r="FO85">
        <v>1.1243117070417299</v>
      </c>
      <c r="FP85">
        <v>1.0363820510933699</v>
      </c>
      <c r="FQ85">
        <v>0.95175981810649102</v>
      </c>
      <c r="FR85">
        <v>0.87063285555326797</v>
      </c>
      <c r="FS85">
        <v>0.79316848745136304</v>
      </c>
      <c r="FT85">
        <v>0.71951119225294602</v>
      </c>
      <c r="FU85">
        <v>0.649780499369363</v>
      </c>
      <c r="FV85">
        <v>0.584069163318651</v>
      </c>
      <c r="FW85">
        <v>0.52244167306437705</v>
      </c>
      <c r="FX85">
        <v>0.46493315063949803</v>
      </c>
      <c r="FY85">
        <v>0.41154868745671203</v>
      </c>
      <c r="FZ85">
        <v>0.36226315871428399</v>
      </c>
      <c r="GA85">
        <v>0.31702154602946198</v>
      </c>
      <c r="GB85">
        <v>0.27573978600259302</v>
      </c>
      <c r="GC85">
        <v>0.238306148096497</v>
      </c>
      <c r="GD85">
        <v>0.20458312940815301</v>
      </c>
      <c r="GE85">
        <v>0.17440983715175701</v>
      </c>
      <c r="GF85">
        <v>0.14760481263000799</v>
      </c>
      <c r="GG85">
        <v>0.12396923391664701</v>
      </c>
      <c r="GH85">
        <v>0.103290419253611</v>
      </c>
      <c r="GI85" s="1">
        <v>8.53455401546446E-2</v>
      </c>
      <c r="GJ85" s="1">
        <v>6.9905443250983204E-2</v>
      </c>
      <c r="GK85" s="1">
        <v>5.6738473771915703E-2</v>
      </c>
      <c r="GL85" s="1">
        <v>4.5614191827028597E-2</v>
      </c>
      <c r="GM85" s="1">
        <v>3.6306875734047998E-2</v>
      </c>
      <c r="GN85" s="1">
        <v>2.8598714630825198E-2</v>
      </c>
      <c r="GO85" s="1">
        <v>2.22826053265874E-2</v>
      </c>
      <c r="GP85" s="1">
        <v>1.7164485263407501E-2</v>
      </c>
      <c r="GQ85" s="1">
        <v>1.3065153734370401E-2</v>
      </c>
      <c r="GR85" s="1">
        <v>9.8215560235676395E-3</v>
      </c>
      <c r="GS85" s="1">
        <v>7.2875285709931396E-3</v>
      </c>
      <c r="GT85" s="1">
        <v>5.3340261873445101E-3</v>
      </c>
      <c r="GU85" s="1">
        <v>3.84887331774845E-3</v>
      </c>
      <c r="GV85" s="1">
        <v>2.7360990740455901E-3</v>
      </c>
      <c r="GW85" s="1">
        <v>1.9149291619002899E-3</v>
      </c>
      <c r="GX85" s="1">
        <v>1.3185162057331101E-3</v>
      </c>
      <c r="GY85" s="1">
        <v>8.9249301834852502E-4</v>
      </c>
      <c r="GZ85" s="1">
        <v>5.9343120986859901E-4</v>
      </c>
      <c r="HA85" s="1">
        <v>3.87280738586995E-4</v>
      </c>
      <c r="HB85" s="1">
        <v>2.4785548487219199E-4</v>
      </c>
      <c r="HC85" s="1">
        <v>1.5541683797644899E-4</v>
      </c>
      <c r="HD85" s="1">
        <v>9.5392903844057796E-5</v>
      </c>
      <c r="HE85" s="1">
        <v>5.7256530342046898E-5</v>
      </c>
      <c r="HF85" s="1">
        <v>3.3572018296482002E-5</v>
      </c>
      <c r="HG85" s="1">
        <v>1.9209007225110699E-5</v>
      </c>
      <c r="HH85" s="1">
        <v>1.07131475071478E-5</v>
      </c>
    </row>
    <row r="86" spans="1:216" x14ac:dyDescent="0.25">
      <c r="A86">
        <v>208</v>
      </c>
      <c r="B86" s="3">
        <v>25118864315.095798</v>
      </c>
      <c r="C86" s="8">
        <f t="shared" si="7"/>
        <v>795.96877820543386</v>
      </c>
      <c r="D86" s="3">
        <v>5.7234301901022899</v>
      </c>
      <c r="E86" s="3">
        <v>5.7232084697645798</v>
      </c>
      <c r="F86" s="3">
        <v>5.7229775936519998</v>
      </c>
      <c r="G86" s="3">
        <v>5.7227371314880404</v>
      </c>
      <c r="H86" s="3">
        <v>5.7224866328102797</v>
      </c>
      <c r="I86" s="3">
        <v>5.7222256260268098</v>
      </c>
      <c r="J86" s="3">
        <v>5.7219536174287597</v>
      </c>
      <c r="K86" s="3">
        <v>5.72167009015714</v>
      </c>
      <c r="L86" s="3">
        <v>5.72137450312173</v>
      </c>
      <c r="M86" s="3">
        <v>5.7210662898699303</v>
      </c>
      <c r="N86" s="3">
        <v>5.7207448574033402</v>
      </c>
      <c r="O86" s="3">
        <v>5.7204095849395102</v>
      </c>
      <c r="P86" s="3">
        <v>5.7200598226165997</v>
      </c>
      <c r="Q86" s="3">
        <v>5.7196948901382303</v>
      </c>
      <c r="R86" s="3">
        <v>5.7193140753558103</v>
      </c>
      <c r="S86" s="3">
        <v>5.71891663278568</v>
      </c>
      <c r="T86" s="3">
        <v>5.7185017820579098</v>
      </c>
      <c r="U86" s="3">
        <v>5.7180687062939004</v>
      </c>
      <c r="V86" s="3">
        <v>5.7176165504094296</v>
      </c>
      <c r="W86" s="3">
        <v>5.7171444193399896</v>
      </c>
      <c r="X86" s="3">
        <v>5.7166513761847604</v>
      </c>
      <c r="Y86" s="3">
        <v>5.7161364402658004</v>
      </c>
      <c r="Z86" s="3">
        <v>5.7155985850985402</v>
      </c>
      <c r="AA86" s="3">
        <v>5.7150367362697603</v>
      </c>
      <c r="AB86" s="3">
        <v>5.7144497692189899</v>
      </c>
      <c r="AC86" s="3">
        <v>5.7138365069189998</v>
      </c>
      <c r="AD86" s="3">
        <v>5.7131957174511303</v>
      </c>
      <c r="AE86" s="3">
        <v>5.7125261114707104</v>
      </c>
      <c r="AF86" s="3">
        <v>5.7118263395579598</v>
      </c>
      <c r="AG86" s="3">
        <v>5.7110949894493199</v>
      </c>
      <c r="AH86" s="3">
        <v>5.7103305831442102</v>
      </c>
      <c r="AI86" s="3">
        <v>5.7095315738816597</v>
      </c>
      <c r="AJ86" s="3">
        <v>5.70869634298161</v>
      </c>
      <c r="AK86" s="3">
        <v>5.7078231965448403</v>
      </c>
      <c r="AL86" s="3">
        <v>5.7069103620058002</v>
      </c>
      <c r="AM86" s="3">
        <v>5.70595598453205</v>
      </c>
      <c r="AN86" s="3">
        <v>5.70495812326413</v>
      </c>
      <c r="AO86" s="15">
        <v>5.7039147473890202</v>
      </c>
      <c r="AP86" s="3">
        <v>5.7028237320406596</v>
      </c>
      <c r="AQ86" s="3">
        <v>5.7016828540202296</v>
      </c>
      <c r="AR86" s="3">
        <v>5.7004897873292197</v>
      </c>
      <c r="AS86" s="3">
        <v>5.6992420985075398</v>
      </c>
      <c r="AT86" s="3">
        <v>5.6979372417691803</v>
      </c>
      <c r="AU86" s="3">
        <v>5.6965725539273402</v>
      </c>
      <c r="AV86" s="3">
        <v>5.69514524910098</v>
      </c>
      <c r="AW86" s="3">
        <v>5.6936524131943598</v>
      </c>
      <c r="AX86" s="3">
        <v>5.6920909981410501</v>
      </c>
      <c r="AY86" s="3">
        <v>5.6904578159035299</v>
      </c>
      <c r="AZ86" s="3">
        <v>5.6887495322194903</v>
      </c>
      <c r="BA86" s="3">
        <v>5.6869626600855501</v>
      </c>
      <c r="BB86" s="3">
        <v>5.6850935529692599</v>
      </c>
      <c r="BC86" s="3">
        <v>5.6831383977395502</v>
      </c>
      <c r="BD86" s="3">
        <v>5.6810932073062999</v>
      </c>
      <c r="BE86" s="3">
        <v>5.6789538129590902</v>
      </c>
      <c r="BF86" s="3">
        <v>5.6767158563953197</v>
      </c>
      <c r="BG86" s="3">
        <v>5.6743747814278001</v>
      </c>
      <c r="BH86" s="3">
        <v>5.6719258253617797</v>
      </c>
      <c r="BI86" s="3">
        <v>5.66936401003165</v>
      </c>
      <c r="BJ86" s="3">
        <v>5.6666841324871804</v>
      </c>
      <c r="BK86">
        <v>5.6638807553197497</v>
      </c>
      <c r="BL86">
        <v>5.6609481966187403</v>
      </c>
      <c r="BM86">
        <v>5.6578805195487902</v>
      </c>
      <c r="BN86">
        <v>5.6546715215387904</v>
      </c>
      <c r="BO86">
        <v>5.6513147230738197</v>
      </c>
      <c r="BP86">
        <v>5.64780335608169</v>
      </c>
      <c r="BQ86">
        <v>5.6441303519064698</v>
      </c>
      <c r="BR86">
        <v>5.6402883288619003</v>
      </c>
      <c r="BS86">
        <v>5.6362695793582196</v>
      </c>
      <c r="BT86">
        <v>5.6320660565973801</v>
      </c>
      <c r="BU86">
        <v>5.6276693608320203</v>
      </c>
      <c r="BV86">
        <v>5.6230707251853902</v>
      </c>
      <c r="BW86">
        <v>5.6182610010304197</v>
      </c>
      <c r="BX86">
        <v>5.6132306429280003</v>
      </c>
      <c r="BY86">
        <v>5.6079696931263596</v>
      </c>
      <c r="BZ86">
        <v>5.60246776562522</v>
      </c>
      <c r="CA86">
        <v>5.5967140298111504</v>
      </c>
      <c r="CB86">
        <v>5.5906971936730496</v>
      </c>
      <c r="CC86">
        <v>5.5844054866092598</v>
      </c>
      <c r="CD86">
        <v>5.5778266418418498</v>
      </c>
      <c r="CE86">
        <v>5.5709478784564901</v>
      </c>
      <c r="CF86">
        <v>5.5637558830909599</v>
      </c>
      <c r="CG86">
        <v>5.5562367912996899</v>
      </c>
      <c r="CH86">
        <v>5.5483761686265396</v>
      </c>
      <c r="CI86">
        <v>5.54015899142391</v>
      </c>
      <c r="CJ86">
        <v>5.53156962746207</v>
      </c>
      <c r="CK86">
        <v>5.5225918163793297</v>
      </c>
      <c r="CL86">
        <v>5.5132086500312196</v>
      </c>
      <c r="CM86">
        <v>5.5034025528045598</v>
      </c>
      <c r="CN86">
        <v>5.4931552619714497</v>
      </c>
      <c r="CO86">
        <v>5.4824478081674997</v>
      </c>
      <c r="CP86">
        <v>5.4712604960892897</v>
      </c>
      <c r="CQ86">
        <v>5.4595728855174599</v>
      </c>
      <c r="CR86">
        <v>5.4473637727839002</v>
      </c>
      <c r="CS86">
        <v>5.4346111728153099</v>
      </c>
      <c r="CT86">
        <v>5.4212923018995598</v>
      </c>
      <c r="CU86">
        <v>5.4073835613369798</v>
      </c>
      <c r="CV86">
        <v>5.3928605221557504</v>
      </c>
      <c r="CW86">
        <v>5.3776979110882603</v>
      </c>
      <c r="CX86">
        <v>5.36186959802518</v>
      </c>
      <c r="CY86">
        <v>5.3453485851842704</v>
      </c>
      <c r="CZ86">
        <v>5.3281069982534204</v>
      </c>
      <c r="DA86">
        <v>5.3101160797909497</v>
      </c>
      <c r="DB86">
        <v>5.2913461851909904</v>
      </c>
      <c r="DC86">
        <v>5.2717667815484601</v>
      </c>
      <c r="DD86">
        <v>5.2513464497859701</v>
      </c>
      <c r="DE86">
        <v>5.2300528904342301</v>
      </c>
      <c r="DF86">
        <v>5.2078529334882102</v>
      </c>
      <c r="DG86">
        <v>5.1847125527933802</v>
      </c>
      <c r="DH86">
        <v>5.1605968854492597</v>
      </c>
      <c r="DI86">
        <v>5.1354702567516597</v>
      </c>
      <c r="DJ86">
        <v>5.1092962112300997</v>
      </c>
      <c r="DK86">
        <v>5.0820375503722897</v>
      </c>
      <c r="DL86">
        <v>5.0536563776632901</v>
      </c>
      <c r="DM86">
        <v>5.0241141516029</v>
      </c>
      <c r="DN86">
        <v>4.9933717474000199</v>
      </c>
      <c r="DO86">
        <v>4.9613895280767704</v>
      </c>
      <c r="DP86">
        <v>4.9281274257480803</v>
      </c>
      <c r="DQ86">
        <v>4.8935450338724502</v>
      </c>
      <c r="DR86">
        <v>4.8576017112968897</v>
      </c>
      <c r="DS86">
        <v>4.8202566989420603</v>
      </c>
      <c r="DT86">
        <v>4.7814692499916296</v>
      </c>
      <c r="DU86">
        <v>4.7411987744614699</v>
      </c>
      <c r="DV86">
        <v>4.6994049990280899</v>
      </c>
      <c r="DW86">
        <v>4.65604814299056</v>
      </c>
      <c r="DX86">
        <v>4.6110891112239702</v>
      </c>
      <c r="DY86">
        <v>4.5644897049532496</v>
      </c>
      <c r="DZ86">
        <v>4.5162128511328596</v>
      </c>
      <c r="EA86">
        <v>4.4662228511565196</v>
      </c>
      <c r="EB86">
        <v>4.4144856495415397</v>
      </c>
      <c r="EC86">
        <v>4.3609691231297898</v>
      </c>
      <c r="ED86">
        <v>4.3056433912207002</v>
      </c>
      <c r="EE86">
        <v>4.2484811468976096</v>
      </c>
      <c r="EF86">
        <v>4.18945800962394</v>
      </c>
      <c r="EG86">
        <v>4.12855289896779</v>
      </c>
      <c r="EH86">
        <v>4.0657484290595098</v>
      </c>
      <c r="EI86">
        <v>4.0010313230931498</v>
      </c>
      <c r="EJ86">
        <v>3.9343928468476399</v>
      </c>
      <c r="EK86">
        <v>3.8658292598238302</v>
      </c>
      <c r="EL86">
        <v>3.7953422821680798</v>
      </c>
      <c r="EM86">
        <v>3.72293957507891</v>
      </c>
      <c r="EN86">
        <v>3.6486352318714999</v>
      </c>
      <c r="EO86">
        <v>3.5724502763041399</v>
      </c>
      <c r="EP86">
        <v>3.4944131641526801</v>
      </c>
      <c r="EQ86">
        <v>3.41456028335746</v>
      </c>
      <c r="ER86">
        <v>3.3329364473641299</v>
      </c>
      <c r="ES86">
        <v>3.2495953755437701</v>
      </c>
      <c r="ET86">
        <v>3.1646001538155799</v>
      </c>
      <c r="EU86">
        <v>3.0780236678184698</v>
      </c>
      <c r="EV86" s="1">
        <v>2.9899490002004501</v>
      </c>
      <c r="EW86">
        <v>2.9004697828321402</v>
      </c>
      <c r="EX86">
        <v>2.8096904940251402</v>
      </c>
      <c r="EY86">
        <v>2.7177266901683899</v>
      </c>
      <c r="EZ86">
        <v>2.6247051606160698</v>
      </c>
      <c r="FA86">
        <v>2.53076399419714</v>
      </c>
      <c r="FB86">
        <v>2.4360525454055799</v>
      </c>
      <c r="FC86">
        <v>2.3407312882081501</v>
      </c>
      <c r="FD86">
        <v>2.2449715455137</v>
      </c>
      <c r="FE86">
        <v>2.1489550827262498</v>
      </c>
      <c r="FF86">
        <v>2.0528735544971801</v>
      </c>
      <c r="FG86">
        <v>1.9569277948411901</v>
      </c>
      <c r="FH86">
        <v>1.8613269422280401</v>
      </c>
      <c r="FI86">
        <v>1.7662873931424099</v>
      </c>
      <c r="FJ86">
        <v>1.67203157994846</v>
      </c>
      <c r="FK86">
        <v>1.5787865717232701</v>
      </c>
      <c r="FL86">
        <v>1.48678250004319</v>
      </c>
      <c r="FM86">
        <v>1.3962508155112301</v>
      </c>
      <c r="FN86">
        <v>1.3074223850759501</v>
      </c>
      <c r="FO86">
        <v>1.22052544486362</v>
      </c>
      <c r="FP86">
        <v>1.1357834282524699</v>
      </c>
      <c r="FQ86">
        <v>1.05341269415709</v>
      </c>
      <c r="FR86">
        <v>0.973620185832614</v>
      </c>
      <c r="FS86">
        <v>0.89660105578720495</v>
      </c>
      <c r="FT86">
        <v>0.82253629741770695</v>
      </c>
      <c r="FU86">
        <v>0.75159042853541402</v>
      </c>
      <c r="FV86">
        <v>0.68390927578601202</v>
      </c>
      <c r="FW86">
        <v>0.61961791183123205</v>
      </c>
      <c r="FX86">
        <v>0.55881879878659502</v>
      </c>
      <c r="FY86">
        <v>0.501590191543139</v>
      </c>
      <c r="FZ86">
        <v>0.44798485300613</v>
      </c>
      <c r="GA86">
        <v>0.398029129764642</v>
      </c>
      <c r="GB86">
        <v>0.351722431123977</v>
      </c>
      <c r="GC86">
        <v>0.30903714672666899</v>
      </c>
      <c r="GD86">
        <v>0.26991902819084101</v>
      </c>
      <c r="GE86">
        <v>0.23428804845204401</v>
      </c>
      <c r="GF86">
        <v>0.20203973907480199</v>
      </c>
      <c r="GG86">
        <v>0.173046991100723</v>
      </c>
      <c r="GH86">
        <v>0.14716228954617699</v>
      </c>
      <c r="GI86">
        <v>0.12422033609493401</v>
      </c>
      <c r="GJ86">
        <v>0.104040999583559</v>
      </c>
      <c r="GK86" s="1">
        <v>8.6432520342928296E-2</v>
      </c>
      <c r="GL86" s="1">
        <v>7.1194883146225102E-2</v>
      </c>
      <c r="GM86" s="1">
        <v>5.8123265191597002E-2</v>
      </c>
      <c r="GN86" s="1">
        <v>4.7011460888099703E-2</v>
      </c>
      <c r="GO86" s="1">
        <v>3.7655184729035E-2</v>
      </c>
      <c r="GP86" s="1">
        <v>2.98551575235106E-2</v>
      </c>
      <c r="GQ86" s="1">
        <v>2.3419889747407999E-2</v>
      </c>
      <c r="GR86" s="1">
        <v>1.81680885064672E-2</v>
      </c>
      <c r="GS86" s="1">
        <v>1.3930631010463801E-2</v>
      </c>
      <c r="GT86" s="1">
        <v>1.0552066685225001E-2</v>
      </c>
      <c r="GU86" s="1">
        <v>7.8916310039198502E-3</v>
      </c>
      <c r="GV86" s="1">
        <v>5.8237755374996097E-3</v>
      </c>
      <c r="GW86" s="1">
        <v>4.2382392701935398E-3</v>
      </c>
      <c r="GX86" s="1">
        <v>3.0397046010808399E-3</v>
      </c>
      <c r="GY86" s="1">
        <v>2.1470965108726201E-3</v>
      </c>
      <c r="GZ86" s="1">
        <v>1.49259422680379E-3</v>
      </c>
      <c r="HA86" s="1">
        <v>1.02043082413979E-3</v>
      </c>
      <c r="HB86" s="1">
        <v>6.8555741178783196E-4</v>
      </c>
      <c r="HC86" s="1">
        <v>4.5224511954780697E-4</v>
      </c>
      <c r="HD86" s="1">
        <v>2.9269066616041201E-4</v>
      </c>
      <c r="HE86" s="1">
        <v>1.8568076935639001E-4</v>
      </c>
      <c r="HF86" s="1">
        <v>1.1535818191196299E-4</v>
      </c>
      <c r="HG86" s="1">
        <v>7.0118887688510502E-5</v>
      </c>
      <c r="HH86" s="1">
        <v>4.1657094089417502E-5</v>
      </c>
    </row>
    <row r="87" spans="1:216" x14ac:dyDescent="0.25">
      <c r="A87">
        <v>209</v>
      </c>
      <c r="B87" s="3">
        <v>28183829312.644501</v>
      </c>
      <c r="C87" s="8">
        <f t="shared" si="7"/>
        <v>893.09165819468217</v>
      </c>
      <c r="D87" s="3">
        <v>5.0316295073848103</v>
      </c>
      <c r="E87" s="3">
        <v>5.0314736556746098</v>
      </c>
      <c r="F87" s="3">
        <v>5.0313107794630003</v>
      </c>
      <c r="G87" s="3">
        <v>5.0311405483142897</v>
      </c>
      <c r="H87" s="3">
        <v>5.0309626162720598</v>
      </c>
      <c r="I87" s="3">
        <v>5.0307766211323104</v>
      </c>
      <c r="J87" s="3">
        <v>5.0305821836828599</v>
      </c>
      <c r="K87" s="3">
        <v>5.0303789069073597</v>
      </c>
      <c r="L87" s="3">
        <v>5.0301663751522998</v>
      </c>
      <c r="M87" s="3">
        <v>5.0299441532553697</v>
      </c>
      <c r="N87" s="3">
        <v>5.02971178563328</v>
      </c>
      <c r="O87" s="3">
        <v>5.0294687953273698</v>
      </c>
      <c r="P87" s="3">
        <v>5.0292146830048896</v>
      </c>
      <c r="Q87" s="3">
        <v>5.02894892591413</v>
      </c>
      <c r="R87" s="3">
        <v>5.0286709767911004</v>
      </c>
      <c r="S87" s="3">
        <v>5.0283802627157401</v>
      </c>
      <c r="T87" s="3">
        <v>5.0280761839152399</v>
      </c>
      <c r="U87" s="3">
        <v>5.02775811251216</v>
      </c>
      <c r="V87" s="3">
        <v>5.0274253912148597</v>
      </c>
      <c r="W87" s="3">
        <v>5.0270773319475301</v>
      </c>
      <c r="X87" s="3">
        <v>5.0267132144173203</v>
      </c>
      <c r="Y87" s="3">
        <v>5.0263322846155303</v>
      </c>
      <c r="Z87" s="3">
        <v>5.0259337532500297</v>
      </c>
      <c r="AA87" s="3">
        <v>5.0255167941058296</v>
      </c>
      <c r="AB87" s="3">
        <v>5.0250805423306399</v>
      </c>
      <c r="AC87" s="3">
        <v>5.0246240926419601</v>
      </c>
      <c r="AD87" s="3">
        <v>5.0241464974524401</v>
      </c>
      <c r="AE87" s="3">
        <v>5.0236467649096896</v>
      </c>
      <c r="AF87" s="3">
        <v>5.0231238568469703</v>
      </c>
      <c r="AG87" s="3">
        <v>5.0225766866407699</v>
      </c>
      <c r="AH87" s="3">
        <v>5.0220041169712104</v>
      </c>
      <c r="AI87" s="3">
        <v>5.02140495748107</v>
      </c>
      <c r="AJ87" s="3">
        <v>5.0207779623291398</v>
      </c>
      <c r="AK87" s="3">
        <v>5.02012182763319</v>
      </c>
      <c r="AL87" s="3">
        <v>5.0194351887980098</v>
      </c>
      <c r="AM87" s="3">
        <v>5.0187166177234204</v>
      </c>
      <c r="AN87" s="3">
        <v>5.0179646198874304</v>
      </c>
      <c r="AO87" s="15">
        <v>5.0171776312990302</v>
      </c>
      <c r="AP87" s="3">
        <v>5.0163540153153399</v>
      </c>
      <c r="AQ87" s="3">
        <v>5.0154920593173502</v>
      </c>
      <c r="AR87" s="3">
        <v>5.0145899712385296</v>
      </c>
      <c r="AS87" s="3">
        <v>5.0136458759401199</v>
      </c>
      <c r="AT87" s="3">
        <v>5.0126578114270597</v>
      </c>
      <c r="AU87" s="3">
        <v>5.0116237248979596</v>
      </c>
      <c r="AV87" s="3">
        <v>5.0105414686224803</v>
      </c>
      <c r="AW87" s="3">
        <v>5.0094087956394402</v>
      </c>
      <c r="AX87" s="3">
        <v>5.0082233552683801</v>
      </c>
      <c r="AY87" s="3">
        <v>5.0069826884276001</v>
      </c>
      <c r="AZ87" s="3">
        <v>5.0056842227509799</v>
      </c>
      <c r="BA87" s="3">
        <v>5.00432526749616</v>
      </c>
      <c r="BB87" s="3">
        <v>5.0029030082361601</v>
      </c>
      <c r="BC87" s="3">
        <v>5.0014145013264804</v>
      </c>
      <c r="BD87" s="3">
        <v>4.9998566681395697</v>
      </c>
      <c r="BE87" s="3">
        <v>4.9982262890582998</v>
      </c>
      <c r="BF87" s="3">
        <v>4.9965199972199503</v>
      </c>
      <c r="BG87" s="3">
        <v>4.9947342720022601</v>
      </c>
      <c r="BH87" s="3">
        <v>4.9928654322427102</v>
      </c>
      <c r="BI87" s="3">
        <v>4.9909096291823403</v>
      </c>
      <c r="BJ87" s="3">
        <v>4.9888628391252903</v>
      </c>
      <c r="BK87">
        <v>4.9867208558050597</v>
      </c>
      <c r="BL87">
        <v>4.9844792824487998</v>
      </c>
      <c r="BM87">
        <v>4.9821335235307096</v>
      </c>
      <c r="BN87">
        <v>4.9796787762058097</v>
      </c>
      <c r="BO87">
        <v>4.9771100214155304</v>
      </c>
      <c r="BP87">
        <v>4.9744220146566196</v>
      </c>
      <c r="BQ87">
        <v>4.9716092764053696</v>
      </c>
      <c r="BR87">
        <v>4.9686660821890696</v>
      </c>
      <c r="BS87">
        <v>4.9655864522975399</v>
      </c>
      <c r="BT87">
        <v>4.9623641411275896</v>
      </c>
      <c r="BU87">
        <v>4.9589926261540302</v>
      </c>
      <c r="BV87">
        <v>4.9554650965217704</v>
      </c>
      <c r="BW87">
        <v>4.95177444125388</v>
      </c>
      <c r="BX87">
        <v>4.9479132370718801</v>
      </c>
      <c r="BY87">
        <v>4.9438737358253304</v>
      </c>
      <c r="BZ87">
        <v>4.9396478515292204</v>
      </c>
      <c r="CA87">
        <v>4.9352271470089404</v>
      </c>
      <c r="CB87">
        <v>4.9306028201543697</v>
      </c>
      <c r="CC87">
        <v>4.9257656897863704</v>
      </c>
      <c r="CD87">
        <v>4.92070618114104</v>
      </c>
      <c r="CE87">
        <v>4.9154143109795498</v>
      </c>
      <c r="CF87">
        <v>4.9098796723338003</v>
      </c>
      <c r="CG87">
        <v>4.9040914189011504</v>
      </c>
      <c r="CH87">
        <v>4.8980382491047996</v>
      </c>
      <c r="CI87">
        <v>4.8917083898399101</v>
      </c>
      <c r="CJ87">
        <v>4.8850895799295104</v>
      </c>
      <c r="CK87">
        <v>4.8781690533189304</v>
      </c>
      <c r="CL87">
        <v>4.8709335220420602</v>
      </c>
      <c r="CM87">
        <v>4.86336915899851</v>
      </c>
      <c r="CN87">
        <v>4.8554615805863302</v>
      </c>
      <c r="CO87">
        <v>4.8471958292417501</v>
      </c>
      <c r="CP87">
        <v>4.8385563559444904</v>
      </c>
      <c r="CQ87">
        <v>4.8295270027549302</v>
      </c>
      <c r="CR87">
        <v>4.8200909854581298</v>
      </c>
      <c r="CS87">
        <v>4.8102308763988901</v>
      </c>
      <c r="CT87">
        <v>4.7999285876022997</v>
      </c>
      <c r="CU87">
        <v>4.7891653542851804</v>
      </c>
      <c r="CV87">
        <v>4.7779217188757004</v>
      </c>
      <c r="CW87">
        <v>4.7661775156715898</v>
      </c>
      <c r="CX87">
        <v>4.7539118562811797</v>
      </c>
      <c r="CY87">
        <v>4.7411031160064399</v>
      </c>
      <c r="CZ87">
        <v>4.72772892134366</v>
      </c>
      <c r="DA87">
        <v>4.7137661387943997</v>
      </c>
      <c r="DB87">
        <v>4.6991908651983101</v>
      </c>
      <c r="DC87">
        <v>4.6839784198188203</v>
      </c>
      <c r="DD87">
        <v>4.6681033384342197</v>
      </c>
      <c r="DE87">
        <v>4.6515393697086598</v>
      </c>
      <c r="DF87">
        <v>4.6342594741416701</v>
      </c>
      <c r="DG87">
        <v>4.6162358259196701</v>
      </c>
      <c r="DH87">
        <v>4.5974398180191596</v>
      </c>
      <c r="DI87">
        <v>4.5778420709389103</v>
      </c>
      <c r="DJ87">
        <v>4.5574124454672704</v>
      </c>
      <c r="DK87">
        <v>4.5361200599202398</v>
      </c>
      <c r="DL87">
        <v>4.51393331231679</v>
      </c>
      <c r="DM87">
        <v>4.49081990798945</v>
      </c>
      <c r="DN87">
        <v>4.4667468931599403</v>
      </c>
      <c r="DO87">
        <v>4.4416806950422698</v>
      </c>
      <c r="DP87">
        <v>4.4155871690675701</v>
      </c>
      <c r="DQ87">
        <v>4.3884316538572001</v>
      </c>
      <c r="DR87">
        <v>4.3601790346012503</v>
      </c>
      <c r="DS87">
        <v>4.3307938155293098</v>
      </c>
      <c r="DT87">
        <v>4.3002402021876902</v>
      </c>
      <c r="DU87">
        <v>4.2684821942620497</v>
      </c>
      <c r="DV87">
        <v>4.2354836897053803</v>
      </c>
      <c r="DW87">
        <v>4.2012086009476102</v>
      </c>
      <c r="DX87">
        <v>4.1656209839741098</v>
      </c>
      <c r="DY87">
        <v>4.1286851810638199</v>
      </c>
      <c r="DZ87">
        <v>4.0903659779735397</v>
      </c>
      <c r="EA87">
        <v>4.0506287763404796</v>
      </c>
      <c r="EB87">
        <v>4.0094397820493501</v>
      </c>
      <c r="EC87">
        <v>3.9667662102711598</v>
      </c>
      <c r="ED87">
        <v>3.9225765078261099</v>
      </c>
      <c r="EE87">
        <v>3.87684059345121</v>
      </c>
      <c r="EF87">
        <v>3.8295301164607198</v>
      </c>
      <c r="EG87">
        <v>3.7806187341736499</v>
      </c>
      <c r="EH87">
        <v>3.7300824083430402</v>
      </c>
      <c r="EI87">
        <v>3.6778997206547599</v>
      </c>
      <c r="EJ87">
        <v>3.6240522071667001</v>
      </c>
      <c r="EK87">
        <v>3.56852471132889</v>
      </c>
      <c r="EL87">
        <v>3.5113057549593099</v>
      </c>
      <c r="EM87">
        <v>3.4523879262464399</v>
      </c>
      <c r="EN87">
        <v>3.3917682835051299</v>
      </c>
      <c r="EO87">
        <v>3.3294487730264199</v>
      </c>
      <c r="EP87">
        <v>3.26543665893149</v>
      </c>
      <c r="EQ87">
        <v>3.1997449624662599</v>
      </c>
      <c r="ER87">
        <v>3.1323929076543799</v>
      </c>
      <c r="ES87">
        <v>3.0634063696656102</v>
      </c>
      <c r="ET87">
        <v>2.99281832165435</v>
      </c>
      <c r="EU87">
        <v>2.92066927518534</v>
      </c>
      <c r="EV87" s="1">
        <v>2.8470077086938801</v>
      </c>
      <c r="EW87">
        <v>2.7718904777362101</v>
      </c>
      <c r="EX87">
        <v>2.6953832000801801</v>
      </c>
      <c r="EY87">
        <v>2.6175606079808098</v>
      </c>
      <c r="EZ87">
        <v>2.5385068592950901</v>
      </c>
      <c r="FA87">
        <v>2.4583157984332602</v>
      </c>
      <c r="FB87">
        <v>2.3770911575429698</v>
      </c>
      <c r="FC87">
        <v>2.2949466878018301</v>
      </c>
      <c r="FD87">
        <v>2.2120062102823201</v>
      </c>
      <c r="FE87">
        <v>2.1284035755823898</v>
      </c>
      <c r="FF87">
        <v>2.04428252131967</v>
      </c>
      <c r="FG87">
        <v>1.9597964167039299</v>
      </c>
      <c r="FH87">
        <v>1.8751078837710999</v>
      </c>
      <c r="FI87">
        <v>1.79038828552049</v>
      </c>
      <c r="FJ87">
        <v>1.7058170721858099</v>
      </c>
      <c r="FK87">
        <v>1.62158097822551</v>
      </c>
      <c r="FL87">
        <v>1.5378730643726899</v>
      </c>
      <c r="FM87">
        <v>1.45489160126553</v>
      </c>
      <c r="FN87">
        <v>1.37283879380351</v>
      </c>
      <c r="FO87">
        <v>1.29191934844919</v>
      </c>
      <c r="FP87">
        <v>1.2123388892100599</v>
      </c>
      <c r="FQ87">
        <v>1.1343022319651801</v>
      </c>
      <c r="FR87">
        <v>1.0580115310968099</v>
      </c>
      <c r="FS87">
        <v>0.98366431697916901</v>
      </c>
      <c r="FT87">
        <v>0.91145144766495101</v>
      </c>
      <c r="FU87">
        <v>0.84155500297123997</v>
      </c>
      <c r="FV87">
        <v>0.774146153945657</v>
      </c>
      <c r="FW87">
        <v>0.70938304521020201</v>
      </c>
      <c r="FX87">
        <v>0.64740873172837399</v>
      </c>
      <c r="FY87">
        <v>0.58834921489514802</v>
      </c>
      <c r="FZ87">
        <v>0.53231162527059195</v>
      </c>
      <c r="GA87">
        <v>0.47938260052416798</v>
      </c>
      <c r="GB87">
        <v>0.42962690699455502</v>
      </c>
      <c r="GC87">
        <v>0.38308635148863102</v>
      </c>
      <c r="GD87">
        <v>0.339779026371679</v>
      </c>
      <c r="GE87">
        <v>0.29969892552431898</v>
      </c>
      <c r="GF87">
        <v>0.26281596132019602</v>
      </c>
      <c r="GG87">
        <v>0.22907640346348901</v>
      </c>
      <c r="GH87">
        <v>0.198403749474026</v>
      </c>
      <c r="GI87">
        <v>0.17070002409333501</v>
      </c>
      <c r="GJ87">
        <v>0.145847491300134</v>
      </c>
      <c r="GK87">
        <v>0.123710748477511</v>
      </c>
      <c r="GL87">
        <v>0.104139158178057</v>
      </c>
      <c r="GM87" s="1">
        <v>8.6969559578837105E-2</v>
      </c>
      <c r="GN87" s="1">
        <v>7.2029189841975802E-2</v>
      </c>
      <c r="GO87" s="1">
        <v>5.9138735937773697E-2</v>
      </c>
      <c r="GP87" s="1">
        <v>4.8115430734897699E-2</v>
      </c>
      <c r="GQ87" s="1">
        <v>3.8776103900393002E-2</v>
      </c>
      <c r="GR87" s="1">
        <v>3.0940098803192199E-2</v>
      </c>
      <c r="GS87" s="1">
        <v>2.44319713877597E-2</v>
      </c>
      <c r="GT87" s="1">
        <v>1.9083895835434399E-2</v>
      </c>
      <c r="GU87" s="1">
        <v>1.47377144390273E-2</v>
      </c>
      <c r="GV87" s="1">
        <v>1.12465848817811E-2</v>
      </c>
      <c r="GW87" s="1">
        <v>8.4761961803618106E-3</v>
      </c>
      <c r="GX87" s="1">
        <v>6.3055438634925199E-3</v>
      </c>
      <c r="GY87" s="1">
        <v>4.6272743228892698E-3</v>
      </c>
      <c r="GZ87" s="1">
        <v>3.3476264642472498E-3</v>
      </c>
      <c r="HA87" s="1">
        <v>2.3860146441450599E-3</v>
      </c>
      <c r="HB87" s="1">
        <v>1.67430941808649E-3</v>
      </c>
      <c r="HC87" s="1">
        <v>1.1558811261758899E-3</v>
      </c>
      <c r="HD87" s="1">
        <v>7.8447542285078702E-4</v>
      </c>
      <c r="HE87" s="1">
        <v>5.2298950439635201E-4</v>
      </c>
      <c r="HF87" s="1">
        <v>3.4221335964652498E-4</v>
      </c>
      <c r="HG87" s="1">
        <v>2.19592546223498E-4</v>
      </c>
      <c r="HH87" s="1">
        <v>1.3805870122931399E-4</v>
      </c>
    </row>
    <row r="88" spans="1:216" x14ac:dyDescent="0.25">
      <c r="A88">
        <v>210</v>
      </c>
      <c r="B88" s="3">
        <v>31622776601.683701</v>
      </c>
      <c r="C88" s="8">
        <f t="shared" si="7"/>
        <v>1002.0653218775731</v>
      </c>
      <c r="D88" s="3">
        <v>4.4337587831853504</v>
      </c>
      <c r="E88" s="3">
        <v>4.43364209360226</v>
      </c>
      <c r="F88" s="3">
        <v>4.4335199734824302</v>
      </c>
      <c r="G88" s="3">
        <v>4.4333921672593597</v>
      </c>
      <c r="H88" s="3">
        <v>4.4332584073548098</v>
      </c>
      <c r="I88" s="3">
        <v>4.4331184136158104</v>
      </c>
      <c r="J88" s="3">
        <v>4.4329718927252699</v>
      </c>
      <c r="K88" s="3">
        <v>4.4328185375853</v>
      </c>
      <c r="L88" s="3">
        <v>4.4326580266716302</v>
      </c>
      <c r="M88" s="3">
        <v>4.4324900233581497</v>
      </c>
      <c r="N88" s="3">
        <v>4.4323141752099096</v>
      </c>
      <c r="O88" s="3">
        <v>4.4321301132433</v>
      </c>
      <c r="P88" s="3">
        <v>4.4319374511518497</v>
      </c>
      <c r="Q88" s="3">
        <v>4.4317357844961203</v>
      </c>
      <c r="R88" s="3">
        <v>4.4315246898559302</v>
      </c>
      <c r="S88" s="3">
        <v>4.4313037239433504</v>
      </c>
      <c r="T88" s="3">
        <v>4.4310724226745801</v>
      </c>
      <c r="U88" s="3">
        <v>4.43083030019889</v>
      </c>
      <c r="V88" s="3">
        <v>4.4305768478825804</v>
      </c>
      <c r="W88" s="3">
        <v>4.43031153324611</v>
      </c>
      <c r="X88" s="3">
        <v>4.4300337988520599</v>
      </c>
      <c r="Y88" s="3">
        <v>4.4297430611418704</v>
      </c>
      <c r="Z88" s="3">
        <v>4.4294387092189398</v>
      </c>
      <c r="AA88" s="3">
        <v>4.4291201035758103</v>
      </c>
      <c r="AB88" s="3">
        <v>4.4287865747627402</v>
      </c>
      <c r="AC88" s="3">
        <v>4.4284374219952598</v>
      </c>
      <c r="AD88" s="3">
        <v>4.4280719116977796</v>
      </c>
      <c r="AE88" s="3">
        <v>4.4276892759805504</v>
      </c>
      <c r="AF88" s="3">
        <v>4.42728871104703</v>
      </c>
      <c r="AG88" s="3">
        <v>4.4268693755284501</v>
      </c>
      <c r="AH88" s="3">
        <v>4.42643038874251</v>
      </c>
      <c r="AI88" s="3">
        <v>4.42597082887273</v>
      </c>
      <c r="AJ88" s="3">
        <v>4.4254897310652304</v>
      </c>
      <c r="AK88" s="3">
        <v>4.4249860854389897</v>
      </c>
      <c r="AL88" s="3">
        <v>4.4244588350062104</v>
      </c>
      <c r="AM88" s="3">
        <v>4.4239068734985203</v>
      </c>
      <c r="AN88" s="3">
        <v>4.4233290430953502</v>
      </c>
      <c r="AO88" s="15">
        <v>4.4227241320499697</v>
      </c>
      <c r="AP88" s="3">
        <v>4.4220908722090204</v>
      </c>
      <c r="AQ88" s="3">
        <v>4.4214279364209199</v>
      </c>
      <c r="AR88" s="3">
        <v>4.4207339358285802</v>
      </c>
      <c r="AS88" s="3">
        <v>4.4200074170414601</v>
      </c>
      <c r="AT88" s="3">
        <v>4.41924685918202</v>
      </c>
      <c r="AU88" s="3">
        <v>4.41845067080137</v>
      </c>
      <c r="AV88" s="3">
        <v>4.4176171866587097</v>
      </c>
      <c r="AW88" s="3">
        <v>4.41674466435909</v>
      </c>
      <c r="AX88" s="3">
        <v>4.4158312808437099</v>
      </c>
      <c r="AY88" s="3">
        <v>4.4148751287268304</v>
      </c>
      <c r="AZ88" s="3">
        <v>4.4138742124733703</v>
      </c>
      <c r="BA88" s="3">
        <v>4.4128264444107099</v>
      </c>
      <c r="BB88" s="3">
        <v>4.4117296405684296</v>
      </c>
      <c r="BC88" s="3">
        <v>4.41058151633937</v>
      </c>
      <c r="BD88" s="3">
        <v>4.4093796819551301</v>
      </c>
      <c r="BE88" s="3">
        <v>4.4081216377691899</v>
      </c>
      <c r="BF88" s="3">
        <v>4.4068047693404298</v>
      </c>
      <c r="BG88" s="3">
        <v>4.4054263423099798</v>
      </c>
      <c r="BH88" s="3">
        <v>4.4039834970638001</v>
      </c>
      <c r="BI88" s="3">
        <v>4.4024732431736799</v>
      </c>
      <c r="BJ88" s="3">
        <v>4.4008924536088596</v>
      </c>
      <c r="BK88">
        <v>4.3992378587106797</v>
      </c>
      <c r="BL88">
        <v>4.3975060399224697</v>
      </c>
      <c r="BM88">
        <v>4.3956934232666702</v>
      </c>
      <c r="BN88">
        <v>4.3937962725615201</v>
      </c>
      <c r="BO88">
        <v>4.3918106823693197</v>
      </c>
      <c r="BP88">
        <v>4.3897325706684498</v>
      </c>
      <c r="BQ88">
        <v>4.3875576712414803</v>
      </c>
      <c r="BR88">
        <v>4.3852815257715703</v>
      </c>
      <c r="BS88">
        <v>4.38289947563994</v>
      </c>
      <c r="BT88">
        <v>4.3804066534168902</v>
      </c>
      <c r="BU88">
        <v>4.3777979740397504</v>
      </c>
      <c r="BV88">
        <v>4.3750681256708699</v>
      </c>
      <c r="BW88">
        <v>4.3722115602297702</v>
      </c>
      <c r="BX88">
        <v>4.36922248359358</v>
      </c>
      <c r="BY88">
        <v>4.3660948454610704</v>
      </c>
      <c r="BZ88">
        <v>4.3628223288756702</v>
      </c>
      <c r="CA88">
        <v>4.3593983394043097</v>
      </c>
      <c r="CB88">
        <v>4.3558159939695598</v>
      </c>
      <c r="CC88">
        <v>4.3520681093336799</v>
      </c>
      <c r="CD88">
        <v>4.3481471902346103</v>
      </c>
      <c r="CE88">
        <v>4.3440454171752796</v>
      </c>
      <c r="CF88">
        <v>4.33975463386939</v>
      </c>
      <c r="CG88">
        <v>4.3352663343483604</v>
      </c>
      <c r="CH88">
        <v>4.3305716497367097</v>
      </c>
      <c r="CI88">
        <v>4.3256613347050603</v>
      </c>
      <c r="CJ88">
        <v>4.3205257536127597</v>
      </c>
      <c r="CK88">
        <v>4.3151548663549804</v>
      </c>
      <c r="CL88">
        <v>4.3095382139324903</v>
      </c>
      <c r="CM88">
        <v>4.3036649037657098</v>
      </c>
      <c r="CN88">
        <v>4.2975235947787302</v>
      </c>
      <c r="CO88">
        <v>4.29110248228353</v>
      </c>
      <c r="CP88">
        <v>4.2843892826991299</v>
      </c>
      <c r="CQ88">
        <v>4.2773712181460697</v>
      </c>
      <c r="CR88">
        <v>4.2700350009622401</v>
      </c>
      <c r="CS88">
        <v>4.2623668181927297</v>
      </c>
      <c r="CT88">
        <v>4.2543523161129899</v>
      </c>
      <c r="CU88">
        <v>4.2459765848528699</v>
      </c>
      <c r="CV88">
        <v>4.2372241431967996</v>
      </c>
      <c r="CW88">
        <v>4.2280789236449801</v>
      </c>
      <c r="CX88">
        <v>4.2185242578300599</v>
      </c>
      <c r="CY88">
        <v>4.2085428623945997</v>
      </c>
      <c r="CZ88">
        <v>4.19811682544616</v>
      </c>
      <c r="DA88">
        <v>4.1872275937194097</v>
      </c>
      <c r="DB88">
        <v>4.1758559605880903</v>
      </c>
      <c r="DC88">
        <v>4.1639820550842099</v>
      </c>
      <c r="DD88">
        <v>4.1515853320974498</v>
      </c>
      <c r="DE88">
        <v>4.1386445639441902</v>
      </c>
      <c r="DF88">
        <v>4.1251378335137998</v>
      </c>
      <c r="DG88">
        <v>4.1110425292181603</v>
      </c>
      <c r="DH88">
        <v>4.09633534199107</v>
      </c>
      <c r="DI88">
        <v>4.08099226460505</v>
      </c>
      <c r="DJ88">
        <v>4.0649885935957704</v>
      </c>
      <c r="DK88">
        <v>4.0482989341077502</v>
      </c>
      <c r="DL88">
        <v>4.0308972079996401</v>
      </c>
      <c r="DM88">
        <v>4.0127566655734901</v>
      </c>
      <c r="DN88">
        <v>3.99384990131853</v>
      </c>
      <c r="DO88">
        <v>3.97414887408805</v>
      </c>
      <c r="DP88">
        <v>3.9536249321557801</v>
      </c>
      <c r="DQ88">
        <v>3.9322488436271099</v>
      </c>
      <c r="DR88">
        <v>3.9099908327093398</v>
      </c>
      <c r="DS88">
        <v>3.8868206223739801</v>
      </c>
      <c r="DT88">
        <v>3.8627074839726498</v>
      </c>
      <c r="DU88">
        <v>3.8376202943958901</v>
      </c>
      <c r="DV88">
        <v>3.81152760139038</v>
      </c>
      <c r="DW88">
        <v>3.78439769767472</v>
      </c>
      <c r="DX88">
        <v>3.7561987045157399</v>
      </c>
      <c r="DY88">
        <v>3.7268986654458902</v>
      </c>
      <c r="DZ88">
        <v>3.6964656508168399</v>
      </c>
      <c r="EA88">
        <v>3.6648678738936198</v>
      </c>
      <c r="EB88">
        <v>3.63207381919629</v>
      </c>
      <c r="EC88">
        <v>3.5980523837921399</v>
      </c>
      <c r="ED88">
        <v>3.5627730322271698</v>
      </c>
      <c r="EE88">
        <v>3.5262059657622098</v>
      </c>
      <c r="EF88">
        <v>3.4883223065424902</v>
      </c>
      <c r="EG88">
        <v>3.44909429727951</v>
      </c>
      <c r="EH88">
        <v>3.4084955169577902</v>
      </c>
      <c r="EI88">
        <v>3.3665011129952398</v>
      </c>
      <c r="EJ88">
        <v>3.3230880501808802</v>
      </c>
      <c r="EK88">
        <v>3.2782353765870198</v>
      </c>
      <c r="EL88">
        <v>3.2319245065004401</v>
      </c>
      <c r="EM88">
        <v>3.1841395202376002</v>
      </c>
      <c r="EN88">
        <v>3.1348674804990799</v>
      </c>
      <c r="EO88">
        <v>3.0840987646764999</v>
      </c>
      <c r="EP88">
        <v>3.03182741224852</v>
      </c>
      <c r="EQ88">
        <v>2.9780514860893299</v>
      </c>
      <c r="ER88">
        <v>2.9227734461616599</v>
      </c>
      <c r="ES88">
        <v>2.86600053367536</v>
      </c>
      <c r="ET88">
        <v>2.80774516336179</v>
      </c>
      <c r="EU88">
        <v>2.7480253210437402</v>
      </c>
      <c r="EV88" s="1">
        <v>2.6868649631707102</v>
      </c>
      <c r="EW88">
        <v>2.6242944144443698</v>
      </c>
      <c r="EX88">
        <v>2.56035075908009</v>
      </c>
      <c r="EY88">
        <v>2.4950782206452899</v>
      </c>
      <c r="EZ88">
        <v>2.4285285247894</v>
      </c>
      <c r="FA88">
        <v>2.3607612385442498</v>
      </c>
      <c r="FB88">
        <v>2.2918440792384702</v>
      </c>
      <c r="FC88">
        <v>2.2218531854497301</v>
      </c>
      <c r="FD88">
        <v>2.1508733418319701</v>
      </c>
      <c r="FE88">
        <v>2.0789981491202498</v>
      </c>
      <c r="FF88">
        <v>2.0063301301583998</v>
      </c>
      <c r="FG88">
        <v>1.9329807624383299</v>
      </c>
      <c r="FH88">
        <v>1.8590704274163501</v>
      </c>
      <c r="FI88">
        <v>1.78472826681047</v>
      </c>
      <c r="FJ88">
        <v>1.7100919362195799</v>
      </c>
      <c r="FK88">
        <v>1.6353072467742999</v>
      </c>
      <c r="FL88">
        <v>1.5605276861676201</v>
      </c>
      <c r="FM88">
        <v>1.4859138113553101</v>
      </c>
      <c r="FN88">
        <v>1.41163250649572</v>
      </c>
      <c r="FO88">
        <v>1.3378561013446999</v>
      </c>
      <c r="FP88">
        <v>1.26476134735686</v>
      </c>
      <c r="FQ88">
        <v>1.19252825118499</v>
      </c>
      <c r="FR88">
        <v>1.12133876811724</v>
      </c>
      <c r="FS88">
        <v>1.05137536123711</v>
      </c>
      <c r="FT88">
        <v>0.98281943570705899</v>
      </c>
      <c r="FU88">
        <v>0.91584966151465697</v>
      </c>
      <c r="FV88">
        <v>0.85064020221276704</v>
      </c>
      <c r="FW88">
        <v>0.78735887153696804</v>
      </c>
      <c r="FX88">
        <v>0.72616524417684902</v>
      </c>
      <c r="FY88">
        <v>0.66720875126632495</v>
      </c>
      <c r="FZ88">
        <v>0.610626795172865</v>
      </c>
      <c r="GA88">
        <v>0.55654292171425801</v>
      </c>
      <c r="GB88">
        <v>0.50506509080533502</v>
      </c>
      <c r="GC88">
        <v>0.456284088516619</v>
      </c>
      <c r="GD88">
        <v>0.410272124391798</v>
      </c>
      <c r="GE88">
        <v>0.36708165741131898</v>
      </c>
      <c r="GF88">
        <v>0.32674449201961703</v>
      </c>
      <c r="GG88">
        <v>0.28927118200723401</v>
      </c>
      <c r="GH88">
        <v>0.25465077466591002</v>
      </c>
      <c r="GI88">
        <v>0.22285092049630101</v>
      </c>
      <c r="GJ88">
        <v>0.193818364913212</v>
      </c>
      <c r="GK88">
        <v>0.167479828030762</v>
      </c>
      <c r="GL88">
        <v>0.14374326699595999</v>
      </c>
      <c r="GM88">
        <v>0.122499502860065</v>
      </c>
      <c r="GN88">
        <v>0.10362418112309001</v>
      </c>
      <c r="GO88" s="1">
        <v>8.6980022438086405E-2</v>
      </c>
      <c r="GP88" s="1">
        <v>7.2419308164284199E-2</v>
      </c>
      <c r="GQ88" s="1">
        <v>5.9786535189417803E-2</v>
      </c>
      <c r="GR88" s="1">
        <v>4.8921166369146597E-2</v>
      </c>
      <c r="GS88" s="1">
        <v>3.9660397663400397E-2</v>
      </c>
      <c r="GT88" s="1">
        <v>3.1841861082483602E-2</v>
      </c>
      <c r="GU88" s="1">
        <v>2.53061842240563E-2</v>
      </c>
      <c r="GV88" s="1">
        <v>1.9899332612506902E-2</v>
      </c>
      <c r="GW88" s="1">
        <v>1.5474670131048199E-2</v>
      </c>
      <c r="GX88" s="1">
        <v>1.1894685193716999E-2</v>
      </c>
      <c r="GY88" s="1">
        <v>9.0323453174598004E-3</v>
      </c>
      <c r="GZ88" s="1">
        <v>6.7720595794191901E-3</v>
      </c>
      <c r="HA88" s="1">
        <v>5.0102460681975703E-3</v>
      </c>
      <c r="HB88" s="1">
        <v>3.6555187528889001E-3</v>
      </c>
      <c r="HC88" s="1">
        <v>2.6285240891143098E-3</v>
      </c>
      <c r="HD88" s="1">
        <v>1.8614711404553101E-3</v>
      </c>
      <c r="HE88" s="1">
        <v>1.2974091885029401E-3</v>
      </c>
      <c r="HF88" s="1">
        <v>8.8931317556946996E-4</v>
      </c>
      <c r="HG88" s="1">
        <v>5.9903963412842197E-4</v>
      </c>
      <c r="HH88" s="1">
        <v>3.9621411334429498E-4</v>
      </c>
    </row>
    <row r="89" spans="1:216" x14ac:dyDescent="0.25">
      <c r="A89">
        <v>211</v>
      </c>
      <c r="B89" s="3">
        <v>35481338923.357498</v>
      </c>
      <c r="C89" s="8">
        <f t="shared" si="7"/>
        <v>1124.3357835626757</v>
      </c>
      <c r="D89" s="3">
        <v>3.91376048014261</v>
      </c>
      <c r="E89" s="3">
        <v>3.9136706419437002</v>
      </c>
      <c r="F89" s="3">
        <v>3.9135765835648302</v>
      </c>
      <c r="G89" s="3">
        <v>3.9134781063555502</v>
      </c>
      <c r="H89" s="3">
        <v>3.9133750023251501</v>
      </c>
      <c r="I89" s="3">
        <v>3.9132670537045802</v>
      </c>
      <c r="J89" s="3">
        <v>3.9131540324877898</v>
      </c>
      <c r="K89" s="3">
        <v>3.9130356999517502</v>
      </c>
      <c r="L89" s="3">
        <v>3.9129118061540802</v>
      </c>
      <c r="M89" s="3">
        <v>3.9127820894072101</v>
      </c>
      <c r="N89" s="3">
        <v>3.9126462757281</v>
      </c>
      <c r="O89" s="3">
        <v>3.91250407826226</v>
      </c>
      <c r="P89" s="3">
        <v>3.9123551966810601</v>
      </c>
      <c r="Q89" s="3">
        <v>3.9121993165508901</v>
      </c>
      <c r="R89" s="3">
        <v>3.9120361086730999</v>
      </c>
      <c r="S89" s="3">
        <v>3.9118652283931898</v>
      </c>
      <c r="T89" s="3">
        <v>3.9116863148779899</v>
      </c>
      <c r="U89" s="3">
        <v>3.9114989903592301</v>
      </c>
      <c r="V89" s="3">
        <v>3.9113028593421499</v>
      </c>
      <c r="W89" s="3">
        <v>3.91109750777738</v>
      </c>
      <c r="X89" s="3">
        <v>3.9108825021944602</v>
      </c>
      <c r="Y89" s="3">
        <v>3.9106573887953702</v>
      </c>
      <c r="Z89" s="3">
        <v>3.9104216925061301</v>
      </c>
      <c r="AA89" s="3">
        <v>3.9101749159846499</v>
      </c>
      <c r="AB89" s="3">
        <v>3.9099165385827801</v>
      </c>
      <c r="AC89" s="3">
        <v>3.9096460152605799</v>
      </c>
      <c r="AD89" s="3">
        <v>3.9093627754506799</v>
      </c>
      <c r="AE89" s="3">
        <v>3.9090662218703298</v>
      </c>
      <c r="AF89" s="3">
        <v>3.9087557292790298</v>
      </c>
      <c r="AG89" s="3">
        <v>3.90843064317911</v>
      </c>
      <c r="AH89" s="3">
        <v>3.9080902784568798</v>
      </c>
      <c r="AI89" s="3">
        <v>3.9077339179616399</v>
      </c>
      <c r="AJ89" s="3">
        <v>3.9073608110197799</v>
      </c>
      <c r="AK89" s="3">
        <v>3.9069701718811598</v>
      </c>
      <c r="AL89" s="3">
        <v>3.9065611780948202</v>
      </c>
      <c r="AM89" s="3">
        <v>3.9061329688108501</v>
      </c>
      <c r="AN89" s="3">
        <v>3.9056846430052699</v>
      </c>
      <c r="AO89" s="15">
        <v>3.90521525762456</v>
      </c>
      <c r="AP89" s="3">
        <v>3.9047238256463599</v>
      </c>
      <c r="AQ89" s="3">
        <v>3.9042093140527601</v>
      </c>
      <c r="AR89" s="3">
        <v>3.9036706417124001</v>
      </c>
      <c r="AS89" s="3">
        <v>3.9031066771675298</v>
      </c>
      <c r="AT89" s="3">
        <v>3.90251623632202</v>
      </c>
      <c r="AU89" s="3">
        <v>3.90189808002614</v>
      </c>
      <c r="AV89" s="3">
        <v>3.9012509115537002</v>
      </c>
      <c r="AW89" s="3">
        <v>3.9005733739672501</v>
      </c>
      <c r="AX89" s="3">
        <v>3.8998640473666102</v>
      </c>
      <c r="AY89" s="3">
        <v>3.89912144601591</v>
      </c>
      <c r="AZ89" s="3">
        <v>3.8983440153442999</v>
      </c>
      <c r="BA89" s="3">
        <v>3.8975301288152102</v>
      </c>
      <c r="BB89" s="3">
        <v>3.89667808465882</v>
      </c>
      <c r="BC89" s="3">
        <v>3.8957861024625</v>
      </c>
      <c r="BD89" s="3">
        <v>3.8948523196133902</v>
      </c>
      <c r="BE89" s="3">
        <v>3.89387478758775</v>
      </c>
      <c r="BF89" s="3">
        <v>3.8928514680808002</v>
      </c>
      <c r="BG89" s="3">
        <v>3.8917802289713399</v>
      </c>
      <c r="BH89" s="3">
        <v>3.8906588401148499</v>
      </c>
      <c r="BI89" s="3">
        <v>3.8894849689587101</v>
      </c>
      <c r="BJ89" s="3">
        <v>3.8882561759732202</v>
      </c>
      <c r="BK89">
        <v>3.8869699098917398</v>
      </c>
      <c r="BL89">
        <v>3.8856235027533299</v>
      </c>
      <c r="BM89">
        <v>3.8842141647411599</v>
      </c>
      <c r="BN89">
        <v>3.88273897880973</v>
      </c>
      <c r="BO89">
        <v>3.88119489509408</v>
      </c>
      <c r="BP89">
        <v>3.8795787250940301</v>
      </c>
      <c r="BQ89">
        <v>3.87788713562631</v>
      </c>
      <c r="BR89">
        <v>3.8761166425379101</v>
      </c>
      <c r="BS89">
        <v>3.87426360417341</v>
      </c>
      <c r="BT89">
        <v>3.87232421458961</v>
      </c>
      <c r="BU89">
        <v>3.8702944965107302</v>
      </c>
      <c r="BV89">
        <v>3.8681702940174998</v>
      </c>
      <c r="BW89">
        <v>3.8659472649638</v>
      </c>
      <c r="BX89">
        <v>3.8636208731148201</v>
      </c>
      <c r="BY89">
        <v>3.8611863800008601</v>
      </c>
      <c r="BZ89">
        <v>3.8586388364815001</v>
      </c>
      <c r="CA89">
        <v>3.8559730740151199</v>
      </c>
      <c r="CB89">
        <v>3.85318369562957</v>
      </c>
      <c r="CC89">
        <v>3.8502650665902398</v>
      </c>
      <c r="CD89">
        <v>3.8472113047626801</v>
      </c>
      <c r="CE89">
        <v>3.8440162706676899</v>
      </c>
      <c r="CF89">
        <v>3.84067355722794</v>
      </c>
      <c r="CG89">
        <v>3.8371764792063598</v>
      </c>
      <c r="CH89">
        <v>3.8335180623376099</v>
      </c>
      <c r="CI89">
        <v>3.82969103215573</v>
      </c>
      <c r="CJ89">
        <v>3.8256878025226602</v>
      </c>
      <c r="CK89">
        <v>3.82150046386402</v>
      </c>
      <c r="CL89">
        <v>3.81712077112098</v>
      </c>
      <c r="CM89">
        <v>3.8125401314291998</v>
      </c>
      <c r="CN89">
        <v>3.8077495915383999</v>
      </c>
      <c r="CO89">
        <v>3.8027398249892399</v>
      </c>
      <c r="CP89">
        <v>3.7975011190674199</v>
      </c>
      <c r="CQ89">
        <v>3.7920233615581602</v>
      </c>
      <c r="CR89">
        <v>3.7862960273287398</v>
      </c>
      <c r="CS89">
        <v>3.7803081647706902</v>
      </c>
      <c r="CT89">
        <v>3.7740483821382198</v>
      </c>
      <c r="CU89">
        <v>3.7675048338247898</v>
      </c>
      <c r="CV89">
        <v>3.7606652066253998</v>
      </c>
      <c r="CW89">
        <v>3.7535167060385999</v>
      </c>
      <c r="CX89">
        <v>3.74604604266908</v>
      </c>
      <c r="CY89">
        <v>3.7382394187992301</v>
      </c>
      <c r="CZ89">
        <v>3.7300825152063299</v>
      </c>
      <c r="DA89">
        <v>3.7215604783108098</v>
      </c>
      <c r="DB89">
        <v>3.7126579077507902</v>
      </c>
      <c r="DC89">
        <v>3.7033588444884602</v>
      </c>
      <c r="DD89">
        <v>3.6936467595651199</v>
      </c>
      <c r="DE89">
        <v>3.6835045436340002</v>
      </c>
      <c r="DF89">
        <v>3.6729144974128101</v>
      </c>
      <c r="DG89">
        <v>3.6618583232119701</v>
      </c>
      <c r="DH89">
        <v>3.6503171177098799</v>
      </c>
      <c r="DI89">
        <v>3.6382713661618</v>
      </c>
      <c r="DJ89">
        <v>3.6257009382468102</v>
      </c>
      <c r="DK89">
        <v>3.6125850857745498</v>
      </c>
      <c r="DL89">
        <v>3.5989024424932898</v>
      </c>
      <c r="DM89">
        <v>3.5846310262604701</v>
      </c>
      <c r="DN89">
        <v>3.5697482438583199</v>
      </c>
      <c r="DO89">
        <v>3.5542308987592999</v>
      </c>
      <c r="DP89">
        <v>3.5380552021690201</v>
      </c>
      <c r="DQ89">
        <v>3.5211967876984001</v>
      </c>
      <c r="DR89">
        <v>3.5036307300414</v>
      </c>
      <c r="DS89">
        <v>3.4853315680597201</v>
      </c>
      <c r="DT89">
        <v>3.4662733327019</v>
      </c>
      <c r="DU89">
        <v>3.4464295802095699</v>
      </c>
      <c r="DV89">
        <v>3.4257734310896901</v>
      </c>
      <c r="DW89">
        <v>3.4042776153569201</v>
      </c>
      <c r="DX89">
        <v>3.3819145245745501</v>
      </c>
      <c r="DY89">
        <v>3.3586562712460601</v>
      </c>
      <c r="DZ89">
        <v>3.3344747561306001</v>
      </c>
      <c r="EA89">
        <v>3.30934174407522</v>
      </c>
      <c r="EB89">
        <v>3.2832289489723201</v>
      </c>
      <c r="EC89">
        <v>3.2561081284634001</v>
      </c>
      <c r="ED89">
        <v>3.2279511890174399</v>
      </c>
      <c r="EE89">
        <v>3.1987303020140101</v>
      </c>
      <c r="EF89">
        <v>3.1684180314557802</v>
      </c>
      <c r="EG89">
        <v>3.1369874739218502</v>
      </c>
      <c r="EH89">
        <v>3.1044124113500602</v>
      </c>
      <c r="EI89">
        <v>3.0706674772024298</v>
      </c>
      <c r="EJ89">
        <v>3.03572833652066</v>
      </c>
      <c r="EK89">
        <v>2.99957188031747</v>
      </c>
      <c r="EL89">
        <v>2.962176434671</v>
      </c>
      <c r="EM89">
        <v>2.9235219847934402</v>
      </c>
      <c r="EN89">
        <v>2.8835904142273998</v>
      </c>
      <c r="EO89">
        <v>2.8423657591838101</v>
      </c>
      <c r="EP89">
        <v>2.79983447786995</v>
      </c>
      <c r="EQ89">
        <v>2.75598573446399</v>
      </c>
      <c r="ER89">
        <v>2.7108116971707101</v>
      </c>
      <c r="ES89">
        <v>2.6643078495401298</v>
      </c>
      <c r="ET89">
        <v>2.6164733139448</v>
      </c>
      <c r="EU89">
        <v>2.5673111857907198</v>
      </c>
      <c r="EV89" s="1">
        <v>2.5168288766809201</v>
      </c>
      <c r="EW89">
        <v>2.4650384643583099</v>
      </c>
      <c r="EX89">
        <v>2.41195704682697</v>
      </c>
      <c r="EY89">
        <v>2.35760709758847</v>
      </c>
      <c r="EZ89">
        <v>2.3020168184354901</v>
      </c>
      <c r="FA89">
        <v>2.2452204857218998</v>
      </c>
      <c r="FB89">
        <v>2.1872587854818302</v>
      </c>
      <c r="FC89">
        <v>2.1281791322069799</v>
      </c>
      <c r="FD89">
        <v>2.0680359655201301</v>
      </c>
      <c r="FE89">
        <v>2.0068910184147701</v>
      </c>
      <c r="FF89">
        <v>1.9448135501792601</v>
      </c>
      <c r="FG89">
        <v>1.8818805366045499</v>
      </c>
      <c r="FH89">
        <v>1.81817680960688</v>
      </c>
      <c r="FI89">
        <v>1.7537951380013399</v>
      </c>
      <c r="FJ89">
        <v>1.68883624086382</v>
      </c>
      <c r="FK89">
        <v>1.62340872474411</v>
      </c>
      <c r="FL89">
        <v>1.55762893597105</v>
      </c>
      <c r="FM89">
        <v>1.49162071945247</v>
      </c>
      <c r="FN89">
        <v>1.4255150757505699</v>
      </c>
      <c r="FO89">
        <v>1.35944970884022</v>
      </c>
      <c r="FP89">
        <v>1.2935684578644999</v>
      </c>
      <c r="FQ89">
        <v>1.2280206074184501</v>
      </c>
      <c r="FR89">
        <v>1.1629600724445599</v>
      </c>
      <c r="FS89">
        <v>1.09854445573019</v>
      </c>
      <c r="FT89">
        <v>1.03493397827112</v>
      </c>
      <c r="FU89">
        <v>0.97229028540556695</v>
      </c>
      <c r="FV89">
        <v>0.91077513461873105</v>
      </c>
      <c r="FW89">
        <v>0.85054897423939901</v>
      </c>
      <c r="FX89">
        <v>0.791769425851097</v>
      </c>
      <c r="FY89">
        <v>0.73458968705359295</v>
      </c>
      <c r="FZ89">
        <v>0.67915687514565803</v>
      </c>
      <c r="GA89">
        <v>0.62561033624401996</v>
      </c>
      <c r="GB89">
        <v>0.57407994816937402</v>
      </c>
      <c r="GC89">
        <v>0.52468444895942801</v>
      </c>
      <c r="GD89">
        <v>0.47752982593303001</v>
      </c>
      <c r="GE89">
        <v>0.43270780263618602</v>
      </c>
      <c r="GF89">
        <v>0.390294462550131</v>
      </c>
      <c r="GG89">
        <v>0.35034904893489599</v>
      </c>
      <c r="GH89">
        <v>0.31291297943298702</v>
      </c>
      <c r="GI89">
        <v>0.27800911190576499</v>
      </c>
      <c r="GJ89">
        <v>0.245641294298857</v>
      </c>
      <c r="GK89">
        <v>0.21579422606573101</v>
      </c>
      <c r="GL89">
        <v>0.18843365182333</v>
      </c>
      <c r="GM89">
        <v>0.16350689955598099</v>
      </c>
      <c r="GN89">
        <v>0.14094376600257899</v>
      </c>
      <c r="GO89">
        <v>0.120657741135407</v>
      </c>
      <c r="GP89">
        <v>0.10254755224456601</v>
      </c>
      <c r="GQ89" s="1">
        <v>8.6498996549649806E-2</v>
      </c>
      <c r="GR89" s="1">
        <v>7.2387020016445203E-2</v>
      </c>
      <c r="GS89" s="1">
        <v>6.0077989759400402E-2</v>
      </c>
      <c r="GT89" s="1">
        <v>4.9432098677597298E-2</v>
      </c>
      <c r="GU89" s="1">
        <v>4.0305834398068903E-2</v>
      </c>
      <c r="GV89" s="1">
        <v>3.2554440712745401E-2</v>
      </c>
      <c r="GW89" s="1">
        <v>2.6034298905433999E-2</v>
      </c>
      <c r="GX89" s="1">
        <v>2.0605158922961699E-2</v>
      </c>
      <c r="GY89" s="1">
        <v>1.6132156300132101E-2</v>
      </c>
      <c r="GZ89" s="1">
        <v>1.24875599258526E-2</v>
      </c>
      <c r="HA89" s="1">
        <v>9.5522077272528795E-3</v>
      </c>
      <c r="HB89" s="1">
        <v>7.2166015161197203E-3</v>
      </c>
      <c r="HC89" s="1">
        <v>5.3816477643971097E-3</v>
      </c>
      <c r="HD89" s="1">
        <v>3.9590469959106499E-3</v>
      </c>
      <c r="HE89" s="1">
        <v>2.8713497831061099E-3</v>
      </c>
      <c r="HF89" s="1">
        <v>2.0517110298513899E-3</v>
      </c>
      <c r="HG89" s="1">
        <v>1.44338542946925E-3</v>
      </c>
      <c r="HH89" s="1">
        <v>9.9901503517131293E-4</v>
      </c>
    </row>
    <row r="90" spans="1:216" x14ac:dyDescent="0.25">
      <c r="A90">
        <v>212</v>
      </c>
      <c r="B90" s="3">
        <v>39810717055.349701</v>
      </c>
      <c r="C90" s="8">
        <f t="shared" si="7"/>
        <v>1261.5254979893814</v>
      </c>
      <c r="D90" s="3">
        <v>3.4594921948864101</v>
      </c>
      <c r="E90" s="3">
        <v>3.4594222768768299</v>
      </c>
      <c r="F90" s="3">
        <v>3.4593490671476399</v>
      </c>
      <c r="G90" s="3">
        <v>3.4592724107298798</v>
      </c>
      <c r="H90" s="3">
        <v>3.4591921453660799</v>
      </c>
      <c r="I90" s="3">
        <v>3.4591081011682898</v>
      </c>
      <c r="J90" s="3">
        <v>3.4590201002598802</v>
      </c>
      <c r="K90" s="3">
        <v>3.4589279564008302</v>
      </c>
      <c r="L90" s="3">
        <v>3.4588314745953701</v>
      </c>
      <c r="M90" s="3">
        <v>3.4587304506813599</v>
      </c>
      <c r="N90" s="3">
        <v>3.4586246709005102</v>
      </c>
      <c r="O90" s="3">
        <v>3.4585139114485601</v>
      </c>
      <c r="P90" s="3">
        <v>3.45839793800446</v>
      </c>
      <c r="Q90" s="3">
        <v>3.4582765052376399</v>
      </c>
      <c r="R90" s="3">
        <v>3.45814935629235</v>
      </c>
      <c r="S90" s="3">
        <v>3.45801622224797</v>
      </c>
      <c r="T90" s="3">
        <v>3.4578768215542399</v>
      </c>
      <c r="U90" s="3">
        <v>3.4577308594401801</v>
      </c>
      <c r="V90" s="3">
        <v>3.4575780272956802</v>
      </c>
      <c r="W90" s="3">
        <v>3.45741800202426</v>
      </c>
      <c r="X90" s="3">
        <v>3.4572504453658399</v>
      </c>
      <c r="Y90" s="3">
        <v>3.4570750031881499</v>
      </c>
      <c r="Z90" s="3">
        <v>3.4568913047452998</v>
      </c>
      <c r="AA90" s="3">
        <v>3.4566989619020401</v>
      </c>
      <c r="AB90" s="3">
        <v>3.4564975683221402</v>
      </c>
      <c r="AC90" s="3">
        <v>3.4562866986193201</v>
      </c>
      <c r="AD90" s="3">
        <v>3.45606590746891</v>
      </c>
      <c r="AE90" s="3">
        <v>3.4558347286786999</v>
      </c>
      <c r="AF90" s="3">
        <v>3.4555926742168102</v>
      </c>
      <c r="AG90" s="3">
        <v>3.4553392331950099</v>
      </c>
      <c r="AH90" s="3">
        <v>3.45507387080524</v>
      </c>
      <c r="AI90" s="3">
        <v>3.45479602720728</v>
      </c>
      <c r="AJ90" s="3">
        <v>3.4545051163655902</v>
      </c>
      <c r="AK90" s="3">
        <v>3.4542005248327201</v>
      </c>
      <c r="AL90" s="3">
        <v>3.4538816104772501</v>
      </c>
      <c r="AM90" s="3">
        <v>3.45354770115362</v>
      </c>
      <c r="AN90" s="3">
        <v>3.4531980933113502</v>
      </c>
      <c r="AO90" s="15">
        <v>3.45283205054099</v>
      </c>
      <c r="AP90" s="3">
        <v>3.4524488020540498</v>
      </c>
      <c r="AQ90" s="3">
        <v>3.4520475410939602</v>
      </c>
      <c r="AR90" s="3">
        <v>3.4516274232752702</v>
      </c>
      <c r="AS90" s="3">
        <v>3.4511875648476602</v>
      </c>
      <c r="AT90" s="3">
        <v>3.4507270408819202</v>
      </c>
      <c r="AU90" s="3">
        <v>3.4502448833742299</v>
      </c>
      <c r="AV90" s="3">
        <v>3.44974007926551</v>
      </c>
      <c r="AW90" s="3">
        <v>3.4492115683720499</v>
      </c>
      <c r="AX90" s="3">
        <v>3.4486582412238902</v>
      </c>
      <c r="AY90" s="3">
        <v>3.44807893680693</v>
      </c>
      <c r="AZ90" s="3">
        <v>3.4474724402048098</v>
      </c>
      <c r="BA90" s="3">
        <v>3.4468374801365802</v>
      </c>
      <c r="BB90" s="3">
        <v>3.4461727263856399</v>
      </c>
      <c r="BC90" s="3">
        <v>3.4454767871157599</v>
      </c>
      <c r="BD90" s="3">
        <v>3.4447482060694901</v>
      </c>
      <c r="BE90" s="3">
        <v>3.4439854596443999</v>
      </c>
      <c r="BF90" s="3">
        <v>3.4431869538421398</v>
      </c>
      <c r="BG90" s="3">
        <v>3.4423510210856199</v>
      </c>
      <c r="BH90" s="3">
        <v>3.44147591689888</v>
      </c>
      <c r="BI90" s="3">
        <v>3.4405598164447002</v>
      </c>
      <c r="BJ90" s="3">
        <v>3.4396008109144001</v>
      </c>
      <c r="BK90">
        <v>3.43859690376439</v>
      </c>
      <c r="BL90">
        <v>3.4375460067938599</v>
      </c>
      <c r="BM90">
        <v>3.4364459360578699</v>
      </c>
      <c r="BN90">
        <v>3.4352944076099599</v>
      </c>
      <c r="BO90">
        <v>3.43408903306841</v>
      </c>
      <c r="BP90">
        <v>3.4328273150000799</v>
      </c>
      <c r="BQ90">
        <v>3.43150664211579</v>
      </c>
      <c r="BR90">
        <v>3.43012428427103</v>
      </c>
      <c r="BS90">
        <v>3.4286773872659402</v>
      </c>
      <c r="BT90">
        <v>3.42716296743823</v>
      </c>
      <c r="BU90">
        <v>3.42557790604303</v>
      </c>
      <c r="BV90">
        <v>3.4239189434133901</v>
      </c>
      <c r="BW90">
        <v>3.4221826728955</v>
      </c>
      <c r="BX90">
        <v>3.4203655345526198</v>
      </c>
      <c r="BY90">
        <v>3.4184638086319299</v>
      </c>
      <c r="BZ90">
        <v>3.4164736087887801</v>
      </c>
      <c r="CA90">
        <v>3.41439087506282</v>
      </c>
      <c r="CB90">
        <v>3.4122113666012699</v>
      </c>
      <c r="CC90">
        <v>3.40993065412427</v>
      </c>
      <c r="CD90">
        <v>3.4075441121284902</v>
      </c>
      <c r="CE90">
        <v>3.4050469108250101</v>
      </c>
      <c r="CF90">
        <v>3.4024340078084401</v>
      </c>
      <c r="CG90">
        <v>3.3997001394550099</v>
      </c>
      <c r="CH90">
        <v>3.3968398120478902</v>
      </c>
      <c r="CI90">
        <v>3.3938472926292098</v>
      </c>
      <c r="CJ90">
        <v>3.39071659957912</v>
      </c>
      <c r="CK90">
        <v>3.3874414929235699</v>
      </c>
      <c r="CL90">
        <v>3.3840154643737401</v>
      </c>
      <c r="CM90">
        <v>3.38043172710166</v>
      </c>
      <c r="CN90">
        <v>3.3766832052582498</v>
      </c>
      <c r="CO90">
        <v>3.37276252324195</v>
      </c>
      <c r="CP90">
        <v>3.3686619947534302</v>
      </c>
      <c r="CQ90">
        <v>3.3643736114725602</v>
      </c>
      <c r="CR90">
        <v>3.3598890319026902</v>
      </c>
      <c r="CS90">
        <v>3.3551995695177101</v>
      </c>
      <c r="CT90">
        <v>3.3502961811163701</v>
      </c>
      <c r="CU90">
        <v>3.3451694548791702</v>
      </c>
      <c r="CV90">
        <v>3.3398095983337002</v>
      </c>
      <c r="CW90">
        <v>3.33420642623665</v>
      </c>
      <c r="CX90">
        <v>3.3283493484107201</v>
      </c>
      <c r="CY90">
        <v>3.3222273575801098</v>
      </c>
      <c r="CZ90">
        <v>3.31582901725365</v>
      </c>
      <c r="DA90">
        <v>3.3091424497113202</v>
      </c>
      <c r="DB90">
        <v>3.3021553241563701</v>
      </c>
      <c r="DC90">
        <v>3.2948548451028499</v>
      </c>
      <c r="DD90">
        <v>3.2872277410763902</v>
      </c>
      <c r="DE90">
        <v>3.2792602537147499</v>
      </c>
      <c r="DF90">
        <v>3.2709381273641198</v>
      </c>
      <c r="DG90">
        <v>3.2622465992773599</v>
      </c>
      <c r="DH90">
        <v>3.2531703905313099</v>
      </c>
      <c r="DI90">
        <v>3.2436936977920201</v>
      </c>
      <c r="DJ90">
        <v>3.23380018606957</v>
      </c>
      <c r="DK90">
        <v>3.2234729826174</v>
      </c>
      <c r="DL90">
        <v>3.2126946721456999</v>
      </c>
      <c r="DM90">
        <v>3.20144729353366</v>
      </c>
      <c r="DN90">
        <v>3.1897123382417099</v>
      </c>
      <c r="DO90">
        <v>3.17747075064183</v>
      </c>
      <c r="DP90">
        <v>3.1647029305026102</v>
      </c>
      <c r="DQ90">
        <v>3.1513887378842398</v>
      </c>
      <c r="DR90">
        <v>3.1375075007188502</v>
      </c>
      <c r="DS90">
        <v>3.1230380253722898</v>
      </c>
      <c r="DT90">
        <v>3.10795861050453</v>
      </c>
      <c r="DU90">
        <v>3.0922470645684501</v>
      </c>
      <c r="DV90">
        <v>3.07588072730886</v>
      </c>
      <c r="DW90">
        <v>3.0588364956466298</v>
      </c>
      <c r="DX90">
        <v>3.0410908543558399</v>
      </c>
      <c r="DY90">
        <v>3.0226199119646702</v>
      </c>
      <c r="DZ90">
        <v>3.0033994423330599</v>
      </c>
      <c r="EA90">
        <v>2.98340493238199</v>
      </c>
      <c r="EB90">
        <v>2.9626116364694499</v>
      </c>
      <c r="EC90">
        <v>2.94099463792723</v>
      </c>
      <c r="ED90">
        <v>2.9185289182888199</v>
      </c>
      <c r="EE90">
        <v>2.8951894347525</v>
      </c>
      <c r="EF90">
        <v>2.8709512064338698</v>
      </c>
      <c r="EG90">
        <v>2.8457894099673302</v>
      </c>
      <c r="EH90">
        <v>2.8196794850163398</v>
      </c>
      <c r="EI90">
        <v>2.7925972502462799</v>
      </c>
      <c r="EJ90">
        <v>2.7645190302994198</v>
      </c>
      <c r="EK90">
        <v>2.7354217942894401</v>
      </c>
      <c r="EL90">
        <v>2.7052833062996702</v>
      </c>
      <c r="EM90">
        <v>2.6740822883245801</v>
      </c>
      <c r="EN90">
        <v>2.6417985960363701</v>
      </c>
      <c r="EO90">
        <v>2.6084134076848602</v>
      </c>
      <c r="EP90">
        <v>2.5739094263492399</v>
      </c>
      <c r="EQ90">
        <v>2.5382710956510599</v>
      </c>
      <c r="ER90">
        <v>2.50148482890804</v>
      </c>
      <c r="ES90">
        <v>2.46353925155592</v>
      </c>
      <c r="ET90">
        <v>2.4244254564880001</v>
      </c>
      <c r="EU90">
        <v>2.38413727175829</v>
      </c>
      <c r="EV90" s="1">
        <v>2.3426715398615898</v>
      </c>
      <c r="EW90">
        <v>2.3000284075418298</v>
      </c>
      <c r="EX90">
        <v>2.2562116247864101</v>
      </c>
      <c r="EY90">
        <v>2.2112288513390399</v>
      </c>
      <c r="EZ90">
        <v>2.1650919687061401</v>
      </c>
      <c r="FA90">
        <v>2.1178173952424202</v>
      </c>
      <c r="FB90">
        <v>2.0694264014818802</v>
      </c>
      <c r="FC90">
        <v>2.0199454224320599</v>
      </c>
      <c r="FD90">
        <v>1.96940636307725</v>
      </c>
      <c r="FE90">
        <v>1.91784689284339</v>
      </c>
      <c r="FF90">
        <v>1.8653107242720599</v>
      </c>
      <c r="FG90">
        <v>1.8118478706398899</v>
      </c>
      <c r="FH90">
        <v>1.7575148767545501</v>
      </c>
      <c r="FI90">
        <v>1.7023750166707401</v>
      </c>
      <c r="FJ90">
        <v>1.64649845161511</v>
      </c>
      <c r="FK90">
        <v>1.58996234100433</v>
      </c>
      <c r="FL90">
        <v>1.53285089910615</v>
      </c>
      <c r="FM90">
        <v>1.47525538965082</v>
      </c>
      <c r="FN90">
        <v>1.41727405057543</v>
      </c>
      <c r="FO90">
        <v>1.3590119411015</v>
      </c>
      <c r="FP90">
        <v>1.30058070353705</v>
      </c>
      <c r="FQ90">
        <v>1.24209823258476</v>
      </c>
      <c r="FR90">
        <v>1.18368824555971</v>
      </c>
      <c r="FS90">
        <v>1.12547974779952</v>
      </c>
      <c r="FT90">
        <v>1.0676063887135601</v>
      </c>
      <c r="FU90">
        <v>1.0102057053879601</v>
      </c>
      <c r="FV90">
        <v>0.95341825245474199</v>
      </c>
      <c r="FW90">
        <v>0.89738661905591699</v>
      </c>
      <c r="FX90">
        <v>0.84225433618326895</v>
      </c>
      <c r="FY90">
        <v>0.78816468043854904</v>
      </c>
      <c r="FZ90">
        <v>0.73525938330642504</v>
      </c>
      <c r="GA90">
        <v>0.68367725831744997</v>
      </c>
      <c r="GB90">
        <v>0.63355276193459398</v>
      </c>
      <c r="GC90">
        <v>0.58501450753791495</v>
      </c>
      <c r="GD90">
        <v>0.53818375540010999</v>
      </c>
      <c r="GE90">
        <v>0.49317290491209298</v>
      </c>
      <c r="GF90">
        <v>0.45008401838422601</v>
      </c>
      <c r="GG90">
        <v>0.409007408350757</v>
      </c>
      <c r="GH90">
        <v>0.37002032226626602</v>
      </c>
      <c r="GI90">
        <v>0.33318575962241298</v>
      </c>
      <c r="GJ90">
        <v>0.29855145665389199</v>
      </c>
      <c r="GK90">
        <v>0.26614907278116201</v>
      </c>
      <c r="GL90">
        <v>0.23599361061792701</v>
      </c>
      <c r="GM90">
        <v>0.20808309765648</v>
      </c>
      <c r="GN90">
        <v>0.18239855259058199</v>
      </c>
      <c r="GO90">
        <v>0.158904252666528</v>
      </c>
      <c r="GP90">
        <v>0.13754831056959099</v>
      </c>
      <c r="GQ90">
        <v>0.118263560342907</v>
      </c>
      <c r="GR90">
        <v>0.100968741977313</v>
      </c>
      <c r="GS90" s="1">
        <v>8.5569963971136004E-2</v>
      </c>
      <c r="GT90" s="1">
        <v>7.1962412785742794E-2</v>
      </c>
      <c r="GU90" s="1">
        <v>6.0032268226940501E-2</v>
      </c>
      <c r="GV90" s="1">
        <v>4.9658774913582102E-2</v>
      </c>
      <c r="GW90" s="1">
        <v>4.0716412709010101E-2</v>
      </c>
      <c r="GX90" s="1">
        <v>3.3077103811473503E-2</v>
      </c>
      <c r="GY90" s="1">
        <v>2.6612391574401099E-2</v>
      </c>
      <c r="GZ90" s="1">
        <v>2.1195526385700301E-2</v>
      </c>
      <c r="HA90" s="1">
        <v>1.6703397247814399E-2</v>
      </c>
      <c r="HB90" s="1">
        <v>1.30182540475431E-2</v>
      </c>
      <c r="HC90" s="1">
        <v>1.0029174657614199E-2</v>
      </c>
      <c r="HD90" s="1">
        <v>7.63324252993403E-3</v>
      </c>
      <c r="HE90" s="1">
        <v>5.7364136879859903E-3</v>
      </c>
      <c r="HF90" s="1">
        <v>4.2540662107131803E-3</v>
      </c>
      <c r="HG90" s="1">
        <v>3.1112395299388398E-3</v>
      </c>
      <c r="HH90" s="1">
        <v>2.2425842171415501E-3</v>
      </c>
    </row>
    <row r="91" spans="1:216" x14ac:dyDescent="0.25">
      <c r="A91">
        <v>213</v>
      </c>
      <c r="B91" s="3">
        <v>44668359215.096298</v>
      </c>
      <c r="C91" s="8">
        <f t="shared" si="7"/>
        <v>1415.4548893165609</v>
      </c>
      <c r="D91" s="3">
        <v>3.0613691680964199</v>
      </c>
      <c r="E91" s="3">
        <v>3.0613145054300102</v>
      </c>
      <c r="F91" s="3">
        <v>3.0612572680983998</v>
      </c>
      <c r="G91" s="3">
        <v>3.0611973348765402</v>
      </c>
      <c r="H91" s="3">
        <v>3.0611345788366</v>
      </c>
      <c r="I91" s="3">
        <v>3.0610688670802402</v>
      </c>
      <c r="J91" s="3">
        <v>3.0610000604582899</v>
      </c>
      <c r="K91" s="3">
        <v>3.0609280132772798</v>
      </c>
      <c r="L91" s="3">
        <v>3.0608525729923199</v>
      </c>
      <c r="M91" s="3">
        <v>3.0607735798856299</v>
      </c>
      <c r="N91" s="3">
        <v>3.06069086672994</v>
      </c>
      <c r="O91" s="3">
        <v>3.06060425843636</v>
      </c>
      <c r="P91" s="3">
        <v>3.06051357168562</v>
      </c>
      <c r="Q91" s="3">
        <v>3.0604186145422498</v>
      </c>
      <c r="R91" s="3">
        <v>3.06031918605068</v>
      </c>
      <c r="S91" s="3">
        <v>3.0602150758125699</v>
      </c>
      <c r="T91" s="3">
        <v>3.0601060635444202</v>
      </c>
      <c r="U91" s="3">
        <v>3.0599919186145899</v>
      </c>
      <c r="V91" s="3">
        <v>3.05987239955877</v>
      </c>
      <c r="W91" s="3">
        <v>3.0597472535729402</v>
      </c>
      <c r="X91" s="3">
        <v>3.05961621598275</v>
      </c>
      <c r="Y91" s="3">
        <v>3.0594790096882298</v>
      </c>
      <c r="Z91" s="3">
        <v>3.0593353445827902</v>
      </c>
      <c r="AA91" s="3">
        <v>3.0591849169452199</v>
      </c>
      <c r="AB91" s="3">
        <v>3.0590274088035301</v>
      </c>
      <c r="AC91" s="3">
        <v>3.0588624872693599</v>
      </c>
      <c r="AD91" s="3">
        <v>3.05868980384153</v>
      </c>
      <c r="AE91" s="3">
        <v>3.0585089936774899</v>
      </c>
      <c r="AF91" s="3">
        <v>3.0583196748310399</v>
      </c>
      <c r="AG91" s="3">
        <v>3.0581214474549001</v>
      </c>
      <c r="AH91" s="3">
        <v>3.0579138929665999</v>
      </c>
      <c r="AI91" s="3">
        <v>3.0576965731758499</v>
      </c>
      <c r="AJ91" s="3">
        <v>3.0574690293718398</v>
      </c>
      <c r="AK91" s="3">
        <v>3.0572307813686699</v>
      </c>
      <c r="AL91" s="3">
        <v>3.0569813265068499</v>
      </c>
      <c r="AM91" s="3">
        <v>3.0567201386091898</v>
      </c>
      <c r="AN91" s="3">
        <v>3.0564466668888302</v>
      </c>
      <c r="AO91" s="15">
        <v>3.05616033480743</v>
      </c>
      <c r="AP91" s="3">
        <v>3.0558605388812001</v>
      </c>
      <c r="AQ91" s="3">
        <v>3.05554664743266</v>
      </c>
      <c r="AR91" s="3">
        <v>3.0552179992855102</v>
      </c>
      <c r="AS91" s="3">
        <v>3.0548739024003901</v>
      </c>
      <c r="AT91" s="3">
        <v>3.0545136324486801</v>
      </c>
      <c r="AU91" s="3">
        <v>3.0541364313219601</v>
      </c>
      <c r="AV91" s="3">
        <v>3.0537415055741102</v>
      </c>
      <c r="AW91" s="3">
        <v>3.05332802479322</v>
      </c>
      <c r="AX91" s="3">
        <v>3.0528951199005201</v>
      </c>
      <c r="AY91" s="3">
        <v>3.05244188137282</v>
      </c>
      <c r="AZ91" s="3">
        <v>3.0519673573856898</v>
      </c>
      <c r="BA91" s="3">
        <v>3.0514705518737002</v>
      </c>
      <c r="BB91" s="3">
        <v>3.0509504225044699</v>
      </c>
      <c r="BC91" s="3">
        <v>3.0504058785628398</v>
      </c>
      <c r="BD91" s="3">
        <v>3.04983577874154</v>
      </c>
      <c r="BE91" s="3">
        <v>3.0492389288345101</v>
      </c>
      <c r="BF91" s="3">
        <v>3.04861407932892</v>
      </c>
      <c r="BG91" s="3">
        <v>3.0479599228918599</v>
      </c>
      <c r="BH91" s="3">
        <v>3.0472750917474798</v>
      </c>
      <c r="BI91" s="3">
        <v>3.0465581549402199</v>
      </c>
      <c r="BJ91" s="3">
        <v>3.0458076154798701</v>
      </c>
      <c r="BK91">
        <v>3.04502190736362</v>
      </c>
      <c r="BL91">
        <v>3.04419939247071</v>
      </c>
      <c r="BM91">
        <v>3.04333835732464</v>
      </c>
      <c r="BN91">
        <v>3.0424370097183</v>
      </c>
      <c r="BO91">
        <v>3.0414934751966598</v>
      </c>
      <c r="BP91">
        <v>3.0405057933923101</v>
      </c>
      <c r="BQ91">
        <v>3.0394719142083102</v>
      </c>
      <c r="BR91">
        <v>3.0383896938432899</v>
      </c>
      <c r="BS91">
        <v>3.0372568906533002</v>
      </c>
      <c r="BT91">
        <v>3.0360711608451498</v>
      </c>
      <c r="BU91">
        <v>3.0348300539955999</v>
      </c>
      <c r="BV91">
        <v>3.0335310083911802</v>
      </c>
      <c r="BW91">
        <v>3.0321713461828299</v>
      </c>
      <c r="BX91">
        <v>3.03074826835027</v>
      </c>
      <c r="BY91">
        <v>3.0292588494703501</v>
      </c>
      <c r="BZ91">
        <v>3.0277000322842902</v>
      </c>
      <c r="CA91">
        <v>3.0260686220584501</v>
      </c>
      <c r="CB91">
        <v>3.0243612807335301</v>
      </c>
      <c r="CC91">
        <v>3.0225745208574102</v>
      </c>
      <c r="CD91">
        <v>3.0207046992968598</v>
      </c>
      <c r="CE91">
        <v>3.0187480107238298</v>
      </c>
      <c r="CF91">
        <v>3.01670048087218</v>
      </c>
      <c r="CG91">
        <v>3.0145579595613601</v>
      </c>
      <c r="CH91">
        <v>3.0123161134838101</v>
      </c>
      <c r="CI91">
        <v>3.0099704187535701</v>
      </c>
      <c r="CJ91">
        <v>3.0075161532141101</v>
      </c>
      <c r="CK91">
        <v>3.0049483885042898</v>
      </c>
      <c r="CL91">
        <v>3.0022619818820901</v>
      </c>
      <c r="CM91">
        <v>2.9994515678067901</v>
      </c>
      <c r="CN91">
        <v>2.9965115492813199</v>
      </c>
      <c r="CO91">
        <v>2.9934360889579299</v>
      </c>
      <c r="CP91">
        <v>2.99021910001143</v>
      </c>
      <c r="CQ91">
        <v>2.9868542367861002</v>
      </c>
      <c r="CR91">
        <v>2.98333488522408</v>
      </c>
      <c r="CS91">
        <v>2.97965415308482</v>
      </c>
      <c r="CT91">
        <v>2.9758048599676798</v>
      </c>
      <c r="CU91">
        <v>2.9717795271518601</v>
      </c>
      <c r="CV91">
        <v>2.96757036727085</v>
      </c>
      <c r="CW91">
        <v>2.96316927384138</v>
      </c>
      <c r="CX91">
        <v>2.9585678106700199</v>
      </c>
      <c r="CY91">
        <v>2.95375720116466</v>
      </c>
      <c r="CZ91">
        <v>2.9487283175814101</v>
      </c>
      <c r="DA91">
        <v>2.9434716702424302</v>
      </c>
      <c r="DB91">
        <v>2.9379773967646301</v>
      </c>
      <c r="DC91">
        <v>2.9322352513444101</v>
      </c>
      <c r="DD91">
        <v>2.9262345941494701</v>
      </c>
      <c r="DE91">
        <v>2.9199643808748399</v>
      </c>
      <c r="DF91">
        <v>2.91341315252689</v>
      </c>
      <c r="DG91">
        <v>2.9065690255065602</v>
      </c>
      <c r="DH91">
        <v>2.8994196820710099</v>
      </c>
      <c r="DI91">
        <v>2.8919523612611502</v>
      </c>
      <c r="DJ91">
        <v>2.8841538503921198</v>
      </c>
      <c r="DK91">
        <v>2.8760104772134301</v>
      </c>
      <c r="DL91">
        <v>2.8675081028563598</v>
      </c>
      <c r="DM91">
        <v>2.8586321156974299</v>
      </c>
      <c r="DN91">
        <v>2.8493674262791502</v>
      </c>
      <c r="DO91">
        <v>2.8396984634422902</v>
      </c>
      <c r="DP91">
        <v>2.8296091718375198</v>
      </c>
      <c r="DQ91">
        <v>2.8190830109993299</v>
      </c>
      <c r="DR91">
        <v>2.8081029561802402</v>
      </c>
      <c r="DS91">
        <v>2.79665150115998</v>
      </c>
      <c r="DT91">
        <v>2.78471066326123</v>
      </c>
      <c r="DU91">
        <v>2.7722619908214101</v>
      </c>
      <c r="DV91">
        <v>2.75928657338864</v>
      </c>
      <c r="DW91">
        <v>2.7457650549292101</v>
      </c>
      <c r="DX91">
        <v>2.7316776503534799</v>
      </c>
      <c r="DY91">
        <v>2.7170041656874302</v>
      </c>
      <c r="DZ91">
        <v>2.7017240222373</v>
      </c>
      <c r="EA91">
        <v>2.6858162851152798</v>
      </c>
      <c r="EB91">
        <v>2.66925969651439</v>
      </c>
      <c r="EC91">
        <v>2.6520327141404501</v>
      </c>
      <c r="ED91">
        <v>2.6341135552279802</v>
      </c>
      <c r="EE91">
        <v>2.6154802465849101</v>
      </c>
      <c r="EF91">
        <v>2.5961106811266799</v>
      </c>
      <c r="EG91">
        <v>2.5759826813749198</v>
      </c>
      <c r="EH91">
        <v>2.5550740704066701</v>
      </c>
      <c r="EI91">
        <v>2.5333627507484602</v>
      </c>
      <c r="EJ91">
        <v>2.5108267917128</v>
      </c>
      <c r="EK91">
        <v>2.48744452567386</v>
      </c>
      <c r="EL91">
        <v>2.4631946537713199</v>
      </c>
      <c r="EM91">
        <v>2.4380563615174098</v>
      </c>
      <c r="EN91">
        <v>2.41200944475941</v>
      </c>
      <c r="EO91">
        <v>2.38503444641806</v>
      </c>
      <c r="EP91">
        <v>2.35711280437916</v>
      </c>
      <c r="EQ91">
        <v>2.3282270108609202</v>
      </c>
      <c r="ER91">
        <v>2.29836078350999</v>
      </c>
      <c r="ES91">
        <v>2.2674992483949001</v>
      </c>
      <c r="ET91">
        <v>2.2356291349634301</v>
      </c>
      <c r="EU91">
        <v>2.2027389829096</v>
      </c>
      <c r="EV91" s="1">
        <v>2.1688193607542199</v>
      </c>
      <c r="EW91">
        <v>2.1338630957785099</v>
      </c>
      <c r="EX91">
        <v>2.0978655147619598</v>
      </c>
      <c r="EY91">
        <v>2.0608246947613602</v>
      </c>
      <c r="EZ91">
        <v>2.02274172292671</v>
      </c>
      <c r="FA91">
        <v>1.9836209640805</v>
      </c>
      <c r="FB91">
        <v>1.9434703344891799</v>
      </c>
      <c r="FC91">
        <v>1.90230157992895</v>
      </c>
      <c r="FD91">
        <v>1.86013055579374</v>
      </c>
      <c r="FE91">
        <v>1.8169775066114899</v>
      </c>
      <c r="FF91">
        <v>1.7728673419296099</v>
      </c>
      <c r="FG91">
        <v>1.72782990510325</v>
      </c>
      <c r="FH91">
        <v>1.6819002310772999</v>
      </c>
      <c r="FI91">
        <v>1.63511878880001</v>
      </c>
      <c r="FJ91">
        <v>1.58753170345094</v>
      </c>
      <c r="FK91">
        <v>1.5391909532185599</v>
      </c>
      <c r="FL91">
        <v>1.4901545349348599</v>
      </c>
      <c r="FM91">
        <v>1.44048659247987</v>
      </c>
      <c r="FN91">
        <v>1.3902575015237499</v>
      </c>
      <c r="FO91">
        <v>1.33954390389732</v>
      </c>
      <c r="FP91">
        <v>1.28842868469297</v>
      </c>
      <c r="FQ91">
        <v>1.23700088512069</v>
      </c>
      <c r="FR91">
        <v>1.1853555442017301</v>
      </c>
      <c r="FS91">
        <v>1.1335934626011599</v>
      </c>
      <c r="FT91">
        <v>1.0818208823067901</v>
      </c>
      <c r="FU91">
        <v>1.03014907648101</v>
      </c>
      <c r="FV91">
        <v>0.97869384466939802</v>
      </c>
      <c r="FW91">
        <v>0.92757490966738199</v>
      </c>
      <c r="FX91">
        <v>0.87691521374263304</v>
      </c>
      <c r="FY91">
        <v>0.82684011359788601</v>
      </c>
      <c r="FZ91">
        <v>0.77747647544253395</v>
      </c>
      <c r="GA91">
        <v>0.72895167381580595</v>
      </c>
      <c r="GB91">
        <v>0.68139250035339505</v>
      </c>
      <c r="GC91">
        <v>0.63492399148210898</v>
      </c>
      <c r="GD91">
        <v>0.58966818701663903</v>
      </c>
      <c r="GE91">
        <v>0.54574283475449104</v>
      </c>
      <c r="GF91">
        <v>0.50326005933626505</v>
      </c>
      <c r="GG91">
        <v>0.462325016756302</v>
      </c>
      <c r="GH91">
        <v>0.42303455885228097</v>
      </c>
      <c r="GI91">
        <v>0.38547593473365499</v>
      </c>
      <c r="GJ91">
        <v>0.34972555827642099</v>
      </c>
      <c r="GK91">
        <v>0.31584787235518502</v>
      </c>
      <c r="GL91">
        <v>0.28389434124039697</v>
      </c>
      <c r="GM91">
        <v>0.25390260240239898</v>
      </c>
      <c r="GN91">
        <v>0.225895807694353</v>
      </c>
      <c r="GO91">
        <v>0.19988218142004799</v>
      </c>
      <c r="GP91">
        <v>0.175854819056703</v>
      </c>
      <c r="GQ91">
        <v>0.153791745375674</v>
      </c>
      <c r="GR91">
        <v>0.13365624442717899</v>
      </c>
      <c r="GS91">
        <v>0.115397466444128</v>
      </c>
      <c r="GT91" s="1">
        <v>9.8951308369424507E-2</v>
      </c>
      <c r="GU91" s="1">
        <v>8.4241555697648601E-2</v>
      </c>
      <c r="GV91" s="1">
        <v>7.1181264000907102E-2</v>
      </c>
      <c r="GW91" s="1">
        <v>5.9674349303301497E-2</v>
      </c>
      <c r="GX91" s="1">
        <v>4.9617347853258401E-2</v>
      </c>
      <c r="GY91" s="1">
        <v>4.0901298318157898E-2</v>
      </c>
      <c r="GZ91" s="1">
        <v>3.3413693486202697E-2</v>
      </c>
      <c r="HA91" s="1">
        <v>2.7040444659205201E-2</v>
      </c>
      <c r="HB91" s="1">
        <v>2.1667800428566E-2</v>
      </c>
      <c r="HC91" s="1">
        <v>1.7184162696947902E-2</v>
      </c>
      <c r="HD91" s="1">
        <v>1.34817467377889E-2</v>
      </c>
      <c r="HE91" s="1">
        <v>1.04580386922935E-2</v>
      </c>
      <c r="HF91" s="1">
        <v>8.0170129156017407E-3</v>
      </c>
      <c r="HG91" s="1">
        <v>6.0700825391303004E-3</v>
      </c>
      <c r="HH91" s="1">
        <v>4.5367688873254597E-3</v>
      </c>
    </row>
    <row r="92" spans="1:216" x14ac:dyDescent="0.25">
      <c r="A92">
        <v>214</v>
      </c>
      <c r="B92" s="3">
        <v>50118723362.727203</v>
      </c>
      <c r="C92" s="8">
        <f t="shared" si="7"/>
        <v>1588.166507045124</v>
      </c>
      <c r="D92" s="3">
        <v>2.7115873166578699</v>
      </c>
      <c r="E92" s="3">
        <v>2.7115444718461799</v>
      </c>
      <c r="F92" s="3">
        <v>2.71149960879174</v>
      </c>
      <c r="G92" s="3">
        <v>2.71145263245872</v>
      </c>
      <c r="H92" s="3">
        <v>2.7114034433396901</v>
      </c>
      <c r="I92" s="3">
        <v>2.7113519372454902</v>
      </c>
      <c r="J92" s="3">
        <v>2.7112980050854101</v>
      </c>
      <c r="K92" s="3">
        <v>2.7112415326369499</v>
      </c>
      <c r="L92" s="3">
        <v>2.7111824003048599</v>
      </c>
      <c r="M92" s="3">
        <v>2.7111204828689002</v>
      </c>
      <c r="N92" s="3">
        <v>2.7110556492198401</v>
      </c>
      <c r="O92" s="3">
        <v>2.7109877620830201</v>
      </c>
      <c r="P92" s="3">
        <v>2.7109166777291298</v>
      </c>
      <c r="Q92" s="3">
        <v>2.7108422456713601</v>
      </c>
      <c r="R92" s="3">
        <v>2.71076430834849</v>
      </c>
      <c r="S92" s="3">
        <v>2.71068270079311</v>
      </c>
      <c r="T92" s="3">
        <v>2.7105972502845002</v>
      </c>
      <c r="U92" s="3">
        <v>2.7105077759851302</v>
      </c>
      <c r="V92" s="3">
        <v>2.7104140885604302</v>
      </c>
      <c r="W92" s="3">
        <v>2.7103159897806801</v>
      </c>
      <c r="X92" s="3">
        <v>2.7102132721044701</v>
      </c>
      <c r="Y92" s="3">
        <v>2.71010571824272</v>
      </c>
      <c r="Z92" s="3">
        <v>2.7099931007025102</v>
      </c>
      <c r="AA92" s="3">
        <v>2.7098751813095898</v>
      </c>
      <c r="AB92" s="3">
        <v>2.7097517107088498</v>
      </c>
      <c r="AC92" s="3">
        <v>2.70962242784152</v>
      </c>
      <c r="AD92" s="3">
        <v>2.7094870593981901</v>
      </c>
      <c r="AE92" s="3">
        <v>2.7093453192463999</v>
      </c>
      <c r="AF92" s="3">
        <v>2.7091969078318798</v>
      </c>
      <c r="AG92" s="3">
        <v>2.70904151155192</v>
      </c>
      <c r="AH92" s="3">
        <v>2.7088788020999299</v>
      </c>
      <c r="AI92" s="3">
        <v>2.70870843577964</v>
      </c>
      <c r="AJ92" s="3">
        <v>2.70853005278776</v>
      </c>
      <c r="AK92" s="3">
        <v>2.7083432764634701</v>
      </c>
      <c r="AL92" s="3">
        <v>2.7081477125034898</v>
      </c>
      <c r="AM92" s="3">
        <v>2.7079429481409898</v>
      </c>
      <c r="AN92" s="3">
        <v>2.7077285512868401</v>
      </c>
      <c r="AO92" s="15">
        <v>2.7075040696314399</v>
      </c>
      <c r="AP92" s="3">
        <v>2.7072690297054298</v>
      </c>
      <c r="AQ92" s="3">
        <v>2.7070229358974802</v>
      </c>
      <c r="AR92" s="3">
        <v>2.70676526942718</v>
      </c>
      <c r="AS92" s="3">
        <v>2.7064954872710998</v>
      </c>
      <c r="AT92" s="3">
        <v>2.70621302103998</v>
      </c>
      <c r="AU92" s="3">
        <v>2.7059172758048899</v>
      </c>
      <c r="AV92" s="3">
        <v>2.7056076288701201</v>
      </c>
      <c r="AW92" s="3">
        <v>2.7052834284905201</v>
      </c>
      <c r="AX92" s="3">
        <v>2.7049439925308798</v>
      </c>
      <c r="AY92" s="3">
        <v>2.7045886070648502</v>
      </c>
      <c r="AZ92" s="3">
        <v>2.7042165249107799</v>
      </c>
      <c r="BA92" s="3">
        <v>2.70382696410186</v>
      </c>
      <c r="BB92" s="3">
        <v>2.70341910628773</v>
      </c>
      <c r="BC92" s="3">
        <v>2.7029920950647099</v>
      </c>
      <c r="BD92" s="3">
        <v>2.7025450342315498</v>
      </c>
      <c r="BE92" s="3">
        <v>2.7020769859677798</v>
      </c>
      <c r="BF92" s="3">
        <v>2.7015869689313199</v>
      </c>
      <c r="BG92" s="3">
        <v>2.70107395627209</v>
      </c>
      <c r="BH92" s="3">
        <v>2.7005368735581698</v>
      </c>
      <c r="BI92" s="3">
        <v>2.69997459661103</v>
      </c>
      <c r="BJ92" s="3">
        <v>2.6993859492461998</v>
      </c>
      <c r="BK92">
        <v>2.6987697009154701</v>
      </c>
      <c r="BL92">
        <v>2.6981245642470202</v>
      </c>
      <c r="BM92">
        <v>2.6974491924792701</v>
      </c>
      <c r="BN92">
        <v>2.6967421767845101</v>
      </c>
      <c r="BO92">
        <v>2.6960020434781402</v>
      </c>
      <c r="BP92">
        <v>2.6952272511091002</v>
      </c>
      <c r="BQ92">
        <v>2.6944161874272399</v>
      </c>
      <c r="BR92">
        <v>2.6935671662231901</v>
      </c>
      <c r="BS92">
        <v>2.69267842403596</v>
      </c>
      <c r="BT92">
        <v>2.6917481167239301</v>
      </c>
      <c r="BU92">
        <v>2.6907743158942599</v>
      </c>
      <c r="BV92">
        <v>2.6897550051861399</v>
      </c>
      <c r="BW92">
        <v>2.6886880764029901</v>
      </c>
      <c r="BX92">
        <v>2.6875713254887201</v>
      </c>
      <c r="BY92">
        <v>2.6864024483433799</v>
      </c>
      <c r="BZ92">
        <v>2.6851790364730799</v>
      </c>
      <c r="CA92">
        <v>2.6838985724695998</v>
      </c>
      <c r="CB92">
        <v>2.6825584253147401</v>
      </c>
      <c r="CC92">
        <v>2.6811558455047901</v>
      </c>
      <c r="CD92">
        <v>2.6796879599904599</v>
      </c>
      <c r="CE92">
        <v>2.6781517669278698</v>
      </c>
      <c r="CF92">
        <v>2.67654413023631</v>
      </c>
      <c r="CG92">
        <v>2.67486177395865</v>
      </c>
      <c r="CH92">
        <v>2.6731012764206801</v>
      </c>
      <c r="CI92">
        <v>2.6712590641859499</v>
      </c>
      <c r="CJ92">
        <v>2.6693314058028799</v>
      </c>
      <c r="CK92">
        <v>2.6673144053417301</v>
      </c>
      <c r="CL92">
        <v>2.6652039957191498</v>
      </c>
      <c r="CM92">
        <v>2.66299593180889</v>
      </c>
      <c r="CN92">
        <v>2.6606857833379198</v>
      </c>
      <c r="CO92">
        <v>2.6582689275678399</v>
      </c>
      <c r="CP92">
        <v>2.6557405417625</v>
      </c>
      <c r="CQ92">
        <v>2.6530955954439301</v>
      </c>
      <c r="CR92">
        <v>2.6503288424392699</v>
      </c>
      <c r="CS92">
        <v>2.6474348127235099</v>
      </c>
      <c r="CT92">
        <v>2.6444078040634502</v>
      </c>
      <c r="CU92">
        <v>2.6412418734705998</v>
      </c>
      <c r="CV92">
        <v>2.6379308284720899</v>
      </c>
      <c r="CW92">
        <v>2.6344682182108801</v>
      </c>
      <c r="CX92">
        <v>2.6308473243888701</v>
      </c>
      <c r="CY92">
        <v>2.62706115206857</v>
      </c>
      <c r="CZ92">
        <v>2.6231024203523101</v>
      </c>
      <c r="DA92">
        <v>2.6189635529605</v>
      </c>
      <c r="DB92">
        <v>2.61463666873391</v>
      </c>
      <c r="DC92">
        <v>2.6101135720886601</v>
      </c>
      <c r="DD92">
        <v>2.6053857434565302</v>
      </c>
      <c r="DE92">
        <v>2.6004443297474098</v>
      </c>
      <c r="DF92">
        <v>2.5952801348758299</v>
      </c>
      <c r="DG92">
        <v>2.5898836103982599</v>
      </c>
      <c r="DH92">
        <v>2.5842448463139398</v>
      </c>
      <c r="DI92">
        <v>2.57835356208775</v>
      </c>
      <c r="DJ92">
        <v>2.5721990979607399</v>
      </c>
      <c r="DK92">
        <v>2.5657704066205702</v>
      </c>
      <c r="DL92">
        <v>2.5590560453125302</v>
      </c>
      <c r="DM92">
        <v>2.5520441684796098</v>
      </c>
      <c r="DN92">
        <v>2.54472252102964</v>
      </c>
      <c r="DO92">
        <v>2.5370784323366999</v>
      </c>
      <c r="DP92">
        <v>2.52909881109484</v>
      </c>
      <c r="DQ92">
        <v>2.5207701411529002</v>
      </c>
      <c r="DR92">
        <v>2.5120784784710901</v>
      </c>
      <c r="DS92">
        <v>2.50300944935266</v>
      </c>
      <c r="DT92">
        <v>2.4935482501170698</v>
      </c>
      <c r="DU92">
        <v>2.4836796483951602</v>
      </c>
      <c r="DV92">
        <v>2.47338798624155</v>
      </c>
      <c r="DW92">
        <v>2.4626571852749199</v>
      </c>
      <c r="DX92">
        <v>2.4514707540727798</v>
      </c>
      <c r="DY92">
        <v>2.4398117980642602</v>
      </c>
      <c r="DZ92">
        <v>2.4276630321813299</v>
      </c>
      <c r="EA92">
        <v>2.4150067965469</v>
      </c>
      <c r="EB92">
        <v>2.4018250754957799</v>
      </c>
      <c r="EC92">
        <v>2.38809952024301</v>
      </c>
      <c r="ED92">
        <v>2.3738114755317699</v>
      </c>
      <c r="EE92">
        <v>2.35894201061144</v>
      </c>
      <c r="EF92">
        <v>2.3434719549132099</v>
      </c>
      <c r="EG92">
        <v>2.3273819388076502</v>
      </c>
      <c r="EH92">
        <v>2.3106524398438002</v>
      </c>
      <c r="EI92">
        <v>2.2932638348833798</v>
      </c>
      <c r="EJ92">
        <v>2.2751964585551301</v>
      </c>
      <c r="EK92">
        <v>2.25643066846389</v>
      </c>
      <c r="EL92">
        <v>2.2369469175946799</v>
      </c>
      <c r="EM92">
        <v>2.2167258343539</v>
      </c>
      <c r="EN92">
        <v>2.19574831068749</v>
      </c>
      <c r="EO92">
        <v>2.1739955987070498</v>
      </c>
      <c r="EP92">
        <v>2.15144941624022</v>
      </c>
      <c r="EQ92">
        <v>2.1280920616991601</v>
      </c>
      <c r="ER92">
        <v>2.10390653862938</v>
      </c>
      <c r="ES92">
        <v>2.0788766902599498</v>
      </c>
      <c r="ET92">
        <v>2.0529873443231801</v>
      </c>
      <c r="EU92">
        <v>2.0262244683462698</v>
      </c>
      <c r="EV92" s="1">
        <v>1.99857533553755</v>
      </c>
      <c r="EW92">
        <v>1.9700287012939399</v>
      </c>
      <c r="EX92">
        <v>1.9405749902431699</v>
      </c>
      <c r="EY92">
        <v>1.9102064936021199</v>
      </c>
      <c r="EZ92">
        <v>1.8789175764794701</v>
      </c>
      <c r="FA92">
        <v>1.84670489457662</v>
      </c>
      <c r="FB92">
        <v>1.8135676195425099</v>
      </c>
      <c r="FC92">
        <v>1.7795076720154399</v>
      </c>
      <c r="FD92">
        <v>1.7445299611379601</v>
      </c>
      <c r="FE92">
        <v>1.7086426290571901</v>
      </c>
      <c r="FF92">
        <v>1.6718572986248901</v>
      </c>
      <c r="FG92">
        <v>1.6341893221881101</v>
      </c>
      <c r="FH92">
        <v>1.5956580290145601</v>
      </c>
      <c r="FI92">
        <v>1.5562869685296301</v>
      </c>
      <c r="FJ92">
        <v>1.51610414615666</v>
      </c>
      <c r="FK92">
        <v>1.4751422481544501</v>
      </c>
      <c r="FL92">
        <v>1.4334388514408201</v>
      </c>
      <c r="FM92">
        <v>1.39103661398742</v>
      </c>
      <c r="FN92">
        <v>1.3479834409762299</v>
      </c>
      <c r="FO92">
        <v>1.3043326215356701</v>
      </c>
      <c r="FP92">
        <v>1.26014293053472</v>
      </c>
      <c r="FQ92">
        <v>1.2154786896238701</v>
      </c>
      <c r="FR92">
        <v>1.1704097814877901</v>
      </c>
      <c r="FS92">
        <v>1.12501161113634</v>
      </c>
      <c r="FT92">
        <v>1.0793650080272901</v>
      </c>
      <c r="FU92">
        <v>1.0335560629098599</v>
      </c>
      <c r="FV92">
        <v>0.98767589352394702</v>
      </c>
      <c r="FW92">
        <v>0.94182033371095297</v>
      </c>
      <c r="FX92">
        <v>0.89608954111011996</v>
      </c>
      <c r="FY92">
        <v>0.85058751945185096</v>
      </c>
      <c r="FZ92">
        <v>0.80542155253491798</v>
      </c>
      <c r="GA92">
        <v>0.760701548302959</v>
      </c>
      <c r="GB92">
        <v>0.716539293026489</v>
      </c>
      <c r="GC92">
        <v>0.67304761745147901</v>
      </c>
      <c r="GD92">
        <v>0.63033947888694997</v>
      </c>
      <c r="GE92">
        <v>0.58852696555316797</v>
      </c>
      <c r="GF92">
        <v>0.54772023206687104</v>
      </c>
      <c r="GG92">
        <v>0.508026377653783</v>
      </c>
      <c r="GH92">
        <v>0.46954828148836902</v>
      </c>
      <c r="GI92">
        <v>0.43238341238627498</v>
      </c>
      <c r="GJ92">
        <v>0.39662263281898802</v>
      </c>
      <c r="GK92">
        <v>0.362349019769314</v>
      </c>
      <c r="GL92">
        <v>0.329636727172469</v>
      </c>
      <c r="GM92">
        <v>0.29854991645198797</v>
      </c>
      <c r="GN92">
        <v>0.26914178281729201</v>
      </c>
      <c r="GO92">
        <v>0.241453705395858</v>
      </c>
      <c r="GP92">
        <v>0.21551454879102799</v>
      </c>
      <c r="GQ92">
        <v>0.19134014216782499</v>
      </c>
      <c r="GR92">
        <v>0.16893295938303199</v>
      </c>
      <c r="GS92">
        <v>0.14828201994090801</v>
      </c>
      <c r="GT92">
        <v>0.129363025671</v>
      </c>
      <c r="GU92">
        <v>0.11213874204867399</v>
      </c>
      <c r="GV92" s="1">
        <v>9.6559626139294905E-2</v>
      </c>
      <c r="GW92" s="1">
        <v>8.2564695443386196E-2</v>
      </c>
      <c r="GX92" s="1">
        <v>7.0082623725836596E-2</v>
      </c>
      <c r="GY92" s="1">
        <v>5.9033041568403097E-2</v>
      </c>
      <c r="GZ92" s="1">
        <v>4.9328011289511899E-2</v>
      </c>
      <c r="HA92" s="1">
        <v>4.0873638465273802E-2</v>
      </c>
      <c r="HB92" s="1">
        <v>3.3571776011663099E-2</v>
      </c>
      <c r="HC92" s="1">
        <v>2.7321772084850201E-2</v>
      </c>
      <c r="HD92" s="1">
        <v>2.20222103095833E-2</v>
      </c>
      <c r="HE92" s="1">
        <v>1.7572590353481202E-2</v>
      </c>
      <c r="HF92" s="1">
        <v>1.38748988078688E-2</v>
      </c>
      <c r="HG92" s="1">
        <v>1.0835024745237599E-2</v>
      </c>
      <c r="HH92" s="1">
        <v>8.3639810645015304E-3</v>
      </c>
    </row>
    <row r="93" spans="1:216" x14ac:dyDescent="0.25">
      <c r="A93">
        <v>215</v>
      </c>
      <c r="B93" s="3">
        <v>56234132519.034897</v>
      </c>
      <c r="C93" s="8">
        <f t="shared" si="7"/>
        <v>1781.9521294089188</v>
      </c>
      <c r="D93" s="3">
        <v>2.40366377691607</v>
      </c>
      <c r="E93" s="3">
        <v>2.4036301325986602</v>
      </c>
      <c r="F93" s="3">
        <v>2.4035949033606201</v>
      </c>
      <c r="G93" s="3">
        <v>2.4035580145642301</v>
      </c>
      <c r="H93" s="3">
        <v>2.4035193880593102</v>
      </c>
      <c r="I93" s="3">
        <v>2.4034789420181699</v>
      </c>
      <c r="J93" s="3">
        <v>2.4034365907627699</v>
      </c>
      <c r="K93" s="3">
        <v>2.40339224458386</v>
      </c>
      <c r="L93" s="3">
        <v>2.40334580955163</v>
      </c>
      <c r="M93" s="3">
        <v>2.4032971873174098</v>
      </c>
      <c r="N93" s="3">
        <v>2.40324627490625</v>
      </c>
      <c r="O93" s="3">
        <v>2.4031929644996</v>
      </c>
      <c r="P93" s="3">
        <v>2.4031371432080402</v>
      </c>
      <c r="Q93" s="3">
        <v>2.40307869283318</v>
      </c>
      <c r="R93" s="3">
        <v>2.4030174896185601</v>
      </c>
      <c r="S93" s="3">
        <v>2.4029534039888998</v>
      </c>
      <c r="T93" s="3">
        <v>2.4028863002770899</v>
      </c>
      <c r="U93" s="3">
        <v>2.4028160364385398</v>
      </c>
      <c r="V93" s="3">
        <v>2.40274246375213</v>
      </c>
      <c r="W93" s="3">
        <v>2.40266542650724</v>
      </c>
      <c r="X93" s="3">
        <v>2.4025847616762199</v>
      </c>
      <c r="Y93" s="3">
        <v>2.4025002985714901</v>
      </c>
      <c r="Z93" s="3">
        <v>2.4024118584868202</v>
      </c>
      <c r="AA93" s="3">
        <v>2.4023192543218199</v>
      </c>
      <c r="AB93" s="3">
        <v>2.40222229018898</v>
      </c>
      <c r="AC93" s="3">
        <v>2.4021207610024402</v>
      </c>
      <c r="AD93" s="3">
        <v>2.4020144520476898</v>
      </c>
      <c r="AE93" s="3">
        <v>2.4019031385312801</v>
      </c>
      <c r="AF93" s="3">
        <v>2.4017865851095901</v>
      </c>
      <c r="AG93" s="3">
        <v>2.4016645453958301</v>
      </c>
      <c r="AH93" s="3">
        <v>2.40153676144419</v>
      </c>
      <c r="AI93" s="3">
        <v>2.4014029632100802</v>
      </c>
      <c r="AJ93" s="3">
        <v>2.4012628679854102</v>
      </c>
      <c r="AK93" s="3">
        <v>2.4011161798078802</v>
      </c>
      <c r="AL93" s="3">
        <v>2.4009625888428698</v>
      </c>
      <c r="AM93" s="3">
        <v>2.4008017707369098</v>
      </c>
      <c r="AN93" s="3">
        <v>2.4006333859414002</v>
      </c>
      <c r="AO93" s="15">
        <v>2.4004570790051099</v>
      </c>
      <c r="AP93" s="3">
        <v>2.4002724778342901</v>
      </c>
      <c r="AQ93" s="3">
        <v>2.4000791929187599</v>
      </c>
      <c r="AR93" s="3">
        <v>2.3998768165225099</v>
      </c>
      <c r="AS93" s="3">
        <v>2.3996649218372701</v>
      </c>
      <c r="AT93" s="3">
        <v>2.3994430620974501</v>
      </c>
      <c r="AU93" s="3">
        <v>2.3992107696545402</v>
      </c>
      <c r="AV93" s="3">
        <v>2.3989675550094902</v>
      </c>
      <c r="AW93" s="3">
        <v>2.39871290580095</v>
      </c>
      <c r="AX93" s="3">
        <v>2.3984462857475801</v>
      </c>
      <c r="AY93" s="3">
        <v>2.3981671335425001</v>
      </c>
      <c r="AZ93" s="3">
        <v>2.39787486169755</v>
      </c>
      <c r="BA93" s="3">
        <v>2.3975688553355101</v>
      </c>
      <c r="BB93" s="3">
        <v>2.3972484709278299</v>
      </c>
      <c r="BC93" s="3">
        <v>2.3969130349755501</v>
      </c>
      <c r="BD93" s="3">
        <v>2.3965618426311699</v>
      </c>
      <c r="BE93" s="3">
        <v>2.3961941562587401</v>
      </c>
      <c r="BF93" s="3">
        <v>2.3958092039297201</v>
      </c>
      <c r="BG93" s="3">
        <v>2.3954061778519402</v>
      </c>
      <c r="BH93" s="3">
        <v>2.3949842327287199</v>
      </c>
      <c r="BI93" s="3">
        <v>2.3945424840455098</v>
      </c>
      <c r="BJ93" s="3">
        <v>2.3940800062808498</v>
      </c>
      <c r="BK93">
        <v>2.39359583103874</v>
      </c>
      <c r="BL93">
        <v>2.3930889450991799</v>
      </c>
      <c r="BM93">
        <v>2.39255828838367</v>
      </c>
      <c r="BN93">
        <v>2.39200275183221</v>
      </c>
      <c r="BO93">
        <v>2.3914211751884502</v>
      </c>
      <c r="BP93">
        <v>2.3908123446894298</v>
      </c>
      <c r="BQ93">
        <v>2.3901749906560799</v>
      </c>
      <c r="BR93">
        <v>2.38950778498109</v>
      </c>
      <c r="BS93">
        <v>2.3888093385098799</v>
      </c>
      <c r="BT93">
        <v>2.3880781983112098</v>
      </c>
      <c r="BU93">
        <v>2.3873128448330201</v>
      </c>
      <c r="BV93">
        <v>2.3865116889397799</v>
      </c>
      <c r="BW93">
        <v>2.3856730688269501</v>
      </c>
      <c r="BX93">
        <v>2.3847952468085398</v>
      </c>
      <c r="BY93">
        <v>2.3838764059734601</v>
      </c>
      <c r="BZ93">
        <v>2.3829146467062898</v>
      </c>
      <c r="CA93">
        <v>2.38190798306842</v>
      </c>
      <c r="CB93">
        <v>2.3808543390349199</v>
      </c>
      <c r="CC93">
        <v>2.3797515445831499</v>
      </c>
      <c r="CD93">
        <v>2.3785973316286202</v>
      </c>
      <c r="CE93">
        <v>2.3773893298040099</v>
      </c>
      <c r="CF93">
        <v>2.37612506207708</v>
      </c>
      <c r="CG93">
        <v>2.37480194020358</v>
      </c>
      <c r="CH93">
        <v>2.3734172600111698</v>
      </c>
      <c r="CI93">
        <v>2.3719681965105699</v>
      </c>
      <c r="CJ93">
        <v>2.37045179883056</v>
      </c>
      <c r="CK93">
        <v>2.36886498497344</v>
      </c>
      <c r="CL93">
        <v>2.3672045363880501</v>
      </c>
      <c r="CM93">
        <v>2.3654670923577799</v>
      </c>
      <c r="CN93">
        <v>2.3636491442013399</v>
      </c>
      <c r="CO93">
        <v>2.3617470292846101</v>
      </c>
      <c r="CP93">
        <v>2.3597569248425998</v>
      </c>
      <c r="CQ93">
        <v>2.35767484161076</v>
      </c>
      <c r="CR93">
        <v>2.35549661726618</v>
      </c>
      <c r="CS93">
        <v>2.3532179096797101</v>
      </c>
      <c r="CT93">
        <v>2.3508341899808598</v>
      </c>
      <c r="CU93">
        <v>2.3483407354389199</v>
      </c>
      <c r="CV93">
        <v>2.3457326221643302</v>
      </c>
      <c r="CW93">
        <v>2.3430047176360298</v>
      </c>
      <c r="CX93">
        <v>2.34015167306204</v>
      </c>
      <c r="CY93">
        <v>2.3371679155819201</v>
      </c>
      <c r="CZ93">
        <v>2.3340476403217898</v>
      </c>
      <c r="DA93">
        <v>2.3307848023147799</v>
      </c>
      <c r="DB93">
        <v>2.3273731083015901</v>
      </c>
      <c r="DC93">
        <v>2.3238060084289498</v>
      </c>
      <c r="DD93">
        <v>2.320076687866</v>
      </c>
      <c r="DE93">
        <v>2.3161780583618898</v>
      </c>
      <c r="DF93">
        <v>2.3121027497713902</v>
      </c>
      <c r="DG93">
        <v>2.30784310157842</v>
      </c>
      <c r="DH93">
        <v>2.3033911544521199</v>
      </c>
      <c r="DI93">
        <v>2.2987386418737601</v>
      </c>
      <c r="DJ93">
        <v>2.2938769818779998</v>
      </c>
      <c r="DK93">
        <v>2.28879726895702</v>
      </c>
      <c r="DL93">
        <v>2.2834902661814702</v>
      </c>
      <c r="DM93">
        <v>2.2779463975987602</v>
      </c>
      <c r="DN93">
        <v>2.2721557409750699</v>
      </c>
      <c r="DO93">
        <v>2.26610802095527</v>
      </c>
      <c r="DP93">
        <v>2.25979260272213</v>
      </c>
      <c r="DQ93">
        <v>2.2531984862445</v>
      </c>
      <c r="DR93">
        <v>2.2463143012130802</v>
      </c>
      <c r="DS93">
        <v>2.2391283027716802</v>
      </c>
      <c r="DT93">
        <v>2.2316283681620499</v>
      </c>
      <c r="DU93">
        <v>2.2238019944108101</v>
      </c>
      <c r="DV93">
        <v>2.2156362971988202</v>
      </c>
      <c r="DW93">
        <v>2.2071180110647801</v>
      </c>
      <c r="DX93">
        <v>2.1982334911080001</v>
      </c>
      <c r="DY93">
        <v>2.1889687163681799</v>
      </c>
      <c r="DZ93">
        <v>2.1793092950742698</v>
      </c>
      <c r="EA93">
        <v>2.1692404719687</v>
      </c>
      <c r="EB93">
        <v>2.1587471379283301</v>
      </c>
      <c r="EC93">
        <v>2.1478138421189898</v>
      </c>
      <c r="ED93">
        <v>2.1364248069361702</v>
      </c>
      <c r="EE93">
        <v>2.12456394600038</v>
      </c>
      <c r="EF93">
        <v>2.1122148854919498</v>
      </c>
      <c r="EG93">
        <v>2.0993609891260498</v>
      </c>
      <c r="EH93">
        <v>2.0859853870843001</v>
      </c>
      <c r="EI93">
        <v>2.07207100923479</v>
      </c>
      <c r="EJ93">
        <v>2.05760062298654</v>
      </c>
      <c r="EK93">
        <v>2.0425568761378798</v>
      </c>
      <c r="EL93">
        <v>2.0269223450895901</v>
      </c>
      <c r="EM93">
        <v>2.01067958880382</v>
      </c>
      <c r="EN93">
        <v>1.99381120889656</v>
      </c>
      <c r="EO93">
        <v>1.9762999162558601</v>
      </c>
      <c r="EP93">
        <v>1.95812860457824</v>
      </c>
      <c r="EQ93">
        <v>1.93928043121178</v>
      </c>
      <c r="ER93">
        <v>1.91973890568482</v>
      </c>
      <c r="ES93">
        <v>1.8994879862841401</v>
      </c>
      <c r="ET93">
        <v>1.87851218502324</v>
      </c>
      <c r="EU93">
        <v>1.85679668131117</v>
      </c>
      <c r="EV93" s="1">
        <v>1.83432744459166</v>
      </c>
      <c r="EW93">
        <v>1.8110913661718999</v>
      </c>
      <c r="EX93">
        <v>1.7870764003975499</v>
      </c>
      <c r="EY93">
        <v>1.7622717152548</v>
      </c>
      <c r="EZ93">
        <v>1.73666785239016</v>
      </c>
      <c r="FA93">
        <v>1.7102568964317899</v>
      </c>
      <c r="FB93">
        <v>1.68303265337306</v>
      </c>
      <c r="FC93">
        <v>1.65499083763612</v>
      </c>
      <c r="FD93">
        <v>1.6261292672710499</v>
      </c>
      <c r="FE93">
        <v>1.5964480665626</v>
      </c>
      <c r="FF93">
        <v>1.56594987511117</v>
      </c>
      <c r="FG93">
        <v>1.5346400622266401</v>
      </c>
      <c r="FH93">
        <v>1.5025269452229899</v>
      </c>
      <c r="FI93">
        <v>1.46962200992828</v>
      </c>
      <c r="FJ93">
        <v>1.4359401314297899</v>
      </c>
      <c r="FK93">
        <v>1.40149979275903</v>
      </c>
      <c r="FL93">
        <v>1.3663232988886</v>
      </c>
      <c r="FM93">
        <v>1.3304369830659</v>
      </c>
      <c r="FN93">
        <v>1.2938714021516999</v>
      </c>
      <c r="FO93">
        <v>1.25666151727111</v>
      </c>
      <c r="FP93">
        <v>1.21884685572652</v>
      </c>
      <c r="FQ93">
        <v>1.18047164977698</v>
      </c>
      <c r="FR93">
        <v>1.1415849475653499</v>
      </c>
      <c r="FS93">
        <v>1.10224069118641</v>
      </c>
      <c r="FT93">
        <v>1.0624977566499101</v>
      </c>
      <c r="FU93">
        <v>1.0224199503176301</v>
      </c>
      <c r="FV93">
        <v>0.98207595630084299</v>
      </c>
      <c r="FW93">
        <v>0.94153922931299505</v>
      </c>
      <c r="FX93">
        <v>0.900887827601494</v>
      </c>
      <c r="FY93">
        <v>0.86020418085386097</v>
      </c>
      <c r="FZ93">
        <v>0.81957478840730602</v>
      </c>
      <c r="GA93">
        <v>0.77908984370766698</v>
      </c>
      <c r="GB93">
        <v>0.73884278178203999</v>
      </c>
      <c r="GC93">
        <v>0.69892974752527903</v>
      </c>
      <c r="GD93">
        <v>0.65944898386542605</v>
      </c>
      <c r="GE93">
        <v>0.62050014037340395</v>
      </c>
      <c r="GF93">
        <v>0.582183504616679</v>
      </c>
      <c r="GG93">
        <v>0.54459916051521795</v>
      </c>
      <c r="GH93">
        <v>0.50784608012014798</v>
      </c>
      <c r="GI93">
        <v>0.472021157568073</v>
      </c>
      <c r="GJ93">
        <v>0.43721819642031201</v>
      </c>
      <c r="GK93">
        <v>0.40352686411474997</v>
      </c>
      <c r="GL93">
        <v>0.37103162976165099</v>
      </c>
      <c r="GM93">
        <v>0.33981070391152002</v>
      </c>
      <c r="GN93">
        <v>0.30993500110664501</v>
      </c>
      <c r="GO93">
        <v>0.28146714788017702</v>
      </c>
      <c r="GP93">
        <v>0.25446056026081498</v>
      </c>
      <c r="GQ93">
        <v>0.228958615647124</v>
      </c>
      <c r="GR93">
        <v>0.20499394400547599</v>
      </c>
      <c r="GS93">
        <v>0.18258786260220899</v>
      </c>
      <c r="GT93">
        <v>0.16174997680543299</v>
      </c>
      <c r="GU93">
        <v>0.142477966815301</v>
      </c>
      <c r="GV93">
        <v>0.1247575764726</v>
      </c>
      <c r="GW93">
        <v>0.10856281557148501</v>
      </c>
      <c r="GX93" s="1">
        <v>9.3856381437261396E-2</v>
      </c>
      <c r="GY93" s="1">
        <v>8.0590299061306103E-2</v>
      </c>
      <c r="GZ93" s="1">
        <v>6.8706772015490802E-2</v>
      </c>
      <c r="HA93" s="1">
        <v>5.8139228965329602E-2</v>
      </c>
      <c r="HB93" s="1">
        <v>4.8813543190093997E-2</v>
      </c>
      <c r="HC93" s="1">
        <v>4.0649395470521599E-2</v>
      </c>
      <c r="HD93" s="1">
        <v>3.3561744419090302E-2</v>
      </c>
      <c r="HE93" s="1">
        <v>2.74623632060139E-2</v>
      </c>
      <c r="HF93" s="1">
        <v>2.22613980527432E-2</v>
      </c>
      <c r="HG93" s="1">
        <v>1.78689021437409E-2</v>
      </c>
      <c r="HH93" s="1">
        <v>1.4196298978061199E-2</v>
      </c>
    </row>
    <row r="94" spans="1:216" x14ac:dyDescent="0.25">
      <c r="A94">
        <v>216</v>
      </c>
      <c r="B94" s="3">
        <v>63095734448.019302</v>
      </c>
      <c r="C94" s="8">
        <f t="shared" si="7"/>
        <v>1999.383173879487</v>
      </c>
      <c r="D94" s="3">
        <v>2.1321421945701098</v>
      </c>
      <c r="E94" s="3">
        <v>2.1321157350225199</v>
      </c>
      <c r="F94" s="3">
        <v>2.13208802896941</v>
      </c>
      <c r="G94" s="3">
        <v>2.1320590177054699</v>
      </c>
      <c r="H94" s="3">
        <v>2.1320286397622898</v>
      </c>
      <c r="I94" s="3">
        <v>2.1319968307784798</v>
      </c>
      <c r="J94" s="3">
        <v>2.13196352336367</v>
      </c>
      <c r="K94" s="3">
        <v>2.13192864695616</v>
      </c>
      <c r="L94" s="3">
        <v>2.1318921276739</v>
      </c>
      <c r="M94" s="3">
        <v>2.1318538881584801</v>
      </c>
      <c r="N94" s="3">
        <v>2.1318138474118098</v>
      </c>
      <c r="O94" s="3">
        <v>2.13177192062517</v>
      </c>
      <c r="P94" s="3">
        <v>2.1317280190002199</v>
      </c>
      <c r="Q94" s="3">
        <v>2.13168204956167</v>
      </c>
      <c r="R94" s="3">
        <v>2.13163391496118</v>
      </c>
      <c r="S94" s="3">
        <v>2.13158351327206</v>
      </c>
      <c r="T94" s="3">
        <v>2.1315307377744199</v>
      </c>
      <c r="U94" s="3">
        <v>2.13147547673023</v>
      </c>
      <c r="V94" s="3">
        <v>2.1314176131479199</v>
      </c>
      <c r="W94" s="3">
        <v>2.1313570245359301</v>
      </c>
      <c r="X94" s="3">
        <v>2.1312935826448198</v>
      </c>
      <c r="Y94" s="3">
        <v>2.1312271531973299</v>
      </c>
      <c r="Z94" s="3">
        <v>2.13115759560577</v>
      </c>
      <c r="AA94" s="3">
        <v>2.13108476267641</v>
      </c>
      <c r="AB94" s="3">
        <v>2.1310085002999202</v>
      </c>
      <c r="AC94" s="3">
        <v>2.1309286471275199</v>
      </c>
      <c r="AD94" s="3">
        <v>2.1308450342319998</v>
      </c>
      <c r="AE94" s="3">
        <v>2.13075748475298</v>
      </c>
      <c r="AF94" s="3">
        <v>2.1306658135257601</v>
      </c>
      <c r="AG94" s="3">
        <v>2.1305698266927799</v>
      </c>
      <c r="AH94" s="3">
        <v>2.1304693212972099</v>
      </c>
      <c r="AI94" s="3">
        <v>2.13036408485761</v>
      </c>
      <c r="AJ94" s="3">
        <v>2.1302538949228502</v>
      </c>
      <c r="AK94" s="3">
        <v>2.1301385186065298</v>
      </c>
      <c r="AL94" s="3">
        <v>2.1300177120997401</v>
      </c>
      <c r="AM94" s="3">
        <v>2.1298912201613498</v>
      </c>
      <c r="AN94" s="3">
        <v>2.1297587755848202</v>
      </c>
      <c r="AO94" s="15">
        <v>2.1296200986402898</v>
      </c>
      <c r="AP94" s="3">
        <v>2.1294748964910801</v>
      </c>
      <c r="AQ94" s="3">
        <v>2.1293228625831899</v>
      </c>
      <c r="AR94" s="3">
        <v>2.1291636760069199</v>
      </c>
      <c r="AS94" s="3">
        <v>2.1289970008289298</v>
      </c>
      <c r="AT94" s="3">
        <v>2.12882248539387</v>
      </c>
      <c r="AU94" s="3">
        <v>2.1286397615938899</v>
      </c>
      <c r="AV94" s="3">
        <v>2.12844844410477</v>
      </c>
      <c r="AW94" s="3">
        <v>2.12824812958715</v>
      </c>
      <c r="AX94" s="3">
        <v>2.1280383958513198</v>
      </c>
      <c r="AY94" s="3">
        <v>2.12781880098396</v>
      </c>
      <c r="AZ94" s="3">
        <v>2.1275888824351998</v>
      </c>
      <c r="BA94" s="3">
        <v>2.12734815606423</v>
      </c>
      <c r="BB94" s="3">
        <v>2.1270961151416601</v>
      </c>
      <c r="BC94" s="3">
        <v>2.1268322293067801</v>
      </c>
      <c r="BD94" s="3">
        <v>2.1265559434777899</v>
      </c>
      <c r="BE94" s="3">
        <v>2.1262666767129099</v>
      </c>
      <c r="BF94" s="3">
        <v>2.1259638210203802</v>
      </c>
      <c r="BG94" s="3">
        <v>2.1256467401151</v>
      </c>
      <c r="BH94" s="3">
        <v>2.12531476811967</v>
      </c>
      <c r="BI94" s="3">
        <v>2.1249672082075199</v>
      </c>
      <c r="BJ94" s="3">
        <v>2.1246033311857402</v>
      </c>
      <c r="BK94">
        <v>2.1242223740150701</v>
      </c>
      <c r="BL94">
        <v>2.1238235382644</v>
      </c>
      <c r="BM94">
        <v>2.1234059884973</v>
      </c>
      <c r="BN94">
        <v>2.1229688505876601</v>
      </c>
      <c r="BO94">
        <v>2.1225112099616301</v>
      </c>
      <c r="BP94">
        <v>2.1220321097629999</v>
      </c>
      <c r="BQ94">
        <v>2.1215305489389</v>
      </c>
      <c r="BR94">
        <v>2.1210054802428102</v>
      </c>
      <c r="BS94">
        <v>2.1204558081516698</v>
      </c>
      <c r="BT94">
        <v>2.1198803866937701</v>
      </c>
      <c r="BU94">
        <v>2.1192780171841199</v>
      </c>
      <c r="BV94">
        <v>2.11864744586389</v>
      </c>
      <c r="BW94">
        <v>2.1179873614403402</v>
      </c>
      <c r="BX94">
        <v>2.11729639252375</v>
      </c>
      <c r="BY94">
        <v>2.1165731049577401</v>
      </c>
      <c r="BZ94">
        <v>2.1158159990391101</v>
      </c>
      <c r="CA94">
        <v>2.11502350662373</v>
      </c>
      <c r="CB94">
        <v>2.11419398811447</v>
      </c>
      <c r="CC94">
        <v>2.11332572932753</v>
      </c>
      <c r="CD94">
        <v>2.1124169382332401</v>
      </c>
      <c r="CE94">
        <v>2.1114657415674101</v>
      </c>
      <c r="CF94">
        <v>2.1104701813100002</v>
      </c>
      <c r="CG94">
        <v>2.1094282110262901</v>
      </c>
      <c r="CH94">
        <v>2.1083376920678498</v>
      </c>
      <c r="CI94">
        <v>2.1071963896291002</v>
      </c>
      <c r="CJ94">
        <v>2.10600196865605</v>
      </c>
      <c r="CK94">
        <v>2.10475198960384</v>
      </c>
      <c r="CL94">
        <v>2.1034439040398398</v>
      </c>
      <c r="CM94">
        <v>2.1020750500891099</v>
      </c>
      <c r="CN94">
        <v>2.1006426477197699</v>
      </c>
      <c r="CO94">
        <v>2.0991437938653199</v>
      </c>
      <c r="CP94">
        <v>2.0975754573821601</v>
      </c>
      <c r="CQ94">
        <v>2.0959344738402401</v>
      </c>
      <c r="CR94">
        <v>2.0942175401457002</v>
      </c>
      <c r="CS94">
        <v>2.0924212089946299</v>
      </c>
      <c r="CT94">
        <v>2.0905418831578202</v>
      </c>
      <c r="CU94">
        <v>2.08857580959695</v>
      </c>
      <c r="CV94">
        <v>2.0865190734135401</v>
      </c>
      <c r="CW94">
        <v>2.0843675916328301</v>
      </c>
      <c r="CX94">
        <v>2.0821171068256801</v>
      </c>
      <c r="CY94">
        <v>2.0797631805728098</v>
      </c>
      <c r="CZ94">
        <v>2.0773011867768001</v>
      </c>
      <c r="DA94">
        <v>2.07472630482882</v>
      </c>
      <c r="DB94">
        <v>2.0720335126384302</v>
      </c>
      <c r="DC94">
        <v>2.06921757953653</v>
      </c>
      <c r="DD94">
        <v>2.0662730590636098</v>
      </c>
      <c r="DE94">
        <v>2.0631942816572799</v>
      </c>
      <c r="DF94">
        <v>2.05997534725548</v>
      </c>
      <c r="DG94">
        <v>2.0566101178344298</v>
      </c>
      <c r="DH94">
        <v>2.0530922099029301</v>
      </c>
      <c r="DI94">
        <v>2.0494149869778502</v>
      </c>
      <c r="DJ94">
        <v>2.0455715520689899</v>
      </c>
      <c r="DK94">
        <v>2.04155474020504</v>
      </c>
      <c r="DL94">
        <v>2.03735711103658</v>
      </c>
      <c r="DM94">
        <v>2.0329709415560502</v>
      </c>
      <c r="DN94">
        <v>2.0283882189798499</v>
      </c>
      <c r="DO94">
        <v>2.0236006338423498</v>
      </c>
      <c r="DP94">
        <v>2.0185995733575499</v>
      </c>
      <c r="DQ94">
        <v>2.0133761151098599</v>
      </c>
      <c r="DR94">
        <v>2.0079210211421401</v>
      </c>
      <c r="DS94">
        <v>2.0022247325159501</v>
      </c>
      <c r="DT94">
        <v>1.9962773644266401</v>
      </c>
      <c r="DU94">
        <v>1.99006870196369</v>
      </c>
      <c r="DV94">
        <v>1.98358819661554</v>
      </c>
      <c r="DW94">
        <v>1.9768249636271</v>
      </c>
      <c r="DX94">
        <v>1.9697677803279201</v>
      </c>
      <c r="DY94">
        <v>1.9624050855592901</v>
      </c>
      <c r="DZ94">
        <v>1.9547249803394999</v>
      </c>
      <c r="EA94">
        <v>1.94671522991771</v>
      </c>
      <c r="EB94">
        <v>1.9383632673792</v>
      </c>
      <c r="EC94">
        <v>1.92965619897707</v>
      </c>
      <c r="ED94">
        <v>1.9205808113785601</v>
      </c>
      <c r="EE94">
        <v>1.9111235810276701</v>
      </c>
      <c r="EF94">
        <v>1.9012706858395201</v>
      </c>
      <c r="EG94">
        <v>1.8910080194560399</v>
      </c>
      <c r="EH94">
        <v>1.8803212083068701</v>
      </c>
      <c r="EI94">
        <v>1.8691956317335701</v>
      </c>
      <c r="EJ94">
        <v>1.8576164454495401</v>
      </c>
      <c r="EK94">
        <v>1.8455686086218099</v>
      </c>
      <c r="EL94">
        <v>1.8330369148741401</v>
      </c>
      <c r="EM94">
        <v>1.82000602752336</v>
      </c>
      <c r="EN94">
        <v>1.8064605193721901</v>
      </c>
      <c r="EO94">
        <v>1.7923849173914901</v>
      </c>
      <c r="EP94">
        <v>1.77776375263289</v>
      </c>
      <c r="EQ94">
        <v>1.7625816157180301</v>
      </c>
      <c r="ER94">
        <v>1.7468232182532699</v>
      </c>
      <c r="ES94">
        <v>1.7304734605176999</v>
      </c>
      <c r="ET94">
        <v>1.7135175057669001</v>
      </c>
      <c r="EU94">
        <v>1.6959408614848701</v>
      </c>
      <c r="EV94" s="1">
        <v>1.67772946790035</v>
      </c>
      <c r="EW94">
        <v>1.6588697940611601</v>
      </c>
      <c r="EX94">
        <v>1.6393489417298299</v>
      </c>
      <c r="EY94">
        <v>1.6191547573248399</v>
      </c>
      <c r="EZ94">
        <v>1.5982759520826499</v>
      </c>
      <c r="FA94">
        <v>1.5767022305563001</v>
      </c>
      <c r="FB94">
        <v>1.55442442749399</v>
      </c>
      <c r="FC94">
        <v>1.5314346530557501</v>
      </c>
      <c r="FD94">
        <v>1.50772644622639</v>
      </c>
      <c r="FE94">
        <v>1.48329493616649</v>
      </c>
      <c r="FF94">
        <v>1.45813701111056</v>
      </c>
      <c r="FG94">
        <v>1.43225149427003</v>
      </c>
      <c r="FH94">
        <v>1.4056393260284901</v>
      </c>
      <c r="FI94">
        <v>1.3783037515268</v>
      </c>
      <c r="FJ94">
        <v>1.35025051252527</v>
      </c>
      <c r="FK94">
        <v>1.3214880421997099</v>
      </c>
      <c r="FL94">
        <v>1.2920276612783099</v>
      </c>
      <c r="FM94">
        <v>1.2618837736567099</v>
      </c>
      <c r="FN94">
        <v>1.23107405934277</v>
      </c>
      <c r="FO94">
        <v>1.19961966228137</v>
      </c>
      <c r="FP94">
        <v>1.16754537029724</v>
      </c>
      <c r="FQ94">
        <v>1.13487978407441</v>
      </c>
      <c r="FR94">
        <v>1.10165547177025</v>
      </c>
      <c r="FS94">
        <v>1.06790910554701</v>
      </c>
      <c r="FT94">
        <v>1.03368157600279</v>
      </c>
      <c r="FU94">
        <v>0.99901808020650096</v>
      </c>
      <c r="FV94">
        <v>0.96396817879973395</v>
      </c>
      <c r="FW94">
        <v>0.92858581743520496</v>
      </c>
      <c r="FX94">
        <v>0.89292930769082202</v>
      </c>
      <c r="FY94">
        <v>0.85706126254758297</v>
      </c>
      <c r="FZ94">
        <v>0.82104848156458998</v>
      </c>
      <c r="GA94">
        <v>0.78496178104432501</v>
      </c>
      <c r="GB94">
        <v>0.74887576477434303</v>
      </c>
      <c r="GC94">
        <v>0.71286853137629203</v>
      </c>
      <c r="GD94">
        <v>0.67702131490714701</v>
      </c>
      <c r="GE94">
        <v>0.64141805615672498</v>
      </c>
      <c r="GF94">
        <v>0.60614490308265701</v>
      </c>
      <c r="GG94">
        <v>0.571289640027968</v>
      </c>
      <c r="GH94">
        <v>0.53694104678048304</v>
      </c>
      <c r="GI94">
        <v>0.50318819015370997</v>
      </c>
      <c r="GJ94">
        <v>0.47011965258335497</v>
      </c>
      <c r="GK94">
        <v>0.43782270421995201</v>
      </c>
      <c r="GL94">
        <v>0.40638242712224298</v>
      </c>
      <c r="GM94">
        <v>0.375880802371519</v>
      </c>
      <c r="GN94">
        <v>0.34639577317415399</v>
      </c>
      <c r="GO94">
        <v>0.31800029922413903</v>
      </c>
      <c r="GP94">
        <v>0.29076141967270502</v>
      </c>
      <c r="GQ94">
        <v>0.26473934389886999</v>
      </c>
      <c r="GR94">
        <v>0.239986590784317</v>
      </c>
      <c r="GS94">
        <v>0.216547198253596</v>
      </c>
      <c r="GT94">
        <v>0.19445602533003001</v>
      </c>
      <c r="GU94">
        <v>0.173738168767508</v>
      </c>
      <c r="GV94">
        <v>0.15440851534913</v>
      </c>
      <c r="GW94">
        <v>0.136471449116224</v>
      </c>
      <c r="GX94">
        <v>0.119920730055251</v>
      </c>
      <c r="GY94">
        <v>0.104739557113372</v>
      </c>
      <c r="GZ94" s="1">
        <v>9.0900823869772704E-2</v>
      </c>
      <c r="HA94" s="1">
        <v>7.8367569846201093E-2</v>
      </c>
      <c r="HB94" s="1">
        <v>6.7093624441434796E-2</v>
      </c>
      <c r="HC94" s="1">
        <v>5.7024434024039498E-2</v>
      </c>
      <c r="HD94" s="1">
        <v>4.8098056075837302E-2</v>
      </c>
      <c r="HE94" s="1">
        <v>4.0246297753010397E-2</v>
      </c>
      <c r="HF94" s="1">
        <v>3.3395970166226099E-2</v>
      </c>
      <c r="HG94" s="1">
        <v>2.74702244357675E-2</v>
      </c>
      <c r="HH94" s="1">
        <v>2.2389931506210499E-2</v>
      </c>
    </row>
    <row r="95" spans="1:216" x14ac:dyDescent="0.25">
      <c r="A95">
        <v>217</v>
      </c>
      <c r="B95" s="3">
        <v>70794578438.413696</v>
      </c>
      <c r="C95" s="8">
        <f t="shared" si="7"/>
        <v>2243.3448183136138</v>
      </c>
      <c r="D95" s="3">
        <v>1.8923873503022199</v>
      </c>
      <c r="E95" s="3">
        <v>1.8923665146542199</v>
      </c>
      <c r="F95" s="3">
        <v>1.8923446974103699</v>
      </c>
      <c r="G95" s="3">
        <v>1.8923218523385099</v>
      </c>
      <c r="H95" s="3">
        <v>1.89229793103013</v>
      </c>
      <c r="I95" s="3">
        <v>1.8922728827980999</v>
      </c>
      <c r="J95" s="3">
        <v>1.89224665456949</v>
      </c>
      <c r="K95" s="3">
        <v>1.89221919077343</v>
      </c>
      <c r="L95" s="3">
        <v>1.8921904332236801</v>
      </c>
      <c r="M95" s="3">
        <v>1.8921603209956901</v>
      </c>
      <c r="N95" s="3">
        <v>1.89212879029797</v>
      </c>
      <c r="O95" s="3">
        <v>1.8920957743372899</v>
      </c>
      <c r="P95" s="3">
        <v>1.89206120317774</v>
      </c>
      <c r="Q95" s="3">
        <v>1.89202500359301</v>
      </c>
      <c r="R95" s="3">
        <v>1.8919870989119101</v>
      </c>
      <c r="S95" s="3">
        <v>1.89194740885655</v>
      </c>
      <c r="T95" s="3">
        <v>1.8919058493730201</v>
      </c>
      <c r="U95" s="3">
        <v>1.89186233245408</v>
      </c>
      <c r="V95" s="3">
        <v>1.89181676595362</v>
      </c>
      <c r="W95" s="3">
        <v>1.8917690533924501</v>
      </c>
      <c r="X95" s="3">
        <v>1.89171909375494</v>
      </c>
      <c r="Y95" s="3">
        <v>1.89166678127623</v>
      </c>
      <c r="Z95" s="3">
        <v>1.8916120052195</v>
      </c>
      <c r="AA95" s="3">
        <v>1.8915546496428399</v>
      </c>
      <c r="AB95" s="3">
        <v>1.8914945931551901</v>
      </c>
      <c r="AC95" s="3">
        <v>1.891431708661</v>
      </c>
      <c r="AD95" s="3">
        <v>1.89136586309294</v>
      </c>
      <c r="AE95" s="3">
        <v>1.8912969171321199</v>
      </c>
      <c r="AF95" s="3">
        <v>1.89122472491537</v>
      </c>
      <c r="AG95" s="3">
        <v>1.89114913372886</v>
      </c>
      <c r="AH95" s="3">
        <v>1.89106998368746</v>
      </c>
      <c r="AI95" s="3">
        <v>1.8909871073992399</v>
      </c>
      <c r="AJ95" s="3">
        <v>1.8909003296143401</v>
      </c>
      <c r="AK95" s="3">
        <v>1.8908094668576401</v>
      </c>
      <c r="AL95" s="3">
        <v>1.8907143270443001</v>
      </c>
      <c r="AM95" s="3">
        <v>1.89061470907755</v>
      </c>
      <c r="AN95" s="3">
        <v>1.8905104024278301</v>
      </c>
      <c r="AO95" s="15">
        <v>1.8904011866925099</v>
      </c>
      <c r="AP95" s="3">
        <v>1.8902868311351799</v>
      </c>
      <c r="AQ95" s="3">
        <v>1.89016709420382</v>
      </c>
      <c r="AR95" s="3">
        <v>1.89004172302659</v>
      </c>
      <c r="AS95" s="3">
        <v>1.8899104528844599</v>
      </c>
      <c r="AT95" s="3">
        <v>1.8897730066596199</v>
      </c>
      <c r="AU95" s="3">
        <v>1.8896290942584699</v>
      </c>
      <c r="AV95" s="3">
        <v>1.8894784120081101</v>
      </c>
      <c r="AW95" s="3">
        <v>1.88932064202524</v>
      </c>
      <c r="AX95" s="3">
        <v>1.88915545155605</v>
      </c>
      <c r="AY95" s="3">
        <v>1.8889824922860501</v>
      </c>
      <c r="AZ95" s="3">
        <v>1.88880139961827</v>
      </c>
      <c r="BA95" s="3">
        <v>1.88861179191864</v>
      </c>
      <c r="BB95" s="3">
        <v>1.88841326972696</v>
      </c>
      <c r="BC95" s="3">
        <v>1.8882054149320899</v>
      </c>
      <c r="BD95" s="3">
        <v>1.88798778990964</v>
      </c>
      <c r="BE95" s="3">
        <v>1.88775993662074</v>
      </c>
      <c r="BF95" s="3">
        <v>1.88752137566996</v>
      </c>
      <c r="BG95" s="3">
        <v>1.88727160532083</v>
      </c>
      <c r="BH95" s="3">
        <v>1.88701010046711</v>
      </c>
      <c r="BI95" s="3">
        <v>1.88673631155778</v>
      </c>
      <c r="BJ95" s="3">
        <v>1.88644966347399</v>
      </c>
      <c r="BK95">
        <v>1.88614955435579</v>
      </c>
      <c r="BL95">
        <v>1.88583535437665</v>
      </c>
      <c r="BM95">
        <v>1.8855064044635199</v>
      </c>
      <c r="BN95">
        <v>1.8851620149602399</v>
      </c>
      <c r="BO95">
        <v>1.8848014642319</v>
      </c>
      <c r="BP95">
        <v>1.88442399720788</v>
      </c>
      <c r="BQ95">
        <v>1.8840288238609399</v>
      </c>
      <c r="BR95">
        <v>1.8836151176199001</v>
      </c>
      <c r="BS95">
        <v>1.88318201371327</v>
      </c>
      <c r="BT95">
        <v>1.88272860744113</v>
      </c>
      <c r="BU95">
        <v>1.88225395237241</v>
      </c>
      <c r="BV95">
        <v>1.88175705846479</v>
      </c>
      <c r="BW95">
        <v>1.88123689010422</v>
      </c>
      <c r="BX95">
        <v>1.8806923640611899</v>
      </c>
      <c r="BY95">
        <v>1.88012234736048</v>
      </c>
      <c r="BZ95">
        <v>1.8795256550614201</v>
      </c>
      <c r="CA95">
        <v>1.87890104794539</v>
      </c>
      <c r="CB95">
        <v>1.87824723010738</v>
      </c>
      <c r="CC95">
        <v>1.8775628464482499</v>
      </c>
      <c r="CD95">
        <v>1.8768464800643401</v>
      </c>
      <c r="CE95">
        <v>1.8760966495311699</v>
      </c>
      <c r="CF95">
        <v>1.87531180607776</v>
      </c>
      <c r="CG95">
        <v>1.8744903306481799</v>
      </c>
      <c r="CH95">
        <v>1.87363053084699</v>
      </c>
      <c r="CI95">
        <v>1.8727306377650801</v>
      </c>
      <c r="CJ95">
        <v>1.87178880268281</v>
      </c>
      <c r="CK95">
        <v>1.8708030936468101</v>
      </c>
      <c r="CL95">
        <v>1.86977149191764</v>
      </c>
      <c r="CM95">
        <v>1.86869188828485</v>
      </c>
      <c r="CN95">
        <v>1.86756207924673</v>
      </c>
      <c r="CO95">
        <v>1.86637976305174</v>
      </c>
      <c r="CP95">
        <v>1.86514253559919</v>
      </c>
      <c r="CQ95">
        <v>1.8638478861965699</v>
      </c>
      <c r="CR95">
        <v>1.86249319317162</v>
      </c>
      <c r="CS95">
        <v>1.8610757193372101</v>
      </c>
      <c r="CT95">
        <v>1.8595926073076601</v>
      </c>
      <c r="CU95">
        <v>1.85804087466548</v>
      </c>
      <c r="CV95">
        <v>1.85641740897816</v>
      </c>
      <c r="CW95">
        <v>1.8547189626648699</v>
      </c>
      <c r="CX95">
        <v>1.8529421477139101</v>
      </c>
      <c r="CY95">
        <v>1.85108343025241</v>
      </c>
      <c r="CZ95">
        <v>1.8491391249703399</v>
      </c>
      <c r="DA95">
        <v>1.8471053894021401</v>
      </c>
      <c r="DB95">
        <v>1.8449782180701599</v>
      </c>
      <c r="DC95">
        <v>1.8427534364951601</v>
      </c>
      <c r="DD95">
        <v>1.8404266950805801</v>
      </c>
      <c r="DE95">
        <v>1.8379934628786301</v>
      </c>
      <c r="DF95">
        <v>1.8354490212477601</v>
      </c>
      <c r="DG95">
        <v>1.8327884574129001</v>
      </c>
      <c r="DH95">
        <v>1.8300066579418699</v>
      </c>
      <c r="DI95">
        <v>1.8270983021532401</v>
      </c>
      <c r="DJ95">
        <v>1.8240578554734601</v>
      </c>
      <c r="DK95">
        <v>1.8208795627637</v>
      </c>
      <c r="DL95">
        <v>1.8175574416394</v>
      </c>
      <c r="DM95">
        <v>1.8140852758088699</v>
      </c>
      <c r="DN95">
        <v>1.8104566084604901</v>
      </c>
      <c r="DO95">
        <v>1.8066647357318499</v>
      </c>
      <c r="DP95">
        <v>1.8027027002979901</v>
      </c>
      <c r="DQ95">
        <v>1.79856328512051</v>
      </c>
      <c r="DR95">
        <v>1.79423900740367</v>
      </c>
      <c r="DS95">
        <v>1.7897221128090199</v>
      </c>
      <c r="DT95">
        <v>1.78500456998541</v>
      </c>
      <c r="DU95">
        <v>1.7800780654771999</v>
      </c>
      <c r="DV95">
        <v>1.7749339990798301</v>
      </c>
      <c r="DW95">
        <v>1.76956347971885</v>
      </c>
      <c r="DX95">
        <v>1.7639573219356901</v>
      </c>
      <c r="DY95">
        <v>1.75810604307131</v>
      </c>
      <c r="DZ95">
        <v>1.75199986124728</v>
      </c>
      <c r="EA95">
        <v>1.7456286942525601</v>
      </c>
      <c r="EB95">
        <v>1.73898215945351</v>
      </c>
      <c r="EC95">
        <v>1.7320495748549201</v>
      </c>
      <c r="ED95">
        <v>1.72481996144969</v>
      </c>
      <c r="EE95">
        <v>1.717282047006</v>
      </c>
      <c r="EF95">
        <v>1.70942427145211</v>
      </c>
      <c r="EG95">
        <v>1.70123479403042</v>
      </c>
      <c r="EH95">
        <v>1.6927015024047201</v>
      </c>
      <c r="EI95">
        <v>1.68381202391708</v>
      </c>
      <c r="EJ95">
        <v>1.6745537392029299</v>
      </c>
      <c r="EK95">
        <v>1.6649137983862401</v>
      </c>
      <c r="EL95">
        <v>1.65487914008888</v>
      </c>
      <c r="EM95">
        <v>1.6444365135010499</v>
      </c>
      <c r="EN95">
        <v>1.6335725037716</v>
      </c>
      <c r="EO95">
        <v>1.62227356098873</v>
      </c>
      <c r="EP95">
        <v>1.6105260330323099</v>
      </c>
      <c r="EQ95">
        <v>1.5983162025884099</v>
      </c>
      <c r="ER95">
        <v>1.5856303286248801</v>
      </c>
      <c r="ES95">
        <v>1.5724546926330001</v>
      </c>
      <c r="ET95">
        <v>1.5587756499441501</v>
      </c>
      <c r="EU95">
        <v>1.54457968643128</v>
      </c>
      <c r="EV95" s="1">
        <v>1.52985348090299</v>
      </c>
      <c r="EW95">
        <v>1.51458397349156</v>
      </c>
      <c r="EX95">
        <v>1.4987584403251399</v>
      </c>
      <c r="EY95">
        <v>1.4823645747582099</v>
      </c>
      <c r="EZ95">
        <v>1.4653905754113501</v>
      </c>
      <c r="FA95">
        <v>1.44782524124179</v>
      </c>
      <c r="FB95">
        <v>1.42965807382798</v>
      </c>
      <c r="FC95">
        <v>1.4108793870046401</v>
      </c>
      <c r="FD95">
        <v>1.3914804239271901</v>
      </c>
      <c r="FE95">
        <v>1.3714534815760899</v>
      </c>
      <c r="FF95">
        <v>1.3507920426308699</v>
      </c>
      <c r="FG95">
        <v>1.32949091454895</v>
      </c>
      <c r="FH95">
        <v>1.3075463755757599</v>
      </c>
      <c r="FI95">
        <v>1.28495632728808</v>
      </c>
      <c r="FJ95">
        <v>1.26172045313154</v>
      </c>
      <c r="FK95">
        <v>1.23784038225524</v>
      </c>
      <c r="FL95">
        <v>1.2133198577705</v>
      </c>
      <c r="FM95">
        <v>1.18816490836678</v>
      </c>
      <c r="FN95">
        <v>1.16238402200632</v>
      </c>
      <c r="FO95">
        <v>1.13598832018958</v>
      </c>
      <c r="FP95">
        <v>1.10899173103849</v>
      </c>
      <c r="FQ95">
        <v>1.0814111591842801</v>
      </c>
      <c r="FR95">
        <v>1.05326665017488</v>
      </c>
      <c r="FS95">
        <v>1.02458154683605</v>
      </c>
      <c r="FT95">
        <v>0.99538263473530697</v>
      </c>
      <c r="FU95">
        <v>0.96570027361356103</v>
      </c>
      <c r="FV95">
        <v>0.93556851137342401</v>
      </c>
      <c r="FW95">
        <v>0.90502517695203</v>
      </c>
      <c r="FX95">
        <v>0.87411194817106597</v>
      </c>
      <c r="FY95">
        <v>0.84287439045674895</v>
      </c>
      <c r="FZ95">
        <v>0.81136196217080203</v>
      </c>
      <c r="GA95">
        <v>0.77962798220322105</v>
      </c>
      <c r="GB95">
        <v>0.74772955546370901</v>
      </c>
      <c r="GC95">
        <v>0.71572745198665699</v>
      </c>
      <c r="GD95">
        <v>0.68368593555105805</v>
      </c>
      <c r="GE95">
        <v>0.65167253802813496</v>
      </c>
      <c r="GF95">
        <v>0.61975777612225902</v>
      </c>
      <c r="GG95">
        <v>0.58801480777983905</v>
      </c>
      <c r="GH95">
        <v>0.55651902631967898</v>
      </c>
      <c r="GI95">
        <v>0.525347591296915</v>
      </c>
      <c r="GJ95">
        <v>0.49457889625726997</v>
      </c>
      <c r="GK95">
        <v>0.46429197486948698</v>
      </c>
      <c r="GL95">
        <v>0.43456584843555901</v>
      </c>
      <c r="GM95">
        <v>0.40547881945623199</v>
      </c>
      <c r="GN95">
        <v>0.37710771774972002</v>
      </c>
      <c r="GO95">
        <v>0.34952710754993599</v>
      </c>
      <c r="GP95">
        <v>0.32280846600104401</v>
      </c>
      <c r="GQ95">
        <v>0.29701934545918901</v>
      </c>
      <c r="GR95">
        <v>0.27222253393971901</v>
      </c>
      <c r="GS95">
        <v>0.24847522982692899</v>
      </c>
      <c r="GT95">
        <v>0.22582824850132899</v>
      </c>
      <c r="GU95">
        <v>0.20432527973735001</v>
      </c>
      <c r="GV95">
        <v>0.18400221547854401</v>
      </c>
      <c r="GW95">
        <v>0.164886567805343</v>
      </c>
      <c r="GX95">
        <v>0.146996996476109</v>
      </c>
      <c r="GY95">
        <v>0.13034296426313699</v>
      </c>
      <c r="GZ95">
        <v>0.114924536359911</v>
      </c>
      <c r="HA95">
        <v>0.10073233737191099</v>
      </c>
      <c r="HB95" s="1">
        <v>8.7747675824944998E-2</v>
      </c>
      <c r="HC95" s="1">
        <v>7.5942841780783005E-2</v>
      </c>
      <c r="HD95" s="1">
        <v>6.5281578137265997E-2</v>
      </c>
      <c r="HE95" s="1">
        <v>5.5719720659268702E-2</v>
      </c>
      <c r="HF95" s="1">
        <v>4.7205995939965099E-2</v>
      </c>
      <c r="HG95" s="1">
        <v>3.9682960579008601E-2</v>
      </c>
      <c r="HH95" s="1">
        <v>3.3088059174746803E-2</v>
      </c>
    </row>
    <row r="96" spans="1:216" x14ac:dyDescent="0.25">
      <c r="A96">
        <v>218</v>
      </c>
      <c r="B96" s="3">
        <v>79432823472.428101</v>
      </c>
      <c r="C96" s="8">
        <f t="shared" si="7"/>
        <v>2517.0742855105618</v>
      </c>
      <c r="D96" s="3">
        <v>1.68043346997347</v>
      </c>
      <c r="E96" s="3">
        <v>1.6804170450239699</v>
      </c>
      <c r="F96" s="3">
        <v>1.6803998462508201</v>
      </c>
      <c r="G96" s="3">
        <v>1.6803818372056001</v>
      </c>
      <c r="H96" s="3">
        <v>1.6803629797239299</v>
      </c>
      <c r="I96" s="3">
        <v>1.6803432338447499</v>
      </c>
      <c r="J96" s="3">
        <v>1.68032255772584</v>
      </c>
      <c r="K96" s="3">
        <v>1.6803009075553701</v>
      </c>
      <c r="L96" s="3">
        <v>1.68027823745924</v>
      </c>
      <c r="M96" s="3">
        <v>1.6802544994041799</v>
      </c>
      <c r="N96" s="3">
        <v>1.68022964309622</v>
      </c>
      <c r="O96" s="3">
        <v>1.68020361587441</v>
      </c>
      <c r="P96" s="3">
        <v>1.68017636259963</v>
      </c>
      <c r="Q96" s="3">
        <v>1.68014782553807</v>
      </c>
      <c r="R96" s="3">
        <v>1.6801179442393599</v>
      </c>
      <c r="S96" s="3">
        <v>1.68008665540891</v>
      </c>
      <c r="T96" s="3">
        <v>1.68005389277435</v>
      </c>
      <c r="U96" s="3">
        <v>1.68001958694561</v>
      </c>
      <c r="V96" s="3">
        <v>1.67998366526859</v>
      </c>
      <c r="W96" s="3">
        <v>1.6799460516718501</v>
      </c>
      <c r="X96" s="3">
        <v>1.6799066665062301</v>
      </c>
      <c r="Y96" s="3">
        <v>1.67986542637689</v>
      </c>
      <c r="Z96" s="3">
        <v>1.6798222439675601</v>
      </c>
      <c r="AA96" s="3">
        <v>1.6797770278566</v>
      </c>
      <c r="AB96" s="3">
        <v>1.6797296823243399</v>
      </c>
      <c r="AC96" s="3">
        <v>1.6796801071516101</v>
      </c>
      <c r="AD96" s="3">
        <v>1.6796281974087</v>
      </c>
      <c r="AE96" s="3">
        <v>1.6795738432346199</v>
      </c>
      <c r="AF96" s="3">
        <v>1.67951692960596</v>
      </c>
      <c r="AG96" s="3">
        <v>1.67945733609504</v>
      </c>
      <c r="AH96" s="3">
        <v>1.67939493661679</v>
      </c>
      <c r="AI96" s="3">
        <v>1.6793295991638599</v>
      </c>
      <c r="AJ96" s="3">
        <v>1.67926118552935</v>
      </c>
      <c r="AK96" s="3">
        <v>1.67918955101677</v>
      </c>
      <c r="AL96" s="3">
        <v>1.6791145441363799</v>
      </c>
      <c r="AM96" s="3">
        <v>1.67903600628758</v>
      </c>
      <c r="AN96" s="3">
        <v>1.67895377142647</v>
      </c>
      <c r="AO96" s="15">
        <v>1.6788676657180199</v>
      </c>
      <c r="AP96" s="3">
        <v>1.67877750717219</v>
      </c>
      <c r="AQ96" s="3">
        <v>1.6786831052631099</v>
      </c>
      <c r="AR96" s="3">
        <v>1.6785842605307799</v>
      </c>
      <c r="AS96" s="3">
        <v>1.6784807641642401</v>
      </c>
      <c r="AT96" s="3">
        <v>1.67837239756561</v>
      </c>
      <c r="AU96" s="3">
        <v>1.67825893189399</v>
      </c>
      <c r="AV96" s="3">
        <v>1.6781401275883601</v>
      </c>
      <c r="AW96" s="3">
        <v>1.67801573386851</v>
      </c>
      <c r="AX96" s="3">
        <v>1.67788548821313</v>
      </c>
      <c r="AY96" s="3">
        <v>1.67774911581384</v>
      </c>
      <c r="AZ96" s="3">
        <v>1.67760632900426</v>
      </c>
      <c r="BA96" s="3">
        <v>1.6774568266629499</v>
      </c>
      <c r="BB96" s="3">
        <v>1.67730029358906</v>
      </c>
      <c r="BC96" s="3">
        <v>1.6771363998494799</v>
      </c>
      <c r="BD96" s="3">
        <v>1.67696480009625</v>
      </c>
      <c r="BE96" s="3">
        <v>1.6767851328529499</v>
      </c>
      <c r="BF96" s="3">
        <v>1.67659701976863</v>
      </c>
      <c r="BG96" s="3">
        <v>1.676400064838</v>
      </c>
      <c r="BH96" s="3">
        <v>1.6761938535862999</v>
      </c>
      <c r="BI96" s="3">
        <v>1.6759779522173599</v>
      </c>
      <c r="BJ96" s="3">
        <v>1.67575190672334</v>
      </c>
      <c r="BK96">
        <v>1.6755152419543899</v>
      </c>
      <c r="BL96">
        <v>1.67526746064666</v>
      </c>
      <c r="BM96">
        <v>1.6750080424067699</v>
      </c>
      <c r="BN96">
        <v>1.6747364426510001</v>
      </c>
      <c r="BO96">
        <v>1.67445209149734</v>
      </c>
      <c r="BP96">
        <v>1.67415439260828</v>
      </c>
      <c r="BQ96">
        <v>1.6738427219825001</v>
      </c>
      <c r="BR96">
        <v>1.67351642669329</v>
      </c>
      <c r="BS96">
        <v>1.67317482357155</v>
      </c>
      <c r="BT96">
        <v>1.67281719783105</v>
      </c>
      <c r="BU96">
        <v>1.6724428016338599</v>
      </c>
      <c r="BV96">
        <v>1.6720508525934199</v>
      </c>
      <c r="BW96">
        <v>1.6716405322128101</v>
      </c>
      <c r="BX96">
        <v>1.67121098425585</v>
      </c>
      <c r="BY96">
        <v>1.6707613130483401</v>
      </c>
      <c r="BZ96">
        <v>1.67029058170689</v>
      </c>
      <c r="CA96">
        <v>1.6697978102925799</v>
      </c>
      <c r="CB96">
        <v>1.6692819738867699</v>
      </c>
      <c r="CC96">
        <v>1.6687420005862199</v>
      </c>
      <c r="CD96">
        <v>1.6681767694146501</v>
      </c>
      <c r="CE96">
        <v>1.6675851081478901</v>
      </c>
      <c r="CF96">
        <v>1.6669657910495901</v>
      </c>
      <c r="CG96">
        <v>1.6663175365146601</v>
      </c>
      <c r="CH96">
        <v>1.66563900461727</v>
      </c>
      <c r="CI96">
        <v>1.66492879456055</v>
      </c>
      <c r="CJ96">
        <v>1.66418544202489</v>
      </c>
      <c r="CK96">
        <v>1.66340741641179</v>
      </c>
      <c r="CL96">
        <v>1.66259311798049</v>
      </c>
      <c r="CM96">
        <v>1.6617408748740901</v>
      </c>
      <c r="CN96">
        <v>1.6608489400326201</v>
      </c>
      <c r="CO96">
        <v>1.65991548799001</v>
      </c>
      <c r="CP96">
        <v>1.6589386115523499</v>
      </c>
      <c r="CQ96">
        <v>1.65791631835481</v>
      </c>
      <c r="CR96">
        <v>1.65684652729486</v>
      </c>
      <c r="CS96">
        <v>1.65572706483941</v>
      </c>
      <c r="CT96">
        <v>1.65455566120404</v>
      </c>
      <c r="CU96">
        <v>1.6533299464022899</v>
      </c>
      <c r="CV96">
        <v>1.6520474461638499</v>
      </c>
      <c r="CW96">
        <v>1.6507055777202599</v>
      </c>
      <c r="CX96">
        <v>1.6493016454576099</v>
      </c>
      <c r="CY96">
        <v>1.6478328364359101</v>
      </c>
      <c r="CZ96">
        <v>1.6462962157754299</v>
      </c>
      <c r="DA96">
        <v>1.6446887219108699</v>
      </c>
      <c r="DB96">
        <v>1.6430071617149999</v>
      </c>
      <c r="DC96">
        <v>1.6412482054939701</v>
      </c>
      <c r="DD96">
        <v>1.63940838185755</v>
      </c>
      <c r="DE96">
        <v>1.6374840724684501</v>
      </c>
      <c r="DF96">
        <v>1.6354715066757901</v>
      </c>
      <c r="DG96">
        <v>1.63336675603927</v>
      </c>
      <c r="DH96">
        <v>1.6311657287515799</v>
      </c>
      <c r="DI96">
        <v>1.6288641639683801</v>
      </c>
      <c r="DJ96">
        <v>1.62645762605648</v>
      </c>
      <c r="DK96">
        <v>1.62394149877287</v>
      </c>
      <c r="DL96">
        <v>1.6213109793891201</v>
      </c>
      <c r="DM96">
        <v>1.6185610727778299</v>
      </c>
      <c r="DN96">
        <v>1.6156865854801601</v>
      </c>
      <c r="DO96">
        <v>1.61268211977619</v>
      </c>
      <c r="DP96">
        <v>1.6095420677824701</v>
      </c>
      <c r="DQ96">
        <v>1.6062606056044899</v>
      </c>
      <c r="DR96">
        <v>1.60283168757494</v>
      </c>
      <c r="DS96">
        <v>1.59924904061247</v>
      </c>
      <c r="DT96">
        <v>1.59550615873955</v>
      </c>
      <c r="DU96">
        <v>1.5915962978022999</v>
      </c>
      <c r="DV96">
        <v>1.5875124704400601</v>
      </c>
      <c r="DW96">
        <v>1.58324744135719</v>
      </c>
      <c r="DX96">
        <v>1.57879372295526</v>
      </c>
      <c r="DY96">
        <v>1.5741435713894301</v>
      </c>
      <c r="DZ96">
        <v>1.56928898311929</v>
      </c>
      <c r="EA96">
        <v>1.56422169203084</v>
      </c>
      <c r="EB96">
        <v>1.5589331672136399</v>
      </c>
      <c r="EC96">
        <v>1.5534146114845699</v>
      </c>
      <c r="ED96">
        <v>1.5476569607578901</v>
      </c>
      <c r="EE96">
        <v>1.5416508843694201</v>
      </c>
      <c r="EF96">
        <v>1.5353867864720301</v>
      </c>
      <c r="EG96">
        <v>1.5288548086287801</v>
      </c>
      <c r="EH96">
        <v>1.52204483373982</v>
      </c>
      <c r="EI96">
        <v>1.5149464914495401</v>
      </c>
      <c r="EJ96">
        <v>1.5075491651909301</v>
      </c>
      <c r="EK96">
        <v>1.49984200103496</v>
      </c>
      <c r="EL96">
        <v>1.4918139185239001</v>
      </c>
      <c r="EM96">
        <v>1.48345362367887</v>
      </c>
      <c r="EN96">
        <v>1.4747496243828899</v>
      </c>
      <c r="EO96">
        <v>1.4656902483524199</v>
      </c>
      <c r="EP96">
        <v>1.4562636639208799</v>
      </c>
      <c r="EQ96">
        <v>1.4464579038685399</v>
      </c>
      <c r="ER96">
        <v>1.43626089254309</v>
      </c>
      <c r="ES96">
        <v>1.4256604765243099</v>
      </c>
      <c r="ET96">
        <v>1.4146444590942</v>
      </c>
      <c r="EU96">
        <v>1.4032006387806799</v>
      </c>
      <c r="EV96" s="1">
        <v>1.39131685224739</v>
      </c>
      <c r="EW96">
        <v>1.37898102180503</v>
      </c>
      <c r="EX96">
        <v>1.3661812078190001</v>
      </c>
      <c r="EY96">
        <v>1.35290566628509</v>
      </c>
      <c r="EZ96">
        <v>1.33914291183755</v>
      </c>
      <c r="FA96">
        <v>1.32488178644223</v>
      </c>
      <c r="FB96">
        <v>1.3101115340107801</v>
      </c>
      <c r="FC96">
        <v>1.2948218811491601</v>
      </c>
      <c r="FD96">
        <v>1.2790031242244599</v>
      </c>
      <c r="FE96">
        <v>1.2626462228969499</v>
      </c>
      <c r="FF96">
        <v>1.2457429002190299</v>
      </c>
      <c r="FG96">
        <v>1.2282857493478101</v>
      </c>
      <c r="FH96">
        <v>1.210268346853</v>
      </c>
      <c r="FI96">
        <v>1.19168537252481</v>
      </c>
      <c r="FJ96">
        <v>1.17253273549797</v>
      </c>
      <c r="FK96">
        <v>1.1528077064053399</v>
      </c>
      <c r="FL96">
        <v>1.1325090551582999</v>
      </c>
      <c r="FM96">
        <v>1.1116371938195899</v>
      </c>
      <c r="FN96">
        <v>1.0901943238874501</v>
      </c>
      <c r="FO96">
        <v>1.06818458714689</v>
      </c>
      <c r="FP96">
        <v>1.0456142190653499</v>
      </c>
      <c r="FQ96">
        <v>1.02249170351514</v>
      </c>
      <c r="FR96">
        <v>0.99882792739536497</v>
      </c>
      <c r="FS96">
        <v>0.97463633350251699</v>
      </c>
      <c r="FT96">
        <v>0.94993306976301894</v>
      </c>
      <c r="FU96">
        <v>0.92473713269546998</v>
      </c>
      <c r="FV96">
        <v>0.89907050271880495</v>
      </c>
      <c r="FW96">
        <v>0.87295826866865101</v>
      </c>
      <c r="FX96">
        <v>0.84642873863359702</v>
      </c>
      <c r="FY96">
        <v>0.81951353398208104</v>
      </c>
      <c r="FZ96">
        <v>0.79224766322677598</v>
      </c>
      <c r="GA96">
        <v>0.76466957217552201</v>
      </c>
      <c r="GB96">
        <v>0.736821166656077</v>
      </c>
      <c r="GC96">
        <v>0.708747803987689</v>
      </c>
      <c r="GD96">
        <v>0.68049824931803804</v>
      </c>
      <c r="GE96">
        <v>0.65212459296318803</v>
      </c>
      <c r="GF96">
        <v>0.62368212499487996</v>
      </c>
      <c r="GG96">
        <v>0.59522916352873001</v>
      </c>
      <c r="GH96">
        <v>0.56682683349322405</v>
      </c>
      <c r="GI96">
        <v>0.53853879311710895</v>
      </c>
      <c r="GJ96">
        <v>0.51043090597470697</v>
      </c>
      <c r="GK96">
        <v>0.48257085718560899</v>
      </c>
      <c r="GL96">
        <v>0.45502771328500802</v>
      </c>
      <c r="GM96">
        <v>0.42787142636700798</v>
      </c>
      <c r="GN96">
        <v>0.40117228435414698</v>
      </c>
      <c r="GO96">
        <v>0.375000310653686</v>
      </c>
      <c r="GP96">
        <v>0.34942461800903202</v>
      </c>
      <c r="GQ96">
        <v>0.32451272301814899</v>
      </c>
      <c r="GR96">
        <v>0.30032982953506399</v>
      </c>
      <c r="GS96">
        <v>0.27693809095032701</v>
      </c>
      <c r="GT96">
        <v>0.25439586310512402</v>
      </c>
      <c r="GU96">
        <v>0.23275696126471401</v>
      </c>
      <c r="GV96">
        <v>0.21206993608304101</v>
      </c>
      <c r="GW96">
        <v>0.19237738474677901</v>
      </c>
      <c r="GX96">
        <v>0.17371531440323301</v>
      </c>
      <c r="GY96">
        <v>0.15611257545987001</v>
      </c>
      <c r="GZ96">
        <v>0.139590382304174</v>
      </c>
      <c r="HA96">
        <v>0.124161938349464</v>
      </c>
      <c r="HB96">
        <v>0.109832180998548</v>
      </c>
      <c r="HC96" s="1">
        <v>9.6597660087493306E-2</v>
      </c>
      <c r="HD96" s="1">
        <v>8.4446560610094396E-2</v>
      </c>
      <c r="HE96" s="1">
        <v>7.3358877048907797E-2</v>
      </c>
      <c r="HF96" s="1">
        <v>6.3306742511719097E-2</v>
      </c>
      <c r="HG96" s="1">
        <v>5.4254911198861798E-2</v>
      </c>
      <c r="HH96" s="1">
        <v>4.6161387660040201E-2</v>
      </c>
    </row>
    <row r="97" spans="1:219" x14ac:dyDescent="0.25">
      <c r="A97">
        <v>219</v>
      </c>
      <c r="B97" s="3">
        <v>89125093813.374496</v>
      </c>
      <c r="C97" s="8">
        <f t="shared" si="7"/>
        <v>2824.2037991917796</v>
      </c>
      <c r="D97" s="3">
        <v>1.49286806987654</v>
      </c>
      <c r="E97" s="3">
        <v>1.49285510982034</v>
      </c>
      <c r="F97" s="3">
        <v>1.4928415391657299</v>
      </c>
      <c r="G97" s="3">
        <v>1.4928273291510099</v>
      </c>
      <c r="H97" s="3">
        <v>1.4928124496602599</v>
      </c>
      <c r="I97" s="3">
        <v>1.49279686915964</v>
      </c>
      <c r="J97" s="3">
        <v>1.4927805546306701</v>
      </c>
      <c r="K97" s="3">
        <v>1.4927634715004201</v>
      </c>
      <c r="L97" s="3">
        <v>1.49274558356841</v>
      </c>
      <c r="M97" s="3">
        <v>1.4927268529300399</v>
      </c>
      <c r="N97" s="3">
        <v>1.49270723989647</v>
      </c>
      <c r="O97" s="3">
        <v>1.49268670291076</v>
      </c>
      <c r="P97" s="3">
        <v>1.4926651984599999</v>
      </c>
      <c r="Q97" s="3">
        <v>1.4926426809833799</v>
      </c>
      <c r="R97" s="3">
        <v>1.4926191027759601</v>
      </c>
      <c r="S97" s="3">
        <v>1.49259441388787</v>
      </c>
      <c r="T97" s="3">
        <v>1.49256856201883</v>
      </c>
      <c r="U97" s="3">
        <v>1.49254149240772</v>
      </c>
      <c r="V97" s="3">
        <v>1.49251314771698</v>
      </c>
      <c r="W97" s="3">
        <v>1.4924834679115799</v>
      </c>
      <c r="X97" s="3">
        <v>1.4924523901323701</v>
      </c>
      <c r="Y97" s="3">
        <v>1.4924198485634199</v>
      </c>
      <c r="Z97" s="3">
        <v>1.49238577429324</v>
      </c>
      <c r="AA97" s="3">
        <v>1.4923500951694599</v>
      </c>
      <c r="AB97" s="3">
        <v>1.49231273564677</v>
      </c>
      <c r="AC97" s="3">
        <v>1.49227361662764</v>
      </c>
      <c r="AD97" s="3">
        <v>1.4922326552957501</v>
      </c>
      <c r="AE97" s="3">
        <v>1.4921897649415301</v>
      </c>
      <c r="AF97" s="3">
        <v>1.4921448547795999</v>
      </c>
      <c r="AG97" s="3">
        <v>1.4920978297577101</v>
      </c>
      <c r="AH97" s="3">
        <v>1.49204859035674</v>
      </c>
      <c r="AI97" s="3">
        <v>1.49199703238138</v>
      </c>
      <c r="AJ97" s="3">
        <v>1.4919430467410999</v>
      </c>
      <c r="AK97" s="3">
        <v>1.4918865192208499</v>
      </c>
      <c r="AL97" s="3">
        <v>1.49182733024119</v>
      </c>
      <c r="AM97" s="3">
        <v>1.49176535460721</v>
      </c>
      <c r="AN97" s="3">
        <v>1.4917004612457301</v>
      </c>
      <c r="AO97" s="15">
        <v>1.49163251293042</v>
      </c>
      <c r="AP97" s="3">
        <v>1.4915613659940801</v>
      </c>
      <c r="AQ97" s="3">
        <v>1.4914868700275701</v>
      </c>
      <c r="AR97" s="3">
        <v>1.49140886756488</v>
      </c>
      <c r="AS97" s="3">
        <v>1.49132719375348</v>
      </c>
      <c r="AT97" s="3">
        <v>1.4912416760095799</v>
      </c>
      <c r="AU97" s="3">
        <v>1.4911521336573399</v>
      </c>
      <c r="AV97" s="3">
        <v>1.4910583775514601</v>
      </c>
      <c r="AW97" s="3">
        <v>1.49096020968238</v>
      </c>
      <c r="AX97" s="3">
        <v>1.4908574227632601</v>
      </c>
      <c r="AY97" s="3">
        <v>1.4907497997979899</v>
      </c>
      <c r="AZ97" s="3">
        <v>1.49063711362928</v>
      </c>
      <c r="BA97" s="3">
        <v>1.49051912646606</v>
      </c>
      <c r="BB97" s="3">
        <v>1.4903955893891401</v>
      </c>
      <c r="BC97" s="3">
        <v>1.49026624183434</v>
      </c>
      <c r="BD97" s="3">
        <v>1.4901308110517999</v>
      </c>
      <c r="BE97" s="3">
        <v>1.4899890115408201</v>
      </c>
      <c r="BF97" s="3">
        <v>1.4898405444587199</v>
      </c>
      <c r="BG97" s="3">
        <v>1.4896850970029101</v>
      </c>
      <c r="BH97" s="3">
        <v>1.48952234176486</v>
      </c>
      <c r="BI97" s="3">
        <v>1.4893519360547101</v>
      </c>
      <c r="BJ97" s="3">
        <v>1.4891735211953601</v>
      </c>
      <c r="BK97">
        <v>1.48898672178458</v>
      </c>
      <c r="BL97">
        <v>1.4887911449239299</v>
      </c>
      <c r="BM97">
        <v>1.48858637941289</v>
      </c>
      <c r="BN97">
        <v>1.4883719949068599</v>
      </c>
      <c r="BO97">
        <v>1.4881475410374401</v>
      </c>
      <c r="BP97">
        <v>1.48791254649336</v>
      </c>
      <c r="BQ97">
        <v>1.48766651806051</v>
      </c>
      <c r="BR97">
        <v>1.48740893961927</v>
      </c>
      <c r="BS97">
        <v>1.48713927109745</v>
      </c>
      <c r="BT97">
        <v>1.4868569473769799</v>
      </c>
      <c r="BU97">
        <v>1.48656137715242</v>
      </c>
      <c r="BV97">
        <v>1.4862519417394899</v>
      </c>
      <c r="BW97">
        <v>1.48592799383142</v>
      </c>
      <c r="BX97">
        <v>1.48558885620126</v>
      </c>
      <c r="BY97">
        <v>1.4852338203477999</v>
      </c>
      <c r="BZ97">
        <v>1.4848621450831601</v>
      </c>
      <c r="CA97">
        <v>1.4844730550595699</v>
      </c>
      <c r="CB97">
        <v>1.4840657392332</v>
      </c>
      <c r="CC97">
        <v>1.4836393492626001</v>
      </c>
      <c r="CD97">
        <v>1.4831929978394101</v>
      </c>
      <c r="CE97">
        <v>1.48272575694873</v>
      </c>
      <c r="CF97">
        <v>1.4822366560568401</v>
      </c>
      <c r="CG97">
        <v>1.48172468022355</v>
      </c>
      <c r="CH97">
        <v>1.48118876813664</v>
      </c>
      <c r="CI97">
        <v>1.4806278100658301</v>
      </c>
      <c r="CJ97">
        <v>1.48004064573351</v>
      </c>
      <c r="CK97">
        <v>1.47942606209965</v>
      </c>
      <c r="CL97">
        <v>1.4787827910581901</v>
      </c>
      <c r="CM97">
        <v>1.4781095070421999</v>
      </c>
      <c r="CN97">
        <v>1.4774048245351601</v>
      </c>
      <c r="CO97">
        <v>1.47666729548578</v>
      </c>
      <c r="CP97">
        <v>1.47589540662366</v>
      </c>
      <c r="CQ97">
        <v>1.47508757667333</v>
      </c>
      <c r="CR97">
        <v>1.4742421534641501</v>
      </c>
      <c r="CS97">
        <v>1.4733574109337599</v>
      </c>
      <c r="CT97">
        <v>1.4724315460227599</v>
      </c>
      <c r="CU97">
        <v>1.4714626754586499</v>
      </c>
      <c r="CV97">
        <v>1.47044883242693</v>
      </c>
      <c r="CW97">
        <v>1.4693879631278299</v>
      </c>
      <c r="CX97">
        <v>1.4682779232170899</v>
      </c>
      <c r="CY97">
        <v>1.46711647412971</v>
      </c>
      <c r="CZ97">
        <v>1.46590127928571</v>
      </c>
      <c r="DA97">
        <v>1.46462990017753</v>
      </c>
      <c r="DB97">
        <v>1.46329979233908</v>
      </c>
      <c r="DC97">
        <v>1.46190830119675</v>
      </c>
      <c r="DD97">
        <v>1.4604526578035799</v>
      </c>
      <c r="DE97">
        <v>1.4589299744581401</v>
      </c>
      <c r="DF97">
        <v>1.45733724021059</v>
      </c>
      <c r="DG97">
        <v>1.4556713162588899</v>
      </c>
      <c r="DH97">
        <v>1.45392893123953</v>
      </c>
      <c r="DI97">
        <v>1.4521066764174699</v>
      </c>
      <c r="DJ97">
        <v>1.4502010007817601</v>
      </c>
      <c r="DK97">
        <v>1.44820820605401</v>
      </c>
      <c r="DL97">
        <v>1.44612444161846</v>
      </c>
      <c r="DM97">
        <v>1.4439456993840201</v>
      </c>
      <c r="DN97">
        <v>1.4416678085899799</v>
      </c>
      <c r="DO97">
        <v>1.4392864305692099</v>
      </c>
      <c r="DP97">
        <v>1.4367970534844501</v>
      </c>
      <c r="DQ97">
        <v>1.4341949870557</v>
      </c>
      <c r="DR97">
        <v>1.4314753572988199</v>
      </c>
      <c r="DS97">
        <v>1.4286331012983899</v>
      </c>
      <c r="DT97">
        <v>1.4256629620405099</v>
      </c>
      <c r="DU97">
        <v>1.42255948333435</v>
      </c>
      <c r="DV97">
        <v>1.41931700485483</v>
      </c>
      <c r="DW97">
        <v>1.41592965734217</v>
      </c>
      <c r="DX97">
        <v>1.4123913579983001</v>
      </c>
      <c r="DY97">
        <v>1.4086958061241499</v>
      </c>
      <c r="DZ97">
        <v>1.40483647904674</v>
      </c>
      <c r="EA97">
        <v>1.4008066283896801</v>
      </c>
      <c r="EB97">
        <v>1.3965992767461399</v>
      </c>
      <c r="EC97">
        <v>1.39220721481918</v>
      </c>
      <c r="ED97">
        <v>1.38762299910019</v>
      </c>
      <c r="EE97">
        <v>1.38283895016286</v>
      </c>
      <c r="EF97">
        <v>1.3778471516570201</v>
      </c>
      <c r="EG97">
        <v>1.37263945009379</v>
      </c>
      <c r="EH97">
        <v>1.3672074555215401</v>
      </c>
      <c r="EI97">
        <v>1.36154254319991</v>
      </c>
      <c r="EJ97">
        <v>1.35563585638794</v>
      </c>
      <c r="EK97">
        <v>1.3494783103711201</v>
      </c>
      <c r="EL97">
        <v>1.34306059786129</v>
      </c>
      <c r="EM97">
        <v>1.33637319591306</v>
      </c>
      <c r="EN97">
        <v>1.3294063745098299</v>
      </c>
      <c r="EO97">
        <v>1.3221502069828801</v>
      </c>
      <c r="EP97">
        <v>1.3145945824365599</v>
      </c>
      <c r="EQ97">
        <v>1.3067292203629199</v>
      </c>
      <c r="ER97">
        <v>1.2985436876390799</v>
      </c>
      <c r="ES97">
        <v>1.29002741811</v>
      </c>
      <c r="ET97">
        <v>1.28116973496885</v>
      </c>
      <c r="EU97">
        <v>1.27195987615549</v>
      </c>
      <c r="EV97" s="1">
        <v>1.2623870230016101</v>
      </c>
      <c r="EW97">
        <v>1.2524403323573301</v>
      </c>
      <c r="EX97">
        <v>1.24210897243953</v>
      </c>
      <c r="EY97">
        <v>1.2313821626455099</v>
      </c>
      <c r="EZ97">
        <v>1.2202492175767701</v>
      </c>
      <c r="FA97">
        <v>1.2086995955166</v>
      </c>
      <c r="FB97">
        <v>1.1967229516004301</v>
      </c>
      <c r="FC97">
        <v>1.18430919591038</v>
      </c>
      <c r="FD97">
        <v>1.17144855671273</v>
      </c>
      <c r="FE97">
        <v>1.15813164904052</v>
      </c>
      <c r="FF97">
        <v>1.1443495488005999</v>
      </c>
      <c r="FG97">
        <v>1.13009387255567</v>
      </c>
      <c r="FH97">
        <v>1.11535686309634</v>
      </c>
      <c r="FI97">
        <v>1.1001314808737801</v>
      </c>
      <c r="FJ97">
        <v>1.08441150131186</v>
      </c>
      <c r="FK97">
        <v>1.0681916179548301</v>
      </c>
      <c r="FL97">
        <v>1.0514675513343299</v>
      </c>
      <c r="FM97">
        <v>1.0342361633556001</v>
      </c>
      <c r="FN97">
        <v>1.01649557690629</v>
      </c>
      <c r="FO97">
        <v>0.99824530028250602</v>
      </c>
      <c r="FP97">
        <v>0.979486355904166</v>
      </c>
      <c r="FQ97">
        <v>0.96022141265497496</v>
      </c>
      <c r="FR97">
        <v>0.94045492103185302</v>
      </c>
      <c r="FS97">
        <v>0.92019325012355102</v>
      </c>
      <c r="FT97">
        <v>0.89944482525943903</v>
      </c>
      <c r="FU97">
        <v>0.87822026497763594</v>
      </c>
      <c r="FV97">
        <v>0.85653251575798395</v>
      </c>
      <c r="FW97">
        <v>0.83439698275178997</v>
      </c>
      <c r="FX97">
        <v>0.81183165451925199</v>
      </c>
      <c r="FY97">
        <v>0.78885721956031396</v>
      </c>
      <c r="FZ97">
        <v>0.76549717219953295</v>
      </c>
      <c r="GA97">
        <v>0.74177790516551401</v>
      </c>
      <c r="GB97">
        <v>0.71772878599654899</v>
      </c>
      <c r="GC97">
        <v>0.69338221421374002</v>
      </c>
      <c r="GD97">
        <v>0.66877365603910999</v>
      </c>
      <c r="GE97">
        <v>0.64394165330874398</v>
      </c>
      <c r="GF97">
        <v>0.61892780315014595</v>
      </c>
      <c r="GG97">
        <v>0.59377670497045998</v>
      </c>
      <c r="GH97">
        <v>0.56853587135015804</v>
      </c>
      <c r="GI97">
        <v>0.54325559956828096</v>
      </c>
      <c r="GJ97">
        <v>0.51798880071345499</v>
      </c>
      <c r="GK97">
        <v>0.49279078367259799</v>
      </c>
      <c r="GL97">
        <v>0.467718991748869</v>
      </c>
      <c r="GM97">
        <v>0.442832690252565</v>
      </c>
      <c r="GN97">
        <v>0.41819260414215897</v>
      </c>
      <c r="GO97">
        <v>0.39386050567283099</v>
      </c>
      <c r="GP97">
        <v>0.36989875303810199</v>
      </c>
      <c r="GQ97">
        <v>0.34636978216279202</v>
      </c>
      <c r="GR97">
        <v>0.32333555511229101</v>
      </c>
      <c r="GS97">
        <v>0.30085697000678402</v>
      </c>
      <c r="GT97">
        <v>0.27899323884377097</v>
      </c>
      <c r="GU97">
        <v>0.25780124120315401</v>
      </c>
      <c r="GV97">
        <v>0.23733486339183199</v>
      </c>
      <c r="GW97">
        <v>0.217644334125004</v>
      </c>
      <c r="GX97">
        <v>0.19877556927569301</v>
      </c>
      <c r="GY97">
        <v>0.18076953948062999</v>
      </c>
      <c r="GZ97">
        <v>0.16366167539163301</v>
      </c>
      <c r="HA97">
        <v>0.147481326024931</v>
      </c>
      <c r="HB97">
        <v>0.13225128590488899</v>
      </c>
      <c r="HC97">
        <v>0.117987406445584</v>
      </c>
      <c r="HD97">
        <v>0.104698306195924</v>
      </c>
      <c r="HE97" s="1">
        <v>9.2385193139388699E-2</v>
      </c>
      <c r="HF97" s="1">
        <v>8.1041810157633204E-2</v>
      </c>
      <c r="HG97" s="1">
        <v>7.0654512036427294E-2</v>
      </c>
      <c r="HH97" s="1">
        <v>6.1202479044478897E-2</v>
      </c>
    </row>
    <row r="98" spans="1:219" x14ac:dyDescent="0.25">
      <c r="A98">
        <v>220</v>
      </c>
      <c r="B98" s="3">
        <v>100000000000</v>
      </c>
      <c r="C98" s="8">
        <f t="shared" si="7"/>
        <v>3168.808781402895</v>
      </c>
      <c r="D98" s="3">
        <v>1.3267408607645901</v>
      </c>
      <c r="E98" s="3">
        <v>1.3267306264159899</v>
      </c>
      <c r="F98" s="3">
        <v>1.3267199098769999</v>
      </c>
      <c r="G98" s="3">
        <v>1.3267086884334101</v>
      </c>
      <c r="H98" s="3">
        <v>1.3266969383014799</v>
      </c>
      <c r="I98" s="3">
        <v>1.32668463457755</v>
      </c>
      <c r="J98" s="3">
        <v>1.3266717511853601</v>
      </c>
      <c r="K98" s="3">
        <v>1.3266582608209001</v>
      </c>
      <c r="L98" s="3">
        <v>1.32664413489466</v>
      </c>
      <c r="M98" s="3">
        <v>1.32662934347113</v>
      </c>
      <c r="N98" s="3">
        <v>1.32661385520551</v>
      </c>
      <c r="O98" s="3">
        <v>1.3265976372774499</v>
      </c>
      <c r="P98" s="3">
        <v>1.3265806553216399</v>
      </c>
      <c r="Q98" s="3">
        <v>1.32656287335516</v>
      </c>
      <c r="R98" s="3">
        <v>1.32654425370146</v>
      </c>
      <c r="S98" s="3">
        <v>1.3265247569106999</v>
      </c>
      <c r="T98" s="3">
        <v>1.32650434167642</v>
      </c>
      <c r="U98" s="3">
        <v>1.3264829647482901</v>
      </c>
      <c r="V98" s="3">
        <v>1.3264605808407199</v>
      </c>
      <c r="W98" s="3">
        <v>1.3264371425372701</v>
      </c>
      <c r="X98" s="3">
        <v>1.3264126001905201</v>
      </c>
      <c r="Y98" s="3">
        <v>1.32638690181728</v>
      </c>
      <c r="Z98" s="3">
        <v>1.3263599929888601</v>
      </c>
      <c r="AA98" s="3">
        <v>1.3263318167162601</v>
      </c>
      <c r="AB98" s="3">
        <v>1.3263023133299301</v>
      </c>
      <c r="AC98" s="3">
        <v>1.32627142035398</v>
      </c>
      <c r="AD98" s="3">
        <v>1.32623907237438</v>
      </c>
      <c r="AE98" s="3">
        <v>1.32620520090115</v>
      </c>
      <c r="AF98" s="3">
        <v>1.32616973422403</v>
      </c>
      <c r="AG98" s="3">
        <v>1.32613259726139</v>
      </c>
      <c r="AH98" s="3">
        <v>1.32609371140216</v>
      </c>
      <c r="AI98" s="3">
        <v>1.3260529943403201</v>
      </c>
      <c r="AJ98" s="3">
        <v>1.3260103599016899</v>
      </c>
      <c r="AK98" s="3">
        <v>1.32596571786267</v>
      </c>
      <c r="AL98" s="3">
        <v>1.3259189737604899</v>
      </c>
      <c r="AM98" s="3">
        <v>1.3258700286946701</v>
      </c>
      <c r="AN98" s="3">
        <v>1.32581877911919</v>
      </c>
      <c r="AO98" s="15">
        <v>1.3257651166250699</v>
      </c>
      <c r="AP98" s="3">
        <v>1.3257089277127401</v>
      </c>
      <c r="AQ98" s="3">
        <v>1.3256500935539199</v>
      </c>
      <c r="AR98" s="3">
        <v>1.3255884897424199</v>
      </c>
      <c r="AS98" s="3">
        <v>1.3255239860333801</v>
      </c>
      <c r="AT98" s="3">
        <v>1.3254564460703699</v>
      </c>
      <c r="AU98" s="3">
        <v>1.32538572709999</v>
      </c>
      <c r="AV98" s="3">
        <v>1.3253116796730899</v>
      </c>
      <c r="AW98" s="3">
        <v>1.3252341473322999</v>
      </c>
      <c r="AX98" s="3">
        <v>1.3251529662850901</v>
      </c>
      <c r="AY98" s="3">
        <v>1.3250679650616899</v>
      </c>
      <c r="AZ98" s="3">
        <v>1.3249789641573499</v>
      </c>
      <c r="BA98" s="3">
        <v>1.3248857756579999</v>
      </c>
      <c r="BB98" s="3">
        <v>1.3247882028487701</v>
      </c>
      <c r="BC98" s="3">
        <v>1.3246860398044999</v>
      </c>
      <c r="BD98" s="3">
        <v>1.32457907096145</v>
      </c>
      <c r="BE98" s="3">
        <v>1.32446707066939</v>
      </c>
      <c r="BF98" s="3">
        <v>1.3243498027231599</v>
      </c>
      <c r="BG98" s="3">
        <v>1.3242270198728701</v>
      </c>
      <c r="BH98" s="3">
        <v>1.3240984633116899</v>
      </c>
      <c r="BI98" s="3">
        <v>1.32396386214032</v>
      </c>
      <c r="BJ98" s="3">
        <v>1.32382293280713</v>
      </c>
      <c r="BK98">
        <v>1.3236753785227899</v>
      </c>
      <c r="BL98">
        <v>1.3235208886484799</v>
      </c>
      <c r="BM98">
        <v>1.3233591380562899</v>
      </c>
      <c r="BN98">
        <v>1.32318978646084</v>
      </c>
      <c r="BO98">
        <v>1.32301247772071</v>
      </c>
      <c r="BP98">
        <v>1.32282683910854</v>
      </c>
      <c r="BQ98">
        <v>1.3226324805483001</v>
      </c>
      <c r="BR98">
        <v>1.3224289938185001</v>
      </c>
      <c r="BS98">
        <v>1.32221595171978</v>
      </c>
      <c r="BT98">
        <v>1.3219929072055401</v>
      </c>
      <c r="BU98">
        <v>1.32175939247386</v>
      </c>
      <c r="BV98">
        <v>1.3215149180193899</v>
      </c>
      <c r="BW98">
        <v>1.3212589716432901</v>
      </c>
      <c r="BX98">
        <v>1.3209910174197099</v>
      </c>
      <c r="BY98">
        <v>1.3207104946170301</v>
      </c>
      <c r="BZ98">
        <v>1.3204168165719801</v>
      </c>
      <c r="CA98">
        <v>1.32010936951484</v>
      </c>
      <c r="CB98">
        <v>1.31978751134378</v>
      </c>
      <c r="CC98">
        <v>1.3194505703464501</v>
      </c>
      <c r="CD98">
        <v>1.3190978438666501</v>
      </c>
      <c r="CE98">
        <v>1.31872859691414</v>
      </c>
      <c r="CF98">
        <v>1.3183420607154599</v>
      </c>
      <c r="CG98">
        <v>1.3179374312035099</v>
      </c>
      <c r="CH98">
        <v>1.31751386744381</v>
      </c>
      <c r="CI98">
        <v>1.3170704899950401</v>
      </c>
      <c r="CJ98">
        <v>1.31660637920167</v>
      </c>
      <c r="CK98">
        <v>1.3161205734164501</v>
      </c>
      <c r="CL98">
        <v>1.3156120671501299</v>
      </c>
      <c r="CM98">
        <v>1.31507980914639</v>
      </c>
      <c r="CN98">
        <v>1.31452270037934</v>
      </c>
      <c r="CO98">
        <v>1.3139395919713299</v>
      </c>
      <c r="CP98">
        <v>1.31332928302869</v>
      </c>
      <c r="CQ98">
        <v>1.31269051839304</v>
      </c>
      <c r="CR98">
        <v>1.3120219863056899</v>
      </c>
      <c r="CS98">
        <v>1.31132231598315</v>
      </c>
      <c r="CT98">
        <v>1.3105900751012001</v>
      </c>
      <c r="CU98">
        <v>1.3098237671855699</v>
      </c>
      <c r="CV98">
        <v>1.3090218289070501</v>
      </c>
      <c r="CW98">
        <v>1.3081826272791901</v>
      </c>
      <c r="CX98">
        <v>1.30730445675673</v>
      </c>
      <c r="CY98">
        <v>1.30638553623311</v>
      </c>
      <c r="CZ98">
        <v>1.30542400593575</v>
      </c>
      <c r="DA98">
        <v>1.3044179242176701</v>
      </c>
      <c r="DB98">
        <v>1.3033652642449001</v>
      </c>
      <c r="DC98">
        <v>1.30226391057863</v>
      </c>
      <c r="DD98">
        <v>1.3011116556522699</v>
      </c>
      <c r="DE98">
        <v>1.2999061961432301</v>
      </c>
      <c r="DF98">
        <v>1.2986451292403001</v>
      </c>
      <c r="DG98">
        <v>1.2973259488076301</v>
      </c>
      <c r="DH98">
        <v>1.29594604144713</v>
      </c>
      <c r="DI98">
        <v>1.2945026824615999</v>
      </c>
      <c r="DJ98">
        <v>1.2929930317218501</v>
      </c>
      <c r="DK98">
        <v>1.2914141294417001</v>
      </c>
      <c r="DL98">
        <v>1.28976289186578</v>
      </c>
      <c r="DM98">
        <v>1.28803610687606</v>
      </c>
      <c r="DN98">
        <v>1.28623042952413</v>
      </c>
      <c r="DO98">
        <v>1.2843423774976701</v>
      </c>
      <c r="DP98">
        <v>1.2823683265305901</v>
      </c>
      <c r="DQ98">
        <v>1.28030450576836</v>
      </c>
      <c r="DR98">
        <v>1.2781469931011999</v>
      </c>
      <c r="DS98">
        <v>1.2758917104800001</v>
      </c>
      <c r="DT98">
        <v>1.2735344192318301</v>
      </c>
      <c r="DU98">
        <v>1.2710707153939</v>
      </c>
      <c r="DV98">
        <v>1.2684960250875099</v>
      </c>
      <c r="DW98">
        <v>1.2658055999558999</v>
      </c>
      <c r="DX98">
        <v>1.2629945126931701</v>
      </c>
      <c r="DY98">
        <v>1.26005765269392</v>
      </c>
      <c r="DZ98">
        <v>1.25698972185743</v>
      </c>
      <c r="EA98">
        <v>1.2537852305830299</v>
      </c>
      <c r="EB98">
        <v>1.2504384939979301</v>
      </c>
      <c r="EC98">
        <v>1.2469436284625299</v>
      </c>
      <c r="ED98">
        <v>1.24329454840308</v>
      </c>
      <c r="EE98">
        <v>1.2394849635262399</v>
      </c>
      <c r="EF98">
        <v>1.2355083764756001</v>
      </c>
      <c r="EG98">
        <v>1.2313580809953</v>
      </c>
      <c r="EH98">
        <v>1.2270271606724701</v>
      </c>
      <c r="EI98">
        <v>1.2225084883359001</v>
      </c>
      <c r="EJ98">
        <v>1.2177947261954001</v>
      </c>
      <c r="EK98">
        <v>1.21287832681318</v>
      </c>
      <c r="EL98">
        <v>1.20775153500593</v>
      </c>
      <c r="EM98">
        <v>1.2024063907840301</v>
      </c>
      <c r="EN98">
        <v>1.1968347334424101</v>
      </c>
      <c r="EO98">
        <v>1.1910282069256599</v>
      </c>
      <c r="EP98">
        <v>1.1849782665988</v>
      </c>
      <c r="EQ98">
        <v>1.1786761875638001</v>
      </c>
      <c r="ER98">
        <v>1.1721130746706401</v>
      </c>
      <c r="ES98">
        <v>1.1652798743808599</v>
      </c>
      <c r="ET98">
        <v>1.1581673886503601</v>
      </c>
      <c r="EU98">
        <v>1.1507662910069001</v>
      </c>
      <c r="EV98" s="1">
        <v>1.14306714500614</v>
      </c>
      <c r="EW98">
        <v>1.1350604252583301</v>
      </c>
      <c r="EX98">
        <v>1.12673654122452</v>
      </c>
      <c r="EY98">
        <v>1.11808586398837</v>
      </c>
      <c r="EZ98">
        <v>1.1090987562143499</v>
      </c>
      <c r="FA98">
        <v>1.09976560550751</v>
      </c>
      <c r="FB98">
        <v>1.0900768613921299</v>
      </c>
      <c r="FC98">
        <v>1.0800230761266501</v>
      </c>
      <c r="FD98">
        <v>1.0695949495703301</v>
      </c>
      <c r="FE98">
        <v>1.05878337831139</v>
      </c>
      <c r="FF98">
        <v>1.0475795092581901</v>
      </c>
      <c r="FG98">
        <v>1.0359747978821401</v>
      </c>
      <c r="FH98">
        <v>1.0239610712839999</v>
      </c>
      <c r="FI98">
        <v>1.0115305962327601</v>
      </c>
      <c r="FJ98">
        <v>0.99867615229820395</v>
      </c>
      <c r="FK98">
        <v>0.98539111016333603</v>
      </c>
      <c r="FL98">
        <v>0.97166951516073297</v>
      </c>
      <c r="FM98">
        <v>0.95750617602661403</v>
      </c>
      <c r="FN98">
        <v>0.94289675880726498</v>
      </c>
      <c r="FO98">
        <v>0.92783788578363402</v>
      </c>
      <c r="FP98">
        <v>0.91232723920065395</v>
      </c>
      <c r="FQ98">
        <v>0.89636366949753499</v>
      </c>
      <c r="FR98">
        <v>0.87994730763318496</v>
      </c>
      <c r="FS98">
        <v>0.86307968098662802</v>
      </c>
      <c r="FT98">
        <v>0.845763832185494</v>
      </c>
      <c r="FU98">
        <v>0.82800444007611296</v>
      </c>
      <c r="FV98">
        <v>0.80980794189674399</v>
      </c>
      <c r="FW98">
        <v>0.79118265555136602</v>
      </c>
      <c r="FX98">
        <v>0.77213890070617397</v>
      </c>
      <c r="FY98">
        <v>0.75268911724577003</v>
      </c>
      <c r="FZ98">
        <v>0.73284797943293001</v>
      </c>
      <c r="GA98">
        <v>0.71263250391728405</v>
      </c>
      <c r="GB98">
        <v>0.69206214953742795</v>
      </c>
      <c r="GC98">
        <v>0.67115890666212896</v>
      </c>
      <c r="GD98">
        <v>0.64994737362402399</v>
      </c>
      <c r="GE98">
        <v>0.62845481761967803</v>
      </c>
      <c r="GF98">
        <v>0.60671121728966504</v>
      </c>
      <c r="GG98">
        <v>0.58474928405946103</v>
      </c>
      <c r="GH98">
        <v>0.56260445922512403</v>
      </c>
      <c r="GI98">
        <v>0.54031488371673997</v>
      </c>
      <c r="GJ98">
        <v>0.51792133747813496</v>
      </c>
      <c r="GK98">
        <v>0.495467145474419</v>
      </c>
      <c r="GL98">
        <v>0.47299804749139002</v>
      </c>
      <c r="GM98">
        <v>0.450562029134216</v>
      </c>
      <c r="GN98">
        <v>0.42820911177854298</v>
      </c>
      <c r="GO98">
        <v>0.40599109968560798</v>
      </c>
      <c r="GP98">
        <v>0.38396128307300498</v>
      </c>
      <c r="GQ98">
        <v>0.36217409664094202</v>
      </c>
      <c r="GR98">
        <v>0.34068473389363602</v>
      </c>
      <c r="GS98">
        <v>0.31954871856629302</v>
      </c>
      <c r="GT98">
        <v>0.29882143556421198</v>
      </c>
      <c r="GU98">
        <v>0.27855762503033299</v>
      </c>
      <c r="GV98">
        <v>0.25881084446244301</v>
      </c>
      <c r="GW98">
        <v>0.23963290517489599</v>
      </c>
      <c r="GX98">
        <v>0.22107329080749299</v>
      </c>
      <c r="GY98">
        <v>0.20317856698273701</v>
      </c>
      <c r="GZ98">
        <v>0.18599179255020501</v>
      </c>
      <c r="HA98">
        <v>0.16955194407336999</v>
      </c>
      <c r="HB98">
        <v>0.15389336624337999</v>
      </c>
      <c r="HC98">
        <v>0.13904526167475501</v>
      </c>
      <c r="HD98">
        <v>0.12503123397633001</v>
      </c>
      <c r="HE98">
        <v>0.111868898025355</v>
      </c>
      <c r="HF98" s="1">
        <v>9.9569570937397794E-2</v>
      </c>
      <c r="HG98" s="1">
        <v>8.8138056264646894E-2</v>
      </c>
      <c r="HH98" s="1">
        <v>7.7572532431488095E-2</v>
      </c>
    </row>
    <row r="99" spans="1:219" x14ac:dyDescent="0.25">
      <c r="A99">
        <v>221</v>
      </c>
      <c r="B99" s="3">
        <v>112201845430.196</v>
      </c>
      <c r="C99" s="8">
        <f t="shared" si="7"/>
        <v>3555.4619308881538</v>
      </c>
      <c r="D99" s="3">
        <v>1.1794910229056901</v>
      </c>
      <c r="E99" s="3">
        <v>1.1794829353449601</v>
      </c>
      <c r="F99" s="3">
        <v>1.1794744667321</v>
      </c>
      <c r="G99" s="3">
        <v>1.17946559911645</v>
      </c>
      <c r="H99" s="3">
        <v>1.17945631370202</v>
      </c>
      <c r="I99" s="3">
        <v>1.1794465908077001</v>
      </c>
      <c r="J99" s="3">
        <v>1.17943640982561</v>
      </c>
      <c r="K99" s="3">
        <v>1.17942574917748</v>
      </c>
      <c r="L99" s="3">
        <v>1.17941458626901</v>
      </c>
      <c r="M99" s="3">
        <v>1.1794028974420701</v>
      </c>
      <c r="N99" s="3">
        <v>1.1793906579246201</v>
      </c>
      <c r="O99" s="3">
        <v>1.17937784177836</v>
      </c>
      <c r="P99" s="3">
        <v>1.1793644218438499</v>
      </c>
      <c r="Q99" s="3">
        <v>1.1793503696830601</v>
      </c>
      <c r="R99" s="3">
        <v>1.17933565551927</v>
      </c>
      <c r="S99" s="3">
        <v>1.1793202481741101</v>
      </c>
      <c r="T99" s="3">
        <v>1.1793041150016601</v>
      </c>
      <c r="U99" s="3">
        <v>1.1792872218194499</v>
      </c>
      <c r="V99" s="3">
        <v>1.1792695328362099</v>
      </c>
      <c r="W99" s="3">
        <v>1.1792510105763001</v>
      </c>
      <c r="X99" s="3">
        <v>1.17923161580052</v>
      </c>
      <c r="Y99" s="3">
        <v>1.17921130742322</v>
      </c>
      <c r="Z99" s="3">
        <v>1.1791900424255799</v>
      </c>
      <c r="AA99" s="3">
        <v>1.17916777576478</v>
      </c>
      <c r="AB99" s="3">
        <v>1.1791444602789201</v>
      </c>
      <c r="AC99" s="3">
        <v>1.17912004658752</v>
      </c>
      <c r="AD99" s="3">
        <v>1.1790944829873</v>
      </c>
      <c r="AE99" s="3">
        <v>1.1790677153431699</v>
      </c>
      <c r="AF99" s="3">
        <v>1.17903968697407</v>
      </c>
      <c r="AG99" s="3">
        <v>1.17901033853347</v>
      </c>
      <c r="AH99" s="3">
        <v>1.1789796078843</v>
      </c>
      <c r="AI99" s="3">
        <v>1.17894742996804</v>
      </c>
      <c r="AJ99" s="3">
        <v>1.1789137366676701</v>
      </c>
      <c r="AK99" s="3">
        <v>1.1788784566643</v>
      </c>
      <c r="AL99" s="3">
        <v>1.17884151528701</v>
      </c>
      <c r="AM99" s="3">
        <v>1.17880283435572</v>
      </c>
      <c r="AN99" s="3">
        <v>1.1787623320168299</v>
      </c>
      <c r="AO99" s="15">
        <v>1.1787199225710501</v>
      </c>
      <c r="AP99" s="3">
        <v>1.17867551629332</v>
      </c>
      <c r="AQ99" s="3">
        <v>1.1786290192443201</v>
      </c>
      <c r="AR99" s="3">
        <v>1.1785803330732201</v>
      </c>
      <c r="AS99" s="3">
        <v>1.1785293548112801</v>
      </c>
      <c r="AT99" s="3">
        <v>1.1784759766558</v>
      </c>
      <c r="AU99" s="3">
        <v>1.17842008574413</v>
      </c>
      <c r="AV99" s="3">
        <v>1.1783615639171401</v>
      </c>
      <c r="AW99" s="3">
        <v>1.1783002874717601</v>
      </c>
      <c r="AX99" s="3">
        <v>1.17823612690205</v>
      </c>
      <c r="AY99" s="3">
        <v>1.1781689466283001</v>
      </c>
      <c r="AZ99" s="3">
        <v>1.17809860471358</v>
      </c>
      <c r="BA99" s="3">
        <v>1.1780249525672699</v>
      </c>
      <c r="BB99" s="3">
        <v>1.17794783463483</v>
      </c>
      <c r="BC99" s="3">
        <v>1.17786708807332</v>
      </c>
      <c r="BD99" s="3">
        <v>1.1777825424119801</v>
      </c>
      <c r="BE99" s="3">
        <v>1.17769401919723</v>
      </c>
      <c r="BF99" s="3">
        <v>1.1776013316212799</v>
      </c>
      <c r="BG99" s="3">
        <v>1.1775042841337799</v>
      </c>
      <c r="BH99" s="3">
        <v>1.17740267203569</v>
      </c>
      <c r="BI99" s="3">
        <v>1.1772962810545</v>
      </c>
      <c r="BJ99" s="3">
        <v>1.17718488690011</v>
      </c>
      <c r="BK99">
        <v>1.1770682548004301</v>
      </c>
      <c r="BL99">
        <v>1.17694613901582</v>
      </c>
      <c r="BM99">
        <v>1.1768182823314699</v>
      </c>
      <c r="BN99">
        <v>1.1766844155267799</v>
      </c>
      <c r="BO99">
        <v>1.1765442568206099</v>
      </c>
      <c r="BP99">
        <v>1.1763975112915599</v>
      </c>
      <c r="BQ99">
        <v>1.1762438702719999</v>
      </c>
      <c r="BR99">
        <v>1.1760830107149001</v>
      </c>
      <c r="BS99">
        <v>1.1759145945321801</v>
      </c>
      <c r="BT99">
        <v>1.1757382679033901</v>
      </c>
      <c r="BU99">
        <v>1.1755536605535599</v>
      </c>
      <c r="BV99">
        <v>1.1753603849987799</v>
      </c>
      <c r="BW99">
        <v>1.17515803575833</v>
      </c>
      <c r="BX99">
        <v>1.17494618853177</v>
      </c>
      <c r="BY99">
        <v>1.17472439933981</v>
      </c>
      <c r="BZ99">
        <v>1.1744922036272301</v>
      </c>
      <c r="CA99">
        <v>1.17424911532651</v>
      </c>
      <c r="CB99">
        <v>1.1739946258804399</v>
      </c>
      <c r="CC99">
        <v>1.17372820322222</v>
      </c>
      <c r="CD99">
        <v>1.1734492907112599</v>
      </c>
      <c r="CE99">
        <v>1.17315730602308</v>
      </c>
      <c r="CF99">
        <v>1.17285163999134</v>
      </c>
      <c r="CG99">
        <v>1.1725316554004801</v>
      </c>
      <c r="CH99">
        <v>1.17219668572683</v>
      </c>
      <c r="CI99">
        <v>1.17184603382645</v>
      </c>
      <c r="CJ99">
        <v>1.17147897056768</v>
      </c>
      <c r="CK99">
        <v>1.17109473340651</v>
      </c>
      <c r="CL99">
        <v>1.1706925249026801</v>
      </c>
      <c r="CM99">
        <v>1.17027151117442</v>
      </c>
      <c r="CN99">
        <v>1.1698308202899099</v>
      </c>
      <c r="CO99">
        <v>1.1693695405932401</v>
      </c>
      <c r="CP99">
        <v>1.1688867189627601</v>
      </c>
      <c r="CQ99">
        <v>1.16838135899986</v>
      </c>
      <c r="CR99">
        <v>1.16785241914577</v>
      </c>
      <c r="CS99">
        <v>1.16729881072464</v>
      </c>
      <c r="CT99">
        <v>1.16671939591046</v>
      </c>
      <c r="CU99">
        <v>1.1661129856160199</v>
      </c>
      <c r="CV99">
        <v>1.1654783373017501</v>
      </c>
      <c r="CW99">
        <v>1.16481415270255</v>
      </c>
      <c r="CX99">
        <v>1.1641190754706801</v>
      </c>
      <c r="CY99">
        <v>1.16339168873302</v>
      </c>
      <c r="CZ99">
        <v>1.16263051256084</v>
      </c>
      <c r="DA99">
        <v>1.1618340013507999</v>
      </c>
      <c r="DB99">
        <v>1.1610005411155799</v>
      </c>
      <c r="DC99">
        <v>1.1601284466830599</v>
      </c>
      <c r="DD99">
        <v>1.1592159588031301</v>
      </c>
      <c r="DE99">
        <v>1.15826124116131</v>
      </c>
      <c r="DF99">
        <v>1.1572623772989099</v>
      </c>
      <c r="DG99">
        <v>1.15621736743953</v>
      </c>
      <c r="DH99">
        <v>1.1551241252223401</v>
      </c>
      <c r="DI99">
        <v>1.1539804743428199</v>
      </c>
      <c r="DJ99">
        <v>1.1527841451021801</v>
      </c>
      <c r="DK99">
        <v>1.1515327708673799</v>
      </c>
      <c r="DL99">
        <v>1.1502238844439601</v>
      </c>
      <c r="DM99">
        <v>1.1488549143650699</v>
      </c>
      <c r="DN99">
        <v>1.14742318110027</v>
      </c>
      <c r="DO99">
        <v>1.1459258931891101</v>
      </c>
      <c r="DP99">
        <v>1.1443601433049999</v>
      </c>
      <c r="DQ99">
        <v>1.1427229042562901</v>
      </c>
      <c r="DR99">
        <v>1.14101102493228</v>
      </c>
      <c r="DS99">
        <v>1.1392212262035899</v>
      </c>
      <c r="DT99">
        <v>1.13735009678736</v>
      </c>
      <c r="DU99">
        <v>1.13539408908953</v>
      </c>
      <c r="DV99">
        <v>1.1333495150381401</v>
      </c>
      <c r="DW99">
        <v>1.1312125419232899</v>
      </c>
      <c r="DX99">
        <v>1.1289791882617899</v>
      </c>
      <c r="DY99">
        <v>1.1266453197063</v>
      </c>
      <c r="DZ99">
        <v>1.1242066450216699</v>
      </c>
      <c r="EA99">
        <v>1.1216587121534101</v>
      </c>
      <c r="EB99">
        <v>1.1189969044164101</v>
      </c>
      <c r="EC99">
        <v>1.1162164368349501</v>
      </c>
      <c r="ED99">
        <v>1.1133123526683699</v>
      </c>
      <c r="EE99">
        <v>1.1102795201606199</v>
      </c>
      <c r="EF99">
        <v>1.1071126295554199</v>
      </c>
      <c r="EG99">
        <v>1.10380619042335</v>
      </c>
      <c r="EH99">
        <v>1.1003545293513199</v>
      </c>
      <c r="EI99">
        <v>1.0967517880498701</v>
      </c>
      <c r="EJ99">
        <v>1.0929919219387501</v>
      </c>
      <c r="EK99">
        <v>1.08906869927671</v>
      </c>
      <c r="EL99">
        <v>1.08497570090699</v>
      </c>
      <c r="EM99">
        <v>1.0807063206963801</v>
      </c>
      <c r="EN99">
        <v>1.0762537667518299</v>
      </c>
      <c r="EO99">
        <v>1.0716110635053</v>
      </c>
      <c r="EP99">
        <v>1.06677105476469</v>
      </c>
      <c r="EQ99">
        <v>1.0617264078358</v>
      </c>
      <c r="ER99">
        <v>1.0564696188276901</v>
      </c>
      <c r="ES99">
        <v>1.05099301926174</v>
      </c>
      <c r="ET99">
        <v>1.04528878411232</v>
      </c>
      <c r="EU99">
        <v>1.0393489414149799</v>
      </c>
      <c r="EV99" s="1">
        <v>1.0331653835860699</v>
      </c>
      <c r="EW99">
        <v>1.0267298806054499</v>
      </c>
      <c r="EX99">
        <v>1.0200340952217</v>
      </c>
      <c r="EY99">
        <v>1.0130696003464901</v>
      </c>
      <c r="EZ99">
        <v>1.0058278988118201</v>
      </c>
      <c r="FA99">
        <v>0.99830044566974496</v>
      </c>
      <c r="FB99">
        <v>0.99047867321988003</v>
      </c>
      <c r="FC99">
        <v>0.98235401895408303</v>
      </c>
      <c r="FD99">
        <v>0.97391795661057901</v>
      </c>
      <c r="FE99">
        <v>0.965162030531176</v>
      </c>
      <c r="FF99">
        <v>0.956077893514374</v>
      </c>
      <c r="FG99">
        <v>0.94665734835408399</v>
      </c>
      <c r="FH99">
        <v>0.93689239324775098</v>
      </c>
      <c r="FI99">
        <v>0.92677527124852599</v>
      </c>
      <c r="FJ99">
        <v>0.916298523923185</v>
      </c>
      <c r="FK99">
        <v>0.90545504936030696</v>
      </c>
      <c r="FL99">
        <v>0.89423816465112205</v>
      </c>
      <c r="FM99">
        <v>0.88264167293783502</v>
      </c>
      <c r="FN99">
        <v>0.87065993509050799</v>
      </c>
      <c r="FO99">
        <v>0.85828794603299696</v>
      </c>
      <c r="FP99">
        <v>0.84552141569037198</v>
      </c>
      <c r="FQ99">
        <v>0.83235685447392604</v>
      </c>
      <c r="FR99">
        <v>0.81879166315469798</v>
      </c>
      <c r="FS99">
        <v>0.80482422690171196</v>
      </c>
      <c r="FT99">
        <v>0.79045401317624897</v>
      </c>
      <c r="FU99">
        <v>0.77568167307798697</v>
      </c>
      <c r="FV99">
        <v>0.76050914563232896</v>
      </c>
      <c r="FW99">
        <v>0.74493976439048604</v>
      </c>
      <c r="FX99">
        <v>0.72897836558489304</v>
      </c>
      <c r="FY99">
        <v>0.71263139694251298</v>
      </c>
      <c r="FZ99">
        <v>0.69590702610816801</v>
      </c>
      <c r="GA99">
        <v>0.67881524747007405</v>
      </c>
      <c r="GB99">
        <v>0.66136798601173596</v>
      </c>
      <c r="GC99">
        <v>0.64357919664012797</v>
      </c>
      <c r="GD99">
        <v>0.62546495726220097</v>
      </c>
      <c r="GE99">
        <v>0.60704355370339702</v>
      </c>
      <c r="GF99">
        <v>0.58833555438692098</v>
      </c>
      <c r="GG99">
        <v>0.56936387252575904</v>
      </c>
      <c r="GH99">
        <v>0.55015381342645797</v>
      </c>
      <c r="GI99">
        <v>0.53073310437089705</v>
      </c>
      <c r="GJ99">
        <v>0.51113190443710399</v>
      </c>
      <c r="GK99">
        <v>0.49138279155079501</v>
      </c>
      <c r="GL99">
        <v>0.47152072403477702</v>
      </c>
      <c r="GM99">
        <v>0.45158297395333802</v>
      </c>
      <c r="GN99">
        <v>0.431609029643436</v>
      </c>
      <c r="GO99">
        <v>0.411640464994315</v>
      </c>
      <c r="GP99">
        <v>0.39172077329243099</v>
      </c>
      <c r="GQ99">
        <v>0.37189516379908499</v>
      </c>
      <c r="GR99">
        <v>0.35221031968257399</v>
      </c>
      <c r="GS99">
        <v>0.33271411649226401</v>
      </c>
      <c r="GT99">
        <v>0.31345530104323699</v>
      </c>
      <c r="GU99">
        <v>0.29448313137888599</v>
      </c>
      <c r="GV99">
        <v>0.27584697939245301</v>
      </c>
      <c r="GW99">
        <v>0.25759589870984601</v>
      </c>
      <c r="GX99">
        <v>0.23977816155214601</v>
      </c>
      <c r="GY99">
        <v>0.22244076948754099</v>
      </c>
      <c r="GZ99">
        <v>0.20562894422241201</v>
      </c>
      <c r="HA99">
        <v>0.189385605835653</v>
      </c>
      <c r="HB99">
        <v>0.173750847087215</v>
      </c>
      <c r="HC99">
        <v>0.15876141358184001</v>
      </c>
      <c r="HD99">
        <v>0.144450200586003</v>
      </c>
      <c r="HE99">
        <v>0.13084577811881201</v>
      </c>
      <c r="HF99">
        <v>0.11797195650150299</v>
      </c>
      <c r="HG99">
        <v>0.105847404789945</v>
      </c>
      <c r="HH99" s="1">
        <v>9.4485334368296703E-2</v>
      </c>
    </row>
    <row r="100" spans="1:219" x14ac:dyDescent="0.25">
      <c r="A100">
        <v>222</v>
      </c>
      <c r="B100" s="3">
        <v>125892541179.416</v>
      </c>
      <c r="C100" s="8">
        <f t="shared" si="7"/>
        <v>3989.2939000245901</v>
      </c>
      <c r="D100" s="3">
        <v>1.04888831400233</v>
      </c>
      <c r="E100" s="3">
        <v>1.04888191901621</v>
      </c>
      <c r="F100" s="3">
        <v>1.0488752227197899</v>
      </c>
      <c r="G100" s="3">
        <v>1.04886821091842</v>
      </c>
      <c r="H100" s="3">
        <v>1.04886086874891</v>
      </c>
      <c r="I100" s="3">
        <v>1.0488531806481201</v>
      </c>
      <c r="J100" s="3">
        <v>1.04884513031997</v>
      </c>
      <c r="K100" s="3">
        <v>1.048836700701</v>
      </c>
      <c r="L100" s="3">
        <v>1.0488278739241901</v>
      </c>
      <c r="M100" s="3">
        <v>1.04881863128122</v>
      </c>
      <c r="N100" s="3">
        <v>1.04880895318283</v>
      </c>
      <c r="O100" s="3">
        <v>1.0487988191174</v>
      </c>
      <c r="P100" s="3">
        <v>1.0487882076075501</v>
      </c>
      <c r="Q100" s="3">
        <v>1.0487770961647001</v>
      </c>
      <c r="R100" s="3">
        <v>1.04876546124152</v>
      </c>
      <c r="S100" s="3">
        <v>1.04875327818213</v>
      </c>
      <c r="T100" s="3">
        <v>1.0487405211699601</v>
      </c>
      <c r="U100" s="3">
        <v>1.0487271631731501</v>
      </c>
      <c r="V100" s="3">
        <v>1.0487131758874599</v>
      </c>
      <c r="W100" s="3">
        <v>1.04869852967637</v>
      </c>
      <c r="X100" s="3">
        <v>1.0486831935085199</v>
      </c>
      <c r="Y100" s="3">
        <v>1.0486671348921</v>
      </c>
      <c r="Z100" s="3">
        <v>1.04865031980623</v>
      </c>
      <c r="AA100" s="3">
        <v>1.0486327126291</v>
      </c>
      <c r="AB100" s="3">
        <v>1.04861427606272</v>
      </c>
      <c r="AC100" s="3">
        <v>1.0485949710542</v>
      </c>
      <c r="AD100" s="3">
        <v>1.0485747567132999</v>
      </c>
      <c r="AE100" s="3">
        <v>1.04855359022615</v>
      </c>
      <c r="AF100" s="3">
        <v>1.04853142676487</v>
      </c>
      <c r="AG100" s="3">
        <v>1.0485082193930599</v>
      </c>
      <c r="AH100" s="3">
        <v>1.0484839189667601</v>
      </c>
      <c r="AI100" s="3">
        <v>1.04845847403089</v>
      </c>
      <c r="AJ100" s="3">
        <v>1.0484318307107401</v>
      </c>
      <c r="AK100" s="3">
        <v>1.04840393259849</v>
      </c>
      <c r="AL100" s="3">
        <v>1.0483747206343399</v>
      </c>
      <c r="AM100" s="3">
        <v>1.0483441329821801</v>
      </c>
      <c r="AN100" s="3">
        <v>1.04831210489935</v>
      </c>
      <c r="AO100" s="15">
        <v>1.0482785686004501</v>
      </c>
      <c r="AP100" s="3">
        <v>1.04824345311472</v>
      </c>
      <c r="AQ100" s="3">
        <v>1.0482066841367601</v>
      </c>
      <c r="AR100" s="3">
        <v>1.04816818387037</v>
      </c>
      <c r="AS100" s="3">
        <v>1.0481278708650801</v>
      </c>
      <c r="AT100" s="3">
        <v>1.0480856598450601</v>
      </c>
      <c r="AU100" s="3">
        <v>1.0480414615300899</v>
      </c>
      <c r="AV100" s="3">
        <v>1.0479951824482601</v>
      </c>
      <c r="AW100" s="3">
        <v>1.0479467247398899</v>
      </c>
      <c r="AX100" s="3">
        <v>1.04789598595242</v>
      </c>
      <c r="AY100" s="3">
        <v>1.04784285882576</v>
      </c>
      <c r="AZ100" s="3">
        <v>1.0477872310677101</v>
      </c>
      <c r="BA100" s="3">
        <v>1.0477289851189799</v>
      </c>
      <c r="BB100" s="3">
        <v>1.04766799790733</v>
      </c>
      <c r="BC100" s="3">
        <v>1.04760414059041</v>
      </c>
      <c r="BD100" s="3">
        <v>1.0475372782866299</v>
      </c>
      <c r="BE100" s="3">
        <v>1.0474672697937399</v>
      </c>
      <c r="BF100" s="3">
        <v>1.04739396729432</v>
      </c>
      <c r="BG100" s="3">
        <v>1.0473172160478399</v>
      </c>
      <c r="BH100" s="3">
        <v>1.04723685406849</v>
      </c>
      <c r="BI100" s="3">
        <v>1.04715271178824</v>
      </c>
      <c r="BJ100" s="3">
        <v>1.04706461170447</v>
      </c>
      <c r="BK100">
        <v>1.04697236801146</v>
      </c>
      <c r="BL100">
        <v>1.046875786215</v>
      </c>
      <c r="BM100">
        <v>1.0467746627294801</v>
      </c>
      <c r="BN100">
        <v>1.0466687844565601</v>
      </c>
      <c r="BO100">
        <v>1.04655792834465</v>
      </c>
      <c r="BP100">
        <v>1.04644186092845</v>
      </c>
      <c r="BQ100">
        <v>1.0463203378475601</v>
      </c>
      <c r="BR100">
        <v>1.0461931033433201</v>
      </c>
      <c r="BS100">
        <v>1.0460598897328801</v>
      </c>
      <c r="BT100">
        <v>1.0459204168596601</v>
      </c>
      <c r="BU100">
        <v>1.0457743915190001</v>
      </c>
      <c r="BV100">
        <v>1.0456215068581201</v>
      </c>
      <c r="BW100">
        <v>1.0454614417491299</v>
      </c>
      <c r="BX100">
        <v>1.04529386013412</v>
      </c>
      <c r="BY100">
        <v>1.0451184103411</v>
      </c>
      <c r="BZ100">
        <v>1.0449347243695299</v>
      </c>
      <c r="CA100">
        <v>1.0447424171441999</v>
      </c>
      <c r="CB100">
        <v>1.04454108573629</v>
      </c>
      <c r="CC100">
        <v>1.0443303085500999</v>
      </c>
      <c r="CD100">
        <v>1.04410964447413</v>
      </c>
      <c r="CE100">
        <v>1.0438786319951801</v>
      </c>
      <c r="CF100">
        <v>1.04363678827385</v>
      </c>
      <c r="CG100">
        <v>1.04338360818006</v>
      </c>
      <c r="CH100">
        <v>1.04311856328693</v>
      </c>
      <c r="CI100">
        <v>1.0428411008215801</v>
      </c>
      <c r="CJ100">
        <v>1.04255064257102</v>
      </c>
      <c r="CK100">
        <v>1.0422465837416399</v>
      </c>
      <c r="CL100">
        <v>1.04192829177047</v>
      </c>
      <c r="CM100">
        <v>1.0415951050865599</v>
      </c>
      <c r="CN100">
        <v>1.04124633182064</v>
      </c>
      <c r="CO100">
        <v>1.04088124846124</v>
      </c>
      <c r="CP100">
        <v>1.04049909845552</v>
      </c>
      <c r="CQ100">
        <v>1.0400990907529299</v>
      </c>
      <c r="CR100">
        <v>1.03968039828973</v>
      </c>
      <c r="CS100">
        <v>1.0392421564126799</v>
      </c>
      <c r="CT100">
        <v>1.0387834612398399</v>
      </c>
      <c r="CU100">
        <v>1.03830336795669</v>
      </c>
      <c r="CV100">
        <v>1.03780088904572</v>
      </c>
      <c r="CW100">
        <v>1.03727499244754</v>
      </c>
      <c r="CX100">
        <v>1.03672459965181</v>
      </c>
      <c r="CY100">
        <v>1.0361485837161799</v>
      </c>
      <c r="CZ100">
        <v>1.0355457672114501</v>
      </c>
      <c r="DA100">
        <v>1.0349149200915</v>
      </c>
      <c r="DB100">
        <v>1.0342547574862</v>
      </c>
      <c r="DC100">
        <v>1.0335639374160901</v>
      </c>
      <c r="DD100">
        <v>1.03284105842736</v>
      </c>
      <c r="DE100">
        <v>1.03208465714608</v>
      </c>
      <c r="DF100">
        <v>1.0312932057506901</v>
      </c>
      <c r="DG100">
        <v>1.0304651093619599</v>
      </c>
      <c r="DH100">
        <v>1.0295987033499601</v>
      </c>
      <c r="DI100">
        <v>1.02869225055778</v>
      </c>
      <c r="DJ100">
        <v>1.0277439384420901</v>
      </c>
      <c r="DK100">
        <v>1.0267518761310199</v>
      </c>
      <c r="DL100">
        <v>1.0257140914001399</v>
      </c>
      <c r="DM100">
        <v>1.0246285275679801</v>
      </c>
      <c r="DN100">
        <v>1.02349304031277</v>
      </c>
      <c r="DO100">
        <v>1.0223053944130001</v>
      </c>
      <c r="DP100">
        <v>1.0210632604147001</v>
      </c>
      <c r="DQ100">
        <v>1.0197642112293199</v>
      </c>
      <c r="DR100">
        <v>1.0184057186667901</v>
      </c>
      <c r="DS100">
        <v>1.01698514990914</v>
      </c>
      <c r="DT100">
        <v>1.0154997639313299</v>
      </c>
      <c r="DU100">
        <v>1.01394670787662</v>
      </c>
      <c r="DV100">
        <v>1.01232301339541</v>
      </c>
      <c r="DW100">
        <v>1.0106255929574199</v>
      </c>
      <c r="DX100">
        <v>1.0088512361489199</v>
      </c>
      <c r="DY100">
        <v>1.0069966059679201</v>
      </c>
      <c r="DZ100">
        <v>1.0050582351322701</v>
      </c>
      <c r="EA100">
        <v>1.00303252241728</v>
      </c>
      <c r="EB100">
        <v>1.0009157290417201</v>
      </c>
      <c r="EC100">
        <v>0.998703975123165</v>
      </c>
      <c r="ED100">
        <v>0.99639323622612097</v>
      </c>
      <c r="EE100">
        <v>0.993979340029155</v>
      </c>
      <c r="EF100">
        <v>0.99145796313979695</v>
      </c>
      <c r="EG100">
        <v>0.98882462808938298</v>
      </c>
      <c r="EH100">
        <v>0.98607470054315305</v>
      </c>
      <c r="EI100">
        <v>0.983203386764543</v>
      </c>
      <c r="EJ100">
        <v>0.98020573137642497</v>
      </c>
      <c r="EK100">
        <v>0.97707661546617997</v>
      </c>
      <c r="EL100">
        <v>0.97381075508582604</v>
      </c>
      <c r="EM100">
        <v>0.97040270020311303</v>
      </c>
      <c r="EN100">
        <v>0.96684683416443395</v>
      </c>
      <c r="EO100">
        <v>0.96313737373561603</v>
      </c>
      <c r="EP100">
        <v>0.95926836979221097</v>
      </c>
      <c r="EQ100">
        <v>0.95523370873665403</v>
      </c>
      <c r="ER100">
        <v>0.95102711472576995</v>
      </c>
      <c r="ES100">
        <v>0.94664215279838804</v>
      </c>
      <c r="ET100">
        <v>0.94207223299939602</v>
      </c>
      <c r="EU100">
        <v>0.93731061560329099</v>
      </c>
      <c r="EV100" s="1">
        <v>0.93235041754720904</v>
      </c>
      <c r="EW100">
        <v>0.92718462019040404</v>
      </c>
      <c r="EX100">
        <v>0.92180607852424401</v>
      </c>
      <c r="EY100">
        <v>0.91620753196378901</v>
      </c>
      <c r="EZ100">
        <v>0.91038161685898</v>
      </c>
      <c r="FA100">
        <v>0.90432088087014695</v>
      </c>
      <c r="FB100">
        <v>0.89801779935891202</v>
      </c>
      <c r="FC100">
        <v>0.89146479395143097</v>
      </c>
      <c r="FD100">
        <v>0.88465425343613902</v>
      </c>
      <c r="FE100">
        <v>0.87757855716250199</v>
      </c>
      <c r="FF100">
        <v>0.87023010111060295</v>
      </c>
      <c r="FG100">
        <v>0.86260132680330004</v>
      </c>
      <c r="FH100">
        <v>0.85468475323311899</v>
      </c>
      <c r="FI100">
        <v>0.84647301197441305</v>
      </c>
      <c r="FJ100">
        <v>0.83795888564754595</v>
      </c>
      <c r="FK100">
        <v>0.82913534989530702</v>
      </c>
      <c r="FL100">
        <v>0.81999561902222096</v>
      </c>
      <c r="FM100">
        <v>0.81053319543425495</v>
      </c>
      <c r="FN100">
        <v>0.80074192299926195</v>
      </c>
      <c r="FO100">
        <v>0.79061604442672295</v>
      </c>
      <c r="FP100">
        <v>0.78015026273844301</v>
      </c>
      <c r="FQ100">
        <v>0.76933980686919801</v>
      </c>
      <c r="FR100">
        <v>0.75818050139736004</v>
      </c>
      <c r="FS100">
        <v>0.74666884035953296</v>
      </c>
      <c r="FT100">
        <v>0.73480206504971302</v>
      </c>
      <c r="FU100">
        <v>0.72257824564177497</v>
      </c>
      <c r="FV100">
        <v>0.70999636640365504</v>
      </c>
      <c r="FW100">
        <v>0.69705641419189401</v>
      </c>
      <c r="FX100">
        <v>0.68375946982598101</v>
      </c>
      <c r="FY100">
        <v>0.67010780184266905</v>
      </c>
      <c r="FZ100">
        <v>0.65610496202126201</v>
      </c>
      <c r="GA100">
        <v>0.641755881951663</v>
      </c>
      <c r="GB100">
        <v>0.62706696978821796</v>
      </c>
      <c r="GC100">
        <v>0.612046206194647</v>
      </c>
      <c r="GD100">
        <v>0.59670323833967398</v>
      </c>
      <c r="GE100">
        <v>0.58104947065076695</v>
      </c>
      <c r="GF100">
        <v>0.56509815087663595</v>
      </c>
      <c r="GG100">
        <v>0.54886444985031302</v>
      </c>
      <c r="GH100">
        <v>0.53236553318679003</v>
      </c>
      <c r="GI100">
        <v>0.51562062299629896</v>
      </c>
      <c r="GJ100">
        <v>0.498651047550697</v>
      </c>
      <c r="GK100">
        <v>0.48148027671159999</v>
      </c>
      <c r="GL100">
        <v>0.46413394082085102</v>
      </c>
      <c r="GM100">
        <v>0.44663983067359397</v>
      </c>
      <c r="GN100">
        <v>0.42902787614924398</v>
      </c>
      <c r="GO100">
        <v>0.41133010107437801</v>
      </c>
      <c r="GP100">
        <v>0.39358055194275998</v>
      </c>
      <c r="GQ100">
        <v>0.37581519823066101</v>
      </c>
      <c r="GR100">
        <v>0.358071802229531</v>
      </c>
      <c r="GS100">
        <v>0.34038975658197002</v>
      </c>
      <c r="GT100">
        <v>0.32280988805923999</v>
      </c>
      <c r="GU100">
        <v>0.30537422656633301</v>
      </c>
      <c r="GV100">
        <v>0.28812573890952098</v>
      </c>
      <c r="GW100">
        <v>0.27110802751412499</v>
      </c>
      <c r="GX100">
        <v>0.254364995037208</v>
      </c>
      <c r="GY100">
        <v>0.23794047667672899</v>
      </c>
      <c r="GZ100">
        <v>0.22187784292700599</v>
      </c>
      <c r="HA100">
        <v>0.20621957655595</v>
      </c>
      <c r="HB100">
        <v>0.19100682866236501</v>
      </c>
      <c r="HC100">
        <v>0.17627895978503</v>
      </c>
      <c r="HD100">
        <v>0.16207307314570199</v>
      </c>
      <c r="HE100">
        <v>0.14842354817530401</v>
      </c>
      <c r="HF100">
        <v>0.13536158344966601</v>
      </c>
      <c r="HG100">
        <v>0.12291475899604699</v>
      </c>
      <c r="HH100">
        <v>0.11110662856815499</v>
      </c>
    </row>
    <row r="101" spans="1:219" x14ac:dyDescent="0.25">
      <c r="A101">
        <v>223</v>
      </c>
      <c r="B101" s="3">
        <v>141253754462.27499</v>
      </c>
      <c r="C101" s="8">
        <f t="shared" si="7"/>
        <v>4476.0613754618535</v>
      </c>
      <c r="D101" s="3">
        <v>0.93298481024797397</v>
      </c>
      <c r="E101" s="3">
        <v>0.93297975092004604</v>
      </c>
      <c r="F101" s="3">
        <v>0.93297445320990102</v>
      </c>
      <c r="G101" s="3">
        <v>0.93296890588704695</v>
      </c>
      <c r="H101" s="3">
        <v>0.93296309719204995</v>
      </c>
      <c r="I101" s="3">
        <v>0.93295701481163396</v>
      </c>
      <c r="J101" s="3">
        <v>0.932950645852611</v>
      </c>
      <c r="K101" s="3">
        <v>0.93294397681458496</v>
      </c>
      <c r="L101" s="3">
        <v>0.93293699356137605</v>
      </c>
      <c r="M101" s="3">
        <v>0.93292968129109399</v>
      </c>
      <c r="N101" s="3">
        <v>0.93292202450481299</v>
      </c>
      <c r="O101" s="3">
        <v>0.93291400697377003</v>
      </c>
      <c r="P101" s="3">
        <v>0.93290561170502195</v>
      </c>
      <c r="Q101" s="3">
        <v>0.93289682090549197</v>
      </c>
      <c r="R101" s="3">
        <v>0.93288761594432301</v>
      </c>
      <c r="S101" s="3">
        <v>0.932877977313468</v>
      </c>
      <c r="T101" s="3">
        <v>0.932867884586422</v>
      </c>
      <c r="U101" s="3">
        <v>0.932857316375026</v>
      </c>
      <c r="V101" s="3">
        <v>0.93284625028423696</v>
      </c>
      <c r="W101" s="3">
        <v>0.93283466286477301</v>
      </c>
      <c r="X101" s="3">
        <v>0.93282252956354195</v>
      </c>
      <c r="Y101" s="3">
        <v>0.932809824671743</v>
      </c>
      <c r="Z101" s="3">
        <v>0.93279652127052803</v>
      </c>
      <c r="AA101" s="3">
        <v>0.93278259117412099</v>
      </c>
      <c r="AB101" s="3">
        <v>0.93276800487027101</v>
      </c>
      <c r="AC101" s="3">
        <v>0.93275273145790305</v>
      </c>
      <c r="AD101" s="3">
        <v>0.93273673858186501</v>
      </c>
      <c r="AE101" s="3">
        <v>0.93271999236459802</v>
      </c>
      <c r="AF101" s="3">
        <v>0.93270245733461898</v>
      </c>
      <c r="AG101" s="3">
        <v>0.93268409635165195</v>
      </c>
      <c r="AH101" s="3">
        <v>0.93266487052824998</v>
      </c>
      <c r="AI101" s="3">
        <v>0.93264473914775103</v>
      </c>
      <c r="AJ101" s="3">
        <v>0.93262365957839999</v>
      </c>
      <c r="AK101" s="3">
        <v>0.93260158718345099</v>
      </c>
      <c r="AL101" s="3">
        <v>0.93257847522706205</v>
      </c>
      <c r="AM101" s="3">
        <v>0.9325542747758</v>
      </c>
      <c r="AN101" s="3">
        <v>0.93252893459554298</v>
      </c>
      <c r="AO101" s="15">
        <v>0.93250240104356097</v>
      </c>
      <c r="AP101" s="3">
        <v>0.93247461795557096</v>
      </c>
      <c r="AQ101" s="3">
        <v>0.932445526527513</v>
      </c>
      <c r="AR101" s="3">
        <v>0.93241506519181805</v>
      </c>
      <c r="AS101" s="3">
        <v>0.93238316948791</v>
      </c>
      <c r="AT101" s="3">
        <v>0.93234977192667001</v>
      </c>
      <c r="AU101" s="3">
        <v>0.93231480184859505</v>
      </c>
      <c r="AV101" s="3">
        <v>0.932278185275356</v>
      </c>
      <c r="AW101" s="3">
        <v>0.93223984475445298</v>
      </c>
      <c r="AX101" s="3">
        <v>0.93219969919664702</v>
      </c>
      <c r="AY101" s="3">
        <v>0.93215766370584796</v>
      </c>
      <c r="AZ101" s="3">
        <v>0.93211364940110197</v>
      </c>
      <c r="BA101" s="3">
        <v>0.93206756323032802</v>
      </c>
      <c r="BB101" s="3">
        <v>0.93201930777542097</v>
      </c>
      <c r="BC101" s="3">
        <v>0.93196878104832603</v>
      </c>
      <c r="BD101" s="3">
        <v>0.93191587627769001</v>
      </c>
      <c r="BE101" s="3">
        <v>0.93186048168563596</v>
      </c>
      <c r="BF101" s="3">
        <v>0.93180248025424395</v>
      </c>
      <c r="BG101" s="3">
        <v>0.931741749481244</v>
      </c>
      <c r="BH101" s="3">
        <v>0.931678161124466</v>
      </c>
      <c r="BI101" s="3">
        <v>0.93161158093450802</v>
      </c>
      <c r="BJ101" s="3">
        <v>0.93154186837511899</v>
      </c>
      <c r="BK101">
        <v>0.93146887633074205</v>
      </c>
      <c r="BL101">
        <v>0.93139245080063304</v>
      </c>
      <c r="BM101">
        <v>0.93131243057896795</v>
      </c>
      <c r="BN101">
        <v>0.93122864692031904</v>
      </c>
      <c r="BO101">
        <v>0.93114092318983899</v>
      </c>
      <c r="BP101">
        <v>0.93104907449749896</v>
      </c>
      <c r="BQ101">
        <v>0.93095290731565405</v>
      </c>
      <c r="BR101">
        <v>0.93085221907923399</v>
      </c>
      <c r="BS101">
        <v>0.93074679776777602</v>
      </c>
      <c r="BT101">
        <v>0.93063642146852998</v>
      </c>
      <c r="BU101">
        <v>0.93052085791979899</v>
      </c>
      <c r="BV101">
        <v>0.93039986403368802</v>
      </c>
      <c r="BW101">
        <v>0.93027318539734205</v>
      </c>
      <c r="BX101">
        <v>0.93014055575179899</v>
      </c>
      <c r="BY101">
        <v>0.930001696447468</v>
      </c>
      <c r="BZ101">
        <v>0.92985631587527195</v>
      </c>
      <c r="CA101">
        <v>0.92970410887242705</v>
      </c>
      <c r="CB101">
        <v>0.92954475610178999</v>
      </c>
      <c r="CC101">
        <v>0.92937792340369896</v>
      </c>
      <c r="CD101">
        <v>0.92920326111916296</v>
      </c>
      <c r="CE101">
        <v>0.929020403383232</v>
      </c>
      <c r="CF101">
        <v>0.92882896738734499</v>
      </c>
      <c r="CG101">
        <v>0.92862855260941302</v>
      </c>
      <c r="CH101">
        <v>0.92841874001034297</v>
      </c>
      <c r="CI101">
        <v>0.92819909119569499</v>
      </c>
      <c r="CJ101">
        <v>0.92796914754110904</v>
      </c>
      <c r="CK101">
        <v>0.92772842928010002</v>
      </c>
      <c r="CL101">
        <v>0.92747643455280004</v>
      </c>
      <c r="CM101">
        <v>0.92721263841416701</v>
      </c>
      <c r="CN101">
        <v>0.92693649180017901</v>
      </c>
      <c r="CO101">
        <v>0.92664742045045501</v>
      </c>
      <c r="CP101">
        <v>0.92634482378576199</v>
      </c>
      <c r="CQ101">
        <v>0.92602807373880003</v>
      </c>
      <c r="CR101">
        <v>0.92569651353666305</v>
      </c>
      <c r="CS101">
        <v>0.925349456433324</v>
      </c>
      <c r="CT101">
        <v>0.92498618439050495</v>
      </c>
      <c r="CU101">
        <v>0.92460594670525498</v>
      </c>
      <c r="CV101">
        <v>0.924207958582557</v>
      </c>
      <c r="CW101">
        <v>0.92379139965130996</v>
      </c>
      <c r="CX101">
        <v>0.92335541242199304</v>
      </c>
      <c r="CY101">
        <v>0.92289910068436498</v>
      </c>
      <c r="CZ101">
        <v>0.922421527843586</v>
      </c>
      <c r="DA101">
        <v>0.92192171519312804</v>
      </c>
      <c r="DB101">
        <v>0.92139864012295702</v>
      </c>
      <c r="DC101">
        <v>0.92085123426146698</v>
      </c>
      <c r="DD101">
        <v>0.92027838154976205</v>
      </c>
      <c r="DE101">
        <v>0.91967891624693598</v>
      </c>
      <c r="DF101">
        <v>0.91905162086514103</v>
      </c>
      <c r="DG101">
        <v>0.91839522403332996</v>
      </c>
      <c r="DH101">
        <v>0.91770839828873096</v>
      </c>
      <c r="DI101">
        <v>0.91698975779527603</v>
      </c>
      <c r="DJ101">
        <v>0.91623785598840102</v>
      </c>
      <c r="DK101">
        <v>0.91545118314588503</v>
      </c>
      <c r="DL101">
        <v>0.91462816388462997</v>
      </c>
      <c r="DM101">
        <v>0.91376715458361002</v>
      </c>
      <c r="DN101">
        <v>0.91286644073355605</v>
      </c>
      <c r="DO101">
        <v>0.91192423421430102</v>
      </c>
      <c r="DP101">
        <v>0.91093867050117605</v>
      </c>
      <c r="DQ101">
        <v>0.90990780580231501</v>
      </c>
      <c r="DR101">
        <v>0.90882961412926999</v>
      </c>
      <c r="DS101">
        <v>0.907701984303937</v>
      </c>
      <c r="DT101">
        <v>0.90652271690549902</v>
      </c>
      <c r="DU101">
        <v>0.90528952116177996</v>
      </c>
      <c r="DV101">
        <v>0.90400001179029699</v>
      </c>
      <c r="DW101">
        <v>0.90265170579516796</v>
      </c>
      <c r="DX101">
        <v>0.90124201922705904</v>
      </c>
      <c r="DY101">
        <v>0.89976826391447395</v>
      </c>
      <c r="DZ101">
        <v>0.89822764417588596</v>
      </c>
      <c r="EA101">
        <v>0.89661725352358401</v>
      </c>
      <c r="EB101">
        <v>0.89493407137155701</v>
      </c>
      <c r="EC101">
        <v>0.89317495976133598</v>
      </c>
      <c r="ED101">
        <v>0.89133666012147506</v>
      </c>
      <c r="EE101">
        <v>0.88941579007827798</v>
      </c>
      <c r="EF101">
        <v>0.88740884033739198</v>
      </c>
      <c r="EG101">
        <v>0.88531217165821496</v>
      </c>
      <c r="EH101">
        <v>0.88312201194542905</v>
      </c>
      <c r="EI101">
        <v>0.88083445348465095</v>
      </c>
      <c r="EJ101">
        <v>0.87844545035200094</v>
      </c>
      <c r="EK101">
        <v>0.87595081603047398</v>
      </c>
      <c r="EL101">
        <v>0.87334622126924799</v>
      </c>
      <c r="EM101">
        <v>0.87062719222560103</v>
      </c>
      <c r="EN101">
        <v>0.86778910893287398</v>
      </c>
      <c r="EO101">
        <v>0.86482720414188996</v>
      </c>
      <c r="EP101">
        <v>0.86173656258754905</v>
      </c>
      <c r="EQ101">
        <v>0.85851212073677696</v>
      </c>
      <c r="ER101">
        <v>0.85514866707883797</v>
      </c>
      <c r="ES101">
        <v>0.85164084302398202</v>
      </c>
      <c r="ET101">
        <v>0.84798314448171896</v>
      </c>
      <c r="EU101">
        <v>0.84416992419546899</v>
      </c>
      <c r="EV101" s="1">
        <v>0.84019539491607398</v>
      </c>
      <c r="EW101">
        <v>0.83605363350256801</v>
      </c>
      <c r="EX101">
        <v>0.831738586044658</v>
      </c>
      <c r="EY101">
        <v>0.82724407410756495</v>
      </c>
      <c r="EZ101">
        <v>0.822563802206151</v>
      </c>
      <c r="FA101">
        <v>0.81769136662153197</v>
      </c>
      <c r="FB101">
        <v>0.81262026567960299</v>
      </c>
      <c r="FC101">
        <v>0.80734391161699604</v>
      </c>
      <c r="FD101">
        <v>0.80185564416581201</v>
      </c>
      <c r="FE101">
        <v>0.79614874599397401</v>
      </c>
      <c r="FF101">
        <v>0.79021646014299995</v>
      </c>
      <c r="FG101">
        <v>0.78405200960932397</v>
      </c>
      <c r="FH101">
        <v>0.77764861921876605</v>
      </c>
      <c r="FI101">
        <v>0.77099953994616899</v>
      </c>
      <c r="FJ101">
        <v>0.76409807583335199</v>
      </c>
      <c r="FK101">
        <v>0.75693761365812495</v>
      </c>
      <c r="FL101">
        <v>0.74951165550482601</v>
      </c>
      <c r="FM101">
        <v>0.74181385438241298</v>
      </c>
      <c r="FN101">
        <v>0.73383805302916005</v>
      </c>
      <c r="FO101">
        <v>0.725578326033121</v>
      </c>
      <c r="FP101">
        <v>0.71702902538423297</v>
      </c>
      <c r="FQ101">
        <v>0.70818482955689399</v>
      </c>
      <c r="FR101">
        <v>0.69904079620045401</v>
      </c>
      <c r="FS101">
        <v>0.68959241848886899</v>
      </c>
      <c r="FT101">
        <v>0.67983568514924997</v>
      </c>
      <c r="FU101">
        <v>0.66976714415157002</v>
      </c>
      <c r="FV101">
        <v>0.659383969997966</v>
      </c>
      <c r="FW101">
        <v>0.64868403449915302</v>
      </c>
      <c r="FX101">
        <v>0.63766598086714199</v>
      </c>
      <c r="FY101">
        <v>0.62632930088710204</v>
      </c>
      <c r="FZ101">
        <v>0.614674414856481</v>
      </c>
      <c r="GA101">
        <v>0.60270275389608896</v>
      </c>
      <c r="GB101">
        <v>0.59041684414553797</v>
      </c>
      <c r="GC101">
        <v>0.57782039225424597</v>
      </c>
      <c r="GD101">
        <v>0.56491837146920298</v>
      </c>
      <c r="GE101">
        <v>0.55171710750247505</v>
      </c>
      <c r="GF101">
        <v>0.53822436323548095</v>
      </c>
      <c r="GG101">
        <v>0.52444942118467397</v>
      </c>
      <c r="GH101">
        <v>0.51040316251573503</v>
      </c>
      <c r="GI101">
        <v>0.49609814125276003</v>
      </c>
      <c r="GJ101">
        <v>0.48154865218760801</v>
      </c>
      <c r="GK101">
        <v>0.46677079085567202</v>
      </c>
      <c r="GL101">
        <v>0.45178250381146001</v>
      </c>
      <c r="GM101">
        <v>0.43660362731490998</v>
      </c>
      <c r="GN101">
        <v>0.42125591243240301</v>
      </c>
      <c r="GO101">
        <v>0.40576303447061302</v>
      </c>
      <c r="GP101">
        <v>0.39015058460326502</v>
      </c>
      <c r="GQ101">
        <v>0.37444604152746702</v>
      </c>
      <c r="GR101">
        <v>0.35867872100531301</v>
      </c>
      <c r="GS101">
        <v>0.34287970121587102</v>
      </c>
      <c r="GT101">
        <v>0.327081721970717</v>
      </c>
      <c r="GU101">
        <v>0.31131905604113802</v>
      </c>
      <c r="GV101">
        <v>0.29562735111467298</v>
      </c>
      <c r="GW101">
        <v>0.28004344124998598</v>
      </c>
      <c r="GX101">
        <v>0.26460512713777601</v>
      </c>
      <c r="GY101">
        <v>0.24935092500567599</v>
      </c>
      <c r="GZ101">
        <v>0.23431978462820199</v>
      </c>
      <c r="HA101">
        <v>0.21955077761743899</v>
      </c>
      <c r="HB101">
        <v>0.20508275797080999</v>
      </c>
      <c r="HC101">
        <v>0.190953997729289</v>
      </c>
      <c r="HD101">
        <v>0.177201801537819</v>
      </c>
      <c r="HE101">
        <v>0.16386210487910299</v>
      </c>
      <c r="HF101">
        <v>0.150969061745724</v>
      </c>
      <c r="HG101">
        <v>0.138554628491212</v>
      </c>
      <c r="HH101">
        <v>0.126648151519618</v>
      </c>
    </row>
    <row r="102" spans="1:219" x14ac:dyDescent="0.25">
      <c r="A102">
        <v>224</v>
      </c>
      <c r="B102" s="3">
        <v>158489319246.11099</v>
      </c>
      <c r="C102" s="8">
        <f t="shared" si="7"/>
        <v>5022.2234658564339</v>
      </c>
      <c r="D102" s="3">
        <v>0.83007496094795596</v>
      </c>
      <c r="E102" s="3">
        <v>0.83007095644638895</v>
      </c>
      <c r="F102" s="3">
        <v>0.83006676326067597</v>
      </c>
      <c r="G102" s="3">
        <v>0.83006237250141701</v>
      </c>
      <c r="H102" s="3">
        <v>0.83005777486050902</v>
      </c>
      <c r="I102" s="3">
        <v>0.83005296059143097</v>
      </c>
      <c r="J102" s="3">
        <v>0.83004791948861001</v>
      </c>
      <c r="K102" s="3">
        <v>0.83004264086580304</v>
      </c>
      <c r="L102" s="3">
        <v>0.83003711353347998</v>
      </c>
      <c r="M102" s="3">
        <v>0.83003132577512795</v>
      </c>
      <c r="N102" s="3">
        <v>0.83002526532245002</v>
      </c>
      <c r="O102" s="3">
        <v>0.83001891932939498</v>
      </c>
      <c r="P102" s="3">
        <v>0.83001227434496805</v>
      </c>
      <c r="Q102" s="3">
        <v>0.83000531628476004</v>
      </c>
      <c r="R102" s="3">
        <v>0.82999803040114595</v>
      </c>
      <c r="S102" s="3">
        <v>0.82999040125207502</v>
      </c>
      <c r="T102" s="3">
        <v>0.8299824126684</v>
      </c>
      <c r="U102" s="3">
        <v>0.82997404771966998</v>
      </c>
      <c r="V102" s="3">
        <v>0.82996528867831598</v>
      </c>
      <c r="W102" s="3">
        <v>0.82995611698215799</v>
      </c>
      <c r="X102" s="3">
        <v>0.82994651319514601</v>
      </c>
      <c r="Y102" s="3">
        <v>0.82993645696626495</v>
      </c>
      <c r="Z102" s="3">
        <v>0.82992592698650502</v>
      </c>
      <c r="AA102" s="3">
        <v>0.82991490094381504</v>
      </c>
      <c r="AB102" s="3">
        <v>0.82990335547594696</v>
      </c>
      <c r="AC102" s="3">
        <v>0.82989126612108</v>
      </c>
      <c r="AD102" s="3">
        <v>0.82987860726613505</v>
      </c>
      <c r="AE102" s="3">
        <v>0.82986535209266599</v>
      </c>
      <c r="AF102" s="3">
        <v>0.82985147252021096</v>
      </c>
      <c r="AG102" s="3">
        <v>0.82983693914699297</v>
      </c>
      <c r="AH102" s="3">
        <v>0.82982172118784203</v>
      </c>
      <c r="AI102" s="3">
        <v>0.82980578640920699</v>
      </c>
      <c r="AJ102" s="3">
        <v>0.82978910106112702</v>
      </c>
      <c r="AK102" s="3">
        <v>0.82977162980601804</v>
      </c>
      <c r="AL102" s="3">
        <v>0.82975333564412701</v>
      </c>
      <c r="AM102" s="3">
        <v>0.82973417983550102</v>
      </c>
      <c r="AN102" s="3">
        <v>0.82971412181830395</v>
      </c>
      <c r="AO102" s="15">
        <v>0.829693119123318</v>
      </c>
      <c r="AP102" s="3">
        <v>0.82967112728444903</v>
      </c>
      <c r="AQ102" s="3">
        <v>0.82964809974505305</v>
      </c>
      <c r="AR102" s="3">
        <v>0.82962398775988999</v>
      </c>
      <c r="AS102" s="3">
        <v>0.82959874029249703</v>
      </c>
      <c r="AT102" s="3">
        <v>0.82957230390778303</v>
      </c>
      <c r="AU102" s="3">
        <v>0.82954462265961004</v>
      </c>
      <c r="AV102" s="3">
        <v>0.82951563797313699</v>
      </c>
      <c r="AW102" s="3">
        <v>0.82948528852168701</v>
      </c>
      <c r="AX102" s="3">
        <v>0.82945351009788104</v>
      </c>
      <c r="AY102" s="3">
        <v>0.82942023547877497</v>
      </c>
      <c r="AZ102" s="3">
        <v>0.82938539428473201</v>
      </c>
      <c r="BA102" s="3">
        <v>0.82934891283173395</v>
      </c>
      <c r="BB102" s="3">
        <v>0.82931071397683798</v>
      </c>
      <c r="BC102" s="3">
        <v>0.82927071695646204</v>
      </c>
      <c r="BD102" s="3">
        <v>0.829228837217174</v>
      </c>
      <c r="BE102" s="3">
        <v>0.82918498623864301</v>
      </c>
      <c r="BF102" s="3">
        <v>0.82913907134839604</v>
      </c>
      <c r="BG102" s="3">
        <v>0.82909099552800203</v>
      </c>
      <c r="BH102" s="3">
        <v>0.82904065721031295</v>
      </c>
      <c r="BI102" s="3">
        <v>0.82898795006733395</v>
      </c>
      <c r="BJ102" s="3">
        <v>0.82893276278831596</v>
      </c>
      <c r="BK102">
        <v>0.82887497884762795</v>
      </c>
      <c r="BL102">
        <v>0.82881447626194704</v>
      </c>
      <c r="BM102">
        <v>0.82875112733628298</v>
      </c>
      <c r="BN102">
        <v>0.82868479839835196</v>
      </c>
      <c r="BO102">
        <v>0.82861534952076799</v>
      </c>
      <c r="BP102">
        <v>0.828542634230512</v>
      </c>
      <c r="BQ102">
        <v>0.82846649920512305</v>
      </c>
      <c r="BR102">
        <v>0.82838678395501397</v>
      </c>
      <c r="BS102">
        <v>0.82830332049130695</v>
      </c>
      <c r="BT102">
        <v>0.828215932978555</v>
      </c>
      <c r="BU102">
        <v>0.82812443737168095</v>
      </c>
      <c r="BV102">
        <v>0.82802864103645502</v>
      </c>
      <c r="BW102">
        <v>0.82792834235279</v>
      </c>
      <c r="BX102">
        <v>0.82782333030012101</v>
      </c>
      <c r="BY102">
        <v>0.82771338402408501</v>
      </c>
      <c r="BZ102">
        <v>0.82759827238371997</v>
      </c>
      <c r="CA102">
        <v>0.82747775347832897</v>
      </c>
      <c r="CB102">
        <v>0.82735157415317795</v>
      </c>
      <c r="CC102">
        <v>0.82721946948310798</v>
      </c>
      <c r="CD102">
        <v>0.82708116223316297</v>
      </c>
      <c r="CE102">
        <v>0.82693636229525402</v>
      </c>
      <c r="CF102">
        <v>0.82678476609989204</v>
      </c>
      <c r="CG102">
        <v>0.82662605600195305</v>
      </c>
      <c r="CH102">
        <v>0.82645989963942801</v>
      </c>
      <c r="CI102">
        <v>0.82628594926406296</v>
      </c>
      <c r="CJ102">
        <v>0.82610384104277201</v>
      </c>
      <c r="CK102">
        <v>0.82591319432865795</v>
      </c>
      <c r="CL102">
        <v>0.82571361090046103</v>
      </c>
      <c r="CM102">
        <v>0.82550467416919904</v>
      </c>
      <c r="CN102">
        <v>0.82528594835075397</v>
      </c>
      <c r="CO102">
        <v>0.82505697760310504</v>
      </c>
      <c r="CP102">
        <v>0.824817285126905</v>
      </c>
      <c r="CQ102">
        <v>0.82456637222803097</v>
      </c>
      <c r="CR102">
        <v>0.82430371734074503</v>
      </c>
      <c r="CS102">
        <v>0.824028775010063</v>
      </c>
      <c r="CT102">
        <v>0.82374097483190001</v>
      </c>
      <c r="CU102">
        <v>0.82343972034954505</v>
      </c>
      <c r="CV102">
        <v>0.82312438790500597</v>
      </c>
      <c r="CW102">
        <v>0.82279432544374398</v>
      </c>
      <c r="CX102">
        <v>0.82244885127130496</v>
      </c>
      <c r="CY102">
        <v>0.82208725276037398</v>
      </c>
      <c r="CZ102">
        <v>0.82170878500674405</v>
      </c>
      <c r="DA102">
        <v>0.82131266943273096</v>
      </c>
      <c r="DB102">
        <v>0.82089809233657096</v>
      </c>
      <c r="DC102">
        <v>0.82046420338635595</v>
      </c>
      <c r="DD102">
        <v>0.820010114057106</v>
      </c>
      <c r="DE102">
        <v>0.81953489600961904</v>
      </c>
      <c r="DF102">
        <v>0.81903757940980204</v>
      </c>
      <c r="DG102">
        <v>0.81851715118723301</v>
      </c>
      <c r="DH102">
        <v>0.81797255323184104</v>
      </c>
      <c r="DI102">
        <v>0.81740268052762999</v>
      </c>
      <c r="DJ102">
        <v>0.81680637922254695</v>
      </c>
      <c r="DK102">
        <v>0.81618244463371203</v>
      </c>
      <c r="DL102">
        <v>0.81552961918739197</v>
      </c>
      <c r="DM102">
        <v>0.81484659029330497</v>
      </c>
      <c r="DN102">
        <v>0.814131988153042</v>
      </c>
      <c r="DO102">
        <v>0.81338438350266096</v>
      </c>
      <c r="DP102">
        <v>0.81260228528977696</v>
      </c>
      <c r="DQ102">
        <v>0.81178413828580198</v>
      </c>
      <c r="DR102">
        <v>0.81092832063433895</v>
      </c>
      <c r="DS102">
        <v>0.81003314133714999</v>
      </c>
      <c r="DT102">
        <v>0.80909683767957297</v>
      </c>
      <c r="DU102">
        <v>0.80811757259775696</v>
      </c>
      <c r="DV102">
        <v>0.80709343199066597</v>
      </c>
      <c r="DW102">
        <v>0.80602242198042195</v>
      </c>
      <c r="DX102">
        <v>0.80490246612525396</v>
      </c>
      <c r="DY102">
        <v>0.80373140259010201</v>
      </c>
      <c r="DZ102">
        <v>0.80250698128076503</v>
      </c>
      <c r="EA102">
        <v>0.801226860948418</v>
      </c>
      <c r="EB102">
        <v>0.799888606272386</v>
      </c>
      <c r="EC102">
        <v>0.79848968493015005</v>
      </c>
      <c r="ED102">
        <v>0.79702746466485497</v>
      </c>
      <c r="EE102">
        <v>0.79549921036190496</v>
      </c>
      <c r="EF102">
        <v>0.79390208114775196</v>
      </c>
      <c r="EG102">
        <v>0.79223312752558805</v>
      </c>
      <c r="EH102">
        <v>0.79048928856440404</v>
      </c>
      <c r="EI102">
        <v>0.78866738915982404</v>
      </c>
      <c r="EJ102">
        <v>0.78676413738717099</v>
      </c>
      <c r="EK102">
        <v>0.784776121969466</v>
      </c>
      <c r="EL102">
        <v>0.78269980988552401</v>
      </c>
      <c r="EM102">
        <v>0.78053154414586301</v>
      </c>
      <c r="EN102">
        <v>0.77826754176701796</v>
      </c>
      <c r="EO102">
        <v>0.77590389197781395</v>
      </c>
      <c r="EP102">
        <v>0.77343655469441097</v>
      </c>
      <c r="EQ102">
        <v>0.77086135930436706</v>
      </c>
      <c r="ER102">
        <v>0.76817400380363299</v>
      </c>
      <c r="ES102">
        <v>0.76537005433429395</v>
      </c>
      <c r="ET102">
        <v>0.76244494517498496</v>
      </c>
      <c r="EU102">
        <v>0.75939397924026997</v>
      </c>
      <c r="EV102" s="1">
        <v>0.75621232914982195</v>
      </c>
      <c r="EW102">
        <v>0.75289503893305398</v>
      </c>
      <c r="EX102">
        <v>0.74943702643980303</v>
      </c>
      <c r="EY102">
        <v>0.74583308653285796</v>
      </c>
      <c r="EZ102">
        <v>0.74207789514344102</v>
      </c>
      <c r="FA102">
        <v>0.73816601427621098</v>
      </c>
      <c r="FB102">
        <v>0.73409189805590103</v>
      </c>
      <c r="FC102">
        <v>0.72984989991328497</v>
      </c>
      <c r="FD102">
        <v>0.72543428101377605</v>
      </c>
      <c r="FE102">
        <v>0.72083922003740197</v>
      </c>
      <c r="FF102">
        <v>0.71605882442428503</v>
      </c>
      <c r="FG102">
        <v>0.71108714320476496</v>
      </c>
      <c r="FH102">
        <v>0.70591818153803199</v>
      </c>
      <c r="FI102">
        <v>0.70054591708729197</v>
      </c>
      <c r="FJ102">
        <v>0.69496431836300798</v>
      </c>
      <c r="FK102">
        <v>0.689167365168454</v>
      </c>
      <c r="FL102">
        <v>0.68314907128346503</v>
      </c>
      <c r="FM102">
        <v>0.67690350952268596</v>
      </c>
      <c r="FN102">
        <v>0.67042483930351204</v>
      </c>
      <c r="FO102">
        <v>0.66370733685606798</v>
      </c>
      <c r="FP102">
        <v>0.65674542820261705</v>
      </c>
      <c r="FQ102">
        <v>0.64953372502643203</v>
      </c>
      <c r="FR102">
        <v>0.64206706354004395</v>
      </c>
      <c r="FS102">
        <v>0.63434054644945603</v>
      </c>
      <c r="FT102">
        <v>0.62634958809404895</v>
      </c>
      <c r="FU102">
        <v>0.61808996282094397</v>
      </c>
      <c r="FV102">
        <v>0.60955785662719097</v>
      </c>
      <c r="FW102">
        <v>0.60074992207273004</v>
      </c>
      <c r="FX102">
        <v>0.59166333643117597</v>
      </c>
      <c r="FY102">
        <v>0.58229586300368696</v>
      </c>
      <c r="FZ102">
        <v>0.57264591547284205</v>
      </c>
      <c r="GA102">
        <v>0.56271262511837405</v>
      </c>
      <c r="GB102">
        <v>0.55249591065415504</v>
      </c>
      <c r="GC102">
        <v>0.54199655037580896</v>
      </c>
      <c r="GD102">
        <v>0.53121625623052504</v>
      </c>
      <c r="GE102">
        <v>0.52015774933481396</v>
      </c>
      <c r="GF102">
        <v>0.50882483637230802</v>
      </c>
      <c r="GG102">
        <v>0.49722248620238702</v>
      </c>
      <c r="GH102">
        <v>0.48535690590195302</v>
      </c>
      <c r="GI102">
        <v>0.47323561534781799</v>
      </c>
      <c r="GJ102">
        <v>0.46086751932707498</v>
      </c>
      <c r="GK102">
        <v>0.44826297603892701</v>
      </c>
      <c r="GL102">
        <v>0.43543386072569901</v>
      </c>
      <c r="GM102">
        <v>0.42239362304563299</v>
      </c>
      <c r="GN102">
        <v>0.409157336678446</v>
      </c>
      <c r="GO102">
        <v>0.39574173954011099</v>
      </c>
      <c r="GP102">
        <v>0.38216526288008301</v>
      </c>
      <c r="GQ102">
        <v>0.36844804744691101</v>
      </c>
      <c r="GR102">
        <v>0.35461194484241199</v>
      </c>
      <c r="GS102">
        <v>0.34068050214620699</v>
      </c>
      <c r="GT102">
        <v>0.32667892788806202</v>
      </c>
      <c r="GU102">
        <v>0.31263403748202601</v>
      </c>
      <c r="GV102">
        <v>0.29857417632121802</v>
      </c>
      <c r="GW102">
        <v>0.28452911887243199</v>
      </c>
      <c r="GX102">
        <v>0.27052994231289301</v>
      </c>
      <c r="GY102">
        <v>0.25660887352404099</v>
      </c>
      <c r="GZ102">
        <v>0.24279910860503501</v>
      </c>
      <c r="HA102">
        <v>0.22913460449616599</v>
      </c>
      <c r="HB102">
        <v>0.215649842812216</v>
      </c>
      <c r="HC102">
        <v>0.20237956657810799</v>
      </c>
      <c r="HD102">
        <v>0.189358491231195</v>
      </c>
      <c r="HE102">
        <v>0.176620991999691</v>
      </c>
      <c r="HF102">
        <v>0.164200770574364</v>
      </c>
      <c r="HG102">
        <v>0.152130504845188</v>
      </c>
      <c r="HH102">
        <v>0.14044148635554299</v>
      </c>
    </row>
    <row r="103" spans="1:219" x14ac:dyDescent="0.25">
      <c r="A103">
        <v>225</v>
      </c>
      <c r="B103" s="3">
        <v>177827941003.892</v>
      </c>
      <c r="C103" s="8">
        <f t="shared" si="7"/>
        <v>5635.0274103192887</v>
      </c>
      <c r="D103" s="3">
        <v>0.73866223744985204</v>
      </c>
      <c r="E103" s="3">
        <v>0.73865906655576397</v>
      </c>
      <c r="F103" s="3">
        <v>0.73865574625364905</v>
      </c>
      <c r="G103" s="3">
        <v>0.73865226950433205</v>
      </c>
      <c r="H103" s="3">
        <v>0.73864862893706695</v>
      </c>
      <c r="I103" s="3">
        <v>0.73864481683392202</v>
      </c>
      <c r="J103" s="3">
        <v>0.73864082511343698</v>
      </c>
      <c r="K103" s="3">
        <v>0.73863664531350604</v>
      </c>
      <c r="L103" s="3">
        <v>0.73863226857345698</v>
      </c>
      <c r="M103" s="3">
        <v>0.73862768561529102</v>
      </c>
      <c r="N103" s="3">
        <v>0.73862288672403498</v>
      </c>
      <c r="O103" s="3">
        <v>0.73861786172717603</v>
      </c>
      <c r="P103" s="3">
        <v>0.73861259997312201</v>
      </c>
      <c r="Q103" s="3">
        <v>0.73860709030865601</v>
      </c>
      <c r="R103" s="3">
        <v>0.73860132105532506</v>
      </c>
      <c r="S103" s="3">
        <v>0.73859527998472696</v>
      </c>
      <c r="T103" s="3">
        <v>0.73858895429262705</v>
      </c>
      <c r="U103" s="3">
        <v>0.73858233057186196</v>
      </c>
      <c r="V103" s="3">
        <v>0.73857539478397505</v>
      </c>
      <c r="W103" s="3">
        <v>0.73856813222951301</v>
      </c>
      <c r="X103" s="3">
        <v>0.73856052751693002</v>
      </c>
      <c r="Y103" s="3">
        <v>0.73855256453003004</v>
      </c>
      <c r="Z103" s="3">
        <v>0.73854422639388395</v>
      </c>
      <c r="AA103" s="3">
        <v>0.73853549543914099</v>
      </c>
      <c r="AB103" s="3">
        <v>0.73852635316467496</v>
      </c>
      <c r="AC103" s="3">
        <v>0.73851678019846201</v>
      </c>
      <c r="AD103" s="3">
        <v>0.73850675625663798</v>
      </c>
      <c r="AE103" s="3">
        <v>0.73849626010062797</v>
      </c>
      <c r="AF103" s="3">
        <v>0.73848526949226301</v>
      </c>
      <c r="AG103" s="3">
        <v>0.73847376114679997</v>
      </c>
      <c r="AH103" s="3">
        <v>0.73846171068372901</v>
      </c>
      <c r="AI103" s="3">
        <v>0.73844909257528801</v>
      </c>
      <c r="AJ103" s="3">
        <v>0.73843588009255001</v>
      </c>
      <c r="AK103" s="3">
        <v>0.73842204524899802</v>
      </c>
      <c r="AL103" s="3">
        <v>0.73840755874145303</v>
      </c>
      <c r="AM103" s="3">
        <v>0.73839238988822897</v>
      </c>
      <c r="AN103" s="3">
        <v>0.73837650656441101</v>
      </c>
      <c r="AO103" s="15">
        <v>0.73835987513408596</v>
      </c>
      <c r="AP103" s="3">
        <v>0.73834246037941698</v>
      </c>
      <c r="AQ103" s="3">
        <v>0.73832422542639597</v>
      </c>
      <c r="AR103" s="3">
        <v>0.73830513166712997</v>
      </c>
      <c r="AS103" s="3">
        <v>0.73828513867849299</v>
      </c>
      <c r="AT103" s="3">
        <v>0.73826420413698302</v>
      </c>
      <c r="AU103" s="3">
        <v>0.73824228372959899</v>
      </c>
      <c r="AV103" s="3">
        <v>0.73821933106057103</v>
      </c>
      <c r="AW103" s="3">
        <v>0.73819529755372504</v>
      </c>
      <c r="AX103" s="3">
        <v>0.73817013235031304</v>
      </c>
      <c r="AY103" s="3">
        <v>0.738143782202071</v>
      </c>
      <c r="AZ103" s="3">
        <v>0.73811619135930795</v>
      </c>
      <c r="BA103" s="3">
        <v>0.73808730145377599</v>
      </c>
      <c r="BB103" s="3">
        <v>0.738057051376104</v>
      </c>
      <c r="BC103" s="3">
        <v>0.73802537714753003</v>
      </c>
      <c r="BD103" s="3">
        <v>0.73799221178567398</v>
      </c>
      <c r="BE103" s="3">
        <v>0.73795748516408799</v>
      </c>
      <c r="BF103" s="3">
        <v>0.73792112386528197</v>
      </c>
      <c r="BG103" s="3">
        <v>0.73788305102694995</v>
      </c>
      <c r="BH103" s="3">
        <v>0.73784318618106703</v>
      </c>
      <c r="BI103" s="3">
        <v>0.73780144508554402</v>
      </c>
      <c r="BJ103" s="3">
        <v>0.73775773954810198</v>
      </c>
      <c r="BK103">
        <v>0.73771197724201198</v>
      </c>
      <c r="BL103">
        <v>0.73766406151332997</v>
      </c>
      <c r="BM103">
        <v>0.73761389117925402</v>
      </c>
      <c r="BN103">
        <v>0.737561360317186</v>
      </c>
      <c r="BO103">
        <v>0.73750635804410802</v>
      </c>
      <c r="BP103">
        <v>0.73744876828580697</v>
      </c>
      <c r="BQ103">
        <v>0.73738846953552595</v>
      </c>
      <c r="BR103">
        <v>0.73732533460154603</v>
      </c>
      <c r="BS103">
        <v>0.73725923034322505</v>
      </c>
      <c r="BT103">
        <v>0.73719001739497303</v>
      </c>
      <c r="BU103">
        <v>0.737117549877635</v>
      </c>
      <c r="BV103">
        <v>0.73704167509672702</v>
      </c>
      <c r="BW103">
        <v>0.73696223322694698</v>
      </c>
      <c r="BX103">
        <v>0.73687905698237299</v>
      </c>
      <c r="BY103">
        <v>0.73679197127170304</v>
      </c>
      <c r="BZ103">
        <v>0.73670079283791701</v>
      </c>
      <c r="CA103">
        <v>0.73660532988167005</v>
      </c>
      <c r="CB103">
        <v>0.73650538166772195</v>
      </c>
      <c r="CC103">
        <v>0.736400738113689</v>
      </c>
      <c r="CD103">
        <v>0.73629117936035504</v>
      </c>
      <c r="CE103">
        <v>0.73617647532277197</v>
      </c>
      <c r="CF103">
        <v>0.73605638522133399</v>
      </c>
      <c r="CG103">
        <v>0.735930657092007</v>
      </c>
      <c r="CH103">
        <v>0.73579902727482704</v>
      </c>
      <c r="CI103">
        <v>0.73566121987979505</v>
      </c>
      <c r="CJ103">
        <v>0.73551694622922603</v>
      </c>
      <c r="CK103">
        <v>0.73536590427562198</v>
      </c>
      <c r="CL103">
        <v>0.73520777799405701</v>
      </c>
      <c r="CM103">
        <v>0.735042236748086</v>
      </c>
      <c r="CN103">
        <v>0.73486893462811997</v>
      </c>
      <c r="CO103">
        <v>0.73468750976120301</v>
      </c>
      <c r="CP103">
        <v>0.73449758359107198</v>
      </c>
      <c r="CQ103">
        <v>0.73429876012739004</v>
      </c>
      <c r="CR103">
        <v>0.73409062516297796</v>
      </c>
      <c r="CS103">
        <v>0.73387274545786396</v>
      </c>
      <c r="CT103">
        <v>0.73364466788893301</v>
      </c>
      <c r="CU103">
        <v>0.73340591856394699</v>
      </c>
      <c r="CV103">
        <v>0.73315600189868002</v>
      </c>
      <c r="CW103">
        <v>0.732894399655872</v>
      </c>
      <c r="CX103">
        <v>0.73262056994473501</v>
      </c>
      <c r="CY103">
        <v>0.73233394617967196</v>
      </c>
      <c r="CZ103">
        <v>0.73203393599691502</v>
      </c>
      <c r="DA103">
        <v>0.73171992012773501</v>
      </c>
      <c r="DB103">
        <v>0.73139125122692294</v>
      </c>
      <c r="DC103">
        <v>0.73104725265518899</v>
      </c>
      <c r="DD103">
        <v>0.73068721721419705</v>
      </c>
      <c r="DE103">
        <v>0.73031040583292595</v>
      </c>
      <c r="DF103">
        <v>0.72991604620408801</v>
      </c>
      <c r="DG103">
        <v>0.72950333136938605</v>
      </c>
      <c r="DH103">
        <v>0.72907141825240696</v>
      </c>
      <c r="DI103">
        <v>0.72861942613803199</v>
      </c>
      <c r="DJ103">
        <v>0.72814643509729504</v>
      </c>
      <c r="DK103">
        <v>0.72765148435671201</v>
      </c>
      <c r="DL103">
        <v>0.72713357061120998</v>
      </c>
      <c r="DM103">
        <v>0.72659164627988104</v>
      </c>
      <c r="DN103">
        <v>0.726024617703944</v>
      </c>
      <c r="DO103">
        <v>0.72543134328643899</v>
      </c>
      <c r="DP103">
        <v>0.724810631573372</v>
      </c>
      <c r="DQ103">
        <v>0.724161239276224</v>
      </c>
      <c r="DR103">
        <v>0.72348186923597602</v>
      </c>
      <c r="DS103">
        <v>0.72277116832907395</v>
      </c>
      <c r="DT103">
        <v>0.72202772531606496</v>
      </c>
      <c r="DU103">
        <v>0.72125006863394503</v>
      </c>
      <c r="DV103">
        <v>0.72043666413368301</v>
      </c>
      <c r="DW103">
        <v>0.71958591276477002</v>
      </c>
      <c r="DX103">
        <v>0.71869614820915795</v>
      </c>
      <c r="DY103">
        <v>0.71776563446743802</v>
      </c>
      <c r="DZ103">
        <v>0.71679256340073405</v>
      </c>
      <c r="EA103">
        <v>0.715775052232409</v>
      </c>
      <c r="EB103">
        <v>0.71471114101443001</v>
      </c>
      <c r="EC103">
        <v>0.71359879006399396</v>
      </c>
      <c r="ED103">
        <v>0.71243587737692704</v>
      </c>
      <c r="EE103">
        <v>0.71122019602530395</v>
      </c>
      <c r="EF103">
        <v>0.70994945154781397</v>
      </c>
      <c r="EG103">
        <v>0.70862125934252096</v>
      </c>
      <c r="EH103">
        <v>0.70723314207295596</v>
      </c>
      <c r="EI103">
        <v>0.70578252709985001</v>
      </c>
      <c r="EJ103">
        <v>0.70426674395230104</v>
      </c>
      <c r="EK103">
        <v>0.70268302185381604</v>
      </c>
      <c r="EL103">
        <v>0.70102848732043999</v>
      </c>
      <c r="EM103">
        <v>0.69930016185007404</v>
      </c>
      <c r="EN103">
        <v>0.69749495972419295</v>
      </c>
      <c r="EO103">
        <v>0.69560968594538597</v>
      </c>
      <c r="EP103">
        <v>0.69364103433654201</v>
      </c>
      <c r="EQ103">
        <v>0.69158558583011398</v>
      </c>
      <c r="ER103">
        <v>0.68943980697864904</v>
      </c>
      <c r="ES103">
        <v>0.68720004872072105</v>
      </c>
      <c r="ET103">
        <v>0.68486254543958103</v>
      </c>
      <c r="EU103">
        <v>0.68242341435520504</v>
      </c>
      <c r="EV103" s="1">
        <v>0.67987865529393199</v>
      </c>
      <c r="EW103">
        <v>0.67722415088371302</v>
      </c>
      <c r="EX103">
        <v>0.67445566722689299</v>
      </c>
      <c r="EY103">
        <v>0.67156885510665698</v>
      </c>
      <c r="EZ103">
        <v>0.66855925178755504</v>
      </c>
      <c r="FA103">
        <v>0.66542228347508903</v>
      </c>
      <c r="FB103">
        <v>0.66215326850398604</v>
      </c>
      <c r="FC103">
        <v>0.65874742132955799</v>
      </c>
      <c r="FD103">
        <v>0.65519985740150799</v>
      </c>
      <c r="FE103">
        <v>0.65150559900442295</v>
      </c>
      <c r="FF103">
        <v>0.64765958215425001</v>
      </c>
      <c r="FG103">
        <v>0.64365666464492299</v>
      </c>
      <c r="FH103">
        <v>0.63949163534417797</v>
      </c>
      <c r="FI103">
        <v>0.63515922484222898</v>
      </c>
      <c r="FJ103">
        <v>0.63065411756131995</v>
      </c>
      <c r="FK103">
        <v>0.62597096543818798</v>
      </c>
      <c r="FL103">
        <v>0.62110440329488803</v>
      </c>
      <c r="FM103">
        <v>0.61604906601627696</v>
      </c>
      <c r="FN103">
        <v>0.61079960765441799</v>
      </c>
      <c r="FO103">
        <v>0.60535072258116795</v>
      </c>
      <c r="FP103">
        <v>0.59969716880997304</v>
      </c>
      <c r="FQ103">
        <v>0.59383379360622102</v>
      </c>
      <c r="FR103">
        <v>0.58775556150214903</v>
      </c>
      <c r="FS103">
        <v>0.581457584826928</v>
      </c>
      <c r="FT103">
        <v>0.57493515685489005</v>
      </c>
      <c r="FU103">
        <v>0.56818378766461497</v>
      </c>
      <c r="FV103">
        <v>0.56119924278828204</v>
      </c>
      <c r="FW103">
        <v>0.55397758471406799</v>
      </c>
      <c r="FX103">
        <v>0.54651521728394703</v>
      </c>
      <c r="FY103">
        <v>0.53880893300458998</v>
      </c>
      <c r="FZ103">
        <v>0.53085596325982998</v>
      </c>
      <c r="GA103">
        <v>0.52265403137878896</v>
      </c>
      <c r="GB103">
        <v>0.51420140847395102</v>
      </c>
      <c r="GC103">
        <v>0.50549697191769505</v>
      </c>
      <c r="GD103">
        <v>0.49654026627378101</v>
      </c>
      <c r="GE103">
        <v>0.48733156644161901</v>
      </c>
      <c r="GF103">
        <v>0.47787194270563099</v>
      </c>
      <c r="GG103">
        <v>0.46816332730945498</v>
      </c>
      <c r="GH103">
        <v>0.45820858209513199</v>
      </c>
      <c r="GI103">
        <v>0.44801156666084202</v>
      </c>
      <c r="GJ103">
        <v>0.43757720639757403</v>
      </c>
      <c r="GK103">
        <v>0.42691155966583699</v>
      </c>
      <c r="GL103">
        <v>0.41602188326899803</v>
      </c>
      <c r="GM103">
        <v>0.40491669527115098</v>
      </c>
      <c r="GN103">
        <v>0.39360583409619299</v>
      </c>
      <c r="GO103">
        <v>0.38210051273277101</v>
      </c>
      <c r="GP103">
        <v>0.37041336675950998</v>
      </c>
      <c r="GQ103">
        <v>0.358558494799182</v>
      </c>
      <c r="GR103">
        <v>0.34655148991269003</v>
      </c>
      <c r="GS103">
        <v>0.33440946035788599</v>
      </c>
      <c r="GT103">
        <v>0.32215103806878698</v>
      </c>
      <c r="GU103">
        <v>0.30979637316283998</v>
      </c>
      <c r="GV103">
        <v>0.29736711276297501</v>
      </c>
      <c r="GW103">
        <v>0.28488636243344001</v>
      </c>
      <c r="GX103">
        <v>0.27237862858002898</v>
      </c>
      <c r="GY103">
        <v>0.25986974026292098</v>
      </c>
      <c r="GZ103">
        <v>0.24738674902043301</v>
      </c>
      <c r="HA103">
        <v>0.234957805510706</v>
      </c>
      <c r="HB103">
        <v>0.22261201205147199</v>
      </c>
      <c r="HC103">
        <v>0.21037925048008499</v>
      </c>
      <c r="HD103">
        <v>0.19828998517037</v>
      </c>
      <c r="HE103">
        <v>0.18637504153082701</v>
      </c>
      <c r="HF103">
        <v>0.17466536086936801</v>
      </c>
      <c r="HG103">
        <v>0.16319173313906701</v>
      </c>
      <c r="HH103">
        <v>0.15198450976994199</v>
      </c>
    </row>
    <row r="104" spans="1:219" x14ac:dyDescent="0.25">
      <c r="A104">
        <v>226</v>
      </c>
      <c r="B104" s="3">
        <v>199526231496.88699</v>
      </c>
      <c r="C104" s="8">
        <f t="shared" si="7"/>
        <v>6322.6047448756244</v>
      </c>
      <c r="D104" s="3">
        <v>0.657431078180025</v>
      </c>
      <c r="E104" s="3">
        <v>0.65742856646026504</v>
      </c>
      <c r="F104" s="3">
        <v>0.65742593639056401</v>
      </c>
      <c r="G104" s="3">
        <v>0.65742318239488795</v>
      </c>
      <c r="H104" s="3">
        <v>0.65742029863453999</v>
      </c>
      <c r="I104" s="3">
        <v>0.65741727899578695</v>
      </c>
      <c r="J104" s="3">
        <v>0.65741411707691499</v>
      </c>
      <c r="K104" s="3">
        <v>0.65741080617466596</v>
      </c>
      <c r="L104" s="3">
        <v>0.65740733927004302</v>
      </c>
      <c r="M104" s="3">
        <v>0.65740370901344003</v>
      </c>
      <c r="N104" s="3">
        <v>0.65739990770908296</v>
      </c>
      <c r="O104" s="3">
        <v>0.65739592729872998</v>
      </c>
      <c r="P104" s="3">
        <v>0.65739175934461003</v>
      </c>
      <c r="Q104" s="3">
        <v>0.65738739501155596</v>
      </c>
      <c r="R104" s="3">
        <v>0.65738282504830003</v>
      </c>
      <c r="S104" s="3">
        <v>0.657378039767888</v>
      </c>
      <c r="T104" s="3">
        <v>0.65737302902717498</v>
      </c>
      <c r="U104" s="3">
        <v>0.65736778220535697</v>
      </c>
      <c r="V104" s="3">
        <v>0.65736228818148901</v>
      </c>
      <c r="W104" s="3">
        <v>0.65735653531095495</v>
      </c>
      <c r="X104" s="3">
        <v>0.65735051140082401</v>
      </c>
      <c r="Y104" s="3">
        <v>0.657344203684052</v>
      </c>
      <c r="Z104" s="3">
        <v>0.657337598792475</v>
      </c>
      <c r="AA104" s="3">
        <v>0.65733068272853001</v>
      </c>
      <c r="AB104" s="3">
        <v>0.65732344083564498</v>
      </c>
      <c r="AC104" s="3">
        <v>0.65731585776724899</v>
      </c>
      <c r="AD104" s="3">
        <v>0.65730791745431305</v>
      </c>
      <c r="AE104" s="3">
        <v>0.65729960307138502</v>
      </c>
      <c r="AF104" s="3">
        <v>0.65729089700101195</v>
      </c>
      <c r="AG104" s="3">
        <v>0.65728178079650901</v>
      </c>
      <c r="AH104" s="3">
        <v>0.65727223514297295</v>
      </c>
      <c r="AI104" s="3">
        <v>0.65726223981647203</v>
      </c>
      <c r="AJ104" s="3">
        <v>0.65725177364131704</v>
      </c>
      <c r="AK104" s="3">
        <v>0.657240814445337</v>
      </c>
      <c r="AL104" s="3">
        <v>0.65722933901305303</v>
      </c>
      <c r="AM104" s="3">
        <v>0.65721732303665803</v>
      </c>
      <c r="AN104" s="3">
        <v>0.65720474106471005</v>
      </c>
      <c r="AO104" s="15">
        <v>0.65719156644840904</v>
      </c>
      <c r="AP104" s="3">
        <v>0.65717777128536803</v>
      </c>
      <c r="AQ104" s="3">
        <v>0.65716332636075503</v>
      </c>
      <c r="AR104" s="3">
        <v>0.65714820108567296</v>
      </c>
      <c r="AS104" s="3">
        <v>0.65713236343266701</v>
      </c>
      <c r="AT104" s="3">
        <v>0.65711577986821001</v>
      </c>
      <c r="AU104" s="3">
        <v>0.65709841528204005</v>
      </c>
      <c r="AV104" s="3">
        <v>0.65708023291319095</v>
      </c>
      <c r="AW104" s="3">
        <v>0.65706119427257603</v>
      </c>
      <c r="AX104" s="3">
        <v>0.65704125906195499</v>
      </c>
      <c r="AY104" s="3">
        <v>0.65702038508911698</v>
      </c>
      <c r="AZ104" s="3">
        <v>0.65699852817912197</v>
      </c>
      <c r="BA104" s="3">
        <v>0.65697564208139103</v>
      </c>
      <c r="BB104" s="3">
        <v>0.65695167837248203</v>
      </c>
      <c r="BC104" s="3">
        <v>0.65692658635432999</v>
      </c>
      <c r="BD104" s="3">
        <v>0.65690031294776097</v>
      </c>
      <c r="BE104" s="3">
        <v>0.65687280258105096</v>
      </c>
      <c r="BF104" s="3">
        <v>0.65684399707330898</v>
      </c>
      <c r="BG104" s="3">
        <v>0.65681383551244499</v>
      </c>
      <c r="BH104" s="3">
        <v>0.65678225412747304</v>
      </c>
      <c r="BI104" s="3">
        <v>0.65674918615490196</v>
      </c>
      <c r="BJ104" s="3">
        <v>0.65671456169892795</v>
      </c>
      <c r="BK104">
        <v>0.65667830758516099</v>
      </c>
      <c r="BL104">
        <v>0.65664034720758302</v>
      </c>
      <c r="BM104">
        <v>0.65660060036843604</v>
      </c>
      <c r="BN104">
        <v>0.65655898311072203</v>
      </c>
      <c r="BO104">
        <v>0.656515407542972</v>
      </c>
      <c r="BP104">
        <v>0.65646978165594705</v>
      </c>
      <c r="BQ104">
        <v>0.65642200913090298</v>
      </c>
      <c r="BR104">
        <v>0.65637198913904105</v>
      </c>
      <c r="BS104">
        <v>0.65631961613175305</v>
      </c>
      <c r="BT104">
        <v>0.65626477962124696</v>
      </c>
      <c r="BU104">
        <v>0.65620736395113</v>
      </c>
      <c r="BV104">
        <v>0.65614724805649505</v>
      </c>
      <c r="BW104">
        <v>0.65608430521306105</v>
      </c>
      <c r="BX104">
        <v>0.656018402774871</v>
      </c>
      <c r="BY104">
        <v>0.65594940190005402</v>
      </c>
      <c r="BZ104">
        <v>0.65587715726412299</v>
      </c>
      <c r="CA104">
        <v>0.65580151676027298</v>
      </c>
      <c r="CB104">
        <v>0.65572232118610896</v>
      </c>
      <c r="CC104">
        <v>0.655639403916221</v>
      </c>
      <c r="CD104">
        <v>0.65555259055999504</v>
      </c>
      <c r="CE104">
        <v>0.65546169860402803</v>
      </c>
      <c r="CF104">
        <v>0.65536653703849801</v>
      </c>
      <c r="CG104">
        <v>0.65526690596680004</v>
      </c>
      <c r="CH104">
        <v>0.65516259619774797</v>
      </c>
      <c r="CI104">
        <v>0.65505338881961295</v>
      </c>
      <c r="CJ104">
        <v>0.65493905475524505</v>
      </c>
      <c r="CK104">
        <v>0.65481935429748905</v>
      </c>
      <c r="CL104">
        <v>0.65469403662409797</v>
      </c>
      <c r="CM104">
        <v>0.65456283929130199</v>
      </c>
      <c r="CN104">
        <v>0.65442548770516995</v>
      </c>
      <c r="CO104">
        <v>0.65428169456988705</v>
      </c>
      <c r="CP104">
        <v>0.65413115931202204</v>
      </c>
      <c r="CQ104">
        <v>0.65397356747984803</v>
      </c>
      <c r="CR104">
        <v>0.65380859011674997</v>
      </c>
      <c r="CS104">
        <v>0.65363588310772103</v>
      </c>
      <c r="CT104">
        <v>0.65345508649793504</v>
      </c>
      <c r="CU104">
        <v>0.65326582378234699</v>
      </c>
      <c r="CV104">
        <v>0.65306770116525603</v>
      </c>
      <c r="CW104">
        <v>0.65286030678873797</v>
      </c>
      <c r="CX104">
        <v>0.65264320992885105</v>
      </c>
      <c r="CY104">
        <v>0.65241596015846604</v>
      </c>
      <c r="CZ104">
        <v>0.65217808647559194</v>
      </c>
      <c r="DA104">
        <v>0.65192909639603303</v>
      </c>
      <c r="DB104">
        <v>0.65166847500920699</v>
      </c>
      <c r="DC104">
        <v>0.65139568399594205</v>
      </c>
      <c r="DD104">
        <v>0.65111016060708904</v>
      </c>
      <c r="DE104">
        <v>0.65081131660174496</v>
      </c>
      <c r="DF104">
        <v>0.65049853714393602</v>
      </c>
      <c r="DG104">
        <v>0.65017117965658999</v>
      </c>
      <c r="DH104">
        <v>0.64982857263165394</v>
      </c>
      <c r="DI104">
        <v>0.64947001439525498</v>
      </c>
      <c r="DJ104">
        <v>0.64909477182680997</v>
      </c>
      <c r="DK104">
        <v>0.64870207903106003</v>
      </c>
      <c r="DL104">
        <v>0.64829113596204702</v>
      </c>
      <c r="DM104">
        <v>0.64786110699811905</v>
      </c>
      <c r="DN104">
        <v>0.64741111946713903</v>
      </c>
      <c r="DO104">
        <v>0.64694026212115197</v>
      </c>
      <c r="DP104">
        <v>0.64644758355989795</v>
      </c>
      <c r="DQ104">
        <v>0.64593209060266499</v>
      </c>
      <c r="DR104">
        <v>0.64539274660814305</v>
      </c>
      <c r="DS104">
        <v>0.64482846974210595</v>
      </c>
      <c r="DT104">
        <v>0.64423813119293805</v>
      </c>
      <c r="DU104">
        <v>0.64362055333526202</v>
      </c>
      <c r="DV104">
        <v>0.64297450784214405</v>
      </c>
      <c r="DW104">
        <v>0.64229871374667802</v>
      </c>
      <c r="DX104">
        <v>0.64159183545403697</v>
      </c>
      <c r="DY104">
        <v>0.64085248070544099</v>
      </c>
      <c r="DZ104">
        <v>0.64007919849591799</v>
      </c>
      <c r="EA104">
        <v>0.639270476948127</v>
      </c>
      <c r="EB104">
        <v>0.63842474114506897</v>
      </c>
      <c r="EC104">
        <v>0.63754035092501005</v>
      </c>
      <c r="ED104">
        <v>0.63661559864256301</v>
      </c>
      <c r="EE104">
        <v>0.63564870690056896</v>
      </c>
      <c r="EF104">
        <v>0.63463782625811405</v>
      </c>
      <c r="EG104">
        <v>0.63358103292087098</v>
      </c>
      <c r="EH104">
        <v>0.63247632642082496</v>
      </c>
      <c r="EI104">
        <v>0.63132162729343</v>
      </c>
      <c r="EJ104">
        <v>0.63011477476131605</v>
      </c>
      <c r="EK104">
        <v>0.62885352443482301</v>
      </c>
      <c r="EL104">
        <v>0.62753554604094597</v>
      </c>
      <c r="EM104">
        <v>0.62615842119361598</v>
      </c>
      <c r="EN104">
        <v>0.62471964121979895</v>
      </c>
      <c r="EO104">
        <v>0.62321660505749399</v>
      </c>
      <c r="EP104">
        <v>0.62164661724350301</v>
      </c>
      <c r="EQ104">
        <v>0.62000688601074405</v>
      </c>
      <c r="ER104">
        <v>0.61829452151694098</v>
      </c>
      <c r="ES104">
        <v>0.61650653422875301</v>
      </c>
      <c r="ET104">
        <v>0.61463983348774898</v>
      </c>
      <c r="EU104">
        <v>0.61269122628722705</v>
      </c>
      <c r="EV104" s="1">
        <v>0.61065741629154802</v>
      </c>
      <c r="EW104">
        <v>0.60853500313256903</v>
      </c>
      <c r="EX104">
        <v>0.60632048202084599</v>
      </c>
      <c r="EY104">
        <v>0.60401024371249901</v>
      </c>
      <c r="EZ104">
        <v>0.60160057487609198</v>
      </c>
      <c r="FA104">
        <v>0.59908765890746496</v>
      </c>
      <c r="FB104">
        <v>0.59646757724426103</v>
      </c>
      <c r="FC104">
        <v>0.59373631123579396</v>
      </c>
      <c r="FD104">
        <v>0.59088974462802102</v>
      </c>
      <c r="FE104">
        <v>0.58792366672756502</v>
      </c>
      <c r="FF104">
        <v>0.58483377631306899</v>
      </c>
      <c r="FG104">
        <v>0.58161568636654903</v>
      </c>
      <c r="FH104">
        <v>0.57826492970183396</v>
      </c>
      <c r="FI104">
        <v>0.57477696557160496</v>
      </c>
      <c r="FJ104">
        <v>0.57114718733891001</v>
      </c>
      <c r="FK104">
        <v>0.567370931303251</v>
      </c>
      <c r="FL104">
        <v>0.56344348677536704</v>
      </c>
      <c r="FM104">
        <v>0.55936010749859599</v>
      </c>
      <c r="FN104">
        <v>0.55511602451800302</v>
      </c>
      <c r="FO104">
        <v>0.550706460601319</v>
      </c>
      <c r="FP104">
        <v>0.54612664631790198</v>
      </c>
      <c r="FQ104">
        <v>0.54137183788330201</v>
      </c>
      <c r="FR104">
        <v>0.53643733687741102</v>
      </c>
      <c r="FS104">
        <v>0.53131851194340496</v>
      </c>
      <c r="FT104">
        <v>0.52601082257251597</v>
      </c>
      <c r="FU104">
        <v>0.52050984507587195</v>
      </c>
      <c r="FV104">
        <v>0.51481130083896498</v>
      </c>
      <c r="FW104">
        <v>0.50891108694643805</v>
      </c>
      <c r="FX104">
        <v>0.50280530925451505</v>
      </c>
      <c r="FY104">
        <v>0.49649031797523602</v>
      </c>
      <c r="FZ104">
        <v>0.48996274582030702</v>
      </c>
      <c r="GA104">
        <v>0.48321954873248302</v>
      </c>
      <c r="GB104">
        <v>0.47625804920860498</v>
      </c>
      <c r="GC104">
        <v>0.46907598219028401</v>
      </c>
      <c r="GD104">
        <v>0.461671543465421</v>
      </c>
      <c r="GE104">
        <v>0.45404344048588502</v>
      </c>
      <c r="GF104">
        <v>0.44619094546334898</v>
      </c>
      <c r="GG104">
        <v>0.43811395055624802</v>
      </c>
      <c r="GH104">
        <v>0.42981302490579198</v>
      </c>
      <c r="GI104">
        <v>0.42128947321768401</v>
      </c>
      <c r="GJ104">
        <v>0.412545395518715</v>
      </c>
      <c r="GK104">
        <v>0.40358374764357002</v>
      </c>
      <c r="GL104">
        <v>0.39440840192735099</v>
      </c>
      <c r="GM104">
        <v>0.38502420749374799</v>
      </c>
      <c r="GN104">
        <v>0.375437049438127</v>
      </c>
      <c r="GO104">
        <v>0.36565390610988302</v>
      </c>
      <c r="GP104">
        <v>0.35568290360041699</v>
      </c>
      <c r="GQ104">
        <v>0.34553336644351501</v>
      </c>
      <c r="GR104">
        <v>0.33521586343564602</v>
      </c>
      <c r="GS104">
        <v>0.32474224738705998</v>
      </c>
      <c r="GT104">
        <v>0.314125687523377</v>
      </c>
      <c r="GU104">
        <v>0.30338069317476202</v>
      </c>
      <c r="GV104">
        <v>0.29252312731969399</v>
      </c>
      <c r="GW104">
        <v>0.28157020849686698</v>
      </c>
      <c r="GX104">
        <v>0.27054049956671</v>
      </c>
      <c r="GY104">
        <v>0.25945388179854001</v>
      </c>
      <c r="GZ104">
        <v>0.24833151278592799</v>
      </c>
      <c r="HA104">
        <v>0.23719576675724499</v>
      </c>
      <c r="HB104">
        <v>0.22607015595640001</v>
      </c>
      <c r="HC104">
        <v>0.21497923192611701</v>
      </c>
      <c r="HD104">
        <v>0.20394846573818701</v>
      </c>
      <c r="HE104">
        <v>0.19300410648649499</v>
      </c>
      <c r="HF104">
        <v>0.18217301769299901</v>
      </c>
      <c r="HG104">
        <v>0.17148249167632901</v>
      </c>
      <c r="HH104">
        <v>0.16096004239764</v>
      </c>
    </row>
    <row r="105" spans="1:219" x14ac:dyDescent="0.25">
      <c r="A105">
        <v>227</v>
      </c>
      <c r="B105" s="3">
        <v>223872113856.83301</v>
      </c>
      <c r="C105" s="8">
        <f t="shared" si="7"/>
        <v>7094.0792030076118</v>
      </c>
      <c r="D105" s="3">
        <v>0.58522313373103196</v>
      </c>
      <c r="E105" s="3">
        <v>0.58522114352439003</v>
      </c>
      <c r="F105" s="3">
        <v>0.58521905954013298</v>
      </c>
      <c r="G105" s="3">
        <v>0.58521687735986105</v>
      </c>
      <c r="H105" s="3">
        <v>0.58521459235703399</v>
      </c>
      <c r="I105" s="3">
        <v>0.58521219968716498</v>
      </c>
      <c r="J105" s="3">
        <v>0.58520969427756497</v>
      </c>
      <c r="K105" s="3">
        <v>0.58520707081658996</v>
      </c>
      <c r="L105" s="3">
        <v>0.58520432374239295</v>
      </c>
      <c r="M105" s="3">
        <v>0.58520144723114098</v>
      </c>
      <c r="N105" s="3">
        <v>0.58519843518468095</v>
      </c>
      <c r="O105" s="3">
        <v>0.58519528121762598</v>
      </c>
      <c r="P105" s="3">
        <v>0.58519197864382799</v>
      </c>
      <c r="Q105" s="3">
        <v>0.58518852046222203</v>
      </c>
      <c r="R105" s="3">
        <v>0.58518489934200102</v>
      </c>
      <c r="S105" s="3">
        <v>0.58518110760709097</v>
      </c>
      <c r="T105" s="3">
        <v>0.58517713721990305</v>
      </c>
      <c r="U105" s="3">
        <v>0.58517297976431204</v>
      </c>
      <c r="V105" s="3">
        <v>0.58516862642784495</v>
      </c>
      <c r="W105" s="3">
        <v>0.585164067983028</v>
      </c>
      <c r="X105" s="3">
        <v>0.585159294767848</v>
      </c>
      <c r="Y105" s="3">
        <v>0.58515429666531704</v>
      </c>
      <c r="Z105" s="3">
        <v>0.58514906308205095</v>
      </c>
      <c r="AA105" s="3">
        <v>0.58514358292586299</v>
      </c>
      <c r="AB105" s="3">
        <v>0.58513784458229201</v>
      </c>
      <c r="AC105" s="3">
        <v>0.58513183589003304</v>
      </c>
      <c r="AD105" s="3">
        <v>0.585125544115215</v>
      </c>
      <c r="AE105" s="3">
        <v>0.58511895592446495</v>
      </c>
      <c r="AF105" s="3">
        <v>0.58511205735671701</v>
      </c>
      <c r="AG105" s="3">
        <v>0.58510483379368805</v>
      </c>
      <c r="AH105" s="3">
        <v>0.58509726992897604</v>
      </c>
      <c r="AI105" s="3">
        <v>0.58508934973570303</v>
      </c>
      <c r="AJ105" s="3">
        <v>0.58508105643264097</v>
      </c>
      <c r="AK105" s="3">
        <v>0.58507237244875598</v>
      </c>
      <c r="AL105" s="3">
        <v>0.58506327938607705</v>
      </c>
      <c r="AM105" s="3">
        <v>0.58505375798083403</v>
      </c>
      <c r="AN105" s="3">
        <v>0.58504378806277402</v>
      </c>
      <c r="AO105" s="15">
        <v>0.58503334851256406</v>
      </c>
      <c r="AP105" s="3">
        <v>0.58502241721721004</v>
      </c>
      <c r="AQ105" s="3">
        <v>0.58501097102337096</v>
      </c>
      <c r="AR105" s="3">
        <v>0.58499898568851005</v>
      </c>
      <c r="AS105" s="3">
        <v>0.58498643582973797</v>
      </c>
      <c r="AT105" s="3">
        <v>0.58497329487027505</v>
      </c>
      <c r="AU105" s="3">
        <v>0.58495953498340802</v>
      </c>
      <c r="AV105" s="3">
        <v>0.58494512703382495</v>
      </c>
      <c r="AW105" s="3">
        <v>0.58493004051620601</v>
      </c>
      <c r="AX105" s="3">
        <v>0.584914243490953</v>
      </c>
      <c r="AY105" s="3">
        <v>0.58489770251690498</v>
      </c>
      <c r="AZ105" s="3">
        <v>0.584880382580929</v>
      </c>
      <c r="BA105" s="3">
        <v>0.58486224702421297</v>
      </c>
      <c r="BB105" s="3">
        <v>0.584843257465127</v>
      </c>
      <c r="BC105" s="3">
        <v>0.58482337371848703</v>
      </c>
      <c r="BD105" s="3">
        <v>0.58480255371106005</v>
      </c>
      <c r="BE105" s="3">
        <v>0.58478075339313296</v>
      </c>
      <c r="BF105" s="3">
        <v>0.58475792664596704</v>
      </c>
      <c r="BG105" s="3">
        <v>0.584734025184944</v>
      </c>
      <c r="BH105" s="3">
        <v>0.58470899845822299</v>
      </c>
      <c r="BI105" s="3">
        <v>0.58468279354067298</v>
      </c>
      <c r="BJ105" s="3">
        <v>0.584655355022898</v>
      </c>
      <c r="BK105">
        <v>0.58462662489510397</v>
      </c>
      <c r="BL105">
        <v>0.584596542425591</v>
      </c>
      <c r="BM105">
        <v>0.58456504403361498</v>
      </c>
      <c r="BN105">
        <v>0.58453206315636497</v>
      </c>
      <c r="BO105">
        <v>0.58449753010979799</v>
      </c>
      <c r="BP105">
        <v>0.58446137194303405</v>
      </c>
      <c r="BQ105">
        <v>0.58442351228605005</v>
      </c>
      <c r="BR105">
        <v>0.58438387119033597</v>
      </c>
      <c r="BS105">
        <v>0.58434236496222403</v>
      </c>
      <c r="BT105">
        <v>0.58429890598855105</v>
      </c>
      <c r="BU105">
        <v>0.58425340255430802</v>
      </c>
      <c r="BV105">
        <v>0.58420575865192603</v>
      </c>
      <c r="BW105">
        <v>0.58415587378182299</v>
      </c>
      <c r="BX105">
        <v>0.58410364274382098</v>
      </c>
      <c r="BY105">
        <v>0.58404895541903601</v>
      </c>
      <c r="BZ105">
        <v>0.58399169654181105</v>
      </c>
      <c r="CA105">
        <v>0.58393174546126203</v>
      </c>
      <c r="CB105">
        <v>0.58386897589198195</v>
      </c>
      <c r="CC105">
        <v>0.58380325565342295</v>
      </c>
      <c r="CD105">
        <v>0.58373444639746896</v>
      </c>
      <c r="CE105">
        <v>0.58366240332368802</v>
      </c>
      <c r="CF105">
        <v>0.58358697488172895</v>
      </c>
      <c r="CG105">
        <v>0.58350800246031598</v>
      </c>
      <c r="CH105">
        <v>0.58342532006226699</v>
      </c>
      <c r="CI105">
        <v>0.58333875396494095</v>
      </c>
      <c r="CJ105">
        <v>0.58324812236549695</v>
      </c>
      <c r="CK105">
        <v>0.58315323501033201</v>
      </c>
      <c r="CL105">
        <v>0.58305389280803699</v>
      </c>
      <c r="CM105">
        <v>0.58294988742518306</v>
      </c>
      <c r="CN105">
        <v>0.58284100086423396</v>
      </c>
      <c r="CO105">
        <v>0.58272700502286001</v>
      </c>
      <c r="CP105">
        <v>0.58260766123388696</v>
      </c>
      <c r="CQ105">
        <v>0.58248271978511501</v>
      </c>
      <c r="CR105">
        <v>0.58235191941820297</v>
      </c>
      <c r="CS105">
        <v>0.58221498680578698</v>
      </c>
      <c r="CT105">
        <v>0.582071636005983</v>
      </c>
      <c r="CU105">
        <v>0.58192156789342198</v>
      </c>
      <c r="CV105">
        <v>0.58176446956588701</v>
      </c>
      <c r="CW105">
        <v>0.58160001372567105</v>
      </c>
      <c r="CX105">
        <v>0.581427858034687</v>
      </c>
      <c r="CY105">
        <v>0.58124764444239096</v>
      </c>
      <c r="CZ105">
        <v>0.58105899848553499</v>
      </c>
      <c r="DA105">
        <v>0.58086152855874196</v>
      </c>
      <c r="DB105">
        <v>0.58065482515490796</v>
      </c>
      <c r="DC105">
        <v>0.58043846007440203</v>
      </c>
      <c r="DD105">
        <v>0.58021198560201104</v>
      </c>
      <c r="DE105">
        <v>0.57997493365061203</v>
      </c>
      <c r="DF105">
        <v>0.57972681487049904</v>
      </c>
      <c r="DG105">
        <v>0.57946711772332204</v>
      </c>
      <c r="DH105">
        <v>0.57919530751959503</v>
      </c>
      <c r="DI105">
        <v>0.57891082541872596</v>
      </c>
      <c r="DJ105">
        <v>0.57861308739054496</v>
      </c>
      <c r="DK105">
        <v>0.57830148313733098</v>
      </c>
      <c r="DL105">
        <v>0.57797537497534501</v>
      </c>
      <c r="DM105">
        <v>0.57763409667494503</v>
      </c>
      <c r="DN105">
        <v>0.57727695225836995</v>
      </c>
      <c r="DO105">
        <v>0.57690321475434903</v>
      </c>
      <c r="DP105">
        <v>0.57651212490876802</v>
      </c>
      <c r="DQ105">
        <v>0.57610288985068003</v>
      </c>
      <c r="DR105">
        <v>0.57567468171305003</v>
      </c>
      <c r="DS105">
        <v>0.57522663620774295</v>
      </c>
      <c r="DT105">
        <v>0.57475785115435796</v>
      </c>
      <c r="DU105">
        <v>0.57426738496268603</v>
      </c>
      <c r="DV105">
        <v>0.57375425506870403</v>
      </c>
      <c r="DW105">
        <v>0.57321743632423106</v>
      </c>
      <c r="DX105">
        <v>0.57265585934054197</v>
      </c>
      <c r="DY105">
        <v>0.57206840878652598</v>
      </c>
      <c r="DZ105">
        <v>0.571453921642186</v>
      </c>
      <c r="EA105">
        <v>0.57081118540862796</v>
      </c>
      <c r="EB105">
        <v>0.57013893627597501</v>
      </c>
      <c r="EC105">
        <v>0.56943585725106005</v>
      </c>
      <c r="ED105">
        <v>0.56870057624713</v>
      </c>
      <c r="EE105">
        <v>0.56793166413828999</v>
      </c>
      <c r="EF105">
        <v>0.56712763278189005</v>
      </c>
      <c r="EG105">
        <v>0.56628693301266497</v>
      </c>
      <c r="EH105">
        <v>0.565407952613036</v>
      </c>
      <c r="EI105">
        <v>0.56448901426466902</v>
      </c>
      <c r="EJ105">
        <v>0.56352837348717</v>
      </c>
      <c r="EK105">
        <v>0.56252421657058804</v>
      </c>
      <c r="EL105">
        <v>0.56147465850934697</v>
      </c>
      <c r="EM105">
        <v>0.56037774094618398</v>
      </c>
      <c r="EN105">
        <v>0.55923143013579701</v>
      </c>
      <c r="EO105">
        <v>0.55803361493903603</v>
      </c>
      <c r="EP105">
        <v>0.55678210485982205</v>
      </c>
      <c r="EQ105">
        <v>0.55547462813830795</v>
      </c>
      <c r="ER105">
        <v>0.55410882991535404</v>
      </c>
      <c r="ES105">
        <v>0.55268227048500396</v>
      </c>
      <c r="ET105">
        <v>0.55119242365341004</v>
      </c>
      <c r="EU105">
        <v>0.54963667522456405</v>
      </c>
      <c r="EV105" s="1">
        <v>0.54801232163522695</v>
      </c>
      <c r="EW105">
        <v>0.54631656876361501</v>
      </c>
      <c r="EX105">
        <v>0.54454653093878103</v>
      </c>
      <c r="EY105">
        <v>0.54269923018008503</v>
      </c>
      <c r="EZ105">
        <v>0.54077159569879696</v>
      </c>
      <c r="FA105">
        <v>0.53876046369672903</v>
      </c>
      <c r="FB105">
        <v>0.53666257749971402</v>
      </c>
      <c r="FC105">
        <v>0.53447458806690096</v>
      </c>
      <c r="FD105">
        <v>0.53219305492013702</v>
      </c>
      <c r="FE105">
        <v>0.52981444754109297</v>
      </c>
      <c r="FF105">
        <v>0.52733514728741304</v>
      </c>
      <c r="FG105">
        <v>0.52475144988280797</v>
      </c>
      <c r="FH105">
        <v>0.52205956853985003</v>
      </c>
      <c r="FI105">
        <v>0.51925563777807204</v>
      </c>
      <c r="FJ105">
        <v>0.51633571800392497</v>
      </c>
      <c r="FK105">
        <v>0.51329580092307803</v>
      </c>
      <c r="FL105">
        <v>0.51013181585946499</v>
      </c>
      <c r="FM105">
        <v>0.506839637059323</v>
      </c>
      <c r="FN105">
        <v>0.50341509206213397</v>
      </c>
      <c r="FO105">
        <v>0.49985397122389602</v>
      </c>
      <c r="FP105">
        <v>0.49615203848127398</v>
      </c>
      <c r="FQ105">
        <v>0.49230504344799397</v>
      </c>
      <c r="FR105">
        <v>0.48830873493708798</v>
      </c>
      <c r="FS105">
        <v>0.48415887600420099</v>
      </c>
      <c r="FT105">
        <v>0.47985126060803801</v>
      </c>
      <c r="FU105">
        <v>0.475381731983888</v>
      </c>
      <c r="FV105">
        <v>0.47074620282489998</v>
      </c>
      <c r="FW105">
        <v>0.46594067736325501</v>
      </c>
      <c r="FX105">
        <v>0.46096127543916399</v>
      </c>
      <c r="FY105">
        <v>0.45580425863973001</v>
      </c>
      <c r="FZ105">
        <v>0.45046605858168298</v>
      </c>
      <c r="GA105">
        <v>0.44494330740161803</v>
      </c>
      <c r="GB105">
        <v>0.43923287050437299</v>
      </c>
      <c r="GC105">
        <v>0.43333188160414599</v>
      </c>
      <c r="GD105">
        <v>0.4272377800737</v>
      </c>
      <c r="GE105">
        <v>0.42094835059397401</v>
      </c>
      <c r="GF105">
        <v>0.41446176506952198</v>
      </c>
      <c r="GG105">
        <v>0.40777662674387799</v>
      </c>
      <c r="GH105">
        <v>0.40089201641297401</v>
      </c>
      <c r="GI105">
        <v>0.39380754059384099</v>
      </c>
      <c r="GJ105">
        <v>0.386523381459627</v>
      </c>
      <c r="GK105">
        <v>0.37904034830042499</v>
      </c>
      <c r="GL105">
        <v>0.371359930212181</v>
      </c>
      <c r="GM105">
        <v>0.36348434965326298</v>
      </c>
      <c r="GN105">
        <v>0.35541661643994499</v>
      </c>
      <c r="GO105">
        <v>0.34716058167854602</v>
      </c>
      <c r="GP105">
        <v>0.33872099105356401</v>
      </c>
      <c r="GQ105">
        <v>0.330103536808526</v>
      </c>
      <c r="GR105">
        <v>0.32131490767033799</v>
      </c>
      <c r="GS105">
        <v>0.312362835879826</v>
      </c>
      <c r="GT105">
        <v>0.30325614040239501</v>
      </c>
      <c r="GU105">
        <v>0.29400476530521202</v>
      </c>
      <c r="GV105">
        <v>0.28461981220319699</v>
      </c>
      <c r="GW105">
        <v>0.27511356559818401</v>
      </c>
      <c r="GX105">
        <v>0.26549950986684201</v>
      </c>
      <c r="GY105">
        <v>0.25579233659707601</v>
      </c>
      <c r="GZ105">
        <v>0.24600794093342401</v>
      </c>
      <c r="HA105">
        <v>0.23616340557402801</v>
      </c>
      <c r="HB105">
        <v>0.226276971069686</v>
      </c>
      <c r="HC105">
        <v>0.216367991114404</v>
      </c>
      <c r="HD105">
        <v>0.20645687159186599</v>
      </c>
      <c r="HE105">
        <v>0.196564992258493</v>
      </c>
      <c r="HF105">
        <v>0.18671461010631199</v>
      </c>
      <c r="HG105">
        <v>0.17692874366206901</v>
      </c>
      <c r="HH105">
        <v>0.16723103774675099</v>
      </c>
    </row>
    <row r="106" spans="1:219" x14ac:dyDescent="0.25">
      <c r="A106">
        <v>228</v>
      </c>
      <c r="B106" s="3">
        <v>251188643150.95801</v>
      </c>
      <c r="C106" s="8">
        <f t="shared" si="7"/>
        <v>7959.6877820543386</v>
      </c>
      <c r="D106" s="3">
        <v>0.521017037007804</v>
      </c>
      <c r="E106" s="3">
        <v>0.52101545959099205</v>
      </c>
      <c r="F106" s="3">
        <v>0.52101380784639895</v>
      </c>
      <c r="G106" s="3">
        <v>0.52101207827195795</v>
      </c>
      <c r="H106" s="3">
        <v>0.52101026720062005</v>
      </c>
      <c r="I106" s="3">
        <v>0.521008370792585</v>
      </c>
      <c r="J106" s="3">
        <v>0.52100638502716901</v>
      </c>
      <c r="K106" s="3">
        <v>0.52100430569428002</v>
      </c>
      <c r="L106" s="3">
        <v>0.52100212838550397</v>
      </c>
      <c r="M106" s="3">
        <v>0.52099984848476399</v>
      </c>
      <c r="N106" s="3">
        <v>0.52099746115853995</v>
      </c>
      <c r="O106" s="3">
        <v>0.52099496134563295</v>
      </c>
      <c r="P106" s="3">
        <v>0.52099234374644499</v>
      </c>
      <c r="Q106" s="3">
        <v>0.52098960281175</v>
      </c>
      <c r="R106" s="3">
        <v>0.52098673273094798</v>
      </c>
      <c r="S106" s="3">
        <v>0.52098372741975296</v>
      </c>
      <c r="T106" s="3">
        <v>0.520980580507314</v>
      </c>
      <c r="U106" s="3">
        <v>0.52097728532272203</v>
      </c>
      <c r="V106" s="3">
        <v>0.520973834880888</v>
      </c>
      <c r="W106" s="3">
        <v>0.52097022186774899</v>
      </c>
      <c r="X106" s="3">
        <v>0.52096643862479297</v>
      </c>
      <c r="Y106" s="3">
        <v>0.52096247713284005</v>
      </c>
      <c r="Z106" s="3">
        <v>0.520958328995068</v>
      </c>
      <c r="AA106" s="3">
        <v>0.52095398541924998</v>
      </c>
      <c r="AB106" s="3">
        <v>0.520949437199136</v>
      </c>
      <c r="AC106" s="3">
        <v>0.52094467469498096</v>
      </c>
      <c r="AD106" s="3">
        <v>0.52093968781314404</v>
      </c>
      <c r="AE106" s="3">
        <v>0.52093446598473603</v>
      </c>
      <c r="AF106" s="3">
        <v>0.52092899814326399</v>
      </c>
      <c r="AG106" s="3">
        <v>0.52092327270121996</v>
      </c>
      <c r="AH106" s="3">
        <v>0.52091727752557904</v>
      </c>
      <c r="AI106" s="3">
        <v>0.52091099991214296</v>
      </c>
      <c r="AJ106" s="3">
        <v>0.52090442655867597</v>
      </c>
      <c r="AK106" s="3">
        <v>0.52089754353678797</v>
      </c>
      <c r="AL106" s="3">
        <v>0.52089033626249504</v>
      </c>
      <c r="AM106" s="3">
        <v>0.52088278946539301</v>
      </c>
      <c r="AN106" s="3">
        <v>0.52087488715639796</v>
      </c>
      <c r="AO106" s="15">
        <v>0.52086661259396205</v>
      </c>
      <c r="AP106" s="3">
        <v>0.52085794824871101</v>
      </c>
      <c r="AQ106" s="3">
        <v>0.52084887576642902</v>
      </c>
      <c r="AR106" s="3">
        <v>0.52083937592930096</v>
      </c>
      <c r="AS106" s="3">
        <v>0.52082942861534298</v>
      </c>
      <c r="AT106" s="3">
        <v>0.52081901275593501</v>
      </c>
      <c r="AU106" s="3">
        <v>0.52080810629136398</v>
      </c>
      <c r="AV106" s="3">
        <v>0.52079668612428798</v>
      </c>
      <c r="AW106" s="3">
        <v>0.52078472807102005</v>
      </c>
      <c r="AX106" s="3">
        <v>0.52077220681053804</v>
      </c>
      <c r="AY106" s="3">
        <v>0.52075909583110902</v>
      </c>
      <c r="AZ106" s="3">
        <v>0.52074536737441901</v>
      </c>
      <c r="BA106" s="3">
        <v>0.52073099237709697</v>
      </c>
      <c r="BB106" s="3">
        <v>0.52071594040950098</v>
      </c>
      <c r="BC106" s="3">
        <v>0.52070017961165405</v>
      </c>
      <c r="BD106" s="3">
        <v>0.52068367662619397</v>
      </c>
      <c r="BE106" s="3">
        <v>0.52066639652818703</v>
      </c>
      <c r="BF106" s="3">
        <v>0.52064830275167895</v>
      </c>
      <c r="BG106" s="3">
        <v>0.52062935701282598</v>
      </c>
      <c r="BH106" s="3">
        <v>0.52060951922944099</v>
      </c>
      <c r="BI106" s="3">
        <v>0.52058874743680095</v>
      </c>
      <c r="BJ106" s="3">
        <v>0.52056699769954395</v>
      </c>
      <c r="BK106">
        <v>0.52054422401946199</v>
      </c>
      <c r="BL106">
        <v>0.52052037823902397</v>
      </c>
      <c r="BM106">
        <v>0.52049540994041299</v>
      </c>
      <c r="BN106">
        <v>0.52046926633989199</v>
      </c>
      <c r="BO106">
        <v>0.520441892177265</v>
      </c>
      <c r="BP106">
        <v>0.52041322960022895</v>
      </c>
      <c r="BQ106">
        <v>0.52038321804337795</v>
      </c>
      <c r="BR106">
        <v>0.52035179410160404</v>
      </c>
      <c r="BS106">
        <v>0.52031889139767495</v>
      </c>
      <c r="BT106">
        <v>0.52028444044367905</v>
      </c>
      <c r="BU106">
        <v>0.520248368496113</v>
      </c>
      <c r="BV106">
        <v>0.52021059940427505</v>
      </c>
      <c r="BW106">
        <v>0.520171053451711</v>
      </c>
      <c r="BX106">
        <v>0.52012964719036803</v>
      </c>
      <c r="BY106">
        <v>0.52008629326714295</v>
      </c>
      <c r="BZ106">
        <v>0.52004090024249705</v>
      </c>
      <c r="CA106">
        <v>0.51999337240076604</v>
      </c>
      <c r="CB106">
        <v>0.51994360955181396</v>
      </c>
      <c r="CC106">
        <v>0.51989150682364305</v>
      </c>
      <c r="CD106">
        <v>0.519836954445557</v>
      </c>
      <c r="CE106">
        <v>0.51977983752148504</v>
      </c>
      <c r="CF106">
        <v>0.51972003579300796</v>
      </c>
      <c r="CG106">
        <v>0.51965742339166299</v>
      </c>
      <c r="CH106">
        <v>0.51959186858005701</v>
      </c>
      <c r="CI106">
        <v>0.51952323348130403</v>
      </c>
      <c r="CJ106">
        <v>0.51945137379628503</v>
      </c>
      <c r="CK106">
        <v>0.51937613850822595</v>
      </c>
      <c r="CL106">
        <v>0.51929736957403205</v>
      </c>
      <c r="CM106">
        <v>0.51921490160184602</v>
      </c>
      <c r="CN106">
        <v>0.51912856151424103</v>
      </c>
      <c r="CO106">
        <v>0.519038168196442</v>
      </c>
      <c r="CP106">
        <v>0.51894353212898003</v>
      </c>
      <c r="CQ106">
        <v>0.51884445500411902</v>
      </c>
      <c r="CR106">
        <v>0.51874072932540405</v>
      </c>
      <c r="CS106">
        <v>0.51863213798965901</v>
      </c>
      <c r="CT106">
        <v>0.51851845385070705</v>
      </c>
      <c r="CU106">
        <v>0.51839943926411403</v>
      </c>
      <c r="CV106">
        <v>0.51827484561220005</v>
      </c>
      <c r="CW106">
        <v>0.51814441280855295</v>
      </c>
      <c r="CX106">
        <v>0.51800786878125604</v>
      </c>
      <c r="CY106">
        <v>0.51786492893402702</v>
      </c>
      <c r="CZ106">
        <v>0.51771529558444696</v>
      </c>
      <c r="DA106">
        <v>0.517558657378416</v>
      </c>
      <c r="DB106">
        <v>0.51739468868000305</v>
      </c>
      <c r="DC106">
        <v>0.51722304893577697</v>
      </c>
      <c r="DD106">
        <v>0.51704338201275502</v>
      </c>
      <c r="DE106">
        <v>0.51685531550904795</v>
      </c>
      <c r="DF106">
        <v>0.51665846003627602</v>
      </c>
      <c r="DG106">
        <v>0.51645240847285201</v>
      </c>
      <c r="DH106">
        <v>0.51623673518717605</v>
      </c>
      <c r="DI106">
        <v>0.51601099522981697</v>
      </c>
      <c r="DJ106">
        <v>0.51577472349374798</v>
      </c>
      <c r="DK106">
        <v>0.51552743384169797</v>
      </c>
      <c r="DL106">
        <v>0.51526861819970504</v>
      </c>
      <c r="DM106">
        <v>0.51499774561596601</v>
      </c>
      <c r="DN106">
        <v>0.51471426128409303</v>
      </c>
      <c r="DO106">
        <v>0.514417585529928</v>
      </c>
      <c r="DP106">
        <v>0.51410711276108201</v>
      </c>
      <c r="DQ106">
        <v>0.51378221037843697</v>
      </c>
      <c r="DR106">
        <v>0.513442217648858</v>
      </c>
      <c r="DS106">
        <v>0.51308644453849395</v>
      </c>
      <c r="DT106">
        <v>0.51271417050603296</v>
      </c>
      <c r="DU106">
        <v>0.51232464325544602</v>
      </c>
      <c r="DV106">
        <v>0.511917077447817</v>
      </c>
      <c r="DW106">
        <v>0.51149065337195398</v>
      </c>
      <c r="DX106">
        <v>0.51104451557367503</v>
      </c>
      <c r="DY106">
        <v>0.51057777144374095</v>
      </c>
      <c r="DZ106">
        <v>0.51008948976464896</v>
      </c>
      <c r="EA106">
        <v>0.50957869921664201</v>
      </c>
      <c r="EB106">
        <v>0.50904438684356801</v>
      </c>
      <c r="EC106">
        <v>0.50848549647941699</v>
      </c>
      <c r="ED106">
        <v>0.50790092713670099</v>
      </c>
      <c r="EE106">
        <v>0.50728953135810495</v>
      </c>
      <c r="EF106">
        <v>0.50665011353323097</v>
      </c>
      <c r="EG106">
        <v>0.50598142818262004</v>
      </c>
      <c r="EH106">
        <v>0.50528217821167498</v>
      </c>
      <c r="EI106">
        <v>0.50455101313759398</v>
      </c>
      <c r="EJ106">
        <v>0.50378652729294005</v>
      </c>
      <c r="EK106">
        <v>0.50298725801007305</v>
      </c>
      <c r="EL106">
        <v>0.50215168379128405</v>
      </c>
      <c r="EM106">
        <v>0.50127822247021203</v>
      </c>
      <c r="EN106">
        <v>0.50036522937086103</v>
      </c>
      <c r="EO106">
        <v>0.49941099547140899</v>
      </c>
      <c r="EP106">
        <v>0.49841374558089502</v>
      </c>
      <c r="EQ106">
        <v>0.49737163653791</v>
      </c>
      <c r="ER106">
        <v>0.49628275544148398</v>
      </c>
      <c r="ES106">
        <v>0.49514511792556798</v>
      </c>
      <c r="ET106">
        <v>0.49395666648979403</v>
      </c>
      <c r="EU106">
        <v>0.49271526890059503</v>
      </c>
      <c r="EV106" s="1">
        <v>0.49141871667827902</v>
      </c>
      <c r="EW106">
        <v>0.49006472368726001</v>
      </c>
      <c r="EX106">
        <v>0.48865092484843697</v>
      </c>
      <c r="EY106">
        <v>0.487174874994528</v>
      </c>
      <c r="EZ106">
        <v>0.48563404789124998</v>
      </c>
      <c r="FA106">
        <v>0.48402583544930899</v>
      </c>
      <c r="FB106">
        <v>0.48234754715450401</v>
      </c>
      <c r="FC106">
        <v>0.48059640974565299</v>
      </c>
      <c r="FD106">
        <v>0.47876956717261998</v>
      </c>
      <c r="FE106">
        <v>0.47686408086943999</v>
      </c>
      <c r="FF106">
        <v>0.47487693038039303</v>
      </c>
      <c r="FG106">
        <v>0.47280501437985301</v>
      </c>
      <c r="FH106">
        <v>0.47064515212987301</v>
      </c>
      <c r="FI106">
        <v>0.46839408542266903</v>
      </c>
      <c r="FJ106">
        <v>0.46604848105853303</v>
      </c>
      <c r="FK106">
        <v>0.46360493391308999</v>
      </c>
      <c r="FL106">
        <v>0.46105997065131499</v>
      </c>
      <c r="FM106">
        <v>0.45841005414922198</v>
      </c>
      <c r="FN106">
        <v>0.455651588687639</v>
      </c>
      <c r="FO106">
        <v>0.45278092598595399</v>
      </c>
      <c r="FP106">
        <v>0.44979437214707102</v>
      </c>
      <c r="FQ106">
        <v>0.44668819558800499</v>
      </c>
      <c r="FR106">
        <v>0.44345863603354901</v>
      </c>
      <c r="FS106">
        <v>0.44010191465307302</v>
      </c>
      <c r="FT106">
        <v>0.436614245422834</v>
      </c>
      <c r="FU106">
        <v>0.43299184779787298</v>
      </c>
      <c r="FV106">
        <v>0.429230960778749</v>
      </c>
      <c r="FW106">
        <v>0.42532785845869098</v>
      </c>
      <c r="FX106">
        <v>0.421278867136196</v>
      </c>
      <c r="FY106">
        <v>0.41708038407646097</v>
      </c>
      <c r="FZ106">
        <v>0.41272889800206503</v>
      </c>
      <c r="GA106">
        <v>0.40822101138894401</v>
      </c>
      <c r="GB106">
        <v>0.40355346463753</v>
      </c>
      <c r="GC106">
        <v>0.39872316218082998</v>
      </c>
      <c r="GD106">
        <v>0.39372720058093302</v>
      </c>
      <c r="GE106">
        <v>0.38856289865257498</v>
      </c>
      <c r="GF106">
        <v>0.383227829636832</v>
      </c>
      <c r="GG106">
        <v>0.377719855429266</v>
      </c>
      <c r="GH106">
        <v>0.37203716284479699</v>
      </c>
      <c r="GI106">
        <v>0.36617830187575501</v>
      </c>
      <c r="GJ106">
        <v>0.36014222586975198</v>
      </c>
      <c r="GK106">
        <v>0.353928333519964</v>
      </c>
      <c r="GL106">
        <v>0.347536512521741</v>
      </c>
      <c r="GM106">
        <v>0.34096718470613802</v>
      </c>
      <c r="GN106">
        <v>0.33422135241262702</v>
      </c>
      <c r="GO106">
        <v>0.32730064581004298</v>
      </c>
      <c r="GP106">
        <v>0.32020737081654799</v>
      </c>
      <c r="GQ106">
        <v>0.31294455720636899</v>
      </c>
      <c r="GR106">
        <v>0.30551600642346199</v>
      </c>
      <c r="GS106">
        <v>0.29792633855061001</v>
      </c>
      <c r="GT106">
        <v>0.290181037807345</v>
      </c>
      <c r="GU106">
        <v>0.282286495872551</v>
      </c>
      <c r="GV106">
        <v>0.27425005224867499</v>
      </c>
      <c r="GW106">
        <v>0.266080030805742</v>
      </c>
      <c r="GX106">
        <v>0.25778577156661198</v>
      </c>
      <c r="GY106">
        <v>0.24937765672231299</v>
      </c>
      <c r="GZ106">
        <v>0.240867129800411</v>
      </c>
      <c r="HA106">
        <v>0.23226670685317499</v>
      </c>
      <c r="HB106">
        <v>0.22358997848911899</v>
      </c>
      <c r="HC106">
        <v>0.21485160154511601</v>
      </c>
      <c r="HD106">
        <v>0.20606727919065601</v>
      </c>
      <c r="HE106">
        <v>0.19725372827544699</v>
      </c>
      <c r="HF106">
        <v>0.18842863278086899</v>
      </c>
      <c r="HG106">
        <v>0.17961058231945901</v>
      </c>
      <c r="HH106">
        <v>0.17081899474916201</v>
      </c>
    </row>
    <row r="107" spans="1:219" x14ac:dyDescent="0.25">
      <c r="A107">
        <v>229</v>
      </c>
      <c r="B107" s="3">
        <v>281838293126.44501</v>
      </c>
      <c r="C107" s="8">
        <f t="shared" si="7"/>
        <v>8930.9165819468217</v>
      </c>
      <c r="D107" s="3">
        <v>0.463911087916831</v>
      </c>
      <c r="E107" s="3">
        <v>0.46390983736448099</v>
      </c>
      <c r="F107" s="3">
        <v>0.463908527885739</v>
      </c>
      <c r="G107" s="3">
        <v>0.463907156704154</v>
      </c>
      <c r="H107" s="3">
        <v>0.46390572091247401</v>
      </c>
      <c r="I107" s="3">
        <v>0.46390421746648403</v>
      </c>
      <c r="J107" s="3">
        <v>0.46390264317855701</v>
      </c>
      <c r="K107" s="3">
        <v>0.46390099471090102</v>
      </c>
      <c r="L107" s="3">
        <v>0.46389926856848201</v>
      </c>
      <c r="M107" s="3">
        <v>0.463897461091624</v>
      </c>
      <c r="N107" s="3">
        <v>0.46389556844825403</v>
      </c>
      <c r="O107" s="3">
        <v>0.46389358662578201</v>
      </c>
      <c r="P107" s="3">
        <v>0.46389151142260399</v>
      </c>
      <c r="Q107" s="3">
        <v>0.46388933843919999</v>
      </c>
      <c r="R107" s="3">
        <v>0.463887063068814</v>
      </c>
      <c r="S107" s="3">
        <v>0.46388468048769799</v>
      </c>
      <c r="T107" s="3">
        <v>0.46388218564489497</v>
      </c>
      <c r="U107" s="3">
        <v>0.463879573251542</v>
      </c>
      <c r="V107" s="3">
        <v>0.46387683776967098</v>
      </c>
      <c r="W107" s="3">
        <v>0.46387397340047998</v>
      </c>
      <c r="X107" s="3">
        <v>0.46387097407205702</v>
      </c>
      <c r="Y107" s="3">
        <v>0.46386783342652199</v>
      </c>
      <c r="Z107" s="3">
        <v>0.46386454480656703</v>
      </c>
      <c r="AA107" s="3">
        <v>0.46386110124136598</v>
      </c>
      <c r="AB107" s="3">
        <v>0.46385749543181698</v>
      </c>
      <c r="AC107" s="3">
        <v>0.46385371973509099</v>
      </c>
      <c r="AD107" s="3">
        <v>0.46384976614846402</v>
      </c>
      <c r="AE107" s="3">
        <v>0.46384562629237402</v>
      </c>
      <c r="AF107" s="3">
        <v>0.46384129139269598</v>
      </c>
      <c r="AG107" s="3">
        <v>0.46383675226217402</v>
      </c>
      <c r="AH107" s="3">
        <v>0.463831999280991</v>
      </c>
      <c r="AI107" s="3">
        <v>0.46382702237641499</v>
      </c>
      <c r="AJ107" s="3">
        <v>0.463821811001499</v>
      </c>
      <c r="AK107" s="3">
        <v>0.463816354112775</v>
      </c>
      <c r="AL107" s="3">
        <v>0.46381064014690498</v>
      </c>
      <c r="AM107" s="3">
        <v>0.46380465699623202</v>
      </c>
      <c r="AN107" s="3">
        <v>0.463798391983192</v>
      </c>
      <c r="AO107" s="15">
        <v>0.46379183183350903</v>
      </c>
      <c r="AP107" s="3">
        <v>0.46378496264815799</v>
      </c>
      <c r="AQ107" s="3">
        <v>0.463777769873985</v>
      </c>
      <c r="AR107" s="3">
        <v>0.46377023827297398</v>
      </c>
      <c r="AS107" s="3">
        <v>0.46376235189005799</v>
      </c>
      <c r="AT107" s="3">
        <v>0.46375409401943002</v>
      </c>
      <c r="AU107" s="3">
        <v>0.46374544716927002</v>
      </c>
      <c r="AV107" s="3">
        <v>0.463736393024826</v>
      </c>
      <c r="AW107" s="3">
        <v>0.46372691240976199</v>
      </c>
      <c r="AX107" s="3">
        <v>0.46371698524569899</v>
      </c>
      <c r="AY107" s="3">
        <v>0.46370659050986301</v>
      </c>
      <c r="AZ107" s="3">
        <v>0.46369570619075301</v>
      </c>
      <c r="BA107" s="3">
        <v>0.46368430924173498</v>
      </c>
      <c r="BB107" s="3">
        <v>0.46367237553246399</v>
      </c>
      <c r="BC107" s="3">
        <v>0.46365987979804502</v>
      </c>
      <c r="BD107" s="3">
        <v>0.46364679558581301</v>
      </c>
      <c r="BE107" s="3">
        <v>0.46363309519962997</v>
      </c>
      <c r="BF107" s="3">
        <v>0.463618749641584</v>
      </c>
      <c r="BG107" s="3">
        <v>0.46360372855096799</v>
      </c>
      <c r="BH107" s="3">
        <v>0.46358800014041701</v>
      </c>
      <c r="BI107" s="3">
        <v>0.46357153112906901</v>
      </c>
      <c r="BJ107" s="3">
        <v>0.463554286672611</v>
      </c>
      <c r="BK107">
        <v>0.46353623029006902</v>
      </c>
      <c r="BL107">
        <v>0.46351732378720301</v>
      </c>
      <c r="BM107">
        <v>0.46349752717632903</v>
      </c>
      <c r="BN107">
        <v>0.46347679859242202</v>
      </c>
      <c r="BO107">
        <v>0.46345509420532899</v>
      </c>
      <c r="BP107">
        <v>0.46343236812789901</v>
      </c>
      <c r="BQ107">
        <v>0.46340857231987198</v>
      </c>
      <c r="BR107">
        <v>0.46338365648729701</v>
      </c>
      <c r="BS107">
        <v>0.46335756797731498</v>
      </c>
      <c r="BT107">
        <v>0.46333025166806402</v>
      </c>
      <c r="BU107">
        <v>0.46330164985350503</v>
      </c>
      <c r="BV107">
        <v>0.46327170212293201</v>
      </c>
      <c r="BW107">
        <v>0.46324034523492802</v>
      </c>
      <c r="BX107">
        <v>0.46320751298552099</v>
      </c>
      <c r="BY107">
        <v>0.463173136070265</v>
      </c>
      <c r="BZ107">
        <v>0.463137141939997</v>
      </c>
      <c r="CA107">
        <v>0.46309945464996599</v>
      </c>
      <c r="CB107">
        <v>0.463059994702055</v>
      </c>
      <c r="CC107">
        <v>0.46301867887977799</v>
      </c>
      <c r="CD107">
        <v>0.462975420075739</v>
      </c>
      <c r="CE107">
        <v>0.46293012711121301</v>
      </c>
      <c r="CF107">
        <v>0.46288270454751701</v>
      </c>
      <c r="CG107">
        <v>0.46283305248878998</v>
      </c>
      <c r="CH107">
        <v>0.462781066375831</v>
      </c>
      <c r="CI107">
        <v>0.46272663677058101</v>
      </c>
      <c r="CJ107">
        <v>0.462669649130865</v>
      </c>
      <c r="CK107">
        <v>0.46260998357496103</v>
      </c>
      <c r="CL107">
        <v>0.46254751463556698</v>
      </c>
      <c r="CM107">
        <v>0.46248211100270997</v>
      </c>
      <c r="CN107">
        <v>0.46241363525512003</v>
      </c>
      <c r="CO107">
        <v>0.46234194357960001</v>
      </c>
      <c r="CP107">
        <v>0.46226688547786798</v>
      </c>
      <c r="CQ107">
        <v>0.46218830346036199</v>
      </c>
      <c r="CR107">
        <v>0.46210603272645701</v>
      </c>
      <c r="CS107">
        <v>0.462019900830547</v>
      </c>
      <c r="CT107">
        <v>0.46192972733339899</v>
      </c>
      <c r="CU107">
        <v>0.461835323438198</v>
      </c>
      <c r="CV107">
        <v>0.461736491610656</v>
      </c>
      <c r="CW107">
        <v>0.461633025182552</v>
      </c>
      <c r="CX107">
        <v>0.461524707938056</v>
      </c>
      <c r="CY107">
        <v>0.46141131368215899</v>
      </c>
      <c r="CZ107">
        <v>0.46129260579051901</v>
      </c>
      <c r="DA107">
        <v>0.461168336740019</v>
      </c>
      <c r="DB107">
        <v>0.46103824761929801</v>
      </c>
      <c r="DC107">
        <v>0.46090206761853197</v>
      </c>
      <c r="DD107">
        <v>0.46075951349768102</v>
      </c>
      <c r="DE107">
        <v>0.46061028903245299</v>
      </c>
      <c r="DF107">
        <v>0.46045408443717001</v>
      </c>
      <c r="DG107">
        <v>0.46029057576375498</v>
      </c>
      <c r="DH107">
        <v>0.46011942427601998</v>
      </c>
      <c r="DI107">
        <v>0.459940275798427</v>
      </c>
      <c r="DJ107">
        <v>0.45975276003850801</v>
      </c>
      <c r="DK107">
        <v>0.45955648988210201</v>
      </c>
      <c r="DL107">
        <v>0.45935106066057202</v>
      </c>
      <c r="DM107">
        <v>0.459136049389189</v>
      </c>
      <c r="DN107">
        <v>0.458911013975835</v>
      </c>
      <c r="DO107">
        <v>0.458675492399234</v>
      </c>
      <c r="DP107">
        <v>0.45842900185588997</v>
      </c>
      <c r="DQ107">
        <v>0.45817103787498398</v>
      </c>
      <c r="DR107">
        <v>0.457901073400445</v>
      </c>
      <c r="DS107">
        <v>0.45761855783951499</v>
      </c>
      <c r="DT107">
        <v>0.457322916077118</v>
      </c>
      <c r="DU107">
        <v>0.45701354745541001</v>
      </c>
      <c r="DV107">
        <v>0.45668982471796299</v>
      </c>
      <c r="DW107">
        <v>0.45635109291809001</v>
      </c>
      <c r="DX107">
        <v>0.45599666829090102</v>
      </c>
      <c r="DY107">
        <v>0.455625837088797</v>
      </c>
      <c r="DZ107">
        <v>0.45523785438019598</v>
      </c>
      <c r="EA107">
        <v>0.45483194281143702</v>
      </c>
      <c r="EB107">
        <v>0.45440729133192598</v>
      </c>
      <c r="EC107">
        <v>0.45396305388278901</v>
      </c>
      <c r="ED107">
        <v>0.453498348049444</v>
      </c>
      <c r="EE107">
        <v>0.45301225367875397</v>
      </c>
      <c r="EF107">
        <v>0.45250381146163099</v>
      </c>
      <c r="EG107">
        <v>0.45197202148222099</v>
      </c>
      <c r="EH107">
        <v>0.45141584173514698</v>
      </c>
      <c r="EI107">
        <v>0.450834186612525</v>
      </c>
      <c r="EJ107">
        <v>0.45022592536293199</v>
      </c>
      <c r="EK107">
        <v>0.44958988052483301</v>
      </c>
      <c r="EL107">
        <v>0.448924826337459</v>
      </c>
      <c r="EM107">
        <v>0.44822948713261002</v>
      </c>
      <c r="EN107">
        <v>0.44750253571140802</v>
      </c>
      <c r="EO107">
        <v>0.44674259171061198</v>
      </c>
      <c r="EP107">
        <v>0.44594821996376599</v>
      </c>
      <c r="EQ107">
        <v>0.44511792886317902</v>
      </c>
      <c r="ER107">
        <v>0.44425016872950002</v>
      </c>
      <c r="ES107">
        <v>0.44334333019653399</v>
      </c>
      <c r="ET107">
        <v>0.44239574261985998</v>
      </c>
      <c r="EU107">
        <v>0.44140567251882601</v>
      </c>
      <c r="EV107" s="1">
        <v>0.44037132206261798</v>
      </c>
      <c r="EW107">
        <v>0.43929082761226501</v>
      </c>
      <c r="EX107">
        <v>0.43816225833176498</v>
      </c>
      <c r="EY107">
        <v>0.43698361488286902</v>
      </c>
      <c r="EZ107">
        <v>0.43575282821960698</v>
      </c>
      <c r="FA107">
        <v>0.43446775850021802</v>
      </c>
      <c r="FB107">
        <v>0.433126194135868</v>
      </c>
      <c r="FC107">
        <v>0.43172585099743599</v>
      </c>
      <c r="FD107">
        <v>0.43026437180353999</v>
      </c>
      <c r="FE107">
        <v>0.42873932571515899</v>
      </c>
      <c r="FF107">
        <v>0.42714820816434901</v>
      </c>
      <c r="FG107">
        <v>0.42548844094695698</v>
      </c>
      <c r="FH107">
        <v>0.423757372611689</v>
      </c>
      <c r="FI107">
        <v>0.42195227918047901</v>
      </c>
      <c r="FJ107">
        <v>0.42007036523784402</v>
      </c>
      <c r="FK107">
        <v>0.41810876542970699</v>
      </c>
      <c r="FL107">
        <v>0.41606454641511897</v>
      </c>
      <c r="FM107">
        <v>0.41393470931729198</v>
      </c>
      <c r="FN107">
        <v>0.41171619272343601</v>
      </c>
      <c r="FO107">
        <v>0.40940587628602498</v>
      </c>
      <c r="FP107">
        <v>0.40700058498120101</v>
      </c>
      <c r="FQ107">
        <v>0.40449709408317702</v>
      </c>
      <c r="FR107">
        <v>0.40189213491650799</v>
      </c>
      <c r="FS107">
        <v>0.39918240145105499</v>
      </c>
      <c r="FT107">
        <v>0.39636455780721702</v>
      </c>
      <c r="FU107">
        <v>0.39343524674153402</v>
      </c>
      <c r="FV107">
        <v>0.39039109918499998</v>
      </c>
      <c r="FW107">
        <v>0.38722874490819598</v>
      </c>
      <c r="FX107">
        <v>0.38394482438871003</v>
      </c>
      <c r="FY107">
        <v>0.38053600195697801</v>
      </c>
      <c r="FZ107">
        <v>0.37699898029661399</v>
      </c>
      <c r="GA107">
        <v>0.37333051637439602</v>
      </c>
      <c r="GB107">
        <v>0.36952743887302503</v>
      </c>
      <c r="GC107">
        <v>0.36558666719659599</v>
      </c>
      <c r="GD107">
        <v>0.36150523211405899</v>
      </c>
      <c r="GE107">
        <v>0.35728029809967399</v>
      </c>
      <c r="GF107">
        <v>0.35290918742135902</v>
      </c>
      <c r="GG107">
        <v>0.348389406017585</v>
      </c>
      <c r="GH107">
        <v>0.34371867119093302</v>
      </c>
      <c r="GI107">
        <v>0.33889494113124002</v>
      </c>
      <c r="GJ107">
        <v>0.33391644626318101</v>
      </c>
      <c r="GK107">
        <v>0.32878172239196302</v>
      </c>
      <c r="GL107">
        <v>0.32348964559611598</v>
      </c>
      <c r="GM107">
        <v>0.31803946878807299</v>
      </c>
      <c r="GN107">
        <v>0.31243085983094498</v>
      </c>
      <c r="GO107">
        <v>0.30666394106352501</v>
      </c>
      <c r="GP107">
        <v>0.30073933004484599</v>
      </c>
      <c r="GQ107">
        <v>0.29465818128452198</v>
      </c>
      <c r="GR107">
        <v>0.28842222867553402</v>
      </c>
      <c r="GS107">
        <v>0.282033828292235</v>
      </c>
      <c r="GT107">
        <v>0.27549600115818401</v>
      </c>
      <c r="GU107">
        <v>0.26881247552648202</v>
      </c>
      <c r="GV107">
        <v>0.26198772814990401</v>
      </c>
      <c r="GW107">
        <v>0.25502702395008198</v>
      </c>
      <c r="GX107">
        <v>0.24793645342523099</v>
      </c>
      <c r="GY107">
        <v>0.24072296706551699</v>
      </c>
      <c r="GZ107">
        <v>0.23339440597567301</v>
      </c>
      <c r="HA107">
        <v>0.22595952783762899</v>
      </c>
      <c r="HB107">
        <v>0.21842802728383801</v>
      </c>
      <c r="HC107">
        <v>0.21081054969705601</v>
      </c>
      <c r="HD107">
        <v>0.20311869740747501</v>
      </c>
      <c r="HE107">
        <v>0.19536502722634</v>
      </c>
      <c r="HF107">
        <v>0.18756303824005899</v>
      </c>
      <c r="HG107">
        <v>0.17972714879405999</v>
      </c>
      <c r="HH107">
        <v>0.17187266162523601</v>
      </c>
    </row>
    <row r="108" spans="1:219" x14ac:dyDescent="0.25">
      <c r="A108">
        <v>230</v>
      </c>
      <c r="B108" s="3">
        <v>316227766016.83698</v>
      </c>
      <c r="C108" s="8">
        <f t="shared" si="7"/>
        <v>10020.653218775729</v>
      </c>
      <c r="D108" s="3">
        <v>0.413108366279554</v>
      </c>
      <c r="E108" s="3">
        <v>0.41310737464425201</v>
      </c>
      <c r="F108" s="3">
        <v>0.41310633628249099</v>
      </c>
      <c r="G108" s="3">
        <v>0.41310524899261802</v>
      </c>
      <c r="H108" s="3">
        <v>0.41310411046925299</v>
      </c>
      <c r="I108" s="3">
        <v>0.41310291829840701</v>
      </c>
      <c r="J108" s="3">
        <v>0.41310166995236602</v>
      </c>
      <c r="K108" s="3">
        <v>0.41310036278432999</v>
      </c>
      <c r="L108" s="3">
        <v>0.41309899402281097</v>
      </c>
      <c r="M108" s="3">
        <v>0.41309756076575399</v>
      </c>
      <c r="N108" s="3">
        <v>0.41309605997439403</v>
      </c>
      <c r="O108" s="3">
        <v>0.41309448846681501</v>
      </c>
      <c r="P108" s="3">
        <v>0.41309284291120502</v>
      </c>
      <c r="Q108" s="3">
        <v>0.41309111981880497</v>
      </c>
      <c r="R108" s="3">
        <v>0.41308931553651201</v>
      </c>
      <c r="S108" s="3">
        <v>0.41308742623914302</v>
      </c>
      <c r="T108" s="3">
        <v>0.41308544792133201</v>
      </c>
      <c r="U108" s="3">
        <v>0.41308337638904502</v>
      </c>
      <c r="V108" s="3">
        <v>0.41308120725070102</v>
      </c>
      <c r="W108" s="3">
        <v>0.41307893590786399</v>
      </c>
      <c r="X108" s="3">
        <v>0.41307655754551198</v>
      </c>
      <c r="Y108" s="3">
        <v>0.41307406712183597</v>
      </c>
      <c r="Z108" s="3">
        <v>0.41307145935756501</v>
      </c>
      <c r="AA108" s="3">
        <v>0.413068728724789</v>
      </c>
      <c r="AB108" s="3">
        <v>0.41306586943525703</v>
      </c>
      <c r="AC108" s="3">
        <v>0.41306287542811698</v>
      </c>
      <c r="AD108" s="3">
        <v>0.41305974035709497</v>
      </c>
      <c r="AE108" s="3">
        <v>0.413056457577055</v>
      </c>
      <c r="AF108" s="3">
        <v>0.413053020129938</v>
      </c>
      <c r="AG108" s="3">
        <v>0.41304942073003598</v>
      </c>
      <c r="AH108" s="3">
        <v>0.41304565174857699</v>
      </c>
      <c r="AI108" s="3">
        <v>0.41304170519758099</v>
      </c>
      <c r="AJ108" s="3">
        <v>0.41303757271296199</v>
      </c>
      <c r="AK108" s="3">
        <v>0.41303324553683401</v>
      </c>
      <c r="AL108" s="3">
        <v>0.41302871449898898</v>
      </c>
      <c r="AM108" s="3">
        <v>0.41302396999750102</v>
      </c>
      <c r="AN108" s="3">
        <v>0.41301900197842201</v>
      </c>
      <c r="AO108" s="15">
        <v>0.41301379991452603</v>
      </c>
      <c r="AP108" s="3">
        <v>0.41300835278305598</v>
      </c>
      <c r="AQ108" s="3">
        <v>0.41300264904242001</v>
      </c>
      <c r="AR108" s="3">
        <v>0.41299667660780698</v>
      </c>
      <c r="AS108" s="3">
        <v>0.41299042282564202</v>
      </c>
      <c r="AT108" s="3">
        <v>0.41298387444686502</v>
      </c>
      <c r="AU108" s="3">
        <v>0.41297701759893302</v>
      </c>
      <c r="AV108" s="3">
        <v>0.41296983775653401</v>
      </c>
      <c r="AW108" s="3">
        <v>0.41296231971091002</v>
      </c>
      <c r="AX108" s="3">
        <v>0.41295444753775101</v>
      </c>
      <c r="AY108" s="3">
        <v>0.41294620456359099</v>
      </c>
      <c r="AZ108" s="3">
        <v>0.41293757333061898</v>
      </c>
      <c r="BA108" s="3">
        <v>0.41292853555985398</v>
      </c>
      <c r="BB108" s="3">
        <v>0.41291907211258999</v>
      </c>
      <c r="BC108" s="3">
        <v>0.41290916295004298</v>
      </c>
      <c r="BD108" s="3">
        <v>0.41289878709111</v>
      </c>
      <c r="BE108" s="3">
        <v>0.41288792256815299</v>
      </c>
      <c r="BF108" s="3">
        <v>0.41287654638071902</v>
      </c>
      <c r="BG108" s="3">
        <v>0.41286463444709998</v>
      </c>
      <c r="BH108" s="3">
        <v>0.41285216155363003</v>
      </c>
      <c r="BI108" s="3">
        <v>0.41283910130161899</v>
      </c>
      <c r="BJ108" s="3">
        <v>0.41282542605181</v>
      </c>
      <c r="BK108">
        <v>0.412811106866253</v>
      </c>
      <c r="BL108">
        <v>0.41279611344746803</v>
      </c>
      <c r="BM108">
        <v>0.41278041407477201</v>
      </c>
      <c r="BN108">
        <v>0.41276397553765398</v>
      </c>
      <c r="BO108">
        <v>0.41274676306604202</v>
      </c>
      <c r="BP108">
        <v>0.41272874025733702</v>
      </c>
      <c r="BQ108">
        <v>0.41270986900005602</v>
      </c>
      <c r="BR108">
        <v>0.41269010939393203</v>
      </c>
      <c r="BS108">
        <v>0.41266941966630899</v>
      </c>
      <c r="BT108">
        <v>0.41264775608466697</v>
      </c>
      <c r="BU108">
        <v>0.41262507286508898</v>
      </c>
      <c r="BV108">
        <v>0.41260132207651001</v>
      </c>
      <c r="BW108">
        <v>0.41257645354052203</v>
      </c>
      <c r="BX108">
        <v>0.41255041472657</v>
      </c>
      <c r="BY108">
        <v>0.41252315064230199</v>
      </c>
      <c r="BZ108">
        <v>0.41249460371887797</v>
      </c>
      <c r="CA108">
        <v>0.41246471369098803</v>
      </c>
      <c r="CB108">
        <v>0.41243341747136902</v>
      </c>
      <c r="CC108">
        <v>0.41240064901954498</v>
      </c>
      <c r="CD108">
        <v>0.41236633920456001</v>
      </c>
      <c r="CE108">
        <v>0.41233041566141998</v>
      </c>
      <c r="CF108">
        <v>0.41229280264096702</v>
      </c>
      <c r="CG108">
        <v>0.41225342085290201</v>
      </c>
      <c r="CH108">
        <v>0.41221218730164899</v>
      </c>
      <c r="CI108">
        <v>0.41216901511474302</v>
      </c>
      <c r="CJ108">
        <v>0.41212381336342802</v>
      </c>
      <c r="CK108">
        <v>0.41207648687510401</v>
      </c>
      <c r="CL108">
        <v>0.41202693603729601</v>
      </c>
      <c r="CM108">
        <v>0.41197505659275402</v>
      </c>
      <c r="CN108">
        <v>0.41192073942531199</v>
      </c>
      <c r="CO108">
        <v>0.41186387033612298</v>
      </c>
      <c r="CP108">
        <v>0.411804329809832</v>
      </c>
      <c r="CQ108">
        <v>0.41174199277029</v>
      </c>
      <c r="CR108">
        <v>0.41167672832534702</v>
      </c>
      <c r="CS108">
        <v>0.411608399500278</v>
      </c>
      <c r="CT108">
        <v>0.41153686295936398</v>
      </c>
      <c r="CU108">
        <v>0.41146196871514401</v>
      </c>
      <c r="CV108">
        <v>0.411383559824825</v>
      </c>
      <c r="CW108" s="1">
        <v>0.41130147207332901</v>
      </c>
      <c r="CX108">
        <v>0.41121553364244601</v>
      </c>
      <c r="CY108">
        <v>0.41112556476552198</v>
      </c>
      <c r="CZ108">
        <v>0.41103137736712497</v>
      </c>
      <c r="DA108">
        <v>0.410932774687082</v>
      </c>
      <c r="DB108">
        <v>0.41082955088829898</v>
      </c>
      <c r="DC108">
        <v>0.41072149064772301</v>
      </c>
      <c r="DD108">
        <v>0.41060836872982098</v>
      </c>
      <c r="DE108">
        <v>0.41048994954191398</v>
      </c>
      <c r="DF108">
        <v>0.41036598667070401</v>
      </c>
      <c r="DG108">
        <v>0.41023622239929602</v>
      </c>
      <c r="DH108">
        <v>0.41010038720404202</v>
      </c>
      <c r="DI108">
        <v>0.40995819923047599</v>
      </c>
      <c r="DJ108">
        <v>0.40980936374763799</v>
      </c>
      <c r="DK108">
        <v>0.40965357258004798</v>
      </c>
      <c r="DL108">
        <v>0.40949050351660199</v>
      </c>
      <c r="DM108">
        <v>0.40931981969565401</v>
      </c>
      <c r="DN108">
        <v>0.40914116896552799</v>
      </c>
      <c r="DO108">
        <v>0.40895418321973298</v>
      </c>
      <c r="DP108">
        <v>0.40875847770614099</v>
      </c>
      <c r="DQ108">
        <v>0.408553650309389</v>
      </c>
      <c r="DR108">
        <v>0.40833928080579601</v>
      </c>
      <c r="DS108">
        <v>0.40811493009009198</v>
      </c>
      <c r="DT108">
        <v>0.407880139373269</v>
      </c>
      <c r="DU108">
        <v>0.40763442935091598</v>
      </c>
      <c r="DV108">
        <v>0.40737729934140199</v>
      </c>
      <c r="DW108">
        <v>0.40710822639335298</v>
      </c>
      <c r="DX108">
        <v>0.40682666436186499</v>
      </c>
      <c r="DY108">
        <v>0.40653204295300999</v>
      </c>
      <c r="DZ108">
        <v>0.40622376673623201</v>
      </c>
      <c r="EA108">
        <v>0.40590121412429198</v>
      </c>
      <c r="EB108">
        <v>0.40556373632057202</v>
      </c>
      <c r="EC108">
        <v>0.40521065623358399</v>
      </c>
      <c r="ED108">
        <v>0.40484126735870601</v>
      </c>
      <c r="EE108">
        <v>0.40445483262727999</v>
      </c>
      <c r="EF108">
        <v>0.40405058322336401</v>
      </c>
      <c r="EG108">
        <v>0.40362771736861702</v>
      </c>
      <c r="EH108">
        <v>0.403185399075977</v>
      </c>
      <c r="EI108">
        <v>0.40272275687304498</v>
      </c>
      <c r="EJ108">
        <v>0.40223888249628797</v>
      </c>
      <c r="EK108">
        <v>0.401732829557501</v>
      </c>
      <c r="EL108">
        <v>0.40120361218424899</v>
      </c>
      <c r="EM108">
        <v>0.40065020363634002</v>
      </c>
      <c r="EN108">
        <v>0.40007153490080199</v>
      </c>
      <c r="EO108">
        <v>0.399466493268193</v>
      </c>
      <c r="EP108">
        <v>0.39883392089359399</v>
      </c>
      <c r="EQ108">
        <v>0.39817261334609999</v>
      </c>
      <c r="ER108">
        <v>0.39748131815119497</v>
      </c>
      <c r="ES108">
        <v>0.39675873333101003</v>
      </c>
      <c r="ET108">
        <v>0.396003505948125</v>
      </c>
      <c r="EU108">
        <v>0.395214230659308</v>
      </c>
      <c r="EV108" s="1">
        <v>0.39438944828637401</v>
      </c>
      <c r="EW108">
        <v>0.39352764441223398</v>
      </c>
      <c r="EX108">
        <v>0.392627248011097</v>
      </c>
      <c r="EY108">
        <v>0.39168663012287602</v>
      </c>
      <c r="EZ108">
        <v>0.39070410258288202</v>
      </c>
      <c r="FA108">
        <v>0.38967791681913999</v>
      </c>
      <c r="FB108">
        <v>0.38860626273091198</v>
      </c>
      <c r="FC108">
        <v>0.38748726766340402</v>
      </c>
      <c r="FD108">
        <v>0.386318995495124</v>
      </c>
      <c r="FE108">
        <v>0.38509944585594402</v>
      </c>
      <c r="FF108">
        <v>0.38382655349560302</v>
      </c>
      <c r="FG108">
        <v>0.38249818782422501</v>
      </c>
      <c r="FH108">
        <v>0.381112152648311</v>
      </c>
      <c r="FI108">
        <v>0.37966618612773001</v>
      </c>
      <c r="FJ108">
        <v>0.37815796098135601</v>
      </c>
      <c r="FK108">
        <v>0.37658508497127202</v>
      </c>
      <c r="FL108">
        <v>0.37494510169780698</v>
      </c>
      <c r="FM108">
        <v>0.37323549174017001</v>
      </c>
      <c r="FN108">
        <v>0.371453674179958</v>
      </c>
      <c r="FO108">
        <v>0.369597008547498</v>
      </c>
      <c r="FP108">
        <v>0.36766279723366102</v>
      </c>
      <c r="FQ108">
        <v>0.36564828841255798</v>
      </c>
      <c r="FR108">
        <v>0.36355067952329001</v>
      </c>
      <c r="FS108">
        <v>0.36136712136174098</v>
      </c>
      <c r="FT108">
        <v>0.359094722836101</v>
      </c>
      <c r="FU108">
        <v>0.35673055644250101</v>
      </c>
      <c r="FV108">
        <v>0.354271664519693</v>
      </c>
      <c r="FW108">
        <v>0.35171506634405902</v>
      </c>
      <c r="FX108">
        <v>0.34905776612837203</v>
      </c>
      <c r="FY108">
        <v>0.34629676198953002</v>
      </c>
      <c r="FZ108">
        <v>0.34342905595191497</v>
      </c>
      <c r="GA108">
        <v>0.34045166505392899</v>
      </c>
      <c r="GB108">
        <v>0.33736163362557497</v>
      </c>
      <c r="GC108">
        <v>0.33415604680454303</v>
      </c>
      <c r="GD108">
        <v>0.33083204535698701</v>
      </c>
      <c r="GE108">
        <v>0.32738684186688799</v>
      </c>
      <c r="GF108">
        <v>0.32381773835447297</v>
      </c>
      <c r="GG108">
        <v>0.32012214537931399</v>
      </c>
      <c r="GH108">
        <v>0.31629760267740997</v>
      </c>
      <c r="GI108">
        <v>0.31234180137344802</v>
      </c>
      <c r="GJ108">
        <v>0.30825260779934599</v>
      </c>
      <c r="GK108">
        <v>0.30402808893792699</v>
      </c>
      <c r="GL108">
        <v>0.29966653949584598</v>
      </c>
      <c r="GM108">
        <v>0.29516651059247301</v>
      </c>
      <c r="GN108">
        <v>0.29052684003113499</v>
      </c>
      <c r="GO108">
        <v>0.285746684095605</v>
      </c>
      <c r="GP108">
        <v>0.28082555078784499</v>
      </c>
      <c r="GQ108">
        <v>0.27576333439254302</v>
      </c>
      <c r="GR108">
        <v>0.27056035121973399</v>
      </c>
      <c r="GS108">
        <v>0.26521737633870901</v>
      </c>
      <c r="GT108">
        <v>0.25973568107429801</v>
      </c>
      <c r="GU108">
        <v>0.25411707099064201</v>
      </c>
      <c r="GV108">
        <v>0.24836392403772001</v>
      </c>
      <c r="GW108">
        <v>0.24247922848242501</v>
      </c>
      <c r="GX108">
        <v>0.23646662018930001</v>
      </c>
      <c r="GY108">
        <v>0.23033041875659799</v>
      </c>
      <c r="GZ108">
        <v>0.22407566195188</v>
      </c>
      <c r="HA108">
        <v>0.21770813782881501</v>
      </c>
      <c r="HB108">
        <v>0.21123441384438299</v>
      </c>
      <c r="HC108">
        <v>0.204661862234706</v>
      </c>
      <c r="HD108">
        <v>0.19799868084997199</v>
      </c>
      <c r="HE108">
        <v>0.191253908596449</v>
      </c>
      <c r="HF108">
        <v>0.18443743458857401</v>
      </c>
      <c r="HG108">
        <v>0.17756000007946801</v>
      </c>
      <c r="HH108">
        <v>0.17063319221658299</v>
      </c>
    </row>
    <row r="109" spans="1:219" x14ac:dyDescent="0.25">
      <c r="C109" t="s">
        <v>49</v>
      </c>
      <c r="CO109" s="1"/>
      <c r="HK109" s="16" t="s">
        <v>45</v>
      </c>
    </row>
    <row r="110" spans="1:219" x14ac:dyDescent="0.25">
      <c r="B110" t="s">
        <v>43</v>
      </c>
      <c r="D110" s="8">
        <f>PI()*(E7^2-D7^2)*$H$1</f>
        <v>14868.530618480208</v>
      </c>
      <c r="E110" s="8">
        <f t="shared" ref="E110:BP110" si="8">PI()*(F7^2-E7^2)*$H$1</f>
        <v>15569.183092568743</v>
      </c>
      <c r="F110" s="8">
        <f t="shared" si="8"/>
        <v>16302.852540700369</v>
      </c>
      <c r="G110" s="8">
        <f t="shared" si="8"/>
        <v>17071.094827740035</v>
      </c>
      <c r="H110" s="8">
        <f t="shared" si="8"/>
        <v>17875.53913587442</v>
      </c>
      <c r="I110" s="8">
        <f t="shared" si="8"/>
        <v>18717.891419544107</v>
      </c>
      <c r="J110" s="8">
        <f t="shared" si="8"/>
        <v>19599.938023155064</v>
      </c>
      <c r="K110" s="8">
        <f t="shared" si="8"/>
        <v>20523.54946938582</v>
      </c>
      <c r="L110" s="8">
        <f t="shared" si="8"/>
        <v>21490.684425871907</v>
      </c>
      <c r="M110" s="8">
        <f t="shared" si="8"/>
        <v>22503.393858920219</v>
      </c>
      <c r="N110" s="8">
        <f t="shared" si="8"/>
        <v>23563.825382861509</v>
      </c>
      <c r="O110" s="8">
        <f t="shared" si="8"/>
        <v>24674.227814487975</v>
      </c>
      <c r="P110" s="8">
        <f t="shared" si="8"/>
        <v>25836.95594197161</v>
      </c>
      <c r="Q110" s="8">
        <f t="shared" si="8"/>
        <v>27054.475518586169</v>
      </c>
      <c r="R110" s="8">
        <f t="shared" si="8"/>
        <v>28329.368491781341</v>
      </c>
      <c r="S110" s="8">
        <f t="shared" si="8"/>
        <v>29664.338478561298</v>
      </c>
      <c r="T110" s="8">
        <f t="shared" si="8"/>
        <v>31062.216498947484</v>
      </c>
      <c r="U110" s="8">
        <f t="shared" si="8"/>
        <v>32525.966979683377</v>
      </c>
      <c r="V110" s="8">
        <f t="shared" si="8"/>
        <v>34058.694040690934</v>
      </c>
      <c r="W110" s="8">
        <f t="shared" si="8"/>
        <v>35663.648077917969</v>
      </c>
      <c r="X110" s="8">
        <f t="shared" si="8"/>
        <v>37344.232656310727</v>
      </c>
      <c r="Y110" s="8">
        <f t="shared" si="8"/>
        <v>39104.011727613208</v>
      </c>
      <c r="Z110" s="8">
        <f t="shared" si="8"/>
        <v>40946.717188339135</v>
      </c>
      <c r="AA110" s="8">
        <f t="shared" si="8"/>
        <v>42876.256793831941</v>
      </c>
      <c r="AB110" s="8">
        <f t="shared" si="8"/>
        <v>44896.722445282314</v>
      </c>
      <c r="AC110" s="8">
        <f t="shared" si="8"/>
        <v>47012.398867295029</v>
      </c>
      <c r="AD110" s="8">
        <f t="shared" si="8"/>
        <v>49227.772694372346</v>
      </c>
      <c r="AE110" s="8">
        <f t="shared" si="8"/>
        <v>51547.541985437143</v>
      </c>
      <c r="AF110" s="8">
        <f t="shared" si="8"/>
        <v>53976.626186953981</v>
      </c>
      <c r="AG110" s="8">
        <f t="shared" si="8"/>
        <v>56520.176565346846</v>
      </c>
      <c r="AH110" s="8">
        <f t="shared" si="8"/>
        <v>59183.587131093496</v>
      </c>
      <c r="AI110" s="8">
        <f t="shared" si="8"/>
        <v>61972.506077606471</v>
      </c>
      <c r="AJ110" s="8">
        <f t="shared" si="8"/>
        <v>64892.847759160446</v>
      </c>
      <c r="AK110" s="8">
        <f t="shared" si="8"/>
        <v>67950.805233200692</v>
      </c>
      <c r="AL110" s="8">
        <f t="shared" si="8"/>
        <v>71152.86339379671</v>
      </c>
      <c r="AM110" s="8">
        <f t="shared" si="8"/>
        <v>74505.812723794705</v>
      </c>
      <c r="AN110" s="8">
        <f t="shared" si="8"/>
        <v>78016.763695224887</v>
      </c>
      <c r="AO110" s="8">
        <f t="shared" si="8"/>
        <v>81693.161848198884</v>
      </c>
      <c r="AP110" s="8">
        <f t="shared" si="8"/>
        <v>85542.803580358683</v>
      </c>
      <c r="AQ110" s="8">
        <f t="shared" si="8"/>
        <v>89573.852680428463</v>
      </c>
      <c r="AR110" s="8">
        <f t="shared" si="8"/>
        <v>93794.857640795875</v>
      </c>
      <c r="AS110" s="8">
        <f t="shared" si="8"/>
        <v>98214.769786046993</v>
      </c>
      <c r="AT110" s="8">
        <f t="shared" si="8"/>
        <v>102842.9622556502</v>
      </c>
      <c r="AU110" s="8">
        <f t="shared" si="8"/>
        <v>107689.24988120463</v>
      </c>
      <c r="AV110" s="8">
        <f t="shared" si="8"/>
        <v>112763.91000049305</v>
      </c>
      <c r="AW110" s="8">
        <f t="shared" si="8"/>
        <v>118077.70425204968</v>
      </c>
      <c r="AX110" s="8">
        <f t="shared" si="8"/>
        <v>123641.9013971004</v>
      </c>
      <c r="AY110" s="8">
        <f t="shared" si="8"/>
        <v>129468.30121679242</v>
      </c>
      <c r="AZ110" s="8">
        <f t="shared" si="8"/>
        <v>135569.25953547732</v>
      </c>
      <c r="BA110" s="8">
        <f t="shared" si="8"/>
        <v>141957.71442324627</v>
      </c>
      <c r="BB110" s="8">
        <f t="shared" si="8"/>
        <v>148647.21363326427</v>
      </c>
      <c r="BC110" s="8">
        <f t="shared" si="8"/>
        <v>155651.94333188271</v>
      </c>
      <c r="BD110" s="8">
        <f t="shared" si="8"/>
        <v>162986.758182805</v>
      </c>
      <c r="BE110" s="8">
        <f t="shared" si="8"/>
        <v>170667.21284871275</v>
      </c>
      <c r="BF110" s="8">
        <f t="shared" si="8"/>
        <v>178709.59497755367</v>
      </c>
      <c r="BG110" s="8">
        <f t="shared" si="8"/>
        <v>187130.95974297775</v>
      </c>
      <c r="BH110" s="8">
        <f t="shared" si="8"/>
        <v>195949.16601272521</v>
      </c>
      <c r="BI110" s="8">
        <f t="shared" si="8"/>
        <v>205182.91422126288</v>
      </c>
      <c r="BJ110" s="8">
        <f t="shared" si="8"/>
        <v>214851.78602700328</v>
      </c>
      <c r="BK110" s="8">
        <f t="shared" si="8"/>
        <v>224976.28583831139</v>
      </c>
      <c r="BL110" s="8">
        <f t="shared" si="8"/>
        <v>235577.8842967221</v>
      </c>
      <c r="BM110" s="8">
        <f t="shared" si="8"/>
        <v>246679.06380851284</v>
      </c>
      <c r="BN110" s="8">
        <f t="shared" si="8"/>
        <v>258303.36622264012</v>
      </c>
      <c r="BO110" s="8">
        <f t="shared" si="8"/>
        <v>270475.44275479129</v>
      </c>
      <c r="BP110" s="8">
        <f t="shared" si="8"/>
        <v>283221.10626442899</v>
      </c>
      <c r="BQ110" s="8">
        <f t="shared" ref="BQ110:EB110" si="9">PI()*(BR7^2-BQ7^2)*$H$1</f>
        <v>296567.38599504827</v>
      </c>
      <c r="BR110" s="8">
        <f t="shared" si="9"/>
        <v>310542.58489416231</v>
      </c>
      <c r="BS110" s="8">
        <f t="shared" si="9"/>
        <v>325176.33963415766</v>
      </c>
      <c r="BT110" s="8">
        <f t="shared" si="9"/>
        <v>340499.68346184155</v>
      </c>
      <c r="BU110" s="8">
        <f t="shared" si="9"/>
        <v>356545.11200921598</v>
      </c>
      <c r="BV110" s="8">
        <f t="shared" si="9"/>
        <v>373346.65220592677</v>
      </c>
      <c r="BW110" s="8">
        <f t="shared" si="9"/>
        <v>390939.93443887564</v>
      </c>
      <c r="BX110" s="8">
        <f t="shared" si="9"/>
        <v>409362.2681120726</v>
      </c>
      <c r="BY110" s="8">
        <f t="shared" si="9"/>
        <v>428652.72076743696</v>
      </c>
      <c r="BZ110" s="8">
        <f t="shared" si="9"/>
        <v>448852.2009336609</v>
      </c>
      <c r="CA110" s="8">
        <f t="shared" si="9"/>
        <v>470003.54487973062</v>
      </c>
      <c r="CB110" s="8">
        <f t="shared" si="9"/>
        <v>492151.60745555733</v>
      </c>
      <c r="CC110" s="8">
        <f t="shared" si="9"/>
        <v>515343.35721468111</v>
      </c>
      <c r="CD110" s="8">
        <f t="shared" si="9"/>
        <v>539627.97601809388</v>
      </c>
      <c r="CE110" s="8">
        <f t="shared" si="9"/>
        <v>565056.96333261789</v>
      </c>
      <c r="CF110" s="8">
        <f t="shared" si="9"/>
        <v>591684.24544395099</v>
      </c>
      <c r="CG110" s="8">
        <f t="shared" si="9"/>
        <v>619566.28981577116</v>
      </c>
      <c r="CH110" s="8">
        <f t="shared" si="9"/>
        <v>648762.22483844857</v>
      </c>
      <c r="CI110" s="8">
        <f t="shared" si="9"/>
        <v>679333.96522021818</v>
      </c>
      <c r="CJ110" s="8">
        <f t="shared" si="9"/>
        <v>711346.34328743734</v>
      </c>
      <c r="CK110" s="8">
        <f t="shared" si="9"/>
        <v>744867.24647185428</v>
      </c>
      <c r="CL110" s="8">
        <f t="shared" si="9"/>
        <v>779967.76127714524</v>
      </c>
      <c r="CM110" s="8">
        <f t="shared" si="9"/>
        <v>816722.32402907615</v>
      </c>
      <c r="CN110" s="8">
        <f t="shared" si="9"/>
        <v>855208.87873015821</v>
      </c>
      <c r="CO110" s="8">
        <f t="shared" si="9"/>
        <v>895509.04235215089</v>
      </c>
      <c r="CP110" s="8">
        <f t="shared" si="9"/>
        <v>937708.27791820536</v>
      </c>
      <c r="CQ110" s="8">
        <f t="shared" si="9"/>
        <v>981896.07574124064</v>
      </c>
      <c r="CR110" s="8">
        <f t="shared" si="9"/>
        <v>1028166.1432022712</v>
      </c>
      <c r="CS110" s="8">
        <f t="shared" si="9"/>
        <v>1076616.6034721052</v>
      </c>
      <c r="CT110" s="8">
        <f t="shared" si="9"/>
        <v>1127350.2035989952</v>
      </c>
      <c r="CU110" s="8">
        <f t="shared" si="9"/>
        <v>1180474.5323965207</v>
      </c>
      <c r="CV110" s="8">
        <f t="shared" si="9"/>
        <v>1236102.2486073792</v>
      </c>
      <c r="CW110" s="8">
        <f t="shared" si="9"/>
        <v>1294351.3198129374</v>
      </c>
      <c r="CX110" s="8">
        <f t="shared" si="9"/>
        <v>1355345.2725999888</v>
      </c>
      <c r="CY110" s="8">
        <f t="shared" si="9"/>
        <v>1419213.4545243327</v>
      </c>
      <c r="CZ110" s="8">
        <f t="shared" si="9"/>
        <v>1486091.3084085605</v>
      </c>
      <c r="DA110" s="8">
        <f t="shared" si="9"/>
        <v>1556120.6595706192</v>
      </c>
      <c r="DB110" s="8">
        <f t="shared" si="9"/>
        <v>1629450.0165924586</v>
      </c>
      <c r="DC110" s="8">
        <f t="shared" si="9"/>
        <v>1706234.886249173</v>
      </c>
      <c r="DD110" s="8">
        <f t="shared" si="9"/>
        <v>1786638.1032914482</v>
      </c>
      <c r="DE110" s="8">
        <f t="shared" si="9"/>
        <v>1870830.1757622585</v>
      </c>
      <c r="DF110" s="8">
        <f t="shared" si="9"/>
        <v>1958989.6465857611</v>
      </c>
      <c r="DG110" s="8">
        <f t="shared" si="9"/>
        <v>2051303.4721958353</v>
      </c>
      <c r="DH110" s="8">
        <f t="shared" si="9"/>
        <v>2147967.4190088315</v>
      </c>
      <c r="DI110" s="8">
        <f t="shared" si="9"/>
        <v>2249186.4785792041</v>
      </c>
      <c r="DJ110" s="8">
        <f t="shared" si="9"/>
        <v>2355175.3023121543</v>
      </c>
      <c r="DK110" s="8">
        <f t="shared" si="9"/>
        <v>2466158.6566736689</v>
      </c>
      <c r="DL110" s="8">
        <f t="shared" si="9"/>
        <v>2582371.8998406441</v>
      </c>
      <c r="DM110" s="8">
        <f t="shared" si="9"/>
        <v>2704061.4808119847</v>
      </c>
      <c r="DN110" s="8">
        <f t="shared" si="9"/>
        <v>2831485.462053779</v>
      </c>
      <c r="DO110" s="8">
        <f t="shared" si="9"/>
        <v>2964914.0667506615</v>
      </c>
      <c r="DP110" s="8">
        <f t="shared" si="9"/>
        <v>3104630.2518693721</v>
      </c>
      <c r="DQ110" s="8">
        <f t="shared" si="9"/>
        <v>3250930.3082037005</v>
      </c>
      <c r="DR110" s="8">
        <f t="shared" si="9"/>
        <v>3404124.4887159159</v>
      </c>
      <c r="DS110" s="8">
        <f t="shared" si="9"/>
        <v>3564537.6664759344</v>
      </c>
      <c r="DT110" s="8">
        <f t="shared" si="9"/>
        <v>3732510.0236017751</v>
      </c>
      <c r="DU110" s="8">
        <f t="shared" si="9"/>
        <v>3908397.7726796423</v>
      </c>
      <c r="DV110" s="8">
        <f t="shared" si="9"/>
        <v>4092573.9121665955</v>
      </c>
      <c r="DW110" s="8">
        <f t="shared" si="9"/>
        <v>4285429.017388938</v>
      </c>
      <c r="DX110" s="8">
        <f t="shared" si="9"/>
        <v>4487372.0688309791</v>
      </c>
      <c r="DY110" s="8">
        <f t="shared" si="9"/>
        <v>4698831.3194357334</v>
      </c>
      <c r="DZ110" s="8">
        <f t="shared" si="9"/>
        <v>4920255.202788041</v>
      </c>
      <c r="EA110" s="8">
        <f t="shared" si="9"/>
        <v>5152113.2840891704</v>
      </c>
      <c r="EB110" s="8">
        <f t="shared" si="9"/>
        <v>5394897.2559476588</v>
      </c>
      <c r="EC110" s="8">
        <f t="shared" ref="EC110:GE110" si="10">PI()*(ED7^2-EC7^2)*$H$1</f>
        <v>5649121.9810951836</v>
      </c>
      <c r="ED110" s="8">
        <f t="shared" si="10"/>
        <v>5915326.5842294553</v>
      </c>
      <c r="EE110" s="8">
        <f t="shared" si="10"/>
        <v>6194075.5953188492</v>
      </c>
      <c r="EF110" s="8">
        <f t="shared" si="10"/>
        <v>6485960.1467861813</v>
      </c>
      <c r="EG110" s="8">
        <f t="shared" si="10"/>
        <v>6791599.2270878032</v>
      </c>
      <c r="EH110" s="8">
        <f t="shared" si="10"/>
        <v>7111640.9933897918</v>
      </c>
      <c r="EI110" s="8">
        <f t="shared" si="10"/>
        <v>7446764.1460863147</v>
      </c>
      <c r="EJ110" s="8">
        <f t="shared" si="10"/>
        <v>7797679.3680941956</v>
      </c>
      <c r="EK110" s="8">
        <f t="shared" si="10"/>
        <v>8165130.8319650991</v>
      </c>
      <c r="EL110" s="8">
        <f t="shared" si="10"/>
        <v>8549897.7780372724</v>
      </c>
      <c r="EM110" s="8">
        <f t="shared" si="10"/>
        <v>8952796.1669300105</v>
      </c>
      <c r="EN110" s="8">
        <f t="shared" si="10"/>
        <v>9374680.4099184182</v>
      </c>
      <c r="EO110" s="8">
        <f t="shared" si="10"/>
        <v>9816445.1808655355</v>
      </c>
      <c r="EP110" s="8">
        <f t="shared" si="10"/>
        <v>10279027.313504793</v>
      </c>
      <c r="EQ110" s="8">
        <f t="shared" si="10"/>
        <v>10763407.788160598</v>
      </c>
      <c r="ER110" s="8">
        <f t="shared" si="10"/>
        <v>11270613.812069442</v>
      </c>
      <c r="ES110" s="8">
        <f t="shared" si="10"/>
        <v>11801720.997744415</v>
      </c>
      <c r="ET110" s="8">
        <f t="shared" si="10"/>
        <v>12357855.643979939</v>
      </c>
      <c r="EU110" s="8">
        <f t="shared" si="10"/>
        <v>12940197.124353755</v>
      </c>
      <c r="EV110" s="8">
        <f t="shared" si="10"/>
        <v>13549980.388280803</v>
      </c>
      <c r="EW110" s="8">
        <f t="shared" si="10"/>
        <v>14188498.579922965</v>
      </c>
      <c r="EX110" s="8">
        <f t="shared" si="10"/>
        <v>14857105.780505551</v>
      </c>
      <c r="EY110" s="8">
        <f t="shared" si="10"/>
        <v>15557219.879873285</v>
      </c>
      <c r="EZ110" s="8">
        <f t="shared" si="10"/>
        <v>16290325.583350785</v>
      </c>
      <c r="FA110" s="8">
        <f t="shared" si="10"/>
        <v>17057977.560300659</v>
      </c>
      <c r="FB110" s="8">
        <f t="shared" si="10"/>
        <v>17861803.741061002</v>
      </c>
      <c r="FC110" s="8">
        <f t="shared" si="10"/>
        <v>18703508.769213319</v>
      </c>
      <c r="FD110" s="8">
        <f t="shared" si="10"/>
        <v>19584877.616581582</v>
      </c>
      <c r="FE110" s="8">
        <f t="shared" si="10"/>
        <v>20507779.36853309</v>
      </c>
      <c r="FF110" s="8">
        <f t="shared" si="10"/>
        <v>21474171.187685084</v>
      </c>
      <c r="FG110" s="8">
        <f t="shared" si="10"/>
        <v>22486102.464401864</v>
      </c>
      <c r="FH110" s="8">
        <f t="shared" si="10"/>
        <v>23545719.162817094</v>
      </c>
      <c r="FI110" s="8">
        <f t="shared" si="10"/>
        <v>24655268.371740323</v>
      </c>
      <c r="FJ110" s="8">
        <f t="shared" si="10"/>
        <v>25817103.069946859</v>
      </c>
      <c r="FK110" s="8">
        <f t="shared" si="10"/>
        <v>27033687.116069756</v>
      </c>
      <c r="FL110" s="8">
        <f t="shared" si="10"/>
        <v>28307600.473586518</v>
      </c>
      <c r="FM110" s="8">
        <f t="shared" si="10"/>
        <v>29641544.682079263</v>
      </c>
      <c r="FN110" s="8">
        <f t="shared" si="10"/>
        <v>31038348.58625095</v>
      </c>
      <c r="FO110" s="8">
        <f t="shared" si="10"/>
        <v>32500974.334990885</v>
      </c>
      <c r="FP110" s="8">
        <f t="shared" si="10"/>
        <v>34032523.663057655</v>
      </c>
      <c r="FQ110" s="8">
        <f t="shared" si="10"/>
        <v>35636244.468812831</v>
      </c>
      <c r="FR110" s="8">
        <f t="shared" si="10"/>
        <v>37315537.701947086</v>
      </c>
      <c r="FS110" s="8">
        <f t="shared" si="10"/>
        <v>39073964.575700402</v>
      </c>
      <c r="FT110" s="8">
        <f t="shared" si="10"/>
        <v>40915254.119016856</v>
      </c>
      <c r="FU110" s="8">
        <f t="shared" si="10"/>
        <v>42843311.084561594</v>
      </c>
      <c r="FV110" s="8">
        <f t="shared" si="10"/>
        <v>44862224.229357667</v>
      </c>
      <c r="FW110" s="8">
        <f t="shared" si="10"/>
        <v>46976274.985675372</v>
      </c>
      <c r="FX110" s="8">
        <f t="shared" si="10"/>
        <v>49189946.540495962</v>
      </c>
      <c r="FY110" s="8">
        <f t="shared" si="10"/>
        <v>51507933.342828266</v>
      </c>
      <c r="FZ110" s="8">
        <f t="shared" si="10"/>
        <v>53935151.059078194</v>
      </c>
      <c r="GA110" s="8">
        <f t="shared" si="10"/>
        <v>56476746.997468717</v>
      </c>
      <c r="GB110" s="8">
        <f t="shared" si="10"/>
        <v>59138111.023782074</v>
      </c>
      <c r="GC110" s="8">
        <f t="shared" si="10"/>
        <v>61924886.991410986</v>
      </c>
      <c r="GD110" s="8">
        <f t="shared" si="10"/>
        <v>64842984.710106969</v>
      </c>
      <c r="GE110" s="8">
        <f t="shared" si="10"/>
        <v>67898592.478619024</v>
      </c>
      <c r="GF110" s="8">
        <f t="shared" ref="GF110:HG110" si="11">PI()*(GG7^2-GF7^2)*$H$1</f>
        <v>71098190.20807378</v>
      </c>
      <c r="GG110" s="8">
        <f t="shared" si="11"/>
        <v>74448563.163583785</v>
      </c>
      <c r="GH110" s="8">
        <f t="shared" si="11"/>
        <v>77956816.35357444</v>
      </c>
      <c r="GI110" s="8">
        <f t="shared" si="11"/>
        <v>81630389.597061962</v>
      </c>
      <c r="GJ110" s="8">
        <f t="shared" si="11"/>
        <v>85477073.301014006</v>
      </c>
      <c r="GK110" s="8">
        <f t="shared" si="11"/>
        <v>89505024.981160596</v>
      </c>
      <c r="GL110" s="8">
        <f t="shared" si="11"/>
        <v>93722786.56133081</v>
      </c>
      <c r="GM110" s="8">
        <f t="shared" si="11"/>
        <v>98139302.487986088</v>
      </c>
      <c r="GN110" s="8">
        <f t="shared" si="11"/>
        <v>102763938.69836302</v>
      </c>
      <c r="GO110" s="8">
        <f t="shared" si="11"/>
        <v>107606502.48246592</v>
      </c>
      <c r="GP110" s="8">
        <f t="shared" si="11"/>
        <v>112677263.28100967</v>
      </c>
      <c r="GQ110" s="8">
        <f t="shared" si="11"/>
        <v>117986974.46343082</v>
      </c>
      <c r="GR110" s="8">
        <f t="shared" si="11"/>
        <v>123546896.13215563</v>
      </c>
      <c r="GS110" s="8">
        <f t="shared" si="11"/>
        <v>129368819.0014616</v>
      </c>
      <c r="GT110" s="8">
        <f t="shared" si="11"/>
        <v>135465089.40160155</v>
      </c>
      <c r="GU110" s="8">
        <f t="shared" si="11"/>
        <v>141848635.46119741</v>
      </c>
      <c r="GV110" s="8">
        <f t="shared" si="11"/>
        <v>148532994.52342615</v>
      </c>
      <c r="GW110" s="8">
        <f t="shared" si="11"/>
        <v>155532341.85415384</v>
      </c>
      <c r="GX110" s="8">
        <f t="shared" si="11"/>
        <v>162861520.70287961</v>
      </c>
      <c r="GY110" s="8">
        <f t="shared" si="11"/>
        <v>170536073.78024328</v>
      </c>
      <c r="GZ110" s="8">
        <f t="shared" si="11"/>
        <v>178572276.21887687</v>
      </c>
      <c r="HA110" s="8">
        <f t="shared" si="11"/>
        <v>186987170.08744153</v>
      </c>
      <c r="HB110" s="8">
        <f t="shared" si="11"/>
        <v>195798600.53110275</v>
      </c>
      <c r="HC110" s="8">
        <f t="shared" si="11"/>
        <v>205025253.61504984</v>
      </c>
      <c r="HD110" s="8">
        <f t="shared" si="11"/>
        <v>214686695.95132625</v>
      </c>
      <c r="HE110" s="8">
        <f t="shared" si="11"/>
        <v>224803416.19298705</v>
      </c>
      <c r="HF110" s="8">
        <f t="shared" si="11"/>
        <v>235396868.48363212</v>
      </c>
      <c r="HG110" s="8">
        <f t="shared" si="11"/>
        <v>246489517.95435622</v>
      </c>
      <c r="HH110" s="8"/>
      <c r="HJ110" t="s">
        <v>44</v>
      </c>
      <c r="HK110" s="16"/>
    </row>
    <row r="111" spans="1:219" x14ac:dyDescent="0.25">
      <c r="A111">
        <v>130</v>
      </c>
      <c r="B111" s="3">
        <v>3162277.6601684764</v>
      </c>
      <c r="C111" s="6">
        <v>0.10020653218776068</v>
      </c>
      <c r="D111" s="3">
        <f t="shared" ref="D111:D121" si="12">$H$1*PI()/3*((D8+E8)*(E$7^2-D$7^2)+(E$7-D$7)*(D8*D$7+E8*E$7))*$H$2*$K$1</f>
        <v>2199699320.9167056</v>
      </c>
      <c r="E111" s="3">
        <f t="shared" ref="E111:E121" si="13">$H$1*PI()/3*((E8+F8)*(F$7^2-E$7^2)+(F$7-E$7)*(E8*E$7+F8*F$7))*$H$2*$K$1</f>
        <v>1734949149.5612419</v>
      </c>
      <c r="F111" s="3">
        <f t="shared" ref="F111:F121" si="14">$H$1*PI()/3*((F8+G8)*(G$7^2-F$7^2)+(G$7-F$7)*(F8*F$7+G8*G$7))*$H$2*$K$1</f>
        <v>1352589289.3038979</v>
      </c>
      <c r="G111" s="3">
        <f t="shared" ref="G111:G121" si="15">$H$1*PI()/3*((G8+H8)*(H$7^2-G$7^2)+(H$7-G$7)*(G8*G$7+H8*H$7))*$H$2*$K$1</f>
        <v>1041766045.671762</v>
      </c>
      <c r="H111" s="3">
        <f t="shared" ref="H111:H121" si="16">$H$1*PI()/3*((H8+I8)*(I$7^2-H$7^2)+(I$7-H$7)*(H8*H$7+I8*I$7))*$H$2*$K$1</f>
        <v>792242223.44863617</v>
      </c>
      <c r="I111" s="3">
        <f t="shared" ref="I111:I121" si="17">$H$1*PI()/3*((I8+J8)*(J$7^2-I$7^2)+(J$7-I$7)*(I8*I$7+J8*J$7))*$H$2*$K$1</f>
        <v>594533661.98555601</v>
      </c>
      <c r="J111" s="3">
        <f t="shared" ref="J111:J121" si="18">$H$1*PI()/3*((J8+K8)*(K$7^2-J$7^2)+(K$7-J$7)*(J8*J$7+K8*K$7))*$H$2*$K$1</f>
        <v>440008316.86030418</v>
      </c>
      <c r="K111" s="3">
        <f t="shared" ref="K111:K121" si="19">$H$1*PI()/3*((K8+L8)*(L$7^2-K$7^2)+(L$7-K$7)*(K8*K$7+L8*L$7))*$H$2*$K$1</f>
        <v>320947642.80392891</v>
      </c>
      <c r="L111" s="3">
        <f t="shared" ref="L111:L121" si="20">$H$1*PI()/3*((L8+M8)*(M$7^2-L$7^2)+(M$7-L$7)*(L8*L$7+M8*M$7))*$H$2*$K$1</f>
        <v>230571852.70663664</v>
      </c>
      <c r="M111" s="3">
        <f t="shared" ref="M111:M121" si="21">$H$1*PI()/3*((M8+N8)*(N$7^2-M$7^2)+(N$7-M$7)*(M8*M$7+N8*N$7))*$H$2*$K$1</f>
        <v>163032256.05130273</v>
      </c>
      <c r="N111" s="3">
        <f t="shared" ref="N111:N121" si="22">$H$1*PI()/3*((N8+O8)*(O$7^2-N$7^2)+(O$7-N$7)*(N8*N$7+O8*O$7))*$H$2*$K$1</f>
        <v>113375208.75358002</v>
      </c>
      <c r="O111" s="3">
        <f t="shared" ref="O111:O121" si="23">$H$1*PI()/3*((O8+P8)*(P$7^2-O$7^2)+(P$7-O$7)*(O8*O$7+P8*P$7))*$H$2*$K$1</f>
        <v>77483153.440190181</v>
      </c>
      <c r="P111" s="3">
        <f t="shared" ref="P111:P121" si="24">$H$1*PI()/3*((P8+Q8)*(Q$7^2-P$7^2)+(Q$7-P$7)*(P8*P$7+Q8*Q$7))*$H$2*$K$1</f>
        <v>51998747.800001539</v>
      </c>
      <c r="Q111" s="3">
        <f t="shared" ref="Q111:Q121" si="25">$H$1*PI()/3*((Q8+R8)*(R$7^2-Q$7^2)+(R$7-Q$7)*(Q8*Q$7+R8*R$7))*$H$2*$K$1</f>
        <v>34238161.221459344</v>
      </c>
      <c r="R111" s="3">
        <f t="shared" ref="R111:R121" si="26">$H$1*PI()/3*((R8+S8)*(S$7^2-R$7^2)+(S$7-R$7)*(R8*R$7+S8*S$7))*$H$2*$K$1</f>
        <v>22099297.994420141</v>
      </c>
      <c r="S111" s="3">
        <f t="shared" ref="S111:S121" si="27">$H$1*PI()/3*((S8+T8)*(T$7^2-S$7^2)+(T$7-S$7)*(S8*S$7+T8*T$7))*$H$2*$K$1</f>
        <v>13970044.848543832</v>
      </c>
      <c r="T111" s="3">
        <f t="shared" ref="T111:T121" si="28">$H$1*PI()/3*((T8+U8)*(U$7^2-T$7^2)+(U$7-T$7)*(T8*T$7+U8*U$7))*$H$2*$K$1</f>
        <v>8640733.1259548105</v>
      </c>
      <c r="U111" s="3">
        <f t="shared" ref="U111:U121" si="29">$H$1*PI()/3*((U8+V8)*(V$7^2-U$7^2)+(V$7-U$7)*(U8*U$7+V8*V$7))*$H$2*$K$1</f>
        <v>5223957.1600362817</v>
      </c>
      <c r="V111" s="3">
        <f t="shared" ref="V111:V121" si="30">$H$1*PI()/3*((V8+W8)*(W$7^2-V$7^2)+(W$7-V$7)*(V8*V$7+W8*W$7))*$H$2*$K$1</f>
        <v>3083807.5573079889</v>
      </c>
      <c r="W111" s="3">
        <f t="shared" ref="W111:W121" si="31">$H$1*PI()/3*((W8+X8)*(X$7^2-W$7^2)+(X$7-W$7)*(W8*W$7+X8*X$7))*$H$2*$K$1</f>
        <v>1775557.481659244</v>
      </c>
      <c r="X111" s="3">
        <f t="shared" ref="X111:X121" si="32">$H$1*PI()/3*((X8+Y8)*(Y$7^2-X$7^2)+(Y$7-X$7)*(X8*X$7+Y8*Y$7))*$H$2*$K$1</f>
        <v>995957.78680240037</v>
      </c>
      <c r="Y111" s="3">
        <f t="shared" ref="Y111:Y121" si="33">$H$1*PI()/3*((Y8+Z8)*(Z$7^2-Y$7^2)+(Z$7-Y$7)*(Y8*Y$7+Z8*Z$7))*$H$2*$K$1</f>
        <v>543602.58188058005</v>
      </c>
      <c r="Z111" s="3">
        <f t="shared" ref="Z111:Z121" si="34">$H$1*PI()/3*((Z8+AA8)*(AA$7^2-Z$7^2)+(AA$7-Z$7)*(Z8*Z$7+AA8*AA$7))*$H$2*$K$1</f>
        <v>288341.92973735603</v>
      </c>
      <c r="AA111" s="3">
        <f t="shared" ref="AA111:AA121" si="35">$H$1*PI()/3*((AA8+AB8)*(AB$7^2-AA$7^2)+(AB$7-AA$7)*(AA8*AA$7+AB8*AB$7))*$H$2*$K$1</f>
        <v>148438.19826238224</v>
      </c>
      <c r="AB111" s="3">
        <f t="shared" ref="AB111:AB121" si="36">$H$1*PI()/3*((AB8+AC8)*(AC$7^2-AB$7^2)+(AC$7-AB$7)*(AB8*AB$7+AC8*AC$7))*$H$2*$K$1</f>
        <v>74061.819512395406</v>
      </c>
      <c r="AC111" s="3">
        <f t="shared" ref="AC111:AC121" si="37">$H$1*PI()/3*((AC8+AD8)*(AD$7^2-AC$7^2)+(AD$7-AC$7)*(AC8*AC$7+AD8*AD$7))*$H$2*$K$1</f>
        <v>35762.288060810693</v>
      </c>
      <c r="AD111" s="3">
        <f t="shared" ref="AD111:AD121" si="38">$H$1*PI()/3*((AD8+AE8)*(AE$7^2-AD$7^2)+(AE$7-AD$7)*(AD8*AD$7+AE8*AE$7))*$H$2*$K$1</f>
        <v>16687.092374855602</v>
      </c>
      <c r="AE111" s="3">
        <f t="shared" ref="AE111:AE121" si="39">$H$1*PI()/3*((AE8+AF8)*(AF$7^2-AE$7^2)+(AF$7-AE$7)*(AE8*AE$7+AF8*AF$7))*$H$2*$K$1</f>
        <v>7512.287970762357</v>
      </c>
      <c r="AF111" s="3">
        <f t="shared" ref="AF111:AF121" si="40">$H$1*PI()/3*((AF8+AG8)*(AG$7^2-AF$7^2)+(AG$7-AF$7)*(AF8*AF$7+AG8*AG$7))*$H$2*$K$1</f>
        <v>3257.4650998888737</v>
      </c>
      <c r="AG111" s="3">
        <f t="shared" ref="AG111:AG121" si="41">$H$1*PI()/3*((AG8+AH8)*(AH$7^2-AG$7^2)+(AH$7-AG$7)*(AG8*AG$7+AH8*AH$7))*$H$2*$K$1</f>
        <v>1358.1560716755346</v>
      </c>
      <c r="AH111" s="3">
        <f t="shared" ref="AH111:AH121" si="42">$H$1*PI()/3*((AH8+AI8)*(AI$7^2-AH$7^2)+(AI$7-AH$7)*(AH8*AH$7+AI8*AI$7))*$H$2*$K$1</f>
        <v>543.49222161173759</v>
      </c>
      <c r="AI111" s="3">
        <f t="shared" ref="AI111:AI121" si="43">$H$1*PI()/3*((AI8+AJ8)*(AJ$7^2-AI$7^2)+(AJ$7-AI$7)*(AI8*AI$7+AJ8*AJ$7))*$H$2*$K$1</f>
        <v>208.34614179828293</v>
      </c>
      <c r="AJ111" s="3">
        <f t="shared" ref="AJ111:AJ121" si="44">$H$1*PI()/3*((AJ8+AK8)*(AK$7^2-AJ$7^2)+(AK$7-AJ$7)*(AJ8*AJ$7+AK8*AK$7))*$H$2*$K$1</f>
        <v>76.35938256207038</v>
      </c>
      <c r="AK111" s="3">
        <f t="shared" ref="AK111:AK121" si="45">$H$1*PI()/3*((AK8+AL8)*(AL$7^2-AK$7^2)+(AL$7-AK$7)*(AK8*AK$7+AL8*AL$7))*$H$2*$K$1</f>
        <v>26.700554757163719</v>
      </c>
      <c r="AL111" s="3">
        <f t="shared" ref="AL111:AL121" si="46">$H$1*PI()/3*((AL8+AM8)*(AM$7^2-AL$7^2)+(AM$7-AL$7)*(AL8*AL$7+AM8*AM$7))*$H$2*$K$1</f>
        <v>8.8881843029817365</v>
      </c>
      <c r="AM111" s="3">
        <f t="shared" ref="AM111:AM121" si="47">$H$1*PI()/3*((AM8+AN8)*(AN$7^2-AM$7^2)+(AN$7-AM$7)*(AM8*AM$7+AN8*AN$7))*$H$2*$K$1</f>
        <v>2.8102856991662115</v>
      </c>
      <c r="AN111" s="3">
        <f t="shared" ref="AN111:AN121" si="48">$H$1*PI()/3*((AN8+AO8)*(AO$7^2-AN$7^2)+(AO$7-AN$7)*(AN8*AN$7+AO8*AO$7))*$H$2*$K$1</f>
        <v>0.8419687532536132</v>
      </c>
      <c r="AO111" s="3">
        <f t="shared" ref="AO111:AO121" si="49">$H$1*PI()/3*((AO8+AP8)*(AP$7^2-AO$7^2)+(AP$7-AO$7)*(AO8*AO$7+AP8*AP$7))*$H$2*$K$1</f>
        <v>0.23843190616056054</v>
      </c>
      <c r="AP111" s="3">
        <f t="shared" ref="AP111:AP121" si="50">$H$1*PI()/3*((AP8+AQ8)*(AQ$7^2-AP$7^2)+(AQ$7-AP$7)*(AP8*AP$7+AQ8*AQ$7))*$H$2*$K$1</f>
        <v>6.3653088318735479E-2</v>
      </c>
      <c r="AQ111" s="3">
        <f t="shared" ref="AQ111:AQ121" si="51">$H$1*PI()/3*((AQ8+AR8)*(AR$7^2-AQ$7^2)+(AR$7-AQ$7)*(AQ8*AQ$7+AR8*AR$7))*$H$2*$K$1</f>
        <v>1.5976130391721986E-2</v>
      </c>
      <c r="AR111" s="3">
        <f t="shared" ref="AR111:AR121" si="52">$H$1*PI()/3*((AR8+AS8)*(AS$7^2-AR$7^2)+(AS$7-AR$7)*(AR8*AR$7+AS8*AS$7))*$H$2*$K$1</f>
        <v>3.7590217111239917E-3</v>
      </c>
      <c r="AS111" s="3">
        <f t="shared" ref="AS111:AS121" si="53">$H$1*PI()/3*((AS8+AT8)*(AT$7^2-AS$7^2)+(AT$7-AS$7)*(AS8*AS$7+AT8*AT$7))*$H$2*$K$1</f>
        <v>8.2665503699364798E-4</v>
      </c>
      <c r="AT111" s="3">
        <f t="shared" ref="AT111:AT121" si="54">$H$1*PI()/3*((AT8+AU8)*(AU$7^2-AT$7^2)+(AU$7-AT$7)*(AT8*AT$7+AU8*AU$7))*$H$2*$K$1</f>
        <v>1.6937652596191901E-4</v>
      </c>
      <c r="AU111" s="3">
        <f t="shared" ref="AU111:AU121" si="55">$H$1*PI()/3*((AU8+AV8)*(AV$7^2-AU$7^2)+(AV$7-AU$7)*(AU8*AU$7+AV8*AV$7))*$H$2*$K$1</f>
        <v>3.2227726230340135E-5</v>
      </c>
      <c r="AV111" s="3">
        <f t="shared" ref="AV111:AV121" si="56">$H$1*PI()/3*((AV8+AW8)*(AW$7^2-AV$7^2)+(AW$7-AV$7)*(AV8*AV$7+AW8*AW$7))*$H$2*$K$1</f>
        <v>5.6748375457233572E-6</v>
      </c>
      <c r="AW111" s="3">
        <f t="shared" ref="AW111:AW121" si="57">$H$1*PI()/3*((AW8+AX8)*(AX$7^2-AW$7^2)+(AX$7-AW$7)*(AW8*AW$7+AX8*AX$7))*$H$2*$K$1</f>
        <v>9.2140917057983111E-7</v>
      </c>
      <c r="AX111" s="3">
        <f t="shared" ref="AX111:AX121" si="58">$H$1*PI()/3*((AX8+AY8)*(AY$7^2-AX$7^2)+(AY$7-AX$7)*(AX8*AX$7+AY8*AY$7))*$H$2*$K$1</f>
        <v>1.3742937645059053E-7</v>
      </c>
      <c r="AY111" s="3">
        <f t="shared" ref="AY111:AY121" si="59">$H$1*PI()/3*((AY8+AZ8)*(AZ$7^2-AY$7^2)+(AZ$7-AY$7)*(AY8*AY$7+AZ8*AZ$7))*$H$2*$K$1</f>
        <v>1.8754609281135512E-8</v>
      </c>
      <c r="AZ111" s="3">
        <f t="shared" ref="AZ111:AZ121" si="60">$H$1*PI()/3*((AZ8+BA8)*(BA$7^2-AZ$7^2)+(BA$7-AZ$7)*(AZ8*AZ$7+BA8*BA$7))*$H$2*$K$1</f>
        <v>2.3319980917476099E-9</v>
      </c>
      <c r="BA111" s="3">
        <f t="shared" ref="BA111:BA121" si="61">$H$1*PI()/3*((BA8+BB8)*(BB$7^2-BA$7^2)+(BB$7-BA$7)*(BA8*BA$7+BB8*BB$7))*$H$2*$K$1</f>
        <v>2.6305293797398968E-10</v>
      </c>
      <c r="BB111" s="3">
        <f t="shared" ref="BB111:BB121" si="62">$H$1*PI()/3*((BB8+BC8)*(BC$7^2-BB$7^2)+(BC$7-BB$7)*(BB8*BB$7+BC8*BC$7))*$H$2*$K$1</f>
        <v>2.6795658226487204E-11</v>
      </c>
      <c r="BC111" s="3">
        <f t="shared" ref="BC111:BC121" si="63">$H$1*PI()/3*((BC8+BD8)*(BD$7^2-BC$7^2)+(BD$7-BC$7)*(BC8*BC$7+BD8*BD$7))*$H$2*$K$1</f>
        <v>2.453056100938126E-12</v>
      </c>
      <c r="BD111" s="3">
        <f t="shared" ref="BD111:BD121" si="64">$H$1*PI()/3*((BD8+BE8)*(BE$7^2-BD$7^2)+(BE$7-BD$7)*(BD8*BD$7+BE8*BE$7))*$H$2*$K$1</f>
        <v>2.0081080748624583E-13</v>
      </c>
      <c r="BE111" s="3">
        <f t="shared" ref="BE111:BE121" si="65">$H$1*PI()/3*((BE8+BF8)*(BF$7^2-BE$7^2)+(BF$7-BE$7)*(BE8*BE$7+BF8*BF$7))*$H$2*$K$1</f>
        <v>1.462219189846543E-14</v>
      </c>
      <c r="BF111" s="3">
        <f t="shared" ref="BF111:BF121" si="66">$H$1*PI()/3*((BF8+BG8)*(BG$7^2-BF$7^2)+(BG$7-BF$7)*(BF8*BF$7+BG8*BG$7))*$H$2*$K$1</f>
        <v>9.4185136616286071E-16</v>
      </c>
      <c r="BG111" s="3">
        <f t="shared" ref="BG111:BG121" si="67">$H$1*PI()/3*((BG8+BH8)*(BH$7^2-BG$7^2)+(BH$7-BG$7)*(BG8*BG$7+BH8*BH$7))*$H$2*$K$1</f>
        <v>5.3355565342520246E-17</v>
      </c>
      <c r="BH111" s="3">
        <f t="shared" ref="BH111:BP111" si="68">$H$1*PI()/3*((BH8+BI8)*(BI$7^2-BH$7^2)+(BI$7-BH$7)*(BH8*BH$7+BI8*BI$7))*$H$2*$K$1</f>
        <v>2.5366206117743184E-18</v>
      </c>
      <c r="BI111" s="3">
        <f t="shared" si="68"/>
        <v>0</v>
      </c>
      <c r="BJ111" s="3">
        <f t="shared" si="68"/>
        <v>0</v>
      </c>
      <c r="BK111" s="3">
        <f t="shared" si="68"/>
        <v>0</v>
      </c>
      <c r="BL111" s="3">
        <f t="shared" si="68"/>
        <v>0</v>
      </c>
      <c r="BM111" s="3">
        <f t="shared" si="68"/>
        <v>0</v>
      </c>
      <c r="BN111" s="3">
        <f t="shared" si="68"/>
        <v>0</v>
      </c>
      <c r="BO111" s="3">
        <f t="shared" si="68"/>
        <v>0</v>
      </c>
      <c r="BP111" s="3">
        <f t="shared" si="68"/>
        <v>0</v>
      </c>
      <c r="BQ111" s="3">
        <f t="shared" ref="BQ111:DW111" si="69">$H$1*PI()/3*((BQ8+BR8)*(BR$7^2-BQ$7^2)+(BR$7-BQ$7)*(BQ8*BQ$7+BR8*BR$7))*$H$2*$K$1</f>
        <v>0</v>
      </c>
      <c r="BR111" s="3">
        <f t="shared" si="69"/>
        <v>0</v>
      </c>
      <c r="BS111" s="3">
        <f t="shared" si="69"/>
        <v>0</v>
      </c>
      <c r="BT111" s="3">
        <f t="shared" si="69"/>
        <v>0</v>
      </c>
      <c r="BU111" s="3">
        <f t="shared" si="69"/>
        <v>0</v>
      </c>
      <c r="BV111" s="3">
        <f t="shared" si="69"/>
        <v>0</v>
      </c>
      <c r="BW111" s="3">
        <f t="shared" si="69"/>
        <v>0</v>
      </c>
      <c r="BX111" s="3">
        <f t="shared" si="69"/>
        <v>0</v>
      </c>
      <c r="BY111" s="3">
        <f t="shared" si="69"/>
        <v>0</v>
      </c>
      <c r="BZ111" s="3">
        <f t="shared" si="69"/>
        <v>0</v>
      </c>
      <c r="CA111" s="3">
        <f t="shared" si="69"/>
        <v>0</v>
      </c>
      <c r="CB111" s="3">
        <f t="shared" si="69"/>
        <v>0</v>
      </c>
      <c r="CC111" s="3">
        <f t="shared" si="69"/>
        <v>0</v>
      </c>
      <c r="CD111" s="3">
        <f t="shared" si="69"/>
        <v>0</v>
      </c>
      <c r="CE111" s="3">
        <f t="shared" si="69"/>
        <v>0</v>
      </c>
      <c r="CF111" s="3">
        <f t="shared" si="69"/>
        <v>0</v>
      </c>
      <c r="CG111" s="3">
        <f t="shared" si="69"/>
        <v>0</v>
      </c>
      <c r="CH111" s="3">
        <f t="shared" si="69"/>
        <v>0</v>
      </c>
      <c r="CI111" s="3">
        <f t="shared" si="69"/>
        <v>0</v>
      </c>
      <c r="CJ111" s="3">
        <f t="shared" si="69"/>
        <v>0</v>
      </c>
      <c r="CK111" s="3">
        <f t="shared" si="69"/>
        <v>0</v>
      </c>
      <c r="CL111" s="3">
        <f t="shared" si="69"/>
        <v>0</v>
      </c>
      <c r="CM111" s="3">
        <f t="shared" si="69"/>
        <v>0</v>
      </c>
      <c r="CN111" s="3">
        <f t="shared" si="69"/>
        <v>0</v>
      </c>
      <c r="CO111" s="3">
        <f t="shared" si="69"/>
        <v>0</v>
      </c>
      <c r="CP111" s="3">
        <f t="shared" si="69"/>
        <v>0</v>
      </c>
      <c r="CQ111" s="3">
        <f t="shared" si="69"/>
        <v>0</v>
      </c>
      <c r="CR111" s="3">
        <f t="shared" si="69"/>
        <v>0</v>
      </c>
      <c r="CS111" s="3">
        <f t="shared" si="69"/>
        <v>0</v>
      </c>
      <c r="CT111" s="3">
        <f t="shared" si="69"/>
        <v>0</v>
      </c>
      <c r="CU111" s="3">
        <f t="shared" si="69"/>
        <v>0</v>
      </c>
      <c r="CV111" s="3">
        <f t="shared" si="69"/>
        <v>0</v>
      </c>
      <c r="CW111" s="3">
        <f t="shared" si="69"/>
        <v>0</v>
      </c>
      <c r="CX111" s="3">
        <f t="shared" si="69"/>
        <v>0</v>
      </c>
      <c r="CY111" s="3">
        <f t="shared" si="69"/>
        <v>0</v>
      </c>
      <c r="CZ111" s="3">
        <f t="shared" si="69"/>
        <v>0</v>
      </c>
      <c r="DA111" s="3">
        <f t="shared" si="69"/>
        <v>0</v>
      </c>
      <c r="DB111" s="3">
        <f t="shared" si="69"/>
        <v>0</v>
      </c>
      <c r="DC111" s="3">
        <f t="shared" si="69"/>
        <v>0</v>
      </c>
      <c r="DD111" s="3">
        <f t="shared" si="69"/>
        <v>0</v>
      </c>
      <c r="DE111" s="3">
        <f t="shared" si="69"/>
        <v>0</v>
      </c>
      <c r="DF111" s="3">
        <f t="shared" si="69"/>
        <v>0</v>
      </c>
      <c r="DG111" s="3">
        <f t="shared" si="69"/>
        <v>0</v>
      </c>
      <c r="DH111" s="3">
        <f t="shared" si="69"/>
        <v>0</v>
      </c>
      <c r="DI111" s="3">
        <f t="shared" si="69"/>
        <v>0</v>
      </c>
      <c r="DJ111" s="3">
        <f t="shared" si="69"/>
        <v>0</v>
      </c>
      <c r="DK111" s="3">
        <f t="shared" si="69"/>
        <v>0</v>
      </c>
      <c r="DL111" s="3">
        <f t="shared" si="69"/>
        <v>0</v>
      </c>
      <c r="DM111" s="3">
        <f t="shared" si="69"/>
        <v>0</v>
      </c>
      <c r="DN111" s="3">
        <f t="shared" si="69"/>
        <v>0</v>
      </c>
      <c r="DO111" s="3">
        <f t="shared" si="69"/>
        <v>0</v>
      </c>
      <c r="DP111" s="3">
        <f t="shared" si="69"/>
        <v>0</v>
      </c>
      <c r="DQ111" s="3">
        <f t="shared" si="69"/>
        <v>0</v>
      </c>
      <c r="DR111" s="3">
        <f t="shared" si="69"/>
        <v>0</v>
      </c>
      <c r="DS111" s="3">
        <f t="shared" si="69"/>
        <v>0</v>
      </c>
      <c r="DT111" s="3">
        <f t="shared" si="69"/>
        <v>0</v>
      </c>
      <c r="DU111" s="3">
        <f t="shared" si="69"/>
        <v>0</v>
      </c>
      <c r="DV111" s="3">
        <f t="shared" si="69"/>
        <v>0</v>
      </c>
      <c r="DW111" s="3">
        <f t="shared" si="69"/>
        <v>0</v>
      </c>
      <c r="DX111" s="3">
        <f t="shared" ref="DX111:DX121" si="70">$H$1*PI()/3*((DX8+DY8)*(DY$7^2-DX$7^2)+(DY$7-DX$7)*(DX8*DX$7+DY8*DY$7))*$H$2*$K$1</f>
        <v>0</v>
      </c>
      <c r="DY111" s="3">
        <f t="shared" ref="DY111:DY121" si="71">$H$1*PI()/3*((DY8+DZ8)*(DZ$7^2-DY$7^2)+(DZ$7-DY$7)*(DY8*DY$7+DZ8*DZ$7))*$H$2*$K$1</f>
        <v>0</v>
      </c>
      <c r="DZ111" s="3">
        <f t="shared" ref="DZ111:DZ121" si="72">$H$1*PI()/3*((DZ8+EA8)*(EA$7^2-DZ$7^2)+(EA$7-DZ$7)*(DZ8*DZ$7+EA8*EA$7))*$H$2*$K$1</f>
        <v>0</v>
      </c>
      <c r="EA111" s="3">
        <f t="shared" ref="EA111:EA121" si="73">$H$1*PI()/3*((EA8+EB8)*(EB$7^2-EA$7^2)+(EB$7-EA$7)*(EA8*EA$7+EB8*EB$7))*$H$2*$K$1</f>
        <v>0</v>
      </c>
      <c r="EB111" s="3">
        <f t="shared" ref="EB111:EB121" si="74">$H$1*PI()/3*((EB8+EC8)*(EC$7^2-EB$7^2)+(EC$7-EB$7)*(EB8*EB$7+EC8*EC$7))*$H$2*$K$1</f>
        <v>0</v>
      </c>
      <c r="EC111" s="3">
        <f t="shared" ref="EC111:EC121" si="75">$H$1*PI()/3*((EC8+ED8)*(ED$7^2-EC$7^2)+(ED$7-EC$7)*(EC8*EC$7+ED8*ED$7))*$H$2*$K$1</f>
        <v>0</v>
      </c>
      <c r="ED111" s="3">
        <f t="shared" ref="ED111:ED121" si="76">$H$1*PI()/3*((ED8+EE8)*(EE$7^2-ED$7^2)+(EE$7-ED$7)*(ED8*ED$7+EE8*EE$7))*$H$2*$K$1</f>
        <v>0</v>
      </c>
      <c r="EE111" s="3">
        <f t="shared" ref="EE111:EE121" si="77">$H$1*PI()/3*((EE8+EF8)*(EF$7^2-EE$7^2)+(EF$7-EE$7)*(EE8*EE$7+EF8*EF$7))*$H$2*$K$1</f>
        <v>0</v>
      </c>
      <c r="EF111" s="3">
        <f t="shared" ref="EF111:EF121" si="78">$H$1*PI()/3*((EF8+EG8)*(EG$7^2-EF$7^2)+(EG$7-EF$7)*(EF8*EF$7+EG8*EG$7))*$H$2*$K$1</f>
        <v>0</v>
      </c>
      <c r="EG111" s="3">
        <f t="shared" ref="EG111:EG121" si="79">$H$1*PI()/3*((EG8+EH8)*(EH$7^2-EG$7^2)+(EH$7-EG$7)*(EG8*EG$7+EH8*EH$7))*$H$2*$K$1</f>
        <v>0</v>
      </c>
      <c r="EH111" s="3">
        <f t="shared" ref="EH111:EH121" si="80">$H$1*PI()/3*((EH8+EI8)*(EI$7^2-EH$7^2)+(EI$7-EH$7)*(EH8*EH$7+EI8*EI$7))*$H$2*$K$1</f>
        <v>0</v>
      </c>
      <c r="EI111" s="3">
        <f t="shared" ref="EI111:EI121" si="81">$H$1*PI()/3*((EI8+EJ8)*(EJ$7^2-EI$7^2)+(EJ$7-EI$7)*(EI8*EI$7+EJ8*EJ$7))*$H$2*$K$1</f>
        <v>0</v>
      </c>
      <c r="EJ111" s="3">
        <f t="shared" ref="EJ111:EJ121" si="82">$H$1*PI()/3*((EJ8+EK8)*(EK$7^2-EJ$7^2)+(EK$7-EJ$7)*(EJ8*EJ$7+EK8*EK$7))*$H$2*$K$1</f>
        <v>0</v>
      </c>
      <c r="EK111" s="3">
        <f t="shared" ref="EK111:EK121" si="83">$H$1*PI()/3*((EK8+EL8)*(EL$7^2-EK$7^2)+(EL$7-EK$7)*(EK8*EK$7+EL8*EL$7))*$H$2*$K$1</f>
        <v>0</v>
      </c>
      <c r="EL111" s="3">
        <f t="shared" ref="EL111:EL121" si="84">$H$1*PI()/3*((EL8+EM8)*(EM$7^2-EL$7^2)+(EM$7-EL$7)*(EL8*EL$7+EM8*EM$7))*$H$2*$K$1</f>
        <v>0</v>
      </c>
      <c r="EM111" s="3">
        <f t="shared" ref="EM111:EM121" si="85">$H$1*PI()/3*((EM8+EN8)*(EN$7^2-EM$7^2)+(EN$7-EM$7)*(EM8*EM$7+EN8*EN$7))*$H$2*$K$1</f>
        <v>0</v>
      </c>
      <c r="EN111" s="3">
        <f t="shared" ref="EN111:EN121" si="86">$H$1*PI()/3*((EN8+EO8)*(EO$7^2-EN$7^2)+(EO$7-EN$7)*(EN8*EN$7+EO8*EO$7))*$H$2*$K$1</f>
        <v>0</v>
      </c>
      <c r="EO111" s="3">
        <f t="shared" ref="EO111:EO121" si="87">$H$1*PI()/3*((EO8+EP8)*(EP$7^2-EO$7^2)+(EP$7-EO$7)*(EO8*EO$7+EP8*EP$7))*$H$2*$K$1</f>
        <v>0</v>
      </c>
      <c r="EP111" s="3">
        <f t="shared" ref="EP111:EP121" si="88">$H$1*PI()/3*((EP8+EQ8)*(EQ$7^2-EP$7^2)+(EQ$7-EP$7)*(EP8*EP$7+EQ8*EQ$7))*$H$2*$K$1</f>
        <v>0</v>
      </c>
      <c r="EQ111" s="3">
        <f t="shared" ref="EQ111:EQ121" si="89">$H$1*PI()/3*((EQ8+ER8)*(ER$7^2-EQ$7^2)+(ER$7-EQ$7)*(EQ8*EQ$7+ER8*ER$7))*$H$2*$K$1</f>
        <v>0</v>
      </c>
      <c r="ER111" s="3">
        <f t="shared" ref="ER111:ER121" si="90">$H$1*PI()/3*((ER8+ES8)*(ES$7^2-ER$7^2)+(ES$7-ER$7)*(ER8*ER$7+ES8*ES$7))*$H$2*$K$1</f>
        <v>0</v>
      </c>
      <c r="ES111" s="3">
        <f t="shared" ref="ES111:ES121" si="91">$H$1*PI()/3*((ES8+ET8)*(ET$7^2-ES$7^2)+(ET$7-ES$7)*(ES8*ES$7+ET8*ET$7))*$H$2*$K$1</f>
        <v>0</v>
      </c>
      <c r="ET111" s="3">
        <f t="shared" ref="ET111:ET121" si="92">$H$1*PI()/3*((ET8+EU8)*(EU$7^2-ET$7^2)+(EU$7-ET$7)*(ET8*ET$7+EU8*EU$7))*$H$2*$K$1</f>
        <v>0</v>
      </c>
      <c r="EU111" s="3">
        <f t="shared" ref="EU111:EU121" si="93">$H$1*PI()/3*((EU8+EV8)*(EV$7^2-EU$7^2)+(EV$7-EU$7)*(EU8*EU$7+EV8*EV$7))*$H$2*$K$1</f>
        <v>0</v>
      </c>
      <c r="EV111" s="3">
        <f t="shared" ref="EV111:EV121" si="94">$H$1*PI()/3*((EV8+EW8)*(EW$7^2-EV$7^2)+(EW$7-EV$7)*(EV8*EV$7+EW8*EW$7))*$H$2*$K$1</f>
        <v>0</v>
      </c>
      <c r="EW111" s="3">
        <f t="shared" ref="EW111:EW121" si="95">$H$1*PI()/3*((EW8+EX8)*(EX$7^2-EW$7^2)+(EX$7-EW$7)*(EW8*EW$7+EX8*EX$7))*$H$2*$K$1</f>
        <v>0</v>
      </c>
      <c r="EX111" s="3">
        <f t="shared" ref="EX111:EX121" si="96">$H$1*PI()/3*((EX8+EY8)*(EY$7^2-EX$7^2)+(EY$7-EX$7)*(EX8*EX$7+EY8*EY$7))*$H$2*$K$1</f>
        <v>0</v>
      </c>
      <c r="EY111" s="3">
        <f t="shared" ref="EY111:EY121" si="97">$H$1*PI()/3*((EY8+EZ8)*(EZ$7^2-EY$7^2)+(EZ$7-EY$7)*(EY8*EY$7+EZ8*EZ$7))*$H$2*$K$1</f>
        <v>0</v>
      </c>
      <c r="EZ111" s="3">
        <f t="shared" ref="EZ111:EZ121" si="98">$H$1*PI()/3*((EZ8+FA8)*(FA$7^2-EZ$7^2)+(FA$7-EZ$7)*(EZ8*EZ$7+FA8*FA$7))*$H$2*$K$1</f>
        <v>0</v>
      </c>
      <c r="FA111" s="3">
        <f t="shared" ref="FA111:FA121" si="99">$H$1*PI()/3*((FA8+FB8)*(FB$7^2-FA$7^2)+(FB$7-FA$7)*(FA8*FA$7+FB8*FB$7))*$H$2*$K$1</f>
        <v>0</v>
      </c>
      <c r="FB111" s="3">
        <f t="shared" ref="FB111:FB121" si="100">$H$1*PI()/3*((FB8+FC8)*(FC$7^2-FB$7^2)+(FC$7-FB$7)*(FB8*FB$7+FC8*FC$7))*$H$2*$K$1</f>
        <v>0</v>
      </c>
      <c r="FC111" s="3">
        <f t="shared" ref="FC111:FC121" si="101">$H$1*PI()/3*((FC8+FD8)*(FD$7^2-FC$7^2)+(FD$7-FC$7)*(FC8*FC$7+FD8*FD$7))*$H$2*$K$1</f>
        <v>0</v>
      </c>
      <c r="FD111" s="3">
        <f t="shared" ref="FD111:FD121" si="102">$H$1*PI()/3*((FD8+FE8)*(FE$7^2-FD$7^2)+(FE$7-FD$7)*(FD8*FD$7+FE8*FE$7))*$H$2*$K$1</f>
        <v>0</v>
      </c>
      <c r="FE111" s="3">
        <f t="shared" ref="FE111:FE121" si="103">$H$1*PI()/3*((FE8+FF8)*(FF$7^2-FE$7^2)+(FF$7-FE$7)*(FE8*FE$7+FF8*FF$7))*$H$2*$K$1</f>
        <v>0</v>
      </c>
      <c r="FF111" s="3">
        <f t="shared" ref="FF111:FF121" si="104">$H$1*PI()/3*((FF8+FG8)*(FG$7^2-FF$7^2)+(FG$7-FF$7)*(FF8*FF$7+FG8*FG$7))*$H$2*$K$1</f>
        <v>0</v>
      </c>
      <c r="FG111" s="3">
        <f t="shared" ref="FG111:FG121" si="105">$H$1*PI()/3*((FG8+FH8)*(FH$7^2-FG$7^2)+(FH$7-FG$7)*(FG8*FG$7+FH8*FH$7))*$H$2*$K$1</f>
        <v>0</v>
      </c>
      <c r="FH111" s="3">
        <f t="shared" ref="FH111:FH121" si="106">$H$1*PI()/3*((FH8+FI8)*(FI$7^2-FH$7^2)+(FI$7-FH$7)*(FH8*FH$7+FI8*FI$7))*$H$2*$K$1</f>
        <v>0</v>
      </c>
      <c r="FI111" s="3">
        <f t="shared" ref="FI111:FI121" si="107">$H$1*PI()/3*((FI8+FJ8)*(FJ$7^2-FI$7^2)+(FJ$7-FI$7)*(FI8*FI$7+FJ8*FJ$7))*$H$2*$K$1</f>
        <v>0</v>
      </c>
      <c r="FJ111" s="3">
        <f t="shared" ref="FJ111:FJ121" si="108">$H$1*PI()/3*((FJ8+FK8)*(FK$7^2-FJ$7^2)+(FK$7-FJ$7)*(FJ8*FJ$7+FK8*FK$7))*$H$2*$K$1</f>
        <v>0</v>
      </c>
      <c r="FK111" s="3">
        <f t="shared" ref="FK111:FK121" si="109">$H$1*PI()/3*((FK8+FL8)*(FL$7^2-FK$7^2)+(FL$7-FK$7)*(FK8*FK$7+FL8*FL$7))*$H$2*$K$1</f>
        <v>0</v>
      </c>
      <c r="FL111" s="3">
        <f t="shared" ref="FL111:FL121" si="110">$H$1*PI()/3*((FL8+FM8)*(FM$7^2-FL$7^2)+(FM$7-FL$7)*(FL8*FL$7+FM8*FM$7))*$H$2*$K$1</f>
        <v>0</v>
      </c>
      <c r="FM111" s="3">
        <f t="shared" ref="FM111:FM121" si="111">$H$1*PI()/3*((FM8+FN8)*(FN$7^2-FM$7^2)+(FN$7-FM$7)*(FM8*FM$7+FN8*FN$7))*$H$2*$K$1</f>
        <v>0</v>
      </c>
      <c r="FN111" s="3">
        <f t="shared" ref="FN111:FN121" si="112">$H$1*PI()/3*((FN8+FO8)*(FO$7^2-FN$7^2)+(FO$7-FN$7)*(FN8*FN$7+FO8*FO$7))*$H$2*$K$1</f>
        <v>0</v>
      </c>
      <c r="FO111" s="3">
        <f t="shared" ref="FO111:FO121" si="113">$H$1*PI()/3*((FO8+FP8)*(FP$7^2-FO$7^2)+(FP$7-FO$7)*(FO8*FO$7+FP8*FP$7))*$H$2*$K$1</f>
        <v>0</v>
      </c>
      <c r="FP111" s="3">
        <f t="shared" ref="FP111:FP121" si="114">$H$1*PI()/3*((FP8+FQ8)*(FQ$7^2-FP$7^2)+(FQ$7-FP$7)*(FP8*FP$7+FQ8*FQ$7))*$H$2*$K$1</f>
        <v>0</v>
      </c>
      <c r="FQ111" s="3">
        <f t="shared" ref="FQ111:FQ121" si="115">$H$1*PI()/3*((FQ8+FR8)*(FR$7^2-FQ$7^2)+(FR$7-FQ$7)*(FQ8*FQ$7+FR8*FR$7))*$H$2*$K$1</f>
        <v>0</v>
      </c>
      <c r="FR111" s="3">
        <f t="shared" ref="FR111:FR121" si="116">$H$1*PI()/3*((FR8+FS8)*(FS$7^2-FR$7^2)+(FS$7-FR$7)*(FR8*FR$7+FS8*FS$7))*$H$2*$K$1</f>
        <v>0</v>
      </c>
      <c r="FS111" s="3">
        <f t="shared" ref="FS111:FS121" si="117">$H$1*PI()/3*((FS8+FT8)*(FT$7^2-FS$7^2)+(FT$7-FS$7)*(FS8*FS$7+FT8*FT$7))*$H$2*$K$1</f>
        <v>0</v>
      </c>
      <c r="FT111" s="3">
        <f t="shared" ref="FT111:FT121" si="118">$H$1*PI()/3*((FT8+FU8)*(FU$7^2-FT$7^2)+(FU$7-FT$7)*(FT8*FT$7+FU8*FU$7))*$H$2*$K$1</f>
        <v>0</v>
      </c>
      <c r="FU111" s="3">
        <f t="shared" ref="FU111:FU121" si="119">$H$1*PI()/3*((FU8+FV8)*(FV$7^2-FU$7^2)+(FV$7-FU$7)*(FU8*FU$7+FV8*FV$7))*$H$2*$K$1</f>
        <v>0</v>
      </c>
      <c r="FV111" s="3">
        <f t="shared" ref="FV111:FV121" si="120">$H$1*PI()/3*((FV8+FW8)*(FW$7^2-FV$7^2)+(FW$7-FV$7)*(FV8*FV$7+FW8*FW$7))*$H$2*$K$1</f>
        <v>0</v>
      </c>
      <c r="FW111" s="3">
        <f t="shared" ref="FW111:FW121" si="121">$H$1*PI()/3*((FW8+FX8)*(FX$7^2-FW$7^2)+(FX$7-FW$7)*(FW8*FW$7+FX8*FX$7))*$H$2*$K$1</f>
        <v>0</v>
      </c>
      <c r="FX111" s="3">
        <f t="shared" ref="FX111:FX121" si="122">$H$1*PI()/3*((FX8+FY8)*(FY$7^2-FX$7^2)+(FY$7-FX$7)*(FX8*FX$7+FY8*FY$7))*$H$2*$K$1</f>
        <v>0</v>
      </c>
      <c r="FY111" s="3">
        <f t="shared" ref="FY111:FY121" si="123">$H$1*PI()/3*((FY8+FZ8)*(FZ$7^2-FY$7^2)+(FZ$7-FY$7)*(FY8*FY$7+FZ8*FZ$7))*$H$2*$K$1</f>
        <v>0</v>
      </c>
      <c r="FZ111" s="3">
        <f t="shared" ref="FZ111:FZ121" si="124">$H$1*PI()/3*((FZ8+GA8)*(GA$7^2-FZ$7^2)+(GA$7-FZ$7)*(FZ8*FZ$7+GA8*GA$7))*$H$2*$K$1</f>
        <v>0</v>
      </c>
      <c r="GA111" s="3">
        <f t="shared" ref="GA111:GA121" si="125">$H$1*PI()/3*((GA8+GB8)*(GB$7^2-GA$7^2)+(GB$7-GA$7)*(GA8*GA$7+GB8*GB$7))*$H$2*$K$1</f>
        <v>0</v>
      </c>
      <c r="GB111" s="3">
        <f t="shared" ref="GB111:GB121" si="126">$H$1*PI()/3*((GB8+GC8)*(GC$7^2-GB$7^2)+(GC$7-GB$7)*(GB8*GB$7+GC8*GC$7))*$H$2*$K$1</f>
        <v>0</v>
      </c>
      <c r="GC111" s="3">
        <f t="shared" ref="GC111:GC121" si="127">$H$1*PI()/3*((GC8+GD8)*(GD$7^2-GC$7^2)+(GD$7-GC$7)*(GC8*GC$7+GD8*GD$7))*$H$2*$K$1</f>
        <v>0</v>
      </c>
      <c r="GD111" s="3">
        <f t="shared" ref="GD111:GD121" si="128">$H$1*PI()/3*((GD8+GE8)*(GE$7^2-GD$7^2)+(GE$7-GD$7)*(GD8*GD$7+GE8*GE$7))*$H$2*$K$1</f>
        <v>0</v>
      </c>
      <c r="GE111" s="3">
        <f t="shared" ref="GE111:GE118" si="129">$H$1*PI()/3*((GE8+GF8)*(GF$7^2-GE$7^2)+(GF$7-GE$7)*(GE8*GE$7+GF8*GF$7))*$H$2*$K$1</f>
        <v>0</v>
      </c>
      <c r="GF111" s="3">
        <f t="shared" ref="GF111:HD121" si="130">$H$1*PI()/3*((GF8+GG8)*(GG$7^2-GF$7^2)+(GG$7-GF$7)*(GF8*GF$7+GG8*GG$7))*$H$2*$K$1</f>
        <v>0</v>
      </c>
      <c r="GG111" s="3">
        <f t="shared" si="130"/>
        <v>0</v>
      </c>
      <c r="GH111" s="3">
        <f t="shared" si="130"/>
        <v>0</v>
      </c>
      <c r="GI111" s="3">
        <f t="shared" si="130"/>
        <v>0</v>
      </c>
      <c r="GJ111" s="3">
        <f t="shared" si="130"/>
        <v>0</v>
      </c>
      <c r="GK111" s="3">
        <f t="shared" si="130"/>
        <v>0</v>
      </c>
      <c r="GL111" s="3">
        <f t="shared" si="130"/>
        <v>0</v>
      </c>
      <c r="GM111" s="3">
        <f t="shared" si="130"/>
        <v>0</v>
      </c>
      <c r="GN111" s="3">
        <f t="shared" si="130"/>
        <v>0</v>
      </c>
      <c r="GO111" s="3">
        <f t="shared" si="130"/>
        <v>0</v>
      </c>
      <c r="GP111" s="3">
        <f t="shared" si="130"/>
        <v>0</v>
      </c>
      <c r="GQ111" s="3">
        <f t="shared" si="130"/>
        <v>0</v>
      </c>
      <c r="GR111" s="3">
        <f t="shared" si="130"/>
        <v>0</v>
      </c>
      <c r="GS111" s="3">
        <f t="shared" si="130"/>
        <v>0</v>
      </c>
      <c r="GT111" s="3">
        <f t="shared" si="130"/>
        <v>0</v>
      </c>
      <c r="GU111" s="3">
        <f t="shared" si="130"/>
        <v>0</v>
      </c>
      <c r="GV111" s="3">
        <f t="shared" si="130"/>
        <v>0</v>
      </c>
      <c r="GW111" s="3">
        <f t="shared" si="130"/>
        <v>0</v>
      </c>
      <c r="GX111" s="3">
        <f t="shared" si="130"/>
        <v>0</v>
      </c>
      <c r="GY111" s="3">
        <f t="shared" si="130"/>
        <v>0</v>
      </c>
      <c r="GZ111" s="3">
        <f t="shared" si="130"/>
        <v>0</v>
      </c>
      <c r="HA111" s="3">
        <f t="shared" si="130"/>
        <v>0</v>
      </c>
      <c r="HB111" s="3">
        <f t="shared" si="130"/>
        <v>0</v>
      </c>
      <c r="HC111" s="3">
        <f t="shared" si="130"/>
        <v>0</v>
      </c>
      <c r="HD111" s="3">
        <f t="shared" si="130"/>
        <v>0</v>
      </c>
      <c r="HE111" s="3">
        <f t="shared" ref="HE111:HE142" si="131">$H$1*PI()/3*((HE8+HF8)*(HF$7^2-HE$7^2)+(HF$7-HE$7)*(HE8*HE$7+HF8*HF$7))*$H$2*$K$1</f>
        <v>0</v>
      </c>
      <c r="HF111" s="3">
        <f>$H$1*PI()/3*((HF8+HG8)*(HG$7^2-HF$7^2)+(HG$7-HF$7)*(HF8*HF$7+HG8*HG$7))*$H$2*$K$1</f>
        <v>0</v>
      </c>
      <c r="HG111" s="3">
        <f>$H$1*PI()/3*((HG8+HH8)*(HH$7^2-HG$7^2)+(HH$7-HG$7)*(HG8*HG$7+HH8*HH$7))*$H$2*$K$1</f>
        <v>0</v>
      </c>
      <c r="HH111" s="3"/>
      <c r="HJ111" s="3">
        <f t="shared" ref="HJ111:HJ174" si="132">SUM(D111:HG111)</f>
        <v>9204344276.0604916</v>
      </c>
      <c r="HK111" s="3">
        <f>$K$2/$P$1*(1-EXP(-$P$1*B111))</f>
        <v>9795952012558.6582</v>
      </c>
    </row>
    <row r="112" spans="1:219" x14ac:dyDescent="0.25">
      <c r="A112">
        <v>131</v>
      </c>
      <c r="B112" s="3">
        <v>3548133.8923358526</v>
      </c>
      <c r="C112" s="6">
        <v>0.11243357835627084</v>
      </c>
      <c r="D112" s="3">
        <f t="shared" si="12"/>
        <v>4260123169.8237987</v>
      </c>
      <c r="E112" s="3">
        <f t="shared" si="13"/>
        <v>3451557964.8213472</v>
      </c>
      <c r="F112" s="3">
        <f t="shared" si="14"/>
        <v>2767556521.4380074</v>
      </c>
      <c r="G112" s="3">
        <f t="shared" si="15"/>
        <v>2195131014.594182</v>
      </c>
      <c r="H112" s="3">
        <f t="shared" si="16"/>
        <v>1721439065.0899515</v>
      </c>
      <c r="I112" s="3">
        <f t="shared" si="17"/>
        <v>1334027108.7933338</v>
      </c>
      <c r="J112" s="3">
        <f t="shared" si="18"/>
        <v>1021041504.8394387</v>
      </c>
      <c r="K112" s="3">
        <f t="shared" si="19"/>
        <v>771401988.45056033</v>
      </c>
      <c r="L112" s="3">
        <f t="shared" si="20"/>
        <v>574934034.42265272</v>
      </c>
      <c r="M112" s="3">
        <f t="shared" si="21"/>
        <v>422458797.31287879</v>
      </c>
      <c r="N112" s="3">
        <f t="shared" si="22"/>
        <v>305841391.86681128</v>
      </c>
      <c r="O112" s="3">
        <f t="shared" si="23"/>
        <v>218000228.53793973</v>
      </c>
      <c r="P112" s="3">
        <f t="shared" si="24"/>
        <v>152881791.62797305</v>
      </c>
      <c r="Q112" s="3">
        <f t="shared" si="25"/>
        <v>105406533.59215578</v>
      </c>
      <c r="R112" s="3">
        <f t="shared" si="26"/>
        <v>71392385.331315175</v>
      </c>
      <c r="S112" s="3">
        <f t="shared" si="27"/>
        <v>47462717.99451673</v>
      </c>
      <c r="T112" s="3">
        <f t="shared" si="28"/>
        <v>30945450.687314197</v>
      </c>
      <c r="U112" s="3">
        <f t="shared" si="29"/>
        <v>19769436.147410743</v>
      </c>
      <c r="V112" s="3">
        <f t="shared" si="30"/>
        <v>12363362.748919094</v>
      </c>
      <c r="W112" s="3">
        <f t="shared" si="31"/>
        <v>7561298.5703923767</v>
      </c>
      <c r="X112" s="3">
        <f t="shared" si="32"/>
        <v>4517792.8863780918</v>
      </c>
      <c r="Y112" s="3">
        <f t="shared" si="33"/>
        <v>2634258.0683204043</v>
      </c>
      <c r="Z112" s="3">
        <f t="shared" si="34"/>
        <v>1497278.4130215645</v>
      </c>
      <c r="AA112" s="3">
        <f t="shared" si="35"/>
        <v>828602.95234019542</v>
      </c>
      <c r="AB112" s="3">
        <f t="shared" si="36"/>
        <v>445916.65561355179</v>
      </c>
      <c r="AC112" s="3">
        <f t="shared" si="37"/>
        <v>233057.43735482352</v>
      </c>
      <c r="AD112" s="3">
        <f t="shared" si="38"/>
        <v>118137.29196757067</v>
      </c>
      <c r="AE112" s="3">
        <f t="shared" si="39"/>
        <v>57997.771960701757</v>
      </c>
      <c r="AF112" s="3">
        <f t="shared" si="40"/>
        <v>27535.492467017866</v>
      </c>
      <c r="AG112" s="3">
        <f t="shared" si="41"/>
        <v>12622.889831127532</v>
      </c>
      <c r="AH112" s="3">
        <f t="shared" si="42"/>
        <v>5578.3415151238378</v>
      </c>
      <c r="AI112" s="3">
        <f t="shared" si="43"/>
        <v>2372.4390313313329</v>
      </c>
      <c r="AJ112" s="3">
        <f t="shared" si="44"/>
        <v>969.2990052403344</v>
      </c>
      <c r="AK112" s="3">
        <f t="shared" si="45"/>
        <v>379.74013211926285</v>
      </c>
      <c r="AL112" s="3">
        <f t="shared" si="46"/>
        <v>142.37607629524092</v>
      </c>
      <c r="AM112" s="3">
        <f t="shared" si="47"/>
        <v>50.983049645887718</v>
      </c>
      <c r="AN112" s="3">
        <f t="shared" si="48"/>
        <v>17.399155260813743</v>
      </c>
      <c r="AO112" s="3">
        <f t="shared" si="49"/>
        <v>5.6464594881710752</v>
      </c>
      <c r="AP112" s="3">
        <f t="shared" si="50"/>
        <v>1.7384285767301801</v>
      </c>
      <c r="AQ112" s="3">
        <f t="shared" si="51"/>
        <v>0.50653504264639715</v>
      </c>
      <c r="AR112" s="3">
        <f t="shared" si="52"/>
        <v>0.13932331018938302</v>
      </c>
      <c r="AS112" s="3">
        <f t="shared" si="53"/>
        <v>3.6077556340028995E-2</v>
      </c>
      <c r="AT112" s="3">
        <f t="shared" si="54"/>
        <v>8.770655339836583E-3</v>
      </c>
      <c r="AU112" s="3">
        <f t="shared" si="55"/>
        <v>1.9958760792689501E-3</v>
      </c>
      <c r="AV112" s="3">
        <f t="shared" si="56"/>
        <v>4.2384420119930894E-4</v>
      </c>
      <c r="AW112" s="3">
        <f t="shared" si="57"/>
        <v>8.3724223423188818E-5</v>
      </c>
      <c r="AX112" s="3">
        <f t="shared" si="58"/>
        <v>1.5332134093138657E-5</v>
      </c>
      <c r="AY112" s="3">
        <f t="shared" si="59"/>
        <v>2.5937316631711689E-6</v>
      </c>
      <c r="AZ112" s="3">
        <f t="shared" si="60"/>
        <v>4.038399026148725E-7</v>
      </c>
      <c r="BA112" s="3">
        <f t="shared" si="61"/>
        <v>5.7645937142349646E-8</v>
      </c>
      <c r="BB112" s="3">
        <f t="shared" si="62"/>
        <v>7.5133892050214222E-9</v>
      </c>
      <c r="BC112" s="3">
        <f t="shared" si="63"/>
        <v>8.9034439005191806E-10</v>
      </c>
      <c r="BD112" s="3">
        <f t="shared" si="64"/>
        <v>9.5497717099360806E-11</v>
      </c>
      <c r="BE112" s="3">
        <f t="shared" si="65"/>
        <v>9.2279421791951244E-12</v>
      </c>
      <c r="BF112" s="3">
        <f t="shared" si="66"/>
        <v>7.9939125767213159E-13</v>
      </c>
      <c r="BG112" s="3">
        <f t="shared" si="67"/>
        <v>6.1761698695550326E-14</v>
      </c>
      <c r="BH112" s="3">
        <f t="shared" ref="BH112:BO112" si="133">$H$1*PI()/3*((BH9+BI9)*(BI$7^2-BH$7^2)+(BI$7-BH$7)*(BH9*BH$7+BI9*BI$7))*$H$2*$K$1</f>
        <v>3.9986738830716019E-15</v>
      </c>
      <c r="BI112" s="3">
        <f t="shared" si="133"/>
        <v>0</v>
      </c>
      <c r="BJ112" s="3">
        <f t="shared" si="133"/>
        <v>0</v>
      </c>
      <c r="BK112" s="3">
        <f t="shared" si="133"/>
        <v>0</v>
      </c>
      <c r="BL112" s="3">
        <f t="shared" si="133"/>
        <v>0</v>
      </c>
      <c r="BM112" s="3">
        <f t="shared" si="133"/>
        <v>0</v>
      </c>
      <c r="BN112" s="3">
        <f t="shared" si="133"/>
        <v>0</v>
      </c>
      <c r="BO112" s="3">
        <f t="shared" si="133"/>
        <v>0</v>
      </c>
      <c r="BP112" s="3">
        <f t="shared" ref="BP112:DW112" si="134">$H$1*PI()/3*((BP9+BQ9)*(BQ$7^2-BP$7^2)+(BQ$7-BP$7)*(BP9*BP$7+BQ9*BQ$7))*$H$2*$K$1</f>
        <v>0</v>
      </c>
      <c r="BQ112" s="3">
        <f t="shared" si="134"/>
        <v>0</v>
      </c>
      <c r="BR112" s="3">
        <f t="shared" si="134"/>
        <v>0</v>
      </c>
      <c r="BS112" s="3">
        <f t="shared" si="134"/>
        <v>0</v>
      </c>
      <c r="BT112" s="3">
        <f t="shared" si="134"/>
        <v>0</v>
      </c>
      <c r="BU112" s="3">
        <f t="shared" si="134"/>
        <v>0</v>
      </c>
      <c r="BV112" s="3">
        <f t="shared" si="134"/>
        <v>0</v>
      </c>
      <c r="BW112" s="3">
        <f t="shared" si="134"/>
        <v>0</v>
      </c>
      <c r="BX112" s="3">
        <f t="shared" si="134"/>
        <v>0</v>
      </c>
      <c r="BY112" s="3">
        <f t="shared" si="134"/>
        <v>0</v>
      </c>
      <c r="BZ112" s="3">
        <f t="shared" si="134"/>
        <v>0</v>
      </c>
      <c r="CA112" s="3">
        <f t="shared" si="134"/>
        <v>0</v>
      </c>
      <c r="CB112" s="3">
        <f t="shared" si="134"/>
        <v>0</v>
      </c>
      <c r="CC112" s="3">
        <f t="shared" si="134"/>
        <v>0</v>
      </c>
      <c r="CD112" s="3">
        <f t="shared" si="134"/>
        <v>0</v>
      </c>
      <c r="CE112" s="3">
        <f t="shared" si="134"/>
        <v>0</v>
      </c>
      <c r="CF112" s="3">
        <f t="shared" si="134"/>
        <v>0</v>
      </c>
      <c r="CG112" s="3">
        <f t="shared" si="134"/>
        <v>0</v>
      </c>
      <c r="CH112" s="3">
        <f t="shared" si="134"/>
        <v>0</v>
      </c>
      <c r="CI112" s="3">
        <f t="shared" si="134"/>
        <v>0</v>
      </c>
      <c r="CJ112" s="3">
        <f t="shared" si="134"/>
        <v>0</v>
      </c>
      <c r="CK112" s="3">
        <f t="shared" si="134"/>
        <v>0</v>
      </c>
      <c r="CL112" s="3">
        <f t="shared" si="134"/>
        <v>0</v>
      </c>
      <c r="CM112" s="3">
        <f t="shared" si="134"/>
        <v>0</v>
      </c>
      <c r="CN112" s="3">
        <f t="shared" si="134"/>
        <v>0</v>
      </c>
      <c r="CO112" s="3">
        <f t="shared" si="134"/>
        <v>0</v>
      </c>
      <c r="CP112" s="3">
        <f t="shared" si="134"/>
        <v>0</v>
      </c>
      <c r="CQ112" s="3">
        <f t="shared" si="134"/>
        <v>0</v>
      </c>
      <c r="CR112" s="3">
        <f t="shared" si="134"/>
        <v>0</v>
      </c>
      <c r="CS112" s="3">
        <f t="shared" si="134"/>
        <v>0</v>
      </c>
      <c r="CT112" s="3">
        <f t="shared" si="134"/>
        <v>0</v>
      </c>
      <c r="CU112" s="3">
        <f t="shared" si="134"/>
        <v>0</v>
      </c>
      <c r="CV112" s="3">
        <f t="shared" si="134"/>
        <v>0</v>
      </c>
      <c r="CW112" s="3">
        <f t="shared" si="134"/>
        <v>0</v>
      </c>
      <c r="CX112" s="3">
        <f t="shared" si="134"/>
        <v>0</v>
      </c>
      <c r="CY112" s="3">
        <f t="shared" si="134"/>
        <v>0</v>
      </c>
      <c r="CZ112" s="3">
        <f t="shared" si="134"/>
        <v>0</v>
      </c>
      <c r="DA112" s="3">
        <f t="shared" si="134"/>
        <v>0</v>
      </c>
      <c r="DB112" s="3">
        <f t="shared" si="134"/>
        <v>0</v>
      </c>
      <c r="DC112" s="3">
        <f t="shared" si="134"/>
        <v>0</v>
      </c>
      <c r="DD112" s="3">
        <f t="shared" si="134"/>
        <v>0</v>
      </c>
      <c r="DE112" s="3">
        <f t="shared" si="134"/>
        <v>0</v>
      </c>
      <c r="DF112" s="3">
        <f t="shared" si="134"/>
        <v>0</v>
      </c>
      <c r="DG112" s="3">
        <f t="shared" si="134"/>
        <v>0</v>
      </c>
      <c r="DH112" s="3">
        <f t="shared" si="134"/>
        <v>0</v>
      </c>
      <c r="DI112" s="3">
        <f t="shared" si="134"/>
        <v>0</v>
      </c>
      <c r="DJ112" s="3">
        <f t="shared" si="134"/>
        <v>0</v>
      </c>
      <c r="DK112" s="3">
        <f t="shared" si="134"/>
        <v>0</v>
      </c>
      <c r="DL112" s="3">
        <f t="shared" si="134"/>
        <v>0</v>
      </c>
      <c r="DM112" s="3">
        <f t="shared" si="134"/>
        <v>0</v>
      </c>
      <c r="DN112" s="3">
        <f t="shared" si="134"/>
        <v>0</v>
      </c>
      <c r="DO112" s="3">
        <f t="shared" si="134"/>
        <v>0</v>
      </c>
      <c r="DP112" s="3">
        <f t="shared" si="134"/>
        <v>0</v>
      </c>
      <c r="DQ112" s="3">
        <f t="shared" si="134"/>
        <v>0</v>
      </c>
      <c r="DR112" s="3">
        <f t="shared" si="134"/>
        <v>0</v>
      </c>
      <c r="DS112" s="3">
        <f t="shared" si="134"/>
        <v>0</v>
      </c>
      <c r="DT112" s="3">
        <f t="shared" si="134"/>
        <v>0</v>
      </c>
      <c r="DU112" s="3">
        <f t="shared" si="134"/>
        <v>0</v>
      </c>
      <c r="DV112" s="3">
        <f t="shared" si="134"/>
        <v>0</v>
      </c>
      <c r="DW112" s="3">
        <f t="shared" si="134"/>
        <v>0</v>
      </c>
      <c r="DX112" s="3">
        <f t="shared" si="70"/>
        <v>0</v>
      </c>
      <c r="DY112" s="3">
        <f t="shared" si="71"/>
        <v>0</v>
      </c>
      <c r="DZ112" s="3">
        <f t="shared" si="72"/>
        <v>0</v>
      </c>
      <c r="EA112" s="3">
        <f t="shared" si="73"/>
        <v>0</v>
      </c>
      <c r="EB112" s="3">
        <f t="shared" si="74"/>
        <v>0</v>
      </c>
      <c r="EC112" s="3">
        <f t="shared" si="75"/>
        <v>0</v>
      </c>
      <c r="ED112" s="3">
        <f t="shared" si="76"/>
        <v>0</v>
      </c>
      <c r="EE112" s="3">
        <f t="shared" si="77"/>
        <v>0</v>
      </c>
      <c r="EF112" s="3">
        <f t="shared" si="78"/>
        <v>0</v>
      </c>
      <c r="EG112" s="3">
        <f t="shared" si="79"/>
        <v>0</v>
      </c>
      <c r="EH112" s="3">
        <f t="shared" si="80"/>
        <v>0</v>
      </c>
      <c r="EI112" s="3">
        <f t="shared" si="81"/>
        <v>0</v>
      </c>
      <c r="EJ112" s="3">
        <f t="shared" si="82"/>
        <v>0</v>
      </c>
      <c r="EK112" s="3">
        <f t="shared" si="83"/>
        <v>0</v>
      </c>
      <c r="EL112" s="3">
        <f t="shared" si="84"/>
        <v>0</v>
      </c>
      <c r="EM112" s="3">
        <f t="shared" si="85"/>
        <v>0</v>
      </c>
      <c r="EN112" s="3">
        <f t="shared" si="86"/>
        <v>0</v>
      </c>
      <c r="EO112" s="3">
        <f t="shared" si="87"/>
        <v>0</v>
      </c>
      <c r="EP112" s="3">
        <f t="shared" si="88"/>
        <v>0</v>
      </c>
      <c r="EQ112" s="3">
        <f t="shared" si="89"/>
        <v>0</v>
      </c>
      <c r="ER112" s="3">
        <f t="shared" si="90"/>
        <v>0</v>
      </c>
      <c r="ES112" s="3">
        <f t="shared" si="91"/>
        <v>0</v>
      </c>
      <c r="ET112" s="3">
        <f t="shared" si="92"/>
        <v>0</v>
      </c>
      <c r="EU112" s="3">
        <f t="shared" si="93"/>
        <v>0</v>
      </c>
      <c r="EV112" s="3">
        <f t="shared" si="94"/>
        <v>0</v>
      </c>
      <c r="EW112" s="3">
        <f t="shared" si="95"/>
        <v>0</v>
      </c>
      <c r="EX112" s="3">
        <f t="shared" si="96"/>
        <v>0</v>
      </c>
      <c r="EY112" s="3">
        <f t="shared" si="97"/>
        <v>0</v>
      </c>
      <c r="EZ112" s="3">
        <f t="shared" si="98"/>
        <v>0</v>
      </c>
      <c r="FA112" s="3">
        <f t="shared" si="99"/>
        <v>0</v>
      </c>
      <c r="FB112" s="3">
        <f t="shared" si="100"/>
        <v>0</v>
      </c>
      <c r="FC112" s="3">
        <f t="shared" si="101"/>
        <v>0</v>
      </c>
      <c r="FD112" s="3">
        <f t="shared" si="102"/>
        <v>0</v>
      </c>
      <c r="FE112" s="3">
        <f t="shared" si="103"/>
        <v>0</v>
      </c>
      <c r="FF112" s="3">
        <f t="shared" si="104"/>
        <v>0</v>
      </c>
      <c r="FG112" s="3">
        <f t="shared" si="105"/>
        <v>0</v>
      </c>
      <c r="FH112" s="3">
        <f t="shared" si="106"/>
        <v>0</v>
      </c>
      <c r="FI112" s="3">
        <f t="shared" si="107"/>
        <v>0</v>
      </c>
      <c r="FJ112" s="3">
        <f t="shared" si="108"/>
        <v>0</v>
      </c>
      <c r="FK112" s="3">
        <f t="shared" si="109"/>
        <v>0</v>
      </c>
      <c r="FL112" s="3">
        <f t="shared" si="110"/>
        <v>0</v>
      </c>
      <c r="FM112" s="3">
        <f t="shared" si="111"/>
        <v>0</v>
      </c>
      <c r="FN112" s="3">
        <f t="shared" si="112"/>
        <v>0</v>
      </c>
      <c r="FO112" s="3">
        <f t="shared" si="113"/>
        <v>0</v>
      </c>
      <c r="FP112" s="3">
        <f t="shared" si="114"/>
        <v>0</v>
      </c>
      <c r="FQ112" s="3">
        <f t="shared" si="115"/>
        <v>0</v>
      </c>
      <c r="FR112" s="3">
        <f t="shared" si="116"/>
        <v>0</v>
      </c>
      <c r="FS112" s="3">
        <f t="shared" si="117"/>
        <v>0</v>
      </c>
      <c r="FT112" s="3">
        <f t="shared" si="118"/>
        <v>0</v>
      </c>
      <c r="FU112" s="3">
        <f t="shared" si="119"/>
        <v>0</v>
      </c>
      <c r="FV112" s="3">
        <f t="shared" si="120"/>
        <v>0</v>
      </c>
      <c r="FW112" s="3">
        <f t="shared" si="121"/>
        <v>0</v>
      </c>
      <c r="FX112" s="3">
        <f t="shared" si="122"/>
        <v>0</v>
      </c>
      <c r="FY112" s="3">
        <f t="shared" si="123"/>
        <v>0</v>
      </c>
      <c r="FZ112" s="3">
        <f t="shared" si="124"/>
        <v>0</v>
      </c>
      <c r="GA112" s="3">
        <f t="shared" si="125"/>
        <v>0</v>
      </c>
      <c r="GB112" s="3">
        <f t="shared" si="126"/>
        <v>0</v>
      </c>
      <c r="GC112" s="3">
        <f t="shared" si="127"/>
        <v>0</v>
      </c>
      <c r="GD112" s="3">
        <f t="shared" si="128"/>
        <v>0</v>
      </c>
      <c r="GE112" s="3">
        <f t="shared" si="129"/>
        <v>0</v>
      </c>
      <c r="GF112" s="3">
        <f t="shared" si="130"/>
        <v>0</v>
      </c>
      <c r="GG112" s="3">
        <f t="shared" si="130"/>
        <v>0</v>
      </c>
      <c r="GH112" s="3">
        <f t="shared" si="130"/>
        <v>0</v>
      </c>
      <c r="GI112" s="3">
        <f t="shared" si="130"/>
        <v>0</v>
      </c>
      <c r="GJ112" s="3">
        <f t="shared" si="130"/>
        <v>0</v>
      </c>
      <c r="GK112" s="3">
        <f t="shared" si="130"/>
        <v>0</v>
      </c>
      <c r="GL112" s="3">
        <f t="shared" si="130"/>
        <v>0</v>
      </c>
      <c r="GM112" s="3">
        <f t="shared" si="130"/>
        <v>0</v>
      </c>
      <c r="GN112" s="3">
        <f t="shared" si="130"/>
        <v>0</v>
      </c>
      <c r="GO112" s="3">
        <f t="shared" si="130"/>
        <v>0</v>
      </c>
      <c r="GP112" s="3">
        <f t="shared" si="130"/>
        <v>0</v>
      </c>
      <c r="GQ112" s="3">
        <f t="shared" si="130"/>
        <v>0</v>
      </c>
      <c r="GR112" s="3">
        <f t="shared" si="130"/>
        <v>0</v>
      </c>
      <c r="GS112" s="3">
        <f t="shared" si="130"/>
        <v>0</v>
      </c>
      <c r="GT112" s="3">
        <f t="shared" si="130"/>
        <v>0</v>
      </c>
      <c r="GU112" s="3">
        <f t="shared" si="130"/>
        <v>0</v>
      </c>
      <c r="GV112" s="3">
        <f t="shared" si="130"/>
        <v>0</v>
      </c>
      <c r="GW112" s="3">
        <f t="shared" si="130"/>
        <v>0</v>
      </c>
      <c r="GX112" s="3">
        <f t="shared" si="130"/>
        <v>0</v>
      </c>
      <c r="GY112" s="3">
        <f t="shared" si="130"/>
        <v>0</v>
      </c>
      <c r="GZ112" s="3">
        <f t="shared" si="130"/>
        <v>0</v>
      </c>
      <c r="HA112" s="3">
        <f t="shared" si="130"/>
        <v>0</v>
      </c>
      <c r="HB112" s="3">
        <f t="shared" si="130"/>
        <v>0</v>
      </c>
      <c r="HC112" s="3">
        <f t="shared" si="130"/>
        <v>0</v>
      </c>
      <c r="HD112" s="3">
        <f t="shared" si="130"/>
        <v>0</v>
      </c>
      <c r="HE112" s="3">
        <f t="shared" si="131"/>
        <v>0</v>
      </c>
      <c r="HF112" s="3">
        <f t="shared" ref="HF112:HF174" si="135">$H$1*PI()/3*((HF9+HG9)*(HG$7^2-HF$7^2)+(HG$7-HF$7)*(HF9*HF$7+HG9*HG$7))*$H$2*$K$1</f>
        <v>0</v>
      </c>
      <c r="HG112" s="3">
        <f t="shared" ref="HG112:HG174" si="136">$H$1*PI()/3*((HG9+HH9)*(HH$7^2-HG$7^2)+(HH$7-HG$7)*(HG9*HG$7+HH9*HH$7))*$H$2*$K$1</f>
        <v>0</v>
      </c>
      <c r="HH112" s="3"/>
      <c r="HJ112" s="3">
        <f t="shared" si="132"/>
        <v>19501678485.20623</v>
      </c>
      <c r="HK112" s="3">
        <f t="shared" ref="HK112:HK175" si="137">$K$2/$P$1*(1-EXP(-$P$1*B112))</f>
        <v>10990266228419.648</v>
      </c>
    </row>
    <row r="113" spans="1:219" x14ac:dyDescent="0.25">
      <c r="A113">
        <v>132</v>
      </c>
      <c r="B113" s="3">
        <v>3981071.70553507</v>
      </c>
      <c r="C113" s="6">
        <v>0.1261525497989413</v>
      </c>
      <c r="D113" s="3">
        <f t="shared" si="12"/>
        <v>7753139066.639348</v>
      </c>
      <c r="E113" s="3">
        <f t="shared" si="13"/>
        <v>6434443286.1442909</v>
      </c>
      <c r="F113" s="3">
        <f t="shared" si="14"/>
        <v>5290630944.4919624</v>
      </c>
      <c r="G113" s="3">
        <f t="shared" si="15"/>
        <v>4308079134.3673573</v>
      </c>
      <c r="H113" s="3">
        <f t="shared" si="16"/>
        <v>3472542696.0926881</v>
      </c>
      <c r="I113" s="3">
        <f t="shared" si="17"/>
        <v>2769479865.3621874</v>
      </c>
      <c r="J113" s="3">
        <f t="shared" si="18"/>
        <v>2184364239.1833053</v>
      </c>
      <c r="K113" s="3">
        <f t="shared" si="19"/>
        <v>1702973064.1058307</v>
      </c>
      <c r="L113" s="3">
        <f t="shared" si="20"/>
        <v>1311643093.808516</v>
      </c>
      <c r="M113" s="3">
        <f t="shared" si="21"/>
        <v>997486967.38747442</v>
      </c>
      <c r="N113" s="3">
        <f t="shared" si="22"/>
        <v>748565125.6875807</v>
      </c>
      <c r="O113" s="3">
        <f t="shared" si="23"/>
        <v>554010580.09091508</v>
      </c>
      <c r="P113" s="3">
        <f t="shared" si="24"/>
        <v>404106223.31839204</v>
      </c>
      <c r="Q113" s="3">
        <f t="shared" si="25"/>
        <v>290316663.00110459</v>
      </c>
      <c r="R113" s="3">
        <f t="shared" si="26"/>
        <v>205278609.11719936</v>
      </c>
      <c r="S113" s="3">
        <f t="shared" si="27"/>
        <v>142755519.32837924</v>
      </c>
      <c r="T113" s="3">
        <f t="shared" si="28"/>
        <v>97563398.858451962</v>
      </c>
      <c r="U113" s="3">
        <f t="shared" si="29"/>
        <v>65475304.829003051</v>
      </c>
      <c r="V113" s="3">
        <f t="shared" si="30"/>
        <v>43112209.317730293</v>
      </c>
      <c r="W113" s="3">
        <f t="shared" si="31"/>
        <v>27827470.482340835</v>
      </c>
      <c r="X113" s="3">
        <f t="shared" si="32"/>
        <v>17591329.869379599</v>
      </c>
      <c r="Y113" s="3">
        <f t="shared" si="33"/>
        <v>10880711.814037144</v>
      </c>
      <c r="Z113" s="3">
        <f t="shared" si="34"/>
        <v>6578280.7082576612</v>
      </c>
      <c r="AA113" s="3">
        <f t="shared" si="35"/>
        <v>3883348.7045886195</v>
      </c>
      <c r="AB113" s="3">
        <f t="shared" si="36"/>
        <v>2235941.536229088</v>
      </c>
      <c r="AC113" s="3">
        <f t="shared" si="37"/>
        <v>1254219.3498447079</v>
      </c>
      <c r="AD113" s="3">
        <f t="shared" si="38"/>
        <v>684575.2914828246</v>
      </c>
      <c r="AE113" s="3">
        <f t="shared" si="39"/>
        <v>363124.00000585307</v>
      </c>
      <c r="AF113" s="3">
        <f t="shared" si="40"/>
        <v>186939.28867589039</v>
      </c>
      <c r="AG113" s="3">
        <f t="shared" si="41"/>
        <v>93273.307533360741</v>
      </c>
      <c r="AH113" s="3">
        <f t="shared" si="42"/>
        <v>45039.828863833551</v>
      </c>
      <c r="AI113" s="3">
        <f t="shared" si="43"/>
        <v>21016.52468560003</v>
      </c>
      <c r="AJ113" s="3">
        <f t="shared" si="44"/>
        <v>9461.5358179207324</v>
      </c>
      <c r="AK113" s="3">
        <f t="shared" si="45"/>
        <v>4102.7849978313734</v>
      </c>
      <c r="AL113" s="3">
        <f t="shared" si="46"/>
        <v>1710.6401549902207</v>
      </c>
      <c r="AM113" s="3">
        <f t="shared" si="47"/>
        <v>684.56193977093733</v>
      </c>
      <c r="AN113" s="3">
        <f t="shared" si="48"/>
        <v>262.43138515429416</v>
      </c>
      <c r="AO113" s="3">
        <f t="shared" si="49"/>
        <v>96.184278930016276</v>
      </c>
      <c r="AP113" s="3">
        <f t="shared" si="50"/>
        <v>33.633638381206346</v>
      </c>
      <c r="AQ113" s="3">
        <f t="shared" si="51"/>
        <v>11.196416008220901</v>
      </c>
      <c r="AR113" s="3">
        <f t="shared" si="52"/>
        <v>3.5402131628923508</v>
      </c>
      <c r="AS113" s="3">
        <f t="shared" si="53"/>
        <v>1.0606899622144874</v>
      </c>
      <c r="AT113" s="3">
        <f t="shared" si="54"/>
        <v>0.3003799978906555</v>
      </c>
      <c r="AU113" s="3">
        <f t="shared" si="55"/>
        <v>8.0193821943603222E-2</v>
      </c>
      <c r="AV113" s="3">
        <f t="shared" si="56"/>
        <v>2.012836463933812E-2</v>
      </c>
      <c r="AW113" s="3">
        <f t="shared" si="57"/>
        <v>4.7361766601744376E-3</v>
      </c>
      <c r="AX113" s="3">
        <f t="shared" si="58"/>
        <v>1.0415839407630985E-3</v>
      </c>
      <c r="AY113" s="3">
        <f t="shared" si="59"/>
        <v>2.1342281836696773E-4</v>
      </c>
      <c r="AZ113" s="3">
        <f t="shared" si="60"/>
        <v>4.0610260447464138E-5</v>
      </c>
      <c r="BA113" s="3">
        <f t="shared" si="61"/>
        <v>7.1511990963200712E-6</v>
      </c>
      <c r="BB113" s="3">
        <f t="shared" si="62"/>
        <v>1.161176350373479E-6</v>
      </c>
      <c r="BC113" s="3">
        <f t="shared" si="63"/>
        <v>1.7319939684505655E-7</v>
      </c>
      <c r="BD113" s="3">
        <f t="shared" si="64"/>
        <v>2.3637249812925338E-8</v>
      </c>
      <c r="BE113" s="3">
        <f t="shared" si="65"/>
        <v>2.9392752988959914E-9</v>
      </c>
      <c r="BF113" s="3">
        <f t="shared" si="66"/>
        <v>3.3157322679121822E-10</v>
      </c>
      <c r="BG113" s="3">
        <f t="shared" si="67"/>
        <v>3.3777389428434318E-11</v>
      </c>
      <c r="BH113" s="3">
        <f t="shared" ref="BH113:BO113" si="138">$H$1*PI()/3*((BH10+BI10)*(BI$7^2-BH$7^2)+(BI$7-BH$7)*(BH10*BH$7+BI10*BI$7))*$H$2*$K$1</f>
        <v>2.8648362293584122E-12</v>
      </c>
      <c r="BI113" s="3">
        <f t="shared" si="138"/>
        <v>0</v>
      </c>
      <c r="BJ113" s="3">
        <f t="shared" si="138"/>
        <v>0</v>
      </c>
      <c r="BK113" s="3">
        <f t="shared" si="138"/>
        <v>0</v>
      </c>
      <c r="BL113" s="3">
        <f t="shared" si="138"/>
        <v>0</v>
      </c>
      <c r="BM113" s="3">
        <f t="shared" si="138"/>
        <v>0</v>
      </c>
      <c r="BN113" s="3">
        <f t="shared" si="138"/>
        <v>0</v>
      </c>
      <c r="BO113" s="3">
        <f t="shared" si="138"/>
        <v>0</v>
      </c>
      <c r="BP113" s="3">
        <f t="shared" ref="BP113:DW113" si="139">$H$1*PI()/3*((BP10+BQ10)*(BQ$7^2-BP$7^2)+(BQ$7-BP$7)*(BP10*BP$7+BQ10*BQ$7))*$H$2*$K$1</f>
        <v>0</v>
      </c>
      <c r="BQ113" s="3">
        <f t="shared" si="139"/>
        <v>0</v>
      </c>
      <c r="BR113" s="3">
        <f t="shared" si="139"/>
        <v>0</v>
      </c>
      <c r="BS113" s="3">
        <f t="shared" si="139"/>
        <v>0</v>
      </c>
      <c r="BT113" s="3">
        <f t="shared" si="139"/>
        <v>0</v>
      </c>
      <c r="BU113" s="3">
        <f t="shared" si="139"/>
        <v>0</v>
      </c>
      <c r="BV113" s="3">
        <f t="shared" si="139"/>
        <v>0</v>
      </c>
      <c r="BW113" s="3">
        <f t="shared" si="139"/>
        <v>0</v>
      </c>
      <c r="BX113" s="3">
        <f t="shared" si="139"/>
        <v>0</v>
      </c>
      <c r="BY113" s="3">
        <f t="shared" si="139"/>
        <v>0</v>
      </c>
      <c r="BZ113" s="3">
        <f t="shared" si="139"/>
        <v>0</v>
      </c>
      <c r="CA113" s="3">
        <f t="shared" si="139"/>
        <v>0</v>
      </c>
      <c r="CB113" s="3">
        <f t="shared" si="139"/>
        <v>0</v>
      </c>
      <c r="CC113" s="3">
        <f t="shared" si="139"/>
        <v>0</v>
      </c>
      <c r="CD113" s="3">
        <f t="shared" si="139"/>
        <v>0</v>
      </c>
      <c r="CE113" s="3">
        <f t="shared" si="139"/>
        <v>0</v>
      </c>
      <c r="CF113" s="3">
        <f t="shared" si="139"/>
        <v>0</v>
      </c>
      <c r="CG113" s="3">
        <f t="shared" si="139"/>
        <v>0</v>
      </c>
      <c r="CH113" s="3">
        <f t="shared" si="139"/>
        <v>0</v>
      </c>
      <c r="CI113" s="3">
        <f t="shared" si="139"/>
        <v>0</v>
      </c>
      <c r="CJ113" s="3">
        <f t="shared" si="139"/>
        <v>0</v>
      </c>
      <c r="CK113" s="3">
        <f t="shared" si="139"/>
        <v>0</v>
      </c>
      <c r="CL113" s="3">
        <f t="shared" si="139"/>
        <v>0</v>
      </c>
      <c r="CM113" s="3">
        <f t="shared" si="139"/>
        <v>0</v>
      </c>
      <c r="CN113" s="3">
        <f t="shared" si="139"/>
        <v>0</v>
      </c>
      <c r="CO113" s="3">
        <f t="shared" si="139"/>
        <v>0</v>
      </c>
      <c r="CP113" s="3">
        <f t="shared" si="139"/>
        <v>0</v>
      </c>
      <c r="CQ113" s="3">
        <f t="shared" si="139"/>
        <v>0</v>
      </c>
      <c r="CR113" s="3">
        <f t="shared" si="139"/>
        <v>0</v>
      </c>
      <c r="CS113" s="3">
        <f t="shared" si="139"/>
        <v>0</v>
      </c>
      <c r="CT113" s="3">
        <f t="shared" si="139"/>
        <v>0</v>
      </c>
      <c r="CU113" s="3">
        <f t="shared" si="139"/>
        <v>0</v>
      </c>
      <c r="CV113" s="3">
        <f t="shared" si="139"/>
        <v>0</v>
      </c>
      <c r="CW113" s="3">
        <f t="shared" si="139"/>
        <v>0</v>
      </c>
      <c r="CX113" s="3">
        <f t="shared" si="139"/>
        <v>0</v>
      </c>
      <c r="CY113" s="3">
        <f t="shared" si="139"/>
        <v>0</v>
      </c>
      <c r="CZ113" s="3">
        <f t="shared" si="139"/>
        <v>0</v>
      </c>
      <c r="DA113" s="3">
        <f t="shared" si="139"/>
        <v>0</v>
      </c>
      <c r="DB113" s="3">
        <f t="shared" si="139"/>
        <v>0</v>
      </c>
      <c r="DC113" s="3">
        <f t="shared" si="139"/>
        <v>0</v>
      </c>
      <c r="DD113" s="3">
        <f t="shared" si="139"/>
        <v>0</v>
      </c>
      <c r="DE113" s="3">
        <f t="shared" si="139"/>
        <v>0</v>
      </c>
      <c r="DF113" s="3">
        <f t="shared" si="139"/>
        <v>0</v>
      </c>
      <c r="DG113" s="3">
        <f t="shared" si="139"/>
        <v>0</v>
      </c>
      <c r="DH113" s="3">
        <f t="shared" si="139"/>
        <v>0</v>
      </c>
      <c r="DI113" s="3">
        <f t="shared" si="139"/>
        <v>0</v>
      </c>
      <c r="DJ113" s="3">
        <f t="shared" si="139"/>
        <v>0</v>
      </c>
      <c r="DK113" s="3">
        <f t="shared" si="139"/>
        <v>0</v>
      </c>
      <c r="DL113" s="3">
        <f t="shared" si="139"/>
        <v>0</v>
      </c>
      <c r="DM113" s="3">
        <f t="shared" si="139"/>
        <v>0</v>
      </c>
      <c r="DN113" s="3">
        <f t="shared" si="139"/>
        <v>0</v>
      </c>
      <c r="DO113" s="3">
        <f t="shared" si="139"/>
        <v>0</v>
      </c>
      <c r="DP113" s="3">
        <f t="shared" si="139"/>
        <v>0</v>
      </c>
      <c r="DQ113" s="3">
        <f t="shared" si="139"/>
        <v>0</v>
      </c>
      <c r="DR113" s="3">
        <f t="shared" si="139"/>
        <v>0</v>
      </c>
      <c r="DS113" s="3">
        <f t="shared" si="139"/>
        <v>0</v>
      </c>
      <c r="DT113" s="3">
        <f t="shared" si="139"/>
        <v>0</v>
      </c>
      <c r="DU113" s="3">
        <f t="shared" si="139"/>
        <v>0</v>
      </c>
      <c r="DV113" s="3">
        <f t="shared" si="139"/>
        <v>0</v>
      </c>
      <c r="DW113" s="3">
        <f t="shared" si="139"/>
        <v>0</v>
      </c>
      <c r="DX113" s="3">
        <f t="shared" si="70"/>
        <v>0</v>
      </c>
      <c r="DY113" s="3">
        <f t="shared" si="71"/>
        <v>0</v>
      </c>
      <c r="DZ113" s="3">
        <f t="shared" si="72"/>
        <v>0</v>
      </c>
      <c r="EA113" s="3">
        <f t="shared" si="73"/>
        <v>0</v>
      </c>
      <c r="EB113" s="3">
        <f t="shared" si="74"/>
        <v>0</v>
      </c>
      <c r="EC113" s="3">
        <f t="shared" si="75"/>
        <v>0</v>
      </c>
      <c r="ED113" s="3">
        <f t="shared" si="76"/>
        <v>0</v>
      </c>
      <c r="EE113" s="3">
        <f t="shared" si="77"/>
        <v>0</v>
      </c>
      <c r="EF113" s="3">
        <f t="shared" si="78"/>
        <v>0</v>
      </c>
      <c r="EG113" s="3">
        <f t="shared" si="79"/>
        <v>0</v>
      </c>
      <c r="EH113" s="3">
        <f t="shared" si="80"/>
        <v>0</v>
      </c>
      <c r="EI113" s="3">
        <f t="shared" si="81"/>
        <v>0</v>
      </c>
      <c r="EJ113" s="3">
        <f t="shared" si="82"/>
        <v>0</v>
      </c>
      <c r="EK113" s="3">
        <f t="shared" si="83"/>
        <v>0</v>
      </c>
      <c r="EL113" s="3">
        <f t="shared" si="84"/>
        <v>0</v>
      </c>
      <c r="EM113" s="3">
        <f t="shared" si="85"/>
        <v>0</v>
      </c>
      <c r="EN113" s="3">
        <f t="shared" si="86"/>
        <v>0</v>
      </c>
      <c r="EO113" s="3">
        <f t="shared" si="87"/>
        <v>0</v>
      </c>
      <c r="EP113" s="3">
        <f t="shared" si="88"/>
        <v>0</v>
      </c>
      <c r="EQ113" s="3">
        <f t="shared" si="89"/>
        <v>0</v>
      </c>
      <c r="ER113" s="3">
        <f t="shared" si="90"/>
        <v>0</v>
      </c>
      <c r="ES113" s="3">
        <f t="shared" si="91"/>
        <v>0</v>
      </c>
      <c r="ET113" s="3">
        <f t="shared" si="92"/>
        <v>0</v>
      </c>
      <c r="EU113" s="3">
        <f t="shared" si="93"/>
        <v>0</v>
      </c>
      <c r="EV113" s="3">
        <f t="shared" si="94"/>
        <v>0</v>
      </c>
      <c r="EW113" s="3">
        <f t="shared" si="95"/>
        <v>0</v>
      </c>
      <c r="EX113" s="3">
        <f t="shared" si="96"/>
        <v>0</v>
      </c>
      <c r="EY113" s="3">
        <f t="shared" si="97"/>
        <v>0</v>
      </c>
      <c r="EZ113" s="3">
        <f t="shared" si="98"/>
        <v>0</v>
      </c>
      <c r="FA113" s="3">
        <f t="shared" si="99"/>
        <v>0</v>
      </c>
      <c r="FB113" s="3">
        <f t="shared" si="100"/>
        <v>0</v>
      </c>
      <c r="FC113" s="3">
        <f t="shared" si="101"/>
        <v>0</v>
      </c>
      <c r="FD113" s="3">
        <f t="shared" si="102"/>
        <v>0</v>
      </c>
      <c r="FE113" s="3">
        <f t="shared" si="103"/>
        <v>0</v>
      </c>
      <c r="FF113" s="3">
        <f t="shared" si="104"/>
        <v>0</v>
      </c>
      <c r="FG113" s="3">
        <f t="shared" si="105"/>
        <v>0</v>
      </c>
      <c r="FH113" s="3">
        <f t="shared" si="106"/>
        <v>0</v>
      </c>
      <c r="FI113" s="3">
        <f t="shared" si="107"/>
        <v>0</v>
      </c>
      <c r="FJ113" s="3">
        <f t="shared" si="108"/>
        <v>0</v>
      </c>
      <c r="FK113" s="3">
        <f t="shared" si="109"/>
        <v>0</v>
      </c>
      <c r="FL113" s="3">
        <f t="shared" si="110"/>
        <v>0</v>
      </c>
      <c r="FM113" s="3">
        <f t="shared" si="111"/>
        <v>0</v>
      </c>
      <c r="FN113" s="3">
        <f t="shared" si="112"/>
        <v>0</v>
      </c>
      <c r="FO113" s="3">
        <f t="shared" si="113"/>
        <v>0</v>
      </c>
      <c r="FP113" s="3">
        <f t="shared" si="114"/>
        <v>0</v>
      </c>
      <c r="FQ113" s="3">
        <f t="shared" si="115"/>
        <v>0</v>
      </c>
      <c r="FR113" s="3">
        <f t="shared" si="116"/>
        <v>0</v>
      </c>
      <c r="FS113" s="3">
        <f t="shared" si="117"/>
        <v>0</v>
      </c>
      <c r="FT113" s="3">
        <f t="shared" si="118"/>
        <v>0</v>
      </c>
      <c r="FU113" s="3">
        <f t="shared" si="119"/>
        <v>0</v>
      </c>
      <c r="FV113" s="3">
        <f t="shared" si="120"/>
        <v>0</v>
      </c>
      <c r="FW113" s="3">
        <f t="shared" si="121"/>
        <v>0</v>
      </c>
      <c r="FX113" s="3">
        <f t="shared" si="122"/>
        <v>0</v>
      </c>
      <c r="FY113" s="3">
        <f t="shared" si="123"/>
        <v>0</v>
      </c>
      <c r="FZ113" s="3">
        <f t="shared" si="124"/>
        <v>0</v>
      </c>
      <c r="GA113" s="3">
        <f t="shared" si="125"/>
        <v>0</v>
      </c>
      <c r="GB113" s="3">
        <f t="shared" si="126"/>
        <v>0</v>
      </c>
      <c r="GC113" s="3">
        <f t="shared" si="127"/>
        <v>0</v>
      </c>
      <c r="GD113" s="3">
        <f t="shared" si="128"/>
        <v>0</v>
      </c>
      <c r="GE113" s="3">
        <f t="shared" si="129"/>
        <v>0</v>
      </c>
      <c r="GF113" s="3">
        <f t="shared" si="130"/>
        <v>0</v>
      </c>
      <c r="GG113" s="3">
        <f t="shared" si="130"/>
        <v>0</v>
      </c>
      <c r="GH113" s="3">
        <f t="shared" si="130"/>
        <v>0</v>
      </c>
      <c r="GI113" s="3">
        <f t="shared" si="130"/>
        <v>0</v>
      </c>
      <c r="GJ113" s="3">
        <f t="shared" si="130"/>
        <v>0</v>
      </c>
      <c r="GK113" s="3">
        <f t="shared" si="130"/>
        <v>0</v>
      </c>
      <c r="GL113" s="3">
        <f t="shared" si="130"/>
        <v>0</v>
      </c>
      <c r="GM113" s="3">
        <f t="shared" si="130"/>
        <v>0</v>
      </c>
      <c r="GN113" s="3">
        <f t="shared" si="130"/>
        <v>0</v>
      </c>
      <c r="GO113" s="3">
        <f t="shared" si="130"/>
        <v>0</v>
      </c>
      <c r="GP113" s="3">
        <f t="shared" si="130"/>
        <v>0</v>
      </c>
      <c r="GQ113" s="3">
        <f t="shared" si="130"/>
        <v>0</v>
      </c>
      <c r="GR113" s="3">
        <f t="shared" si="130"/>
        <v>0</v>
      </c>
      <c r="GS113" s="3">
        <f t="shared" si="130"/>
        <v>0</v>
      </c>
      <c r="GT113" s="3">
        <f t="shared" si="130"/>
        <v>0</v>
      </c>
      <c r="GU113" s="3">
        <f t="shared" si="130"/>
        <v>0</v>
      </c>
      <c r="GV113" s="3">
        <f t="shared" si="130"/>
        <v>0</v>
      </c>
      <c r="GW113" s="3">
        <f t="shared" si="130"/>
        <v>0</v>
      </c>
      <c r="GX113" s="3">
        <f t="shared" si="130"/>
        <v>0</v>
      </c>
      <c r="GY113" s="3">
        <f t="shared" si="130"/>
        <v>0</v>
      </c>
      <c r="GZ113" s="3">
        <f t="shared" si="130"/>
        <v>0</v>
      </c>
      <c r="HA113" s="3">
        <f t="shared" si="130"/>
        <v>0</v>
      </c>
      <c r="HB113" s="3">
        <f t="shared" si="130"/>
        <v>0</v>
      </c>
      <c r="HC113" s="3">
        <f t="shared" si="130"/>
        <v>0</v>
      </c>
      <c r="HD113" s="3">
        <f t="shared" si="130"/>
        <v>0</v>
      </c>
      <c r="HE113" s="3">
        <f t="shared" si="131"/>
        <v>0</v>
      </c>
      <c r="HF113" s="3">
        <f t="shared" si="135"/>
        <v>0</v>
      </c>
      <c r="HG113" s="3">
        <f t="shared" si="136"/>
        <v>0</v>
      </c>
      <c r="HH113" s="3"/>
      <c r="HJ113" s="3">
        <f t="shared" si="132"/>
        <v>38847627629.813927</v>
      </c>
      <c r="HK113" s="3">
        <f t="shared" si="137"/>
        <v>12330057113584.072</v>
      </c>
    </row>
    <row r="114" spans="1:219" x14ac:dyDescent="0.25">
      <c r="A114">
        <v>133</v>
      </c>
      <c r="B114" s="3">
        <v>4466835.9215097269</v>
      </c>
      <c r="C114" s="6">
        <v>0.14154548893165916</v>
      </c>
      <c r="D114" s="3">
        <f t="shared" si="12"/>
        <v>13346465615.907391</v>
      </c>
      <c r="E114" s="3">
        <f t="shared" si="13"/>
        <v>11317338570.343727</v>
      </c>
      <c r="F114" s="3">
        <f t="shared" si="14"/>
        <v>9517188220.8986149</v>
      </c>
      <c r="G114" s="3">
        <f t="shared" si="15"/>
        <v>7934066967.2672749</v>
      </c>
      <c r="H114" s="3">
        <f t="shared" si="16"/>
        <v>6554427535.8829374</v>
      </c>
      <c r="I114" s="3">
        <f t="shared" si="17"/>
        <v>5363473850.4235229</v>
      </c>
      <c r="J114" s="3">
        <f t="shared" si="18"/>
        <v>4345526794.8521528</v>
      </c>
      <c r="K114" s="3">
        <f t="shared" si="19"/>
        <v>3484392777.8962226</v>
      </c>
      <c r="L114" s="3">
        <f t="shared" si="20"/>
        <v>2763722901.2527947</v>
      </c>
      <c r="M114" s="3">
        <f t="shared" si="21"/>
        <v>2167351035.9412832</v>
      </c>
      <c r="N114" s="3">
        <f t="shared" si="22"/>
        <v>1679600218.0452487</v>
      </c>
      <c r="O114" s="3">
        <f t="shared" si="23"/>
        <v>1285548439.7422779</v>
      </c>
      <c r="P114" s="3">
        <f t="shared" si="24"/>
        <v>971247042.74644339</v>
      </c>
      <c r="Q114" s="3">
        <f t="shared" si="25"/>
        <v>723887389.1148721</v>
      </c>
      <c r="R114" s="3">
        <f t="shared" si="26"/>
        <v>531914127.85601455</v>
      </c>
      <c r="S114" s="3">
        <f t="shared" si="27"/>
        <v>385086016.40124685</v>
      </c>
      <c r="T114" s="3">
        <f t="shared" si="28"/>
        <v>274487712.66917562</v>
      </c>
      <c r="U114" s="3">
        <f t="shared" si="29"/>
        <v>192498059.48477045</v>
      </c>
      <c r="V114" s="3">
        <f t="shared" si="30"/>
        <v>132722002.45879142</v>
      </c>
      <c r="W114" s="3">
        <f t="shared" si="31"/>
        <v>89894323.093926325</v>
      </c>
      <c r="X114" s="3">
        <f t="shared" si="32"/>
        <v>59763791.955230333</v>
      </c>
      <c r="Y114" s="3">
        <f t="shared" si="33"/>
        <v>38966169.517941378</v>
      </c>
      <c r="Z114" s="3">
        <f t="shared" si="34"/>
        <v>24893774.765821423</v>
      </c>
      <c r="AA114" s="3">
        <f t="shared" si="35"/>
        <v>15568216.826160477</v>
      </c>
      <c r="AB114" s="3">
        <f t="shared" si="36"/>
        <v>9521484.4324863814</v>
      </c>
      <c r="AC114" s="3">
        <f t="shared" si="37"/>
        <v>5689064.3484289385</v>
      </c>
      <c r="AD114" s="3">
        <f t="shared" si="38"/>
        <v>3317258.7913844977</v>
      </c>
      <c r="AE114" s="3">
        <f t="shared" si="39"/>
        <v>1885516.6349476036</v>
      </c>
      <c r="AF114" s="3">
        <f t="shared" si="40"/>
        <v>1043473.2717658117</v>
      </c>
      <c r="AG114" s="3">
        <f t="shared" si="41"/>
        <v>561559.63877778361</v>
      </c>
      <c r="AH114" s="3">
        <f t="shared" si="42"/>
        <v>293503.17473289371</v>
      </c>
      <c r="AI114" s="3">
        <f t="shared" si="43"/>
        <v>148780.08870358608</v>
      </c>
      <c r="AJ114" s="3">
        <f t="shared" si="44"/>
        <v>73042.800152714364</v>
      </c>
      <c r="AK114" s="3">
        <f t="shared" si="45"/>
        <v>34679.083141430761</v>
      </c>
      <c r="AL114" s="3">
        <f t="shared" si="46"/>
        <v>15898.003044432942</v>
      </c>
      <c r="AM114" s="3">
        <f t="shared" si="47"/>
        <v>7025.840665595937</v>
      </c>
      <c r="AN114" s="3">
        <f t="shared" si="48"/>
        <v>2988.1203054744601</v>
      </c>
      <c r="AO114" s="3">
        <f t="shared" si="49"/>
        <v>1220.8745288046121</v>
      </c>
      <c r="AP114" s="3">
        <f t="shared" si="50"/>
        <v>478.31109908129173</v>
      </c>
      <c r="AQ114" s="3">
        <f t="shared" si="51"/>
        <v>179.33792745044676</v>
      </c>
      <c r="AR114" s="3">
        <f t="shared" si="52"/>
        <v>64.220338907826886</v>
      </c>
      <c r="AS114" s="3">
        <f t="shared" si="53"/>
        <v>21.917303379293759</v>
      </c>
      <c r="AT114" s="3">
        <f t="shared" si="54"/>
        <v>7.1129193648676265</v>
      </c>
      <c r="AU114" s="3">
        <f t="shared" si="55"/>
        <v>2.1899883329994192</v>
      </c>
      <c r="AV114" s="3">
        <f t="shared" si="56"/>
        <v>0.63812876007549102</v>
      </c>
      <c r="AW114" s="3">
        <f t="shared" si="57"/>
        <v>0.17552424102510805</v>
      </c>
      <c r="AX114" s="3">
        <f t="shared" si="58"/>
        <v>4.545331708103556E-2</v>
      </c>
      <c r="AY114" s="3">
        <f t="shared" si="59"/>
        <v>1.1050357988926177E-2</v>
      </c>
      <c r="AZ114" s="3">
        <f t="shared" si="60"/>
        <v>2.5147477442218798E-3</v>
      </c>
      <c r="BA114" s="3">
        <f t="shared" si="61"/>
        <v>5.3405305447123974E-4</v>
      </c>
      <c r="BB114" s="3">
        <f t="shared" si="62"/>
        <v>1.0549876547271611E-4</v>
      </c>
      <c r="BC114" s="3">
        <f t="shared" si="63"/>
        <v>1.9320474025577564E-5</v>
      </c>
      <c r="BD114" s="3">
        <f t="shared" si="64"/>
        <v>3.2685866199688488E-6</v>
      </c>
      <c r="BE114" s="3">
        <f t="shared" si="65"/>
        <v>5.0893799999321198E-7</v>
      </c>
      <c r="BF114" s="3">
        <f t="shared" si="66"/>
        <v>7.265173718502137E-8</v>
      </c>
      <c r="BG114" s="3">
        <f t="shared" si="67"/>
        <v>9.4696915907470078E-9</v>
      </c>
      <c r="BH114" s="3">
        <f t="shared" ref="BH114:BO114" si="140">$H$1*PI()/3*((BH11+BI11)*(BI$7^2-BH$7^2)+(BI$7-BH$7)*(BH11*BH$7+BI11*BI$7))*$H$2*$K$1</f>
        <v>1.0163224494019869E-9</v>
      </c>
      <c r="BI114" s="3">
        <f t="shared" si="140"/>
        <v>0</v>
      </c>
      <c r="BJ114" s="3">
        <f t="shared" si="140"/>
        <v>0</v>
      </c>
      <c r="BK114" s="3">
        <f t="shared" si="140"/>
        <v>0</v>
      </c>
      <c r="BL114" s="3">
        <f t="shared" si="140"/>
        <v>0</v>
      </c>
      <c r="BM114" s="3">
        <f t="shared" si="140"/>
        <v>0</v>
      </c>
      <c r="BN114" s="3">
        <f t="shared" si="140"/>
        <v>0</v>
      </c>
      <c r="BO114" s="3">
        <f t="shared" si="140"/>
        <v>0</v>
      </c>
      <c r="BP114" s="3">
        <f t="shared" ref="BP114:DW114" si="141">$H$1*PI()/3*((BP11+BQ11)*(BQ$7^2-BP$7^2)+(BQ$7-BP$7)*(BP11*BP$7+BQ11*BQ$7))*$H$2*$K$1</f>
        <v>0</v>
      </c>
      <c r="BQ114" s="3">
        <f t="shared" si="141"/>
        <v>0</v>
      </c>
      <c r="BR114" s="3">
        <f t="shared" si="141"/>
        <v>0</v>
      </c>
      <c r="BS114" s="3">
        <f t="shared" si="141"/>
        <v>0</v>
      </c>
      <c r="BT114" s="3">
        <f t="shared" si="141"/>
        <v>0</v>
      </c>
      <c r="BU114" s="3">
        <f t="shared" si="141"/>
        <v>0</v>
      </c>
      <c r="BV114" s="3">
        <f t="shared" si="141"/>
        <v>0</v>
      </c>
      <c r="BW114" s="3">
        <f t="shared" si="141"/>
        <v>0</v>
      </c>
      <c r="BX114" s="3">
        <f t="shared" si="141"/>
        <v>0</v>
      </c>
      <c r="BY114" s="3">
        <f t="shared" si="141"/>
        <v>0</v>
      </c>
      <c r="BZ114" s="3">
        <f t="shared" si="141"/>
        <v>0</v>
      </c>
      <c r="CA114" s="3">
        <f t="shared" si="141"/>
        <v>0</v>
      </c>
      <c r="CB114" s="3">
        <f t="shared" si="141"/>
        <v>0</v>
      </c>
      <c r="CC114" s="3">
        <f t="shared" si="141"/>
        <v>0</v>
      </c>
      <c r="CD114" s="3">
        <f t="shared" si="141"/>
        <v>0</v>
      </c>
      <c r="CE114" s="3">
        <f t="shared" si="141"/>
        <v>0</v>
      </c>
      <c r="CF114" s="3">
        <f t="shared" si="141"/>
        <v>0</v>
      </c>
      <c r="CG114" s="3">
        <f t="shared" si="141"/>
        <v>0</v>
      </c>
      <c r="CH114" s="3">
        <f t="shared" si="141"/>
        <v>0</v>
      </c>
      <c r="CI114" s="3">
        <f t="shared" si="141"/>
        <v>0</v>
      </c>
      <c r="CJ114" s="3">
        <f t="shared" si="141"/>
        <v>0</v>
      </c>
      <c r="CK114" s="3">
        <f t="shared" si="141"/>
        <v>0</v>
      </c>
      <c r="CL114" s="3">
        <f t="shared" si="141"/>
        <v>0</v>
      </c>
      <c r="CM114" s="3">
        <f t="shared" si="141"/>
        <v>0</v>
      </c>
      <c r="CN114" s="3">
        <f t="shared" si="141"/>
        <v>0</v>
      </c>
      <c r="CO114" s="3">
        <f t="shared" si="141"/>
        <v>0</v>
      </c>
      <c r="CP114" s="3">
        <f t="shared" si="141"/>
        <v>0</v>
      </c>
      <c r="CQ114" s="3">
        <f t="shared" si="141"/>
        <v>0</v>
      </c>
      <c r="CR114" s="3">
        <f t="shared" si="141"/>
        <v>0</v>
      </c>
      <c r="CS114" s="3">
        <f t="shared" si="141"/>
        <v>0</v>
      </c>
      <c r="CT114" s="3">
        <f t="shared" si="141"/>
        <v>0</v>
      </c>
      <c r="CU114" s="3">
        <f t="shared" si="141"/>
        <v>0</v>
      </c>
      <c r="CV114" s="3">
        <f t="shared" si="141"/>
        <v>0</v>
      </c>
      <c r="CW114" s="3">
        <f t="shared" si="141"/>
        <v>0</v>
      </c>
      <c r="CX114" s="3">
        <f t="shared" si="141"/>
        <v>0</v>
      </c>
      <c r="CY114" s="3">
        <f t="shared" si="141"/>
        <v>0</v>
      </c>
      <c r="CZ114" s="3">
        <f t="shared" si="141"/>
        <v>0</v>
      </c>
      <c r="DA114" s="3">
        <f t="shared" si="141"/>
        <v>0</v>
      </c>
      <c r="DB114" s="3">
        <f t="shared" si="141"/>
        <v>0</v>
      </c>
      <c r="DC114" s="3">
        <f t="shared" si="141"/>
        <v>0</v>
      </c>
      <c r="DD114" s="3">
        <f t="shared" si="141"/>
        <v>0</v>
      </c>
      <c r="DE114" s="3">
        <f t="shared" si="141"/>
        <v>0</v>
      </c>
      <c r="DF114" s="3">
        <f t="shared" si="141"/>
        <v>0</v>
      </c>
      <c r="DG114" s="3">
        <f t="shared" si="141"/>
        <v>0</v>
      </c>
      <c r="DH114" s="3">
        <f t="shared" si="141"/>
        <v>0</v>
      </c>
      <c r="DI114" s="3">
        <f t="shared" si="141"/>
        <v>0</v>
      </c>
      <c r="DJ114" s="3">
        <f t="shared" si="141"/>
        <v>0</v>
      </c>
      <c r="DK114" s="3">
        <f t="shared" si="141"/>
        <v>0</v>
      </c>
      <c r="DL114" s="3">
        <f t="shared" si="141"/>
        <v>0</v>
      </c>
      <c r="DM114" s="3">
        <f t="shared" si="141"/>
        <v>0</v>
      </c>
      <c r="DN114" s="3">
        <f t="shared" si="141"/>
        <v>0</v>
      </c>
      <c r="DO114" s="3">
        <f t="shared" si="141"/>
        <v>0</v>
      </c>
      <c r="DP114" s="3">
        <f t="shared" si="141"/>
        <v>0</v>
      </c>
      <c r="DQ114" s="3">
        <f t="shared" si="141"/>
        <v>0</v>
      </c>
      <c r="DR114" s="3">
        <f t="shared" si="141"/>
        <v>0</v>
      </c>
      <c r="DS114" s="3">
        <f t="shared" si="141"/>
        <v>0</v>
      </c>
      <c r="DT114" s="3">
        <f t="shared" si="141"/>
        <v>0</v>
      </c>
      <c r="DU114" s="3">
        <f t="shared" si="141"/>
        <v>0</v>
      </c>
      <c r="DV114" s="3">
        <f t="shared" si="141"/>
        <v>0</v>
      </c>
      <c r="DW114" s="3">
        <f t="shared" si="141"/>
        <v>0</v>
      </c>
      <c r="DX114" s="3">
        <f t="shared" si="70"/>
        <v>0</v>
      </c>
      <c r="DY114" s="3">
        <f t="shared" si="71"/>
        <v>0</v>
      </c>
      <c r="DZ114" s="3">
        <f t="shared" si="72"/>
        <v>0</v>
      </c>
      <c r="EA114" s="3">
        <f t="shared" si="73"/>
        <v>0</v>
      </c>
      <c r="EB114" s="3">
        <f t="shared" si="74"/>
        <v>0</v>
      </c>
      <c r="EC114" s="3">
        <f t="shared" si="75"/>
        <v>0</v>
      </c>
      <c r="ED114" s="3">
        <f t="shared" si="76"/>
        <v>0</v>
      </c>
      <c r="EE114" s="3">
        <f t="shared" si="77"/>
        <v>0</v>
      </c>
      <c r="EF114" s="3">
        <f t="shared" si="78"/>
        <v>0</v>
      </c>
      <c r="EG114" s="3">
        <f t="shared" si="79"/>
        <v>0</v>
      </c>
      <c r="EH114" s="3">
        <f t="shared" si="80"/>
        <v>0</v>
      </c>
      <c r="EI114" s="3">
        <f t="shared" si="81"/>
        <v>0</v>
      </c>
      <c r="EJ114" s="3">
        <f t="shared" si="82"/>
        <v>0</v>
      </c>
      <c r="EK114" s="3">
        <f t="shared" si="83"/>
        <v>0</v>
      </c>
      <c r="EL114" s="3">
        <f t="shared" si="84"/>
        <v>0</v>
      </c>
      <c r="EM114" s="3">
        <f t="shared" si="85"/>
        <v>0</v>
      </c>
      <c r="EN114" s="3">
        <f t="shared" si="86"/>
        <v>0</v>
      </c>
      <c r="EO114" s="3">
        <f t="shared" si="87"/>
        <v>0</v>
      </c>
      <c r="EP114" s="3">
        <f t="shared" si="88"/>
        <v>0</v>
      </c>
      <c r="EQ114" s="3">
        <f t="shared" si="89"/>
        <v>0</v>
      </c>
      <c r="ER114" s="3">
        <f t="shared" si="90"/>
        <v>0</v>
      </c>
      <c r="ES114" s="3">
        <f t="shared" si="91"/>
        <v>0</v>
      </c>
      <c r="ET114" s="3">
        <f t="shared" si="92"/>
        <v>0</v>
      </c>
      <c r="EU114" s="3">
        <f t="shared" si="93"/>
        <v>0</v>
      </c>
      <c r="EV114" s="3">
        <f t="shared" si="94"/>
        <v>0</v>
      </c>
      <c r="EW114" s="3">
        <f t="shared" si="95"/>
        <v>0</v>
      </c>
      <c r="EX114" s="3">
        <f t="shared" si="96"/>
        <v>0</v>
      </c>
      <c r="EY114" s="3">
        <f t="shared" si="97"/>
        <v>0</v>
      </c>
      <c r="EZ114" s="3">
        <f t="shared" si="98"/>
        <v>0</v>
      </c>
      <c r="FA114" s="3">
        <f t="shared" si="99"/>
        <v>0</v>
      </c>
      <c r="FB114" s="3">
        <f t="shared" si="100"/>
        <v>0</v>
      </c>
      <c r="FC114" s="3">
        <f t="shared" si="101"/>
        <v>0</v>
      </c>
      <c r="FD114" s="3">
        <f t="shared" si="102"/>
        <v>0</v>
      </c>
      <c r="FE114" s="3">
        <f t="shared" si="103"/>
        <v>0</v>
      </c>
      <c r="FF114" s="3">
        <f t="shared" si="104"/>
        <v>0</v>
      </c>
      <c r="FG114" s="3">
        <f t="shared" si="105"/>
        <v>0</v>
      </c>
      <c r="FH114" s="3">
        <f t="shared" si="106"/>
        <v>0</v>
      </c>
      <c r="FI114" s="3">
        <f t="shared" si="107"/>
        <v>0</v>
      </c>
      <c r="FJ114" s="3">
        <f t="shared" si="108"/>
        <v>0</v>
      </c>
      <c r="FK114" s="3">
        <f t="shared" si="109"/>
        <v>0</v>
      </c>
      <c r="FL114" s="3">
        <f t="shared" si="110"/>
        <v>0</v>
      </c>
      <c r="FM114" s="3">
        <f t="shared" si="111"/>
        <v>0</v>
      </c>
      <c r="FN114" s="3">
        <f t="shared" si="112"/>
        <v>0</v>
      </c>
      <c r="FO114" s="3">
        <f t="shared" si="113"/>
        <v>0</v>
      </c>
      <c r="FP114" s="3">
        <f t="shared" si="114"/>
        <v>0</v>
      </c>
      <c r="FQ114" s="3">
        <f t="shared" si="115"/>
        <v>0</v>
      </c>
      <c r="FR114" s="3">
        <f t="shared" si="116"/>
        <v>0</v>
      </c>
      <c r="FS114" s="3">
        <f t="shared" si="117"/>
        <v>0</v>
      </c>
      <c r="FT114" s="3">
        <f t="shared" si="118"/>
        <v>0</v>
      </c>
      <c r="FU114" s="3">
        <f t="shared" si="119"/>
        <v>0</v>
      </c>
      <c r="FV114" s="3">
        <f t="shared" si="120"/>
        <v>0</v>
      </c>
      <c r="FW114" s="3">
        <f t="shared" si="121"/>
        <v>0</v>
      </c>
      <c r="FX114" s="3">
        <f t="shared" si="122"/>
        <v>0</v>
      </c>
      <c r="FY114" s="3">
        <f t="shared" si="123"/>
        <v>0</v>
      </c>
      <c r="FZ114" s="3">
        <f t="shared" si="124"/>
        <v>0</v>
      </c>
      <c r="GA114" s="3">
        <f t="shared" si="125"/>
        <v>0</v>
      </c>
      <c r="GB114" s="3">
        <f t="shared" si="126"/>
        <v>0</v>
      </c>
      <c r="GC114" s="3">
        <f t="shared" si="127"/>
        <v>0</v>
      </c>
      <c r="GD114" s="3">
        <f t="shared" si="128"/>
        <v>0</v>
      </c>
      <c r="GE114" s="3">
        <f t="shared" si="129"/>
        <v>0</v>
      </c>
      <c r="GF114" s="3">
        <f t="shared" si="130"/>
        <v>0</v>
      </c>
      <c r="GG114" s="3">
        <f t="shared" si="130"/>
        <v>0</v>
      </c>
      <c r="GH114" s="3">
        <f t="shared" si="130"/>
        <v>0</v>
      </c>
      <c r="GI114" s="3">
        <f t="shared" si="130"/>
        <v>0</v>
      </c>
      <c r="GJ114" s="3">
        <f t="shared" si="130"/>
        <v>0</v>
      </c>
      <c r="GK114" s="3">
        <f t="shared" si="130"/>
        <v>0</v>
      </c>
      <c r="GL114" s="3">
        <f t="shared" si="130"/>
        <v>0</v>
      </c>
      <c r="GM114" s="3">
        <f t="shared" si="130"/>
        <v>0</v>
      </c>
      <c r="GN114" s="3">
        <f t="shared" si="130"/>
        <v>0</v>
      </c>
      <c r="GO114" s="3">
        <f t="shared" si="130"/>
        <v>0</v>
      </c>
      <c r="GP114" s="3">
        <f t="shared" si="130"/>
        <v>0</v>
      </c>
      <c r="GQ114" s="3">
        <f t="shared" si="130"/>
        <v>0</v>
      </c>
      <c r="GR114" s="3">
        <f t="shared" si="130"/>
        <v>0</v>
      </c>
      <c r="GS114" s="3">
        <f t="shared" si="130"/>
        <v>0</v>
      </c>
      <c r="GT114" s="3">
        <f t="shared" si="130"/>
        <v>0</v>
      </c>
      <c r="GU114" s="3">
        <f t="shared" si="130"/>
        <v>0</v>
      </c>
      <c r="GV114" s="3">
        <f t="shared" si="130"/>
        <v>0</v>
      </c>
      <c r="GW114" s="3">
        <f t="shared" si="130"/>
        <v>0</v>
      </c>
      <c r="GX114" s="3">
        <f t="shared" si="130"/>
        <v>0</v>
      </c>
      <c r="GY114" s="3">
        <f t="shared" si="130"/>
        <v>0</v>
      </c>
      <c r="GZ114" s="3">
        <f t="shared" si="130"/>
        <v>0</v>
      </c>
      <c r="HA114" s="3">
        <f t="shared" si="130"/>
        <v>0</v>
      </c>
      <c r="HB114" s="3">
        <f t="shared" si="130"/>
        <v>0</v>
      </c>
      <c r="HC114" s="3">
        <f t="shared" si="130"/>
        <v>0</v>
      </c>
      <c r="HD114" s="3">
        <f t="shared" si="130"/>
        <v>0</v>
      </c>
      <c r="HE114" s="3">
        <f t="shared" si="131"/>
        <v>0</v>
      </c>
      <c r="HF114" s="3">
        <f t="shared" si="135"/>
        <v>0</v>
      </c>
      <c r="HG114" s="3">
        <f t="shared" si="136"/>
        <v>0</v>
      </c>
      <c r="HH114" s="3"/>
      <c r="HJ114" s="3">
        <f t="shared" si="132"/>
        <v>73222627804.409775</v>
      </c>
      <c r="HK114" s="3">
        <f t="shared" si="137"/>
        <v>13833010396709.119</v>
      </c>
    </row>
    <row r="115" spans="1:219" x14ac:dyDescent="0.25">
      <c r="A115">
        <v>134</v>
      </c>
      <c r="B115" s="3">
        <v>5011872.3362728152</v>
      </c>
      <c r="C115" s="6">
        <v>0.15881665070451539</v>
      </c>
      <c r="D115" s="3">
        <f t="shared" si="12"/>
        <v>21858317026.712204</v>
      </c>
      <c r="E115" s="3">
        <f t="shared" si="13"/>
        <v>18895686287.401936</v>
      </c>
      <c r="F115" s="3">
        <f t="shared" si="14"/>
        <v>16213328541.111736</v>
      </c>
      <c r="G115" s="3">
        <f t="shared" si="15"/>
        <v>13803828613.652054</v>
      </c>
      <c r="H115" s="3">
        <f t="shared" si="16"/>
        <v>11657145986.644287</v>
      </c>
      <c r="I115" s="3">
        <f t="shared" si="17"/>
        <v>9760913668.3785267</v>
      </c>
      <c r="J115" s="3">
        <f t="shared" si="18"/>
        <v>8100783160.9223242</v>
      </c>
      <c r="K115" s="3">
        <f t="shared" si="19"/>
        <v>6660804884.6174536</v>
      </c>
      <c r="L115" s="3">
        <f t="shared" si="20"/>
        <v>5423831853.4629555</v>
      </c>
      <c r="M115" s="3">
        <f t="shared" si="21"/>
        <v>4371933340.2500172</v>
      </c>
      <c r="N115" s="3">
        <f t="shared" si="22"/>
        <v>3486804821.7436094</v>
      </c>
      <c r="O115" s="3">
        <f t="shared" si="23"/>
        <v>2750160713.4367332</v>
      </c>
      <c r="P115" s="3">
        <f t="shared" si="24"/>
        <v>2144097309.0932915</v>
      </c>
      <c r="Q115" s="3">
        <f t="shared" si="25"/>
        <v>1651414904.6839774</v>
      </c>
      <c r="R115" s="3">
        <f t="shared" si="26"/>
        <v>1255890231.1784914</v>
      </c>
      <c r="S115" s="3">
        <f t="shared" si="27"/>
        <v>942492921.25782657</v>
      </c>
      <c r="T115" s="3">
        <f t="shared" si="28"/>
        <v>697542626.54444075</v>
      </c>
      <c r="U115" s="3">
        <f t="shared" si="29"/>
        <v>508806391.97182298</v>
      </c>
      <c r="V115" s="3">
        <f t="shared" si="30"/>
        <v>365538778.38955808</v>
      </c>
      <c r="W115" s="3">
        <f t="shared" si="31"/>
        <v>258469805.96809751</v>
      </c>
      <c r="X115" s="3">
        <f t="shared" si="32"/>
        <v>179747897.40278497</v>
      </c>
      <c r="Y115" s="3">
        <f t="shared" si="33"/>
        <v>122846501.78095232</v>
      </c>
      <c r="Z115" s="3">
        <f t="shared" si="34"/>
        <v>82443902.913872167</v>
      </c>
      <c r="AA115" s="3">
        <f t="shared" si="35"/>
        <v>54285847.829958767</v>
      </c>
      <c r="AB115" s="3">
        <f t="shared" si="36"/>
        <v>35040121.850068837</v>
      </c>
      <c r="AC115" s="3">
        <f t="shared" si="37"/>
        <v>22151150.63878179</v>
      </c>
      <c r="AD115" s="3">
        <f t="shared" si="38"/>
        <v>13701271.980083345</v>
      </c>
      <c r="AE115" s="3">
        <f t="shared" si="39"/>
        <v>8283658.2829505745</v>
      </c>
      <c r="AF115" s="3">
        <f t="shared" si="40"/>
        <v>4890154.724533827</v>
      </c>
      <c r="AG115" s="3">
        <f t="shared" si="41"/>
        <v>2815680.3367585903</v>
      </c>
      <c r="AH115" s="3">
        <f t="shared" si="42"/>
        <v>1579440.8397795241</v>
      </c>
      <c r="AI115" s="3">
        <f t="shared" si="43"/>
        <v>862101.36310839211</v>
      </c>
      <c r="AJ115" s="3">
        <f t="shared" si="44"/>
        <v>457298.32141853444</v>
      </c>
      <c r="AK115" s="3">
        <f t="shared" si="45"/>
        <v>235425.27830459824</v>
      </c>
      <c r="AL115" s="3">
        <f t="shared" si="46"/>
        <v>117467.59146878509</v>
      </c>
      <c r="AM115" s="3">
        <f t="shared" si="47"/>
        <v>56723.881566483564</v>
      </c>
      <c r="AN115" s="3">
        <f t="shared" si="48"/>
        <v>26469.089065876902</v>
      </c>
      <c r="AO115" s="3">
        <f t="shared" si="49"/>
        <v>11916.50752775277</v>
      </c>
      <c r="AP115" s="3">
        <f t="shared" si="50"/>
        <v>5167.4438911581929</v>
      </c>
      <c r="AQ115" s="3">
        <f t="shared" si="51"/>
        <v>2154.5954862990147</v>
      </c>
      <c r="AR115" s="3">
        <f t="shared" si="52"/>
        <v>862.24431833810957</v>
      </c>
      <c r="AS115" s="3">
        <f t="shared" si="53"/>
        <v>330.55545593189345</v>
      </c>
      <c r="AT115" s="3">
        <f t="shared" si="54"/>
        <v>121.15576803639696</v>
      </c>
      <c r="AU115" s="3">
        <f t="shared" si="55"/>
        <v>42.366813295131472</v>
      </c>
      <c r="AV115" s="3">
        <f t="shared" si="56"/>
        <v>14.104037326098826</v>
      </c>
      <c r="AW115" s="3">
        <f t="shared" si="57"/>
        <v>4.4597124820294685</v>
      </c>
      <c r="AX115" s="3">
        <f t="shared" si="58"/>
        <v>1.3362247513421688</v>
      </c>
      <c r="AY115" s="3">
        <f t="shared" si="59"/>
        <v>0.37842191148684162</v>
      </c>
      <c r="AZ115" s="3">
        <f t="shared" si="60"/>
        <v>0.10103248280629008</v>
      </c>
      <c r="BA115" s="3">
        <f t="shared" si="61"/>
        <v>2.5359700537522338E-2</v>
      </c>
      <c r="BB115" s="3">
        <f t="shared" si="62"/>
        <v>5.9673256391157741E-3</v>
      </c>
      <c r="BC115" s="3">
        <f t="shared" si="63"/>
        <v>1.3123904729229448E-3</v>
      </c>
      <c r="BD115" s="3">
        <f t="shared" si="64"/>
        <v>2.6892263784570914E-4</v>
      </c>
      <c r="BE115" s="3">
        <f t="shared" si="65"/>
        <v>5.1172992133835906E-5</v>
      </c>
      <c r="BF115" s="3">
        <f t="shared" si="66"/>
        <v>9.0116284298872305E-6</v>
      </c>
      <c r="BG115" s="3">
        <f t="shared" si="67"/>
        <v>1.4633319219407157E-6</v>
      </c>
      <c r="BH115" s="3">
        <f t="shared" ref="BH115:BO115" si="142">$H$1*PI()/3*((BH12+BI12)*(BI$7^2-BH$7^2)+(BI$7-BH$7)*(BH12*BH$7+BI12*BI$7))*$H$2*$K$1</f>
        <v>1.9270169435266572E-7</v>
      </c>
      <c r="BI115" s="3">
        <f t="shared" si="142"/>
        <v>0</v>
      </c>
      <c r="BJ115" s="3">
        <f t="shared" si="142"/>
        <v>0</v>
      </c>
      <c r="BK115" s="3">
        <f t="shared" si="142"/>
        <v>0</v>
      </c>
      <c r="BL115" s="3">
        <f t="shared" si="142"/>
        <v>0</v>
      </c>
      <c r="BM115" s="3">
        <f t="shared" si="142"/>
        <v>0</v>
      </c>
      <c r="BN115" s="3">
        <f t="shared" si="142"/>
        <v>0</v>
      </c>
      <c r="BO115" s="3">
        <f t="shared" si="142"/>
        <v>0</v>
      </c>
      <c r="BP115" s="3">
        <f t="shared" ref="BP115:DW115" si="143">$H$1*PI()/3*((BP12+BQ12)*(BQ$7^2-BP$7^2)+(BQ$7-BP$7)*(BP12*BP$7+BQ12*BQ$7))*$H$2*$K$1</f>
        <v>0</v>
      </c>
      <c r="BQ115" s="3">
        <f t="shared" si="143"/>
        <v>0</v>
      </c>
      <c r="BR115" s="3">
        <f t="shared" si="143"/>
        <v>0</v>
      </c>
      <c r="BS115" s="3">
        <f t="shared" si="143"/>
        <v>0</v>
      </c>
      <c r="BT115" s="3">
        <f t="shared" si="143"/>
        <v>0</v>
      </c>
      <c r="BU115" s="3">
        <f t="shared" si="143"/>
        <v>0</v>
      </c>
      <c r="BV115" s="3">
        <f t="shared" si="143"/>
        <v>0</v>
      </c>
      <c r="BW115" s="3">
        <f t="shared" si="143"/>
        <v>0</v>
      </c>
      <c r="BX115" s="3">
        <f t="shared" si="143"/>
        <v>0</v>
      </c>
      <c r="BY115" s="3">
        <f t="shared" si="143"/>
        <v>0</v>
      </c>
      <c r="BZ115" s="3">
        <f t="shared" si="143"/>
        <v>0</v>
      </c>
      <c r="CA115" s="3">
        <f t="shared" si="143"/>
        <v>0</v>
      </c>
      <c r="CB115" s="3">
        <f t="shared" si="143"/>
        <v>0</v>
      </c>
      <c r="CC115" s="3">
        <f t="shared" si="143"/>
        <v>0</v>
      </c>
      <c r="CD115" s="3">
        <f t="shared" si="143"/>
        <v>0</v>
      </c>
      <c r="CE115" s="3">
        <f t="shared" si="143"/>
        <v>0</v>
      </c>
      <c r="CF115" s="3">
        <f t="shared" si="143"/>
        <v>0</v>
      </c>
      <c r="CG115" s="3">
        <f t="shared" si="143"/>
        <v>0</v>
      </c>
      <c r="CH115" s="3">
        <f t="shared" si="143"/>
        <v>0</v>
      </c>
      <c r="CI115" s="3">
        <f t="shared" si="143"/>
        <v>0</v>
      </c>
      <c r="CJ115" s="3">
        <f t="shared" si="143"/>
        <v>0</v>
      </c>
      <c r="CK115" s="3">
        <f t="shared" si="143"/>
        <v>0</v>
      </c>
      <c r="CL115" s="3">
        <f t="shared" si="143"/>
        <v>0</v>
      </c>
      <c r="CM115" s="3">
        <f t="shared" si="143"/>
        <v>0</v>
      </c>
      <c r="CN115" s="3">
        <f t="shared" si="143"/>
        <v>0</v>
      </c>
      <c r="CO115" s="3">
        <f t="shared" si="143"/>
        <v>0</v>
      </c>
      <c r="CP115" s="3">
        <f t="shared" si="143"/>
        <v>0</v>
      </c>
      <c r="CQ115" s="3">
        <f t="shared" si="143"/>
        <v>0</v>
      </c>
      <c r="CR115" s="3">
        <f t="shared" si="143"/>
        <v>0</v>
      </c>
      <c r="CS115" s="3">
        <f t="shared" si="143"/>
        <v>0</v>
      </c>
      <c r="CT115" s="3">
        <f t="shared" si="143"/>
        <v>0</v>
      </c>
      <c r="CU115" s="3">
        <f t="shared" si="143"/>
        <v>0</v>
      </c>
      <c r="CV115" s="3">
        <f t="shared" si="143"/>
        <v>0</v>
      </c>
      <c r="CW115" s="3">
        <f t="shared" si="143"/>
        <v>0</v>
      </c>
      <c r="CX115" s="3">
        <f t="shared" si="143"/>
        <v>0</v>
      </c>
      <c r="CY115" s="3">
        <f t="shared" si="143"/>
        <v>0</v>
      </c>
      <c r="CZ115" s="3">
        <f t="shared" si="143"/>
        <v>0</v>
      </c>
      <c r="DA115" s="3">
        <f t="shared" si="143"/>
        <v>0</v>
      </c>
      <c r="DB115" s="3">
        <f t="shared" si="143"/>
        <v>0</v>
      </c>
      <c r="DC115" s="3">
        <f t="shared" si="143"/>
        <v>0</v>
      </c>
      <c r="DD115" s="3">
        <f t="shared" si="143"/>
        <v>0</v>
      </c>
      <c r="DE115" s="3">
        <f t="shared" si="143"/>
        <v>0</v>
      </c>
      <c r="DF115" s="3">
        <f t="shared" si="143"/>
        <v>0</v>
      </c>
      <c r="DG115" s="3">
        <f t="shared" si="143"/>
        <v>0</v>
      </c>
      <c r="DH115" s="3">
        <f t="shared" si="143"/>
        <v>0</v>
      </c>
      <c r="DI115" s="3">
        <f t="shared" si="143"/>
        <v>0</v>
      </c>
      <c r="DJ115" s="3">
        <f t="shared" si="143"/>
        <v>0</v>
      </c>
      <c r="DK115" s="3">
        <f t="shared" si="143"/>
        <v>0</v>
      </c>
      <c r="DL115" s="3">
        <f t="shared" si="143"/>
        <v>0</v>
      </c>
      <c r="DM115" s="3">
        <f t="shared" si="143"/>
        <v>0</v>
      </c>
      <c r="DN115" s="3">
        <f t="shared" si="143"/>
        <v>0</v>
      </c>
      <c r="DO115" s="3">
        <f t="shared" si="143"/>
        <v>0</v>
      </c>
      <c r="DP115" s="3">
        <f t="shared" si="143"/>
        <v>0</v>
      </c>
      <c r="DQ115" s="3">
        <f t="shared" si="143"/>
        <v>0</v>
      </c>
      <c r="DR115" s="3">
        <f t="shared" si="143"/>
        <v>0</v>
      </c>
      <c r="DS115" s="3">
        <f t="shared" si="143"/>
        <v>0</v>
      </c>
      <c r="DT115" s="3">
        <f t="shared" si="143"/>
        <v>0</v>
      </c>
      <c r="DU115" s="3">
        <f t="shared" si="143"/>
        <v>0</v>
      </c>
      <c r="DV115" s="3">
        <f t="shared" si="143"/>
        <v>0</v>
      </c>
      <c r="DW115" s="3">
        <f t="shared" si="143"/>
        <v>0</v>
      </c>
      <c r="DX115" s="3">
        <f t="shared" si="70"/>
        <v>0</v>
      </c>
      <c r="DY115" s="3">
        <f t="shared" si="71"/>
        <v>0</v>
      </c>
      <c r="DZ115" s="3">
        <f t="shared" si="72"/>
        <v>0</v>
      </c>
      <c r="EA115" s="3">
        <f t="shared" si="73"/>
        <v>0</v>
      </c>
      <c r="EB115" s="3">
        <f t="shared" si="74"/>
        <v>0</v>
      </c>
      <c r="EC115" s="3">
        <f t="shared" si="75"/>
        <v>0</v>
      </c>
      <c r="ED115" s="3">
        <f t="shared" si="76"/>
        <v>0</v>
      </c>
      <c r="EE115" s="3">
        <f t="shared" si="77"/>
        <v>0</v>
      </c>
      <c r="EF115" s="3">
        <f t="shared" si="78"/>
        <v>0</v>
      </c>
      <c r="EG115" s="3">
        <f t="shared" si="79"/>
        <v>0</v>
      </c>
      <c r="EH115" s="3">
        <f t="shared" si="80"/>
        <v>0</v>
      </c>
      <c r="EI115" s="3">
        <f t="shared" si="81"/>
        <v>0</v>
      </c>
      <c r="EJ115" s="3">
        <f t="shared" si="82"/>
        <v>0</v>
      </c>
      <c r="EK115" s="3">
        <f t="shared" si="83"/>
        <v>0</v>
      </c>
      <c r="EL115" s="3">
        <f t="shared" si="84"/>
        <v>0</v>
      </c>
      <c r="EM115" s="3">
        <f t="shared" si="85"/>
        <v>0</v>
      </c>
      <c r="EN115" s="3">
        <f t="shared" si="86"/>
        <v>0</v>
      </c>
      <c r="EO115" s="3">
        <f t="shared" si="87"/>
        <v>0</v>
      </c>
      <c r="EP115" s="3">
        <f t="shared" si="88"/>
        <v>0</v>
      </c>
      <c r="EQ115" s="3">
        <f t="shared" si="89"/>
        <v>0</v>
      </c>
      <c r="ER115" s="3">
        <f t="shared" si="90"/>
        <v>0</v>
      </c>
      <c r="ES115" s="3">
        <f t="shared" si="91"/>
        <v>0</v>
      </c>
      <c r="ET115" s="3">
        <f t="shared" si="92"/>
        <v>0</v>
      </c>
      <c r="EU115" s="3">
        <f t="shared" si="93"/>
        <v>0</v>
      </c>
      <c r="EV115" s="3">
        <f t="shared" si="94"/>
        <v>0</v>
      </c>
      <c r="EW115" s="3">
        <f t="shared" si="95"/>
        <v>0</v>
      </c>
      <c r="EX115" s="3">
        <f t="shared" si="96"/>
        <v>0</v>
      </c>
      <c r="EY115" s="3">
        <f t="shared" si="97"/>
        <v>0</v>
      </c>
      <c r="EZ115" s="3">
        <f t="shared" si="98"/>
        <v>0</v>
      </c>
      <c r="FA115" s="3">
        <f t="shared" si="99"/>
        <v>0</v>
      </c>
      <c r="FB115" s="3">
        <f t="shared" si="100"/>
        <v>0</v>
      </c>
      <c r="FC115" s="3">
        <f t="shared" si="101"/>
        <v>0</v>
      </c>
      <c r="FD115" s="3">
        <f t="shared" si="102"/>
        <v>0</v>
      </c>
      <c r="FE115" s="3">
        <f t="shared" si="103"/>
        <v>0</v>
      </c>
      <c r="FF115" s="3">
        <f t="shared" si="104"/>
        <v>0</v>
      </c>
      <c r="FG115" s="3">
        <f t="shared" si="105"/>
        <v>0</v>
      </c>
      <c r="FH115" s="3">
        <f t="shared" si="106"/>
        <v>0</v>
      </c>
      <c r="FI115" s="3">
        <f t="shared" si="107"/>
        <v>0</v>
      </c>
      <c r="FJ115" s="3">
        <f t="shared" si="108"/>
        <v>0</v>
      </c>
      <c r="FK115" s="3">
        <f t="shared" si="109"/>
        <v>0</v>
      </c>
      <c r="FL115" s="3">
        <f t="shared" si="110"/>
        <v>0</v>
      </c>
      <c r="FM115" s="3">
        <f t="shared" si="111"/>
        <v>0</v>
      </c>
      <c r="FN115" s="3">
        <f t="shared" si="112"/>
        <v>0</v>
      </c>
      <c r="FO115" s="3">
        <f t="shared" si="113"/>
        <v>0</v>
      </c>
      <c r="FP115" s="3">
        <f t="shared" si="114"/>
        <v>0</v>
      </c>
      <c r="FQ115" s="3">
        <f t="shared" si="115"/>
        <v>0</v>
      </c>
      <c r="FR115" s="3">
        <f t="shared" si="116"/>
        <v>0</v>
      </c>
      <c r="FS115" s="3">
        <f t="shared" si="117"/>
        <v>0</v>
      </c>
      <c r="FT115" s="3">
        <f t="shared" si="118"/>
        <v>0</v>
      </c>
      <c r="FU115" s="3">
        <f t="shared" si="119"/>
        <v>0</v>
      </c>
      <c r="FV115" s="3">
        <f t="shared" si="120"/>
        <v>0</v>
      </c>
      <c r="FW115" s="3">
        <f t="shared" si="121"/>
        <v>0</v>
      </c>
      <c r="FX115" s="3">
        <f t="shared" si="122"/>
        <v>0</v>
      </c>
      <c r="FY115" s="3">
        <f t="shared" si="123"/>
        <v>0</v>
      </c>
      <c r="FZ115" s="3">
        <f t="shared" si="124"/>
        <v>0</v>
      </c>
      <c r="GA115" s="3">
        <f t="shared" si="125"/>
        <v>0</v>
      </c>
      <c r="GB115" s="3">
        <f t="shared" si="126"/>
        <v>0</v>
      </c>
      <c r="GC115" s="3">
        <f t="shared" si="127"/>
        <v>0</v>
      </c>
      <c r="GD115" s="3">
        <f t="shared" si="128"/>
        <v>0</v>
      </c>
      <c r="GE115" s="3">
        <f t="shared" si="129"/>
        <v>0</v>
      </c>
      <c r="GF115" s="3">
        <f t="shared" si="130"/>
        <v>0</v>
      </c>
      <c r="GG115" s="3">
        <f t="shared" si="130"/>
        <v>0</v>
      </c>
      <c r="GH115" s="3">
        <f t="shared" si="130"/>
        <v>0</v>
      </c>
      <c r="GI115" s="3">
        <f t="shared" si="130"/>
        <v>0</v>
      </c>
      <c r="GJ115" s="3">
        <f t="shared" si="130"/>
        <v>0</v>
      </c>
      <c r="GK115" s="3">
        <f t="shared" si="130"/>
        <v>0</v>
      </c>
      <c r="GL115" s="3">
        <f t="shared" si="130"/>
        <v>0</v>
      </c>
      <c r="GM115" s="3">
        <f t="shared" si="130"/>
        <v>0</v>
      </c>
      <c r="GN115" s="3">
        <f t="shared" si="130"/>
        <v>0</v>
      </c>
      <c r="GO115" s="3">
        <f t="shared" si="130"/>
        <v>0</v>
      </c>
      <c r="GP115" s="3">
        <f t="shared" si="130"/>
        <v>0</v>
      </c>
      <c r="GQ115" s="3">
        <f t="shared" si="130"/>
        <v>0</v>
      </c>
      <c r="GR115" s="3">
        <f t="shared" si="130"/>
        <v>0</v>
      </c>
      <c r="GS115" s="3">
        <f t="shared" si="130"/>
        <v>0</v>
      </c>
      <c r="GT115" s="3">
        <f t="shared" si="130"/>
        <v>0</v>
      </c>
      <c r="GU115" s="3">
        <f t="shared" si="130"/>
        <v>0</v>
      </c>
      <c r="GV115" s="3">
        <f t="shared" si="130"/>
        <v>0</v>
      </c>
      <c r="GW115" s="3">
        <f t="shared" si="130"/>
        <v>0</v>
      </c>
      <c r="GX115" s="3">
        <f t="shared" si="130"/>
        <v>0</v>
      </c>
      <c r="GY115" s="3">
        <f t="shared" si="130"/>
        <v>0</v>
      </c>
      <c r="GZ115" s="3">
        <f t="shared" si="130"/>
        <v>0</v>
      </c>
      <c r="HA115" s="3">
        <f t="shared" si="130"/>
        <v>0</v>
      </c>
      <c r="HB115" s="3">
        <f t="shared" si="130"/>
        <v>0</v>
      </c>
      <c r="HC115" s="3">
        <f t="shared" si="130"/>
        <v>0</v>
      </c>
      <c r="HD115" s="3">
        <f t="shared" si="130"/>
        <v>0</v>
      </c>
      <c r="HE115" s="3">
        <f t="shared" si="131"/>
        <v>0</v>
      </c>
      <c r="HF115" s="3">
        <f t="shared" si="135"/>
        <v>0</v>
      </c>
      <c r="HG115" s="3">
        <f t="shared" si="136"/>
        <v>0</v>
      </c>
      <c r="HH115" s="3"/>
      <c r="HJ115" s="3">
        <f t="shared" si="132"/>
        <v>131337353596.8084</v>
      </c>
      <c r="HK115" s="3">
        <f t="shared" si="137"/>
        <v>15518952959239.521</v>
      </c>
    </row>
    <row r="116" spans="1:219" x14ac:dyDescent="0.25">
      <c r="A116">
        <v>135</v>
      </c>
      <c r="B116" s="3">
        <v>5623413.2519035777</v>
      </c>
      <c r="C116" s="6">
        <v>0.17819521294089466</v>
      </c>
      <c r="D116" s="3">
        <f t="shared" si="12"/>
        <v>34235958905.271156</v>
      </c>
      <c r="E116" s="3">
        <f t="shared" si="13"/>
        <v>30111041708.33905</v>
      </c>
      <c r="F116" s="3">
        <f t="shared" si="14"/>
        <v>26306852373.226948</v>
      </c>
      <c r="G116" s="3">
        <f t="shared" si="15"/>
        <v>22823484393.656773</v>
      </c>
      <c r="H116" s="3">
        <f t="shared" si="16"/>
        <v>19657531292.619606</v>
      </c>
      <c r="I116" s="3">
        <f t="shared" si="17"/>
        <v>16802255533.503624</v>
      </c>
      <c r="J116" s="3">
        <f t="shared" si="18"/>
        <v>14247828746.149223</v>
      </c>
      <c r="K116" s="3">
        <f t="shared" si="19"/>
        <v>11981637352.841251</v>
      </c>
      <c r="L116" s="3">
        <f t="shared" si="20"/>
        <v>9988645083.7221775</v>
      </c>
      <c r="M116" s="3">
        <f t="shared" si="21"/>
        <v>8251801500.9032211</v>
      </c>
      <c r="N116" s="3">
        <f t="shared" si="22"/>
        <v>6752483651.7970791</v>
      </c>
      <c r="O116" s="3">
        <f t="shared" si="23"/>
        <v>5470956485.9474382</v>
      </c>
      <c r="P116" s="3">
        <f t="shared" si="24"/>
        <v>4386836814.6274738</v>
      </c>
      <c r="Q116" s="3">
        <f t="shared" si="25"/>
        <v>3479545457.8599916</v>
      </c>
      <c r="R116" s="3">
        <f t="shared" si="26"/>
        <v>2728732854.6003027</v>
      </c>
      <c r="S116" s="3">
        <f t="shared" si="27"/>
        <v>2114664804.6489599</v>
      </c>
      <c r="T116" s="3">
        <f t="shared" si="28"/>
        <v>1618557105.8033402</v>
      </c>
      <c r="U116" s="3">
        <f t="shared" si="29"/>
        <v>1222850532.2685311</v>
      </c>
      <c r="V116" s="3">
        <f t="shared" si="30"/>
        <v>911420706.67178714</v>
      </c>
      <c r="W116" s="3">
        <f t="shared" si="31"/>
        <v>669720745.80069327</v>
      </c>
      <c r="X116" s="3">
        <f t="shared" si="32"/>
        <v>484857884.44010633</v>
      </c>
      <c r="Y116" s="3">
        <f t="shared" si="33"/>
        <v>345608374.59957474</v>
      </c>
      <c r="Z116" s="3">
        <f t="shared" si="34"/>
        <v>242377609.08933765</v>
      </c>
      <c r="AA116" s="3">
        <f t="shared" si="35"/>
        <v>167114457.49909192</v>
      </c>
      <c r="AB116" s="3">
        <f t="shared" si="36"/>
        <v>113190113.31012036</v>
      </c>
      <c r="AC116" s="3">
        <f t="shared" si="37"/>
        <v>75252284.1017441</v>
      </c>
      <c r="AD116" s="3">
        <f t="shared" si="38"/>
        <v>49065334.296122782</v>
      </c>
      <c r="AE116" s="3">
        <f t="shared" si="39"/>
        <v>31346099.685996421</v>
      </c>
      <c r="AF116" s="3">
        <f t="shared" si="40"/>
        <v>19603677.404860675</v>
      </c>
      <c r="AG116" s="3">
        <f t="shared" si="41"/>
        <v>11989732.18862745</v>
      </c>
      <c r="AH116" s="3">
        <f t="shared" si="42"/>
        <v>7163941.7803097852</v>
      </c>
      <c r="AI116" s="3">
        <f t="shared" si="43"/>
        <v>4177314.6030528294</v>
      </c>
      <c r="AJ116" s="3">
        <f t="shared" si="44"/>
        <v>2374406.5849806024</v>
      </c>
      <c r="AK116" s="3">
        <f t="shared" si="45"/>
        <v>1314053.9980906367</v>
      </c>
      <c r="AL116" s="3">
        <f t="shared" si="46"/>
        <v>707188.54814672587</v>
      </c>
      <c r="AM116" s="3">
        <f t="shared" si="47"/>
        <v>369623.76736629137</v>
      </c>
      <c r="AN116" s="3">
        <f t="shared" si="48"/>
        <v>187369.96222407391</v>
      </c>
      <c r="AO116" s="3">
        <f t="shared" si="49"/>
        <v>91990.074972572518</v>
      </c>
      <c r="AP116" s="3">
        <f t="shared" si="50"/>
        <v>43675.704454972823</v>
      </c>
      <c r="AQ116" s="3">
        <f t="shared" si="51"/>
        <v>20022.763011794079</v>
      </c>
      <c r="AR116" s="3">
        <f t="shared" si="52"/>
        <v>8848.8988861336293</v>
      </c>
      <c r="AS116" s="3">
        <f t="shared" si="53"/>
        <v>3763.5606896775921</v>
      </c>
      <c r="AT116" s="3">
        <f t="shared" si="54"/>
        <v>1537.7375192928871</v>
      </c>
      <c r="AU116" s="3">
        <f t="shared" si="55"/>
        <v>602.46582139536736</v>
      </c>
      <c r="AV116" s="3">
        <f t="shared" si="56"/>
        <v>225.8943380194367</v>
      </c>
      <c r="AW116" s="3">
        <f t="shared" si="57"/>
        <v>80.89422624627116</v>
      </c>
      <c r="AX116" s="3">
        <f t="shared" si="58"/>
        <v>27.608594459335919</v>
      </c>
      <c r="AY116" s="3">
        <f t="shared" si="59"/>
        <v>8.960202972922545</v>
      </c>
      <c r="AZ116" s="3">
        <f t="shared" si="60"/>
        <v>2.7588310910656171</v>
      </c>
      <c r="BA116" s="3">
        <f t="shared" si="61"/>
        <v>0.8039065527524778</v>
      </c>
      <c r="BB116" s="3">
        <f t="shared" si="62"/>
        <v>0.22113063548245324</v>
      </c>
      <c r="BC116" s="3">
        <f t="shared" si="63"/>
        <v>5.7265440150717932E-2</v>
      </c>
      <c r="BD116" s="3">
        <f t="shared" si="64"/>
        <v>1.3922565209524502E-2</v>
      </c>
      <c r="BE116" s="3">
        <f t="shared" si="65"/>
        <v>3.1685017243862417E-3</v>
      </c>
      <c r="BF116" s="3">
        <f t="shared" si="66"/>
        <v>6.7291666128965245E-4</v>
      </c>
      <c r="BG116" s="3">
        <f t="shared" si="67"/>
        <v>1.3293593666103854E-4</v>
      </c>
      <c r="BH116" s="3">
        <f t="shared" ref="BH116:BO116" si="144">$H$1*PI()/3*((BH13+BI13)*(BI$7^2-BH$7^2)+(BI$7-BH$7)*(BH13*BH$7+BI13*BI$7))*$H$2*$K$1</f>
        <v>2.0903853142896365E-5</v>
      </c>
      <c r="BI116" s="3">
        <f t="shared" si="144"/>
        <v>0</v>
      </c>
      <c r="BJ116" s="3">
        <f t="shared" si="144"/>
        <v>0</v>
      </c>
      <c r="BK116" s="3">
        <f t="shared" si="144"/>
        <v>0</v>
      </c>
      <c r="BL116" s="3">
        <f t="shared" si="144"/>
        <v>0</v>
      </c>
      <c r="BM116" s="3">
        <f t="shared" si="144"/>
        <v>0</v>
      </c>
      <c r="BN116" s="3">
        <f t="shared" si="144"/>
        <v>0</v>
      </c>
      <c r="BO116" s="3">
        <f t="shared" si="144"/>
        <v>0</v>
      </c>
      <c r="BP116" s="3">
        <f t="shared" ref="BP116:DW116" si="145">$H$1*PI()/3*((BP13+BQ13)*(BQ$7^2-BP$7^2)+(BQ$7-BP$7)*(BP13*BP$7+BQ13*BQ$7))*$H$2*$K$1</f>
        <v>0</v>
      </c>
      <c r="BQ116" s="3">
        <f t="shared" si="145"/>
        <v>0</v>
      </c>
      <c r="BR116" s="3">
        <f t="shared" si="145"/>
        <v>0</v>
      </c>
      <c r="BS116" s="3">
        <f t="shared" si="145"/>
        <v>0</v>
      </c>
      <c r="BT116" s="3">
        <f t="shared" si="145"/>
        <v>0</v>
      </c>
      <c r="BU116" s="3">
        <f t="shared" si="145"/>
        <v>0</v>
      </c>
      <c r="BV116" s="3">
        <f t="shared" si="145"/>
        <v>0</v>
      </c>
      <c r="BW116" s="3">
        <f t="shared" si="145"/>
        <v>0</v>
      </c>
      <c r="BX116" s="3">
        <f t="shared" si="145"/>
        <v>0</v>
      </c>
      <c r="BY116" s="3">
        <f t="shared" si="145"/>
        <v>0</v>
      </c>
      <c r="BZ116" s="3">
        <f t="shared" si="145"/>
        <v>0</v>
      </c>
      <c r="CA116" s="3">
        <f t="shared" si="145"/>
        <v>0</v>
      </c>
      <c r="CB116" s="3">
        <f t="shared" si="145"/>
        <v>0</v>
      </c>
      <c r="CC116" s="3">
        <f t="shared" si="145"/>
        <v>0</v>
      </c>
      <c r="CD116" s="3">
        <f t="shared" si="145"/>
        <v>0</v>
      </c>
      <c r="CE116" s="3">
        <f t="shared" si="145"/>
        <v>0</v>
      </c>
      <c r="CF116" s="3">
        <f t="shared" si="145"/>
        <v>0</v>
      </c>
      <c r="CG116" s="3">
        <f t="shared" si="145"/>
        <v>0</v>
      </c>
      <c r="CH116" s="3">
        <f t="shared" si="145"/>
        <v>0</v>
      </c>
      <c r="CI116" s="3">
        <f t="shared" si="145"/>
        <v>0</v>
      </c>
      <c r="CJ116" s="3">
        <f t="shared" si="145"/>
        <v>0</v>
      </c>
      <c r="CK116" s="3">
        <f t="shared" si="145"/>
        <v>0</v>
      </c>
      <c r="CL116" s="3">
        <f t="shared" si="145"/>
        <v>0</v>
      </c>
      <c r="CM116" s="3">
        <f t="shared" si="145"/>
        <v>0</v>
      </c>
      <c r="CN116" s="3">
        <f t="shared" si="145"/>
        <v>0</v>
      </c>
      <c r="CO116" s="3">
        <f t="shared" si="145"/>
        <v>0</v>
      </c>
      <c r="CP116" s="3">
        <f t="shared" si="145"/>
        <v>0</v>
      </c>
      <c r="CQ116" s="3">
        <f t="shared" si="145"/>
        <v>0</v>
      </c>
      <c r="CR116" s="3">
        <f t="shared" si="145"/>
        <v>0</v>
      </c>
      <c r="CS116" s="3">
        <f t="shared" si="145"/>
        <v>0</v>
      </c>
      <c r="CT116" s="3">
        <f t="shared" si="145"/>
        <v>0</v>
      </c>
      <c r="CU116" s="3">
        <f t="shared" si="145"/>
        <v>0</v>
      </c>
      <c r="CV116" s="3">
        <f t="shared" si="145"/>
        <v>0</v>
      </c>
      <c r="CW116" s="3">
        <f t="shared" si="145"/>
        <v>0</v>
      </c>
      <c r="CX116" s="3">
        <f t="shared" si="145"/>
        <v>0</v>
      </c>
      <c r="CY116" s="3">
        <f t="shared" si="145"/>
        <v>0</v>
      </c>
      <c r="CZ116" s="3">
        <f t="shared" si="145"/>
        <v>0</v>
      </c>
      <c r="DA116" s="3">
        <f t="shared" si="145"/>
        <v>0</v>
      </c>
      <c r="DB116" s="3">
        <f t="shared" si="145"/>
        <v>0</v>
      </c>
      <c r="DC116" s="3">
        <f t="shared" si="145"/>
        <v>0</v>
      </c>
      <c r="DD116" s="3">
        <f t="shared" si="145"/>
        <v>0</v>
      </c>
      <c r="DE116" s="3">
        <f t="shared" si="145"/>
        <v>0</v>
      </c>
      <c r="DF116" s="3">
        <f t="shared" si="145"/>
        <v>0</v>
      </c>
      <c r="DG116" s="3">
        <f t="shared" si="145"/>
        <v>0</v>
      </c>
      <c r="DH116" s="3">
        <f t="shared" si="145"/>
        <v>0</v>
      </c>
      <c r="DI116" s="3">
        <f t="shared" si="145"/>
        <v>0</v>
      </c>
      <c r="DJ116" s="3">
        <f t="shared" si="145"/>
        <v>0</v>
      </c>
      <c r="DK116" s="3">
        <f t="shared" si="145"/>
        <v>0</v>
      </c>
      <c r="DL116" s="3">
        <f t="shared" si="145"/>
        <v>0</v>
      </c>
      <c r="DM116" s="3">
        <f t="shared" si="145"/>
        <v>0</v>
      </c>
      <c r="DN116" s="3">
        <f t="shared" si="145"/>
        <v>0</v>
      </c>
      <c r="DO116" s="3">
        <f t="shared" si="145"/>
        <v>0</v>
      </c>
      <c r="DP116" s="3">
        <f t="shared" si="145"/>
        <v>0</v>
      </c>
      <c r="DQ116" s="3">
        <f t="shared" si="145"/>
        <v>0</v>
      </c>
      <c r="DR116" s="3">
        <f t="shared" si="145"/>
        <v>0</v>
      </c>
      <c r="DS116" s="3">
        <f t="shared" si="145"/>
        <v>0</v>
      </c>
      <c r="DT116" s="3">
        <f t="shared" si="145"/>
        <v>0</v>
      </c>
      <c r="DU116" s="3">
        <f t="shared" si="145"/>
        <v>0</v>
      </c>
      <c r="DV116" s="3">
        <f t="shared" si="145"/>
        <v>0</v>
      </c>
      <c r="DW116" s="3">
        <f t="shared" si="145"/>
        <v>0</v>
      </c>
      <c r="DX116" s="3">
        <f t="shared" si="70"/>
        <v>0</v>
      </c>
      <c r="DY116" s="3">
        <f t="shared" si="71"/>
        <v>0</v>
      </c>
      <c r="DZ116" s="3">
        <f t="shared" si="72"/>
        <v>0</v>
      </c>
      <c r="EA116" s="3">
        <f t="shared" si="73"/>
        <v>0</v>
      </c>
      <c r="EB116" s="3">
        <f t="shared" si="74"/>
        <v>0</v>
      </c>
      <c r="EC116" s="3">
        <f t="shared" si="75"/>
        <v>0</v>
      </c>
      <c r="ED116" s="3">
        <f t="shared" si="76"/>
        <v>0</v>
      </c>
      <c r="EE116" s="3">
        <f t="shared" si="77"/>
        <v>0</v>
      </c>
      <c r="EF116" s="3">
        <f t="shared" si="78"/>
        <v>0</v>
      </c>
      <c r="EG116" s="3">
        <f t="shared" si="79"/>
        <v>0</v>
      </c>
      <c r="EH116" s="3">
        <f t="shared" si="80"/>
        <v>0</v>
      </c>
      <c r="EI116" s="3">
        <f t="shared" si="81"/>
        <v>0</v>
      </c>
      <c r="EJ116" s="3">
        <f t="shared" si="82"/>
        <v>0</v>
      </c>
      <c r="EK116" s="3">
        <f t="shared" si="83"/>
        <v>0</v>
      </c>
      <c r="EL116" s="3">
        <f t="shared" si="84"/>
        <v>0</v>
      </c>
      <c r="EM116" s="3">
        <f t="shared" si="85"/>
        <v>0</v>
      </c>
      <c r="EN116" s="3">
        <f t="shared" si="86"/>
        <v>0</v>
      </c>
      <c r="EO116" s="3">
        <f t="shared" si="87"/>
        <v>0</v>
      </c>
      <c r="EP116" s="3">
        <f t="shared" si="88"/>
        <v>0</v>
      </c>
      <c r="EQ116" s="3">
        <f t="shared" si="89"/>
        <v>0</v>
      </c>
      <c r="ER116" s="3">
        <f t="shared" si="90"/>
        <v>0</v>
      </c>
      <c r="ES116" s="3">
        <f t="shared" si="91"/>
        <v>0</v>
      </c>
      <c r="ET116" s="3">
        <f t="shared" si="92"/>
        <v>0</v>
      </c>
      <c r="EU116" s="3">
        <f t="shared" si="93"/>
        <v>0</v>
      </c>
      <c r="EV116" s="3">
        <f t="shared" si="94"/>
        <v>0</v>
      </c>
      <c r="EW116" s="3">
        <f t="shared" si="95"/>
        <v>0</v>
      </c>
      <c r="EX116" s="3">
        <f t="shared" si="96"/>
        <v>0</v>
      </c>
      <c r="EY116" s="3">
        <f t="shared" si="97"/>
        <v>0</v>
      </c>
      <c r="EZ116" s="3">
        <f t="shared" si="98"/>
        <v>0</v>
      </c>
      <c r="FA116" s="3">
        <f t="shared" si="99"/>
        <v>0</v>
      </c>
      <c r="FB116" s="3">
        <f t="shared" si="100"/>
        <v>0</v>
      </c>
      <c r="FC116" s="3">
        <f t="shared" si="101"/>
        <v>0</v>
      </c>
      <c r="FD116" s="3">
        <f t="shared" si="102"/>
        <v>0</v>
      </c>
      <c r="FE116" s="3">
        <f t="shared" si="103"/>
        <v>0</v>
      </c>
      <c r="FF116" s="3">
        <f t="shared" si="104"/>
        <v>0</v>
      </c>
      <c r="FG116" s="3">
        <f t="shared" si="105"/>
        <v>0</v>
      </c>
      <c r="FH116" s="3">
        <f t="shared" si="106"/>
        <v>0</v>
      </c>
      <c r="FI116" s="3">
        <f t="shared" si="107"/>
        <v>0</v>
      </c>
      <c r="FJ116" s="3">
        <f t="shared" si="108"/>
        <v>0</v>
      </c>
      <c r="FK116" s="3">
        <f t="shared" si="109"/>
        <v>0</v>
      </c>
      <c r="FL116" s="3">
        <f t="shared" si="110"/>
        <v>0</v>
      </c>
      <c r="FM116" s="3">
        <f t="shared" si="111"/>
        <v>0</v>
      </c>
      <c r="FN116" s="3">
        <f t="shared" si="112"/>
        <v>0</v>
      </c>
      <c r="FO116" s="3">
        <f t="shared" si="113"/>
        <v>0</v>
      </c>
      <c r="FP116" s="3">
        <f t="shared" si="114"/>
        <v>0</v>
      </c>
      <c r="FQ116" s="3">
        <f t="shared" si="115"/>
        <v>0</v>
      </c>
      <c r="FR116" s="3">
        <f t="shared" si="116"/>
        <v>0</v>
      </c>
      <c r="FS116" s="3">
        <f t="shared" si="117"/>
        <v>0</v>
      </c>
      <c r="FT116" s="3">
        <f t="shared" si="118"/>
        <v>0</v>
      </c>
      <c r="FU116" s="3">
        <f t="shared" si="119"/>
        <v>0</v>
      </c>
      <c r="FV116" s="3">
        <f t="shared" si="120"/>
        <v>0</v>
      </c>
      <c r="FW116" s="3">
        <f t="shared" si="121"/>
        <v>0</v>
      </c>
      <c r="FX116" s="3">
        <f t="shared" si="122"/>
        <v>0</v>
      </c>
      <c r="FY116" s="3">
        <f t="shared" si="123"/>
        <v>0</v>
      </c>
      <c r="FZ116" s="3">
        <f t="shared" si="124"/>
        <v>0</v>
      </c>
      <c r="GA116" s="3">
        <f t="shared" si="125"/>
        <v>0</v>
      </c>
      <c r="GB116" s="3">
        <f t="shared" si="126"/>
        <v>0</v>
      </c>
      <c r="GC116" s="3">
        <f t="shared" si="127"/>
        <v>0</v>
      </c>
      <c r="GD116" s="3">
        <f t="shared" si="128"/>
        <v>0</v>
      </c>
      <c r="GE116" s="3">
        <f t="shared" si="129"/>
        <v>0</v>
      </c>
      <c r="GF116" s="3">
        <f t="shared" si="130"/>
        <v>0</v>
      </c>
      <c r="GG116" s="3">
        <f t="shared" si="130"/>
        <v>0</v>
      </c>
      <c r="GH116" s="3">
        <f t="shared" si="130"/>
        <v>0</v>
      </c>
      <c r="GI116" s="3">
        <f t="shared" si="130"/>
        <v>0</v>
      </c>
      <c r="GJ116" s="3">
        <f t="shared" si="130"/>
        <v>0</v>
      </c>
      <c r="GK116" s="3">
        <f t="shared" si="130"/>
        <v>0</v>
      </c>
      <c r="GL116" s="3">
        <f t="shared" si="130"/>
        <v>0</v>
      </c>
      <c r="GM116" s="3">
        <f t="shared" si="130"/>
        <v>0</v>
      </c>
      <c r="GN116" s="3">
        <f t="shared" si="130"/>
        <v>0</v>
      </c>
      <c r="GO116" s="3">
        <f t="shared" si="130"/>
        <v>0</v>
      </c>
      <c r="GP116" s="3">
        <f t="shared" si="130"/>
        <v>0</v>
      </c>
      <c r="GQ116" s="3">
        <f t="shared" si="130"/>
        <v>0</v>
      </c>
      <c r="GR116" s="3">
        <f t="shared" si="130"/>
        <v>0</v>
      </c>
      <c r="GS116" s="3">
        <f t="shared" si="130"/>
        <v>0</v>
      </c>
      <c r="GT116" s="3">
        <f t="shared" si="130"/>
        <v>0</v>
      </c>
      <c r="GU116" s="3">
        <f t="shared" si="130"/>
        <v>0</v>
      </c>
      <c r="GV116" s="3">
        <f t="shared" si="130"/>
        <v>0</v>
      </c>
      <c r="GW116" s="3">
        <f t="shared" si="130"/>
        <v>0</v>
      </c>
      <c r="GX116" s="3">
        <f t="shared" si="130"/>
        <v>0</v>
      </c>
      <c r="GY116" s="3">
        <f t="shared" si="130"/>
        <v>0</v>
      </c>
      <c r="GZ116" s="3">
        <f t="shared" si="130"/>
        <v>0</v>
      </c>
      <c r="HA116" s="3">
        <f t="shared" si="130"/>
        <v>0</v>
      </c>
      <c r="HB116" s="3">
        <f t="shared" si="130"/>
        <v>0</v>
      </c>
      <c r="HC116" s="3">
        <f t="shared" si="130"/>
        <v>0</v>
      </c>
      <c r="HD116" s="3">
        <f t="shared" si="130"/>
        <v>0</v>
      </c>
      <c r="HE116" s="3">
        <f t="shared" si="131"/>
        <v>0</v>
      </c>
      <c r="HF116" s="3">
        <f t="shared" si="135"/>
        <v>0</v>
      </c>
      <c r="HG116" s="3">
        <f t="shared" si="136"/>
        <v>0</v>
      </c>
      <c r="HH116" s="3"/>
      <c r="HJ116" s="3">
        <f t="shared" si="132"/>
        <v>225319676304.5401</v>
      </c>
      <c r="HK116" s="3">
        <f t="shared" si="137"/>
        <v>17410109747942.355</v>
      </c>
    </row>
    <row r="117" spans="1:219" x14ac:dyDescent="0.25">
      <c r="A117">
        <v>136</v>
      </c>
      <c r="B117" s="3">
        <v>6309573.4448020104</v>
      </c>
      <c r="C117" s="6">
        <v>0.19993831738795126</v>
      </c>
      <c r="D117" s="3">
        <f t="shared" si="12"/>
        <v>51519554130.416702</v>
      </c>
      <c r="E117" s="3">
        <f t="shared" si="13"/>
        <v>46018954338.635681</v>
      </c>
      <c r="F117" s="3">
        <f t="shared" si="14"/>
        <v>40860243186.769272</v>
      </c>
      <c r="G117" s="3">
        <f t="shared" si="15"/>
        <v>36053624844.921791</v>
      </c>
      <c r="H117" s="3">
        <f t="shared" si="16"/>
        <v>31605269671.38559</v>
      </c>
      <c r="I117" s="3">
        <f t="shared" si="17"/>
        <v>27517294107.229515</v>
      </c>
      <c r="J117" s="3">
        <f t="shared" si="18"/>
        <v>23787824217.067116</v>
      </c>
      <c r="K117" s="3">
        <f t="shared" si="19"/>
        <v>20411143587.093887</v>
      </c>
      <c r="L117" s="3">
        <f t="shared" si="20"/>
        <v>17377923432.036064</v>
      </c>
      <c r="M117" s="3">
        <f t="shared" si="21"/>
        <v>14675529775.54117</v>
      </c>
      <c r="N117" s="3">
        <f t="shared" si="22"/>
        <v>12288399591.812019</v>
      </c>
      <c r="O117" s="3">
        <f t="shared" si="23"/>
        <v>10198474989.914446</v>
      </c>
      <c r="P117" s="3">
        <f t="shared" si="24"/>
        <v>8385682050.0859241</v>
      </c>
      <c r="Q117" s="3">
        <f t="shared" si="25"/>
        <v>6828438947.8636417</v>
      </c>
      <c r="R117" s="3">
        <f t="shared" si="26"/>
        <v>5504176672.9040604</v>
      </c>
      <c r="S117" s="3">
        <f t="shared" si="27"/>
        <v>4389855084.1362333</v>
      </c>
      <c r="T117" s="3">
        <f t="shared" si="28"/>
        <v>3462457317.9097409</v>
      </c>
      <c r="U117" s="3">
        <f t="shared" si="29"/>
        <v>2699446705.1670394</v>
      </c>
      <c r="V117" s="3">
        <f t="shared" si="30"/>
        <v>2079172322.1387634</v>
      </c>
      <c r="W117" s="3">
        <f t="shared" si="31"/>
        <v>1581211998.6664174</v>
      </c>
      <c r="X117" s="3">
        <f t="shared" si="32"/>
        <v>1186644881.5272722</v>
      </c>
      <c r="Y117" s="3">
        <f t="shared" si="33"/>
        <v>878249289.9706682</v>
      </c>
      <c r="Z117" s="3">
        <f t="shared" si="34"/>
        <v>640625364.71700895</v>
      </c>
      <c r="AA117" s="3">
        <f t="shared" si="35"/>
        <v>460245643.04631341</v>
      </c>
      <c r="AB117" s="3">
        <f t="shared" si="36"/>
        <v>325439942.73512346</v>
      </c>
      <c r="AC117" s="3">
        <f t="shared" si="37"/>
        <v>226323589.91566354</v>
      </c>
      <c r="AD117" s="3">
        <f t="shared" si="38"/>
        <v>154679917.25750965</v>
      </c>
      <c r="AE117" s="3">
        <f t="shared" si="39"/>
        <v>103808995.58272007</v>
      </c>
      <c r="AF117" s="3">
        <f t="shared" si="40"/>
        <v>68354728.784326494</v>
      </c>
      <c r="AG117" s="3">
        <f t="shared" si="41"/>
        <v>44121801.446380571</v>
      </c>
      <c r="AH117" s="3">
        <f t="shared" si="42"/>
        <v>27892652.277779754</v>
      </c>
      <c r="AI117" s="3">
        <f t="shared" si="43"/>
        <v>17252837.028680068</v>
      </c>
      <c r="AJ117" s="3">
        <f t="shared" si="44"/>
        <v>10431052.840339644</v>
      </c>
      <c r="AK117" s="3">
        <f t="shared" si="45"/>
        <v>6157935.6743671503</v>
      </c>
      <c r="AL117" s="3">
        <f t="shared" si="46"/>
        <v>3545706.0187923033</v>
      </c>
      <c r="AM117" s="3">
        <f t="shared" si="47"/>
        <v>1988977.3336881001</v>
      </c>
      <c r="AN117" s="3">
        <f t="shared" si="48"/>
        <v>1085655.8443740769</v>
      </c>
      <c r="AO117" s="3">
        <f t="shared" si="49"/>
        <v>575892.09212596831</v>
      </c>
      <c r="AP117" s="3">
        <f t="shared" si="50"/>
        <v>296484.89530291327</v>
      </c>
      <c r="AQ117" s="3">
        <f t="shared" si="51"/>
        <v>147936.67040589804</v>
      </c>
      <c r="AR117" s="3">
        <f t="shared" si="52"/>
        <v>71438.504104313412</v>
      </c>
      <c r="AS117" s="3">
        <f t="shared" si="53"/>
        <v>33336.069793608804</v>
      </c>
      <c r="AT117" s="3">
        <f t="shared" si="54"/>
        <v>15008.377958131887</v>
      </c>
      <c r="AU117" s="3">
        <f t="shared" si="55"/>
        <v>6508.3409143593799</v>
      </c>
      <c r="AV117" s="3">
        <f t="shared" si="56"/>
        <v>2713.7537673676543</v>
      </c>
      <c r="AW117" s="3">
        <f t="shared" si="57"/>
        <v>1086.0395398018161</v>
      </c>
      <c r="AX117" s="3">
        <f t="shared" si="58"/>
        <v>416.36161191216149</v>
      </c>
      <c r="AY117" s="3">
        <f t="shared" si="59"/>
        <v>152.60964363697809</v>
      </c>
      <c r="AZ117" s="3">
        <f t="shared" si="60"/>
        <v>53.367359214311946</v>
      </c>
      <c r="BA117" s="3">
        <f t="shared" si="61"/>
        <v>17.766665162745145</v>
      </c>
      <c r="BB117" s="3">
        <f t="shared" si="62"/>
        <v>5.6180090383419623</v>
      </c>
      <c r="BC117" s="3">
        <f t="shared" si="63"/>
        <v>1.6833280689772139</v>
      </c>
      <c r="BD117" s="3">
        <f t="shared" si="64"/>
        <v>0.47673804661365304</v>
      </c>
      <c r="BE117" s="3">
        <f t="shared" si="65"/>
        <v>0.12728566074918882</v>
      </c>
      <c r="BF117" s="3">
        <f t="shared" si="66"/>
        <v>3.1950536817985868E-2</v>
      </c>
      <c r="BG117" s="3">
        <f t="shared" si="67"/>
        <v>7.5184801333199464E-3</v>
      </c>
      <c r="BH117" s="3">
        <f t="shared" ref="BH117:BO117" si="146">$H$1*PI()/3*((BH14+BI14)*(BI$7^2-BH$7^2)+(BI$7-BH$7)*(BH14*BH$7+BI14*BI$7))*$H$2*$K$1</f>
        <v>1.3784815568362967E-3</v>
      </c>
      <c r="BI117" s="3">
        <f t="shared" si="146"/>
        <v>0</v>
      </c>
      <c r="BJ117" s="3">
        <f t="shared" si="146"/>
        <v>0</v>
      </c>
      <c r="BK117" s="3">
        <f t="shared" si="146"/>
        <v>0</v>
      </c>
      <c r="BL117" s="3">
        <f t="shared" si="146"/>
        <v>0</v>
      </c>
      <c r="BM117" s="3">
        <f t="shared" si="146"/>
        <v>0</v>
      </c>
      <c r="BN117" s="3">
        <f t="shared" si="146"/>
        <v>0</v>
      </c>
      <c r="BO117" s="3">
        <f t="shared" si="146"/>
        <v>0</v>
      </c>
      <c r="BP117" s="3">
        <f t="shared" ref="BP117:DW117" si="147">$H$1*PI()/3*((BP14+BQ14)*(BQ$7^2-BP$7^2)+(BQ$7-BP$7)*(BP14*BP$7+BQ14*BQ$7))*$H$2*$K$1</f>
        <v>0</v>
      </c>
      <c r="BQ117" s="3">
        <f t="shared" si="147"/>
        <v>0</v>
      </c>
      <c r="BR117" s="3">
        <f t="shared" si="147"/>
        <v>0</v>
      </c>
      <c r="BS117" s="3">
        <f t="shared" si="147"/>
        <v>0</v>
      </c>
      <c r="BT117" s="3">
        <f t="shared" si="147"/>
        <v>0</v>
      </c>
      <c r="BU117" s="3">
        <f t="shared" si="147"/>
        <v>0</v>
      </c>
      <c r="BV117" s="3">
        <f t="shared" si="147"/>
        <v>0</v>
      </c>
      <c r="BW117" s="3">
        <f t="shared" si="147"/>
        <v>0</v>
      </c>
      <c r="BX117" s="3">
        <f t="shared" si="147"/>
        <v>0</v>
      </c>
      <c r="BY117" s="3">
        <f t="shared" si="147"/>
        <v>0</v>
      </c>
      <c r="BZ117" s="3">
        <f t="shared" si="147"/>
        <v>0</v>
      </c>
      <c r="CA117" s="3">
        <f t="shared" si="147"/>
        <v>0</v>
      </c>
      <c r="CB117" s="3">
        <f t="shared" si="147"/>
        <v>0</v>
      </c>
      <c r="CC117" s="3">
        <f t="shared" si="147"/>
        <v>0</v>
      </c>
      <c r="CD117" s="3">
        <f t="shared" si="147"/>
        <v>0</v>
      </c>
      <c r="CE117" s="3">
        <f t="shared" si="147"/>
        <v>0</v>
      </c>
      <c r="CF117" s="3">
        <f t="shared" si="147"/>
        <v>0</v>
      </c>
      <c r="CG117" s="3">
        <f t="shared" si="147"/>
        <v>0</v>
      </c>
      <c r="CH117" s="3">
        <f t="shared" si="147"/>
        <v>0</v>
      </c>
      <c r="CI117" s="3">
        <f t="shared" si="147"/>
        <v>0</v>
      </c>
      <c r="CJ117" s="3">
        <f t="shared" si="147"/>
        <v>0</v>
      </c>
      <c r="CK117" s="3">
        <f t="shared" si="147"/>
        <v>0</v>
      </c>
      <c r="CL117" s="3">
        <f t="shared" si="147"/>
        <v>0</v>
      </c>
      <c r="CM117" s="3">
        <f t="shared" si="147"/>
        <v>0</v>
      </c>
      <c r="CN117" s="3">
        <f t="shared" si="147"/>
        <v>0</v>
      </c>
      <c r="CO117" s="3">
        <f t="shared" si="147"/>
        <v>0</v>
      </c>
      <c r="CP117" s="3">
        <f t="shared" si="147"/>
        <v>0</v>
      </c>
      <c r="CQ117" s="3">
        <f t="shared" si="147"/>
        <v>0</v>
      </c>
      <c r="CR117" s="3">
        <f t="shared" si="147"/>
        <v>0</v>
      </c>
      <c r="CS117" s="3">
        <f t="shared" si="147"/>
        <v>0</v>
      </c>
      <c r="CT117" s="3">
        <f t="shared" si="147"/>
        <v>0</v>
      </c>
      <c r="CU117" s="3">
        <f t="shared" si="147"/>
        <v>0</v>
      </c>
      <c r="CV117" s="3">
        <f t="shared" si="147"/>
        <v>0</v>
      </c>
      <c r="CW117" s="3">
        <f t="shared" si="147"/>
        <v>0</v>
      </c>
      <c r="CX117" s="3">
        <f t="shared" si="147"/>
        <v>0</v>
      </c>
      <c r="CY117" s="3">
        <f t="shared" si="147"/>
        <v>0</v>
      </c>
      <c r="CZ117" s="3">
        <f t="shared" si="147"/>
        <v>0</v>
      </c>
      <c r="DA117" s="3">
        <f t="shared" si="147"/>
        <v>0</v>
      </c>
      <c r="DB117" s="3">
        <f t="shared" si="147"/>
        <v>0</v>
      </c>
      <c r="DC117" s="3">
        <f t="shared" si="147"/>
        <v>0</v>
      </c>
      <c r="DD117" s="3">
        <f t="shared" si="147"/>
        <v>0</v>
      </c>
      <c r="DE117" s="3">
        <f t="shared" si="147"/>
        <v>0</v>
      </c>
      <c r="DF117" s="3">
        <f t="shared" si="147"/>
        <v>0</v>
      </c>
      <c r="DG117" s="3">
        <f t="shared" si="147"/>
        <v>0</v>
      </c>
      <c r="DH117" s="3">
        <f t="shared" si="147"/>
        <v>0</v>
      </c>
      <c r="DI117" s="3">
        <f t="shared" si="147"/>
        <v>0</v>
      </c>
      <c r="DJ117" s="3">
        <f t="shared" si="147"/>
        <v>0</v>
      </c>
      <c r="DK117" s="3">
        <f t="shared" si="147"/>
        <v>0</v>
      </c>
      <c r="DL117" s="3">
        <f t="shared" si="147"/>
        <v>0</v>
      </c>
      <c r="DM117" s="3">
        <f t="shared" si="147"/>
        <v>0</v>
      </c>
      <c r="DN117" s="3">
        <f t="shared" si="147"/>
        <v>0</v>
      </c>
      <c r="DO117" s="3">
        <f t="shared" si="147"/>
        <v>0</v>
      </c>
      <c r="DP117" s="3">
        <f t="shared" si="147"/>
        <v>0</v>
      </c>
      <c r="DQ117" s="3">
        <f t="shared" si="147"/>
        <v>0</v>
      </c>
      <c r="DR117" s="3">
        <f t="shared" si="147"/>
        <v>0</v>
      </c>
      <c r="DS117" s="3">
        <f t="shared" si="147"/>
        <v>0</v>
      </c>
      <c r="DT117" s="3">
        <f t="shared" si="147"/>
        <v>0</v>
      </c>
      <c r="DU117" s="3">
        <f t="shared" si="147"/>
        <v>0</v>
      </c>
      <c r="DV117" s="3">
        <f t="shared" si="147"/>
        <v>0</v>
      </c>
      <c r="DW117" s="3">
        <f t="shared" si="147"/>
        <v>0</v>
      </c>
      <c r="DX117" s="3">
        <f t="shared" si="70"/>
        <v>0</v>
      </c>
      <c r="DY117" s="3">
        <f t="shared" si="71"/>
        <v>0</v>
      </c>
      <c r="DZ117" s="3">
        <f t="shared" si="72"/>
        <v>0</v>
      </c>
      <c r="EA117" s="3">
        <f t="shared" si="73"/>
        <v>0</v>
      </c>
      <c r="EB117" s="3">
        <f t="shared" si="74"/>
        <v>0</v>
      </c>
      <c r="EC117" s="3">
        <f t="shared" si="75"/>
        <v>0</v>
      </c>
      <c r="ED117" s="3">
        <f t="shared" si="76"/>
        <v>0</v>
      </c>
      <c r="EE117" s="3">
        <f t="shared" si="77"/>
        <v>0</v>
      </c>
      <c r="EF117" s="3">
        <f t="shared" si="78"/>
        <v>0</v>
      </c>
      <c r="EG117" s="3">
        <f t="shared" si="79"/>
        <v>0</v>
      </c>
      <c r="EH117" s="3">
        <f t="shared" si="80"/>
        <v>0</v>
      </c>
      <c r="EI117" s="3">
        <f t="shared" si="81"/>
        <v>0</v>
      </c>
      <c r="EJ117" s="3">
        <f t="shared" si="82"/>
        <v>0</v>
      </c>
      <c r="EK117" s="3">
        <f t="shared" si="83"/>
        <v>0</v>
      </c>
      <c r="EL117" s="3">
        <f t="shared" si="84"/>
        <v>0</v>
      </c>
      <c r="EM117" s="3">
        <f t="shared" si="85"/>
        <v>0</v>
      </c>
      <c r="EN117" s="3">
        <f t="shared" si="86"/>
        <v>0</v>
      </c>
      <c r="EO117" s="3">
        <f t="shared" si="87"/>
        <v>0</v>
      </c>
      <c r="EP117" s="3">
        <f t="shared" si="88"/>
        <v>0</v>
      </c>
      <c r="EQ117" s="3">
        <f t="shared" si="89"/>
        <v>0</v>
      </c>
      <c r="ER117" s="3">
        <f t="shared" si="90"/>
        <v>0</v>
      </c>
      <c r="ES117" s="3">
        <f t="shared" si="91"/>
        <v>0</v>
      </c>
      <c r="ET117" s="3">
        <f t="shared" si="92"/>
        <v>0</v>
      </c>
      <c r="EU117" s="3">
        <f t="shared" si="93"/>
        <v>0</v>
      </c>
      <c r="EV117" s="3">
        <f t="shared" si="94"/>
        <v>0</v>
      </c>
      <c r="EW117" s="3">
        <f t="shared" si="95"/>
        <v>0</v>
      </c>
      <c r="EX117" s="3">
        <f t="shared" si="96"/>
        <v>0</v>
      </c>
      <c r="EY117" s="3">
        <f t="shared" si="97"/>
        <v>0</v>
      </c>
      <c r="EZ117" s="3">
        <f t="shared" si="98"/>
        <v>0</v>
      </c>
      <c r="FA117" s="3">
        <f t="shared" si="99"/>
        <v>0</v>
      </c>
      <c r="FB117" s="3">
        <f t="shared" si="100"/>
        <v>0</v>
      </c>
      <c r="FC117" s="3">
        <f t="shared" si="101"/>
        <v>0</v>
      </c>
      <c r="FD117" s="3">
        <f t="shared" si="102"/>
        <v>0</v>
      </c>
      <c r="FE117" s="3">
        <f t="shared" si="103"/>
        <v>0</v>
      </c>
      <c r="FF117" s="3">
        <f t="shared" si="104"/>
        <v>0</v>
      </c>
      <c r="FG117" s="3">
        <f t="shared" si="105"/>
        <v>0</v>
      </c>
      <c r="FH117" s="3">
        <f t="shared" si="106"/>
        <v>0</v>
      </c>
      <c r="FI117" s="3">
        <f t="shared" si="107"/>
        <v>0</v>
      </c>
      <c r="FJ117" s="3">
        <f t="shared" si="108"/>
        <v>0</v>
      </c>
      <c r="FK117" s="3">
        <f t="shared" si="109"/>
        <v>0</v>
      </c>
      <c r="FL117" s="3">
        <f t="shared" si="110"/>
        <v>0</v>
      </c>
      <c r="FM117" s="3">
        <f t="shared" si="111"/>
        <v>0</v>
      </c>
      <c r="FN117" s="3">
        <f t="shared" si="112"/>
        <v>0</v>
      </c>
      <c r="FO117" s="3">
        <f t="shared" si="113"/>
        <v>0</v>
      </c>
      <c r="FP117" s="3">
        <f t="shared" si="114"/>
        <v>0</v>
      </c>
      <c r="FQ117" s="3">
        <f t="shared" si="115"/>
        <v>0</v>
      </c>
      <c r="FR117" s="3">
        <f t="shared" si="116"/>
        <v>0</v>
      </c>
      <c r="FS117" s="3">
        <f t="shared" si="117"/>
        <v>0</v>
      </c>
      <c r="FT117" s="3">
        <f t="shared" si="118"/>
        <v>0</v>
      </c>
      <c r="FU117" s="3">
        <f t="shared" si="119"/>
        <v>0</v>
      </c>
      <c r="FV117" s="3">
        <f t="shared" si="120"/>
        <v>0</v>
      </c>
      <c r="FW117" s="3">
        <f t="shared" si="121"/>
        <v>0</v>
      </c>
      <c r="FX117" s="3">
        <f t="shared" si="122"/>
        <v>0</v>
      </c>
      <c r="FY117" s="3">
        <f t="shared" si="123"/>
        <v>0</v>
      </c>
      <c r="FZ117" s="3">
        <f t="shared" si="124"/>
        <v>0</v>
      </c>
      <c r="GA117" s="3">
        <f t="shared" si="125"/>
        <v>0</v>
      </c>
      <c r="GB117" s="3">
        <f t="shared" si="126"/>
        <v>0</v>
      </c>
      <c r="GC117" s="3">
        <f t="shared" si="127"/>
        <v>0</v>
      </c>
      <c r="GD117" s="3">
        <f t="shared" si="128"/>
        <v>0</v>
      </c>
      <c r="GE117" s="3">
        <f t="shared" si="129"/>
        <v>0</v>
      </c>
      <c r="GF117" s="3">
        <f t="shared" si="130"/>
        <v>0</v>
      </c>
      <c r="GG117" s="3">
        <f t="shared" si="130"/>
        <v>0</v>
      </c>
      <c r="GH117" s="3">
        <f t="shared" si="130"/>
        <v>0</v>
      </c>
      <c r="GI117" s="3">
        <f t="shared" si="130"/>
        <v>0</v>
      </c>
      <c r="GJ117" s="3">
        <f t="shared" si="130"/>
        <v>0</v>
      </c>
      <c r="GK117" s="3">
        <f t="shared" si="130"/>
        <v>0</v>
      </c>
      <c r="GL117" s="3">
        <f t="shared" si="130"/>
        <v>0</v>
      </c>
      <c r="GM117" s="3">
        <f t="shared" si="130"/>
        <v>0</v>
      </c>
      <c r="GN117" s="3">
        <f t="shared" si="130"/>
        <v>0</v>
      </c>
      <c r="GO117" s="3">
        <f t="shared" si="130"/>
        <v>0</v>
      </c>
      <c r="GP117" s="3">
        <f t="shared" si="130"/>
        <v>0</v>
      </c>
      <c r="GQ117" s="3">
        <f t="shared" si="130"/>
        <v>0</v>
      </c>
      <c r="GR117" s="3">
        <f t="shared" si="130"/>
        <v>0</v>
      </c>
      <c r="GS117" s="3">
        <f t="shared" si="130"/>
        <v>0</v>
      </c>
      <c r="GT117" s="3">
        <f t="shared" si="130"/>
        <v>0</v>
      </c>
      <c r="GU117" s="3">
        <f t="shared" si="130"/>
        <v>0</v>
      </c>
      <c r="GV117" s="3">
        <f t="shared" si="130"/>
        <v>0</v>
      </c>
      <c r="GW117" s="3">
        <f t="shared" si="130"/>
        <v>0</v>
      </c>
      <c r="GX117" s="3">
        <f t="shared" si="130"/>
        <v>0</v>
      </c>
      <c r="GY117" s="3">
        <f t="shared" si="130"/>
        <v>0</v>
      </c>
      <c r="GZ117" s="3">
        <f t="shared" si="130"/>
        <v>0</v>
      </c>
      <c r="HA117" s="3">
        <f t="shared" si="130"/>
        <v>0</v>
      </c>
      <c r="HB117" s="3">
        <f t="shared" si="130"/>
        <v>0</v>
      </c>
      <c r="HC117" s="3">
        <f t="shared" si="130"/>
        <v>0</v>
      </c>
      <c r="HD117" s="3">
        <f t="shared" si="130"/>
        <v>0</v>
      </c>
      <c r="HE117" s="3">
        <f t="shared" si="131"/>
        <v>0</v>
      </c>
      <c r="HF117" s="3">
        <f t="shared" si="135"/>
        <v>0</v>
      </c>
      <c r="HG117" s="3">
        <f t="shared" si="136"/>
        <v>0</v>
      </c>
      <c r="HH117" s="3"/>
      <c r="HJ117" s="3">
        <f t="shared" si="132"/>
        <v>371402676996.49133</v>
      </c>
      <c r="HK117" s="3">
        <f t="shared" si="137"/>
        <v>19531390914233.602</v>
      </c>
    </row>
    <row r="118" spans="1:219" x14ac:dyDescent="0.25">
      <c r="A118">
        <v>137</v>
      </c>
      <c r="B118" s="3">
        <v>7079457.8438414447</v>
      </c>
      <c r="C118" s="6">
        <v>0.22433448183136376</v>
      </c>
      <c r="D118" s="3">
        <f t="shared" si="12"/>
        <v>74795520522.522659</v>
      </c>
      <c r="E118" s="3">
        <f t="shared" si="13"/>
        <v>67743859943.497498</v>
      </c>
      <c r="F118" s="3">
        <f t="shared" si="14"/>
        <v>61028264356.414436</v>
      </c>
      <c r="G118" s="3">
        <f t="shared" si="15"/>
        <v>54670825814.36116</v>
      </c>
      <c r="H118" s="3">
        <f t="shared" si="16"/>
        <v>48689547211.045914</v>
      </c>
      <c r="I118" s="3">
        <f t="shared" si="17"/>
        <v>43098106816.528336</v>
      </c>
      <c r="J118" s="3">
        <f t="shared" si="18"/>
        <v>37905702685.250778</v>
      </c>
      <c r="K118" s="3">
        <f t="shared" si="19"/>
        <v>33116984332.036674</v>
      </c>
      <c r="L118" s="3">
        <f t="shared" si="20"/>
        <v>28732076735.052265</v>
      </c>
      <c r="M118" s="3">
        <f t="shared" si="21"/>
        <v>24746698973.191986</v>
      </c>
      <c r="N118" s="3">
        <f t="shared" si="22"/>
        <v>21152376720.476597</v>
      </c>
      <c r="O118" s="3">
        <f t="shared" si="23"/>
        <v>17936744522.557381</v>
      </c>
      <c r="P118" s="3">
        <f t="shared" si="24"/>
        <v>15083930412.856976</v>
      </c>
      <c r="Q118" s="3">
        <f t="shared" si="25"/>
        <v>12575012159.155033</v>
      </c>
      <c r="R118" s="3">
        <f t="shared" si="26"/>
        <v>10388531446.241486</v>
      </c>
      <c r="S118" s="3">
        <f t="shared" si="27"/>
        <v>8501049783.9259987</v>
      </c>
      <c r="T118" s="3">
        <f t="shared" si="28"/>
        <v>6887728057.7059784</v>
      </c>
      <c r="U118" s="3">
        <f t="shared" si="29"/>
        <v>5522910562.2427063</v>
      </c>
      <c r="V118" s="3">
        <f t="shared" si="30"/>
        <v>4380694187.06779</v>
      </c>
      <c r="W118" s="3">
        <f t="shared" si="31"/>
        <v>3435464217.6509233</v>
      </c>
      <c r="X118" s="3">
        <f t="shared" si="32"/>
        <v>2662379967.2106748</v>
      </c>
      <c r="Y118" s="3">
        <f t="shared" si="33"/>
        <v>2037796091.0911324</v>
      </c>
      <c r="Z118" s="3">
        <f t="shared" si="34"/>
        <v>1539608811.8186281</v>
      </c>
      <c r="AA118" s="3">
        <f t="shared" si="35"/>
        <v>1147520192.955801</v>
      </c>
      <c r="AB118" s="3">
        <f t="shared" si="36"/>
        <v>843217788.90162528</v>
      </c>
      <c r="AC118" s="3">
        <f t="shared" si="37"/>
        <v>610471182.70571053</v>
      </c>
      <c r="AD118" s="3">
        <f t="shared" si="38"/>
        <v>435150817.86009061</v>
      </c>
      <c r="AE118" s="3">
        <f t="shared" si="39"/>
        <v>305177868.70587176</v>
      </c>
      <c r="AF118" s="3">
        <f t="shared" si="40"/>
        <v>210416461.78287387</v>
      </c>
      <c r="AG118" s="3">
        <f t="shared" si="41"/>
        <v>142521211.23818231</v>
      </c>
      <c r="AH118" s="3">
        <f t="shared" si="42"/>
        <v>94753703.543410972</v>
      </c>
      <c r="AI118" s="3">
        <f t="shared" si="43"/>
        <v>61781287.452555068</v>
      </c>
      <c r="AJ118" s="3">
        <f t="shared" si="44"/>
        <v>39470405.182783276</v>
      </c>
      <c r="AK118" s="3">
        <f t="shared" si="45"/>
        <v>24684919.297528256</v>
      </c>
      <c r="AL118" s="3">
        <f t="shared" si="46"/>
        <v>15097670.971539043</v>
      </c>
      <c r="AM118" s="3">
        <f t="shared" si="47"/>
        <v>9021090.9624759275</v>
      </c>
      <c r="AN118" s="3">
        <f t="shared" si="48"/>
        <v>5260305.6754735522</v>
      </c>
      <c r="AO118" s="3">
        <f t="shared" si="49"/>
        <v>2990032.6077179871</v>
      </c>
      <c r="AP118" s="3">
        <f t="shared" si="50"/>
        <v>1654784.1656937452</v>
      </c>
      <c r="AQ118" s="3">
        <f t="shared" si="51"/>
        <v>890575.93409736035</v>
      </c>
      <c r="AR118" s="3">
        <f t="shared" si="52"/>
        <v>465482.66675565689</v>
      </c>
      <c r="AS118" s="3">
        <f t="shared" si="53"/>
        <v>235967.28481050578</v>
      </c>
      <c r="AT118" s="3">
        <f t="shared" si="54"/>
        <v>115851.41142955644</v>
      </c>
      <c r="AU118" s="3">
        <f t="shared" si="55"/>
        <v>55005.884264169319</v>
      </c>
      <c r="AV118" s="3">
        <f t="shared" si="56"/>
        <v>25217.526036095525</v>
      </c>
      <c r="AW118" s="3">
        <f t="shared" si="57"/>
        <v>11144.929434782816</v>
      </c>
      <c r="AX118" s="3">
        <f t="shared" si="58"/>
        <v>4740.2040170381497</v>
      </c>
      <c r="AY118" s="3">
        <f t="shared" si="59"/>
        <v>1936.8266894678977</v>
      </c>
      <c r="AZ118" s="3">
        <f t="shared" si="60"/>
        <v>758.84284732437868</v>
      </c>
      <c r="BA118" s="3">
        <f t="shared" si="61"/>
        <v>284.53527818620273</v>
      </c>
      <c r="BB118" s="3">
        <f t="shared" si="62"/>
        <v>101.89670231227156</v>
      </c>
      <c r="BC118" s="3">
        <f t="shared" si="63"/>
        <v>34.77757052686534</v>
      </c>
      <c r="BD118" s="3">
        <f t="shared" si="64"/>
        <v>11.287185527076222</v>
      </c>
      <c r="BE118" s="3">
        <f t="shared" si="65"/>
        <v>3.4754125233090147</v>
      </c>
      <c r="BF118" s="3">
        <f t="shared" si="66"/>
        <v>1.0127467104661123</v>
      </c>
      <c r="BG118" s="3">
        <f t="shared" si="67"/>
        <v>0.27858570398139265</v>
      </c>
      <c r="BH118" s="3">
        <f t="shared" ref="BH118:BO118" si="148">$H$1*PI()/3*((BH15+BI15)*(BI$7^2-BH$7^2)+(BI$7-BH$7)*(BH15*BH$7+BI15*BI$7))*$H$2*$K$1</f>
        <v>5.832954599196679E-2</v>
      </c>
      <c r="BI118" s="3">
        <f t="shared" si="148"/>
        <v>0</v>
      </c>
      <c r="BJ118" s="3">
        <f t="shared" si="148"/>
        <v>0</v>
      </c>
      <c r="BK118" s="3">
        <f t="shared" si="148"/>
        <v>0</v>
      </c>
      <c r="BL118" s="3">
        <f t="shared" si="148"/>
        <v>0</v>
      </c>
      <c r="BM118" s="3">
        <f t="shared" si="148"/>
        <v>0</v>
      </c>
      <c r="BN118" s="3">
        <f t="shared" si="148"/>
        <v>0</v>
      </c>
      <c r="BO118" s="3">
        <f t="shared" si="148"/>
        <v>0</v>
      </c>
      <c r="BP118" s="3">
        <f t="shared" ref="BP118:DW118" si="149">$H$1*PI()/3*((BP15+BQ15)*(BQ$7^2-BP$7^2)+(BQ$7-BP$7)*(BP15*BP$7+BQ15*BQ$7))*$H$2*$K$1</f>
        <v>0</v>
      </c>
      <c r="BQ118" s="3">
        <f t="shared" si="149"/>
        <v>0</v>
      </c>
      <c r="BR118" s="3">
        <f t="shared" si="149"/>
        <v>0</v>
      </c>
      <c r="BS118" s="3">
        <f t="shared" si="149"/>
        <v>0</v>
      </c>
      <c r="BT118" s="3">
        <f t="shared" si="149"/>
        <v>0</v>
      </c>
      <c r="BU118" s="3">
        <f t="shared" si="149"/>
        <v>0</v>
      </c>
      <c r="BV118" s="3">
        <f t="shared" si="149"/>
        <v>0</v>
      </c>
      <c r="BW118" s="3">
        <f t="shared" si="149"/>
        <v>0</v>
      </c>
      <c r="BX118" s="3">
        <f t="shared" si="149"/>
        <v>0</v>
      </c>
      <c r="BY118" s="3">
        <f t="shared" si="149"/>
        <v>0</v>
      </c>
      <c r="BZ118" s="3">
        <f t="shared" si="149"/>
        <v>0</v>
      </c>
      <c r="CA118" s="3">
        <f t="shared" si="149"/>
        <v>0</v>
      </c>
      <c r="CB118" s="3">
        <f t="shared" si="149"/>
        <v>0</v>
      </c>
      <c r="CC118" s="3">
        <f t="shared" si="149"/>
        <v>0</v>
      </c>
      <c r="CD118" s="3">
        <f t="shared" si="149"/>
        <v>0</v>
      </c>
      <c r="CE118" s="3">
        <f t="shared" si="149"/>
        <v>0</v>
      </c>
      <c r="CF118" s="3">
        <f t="shared" si="149"/>
        <v>0</v>
      </c>
      <c r="CG118" s="3">
        <f t="shared" si="149"/>
        <v>0</v>
      </c>
      <c r="CH118" s="3">
        <f t="shared" si="149"/>
        <v>0</v>
      </c>
      <c r="CI118" s="3">
        <f t="shared" si="149"/>
        <v>0</v>
      </c>
      <c r="CJ118" s="3">
        <f t="shared" si="149"/>
        <v>0</v>
      </c>
      <c r="CK118" s="3">
        <f t="shared" si="149"/>
        <v>0</v>
      </c>
      <c r="CL118" s="3">
        <f t="shared" si="149"/>
        <v>0</v>
      </c>
      <c r="CM118" s="3">
        <f t="shared" si="149"/>
        <v>0</v>
      </c>
      <c r="CN118" s="3">
        <f t="shared" si="149"/>
        <v>0</v>
      </c>
      <c r="CO118" s="3">
        <f t="shared" si="149"/>
        <v>0</v>
      </c>
      <c r="CP118" s="3">
        <f t="shared" si="149"/>
        <v>0</v>
      </c>
      <c r="CQ118" s="3">
        <f t="shared" si="149"/>
        <v>0</v>
      </c>
      <c r="CR118" s="3">
        <f t="shared" si="149"/>
        <v>0</v>
      </c>
      <c r="CS118" s="3">
        <f t="shared" si="149"/>
        <v>0</v>
      </c>
      <c r="CT118" s="3">
        <f t="shared" si="149"/>
        <v>0</v>
      </c>
      <c r="CU118" s="3">
        <f t="shared" si="149"/>
        <v>0</v>
      </c>
      <c r="CV118" s="3">
        <f t="shared" si="149"/>
        <v>0</v>
      </c>
      <c r="CW118" s="3">
        <f t="shared" si="149"/>
        <v>0</v>
      </c>
      <c r="CX118" s="3">
        <f t="shared" si="149"/>
        <v>0</v>
      </c>
      <c r="CY118" s="3">
        <f t="shared" si="149"/>
        <v>0</v>
      </c>
      <c r="CZ118" s="3">
        <f t="shared" si="149"/>
        <v>0</v>
      </c>
      <c r="DA118" s="3">
        <f t="shared" si="149"/>
        <v>0</v>
      </c>
      <c r="DB118" s="3">
        <f t="shared" si="149"/>
        <v>0</v>
      </c>
      <c r="DC118" s="3">
        <f t="shared" si="149"/>
        <v>0</v>
      </c>
      <c r="DD118" s="3">
        <f t="shared" si="149"/>
        <v>0</v>
      </c>
      <c r="DE118" s="3">
        <f t="shared" si="149"/>
        <v>0</v>
      </c>
      <c r="DF118" s="3">
        <f t="shared" si="149"/>
        <v>0</v>
      </c>
      <c r="DG118" s="3">
        <f t="shared" si="149"/>
        <v>0</v>
      </c>
      <c r="DH118" s="3">
        <f t="shared" si="149"/>
        <v>0</v>
      </c>
      <c r="DI118" s="3">
        <f t="shared" si="149"/>
        <v>0</v>
      </c>
      <c r="DJ118" s="3">
        <f t="shared" si="149"/>
        <v>0</v>
      </c>
      <c r="DK118" s="3">
        <f t="shared" si="149"/>
        <v>0</v>
      </c>
      <c r="DL118" s="3">
        <f t="shared" si="149"/>
        <v>0</v>
      </c>
      <c r="DM118" s="3">
        <f t="shared" si="149"/>
        <v>0</v>
      </c>
      <c r="DN118" s="3">
        <f t="shared" si="149"/>
        <v>0</v>
      </c>
      <c r="DO118" s="3">
        <f t="shared" si="149"/>
        <v>0</v>
      </c>
      <c r="DP118" s="3">
        <f t="shared" si="149"/>
        <v>0</v>
      </c>
      <c r="DQ118" s="3">
        <f t="shared" si="149"/>
        <v>0</v>
      </c>
      <c r="DR118" s="3">
        <f t="shared" si="149"/>
        <v>0</v>
      </c>
      <c r="DS118" s="3">
        <f t="shared" si="149"/>
        <v>0</v>
      </c>
      <c r="DT118" s="3">
        <f t="shared" si="149"/>
        <v>0</v>
      </c>
      <c r="DU118" s="3">
        <f t="shared" si="149"/>
        <v>0</v>
      </c>
      <c r="DV118" s="3">
        <f t="shared" si="149"/>
        <v>0</v>
      </c>
      <c r="DW118" s="3">
        <f t="shared" si="149"/>
        <v>0</v>
      </c>
      <c r="DX118" s="3">
        <f t="shared" si="70"/>
        <v>0</v>
      </c>
      <c r="DY118" s="3">
        <f t="shared" si="71"/>
        <v>0</v>
      </c>
      <c r="DZ118" s="3">
        <f t="shared" si="72"/>
        <v>0</v>
      </c>
      <c r="EA118" s="3">
        <f t="shared" si="73"/>
        <v>0</v>
      </c>
      <c r="EB118" s="3">
        <f t="shared" si="74"/>
        <v>0</v>
      </c>
      <c r="EC118" s="3">
        <f t="shared" si="75"/>
        <v>0</v>
      </c>
      <c r="ED118" s="3">
        <f t="shared" si="76"/>
        <v>0</v>
      </c>
      <c r="EE118" s="3">
        <f t="shared" si="77"/>
        <v>0</v>
      </c>
      <c r="EF118" s="3">
        <f t="shared" si="78"/>
        <v>0</v>
      </c>
      <c r="EG118" s="3">
        <f t="shared" si="79"/>
        <v>0</v>
      </c>
      <c r="EH118" s="3">
        <f t="shared" si="80"/>
        <v>0</v>
      </c>
      <c r="EI118" s="3">
        <f t="shared" si="81"/>
        <v>0</v>
      </c>
      <c r="EJ118" s="3">
        <f t="shared" si="82"/>
        <v>0</v>
      </c>
      <c r="EK118" s="3">
        <f t="shared" si="83"/>
        <v>0</v>
      </c>
      <c r="EL118" s="3">
        <f t="shared" si="84"/>
        <v>0</v>
      </c>
      <c r="EM118" s="3">
        <f t="shared" si="85"/>
        <v>0</v>
      </c>
      <c r="EN118" s="3">
        <f t="shared" si="86"/>
        <v>0</v>
      </c>
      <c r="EO118" s="3">
        <f t="shared" si="87"/>
        <v>0</v>
      </c>
      <c r="EP118" s="3">
        <f t="shared" si="88"/>
        <v>0</v>
      </c>
      <c r="EQ118" s="3">
        <f t="shared" si="89"/>
        <v>0</v>
      </c>
      <c r="ER118" s="3">
        <f t="shared" si="90"/>
        <v>0</v>
      </c>
      <c r="ES118" s="3">
        <f t="shared" si="91"/>
        <v>0</v>
      </c>
      <c r="ET118" s="3">
        <f t="shared" si="92"/>
        <v>0</v>
      </c>
      <c r="EU118" s="3">
        <f t="shared" si="93"/>
        <v>0</v>
      </c>
      <c r="EV118" s="3">
        <f t="shared" si="94"/>
        <v>0</v>
      </c>
      <c r="EW118" s="3">
        <f t="shared" si="95"/>
        <v>0</v>
      </c>
      <c r="EX118" s="3">
        <f t="shared" si="96"/>
        <v>0</v>
      </c>
      <c r="EY118" s="3">
        <f t="shared" si="97"/>
        <v>0</v>
      </c>
      <c r="EZ118" s="3">
        <f t="shared" si="98"/>
        <v>0</v>
      </c>
      <c r="FA118" s="3">
        <f t="shared" si="99"/>
        <v>0</v>
      </c>
      <c r="FB118" s="3">
        <f t="shared" si="100"/>
        <v>0</v>
      </c>
      <c r="FC118" s="3">
        <f t="shared" si="101"/>
        <v>0</v>
      </c>
      <c r="FD118" s="3">
        <f t="shared" si="102"/>
        <v>0</v>
      </c>
      <c r="FE118" s="3">
        <f t="shared" si="103"/>
        <v>0</v>
      </c>
      <c r="FF118" s="3">
        <f t="shared" si="104"/>
        <v>0</v>
      </c>
      <c r="FG118" s="3">
        <f t="shared" si="105"/>
        <v>0</v>
      </c>
      <c r="FH118" s="3">
        <f t="shared" si="106"/>
        <v>0</v>
      </c>
      <c r="FI118" s="3">
        <f t="shared" si="107"/>
        <v>0</v>
      </c>
      <c r="FJ118" s="3">
        <f t="shared" si="108"/>
        <v>0</v>
      </c>
      <c r="FK118" s="3">
        <f t="shared" si="109"/>
        <v>0</v>
      </c>
      <c r="FL118" s="3">
        <f t="shared" si="110"/>
        <v>0</v>
      </c>
      <c r="FM118" s="3">
        <f t="shared" si="111"/>
        <v>0</v>
      </c>
      <c r="FN118" s="3">
        <f t="shared" si="112"/>
        <v>0</v>
      </c>
      <c r="FO118" s="3">
        <f t="shared" si="113"/>
        <v>0</v>
      </c>
      <c r="FP118" s="3">
        <f t="shared" si="114"/>
        <v>0</v>
      </c>
      <c r="FQ118" s="3">
        <f t="shared" si="115"/>
        <v>0</v>
      </c>
      <c r="FR118" s="3">
        <f t="shared" si="116"/>
        <v>0</v>
      </c>
      <c r="FS118" s="3">
        <f t="shared" si="117"/>
        <v>0</v>
      </c>
      <c r="FT118" s="3">
        <f t="shared" si="118"/>
        <v>0</v>
      </c>
      <c r="FU118" s="3">
        <f t="shared" si="119"/>
        <v>0</v>
      </c>
      <c r="FV118" s="3">
        <f t="shared" si="120"/>
        <v>0</v>
      </c>
      <c r="FW118" s="3">
        <f t="shared" si="121"/>
        <v>0</v>
      </c>
      <c r="FX118" s="3">
        <f t="shared" si="122"/>
        <v>0</v>
      </c>
      <c r="FY118" s="3">
        <f t="shared" si="123"/>
        <v>0</v>
      </c>
      <c r="FZ118" s="3">
        <f t="shared" si="124"/>
        <v>0</v>
      </c>
      <c r="GA118" s="3">
        <f t="shared" si="125"/>
        <v>0</v>
      </c>
      <c r="GB118" s="3">
        <f t="shared" si="126"/>
        <v>0</v>
      </c>
      <c r="GC118" s="3">
        <f t="shared" si="127"/>
        <v>0</v>
      </c>
      <c r="GD118" s="3">
        <f t="shared" si="128"/>
        <v>0</v>
      </c>
      <c r="GE118" s="3">
        <f t="shared" si="129"/>
        <v>0</v>
      </c>
      <c r="GF118" s="3">
        <f t="shared" si="130"/>
        <v>0</v>
      </c>
      <c r="GG118" s="3">
        <f t="shared" si="130"/>
        <v>0</v>
      </c>
      <c r="GH118" s="3">
        <f t="shared" si="130"/>
        <v>0</v>
      </c>
      <c r="GI118" s="3">
        <f t="shared" si="130"/>
        <v>0</v>
      </c>
      <c r="GJ118" s="3">
        <f t="shared" si="130"/>
        <v>0</v>
      </c>
      <c r="GK118" s="3">
        <f t="shared" si="130"/>
        <v>0</v>
      </c>
      <c r="GL118" s="3">
        <f t="shared" si="130"/>
        <v>0</v>
      </c>
      <c r="GM118" s="3">
        <f t="shared" si="130"/>
        <v>0</v>
      </c>
      <c r="GN118" s="3">
        <f t="shared" si="130"/>
        <v>0</v>
      </c>
      <c r="GO118" s="3">
        <f t="shared" si="130"/>
        <v>0</v>
      </c>
      <c r="GP118" s="3">
        <f t="shared" si="130"/>
        <v>0</v>
      </c>
      <c r="GQ118" s="3">
        <f t="shared" si="130"/>
        <v>0</v>
      </c>
      <c r="GR118" s="3">
        <f t="shared" si="130"/>
        <v>0</v>
      </c>
      <c r="GS118" s="3">
        <f t="shared" si="130"/>
        <v>0</v>
      </c>
      <c r="GT118" s="3">
        <f t="shared" si="130"/>
        <v>0</v>
      </c>
      <c r="GU118" s="3">
        <f t="shared" si="130"/>
        <v>0</v>
      </c>
      <c r="GV118" s="3">
        <f t="shared" si="130"/>
        <v>0</v>
      </c>
      <c r="GW118" s="3">
        <f t="shared" si="130"/>
        <v>0</v>
      </c>
      <c r="GX118" s="3">
        <f t="shared" si="130"/>
        <v>0</v>
      </c>
      <c r="GY118" s="3">
        <f t="shared" si="130"/>
        <v>0</v>
      </c>
      <c r="GZ118" s="3">
        <f t="shared" si="130"/>
        <v>0</v>
      </c>
      <c r="HA118" s="3">
        <f t="shared" si="130"/>
        <v>0</v>
      </c>
      <c r="HB118" s="3">
        <f t="shared" si="130"/>
        <v>0</v>
      </c>
      <c r="HC118" s="3">
        <f t="shared" si="130"/>
        <v>0</v>
      </c>
      <c r="HD118" s="3">
        <f t="shared" si="130"/>
        <v>0</v>
      </c>
      <c r="HE118" s="3">
        <f t="shared" si="131"/>
        <v>0</v>
      </c>
      <c r="HF118" s="3">
        <f t="shared" si="135"/>
        <v>0</v>
      </c>
      <c r="HG118" s="3">
        <f t="shared" si="136"/>
        <v>0</v>
      </c>
      <c r="HH118" s="3"/>
      <c r="HJ118" s="3">
        <f t="shared" si="132"/>
        <v>590582811172.74414</v>
      </c>
      <c r="HK118" s="3">
        <f t="shared" si="137"/>
        <v>21910712579997.879</v>
      </c>
    </row>
    <row r="119" spans="1:219" x14ac:dyDescent="0.25">
      <c r="A119">
        <v>138</v>
      </c>
      <c r="B119" s="3">
        <v>7943282.3472428638</v>
      </c>
      <c r="C119" s="6">
        <v>0.25170742855105788</v>
      </c>
      <c r="D119" s="3">
        <f t="shared" si="12"/>
        <v>105144954246.11546</v>
      </c>
      <c r="E119" s="3">
        <f t="shared" si="13"/>
        <v>96426389760.858475</v>
      </c>
      <c r="F119" s="3">
        <f t="shared" si="14"/>
        <v>88005193530.830704</v>
      </c>
      <c r="G119" s="3">
        <f t="shared" si="15"/>
        <v>79915977856.638184</v>
      </c>
      <c r="H119" s="3">
        <f t="shared" si="16"/>
        <v>72189748380.144821</v>
      </c>
      <c r="I119" s="3">
        <f t="shared" si="17"/>
        <v>64853464478.981239</v>
      </c>
      <c r="J119" s="3">
        <f t="shared" si="18"/>
        <v>57929660582.860031</v>
      </c>
      <c r="K119" s="3">
        <f t="shared" si="19"/>
        <v>51436140899.656029</v>
      </c>
      <c r="L119" s="3">
        <f t="shared" si="20"/>
        <v>45385758779.895004</v>
      </c>
      <c r="M119" s="3">
        <f t="shared" si="21"/>
        <v>39786290134.411331</v>
      </c>
      <c r="N119" s="3">
        <f t="shared" si="22"/>
        <v>34640407956.905807</v>
      </c>
      <c r="O119" s="3">
        <f t="shared" si="23"/>
        <v>29945762140.086617</v>
      </c>
      <c r="P119" s="3">
        <f t="shared" si="24"/>
        <v>25695165484.7215</v>
      </c>
      <c r="Q119" s="3">
        <f t="shared" si="25"/>
        <v>21876883203.090725</v>
      </c>
      <c r="R119" s="3">
        <f t="shared" si="26"/>
        <v>18475019456.477364</v>
      </c>
      <c r="S119" s="3">
        <f t="shared" si="27"/>
        <v>15469990719.61945</v>
      </c>
      <c r="T119" s="3">
        <f t="shared" si="28"/>
        <v>12839072231.471972</v>
      </c>
      <c r="U119" s="3">
        <f t="shared" si="29"/>
        <v>10557000679.133768</v>
      </c>
      <c r="V119" s="3">
        <f t="shared" si="30"/>
        <v>8596613776.0787563</v>
      </c>
      <c r="W119" s="3">
        <f t="shared" si="31"/>
        <v>6929505722.3034868</v>
      </c>
      <c r="X119" s="3">
        <f t="shared" si="32"/>
        <v>5526676820.9854383</v>
      </c>
      <c r="Y119" s="3">
        <f t="shared" si="33"/>
        <v>4359155871.2872591</v>
      </c>
      <c r="Z119" s="3">
        <f t="shared" si="34"/>
        <v>3398575390.114758</v>
      </c>
      <c r="AA119" s="3">
        <f t="shared" si="35"/>
        <v>2617682192.5637178</v>
      </c>
      <c r="AB119" s="3">
        <f t="shared" si="36"/>
        <v>1990769258.2714143</v>
      </c>
      <c r="AC119" s="3">
        <f t="shared" si="37"/>
        <v>1494018930.8891647</v>
      </c>
      <c r="AD119" s="3">
        <f t="shared" si="38"/>
        <v>1105752079.5169489</v>
      </c>
      <c r="AE119" s="3">
        <f t="shared" si="39"/>
        <v>806582589.31023705</v>
      </c>
      <c r="AF119" s="3">
        <f t="shared" si="40"/>
        <v>579481120.13481081</v>
      </c>
      <c r="AG119" s="3">
        <f t="shared" si="41"/>
        <v>409756164.11666518</v>
      </c>
      <c r="AH119" s="3">
        <f t="shared" si="42"/>
        <v>284963772.62636131</v>
      </c>
      <c r="AI119" s="3">
        <f t="shared" si="43"/>
        <v>194759705.06853506</v>
      </c>
      <c r="AJ119" s="3">
        <f t="shared" si="44"/>
        <v>130709057.92332445</v>
      </c>
      <c r="AK119" s="3">
        <f t="shared" si="45"/>
        <v>86068643.395813376</v>
      </c>
      <c r="AL119" s="3">
        <f t="shared" si="46"/>
        <v>55556581.658163108</v>
      </c>
      <c r="AM119" s="3">
        <f t="shared" si="47"/>
        <v>35121914.369878344</v>
      </c>
      <c r="AN119" s="3">
        <f t="shared" si="48"/>
        <v>21724769.848234545</v>
      </c>
      <c r="AO119" s="3">
        <f t="shared" si="49"/>
        <v>13134977.373943279</v>
      </c>
      <c r="AP119" s="3">
        <f t="shared" si="50"/>
        <v>7754308.6742722644</v>
      </c>
      <c r="AQ119" s="3">
        <f t="shared" si="51"/>
        <v>4464960.9125080267</v>
      </c>
      <c r="AR119" s="3">
        <f t="shared" si="52"/>
        <v>2504678.7433931613</v>
      </c>
      <c r="AS119" s="3">
        <f t="shared" si="53"/>
        <v>1367168.058535289</v>
      </c>
      <c r="AT119" s="3">
        <f t="shared" si="54"/>
        <v>725234.84766532911</v>
      </c>
      <c r="AU119" s="3">
        <f t="shared" si="55"/>
        <v>373377.58653262153</v>
      </c>
      <c r="AV119" s="3">
        <f t="shared" si="56"/>
        <v>186307.33432337551</v>
      </c>
      <c r="AW119" s="3">
        <f t="shared" si="57"/>
        <v>89969.48600723203</v>
      </c>
      <c r="AX119" s="3">
        <f t="shared" si="58"/>
        <v>41984.251103637565</v>
      </c>
      <c r="AY119" s="3">
        <f t="shared" si="59"/>
        <v>18902.326845872507</v>
      </c>
      <c r="AZ119" s="3">
        <f t="shared" si="60"/>
        <v>8197.1274645154735</v>
      </c>
      <c r="BA119" s="3">
        <f t="shared" si="61"/>
        <v>3418.0005325484813</v>
      </c>
      <c r="BB119" s="3">
        <f t="shared" si="62"/>
        <v>1367.9116360229395</v>
      </c>
      <c r="BC119" s="3">
        <f t="shared" si="63"/>
        <v>524.43812700970614</v>
      </c>
      <c r="BD119" s="3">
        <f t="shared" si="64"/>
        <v>192.22824291941515</v>
      </c>
      <c r="BE119" s="3">
        <f t="shared" si="65"/>
        <v>67.223801480967651</v>
      </c>
      <c r="BF119" s="3">
        <f t="shared" si="66"/>
        <v>22.380301314297153</v>
      </c>
      <c r="BG119" s="3">
        <f t="shared" si="67"/>
        <v>7.0771051405208247</v>
      </c>
      <c r="BH119" s="3">
        <f t="shared" ref="BH119:BO119" si="150">$H$1*PI()/3*((BH16+BI16)*(BI$7^2-BH$7^2)+(BI$7-BH$7)*(BH16*BH$7+BI16*BI$7))*$H$2*$K$1</f>
        <v>1.6619286314583879</v>
      </c>
      <c r="BI119" s="3">
        <f t="shared" si="150"/>
        <v>0</v>
      </c>
      <c r="BJ119" s="3">
        <f t="shared" si="150"/>
        <v>0</v>
      </c>
      <c r="BK119" s="3">
        <f t="shared" si="150"/>
        <v>0</v>
      </c>
      <c r="BL119" s="3">
        <f t="shared" si="150"/>
        <v>0</v>
      </c>
      <c r="BM119" s="3">
        <f t="shared" si="150"/>
        <v>0</v>
      </c>
      <c r="BN119" s="3">
        <f t="shared" si="150"/>
        <v>0</v>
      </c>
      <c r="BO119" s="3">
        <f t="shared" si="150"/>
        <v>0</v>
      </c>
      <c r="BP119" s="3">
        <f t="shared" ref="BP119:DW119" si="151">$H$1*PI()/3*((BP16+BQ16)*(BQ$7^2-BP$7^2)+(BQ$7-BP$7)*(BP16*BP$7+BQ16*BQ$7))*$H$2*$K$1</f>
        <v>0</v>
      </c>
      <c r="BQ119" s="3">
        <f t="shared" si="151"/>
        <v>0</v>
      </c>
      <c r="BR119" s="3">
        <f t="shared" si="151"/>
        <v>0</v>
      </c>
      <c r="BS119" s="3">
        <f t="shared" si="151"/>
        <v>0</v>
      </c>
      <c r="BT119" s="3">
        <f t="shared" si="151"/>
        <v>0</v>
      </c>
      <c r="BU119" s="3">
        <f t="shared" si="151"/>
        <v>0</v>
      </c>
      <c r="BV119" s="3">
        <f t="shared" si="151"/>
        <v>0</v>
      </c>
      <c r="BW119" s="3">
        <f t="shared" si="151"/>
        <v>0</v>
      </c>
      <c r="BX119" s="3">
        <f t="shared" si="151"/>
        <v>0</v>
      </c>
      <c r="BY119" s="3">
        <f t="shared" si="151"/>
        <v>0</v>
      </c>
      <c r="BZ119" s="3">
        <f t="shared" si="151"/>
        <v>0</v>
      </c>
      <c r="CA119" s="3">
        <f t="shared" si="151"/>
        <v>0</v>
      </c>
      <c r="CB119" s="3">
        <f t="shared" si="151"/>
        <v>0</v>
      </c>
      <c r="CC119" s="3">
        <f t="shared" si="151"/>
        <v>0</v>
      </c>
      <c r="CD119" s="3">
        <f t="shared" si="151"/>
        <v>0</v>
      </c>
      <c r="CE119" s="3">
        <f t="shared" si="151"/>
        <v>0</v>
      </c>
      <c r="CF119" s="3">
        <f t="shared" si="151"/>
        <v>0</v>
      </c>
      <c r="CG119" s="3">
        <f t="shared" si="151"/>
        <v>0</v>
      </c>
      <c r="CH119" s="3">
        <f t="shared" si="151"/>
        <v>0</v>
      </c>
      <c r="CI119" s="3">
        <f t="shared" si="151"/>
        <v>0</v>
      </c>
      <c r="CJ119" s="3">
        <f t="shared" si="151"/>
        <v>0</v>
      </c>
      <c r="CK119" s="3">
        <f t="shared" si="151"/>
        <v>0</v>
      </c>
      <c r="CL119" s="3">
        <f t="shared" si="151"/>
        <v>0</v>
      </c>
      <c r="CM119" s="3">
        <f t="shared" si="151"/>
        <v>0</v>
      </c>
      <c r="CN119" s="3">
        <f t="shared" si="151"/>
        <v>0</v>
      </c>
      <c r="CO119" s="3">
        <f t="shared" si="151"/>
        <v>0</v>
      </c>
      <c r="CP119" s="3">
        <f t="shared" si="151"/>
        <v>0</v>
      </c>
      <c r="CQ119" s="3">
        <f t="shared" si="151"/>
        <v>0</v>
      </c>
      <c r="CR119" s="3">
        <f t="shared" si="151"/>
        <v>0</v>
      </c>
      <c r="CS119" s="3">
        <f t="shared" si="151"/>
        <v>0</v>
      </c>
      <c r="CT119" s="3">
        <f t="shared" si="151"/>
        <v>0</v>
      </c>
      <c r="CU119" s="3">
        <f t="shared" si="151"/>
        <v>0</v>
      </c>
      <c r="CV119" s="3">
        <f t="shared" si="151"/>
        <v>0</v>
      </c>
      <c r="CW119" s="3">
        <f t="shared" si="151"/>
        <v>0</v>
      </c>
      <c r="CX119" s="3">
        <f t="shared" si="151"/>
        <v>0</v>
      </c>
      <c r="CY119" s="3">
        <f t="shared" si="151"/>
        <v>0</v>
      </c>
      <c r="CZ119" s="3">
        <f t="shared" si="151"/>
        <v>0</v>
      </c>
      <c r="DA119" s="3">
        <f t="shared" si="151"/>
        <v>0</v>
      </c>
      <c r="DB119" s="3">
        <f t="shared" si="151"/>
        <v>0</v>
      </c>
      <c r="DC119" s="3">
        <f t="shared" si="151"/>
        <v>0</v>
      </c>
      <c r="DD119" s="3">
        <f t="shared" si="151"/>
        <v>0</v>
      </c>
      <c r="DE119" s="3">
        <f t="shared" si="151"/>
        <v>0</v>
      </c>
      <c r="DF119" s="3">
        <f t="shared" si="151"/>
        <v>0</v>
      </c>
      <c r="DG119" s="3">
        <f t="shared" si="151"/>
        <v>0</v>
      </c>
      <c r="DH119" s="3">
        <f t="shared" si="151"/>
        <v>0</v>
      </c>
      <c r="DI119" s="3">
        <f t="shared" si="151"/>
        <v>0</v>
      </c>
      <c r="DJ119" s="3">
        <f t="shared" si="151"/>
        <v>0</v>
      </c>
      <c r="DK119" s="3">
        <f t="shared" si="151"/>
        <v>0</v>
      </c>
      <c r="DL119" s="3">
        <f t="shared" si="151"/>
        <v>0</v>
      </c>
      <c r="DM119" s="3">
        <f t="shared" si="151"/>
        <v>0</v>
      </c>
      <c r="DN119" s="3">
        <f t="shared" si="151"/>
        <v>0</v>
      </c>
      <c r="DO119" s="3">
        <f t="shared" si="151"/>
        <v>0</v>
      </c>
      <c r="DP119" s="3">
        <f t="shared" si="151"/>
        <v>0</v>
      </c>
      <c r="DQ119" s="3">
        <f t="shared" si="151"/>
        <v>0</v>
      </c>
      <c r="DR119" s="3">
        <f t="shared" si="151"/>
        <v>0</v>
      </c>
      <c r="DS119" s="3">
        <f t="shared" si="151"/>
        <v>0</v>
      </c>
      <c r="DT119" s="3">
        <f t="shared" si="151"/>
        <v>0</v>
      </c>
      <c r="DU119" s="3">
        <f t="shared" si="151"/>
        <v>0</v>
      </c>
      <c r="DV119" s="3">
        <f t="shared" si="151"/>
        <v>0</v>
      </c>
      <c r="DW119" s="3">
        <f t="shared" si="151"/>
        <v>0</v>
      </c>
      <c r="DX119" s="3">
        <f t="shared" si="70"/>
        <v>0</v>
      </c>
      <c r="DY119" s="3">
        <f t="shared" si="71"/>
        <v>0</v>
      </c>
      <c r="DZ119" s="3">
        <f t="shared" si="72"/>
        <v>0</v>
      </c>
      <c r="EA119" s="3">
        <f t="shared" si="73"/>
        <v>0</v>
      </c>
      <c r="EB119" s="3">
        <f t="shared" si="74"/>
        <v>0</v>
      </c>
      <c r="EC119" s="3">
        <f t="shared" si="75"/>
        <v>0</v>
      </c>
      <c r="ED119" s="3">
        <f t="shared" si="76"/>
        <v>0</v>
      </c>
      <c r="EE119" s="3">
        <f t="shared" si="77"/>
        <v>0</v>
      </c>
      <c r="EF119" s="3">
        <f t="shared" si="78"/>
        <v>0</v>
      </c>
      <c r="EG119" s="3">
        <f t="shared" si="79"/>
        <v>0</v>
      </c>
      <c r="EH119" s="3">
        <f t="shared" si="80"/>
        <v>0</v>
      </c>
      <c r="EI119" s="3">
        <f t="shared" si="81"/>
        <v>0</v>
      </c>
      <c r="EJ119" s="3">
        <f t="shared" si="82"/>
        <v>0</v>
      </c>
      <c r="EK119" s="3">
        <f t="shared" si="83"/>
        <v>0</v>
      </c>
      <c r="EL119" s="3">
        <f t="shared" si="84"/>
        <v>0</v>
      </c>
      <c r="EM119" s="3">
        <f t="shared" si="85"/>
        <v>0</v>
      </c>
      <c r="EN119" s="3">
        <f t="shared" si="86"/>
        <v>0</v>
      </c>
      <c r="EO119" s="3">
        <f t="shared" si="87"/>
        <v>0</v>
      </c>
      <c r="EP119" s="3">
        <f t="shared" si="88"/>
        <v>0</v>
      </c>
      <c r="EQ119" s="3">
        <f t="shared" si="89"/>
        <v>0</v>
      </c>
      <c r="ER119" s="3">
        <f t="shared" si="90"/>
        <v>0</v>
      </c>
      <c r="ES119" s="3">
        <f t="shared" si="91"/>
        <v>0</v>
      </c>
      <c r="ET119" s="3">
        <f t="shared" si="92"/>
        <v>0</v>
      </c>
      <c r="EU119" s="3">
        <f t="shared" si="93"/>
        <v>0</v>
      </c>
      <c r="EV119" s="3">
        <f t="shared" si="94"/>
        <v>0</v>
      </c>
      <c r="EW119" s="3">
        <f t="shared" si="95"/>
        <v>0</v>
      </c>
      <c r="EX119" s="3">
        <f t="shared" si="96"/>
        <v>0</v>
      </c>
      <c r="EY119" s="3">
        <f t="shared" si="97"/>
        <v>0</v>
      </c>
      <c r="EZ119" s="3">
        <f t="shared" si="98"/>
        <v>0</v>
      </c>
      <c r="FA119" s="3">
        <f t="shared" si="99"/>
        <v>0</v>
      </c>
      <c r="FB119" s="3">
        <f t="shared" si="100"/>
        <v>0</v>
      </c>
      <c r="FC119" s="3">
        <f t="shared" si="101"/>
        <v>0</v>
      </c>
      <c r="FD119" s="3">
        <f t="shared" si="102"/>
        <v>0</v>
      </c>
      <c r="FE119" s="3">
        <f t="shared" si="103"/>
        <v>0</v>
      </c>
      <c r="FF119" s="3">
        <f t="shared" si="104"/>
        <v>0</v>
      </c>
      <c r="FG119" s="3">
        <f t="shared" si="105"/>
        <v>0</v>
      </c>
      <c r="FH119" s="3">
        <f t="shared" si="106"/>
        <v>0</v>
      </c>
      <c r="FI119" s="3">
        <f t="shared" si="107"/>
        <v>0</v>
      </c>
      <c r="FJ119" s="3">
        <f t="shared" si="108"/>
        <v>0</v>
      </c>
      <c r="FK119" s="3">
        <f t="shared" si="109"/>
        <v>0</v>
      </c>
      <c r="FL119" s="3">
        <f t="shared" si="110"/>
        <v>0</v>
      </c>
      <c r="FM119" s="3">
        <f t="shared" si="111"/>
        <v>0</v>
      </c>
      <c r="FN119" s="3">
        <f t="shared" si="112"/>
        <v>0</v>
      </c>
      <c r="FO119" s="3">
        <f t="shared" si="113"/>
        <v>0</v>
      </c>
      <c r="FP119" s="3">
        <f t="shared" si="114"/>
        <v>0</v>
      </c>
      <c r="FQ119" s="3">
        <f t="shared" si="115"/>
        <v>0</v>
      </c>
      <c r="FR119" s="3">
        <f t="shared" si="116"/>
        <v>0</v>
      </c>
      <c r="FS119" s="3">
        <f t="shared" si="117"/>
        <v>0</v>
      </c>
      <c r="FT119" s="3">
        <f t="shared" si="118"/>
        <v>0</v>
      </c>
      <c r="FU119" s="3">
        <f t="shared" si="119"/>
        <v>0</v>
      </c>
      <c r="FV119" s="3">
        <f t="shared" si="120"/>
        <v>0</v>
      </c>
      <c r="FW119" s="3">
        <f t="shared" si="121"/>
        <v>0</v>
      </c>
      <c r="FX119" s="3">
        <f t="shared" si="122"/>
        <v>0</v>
      </c>
      <c r="FY119" s="3">
        <f t="shared" si="123"/>
        <v>0</v>
      </c>
      <c r="FZ119" s="3">
        <f t="shared" si="124"/>
        <v>0</v>
      </c>
      <c r="GA119" s="3">
        <f t="shared" si="125"/>
        <v>0</v>
      </c>
      <c r="GB119" s="3">
        <f t="shared" si="126"/>
        <v>0</v>
      </c>
      <c r="GC119" s="3">
        <f t="shared" si="127"/>
        <v>0</v>
      </c>
      <c r="GD119" s="3">
        <f t="shared" si="128"/>
        <v>0</v>
      </c>
      <c r="GE119" s="3">
        <f t="shared" ref="GE119:GE182" si="152">$H$1*PI()/3*((GE16+GF16)*(GF$7^2-GE$7^2)+(GF$7-GE$7)*(GE16*GE$7+GF16*GF$7))*$H$2*$K$1</f>
        <v>0</v>
      </c>
      <c r="GF119" s="3">
        <f t="shared" si="130"/>
        <v>0</v>
      </c>
      <c r="GG119" s="3">
        <f t="shared" si="130"/>
        <v>0</v>
      </c>
      <c r="GH119" s="3">
        <f t="shared" si="130"/>
        <v>0</v>
      </c>
      <c r="GI119" s="3">
        <f t="shared" si="130"/>
        <v>0</v>
      </c>
      <c r="GJ119" s="3">
        <f t="shared" si="130"/>
        <v>0</v>
      </c>
      <c r="GK119" s="3">
        <f t="shared" si="130"/>
        <v>0</v>
      </c>
      <c r="GL119" s="3">
        <f t="shared" si="130"/>
        <v>0</v>
      </c>
      <c r="GM119" s="3">
        <f t="shared" si="130"/>
        <v>0</v>
      </c>
      <c r="GN119" s="3">
        <f t="shared" si="130"/>
        <v>0</v>
      </c>
      <c r="GO119" s="3">
        <f t="shared" si="130"/>
        <v>0</v>
      </c>
      <c r="GP119" s="3">
        <f t="shared" si="130"/>
        <v>0</v>
      </c>
      <c r="GQ119" s="3">
        <f t="shared" si="130"/>
        <v>0</v>
      </c>
      <c r="GR119" s="3">
        <f t="shared" si="130"/>
        <v>0</v>
      </c>
      <c r="GS119" s="3">
        <f t="shared" si="130"/>
        <v>0</v>
      </c>
      <c r="GT119" s="3">
        <f t="shared" si="130"/>
        <v>0</v>
      </c>
      <c r="GU119" s="3">
        <f t="shared" si="130"/>
        <v>0</v>
      </c>
      <c r="GV119" s="3">
        <f t="shared" si="130"/>
        <v>0</v>
      </c>
      <c r="GW119" s="3">
        <f t="shared" si="130"/>
        <v>0</v>
      </c>
      <c r="GX119" s="3">
        <f t="shared" si="130"/>
        <v>0</v>
      </c>
      <c r="GY119" s="3">
        <f t="shared" si="130"/>
        <v>0</v>
      </c>
      <c r="GZ119" s="3">
        <f t="shared" si="130"/>
        <v>0</v>
      </c>
      <c r="HA119" s="3">
        <f t="shared" si="130"/>
        <v>0</v>
      </c>
      <c r="HB119" s="3">
        <f t="shared" si="130"/>
        <v>0</v>
      </c>
      <c r="HC119" s="3">
        <f t="shared" si="130"/>
        <v>0</v>
      </c>
      <c r="HD119" s="3">
        <f t="shared" si="130"/>
        <v>0</v>
      </c>
      <c r="HE119" s="3">
        <f t="shared" si="131"/>
        <v>0</v>
      </c>
      <c r="HF119" s="3">
        <f t="shared" si="135"/>
        <v>0</v>
      </c>
      <c r="HG119" s="3">
        <f t="shared" si="136"/>
        <v>0</v>
      </c>
      <c r="HH119" s="3"/>
      <c r="HJ119" s="3">
        <f t="shared" si="132"/>
        <v>909227030550.00586</v>
      </c>
      <c r="HK119" s="3">
        <f t="shared" si="137"/>
        <v>24579354970518.902</v>
      </c>
    </row>
    <row r="120" spans="1:219" x14ac:dyDescent="0.25">
      <c r="A120">
        <v>139</v>
      </c>
      <c r="B120" s="3">
        <v>8912509.3813374825</v>
      </c>
      <c r="C120" s="6">
        <v>0.28242037991917895</v>
      </c>
      <c r="D120" s="3">
        <f t="shared" si="12"/>
        <v>143592831407.24966</v>
      </c>
      <c r="E120" s="3">
        <f t="shared" si="13"/>
        <v>133169152139.45033</v>
      </c>
      <c r="F120" s="3">
        <f t="shared" si="14"/>
        <v>122967918681.95575</v>
      </c>
      <c r="G120" s="3">
        <f t="shared" si="15"/>
        <v>113035609444.6346</v>
      </c>
      <c r="H120" s="3">
        <f t="shared" si="16"/>
        <v>103416091492.41179</v>
      </c>
      <c r="I120" s="3">
        <f t="shared" si="17"/>
        <v>94150021610.661743</v>
      </c>
      <c r="J120" s="3">
        <f t="shared" si="18"/>
        <v>85274278385.945374</v>
      </c>
      <c r="K120" s="3">
        <f t="shared" si="19"/>
        <v>76821440281.786179</v>
      </c>
      <c r="L120" s="3">
        <f t="shared" si="20"/>
        <v>68819324709.496262</v>
      </c>
      <c r="M120" s="3">
        <f t="shared" si="21"/>
        <v>61290602582.648094</v>
      </c>
      <c r="N120" s="3">
        <f t="shared" si="22"/>
        <v>54252501738.617233</v>
      </c>
      <c r="O120" s="3">
        <f t="shared" si="23"/>
        <v>47716610888.817108</v>
      </c>
      <c r="P120" s="3">
        <f t="shared" si="24"/>
        <v>41688793410.998589</v>
      </c>
      <c r="Q120" s="3">
        <f t="shared" si="25"/>
        <v>36169217358.658813</v>
      </c>
      <c r="R120" s="3">
        <f t="shared" si="26"/>
        <v>31152504597.072403</v>
      </c>
      <c r="S120" s="3">
        <f t="shared" si="27"/>
        <v>26627998093.654366</v>
      </c>
      <c r="T120" s="3">
        <f t="shared" si="28"/>
        <v>22580142238.982117</v>
      </c>
      <c r="U120" s="3">
        <f t="shared" si="29"/>
        <v>18988966835.792316</v>
      </c>
      <c r="V120" s="3">
        <f t="shared" si="30"/>
        <v>15830661279.756754</v>
      </c>
      <c r="W120" s="3">
        <f t="shared" si="31"/>
        <v>13078221698.07328</v>
      </c>
      <c r="X120" s="3">
        <f t="shared" si="32"/>
        <v>10702150642.751415</v>
      </c>
      <c r="Y120" s="3">
        <f t="shared" si="33"/>
        <v>8671186577.8086433</v>
      </c>
      <c r="Z120" s="3">
        <f t="shared" si="34"/>
        <v>6953039042.3730087</v>
      </c>
      <c r="AA120" s="3">
        <f t="shared" si="35"/>
        <v>5515105155.3031187</v>
      </c>
      <c r="AB120" s="3">
        <f t="shared" si="36"/>
        <v>4325144124.5608416</v>
      </c>
      <c r="AC120" s="3">
        <f t="shared" si="37"/>
        <v>3351888629.16961</v>
      </c>
      <c r="AD120" s="3">
        <f t="shared" si="38"/>
        <v>2565575259.1911998</v>
      </c>
      <c r="AE120" s="3">
        <f t="shared" si="39"/>
        <v>1938380448.5087593</v>
      </c>
      <c r="AF120" s="3">
        <f t="shared" si="40"/>
        <v>1444753256.7389307</v>
      </c>
      <c r="AG120" s="3">
        <f t="shared" si="41"/>
        <v>1061641629.641134</v>
      </c>
      <c r="AH120" s="3">
        <f t="shared" si="42"/>
        <v>768614035.76747763</v>
      </c>
      <c r="AI120" s="3">
        <f t="shared" si="43"/>
        <v>547883279.3818655</v>
      </c>
      <c r="AJ120" s="3">
        <f t="shared" si="44"/>
        <v>384243493.35652214</v>
      </c>
      <c r="AK120" s="3">
        <f t="shared" si="45"/>
        <v>264934549.10068461</v>
      </c>
      <c r="AL120" s="3">
        <f t="shared" si="46"/>
        <v>179450199.83240628</v>
      </c>
      <c r="AM120" s="3">
        <f t="shared" si="47"/>
        <v>119307120.78710493</v>
      </c>
      <c r="AN120" s="3">
        <f t="shared" si="48"/>
        <v>77791659.458779544</v>
      </c>
      <c r="AO120" s="3">
        <f t="shared" si="49"/>
        <v>49699700.073941417</v>
      </c>
      <c r="AP120" s="3">
        <f t="shared" si="50"/>
        <v>31082804.592942949</v>
      </c>
      <c r="AQ120" s="3">
        <f t="shared" si="51"/>
        <v>19010999.878187474</v>
      </c>
      <c r="AR120" s="3">
        <f t="shared" si="52"/>
        <v>11359541.578303516</v>
      </c>
      <c r="AS120" s="3">
        <f t="shared" si="53"/>
        <v>6623990.5320732445</v>
      </c>
      <c r="AT120" s="3">
        <f t="shared" si="54"/>
        <v>3765233.1487626708</v>
      </c>
      <c r="AU120" s="3">
        <f t="shared" si="55"/>
        <v>2083842.0449665138</v>
      </c>
      <c r="AV120" s="3">
        <f t="shared" si="56"/>
        <v>1121507.4503362491</v>
      </c>
      <c r="AW120" s="3">
        <f t="shared" si="57"/>
        <v>586195.90695822751</v>
      </c>
      <c r="AX120" s="3">
        <f t="shared" si="58"/>
        <v>297166.21355578385</v>
      </c>
      <c r="AY120" s="3">
        <f t="shared" si="59"/>
        <v>145900.79393628516</v>
      </c>
      <c r="AZ120" s="3">
        <f t="shared" si="60"/>
        <v>69274.676665880907</v>
      </c>
      <c r="BA120" s="3">
        <f t="shared" si="61"/>
        <v>31759.760811560958</v>
      </c>
      <c r="BB120" s="3">
        <f t="shared" si="62"/>
        <v>14036.597043981103</v>
      </c>
      <c r="BC120" s="3">
        <f t="shared" si="63"/>
        <v>5970.2388070215529</v>
      </c>
      <c r="BD120" s="3">
        <f t="shared" si="64"/>
        <v>2439.4729393394127</v>
      </c>
      <c r="BE120" s="3">
        <f t="shared" si="65"/>
        <v>955.80236278153302</v>
      </c>
      <c r="BF120" s="3">
        <f t="shared" si="66"/>
        <v>358.39656962967922</v>
      </c>
      <c r="BG120" s="3">
        <f t="shared" si="67"/>
        <v>128.35116158178485</v>
      </c>
      <c r="BH120" s="3">
        <f t="shared" ref="BH120:BO120" si="153">$H$1*PI()/3*((BH17+BI17)*(BI$7^2-BH$7^2)+(BI$7-BH$7)*(BH17*BH$7+BI17*BI$7))*$H$2*$K$1</f>
        <v>33.282586950735229</v>
      </c>
      <c r="BI120" s="3">
        <f t="shared" si="153"/>
        <v>0</v>
      </c>
      <c r="BJ120" s="3">
        <f t="shared" si="153"/>
        <v>0</v>
      </c>
      <c r="BK120" s="3">
        <f t="shared" si="153"/>
        <v>0</v>
      </c>
      <c r="BL120" s="3">
        <f t="shared" si="153"/>
        <v>0</v>
      </c>
      <c r="BM120" s="3">
        <f t="shared" si="153"/>
        <v>0</v>
      </c>
      <c r="BN120" s="3">
        <f t="shared" si="153"/>
        <v>0</v>
      </c>
      <c r="BO120" s="3">
        <f t="shared" si="153"/>
        <v>0</v>
      </c>
      <c r="BP120" s="3">
        <f t="shared" ref="BP120:DW120" si="154">$H$1*PI()/3*((BP17+BQ17)*(BQ$7^2-BP$7^2)+(BQ$7-BP$7)*(BP17*BP$7+BQ17*BQ$7))*$H$2*$K$1</f>
        <v>0</v>
      </c>
      <c r="BQ120" s="3">
        <f t="shared" si="154"/>
        <v>0</v>
      </c>
      <c r="BR120" s="3">
        <f t="shared" si="154"/>
        <v>0</v>
      </c>
      <c r="BS120" s="3">
        <f t="shared" si="154"/>
        <v>0</v>
      </c>
      <c r="BT120" s="3">
        <f t="shared" si="154"/>
        <v>0</v>
      </c>
      <c r="BU120" s="3">
        <f t="shared" si="154"/>
        <v>0</v>
      </c>
      <c r="BV120" s="3">
        <f t="shared" si="154"/>
        <v>0</v>
      </c>
      <c r="BW120" s="3">
        <f t="shared" si="154"/>
        <v>0</v>
      </c>
      <c r="BX120" s="3">
        <f t="shared" si="154"/>
        <v>0</v>
      </c>
      <c r="BY120" s="3">
        <f t="shared" si="154"/>
        <v>0</v>
      </c>
      <c r="BZ120" s="3">
        <f t="shared" si="154"/>
        <v>0</v>
      </c>
      <c r="CA120" s="3">
        <f t="shared" si="154"/>
        <v>0</v>
      </c>
      <c r="CB120" s="3">
        <f t="shared" si="154"/>
        <v>0</v>
      </c>
      <c r="CC120" s="3">
        <f t="shared" si="154"/>
        <v>0</v>
      </c>
      <c r="CD120" s="3">
        <f t="shared" si="154"/>
        <v>0</v>
      </c>
      <c r="CE120" s="3">
        <f t="shared" si="154"/>
        <v>0</v>
      </c>
      <c r="CF120" s="3">
        <f t="shared" si="154"/>
        <v>0</v>
      </c>
      <c r="CG120" s="3">
        <f t="shared" si="154"/>
        <v>0</v>
      </c>
      <c r="CH120" s="3">
        <f t="shared" si="154"/>
        <v>0</v>
      </c>
      <c r="CI120" s="3">
        <f t="shared" si="154"/>
        <v>0</v>
      </c>
      <c r="CJ120" s="3">
        <f t="shared" si="154"/>
        <v>0</v>
      </c>
      <c r="CK120" s="3">
        <f t="shared" si="154"/>
        <v>0</v>
      </c>
      <c r="CL120" s="3">
        <f t="shared" si="154"/>
        <v>0</v>
      </c>
      <c r="CM120" s="3">
        <f t="shared" si="154"/>
        <v>0</v>
      </c>
      <c r="CN120" s="3">
        <f t="shared" si="154"/>
        <v>0</v>
      </c>
      <c r="CO120" s="3">
        <f t="shared" si="154"/>
        <v>0</v>
      </c>
      <c r="CP120" s="3">
        <f t="shared" si="154"/>
        <v>0</v>
      </c>
      <c r="CQ120" s="3">
        <f t="shared" si="154"/>
        <v>0</v>
      </c>
      <c r="CR120" s="3">
        <f t="shared" si="154"/>
        <v>0</v>
      </c>
      <c r="CS120" s="3">
        <f t="shared" si="154"/>
        <v>0</v>
      </c>
      <c r="CT120" s="3">
        <f t="shared" si="154"/>
        <v>0</v>
      </c>
      <c r="CU120" s="3">
        <f t="shared" si="154"/>
        <v>0</v>
      </c>
      <c r="CV120" s="3">
        <f t="shared" si="154"/>
        <v>0</v>
      </c>
      <c r="CW120" s="3">
        <f t="shared" si="154"/>
        <v>0</v>
      </c>
      <c r="CX120" s="3">
        <f t="shared" si="154"/>
        <v>0</v>
      </c>
      <c r="CY120" s="3">
        <f t="shared" si="154"/>
        <v>0</v>
      </c>
      <c r="CZ120" s="3">
        <f t="shared" si="154"/>
        <v>0</v>
      </c>
      <c r="DA120" s="3">
        <f t="shared" si="154"/>
        <v>0</v>
      </c>
      <c r="DB120" s="3">
        <f t="shared" si="154"/>
        <v>0</v>
      </c>
      <c r="DC120" s="3">
        <f t="shared" si="154"/>
        <v>0</v>
      </c>
      <c r="DD120" s="3">
        <f t="shared" si="154"/>
        <v>0</v>
      </c>
      <c r="DE120" s="3">
        <f t="shared" si="154"/>
        <v>0</v>
      </c>
      <c r="DF120" s="3">
        <f t="shared" si="154"/>
        <v>0</v>
      </c>
      <c r="DG120" s="3">
        <f t="shared" si="154"/>
        <v>0</v>
      </c>
      <c r="DH120" s="3">
        <f t="shared" si="154"/>
        <v>0</v>
      </c>
      <c r="DI120" s="3">
        <f t="shared" si="154"/>
        <v>0</v>
      </c>
      <c r="DJ120" s="3">
        <f t="shared" si="154"/>
        <v>0</v>
      </c>
      <c r="DK120" s="3">
        <f t="shared" si="154"/>
        <v>0</v>
      </c>
      <c r="DL120" s="3">
        <f t="shared" si="154"/>
        <v>0</v>
      </c>
      <c r="DM120" s="3">
        <f t="shared" si="154"/>
        <v>0</v>
      </c>
      <c r="DN120" s="3">
        <f t="shared" si="154"/>
        <v>0</v>
      </c>
      <c r="DO120" s="3">
        <f t="shared" si="154"/>
        <v>0</v>
      </c>
      <c r="DP120" s="3">
        <f t="shared" si="154"/>
        <v>0</v>
      </c>
      <c r="DQ120" s="3">
        <f t="shared" si="154"/>
        <v>0</v>
      </c>
      <c r="DR120" s="3">
        <f t="shared" si="154"/>
        <v>0</v>
      </c>
      <c r="DS120" s="3">
        <f t="shared" si="154"/>
        <v>0</v>
      </c>
      <c r="DT120" s="3">
        <f t="shared" si="154"/>
        <v>0</v>
      </c>
      <c r="DU120" s="3">
        <f t="shared" si="154"/>
        <v>0</v>
      </c>
      <c r="DV120" s="3">
        <f t="shared" si="154"/>
        <v>0</v>
      </c>
      <c r="DW120" s="3">
        <f t="shared" si="154"/>
        <v>0</v>
      </c>
      <c r="DX120" s="3">
        <f t="shared" si="70"/>
        <v>0</v>
      </c>
      <c r="DY120" s="3">
        <f t="shared" si="71"/>
        <v>0</v>
      </c>
      <c r="DZ120" s="3">
        <f t="shared" si="72"/>
        <v>0</v>
      </c>
      <c r="EA120" s="3">
        <f t="shared" si="73"/>
        <v>0</v>
      </c>
      <c r="EB120" s="3">
        <f t="shared" si="74"/>
        <v>0</v>
      </c>
      <c r="EC120" s="3">
        <f t="shared" si="75"/>
        <v>0</v>
      </c>
      <c r="ED120" s="3">
        <f t="shared" si="76"/>
        <v>0</v>
      </c>
      <c r="EE120" s="3">
        <f t="shared" si="77"/>
        <v>0</v>
      </c>
      <c r="EF120" s="3">
        <f t="shared" si="78"/>
        <v>0</v>
      </c>
      <c r="EG120" s="3">
        <f t="shared" si="79"/>
        <v>0</v>
      </c>
      <c r="EH120" s="3">
        <f t="shared" si="80"/>
        <v>0</v>
      </c>
      <c r="EI120" s="3">
        <f t="shared" si="81"/>
        <v>0</v>
      </c>
      <c r="EJ120" s="3">
        <f t="shared" si="82"/>
        <v>0</v>
      </c>
      <c r="EK120" s="3">
        <f t="shared" si="83"/>
        <v>0</v>
      </c>
      <c r="EL120" s="3">
        <f t="shared" si="84"/>
        <v>0</v>
      </c>
      <c r="EM120" s="3">
        <f t="shared" si="85"/>
        <v>0</v>
      </c>
      <c r="EN120" s="3">
        <f t="shared" si="86"/>
        <v>0</v>
      </c>
      <c r="EO120" s="3">
        <f t="shared" si="87"/>
        <v>0</v>
      </c>
      <c r="EP120" s="3">
        <f t="shared" si="88"/>
        <v>0</v>
      </c>
      <c r="EQ120" s="3">
        <f t="shared" si="89"/>
        <v>0</v>
      </c>
      <c r="ER120" s="3">
        <f t="shared" si="90"/>
        <v>0</v>
      </c>
      <c r="ES120" s="3">
        <f t="shared" si="91"/>
        <v>0</v>
      </c>
      <c r="ET120" s="3">
        <f t="shared" si="92"/>
        <v>0</v>
      </c>
      <c r="EU120" s="3">
        <f t="shared" si="93"/>
        <v>0</v>
      </c>
      <c r="EV120" s="3">
        <f t="shared" si="94"/>
        <v>0</v>
      </c>
      <c r="EW120" s="3">
        <f t="shared" si="95"/>
        <v>0</v>
      </c>
      <c r="EX120" s="3">
        <f t="shared" si="96"/>
        <v>0</v>
      </c>
      <c r="EY120" s="3">
        <f t="shared" si="97"/>
        <v>0</v>
      </c>
      <c r="EZ120" s="3">
        <f t="shared" si="98"/>
        <v>0</v>
      </c>
      <c r="FA120" s="3">
        <f t="shared" si="99"/>
        <v>0</v>
      </c>
      <c r="FB120" s="3">
        <f t="shared" si="100"/>
        <v>0</v>
      </c>
      <c r="FC120" s="3">
        <f t="shared" si="101"/>
        <v>0</v>
      </c>
      <c r="FD120" s="3">
        <f t="shared" si="102"/>
        <v>0</v>
      </c>
      <c r="FE120" s="3">
        <f t="shared" si="103"/>
        <v>0</v>
      </c>
      <c r="FF120" s="3">
        <f t="shared" si="104"/>
        <v>0</v>
      </c>
      <c r="FG120" s="3">
        <f t="shared" si="105"/>
        <v>0</v>
      </c>
      <c r="FH120" s="3">
        <f t="shared" si="106"/>
        <v>0</v>
      </c>
      <c r="FI120" s="3">
        <f t="shared" si="107"/>
        <v>0</v>
      </c>
      <c r="FJ120" s="3">
        <f t="shared" si="108"/>
        <v>0</v>
      </c>
      <c r="FK120" s="3">
        <f t="shared" si="109"/>
        <v>0</v>
      </c>
      <c r="FL120" s="3">
        <f t="shared" si="110"/>
        <v>0</v>
      </c>
      <c r="FM120" s="3">
        <f t="shared" si="111"/>
        <v>0</v>
      </c>
      <c r="FN120" s="3">
        <f t="shared" si="112"/>
        <v>0</v>
      </c>
      <c r="FO120" s="3">
        <f t="shared" si="113"/>
        <v>0</v>
      </c>
      <c r="FP120" s="3">
        <f t="shared" si="114"/>
        <v>0</v>
      </c>
      <c r="FQ120" s="3">
        <f t="shared" si="115"/>
        <v>0</v>
      </c>
      <c r="FR120" s="3">
        <f t="shared" si="116"/>
        <v>0</v>
      </c>
      <c r="FS120" s="3">
        <f t="shared" si="117"/>
        <v>0</v>
      </c>
      <c r="FT120" s="3">
        <f t="shared" si="118"/>
        <v>0</v>
      </c>
      <c r="FU120" s="3">
        <f t="shared" si="119"/>
        <v>0</v>
      </c>
      <c r="FV120" s="3">
        <f t="shared" si="120"/>
        <v>0</v>
      </c>
      <c r="FW120" s="3">
        <f t="shared" si="121"/>
        <v>0</v>
      </c>
      <c r="FX120" s="3">
        <f t="shared" si="122"/>
        <v>0</v>
      </c>
      <c r="FY120" s="3">
        <f t="shared" si="123"/>
        <v>0</v>
      </c>
      <c r="FZ120" s="3">
        <f t="shared" si="124"/>
        <v>0</v>
      </c>
      <c r="GA120" s="3">
        <f t="shared" si="125"/>
        <v>0</v>
      </c>
      <c r="GB120" s="3">
        <f t="shared" si="126"/>
        <v>0</v>
      </c>
      <c r="GC120" s="3">
        <f t="shared" si="127"/>
        <v>0</v>
      </c>
      <c r="GD120" s="3">
        <f t="shared" si="128"/>
        <v>0</v>
      </c>
      <c r="GE120" s="3">
        <f t="shared" si="152"/>
        <v>0</v>
      </c>
      <c r="GF120" s="3">
        <f t="shared" si="130"/>
        <v>0</v>
      </c>
      <c r="GG120" s="3">
        <f t="shared" si="130"/>
        <v>0</v>
      </c>
      <c r="GH120" s="3">
        <f t="shared" si="130"/>
        <v>0</v>
      </c>
      <c r="GI120" s="3">
        <f t="shared" si="130"/>
        <v>0</v>
      </c>
      <c r="GJ120" s="3">
        <f t="shared" si="130"/>
        <v>0</v>
      </c>
      <c r="GK120" s="3">
        <f t="shared" si="130"/>
        <v>0</v>
      </c>
      <c r="GL120" s="3">
        <f t="shared" si="130"/>
        <v>0</v>
      </c>
      <c r="GM120" s="3">
        <f t="shared" si="130"/>
        <v>0</v>
      </c>
      <c r="GN120" s="3">
        <f t="shared" si="130"/>
        <v>0</v>
      </c>
      <c r="GO120" s="3">
        <f t="shared" si="130"/>
        <v>0</v>
      </c>
      <c r="GP120" s="3">
        <f t="shared" si="130"/>
        <v>0</v>
      </c>
      <c r="GQ120" s="3">
        <f t="shared" si="130"/>
        <v>0</v>
      </c>
      <c r="GR120" s="3">
        <f t="shared" si="130"/>
        <v>0</v>
      </c>
      <c r="GS120" s="3">
        <f t="shared" si="130"/>
        <v>0</v>
      </c>
      <c r="GT120" s="3">
        <f t="shared" si="130"/>
        <v>0</v>
      </c>
      <c r="GU120" s="3">
        <f t="shared" si="130"/>
        <v>0</v>
      </c>
      <c r="GV120" s="3">
        <f t="shared" si="130"/>
        <v>0</v>
      </c>
      <c r="GW120" s="3">
        <f t="shared" si="130"/>
        <v>0</v>
      </c>
      <c r="GX120" s="3">
        <f t="shared" si="130"/>
        <v>0</v>
      </c>
      <c r="GY120" s="3">
        <f t="shared" si="130"/>
        <v>0</v>
      </c>
      <c r="GZ120" s="3">
        <f t="shared" si="130"/>
        <v>0</v>
      </c>
      <c r="HA120" s="3">
        <f t="shared" si="130"/>
        <v>0</v>
      </c>
      <c r="HB120" s="3">
        <f t="shared" si="130"/>
        <v>0</v>
      </c>
      <c r="HC120" s="3">
        <f t="shared" si="130"/>
        <v>0</v>
      </c>
      <c r="HD120" s="3">
        <f t="shared" si="130"/>
        <v>0</v>
      </c>
      <c r="HE120" s="3">
        <f t="shared" si="131"/>
        <v>0</v>
      </c>
      <c r="HF120" s="3">
        <f t="shared" si="135"/>
        <v>0</v>
      </c>
      <c r="HG120" s="3">
        <f t="shared" si="136"/>
        <v>0</v>
      </c>
      <c r="HH120" s="3"/>
      <c r="HJ120" s="3">
        <f t="shared" si="132"/>
        <v>1359619879819.187</v>
      </c>
      <c r="HK120" s="3">
        <f t="shared" si="137"/>
        <v>27572362018718.578</v>
      </c>
    </row>
    <row r="121" spans="1:219" x14ac:dyDescent="0.25">
      <c r="A121">
        <v>140</v>
      </c>
      <c r="B121" s="3">
        <v>10000000</v>
      </c>
      <c r="C121" s="6">
        <v>0.31688087814028948</v>
      </c>
      <c r="D121" s="3">
        <f t="shared" si="12"/>
        <v>191062880854.00281</v>
      </c>
      <c r="E121" s="3">
        <f t="shared" si="13"/>
        <v>178986553381.60205</v>
      </c>
      <c r="F121" s="3">
        <f t="shared" si="14"/>
        <v>167021053546.47443</v>
      </c>
      <c r="G121" s="3">
        <f t="shared" si="15"/>
        <v>155222826466.30075</v>
      </c>
      <c r="H121" s="3">
        <f t="shared" si="16"/>
        <v>143647116428.13434</v>
      </c>
      <c r="I121" s="3">
        <f t="shared" si="17"/>
        <v>132347276791.77539</v>
      </c>
      <c r="J121" s="3">
        <f t="shared" si="18"/>
        <v>121374075993.85309</v>
      </c>
      <c r="K121" s="3">
        <f t="shared" si="19"/>
        <v>110775014295.11075</v>
      </c>
      <c r="L121" s="3">
        <f t="shared" si="20"/>
        <v>100593667080.89024</v>
      </c>
      <c r="M121" s="3">
        <f t="shared" si="21"/>
        <v>90869071308.069595</v>
      </c>
      <c r="N121" s="3">
        <f t="shared" si="22"/>
        <v>81635171987.009903</v>
      </c>
      <c r="O121" s="3">
        <f t="shared" si="23"/>
        <v>72920345322.758804</v>
      </c>
      <c r="P121" s="3">
        <f t="shared" si="24"/>
        <v>64747014237.042412</v>
      </c>
      <c r="Q121" s="3">
        <f t="shared" si="25"/>
        <v>57131370412.092628</v>
      </c>
      <c r="R121" s="3">
        <f t="shared" si="26"/>
        <v>50083214711.559502</v>
      </c>
      <c r="S121" s="3">
        <f t="shared" si="27"/>
        <v>43605924861.84082</v>
      </c>
      <c r="T121" s="3">
        <f t="shared" si="28"/>
        <v>37696555673.1278</v>
      </c>
      <c r="U121" s="3">
        <f t="shared" si="29"/>
        <v>32346072939.879322</v>
      </c>
      <c r="V121" s="3">
        <f t="shared" si="30"/>
        <v>27539717630.34798</v>
      </c>
      <c r="W121" s="3">
        <f t="shared" si="31"/>
        <v>23257492240.542183</v>
      </c>
      <c r="X121" s="3">
        <f t="shared" si="32"/>
        <v>19474756470.32423</v>
      </c>
      <c r="Y121" s="3">
        <f t="shared" si="33"/>
        <v>16162914930.539923</v>
      </c>
      <c r="Z121" s="3">
        <f t="shared" si="34"/>
        <v>13290175671.100395</v>
      </c>
      <c r="AA121" s="3">
        <f t="shared" si="35"/>
        <v>10822355189.477327</v>
      </c>
      <c r="AB121" s="3">
        <f t="shared" si="36"/>
        <v>8723703470.6633492</v>
      </c>
      <c r="AC121" s="3">
        <f t="shared" si="37"/>
        <v>6957721710.6431217</v>
      </c>
      <c r="AD121" s="3">
        <f t="shared" si="38"/>
        <v>5487945807.8478079</v>
      </c>
      <c r="AE121" s="3">
        <f t="shared" si="39"/>
        <v>4278670509.5817952</v>
      </c>
      <c r="AF121" s="3">
        <f t="shared" si="40"/>
        <v>3295592217.0145941</v>
      </c>
      <c r="AG121" s="3">
        <f t="shared" si="41"/>
        <v>2506352727.8005257</v>
      </c>
      <c r="AH121" s="3">
        <f t="shared" si="42"/>
        <v>1880971381.0191419</v>
      </c>
      <c r="AI121" s="3">
        <f t="shared" si="43"/>
        <v>1392158836.0993917</v>
      </c>
      <c r="AJ121" s="3">
        <f t="shared" si="44"/>
        <v>1015511682.1775862</v>
      </c>
      <c r="AK121" s="3">
        <f t="shared" si="45"/>
        <v>729592829.68533432</v>
      </c>
      <c r="AL121" s="3">
        <f t="shared" si="46"/>
        <v>515907787.89076513</v>
      </c>
      <c r="AM121" s="3">
        <f t="shared" si="47"/>
        <v>358791137.29481012</v>
      </c>
      <c r="AN121" s="3">
        <f t="shared" si="48"/>
        <v>245220505.44302037</v>
      </c>
      <c r="AO121" s="3">
        <f t="shared" si="49"/>
        <v>164577000.23135549</v>
      </c>
      <c r="AP121" s="3">
        <f t="shared" si="50"/>
        <v>108371321.65844133</v>
      </c>
      <c r="AQ121" s="3">
        <f t="shared" si="51"/>
        <v>69953760.374036491</v>
      </c>
      <c r="AR121" s="3">
        <f t="shared" si="52"/>
        <v>44224207.368705891</v>
      </c>
      <c r="AS121" s="3">
        <f t="shared" si="53"/>
        <v>27355433.102542512</v>
      </c>
      <c r="AT121" s="3">
        <f t="shared" si="54"/>
        <v>16539580.40777947</v>
      </c>
      <c r="AU121" s="3">
        <f t="shared" si="55"/>
        <v>9764392.2789447624</v>
      </c>
      <c r="AV121" s="3">
        <f t="shared" si="56"/>
        <v>5622468.2257673126</v>
      </c>
      <c r="AW121" s="3">
        <f t="shared" si="57"/>
        <v>3154051.978434511</v>
      </c>
      <c r="AX121" s="3">
        <f t="shared" si="58"/>
        <v>1721656.2909252325</v>
      </c>
      <c r="AY121" s="3">
        <f t="shared" si="59"/>
        <v>913295.31510210363</v>
      </c>
      <c r="AZ121" s="3">
        <f t="shared" si="60"/>
        <v>470207.03428407887</v>
      </c>
      <c r="BA121" s="3">
        <f t="shared" si="61"/>
        <v>234627.79187542386</v>
      </c>
      <c r="BB121" s="3">
        <f t="shared" si="62"/>
        <v>113306.20474807502</v>
      </c>
      <c r="BC121" s="3">
        <f t="shared" si="63"/>
        <v>52875.460421589421</v>
      </c>
      <c r="BD121" s="3">
        <f t="shared" si="64"/>
        <v>23806.342698253851</v>
      </c>
      <c r="BE121" s="3">
        <f t="shared" si="65"/>
        <v>10324.027315948391</v>
      </c>
      <c r="BF121" s="3">
        <f t="shared" si="66"/>
        <v>4304.969002550858</v>
      </c>
      <c r="BG121" s="3">
        <f t="shared" si="67"/>
        <v>1722.9267558817266</v>
      </c>
      <c r="BH121" s="3">
        <f t="shared" ref="BH121:BO121" si="155">$H$1*PI()/3*((BH18+BI18)*(BI$7^2-BH$7^2)+(BI$7-BH$7)*(BH18*BH$7+BI18*BI$7))*$H$2*$K$1</f>
        <v>660.56314953436208</v>
      </c>
      <c r="BI121" s="3">
        <f t="shared" si="155"/>
        <v>242.13025577921891</v>
      </c>
      <c r="BJ121" s="3">
        <f t="shared" si="155"/>
        <v>84.67733921724323</v>
      </c>
      <c r="BK121" s="3">
        <f t="shared" si="155"/>
        <v>28.191802844567082</v>
      </c>
      <c r="BL121" s="3">
        <f t="shared" si="155"/>
        <v>8.9150933343481853</v>
      </c>
      <c r="BM121" s="3">
        <f t="shared" si="155"/>
        <v>2.6714059877923684</v>
      </c>
      <c r="BN121" s="3">
        <f t="shared" si="155"/>
        <v>0.75662347005565334</v>
      </c>
      <c r="BO121" s="3">
        <f t="shared" si="155"/>
        <v>0.20202708612845247</v>
      </c>
      <c r="BP121" s="3">
        <f t="shared" ref="BP121:DW121" si="156">$H$1*PI()/3*((BP18+BQ18)*(BQ$7^2-BP$7^2)+(BQ$7-BP$7)*(BP18*BP$7+BQ18*BQ$7))*$H$2*$K$1</f>
        <v>5.0715384099367308E-2</v>
      </c>
      <c r="BQ121" s="3">
        <f t="shared" si="156"/>
        <v>1.1935055443697953E-2</v>
      </c>
      <c r="BR121" s="3">
        <f t="shared" si="156"/>
        <v>2.6251798340481683E-3</v>
      </c>
      <c r="BS121" s="3">
        <f t="shared" si="156"/>
        <v>5.3799337939902138E-4</v>
      </c>
      <c r="BT121" s="3">
        <f t="shared" si="156"/>
        <v>1.0238736386748152E-4</v>
      </c>
      <c r="BU121" s="3">
        <f t="shared" si="156"/>
        <v>1.8032972889448049E-5</v>
      </c>
      <c r="BV121" s="3">
        <f t="shared" si="156"/>
        <v>2.9286538853857451E-6</v>
      </c>
      <c r="BW121" s="3">
        <f t="shared" si="156"/>
        <v>4.3691942659377561E-7</v>
      </c>
      <c r="BX121" s="3">
        <f t="shared" si="156"/>
        <v>5.9640452007705242E-8</v>
      </c>
      <c r="BY121" s="3">
        <f t="shared" si="156"/>
        <v>7.417837704452926E-9</v>
      </c>
      <c r="BZ121" s="3">
        <f t="shared" si="156"/>
        <v>8.369776846494676E-10</v>
      </c>
      <c r="CA121" s="3">
        <f t="shared" si="156"/>
        <v>8.5282977719781196E-11</v>
      </c>
      <c r="CB121" s="3">
        <f t="shared" si="156"/>
        <v>7.8097746516252572E-12</v>
      </c>
      <c r="CC121" s="3">
        <f t="shared" si="156"/>
        <v>6.3952478730822175E-13</v>
      </c>
      <c r="CD121" s="3">
        <f t="shared" si="156"/>
        <v>4.6583116372631288E-14</v>
      </c>
      <c r="CE121" s="3">
        <f t="shared" si="156"/>
        <v>3.0015873872903681E-15</v>
      </c>
      <c r="CF121" s="3">
        <f t="shared" si="156"/>
        <v>1.7010145780475255E-16</v>
      </c>
      <c r="CG121" s="3">
        <f t="shared" si="156"/>
        <v>8.4267840054452871E-18</v>
      </c>
      <c r="CH121" s="3">
        <f t="shared" si="156"/>
        <v>3.6261685029092447E-19</v>
      </c>
      <c r="CI121" s="3">
        <f t="shared" si="156"/>
        <v>1.3463855291897586E-20</v>
      </c>
      <c r="CJ121" s="3">
        <f t="shared" si="156"/>
        <v>4.2834213257885066E-22</v>
      </c>
      <c r="CK121" s="3">
        <f t="shared" si="156"/>
        <v>1.159129383664876E-23</v>
      </c>
      <c r="CL121" s="3">
        <f t="shared" si="156"/>
        <v>2.6476552804708877E-25</v>
      </c>
      <c r="CM121" s="3">
        <f t="shared" si="156"/>
        <v>5.0639571458825344E-27</v>
      </c>
      <c r="CN121" s="3">
        <f t="shared" si="156"/>
        <v>8.0419846833351081E-29</v>
      </c>
      <c r="CO121" s="3">
        <f t="shared" si="156"/>
        <v>1.0511246003896358E-30</v>
      </c>
      <c r="CP121" s="3">
        <f t="shared" si="156"/>
        <v>1.1203552430921885E-32</v>
      </c>
      <c r="CQ121" s="3">
        <f t="shared" si="156"/>
        <v>9.64433629621884E-35</v>
      </c>
      <c r="CR121" s="3">
        <f t="shared" si="156"/>
        <v>6.6376060066076359E-37</v>
      </c>
      <c r="CS121" s="3">
        <f t="shared" si="156"/>
        <v>3.6138875313198419E-39</v>
      </c>
      <c r="CT121" s="3">
        <f t="shared" si="156"/>
        <v>1.5393872510912467E-41</v>
      </c>
      <c r="CU121" s="3">
        <f t="shared" si="156"/>
        <v>5.0709794068564062E-44</v>
      </c>
      <c r="CV121" s="3">
        <f t="shared" si="156"/>
        <v>1.2762366171373007E-46</v>
      </c>
      <c r="CW121" s="3">
        <f t="shared" si="156"/>
        <v>2.4229455261564134E-49</v>
      </c>
      <c r="CX121" s="3">
        <f t="shared" si="156"/>
        <v>3.4241146382321451E-52</v>
      </c>
      <c r="CY121" s="3">
        <f t="shared" si="156"/>
        <v>3.5521674336037675E-55</v>
      </c>
      <c r="CZ121" s="3">
        <f t="shared" si="156"/>
        <v>2.6658990223376584E-58</v>
      </c>
      <c r="DA121" s="3">
        <f t="shared" si="156"/>
        <v>1.4254980970224382E-61</v>
      </c>
      <c r="DB121" s="3">
        <f t="shared" si="156"/>
        <v>5.3446415537098781E-65</v>
      </c>
      <c r="DC121" s="3">
        <f t="shared" si="156"/>
        <v>1.3817510509238075E-68</v>
      </c>
      <c r="DD121" s="3">
        <f t="shared" si="156"/>
        <v>2.4204105473861286E-72</v>
      </c>
      <c r="DE121" s="3">
        <f t="shared" si="156"/>
        <v>2.8205073056011516E-76</v>
      </c>
      <c r="DF121" s="3">
        <f t="shared" si="156"/>
        <v>2.1448678016373769E-80</v>
      </c>
      <c r="DG121" s="3">
        <f t="shared" si="156"/>
        <v>1.0432118124928984E-84</v>
      </c>
      <c r="DH121" s="3">
        <f t="shared" si="156"/>
        <v>3.1775725113156682E-89</v>
      </c>
      <c r="DI121" s="3">
        <f t="shared" si="156"/>
        <v>5.9291316511600474E-94</v>
      </c>
      <c r="DJ121" s="3">
        <f t="shared" si="156"/>
        <v>6.6226213346118576E-99</v>
      </c>
      <c r="DK121" s="3">
        <f t="shared" si="156"/>
        <v>4.3222521629224144E-104</v>
      </c>
      <c r="DL121" s="3">
        <f t="shared" si="156"/>
        <v>1.6070708533738707E-109</v>
      </c>
      <c r="DM121" s="3">
        <f t="shared" si="156"/>
        <v>3.3150493722222828E-115</v>
      </c>
      <c r="DN121" s="3">
        <f t="shared" si="156"/>
        <v>3.689927108988481E-121</v>
      </c>
      <c r="DO121" s="3">
        <f t="shared" si="156"/>
        <v>2.1527470546607555E-127</v>
      </c>
      <c r="DP121" s="3">
        <f t="shared" si="156"/>
        <v>6.3855054843072224E-134</v>
      </c>
      <c r="DQ121" s="3">
        <f t="shared" si="156"/>
        <v>0</v>
      </c>
      <c r="DR121" s="3">
        <f t="shared" si="156"/>
        <v>0</v>
      </c>
      <c r="DS121" s="3">
        <f t="shared" si="156"/>
        <v>0</v>
      </c>
      <c r="DT121" s="3">
        <f t="shared" si="156"/>
        <v>0</v>
      </c>
      <c r="DU121" s="3">
        <f t="shared" si="156"/>
        <v>0</v>
      </c>
      <c r="DV121" s="3">
        <f t="shared" si="156"/>
        <v>0</v>
      </c>
      <c r="DW121" s="3">
        <f t="shared" si="156"/>
        <v>0</v>
      </c>
      <c r="DX121" s="3">
        <f t="shared" si="70"/>
        <v>0</v>
      </c>
      <c r="DY121" s="3">
        <f t="shared" si="71"/>
        <v>0</v>
      </c>
      <c r="DZ121" s="3">
        <f t="shared" si="72"/>
        <v>0</v>
      </c>
      <c r="EA121" s="3">
        <f t="shared" si="73"/>
        <v>0</v>
      </c>
      <c r="EB121" s="3">
        <f t="shared" si="74"/>
        <v>0</v>
      </c>
      <c r="EC121" s="3">
        <f t="shared" si="75"/>
        <v>0</v>
      </c>
      <c r="ED121" s="3">
        <f t="shared" si="76"/>
        <v>0</v>
      </c>
      <c r="EE121" s="3">
        <f t="shared" si="77"/>
        <v>0</v>
      </c>
      <c r="EF121" s="3">
        <f t="shared" si="78"/>
        <v>0</v>
      </c>
      <c r="EG121" s="3">
        <f t="shared" si="79"/>
        <v>0</v>
      </c>
      <c r="EH121" s="3">
        <f t="shared" si="80"/>
        <v>0</v>
      </c>
      <c r="EI121" s="3">
        <f t="shared" si="81"/>
        <v>0</v>
      </c>
      <c r="EJ121" s="3">
        <f t="shared" si="82"/>
        <v>0</v>
      </c>
      <c r="EK121" s="3">
        <f t="shared" si="83"/>
        <v>0</v>
      </c>
      <c r="EL121" s="3">
        <f t="shared" si="84"/>
        <v>0</v>
      </c>
      <c r="EM121" s="3">
        <f t="shared" si="85"/>
        <v>0</v>
      </c>
      <c r="EN121" s="3">
        <f t="shared" si="86"/>
        <v>0</v>
      </c>
      <c r="EO121" s="3">
        <f t="shared" si="87"/>
        <v>0</v>
      </c>
      <c r="EP121" s="3">
        <f t="shared" si="88"/>
        <v>0</v>
      </c>
      <c r="EQ121" s="3">
        <f t="shared" si="89"/>
        <v>0</v>
      </c>
      <c r="ER121" s="3">
        <f t="shared" si="90"/>
        <v>0</v>
      </c>
      <c r="ES121" s="3">
        <f t="shared" si="91"/>
        <v>0</v>
      </c>
      <c r="ET121" s="3">
        <f t="shared" si="92"/>
        <v>0</v>
      </c>
      <c r="EU121" s="3">
        <f t="shared" si="93"/>
        <v>0</v>
      </c>
      <c r="EV121" s="3">
        <f t="shared" si="94"/>
        <v>0</v>
      </c>
      <c r="EW121" s="3">
        <f t="shared" si="95"/>
        <v>0</v>
      </c>
      <c r="EX121" s="3">
        <f t="shared" si="96"/>
        <v>0</v>
      </c>
      <c r="EY121" s="3">
        <f t="shared" si="97"/>
        <v>0</v>
      </c>
      <c r="EZ121" s="3">
        <f t="shared" si="98"/>
        <v>0</v>
      </c>
      <c r="FA121" s="3">
        <f t="shared" si="99"/>
        <v>0</v>
      </c>
      <c r="FB121" s="3">
        <f t="shared" si="100"/>
        <v>0</v>
      </c>
      <c r="FC121" s="3">
        <f t="shared" si="101"/>
        <v>0</v>
      </c>
      <c r="FD121" s="3">
        <f t="shared" si="102"/>
        <v>0</v>
      </c>
      <c r="FE121" s="3">
        <f t="shared" si="103"/>
        <v>0</v>
      </c>
      <c r="FF121" s="3">
        <f t="shared" si="104"/>
        <v>0</v>
      </c>
      <c r="FG121" s="3">
        <f t="shared" si="105"/>
        <v>0</v>
      </c>
      <c r="FH121" s="3">
        <f t="shared" si="106"/>
        <v>0</v>
      </c>
      <c r="FI121" s="3">
        <f t="shared" si="107"/>
        <v>0</v>
      </c>
      <c r="FJ121" s="3">
        <f t="shared" si="108"/>
        <v>0</v>
      </c>
      <c r="FK121" s="3">
        <f t="shared" si="109"/>
        <v>0</v>
      </c>
      <c r="FL121" s="3">
        <f t="shared" si="110"/>
        <v>0</v>
      </c>
      <c r="FM121" s="3">
        <f t="shared" si="111"/>
        <v>0</v>
      </c>
      <c r="FN121" s="3">
        <f t="shared" si="112"/>
        <v>0</v>
      </c>
      <c r="FO121" s="3">
        <f t="shared" si="113"/>
        <v>0</v>
      </c>
      <c r="FP121" s="3">
        <f t="shared" si="114"/>
        <v>0</v>
      </c>
      <c r="FQ121" s="3">
        <f t="shared" si="115"/>
        <v>0</v>
      </c>
      <c r="FR121" s="3">
        <f t="shared" si="116"/>
        <v>0</v>
      </c>
      <c r="FS121" s="3">
        <f t="shared" si="117"/>
        <v>0</v>
      </c>
      <c r="FT121" s="3">
        <f t="shared" si="118"/>
        <v>0</v>
      </c>
      <c r="FU121" s="3">
        <f t="shared" si="119"/>
        <v>0</v>
      </c>
      <c r="FV121" s="3">
        <f t="shared" si="120"/>
        <v>0</v>
      </c>
      <c r="FW121" s="3">
        <f t="shared" si="121"/>
        <v>0</v>
      </c>
      <c r="FX121" s="3">
        <f t="shared" si="122"/>
        <v>0</v>
      </c>
      <c r="FY121" s="3">
        <f t="shared" si="123"/>
        <v>0</v>
      </c>
      <c r="FZ121" s="3">
        <f t="shared" si="124"/>
        <v>0</v>
      </c>
      <c r="GA121" s="3">
        <f t="shared" si="125"/>
        <v>0</v>
      </c>
      <c r="GB121" s="3">
        <f t="shared" si="126"/>
        <v>0</v>
      </c>
      <c r="GC121" s="3">
        <f t="shared" si="127"/>
        <v>0</v>
      </c>
      <c r="GD121" s="3">
        <f t="shared" si="128"/>
        <v>0</v>
      </c>
      <c r="GE121" s="3">
        <f t="shared" si="152"/>
        <v>0</v>
      </c>
      <c r="GF121" s="3">
        <f t="shared" si="130"/>
        <v>0</v>
      </c>
      <c r="GG121" s="3">
        <f t="shared" si="130"/>
        <v>0</v>
      </c>
      <c r="GH121" s="3">
        <f t="shared" si="130"/>
        <v>0</v>
      </c>
      <c r="GI121" s="3">
        <f t="shared" si="130"/>
        <v>0</v>
      </c>
      <c r="GJ121" s="3">
        <f t="shared" si="130"/>
        <v>0</v>
      </c>
      <c r="GK121" s="3">
        <f t="shared" ref="GK121:GK184" si="157">$H$1*PI()/3*((GK18+GL18)*(GL$7^2-GK$7^2)+(GL$7-GK$7)*(GK18*GK$7+GL18*GL$7))*$H$2*$K$1</f>
        <v>0</v>
      </c>
      <c r="GL121" s="3">
        <f t="shared" ref="GL121:GL184" si="158">$H$1*PI()/3*((GL18+GM18)*(GM$7^2-GL$7^2)+(GM$7-GL$7)*(GL18*GL$7+GM18*GM$7))*$H$2*$K$1</f>
        <v>0</v>
      </c>
      <c r="GM121" s="3">
        <f t="shared" ref="GM121:GM184" si="159">$H$1*PI()/3*((GM18+GN18)*(GN$7^2-GM$7^2)+(GN$7-GM$7)*(GM18*GM$7+GN18*GN$7))*$H$2*$K$1</f>
        <v>0</v>
      </c>
      <c r="GN121" s="3">
        <f t="shared" ref="GN121:GN184" si="160">$H$1*PI()/3*((GN18+GO18)*(GO$7^2-GN$7^2)+(GO$7-GN$7)*(GN18*GN$7+GO18*GO$7))*$H$2*$K$1</f>
        <v>0</v>
      </c>
      <c r="GO121" s="3">
        <f t="shared" ref="GO121:GO184" si="161">$H$1*PI()/3*((GO18+GP18)*(GP$7^2-GO$7^2)+(GP$7-GO$7)*(GO18*GO$7+GP18*GP$7))*$H$2*$K$1</f>
        <v>0</v>
      </c>
      <c r="GP121" s="3">
        <f t="shared" ref="GP121:GP184" si="162">$H$1*PI()/3*((GP18+GQ18)*(GQ$7^2-GP$7^2)+(GQ$7-GP$7)*(GP18*GP$7+GQ18*GQ$7))*$H$2*$K$1</f>
        <v>0</v>
      </c>
      <c r="GQ121" s="3">
        <f t="shared" ref="GQ121:GQ184" si="163">$H$1*PI()/3*((GQ18+GR18)*(GR$7^2-GQ$7^2)+(GR$7-GQ$7)*(GQ18*GQ$7+GR18*GR$7))*$H$2*$K$1</f>
        <v>0</v>
      </c>
      <c r="GR121" s="3">
        <f t="shared" ref="GR121:GR184" si="164">$H$1*PI()/3*((GR18+GS18)*(GS$7^2-GR$7^2)+(GS$7-GR$7)*(GR18*GR$7+GS18*GS$7))*$H$2*$K$1</f>
        <v>0</v>
      </c>
      <c r="GS121" s="3">
        <f t="shared" ref="GS121:GS184" si="165">$H$1*PI()/3*((GS18+GT18)*(GT$7^2-GS$7^2)+(GT$7-GS$7)*(GS18*GS$7+GT18*GT$7))*$H$2*$K$1</f>
        <v>0</v>
      </c>
      <c r="GT121" s="3">
        <f t="shared" ref="GT121:GT184" si="166">$H$1*PI()/3*((GT18+GU18)*(GU$7^2-GT$7^2)+(GU$7-GT$7)*(GT18*GT$7+GU18*GU$7))*$H$2*$K$1</f>
        <v>0</v>
      </c>
      <c r="GU121" s="3">
        <f t="shared" ref="GU121:GU184" si="167">$H$1*PI()/3*((GU18+GV18)*(GV$7^2-GU$7^2)+(GV$7-GU$7)*(GU18*GU$7+GV18*GV$7))*$H$2*$K$1</f>
        <v>0</v>
      </c>
      <c r="GV121" s="3">
        <f t="shared" ref="GV121:GV184" si="168">$H$1*PI()/3*((GV18+GW18)*(GW$7^2-GV$7^2)+(GW$7-GV$7)*(GV18*GV$7+GW18*GW$7))*$H$2*$K$1</f>
        <v>0</v>
      </c>
      <c r="GW121" s="3">
        <f t="shared" ref="GW121:GW184" si="169">$H$1*PI()/3*((GW18+GX18)*(GX$7^2-GW$7^2)+(GX$7-GW$7)*(GW18*GW$7+GX18*GX$7))*$H$2*$K$1</f>
        <v>0</v>
      </c>
      <c r="GX121" s="3">
        <f t="shared" ref="GX121:GX184" si="170">$H$1*PI()/3*((GX18+GY18)*(GY$7^2-GX$7^2)+(GY$7-GX$7)*(GX18*GX$7+GY18*GY$7))*$H$2*$K$1</f>
        <v>0</v>
      </c>
      <c r="GY121" s="3">
        <f t="shared" ref="GY121:GY184" si="171">$H$1*PI()/3*((GY18+GZ18)*(GZ$7^2-GY$7^2)+(GZ$7-GY$7)*(GY18*GY$7+GZ18*GZ$7))*$H$2*$K$1</f>
        <v>0</v>
      </c>
      <c r="GZ121" s="3">
        <f t="shared" ref="GZ121:GZ184" si="172">$H$1*PI()/3*((GZ18+HA18)*(HA$7^2-GZ$7^2)+(HA$7-GZ$7)*(GZ18*GZ$7+HA18*HA$7))*$H$2*$K$1</f>
        <v>0</v>
      </c>
      <c r="HA121" s="3">
        <f t="shared" ref="HA121:HA184" si="173">$H$1*PI()/3*((HA18+HB18)*(HB$7^2-HA$7^2)+(HB$7-HA$7)*(HA18*HA$7+HB18*HB$7))*$H$2*$K$1</f>
        <v>0</v>
      </c>
      <c r="HB121" s="3">
        <f t="shared" ref="HB121:HB184" si="174">$H$1*PI()/3*((HB18+HC18)*(HC$7^2-HB$7^2)+(HC$7-HB$7)*(HB18*HB$7+HC18*HC$7))*$H$2*$K$1</f>
        <v>0</v>
      </c>
      <c r="HC121" s="3">
        <f t="shared" ref="HC121:HC184" si="175">$H$1*PI()/3*((HC18+HD18)*(HD$7^2-HC$7^2)+(HD$7-HC$7)*(HC18*HC$7+HD18*HD$7))*$H$2*$K$1</f>
        <v>0</v>
      </c>
      <c r="HD121" s="3">
        <f t="shared" ref="HD121:HD184" si="176">$H$1*PI()/3*((HD18+HE18)*(HE$7^2-HD$7^2)+(HE$7-HD$7)*(HD18*HD$7+HE18*HE$7))*$H$2*$K$1</f>
        <v>0</v>
      </c>
      <c r="HE121" s="3">
        <f t="shared" si="131"/>
        <v>0</v>
      </c>
      <c r="HF121" s="3">
        <f t="shared" si="135"/>
        <v>0</v>
      </c>
      <c r="HG121" s="3">
        <f t="shared" si="136"/>
        <v>0</v>
      </c>
      <c r="HH121" s="3"/>
      <c r="HJ121" s="3">
        <f t="shared" si="132"/>
        <v>1980453868397.1816</v>
      </c>
      <c r="HK121" s="3">
        <f t="shared" si="137"/>
        <v>30928986929354.289</v>
      </c>
    </row>
    <row r="122" spans="1:219" x14ac:dyDescent="0.25">
      <c r="A122">
        <v>141</v>
      </c>
      <c r="B122" s="3">
        <v>11220184.5430196</v>
      </c>
      <c r="C122" s="6">
        <v>0.35554619308881535</v>
      </c>
      <c r="D122" s="3">
        <f t="shared" ref="D122:BO122" si="177">$H$1*PI()/3*((D19+E19)*(E$7^2-D$7^2)+(E$7-D$7)*(D19*D$7+E19*E$7))*$H$2*$K$1</f>
        <v>248341594092.06326</v>
      </c>
      <c r="E122" s="3">
        <f t="shared" si="177"/>
        <v>234762933159.15451</v>
      </c>
      <c r="F122" s="3">
        <f t="shared" si="177"/>
        <v>221149162697.26096</v>
      </c>
      <c r="G122" s="3">
        <f t="shared" si="177"/>
        <v>207563743862.38062</v>
      </c>
      <c r="H122" s="3">
        <f t="shared" si="177"/>
        <v>194070615777.75818</v>
      </c>
      <c r="I122" s="3">
        <f t="shared" si="177"/>
        <v>180733492788.22101</v>
      </c>
      <c r="J122" s="3">
        <f t="shared" si="177"/>
        <v>167615123940.75037</v>
      </c>
      <c r="K122" s="3">
        <f t="shared" si="177"/>
        <v>154776526596.28354</v>
      </c>
      <c r="L122" s="3">
        <f t="shared" si="177"/>
        <v>142276208032.89603</v>
      </c>
      <c r="M122" s="3">
        <f t="shared" si="177"/>
        <v>130169390680.68915</v>
      </c>
      <c r="N122" s="3">
        <f t="shared" si="177"/>
        <v>118507258117.9608</v>
      </c>
      <c r="O122" s="3">
        <f t="shared" si="177"/>
        <v>107336240068.88409</v>
      </c>
      <c r="P122" s="3">
        <f t="shared" si="177"/>
        <v>96697355257.489517</v>
      </c>
      <c r="Q122" s="3">
        <f t="shared" si="177"/>
        <v>86625631004.902618</v>
      </c>
      <c r="R122" s="3">
        <f t="shared" si="177"/>
        <v>77149617809.392502</v>
      </c>
      <c r="S122" s="3">
        <f t="shared" si="177"/>
        <v>68291015761.534668</v>
      </c>
      <c r="T122" s="3">
        <f t="shared" si="177"/>
        <v>60064427479.630653</v>
      </c>
      <c r="U122" s="3">
        <f t="shared" si="177"/>
        <v>52477249296.689003</v>
      </c>
      <c r="V122" s="3">
        <f t="shared" si="177"/>
        <v>45529708730.473022</v>
      </c>
      <c r="W122" s="3">
        <f t="shared" si="177"/>
        <v>39215051908.490471</v>
      </c>
      <c r="X122" s="3">
        <f t="shared" si="177"/>
        <v>33519879732.515869</v>
      </c>
      <c r="Y122" s="3">
        <f t="shared" si="177"/>
        <v>28424626341.609695</v>
      </c>
      <c r="Z122" s="3">
        <f t="shared" si="177"/>
        <v>23904168096.442154</v>
      </c>
      <c r="AA122" s="3">
        <f t="shared" si="177"/>
        <v>19928546128.823093</v>
      </c>
      <c r="AB122" s="3">
        <f t="shared" si="177"/>
        <v>16463780768.58917</v>
      </c>
      <c r="AC122" s="3">
        <f t="shared" si="177"/>
        <v>13472752169.596752</v>
      </c>
      <c r="AD122" s="3">
        <f t="shared" si="177"/>
        <v>10916118486.624702</v>
      </c>
      <c r="AE122" s="3">
        <f t="shared" si="177"/>
        <v>8753241244.6442204</v>
      </c>
      <c r="AF122" s="3">
        <f t="shared" si="177"/>
        <v>6943087267.6100101</v>
      </c>
      <c r="AG122" s="3">
        <f t="shared" si="177"/>
        <v>5445077787.4100313</v>
      </c>
      <c r="AH122" s="3">
        <f t="shared" si="177"/>
        <v>4219858127.1327882</v>
      </c>
      <c r="AI122" s="3">
        <f t="shared" si="177"/>
        <v>3229965527.3211436</v>
      </c>
      <c r="AJ122" s="3">
        <f t="shared" si="177"/>
        <v>2440378031.7959423</v>
      </c>
      <c r="AK122" s="3">
        <f t="shared" si="177"/>
        <v>1818933544.1105871</v>
      </c>
      <c r="AL122" s="3">
        <f t="shared" si="177"/>
        <v>1336614803.286721</v>
      </c>
      <c r="AM122" s="3">
        <f t="shared" si="177"/>
        <v>967702659.5618751</v>
      </c>
      <c r="AN122" s="3">
        <f t="shared" si="177"/>
        <v>689806202.74396718</v>
      </c>
      <c r="AO122" s="3">
        <f t="shared" si="177"/>
        <v>483783588.54923028</v>
      </c>
      <c r="AP122" s="3">
        <f t="shared" si="177"/>
        <v>333571479.96100807</v>
      </c>
      <c r="AQ122" s="3">
        <f t="shared" si="177"/>
        <v>225943639.67248139</v>
      </c>
      <c r="AR122" s="3">
        <f t="shared" si="177"/>
        <v>150220277.91205505</v>
      </c>
      <c r="AS122" s="3">
        <f t="shared" si="177"/>
        <v>97949320.285800397</v>
      </c>
      <c r="AT122" s="3">
        <f t="shared" si="177"/>
        <v>62578988.056175388</v>
      </c>
      <c r="AU122" s="3">
        <f t="shared" si="177"/>
        <v>39138262.138528503</v>
      </c>
      <c r="AV122" s="3">
        <f t="shared" si="177"/>
        <v>23938287.308725022</v>
      </c>
      <c r="AW122" s="3">
        <f t="shared" si="177"/>
        <v>14303947.74752905</v>
      </c>
      <c r="AX122" s="3">
        <f t="shared" si="177"/>
        <v>8341075.1736091357</v>
      </c>
      <c r="AY122" s="3">
        <f t="shared" si="177"/>
        <v>4741346.2367839934</v>
      </c>
      <c r="AZ122" s="3">
        <f t="shared" si="177"/>
        <v>2624111.6817432619</v>
      </c>
      <c r="BA122" s="3">
        <f t="shared" si="177"/>
        <v>1412302.3186262376</v>
      </c>
      <c r="BB122" s="3">
        <f t="shared" si="177"/>
        <v>738204.29305575683</v>
      </c>
      <c r="BC122" s="3">
        <f t="shared" si="177"/>
        <v>374232.75039701874</v>
      </c>
      <c r="BD122" s="3">
        <f t="shared" si="177"/>
        <v>183742.19852426706</v>
      </c>
      <c r="BE122" s="3">
        <f t="shared" si="177"/>
        <v>87243.883008194302</v>
      </c>
      <c r="BF122" s="3">
        <f t="shared" si="177"/>
        <v>39998.8291980418</v>
      </c>
      <c r="BG122" s="3">
        <f t="shared" si="177"/>
        <v>17678.354378813739</v>
      </c>
      <c r="BH122" s="3">
        <f t="shared" si="177"/>
        <v>7519.3801486375241</v>
      </c>
      <c r="BI122" s="3">
        <f t="shared" si="177"/>
        <v>3072.5367634414092</v>
      </c>
      <c r="BJ122" s="3">
        <f t="shared" si="177"/>
        <v>1203.8721223410496</v>
      </c>
      <c r="BK122" s="3">
        <f t="shared" si="177"/>
        <v>451.42720644644976</v>
      </c>
      <c r="BL122" s="3">
        <f t="shared" si="177"/>
        <v>161.67236500546534</v>
      </c>
      <c r="BM122" s="3">
        <f t="shared" si="177"/>
        <v>55.182320609154679</v>
      </c>
      <c r="BN122" s="3">
        <f t="shared" si="177"/>
        <v>17.910697414608098</v>
      </c>
      <c r="BO122" s="3">
        <f t="shared" si="177"/>
        <v>5.5151892117243806</v>
      </c>
      <c r="BP122" s="3">
        <f t="shared" ref="BP122:EA122" si="178">$H$1*PI()/3*((BP19+BQ19)*(BQ$7^2-BP$7^2)+(BQ$7-BP$7)*(BP19*BP$7+BQ19*BQ$7))*$H$2*$K$1</f>
        <v>1.6072494327625235</v>
      </c>
      <c r="BQ122" s="3">
        <f t="shared" si="178"/>
        <v>0.44215126614946137</v>
      </c>
      <c r="BR122" s="3">
        <f t="shared" si="178"/>
        <v>0.11451456787746464</v>
      </c>
      <c r="BS122" s="3">
        <f t="shared" si="178"/>
        <v>2.7844254723390881E-2</v>
      </c>
      <c r="BT122" s="3">
        <f t="shared" si="178"/>
        <v>6.3375385306753971E-3</v>
      </c>
      <c r="BU122" s="3">
        <f t="shared" si="178"/>
        <v>1.3461098575688168E-3</v>
      </c>
      <c r="BV122" s="3">
        <f t="shared" si="178"/>
        <v>2.6596012115936079E-4</v>
      </c>
      <c r="BW122" s="3">
        <f t="shared" si="178"/>
        <v>4.8715060554152781E-5</v>
      </c>
      <c r="BX122" s="3">
        <f t="shared" si="178"/>
        <v>8.242998778142167E-6</v>
      </c>
      <c r="BY122" s="3">
        <f t="shared" si="178"/>
        <v>1.2837294254021782E-6</v>
      </c>
      <c r="BZ122" s="3">
        <f t="shared" si="178"/>
        <v>1.8329127478090594E-7</v>
      </c>
      <c r="CA122" s="3">
        <f t="shared" si="178"/>
        <v>2.3895865890990696E-8</v>
      </c>
      <c r="CB122" s="3">
        <f t="shared" si="178"/>
        <v>2.8324609583696623E-9</v>
      </c>
      <c r="CC122" s="3">
        <f t="shared" si="178"/>
        <v>3.0389488797333976E-10</v>
      </c>
      <c r="CD122" s="3">
        <f t="shared" si="178"/>
        <v>2.9374164073383183E-11</v>
      </c>
      <c r="CE122" s="3">
        <f t="shared" si="178"/>
        <v>2.5454016593052231E-12</v>
      </c>
      <c r="CF122" s="3">
        <f t="shared" si="178"/>
        <v>1.9672464159280808E-13</v>
      </c>
      <c r="CG122" s="3">
        <f t="shared" si="178"/>
        <v>1.3487385981549504E-14</v>
      </c>
      <c r="CH122" s="3">
        <f t="shared" si="178"/>
        <v>8.156526349114812E-16</v>
      </c>
      <c r="CI122" s="3">
        <f t="shared" si="178"/>
        <v>4.3252836811599669E-17</v>
      </c>
      <c r="CJ122" s="3">
        <f t="shared" si="178"/>
        <v>1.9987360327665797E-18</v>
      </c>
      <c r="CK122" s="3">
        <f t="shared" si="178"/>
        <v>7.9964610986173143E-20</v>
      </c>
      <c r="CL122" s="3">
        <f t="shared" si="178"/>
        <v>2.7509099093020612E-21</v>
      </c>
      <c r="CM122" s="3">
        <f t="shared" si="178"/>
        <v>8.0794929836463737E-23</v>
      </c>
      <c r="CN122" s="3">
        <f t="shared" si="178"/>
        <v>2.0107874730785116E-24</v>
      </c>
      <c r="CO122" s="3">
        <f t="shared" si="178"/>
        <v>4.2073933247624839E-26</v>
      </c>
      <c r="CP122" s="3">
        <f t="shared" si="178"/>
        <v>7.3409793784905692E-28</v>
      </c>
      <c r="CQ122" s="3">
        <f t="shared" si="178"/>
        <v>1.0588859350636028E-29</v>
      </c>
      <c r="CR122" s="3">
        <f t="shared" si="178"/>
        <v>1.2513611332169686E-31</v>
      </c>
      <c r="CS122" s="3">
        <f t="shared" si="178"/>
        <v>1.2002015962178206E-33</v>
      </c>
      <c r="CT122" s="3">
        <f t="shared" si="178"/>
        <v>9.2506215922832407E-36</v>
      </c>
      <c r="CU122" s="3">
        <f t="shared" si="178"/>
        <v>5.670724115891093E-38</v>
      </c>
      <c r="CV122" s="3">
        <f t="shared" si="178"/>
        <v>2.7349668414500978E-40</v>
      </c>
      <c r="CW122" s="3">
        <f t="shared" si="178"/>
        <v>1.026091835483539E-42</v>
      </c>
      <c r="CX122" s="3">
        <f t="shared" si="178"/>
        <v>2.9592733442919265E-45</v>
      </c>
      <c r="CY122" s="3">
        <f t="shared" si="178"/>
        <v>6.4796462159771621E-48</v>
      </c>
      <c r="CZ122" s="3">
        <f t="shared" si="178"/>
        <v>1.0632486289678552E-50</v>
      </c>
      <c r="DA122" s="3">
        <f t="shared" si="178"/>
        <v>1.2897960088120157E-53</v>
      </c>
      <c r="DB122" s="3">
        <f t="shared" si="178"/>
        <v>1.1402972506783155E-56</v>
      </c>
      <c r="DC122" s="3">
        <f t="shared" si="178"/>
        <v>7.2384216877648387E-60</v>
      </c>
      <c r="DD122" s="3">
        <f t="shared" si="178"/>
        <v>3.2479718906154454E-63</v>
      </c>
      <c r="DE122" s="3">
        <f t="shared" si="178"/>
        <v>1.0134877575648447E-66</v>
      </c>
      <c r="DF122" s="3">
        <f t="shared" si="178"/>
        <v>2.1618432613501567E-70</v>
      </c>
      <c r="DG122" s="3">
        <f t="shared" si="178"/>
        <v>3.0962881379122374E-74</v>
      </c>
      <c r="DH122" s="3">
        <f t="shared" si="178"/>
        <v>2.9222396554789025E-78</v>
      </c>
      <c r="DI122" s="3">
        <f t="shared" si="178"/>
        <v>1.782008717741159E-82</v>
      </c>
      <c r="DJ122" s="3">
        <f t="shared" si="178"/>
        <v>6.8783424930457221E-87</v>
      </c>
      <c r="DK122" s="3">
        <f t="shared" si="178"/>
        <v>1.6446646223000551E-91</v>
      </c>
      <c r="DL122" s="3">
        <f t="shared" si="178"/>
        <v>2.3817123957978568E-96</v>
      </c>
      <c r="DM122" s="3">
        <f t="shared" si="178"/>
        <v>2.0401255871911879E-101</v>
      </c>
      <c r="DN122" s="3">
        <f t="shared" si="178"/>
        <v>1.0084023991562831E-106</v>
      </c>
      <c r="DO122" s="3">
        <f t="shared" si="178"/>
        <v>2.8026424991296233E-112</v>
      </c>
      <c r="DP122" s="3">
        <f t="shared" si="178"/>
        <v>4.2626077696661924E-118</v>
      </c>
      <c r="DQ122" s="3">
        <f t="shared" si="178"/>
        <v>0</v>
      </c>
      <c r="DR122" s="3">
        <f t="shared" si="178"/>
        <v>0</v>
      </c>
      <c r="DS122" s="3">
        <f t="shared" si="178"/>
        <v>0</v>
      </c>
      <c r="DT122" s="3">
        <f t="shared" si="178"/>
        <v>0</v>
      </c>
      <c r="DU122" s="3">
        <f t="shared" si="178"/>
        <v>0</v>
      </c>
      <c r="DV122" s="3">
        <f t="shared" si="178"/>
        <v>0</v>
      </c>
      <c r="DW122" s="3">
        <f t="shared" si="178"/>
        <v>0</v>
      </c>
      <c r="DX122" s="3">
        <f t="shared" si="178"/>
        <v>0</v>
      </c>
      <c r="DY122" s="3">
        <f t="shared" si="178"/>
        <v>0</v>
      </c>
      <c r="DZ122" s="3">
        <f t="shared" si="178"/>
        <v>0</v>
      </c>
      <c r="EA122" s="3">
        <f t="shared" si="178"/>
        <v>0</v>
      </c>
      <c r="EB122" s="3">
        <f t="shared" ref="EB122:ET122" si="179">$H$1*PI()/3*((EB19+EC19)*(EC$7^2-EB$7^2)+(EC$7-EB$7)*(EB19*EB$7+EC19*EC$7))*$H$2*$K$1</f>
        <v>0</v>
      </c>
      <c r="EC122" s="3">
        <f t="shared" si="179"/>
        <v>0</v>
      </c>
      <c r="ED122" s="3">
        <f t="shared" si="179"/>
        <v>0</v>
      </c>
      <c r="EE122" s="3">
        <f t="shared" si="179"/>
        <v>0</v>
      </c>
      <c r="EF122" s="3">
        <f t="shared" si="179"/>
        <v>0</v>
      </c>
      <c r="EG122" s="3">
        <f t="shared" si="179"/>
        <v>0</v>
      </c>
      <c r="EH122" s="3">
        <f t="shared" si="179"/>
        <v>0</v>
      </c>
      <c r="EI122" s="3">
        <f t="shared" si="179"/>
        <v>0</v>
      </c>
      <c r="EJ122" s="3">
        <f t="shared" si="179"/>
        <v>0</v>
      </c>
      <c r="EK122" s="3">
        <f t="shared" si="179"/>
        <v>0</v>
      </c>
      <c r="EL122" s="3">
        <f t="shared" si="179"/>
        <v>0</v>
      </c>
      <c r="EM122" s="3">
        <f t="shared" si="179"/>
        <v>0</v>
      </c>
      <c r="EN122" s="3">
        <f t="shared" si="179"/>
        <v>0</v>
      </c>
      <c r="EO122" s="3">
        <f t="shared" si="179"/>
        <v>0</v>
      </c>
      <c r="EP122" s="3">
        <f t="shared" si="179"/>
        <v>0</v>
      </c>
      <c r="EQ122" s="3">
        <f t="shared" si="179"/>
        <v>0</v>
      </c>
      <c r="ER122" s="3">
        <f t="shared" si="179"/>
        <v>0</v>
      </c>
      <c r="ES122" s="3">
        <f t="shared" si="179"/>
        <v>0</v>
      </c>
      <c r="ET122" s="3">
        <f t="shared" si="179"/>
        <v>0</v>
      </c>
      <c r="EU122" s="3">
        <f t="shared" ref="EU122:FC122" si="180">$H$1*PI()/3*((EU19+EV19)*(EV$7^2-EU$7^2)+(EV$7-EU$7)*(EU19*EU$7+EV19*EV$7))*$H$2*$K$1</f>
        <v>0</v>
      </c>
      <c r="EV122" s="3">
        <f t="shared" si="180"/>
        <v>0</v>
      </c>
      <c r="EW122" s="3">
        <f t="shared" si="180"/>
        <v>0</v>
      </c>
      <c r="EX122" s="3">
        <f t="shared" si="180"/>
        <v>0</v>
      </c>
      <c r="EY122" s="3">
        <f t="shared" si="180"/>
        <v>0</v>
      </c>
      <c r="EZ122" s="3">
        <f t="shared" si="180"/>
        <v>0</v>
      </c>
      <c r="FA122" s="3">
        <f t="shared" si="180"/>
        <v>0</v>
      </c>
      <c r="FB122" s="3">
        <f t="shared" si="180"/>
        <v>0</v>
      </c>
      <c r="FC122" s="3">
        <f t="shared" si="180"/>
        <v>0</v>
      </c>
      <c r="FD122" s="3">
        <f t="shared" ref="FD122:FE126" si="181">$H$1*PI()/3*((FD19+FE19)*(FE$7^2-FD$7^2)+(FE$7-FD$7)*(FD19*FD$7+FE19*FE$7))*$H$2*$K$1</f>
        <v>0</v>
      </c>
      <c r="FE122" s="3">
        <f t="shared" si="181"/>
        <v>0</v>
      </c>
      <c r="FF122" s="3">
        <f t="shared" ref="FF122:FF183" si="182">$H$1*PI()/3*((FF19+FG19)*(FG$7^2-FF$7^2)+(FG$7-FF$7)*(FF19*FF$7+FG19*FG$7))*$H$2*$K$1</f>
        <v>0</v>
      </c>
      <c r="FG122" s="3">
        <f t="shared" ref="FG122:FG183" si="183">$H$1*PI()/3*((FG19+FH19)*(FH$7^2-FG$7^2)+(FH$7-FG$7)*(FG19*FG$7+FH19*FH$7))*$H$2*$K$1</f>
        <v>0</v>
      </c>
      <c r="FH122" s="3">
        <f t="shared" ref="FH122:FH183" si="184">$H$1*PI()/3*((FH19+FI19)*(FI$7^2-FH$7^2)+(FI$7-FH$7)*(FH19*FH$7+FI19*FI$7))*$H$2*$K$1</f>
        <v>0</v>
      </c>
      <c r="FI122" s="3">
        <f t="shared" ref="FI122:FI183" si="185">$H$1*PI()/3*((FI19+FJ19)*(FJ$7^2-FI$7^2)+(FJ$7-FI$7)*(FI19*FI$7+FJ19*FJ$7))*$H$2*$K$1</f>
        <v>0</v>
      </c>
      <c r="FJ122" s="3">
        <f t="shared" ref="FJ122:FJ183" si="186">$H$1*PI()/3*((FJ19+FK19)*(FK$7^2-FJ$7^2)+(FK$7-FJ$7)*(FJ19*FJ$7+FK19*FK$7))*$H$2*$K$1</f>
        <v>0</v>
      </c>
      <c r="FK122" s="3">
        <f t="shared" ref="FK122:FK183" si="187">$H$1*PI()/3*((FK19+FL19)*(FL$7^2-FK$7^2)+(FL$7-FK$7)*(FK19*FK$7+FL19*FL$7))*$H$2*$K$1</f>
        <v>0</v>
      </c>
      <c r="FL122" s="3">
        <f t="shared" ref="FL122:FL183" si="188">$H$1*PI()/3*((FL19+FM19)*(FM$7^2-FL$7^2)+(FM$7-FL$7)*(FL19*FL$7+FM19*FM$7))*$H$2*$K$1</f>
        <v>0</v>
      </c>
      <c r="FM122" s="3">
        <f t="shared" ref="FM122:FM183" si="189">$H$1*PI()/3*((FM19+FN19)*(FN$7^2-FM$7^2)+(FN$7-FM$7)*(FM19*FM$7+FN19*FN$7))*$H$2*$K$1</f>
        <v>0</v>
      </c>
      <c r="FN122" s="3">
        <f t="shared" ref="FN122:FN183" si="190">$H$1*PI()/3*((FN19+FO19)*(FO$7^2-FN$7^2)+(FO$7-FN$7)*(FN19*FN$7+FO19*FO$7))*$H$2*$K$1</f>
        <v>0</v>
      </c>
      <c r="FO122" s="3">
        <f t="shared" ref="FO122:FO183" si="191">$H$1*PI()/3*((FO19+FP19)*(FP$7^2-FO$7^2)+(FP$7-FO$7)*(FO19*FO$7+FP19*FP$7))*$H$2*$K$1</f>
        <v>0</v>
      </c>
      <c r="FP122" s="3">
        <f t="shared" ref="FP122:FP183" si="192">$H$1*PI()/3*((FP19+FQ19)*(FQ$7^2-FP$7^2)+(FQ$7-FP$7)*(FP19*FP$7+FQ19*FQ$7))*$H$2*$K$1</f>
        <v>0</v>
      </c>
      <c r="FQ122" s="3">
        <f t="shared" ref="FQ122:FQ183" si="193">$H$1*PI()/3*((FQ19+FR19)*(FR$7^2-FQ$7^2)+(FR$7-FQ$7)*(FQ19*FQ$7+FR19*FR$7))*$H$2*$K$1</f>
        <v>0</v>
      </c>
      <c r="FR122" s="3">
        <f t="shared" ref="FR122:FR183" si="194">$H$1*PI()/3*((FR19+FS19)*(FS$7^2-FR$7^2)+(FS$7-FR$7)*(FR19*FR$7+FS19*FS$7))*$H$2*$K$1</f>
        <v>0</v>
      </c>
      <c r="FS122" s="3">
        <f t="shared" ref="FS122:FS182" si="195">$H$1*PI()/3*((FS19+FT19)*(FT$7^2-FS$7^2)+(FT$7-FS$7)*(FS19*FS$7+FT19*FT$7))*$H$2*$K$1</f>
        <v>0</v>
      </c>
      <c r="FT122" s="3">
        <f t="shared" ref="FT122:FT182" si="196">$H$1*PI()/3*((FT19+FU19)*(FU$7^2-FT$7^2)+(FU$7-FT$7)*(FT19*FT$7+FU19*FU$7))*$H$2*$K$1</f>
        <v>0</v>
      </c>
      <c r="FU122" s="3">
        <f t="shared" ref="FU122:FU182" si="197">$H$1*PI()/3*((FU19+FV19)*(FV$7^2-FU$7^2)+(FV$7-FU$7)*(FU19*FU$7+FV19*FV$7))*$H$2*$K$1</f>
        <v>0</v>
      </c>
      <c r="FV122" s="3">
        <f t="shared" ref="FV122:FV182" si="198">$H$1*PI()/3*((FV19+FW19)*(FW$7^2-FV$7^2)+(FW$7-FV$7)*(FV19*FV$7+FW19*FW$7))*$H$2*$K$1</f>
        <v>0</v>
      </c>
      <c r="FW122" s="3">
        <f t="shared" ref="FW122:FW182" si="199">$H$1*PI()/3*((FW19+FX19)*(FX$7^2-FW$7^2)+(FX$7-FW$7)*(FW19*FW$7+FX19*FX$7))*$H$2*$K$1</f>
        <v>0</v>
      </c>
      <c r="FX122" s="3">
        <f t="shared" ref="FX122:FX182" si="200">$H$1*PI()/3*((FX19+FY19)*(FY$7^2-FX$7^2)+(FY$7-FX$7)*(FX19*FX$7+FY19*FY$7))*$H$2*$K$1</f>
        <v>0</v>
      </c>
      <c r="FY122" s="3">
        <f t="shared" ref="FY122:FY182" si="201">$H$1*PI()/3*((FY19+FZ19)*(FZ$7^2-FY$7^2)+(FZ$7-FY$7)*(FY19*FY$7+FZ19*FZ$7))*$H$2*$K$1</f>
        <v>0</v>
      </c>
      <c r="FZ122" s="3">
        <f t="shared" ref="FZ122:FZ182" si="202">$H$1*PI()/3*((FZ19+GA19)*(GA$7^2-FZ$7^2)+(GA$7-FZ$7)*(FZ19*FZ$7+GA19*GA$7))*$H$2*$K$1</f>
        <v>0</v>
      </c>
      <c r="GA122" s="3">
        <f t="shared" ref="GA122:GA182" si="203">$H$1*PI()/3*((GA19+GB19)*(GB$7^2-GA$7^2)+(GB$7-GA$7)*(GA19*GA$7+GB19*GB$7))*$H$2*$K$1</f>
        <v>0</v>
      </c>
      <c r="GB122" s="3">
        <f t="shared" ref="GB122:GB182" si="204">$H$1*PI()/3*((GB19+GC19)*(GC$7^2-GB$7^2)+(GC$7-GB$7)*(GB19*GB$7+GC19*GC$7))*$H$2*$K$1</f>
        <v>0</v>
      </c>
      <c r="GC122" s="3">
        <f t="shared" ref="GC122:GC182" si="205">$H$1*PI()/3*((GC19+GD19)*(GD$7^2-GC$7^2)+(GD$7-GC$7)*(GC19*GC$7+GD19*GD$7))*$H$2*$K$1</f>
        <v>0</v>
      </c>
      <c r="GD122" s="3">
        <f t="shared" ref="GD122:GD182" si="206">$H$1*PI()/3*((GD19+GE19)*(GE$7^2-GD$7^2)+(GE$7-GD$7)*(GD19*GD$7+GE19*GE$7))*$H$2*$K$1</f>
        <v>0</v>
      </c>
      <c r="GE122" s="3">
        <f t="shared" si="152"/>
        <v>0</v>
      </c>
      <c r="GF122" s="3">
        <f t="shared" ref="GF122:GF185" si="207">$H$1*PI()/3*((GF19+GG19)*(GG$7^2-GF$7^2)+(GG$7-GF$7)*(GF19*GF$7+GG19*GG$7))*$H$2*$K$1</f>
        <v>0</v>
      </c>
      <c r="GG122" s="3">
        <f t="shared" ref="GG122:GG185" si="208">$H$1*PI()/3*((GG19+GH19)*(GH$7^2-GG$7^2)+(GH$7-GG$7)*(GG19*GG$7+GH19*GH$7))*$H$2*$K$1</f>
        <v>0</v>
      </c>
      <c r="GH122" s="3">
        <f t="shared" ref="GH122:GH185" si="209">$H$1*PI()/3*((GH19+GI19)*(GI$7^2-GH$7^2)+(GI$7-GH$7)*(GH19*GH$7+GI19*GI$7))*$H$2*$K$1</f>
        <v>0</v>
      </c>
      <c r="GI122" s="3">
        <f t="shared" ref="GI122:GI185" si="210">$H$1*PI()/3*((GI19+GJ19)*(GJ$7^2-GI$7^2)+(GJ$7-GI$7)*(GI19*GI$7+GJ19*GJ$7))*$H$2*$K$1</f>
        <v>0</v>
      </c>
      <c r="GJ122" s="3">
        <f t="shared" ref="GJ122:GJ185" si="211">$H$1*PI()/3*((GJ19+GK19)*(GK$7^2-GJ$7^2)+(GK$7-GJ$7)*(GJ19*GJ$7+GK19*GK$7))*$H$2*$K$1</f>
        <v>0</v>
      </c>
      <c r="GK122" s="3">
        <f t="shared" si="157"/>
        <v>0</v>
      </c>
      <c r="GL122" s="3">
        <f t="shared" si="158"/>
        <v>0</v>
      </c>
      <c r="GM122" s="3">
        <f t="shared" si="159"/>
        <v>0</v>
      </c>
      <c r="GN122" s="3">
        <f t="shared" si="160"/>
        <v>0</v>
      </c>
      <c r="GO122" s="3">
        <f t="shared" si="161"/>
        <v>0</v>
      </c>
      <c r="GP122" s="3">
        <f t="shared" si="162"/>
        <v>0</v>
      </c>
      <c r="GQ122" s="3">
        <f t="shared" si="163"/>
        <v>0</v>
      </c>
      <c r="GR122" s="3">
        <f t="shared" si="164"/>
        <v>0</v>
      </c>
      <c r="GS122" s="3">
        <f t="shared" si="165"/>
        <v>0</v>
      </c>
      <c r="GT122" s="3">
        <f t="shared" si="166"/>
        <v>0</v>
      </c>
      <c r="GU122" s="3">
        <f t="shared" si="167"/>
        <v>0</v>
      </c>
      <c r="GV122" s="3">
        <f t="shared" si="168"/>
        <v>0</v>
      </c>
      <c r="GW122" s="3">
        <f t="shared" si="169"/>
        <v>0</v>
      </c>
      <c r="GX122" s="3">
        <f t="shared" si="170"/>
        <v>0</v>
      </c>
      <c r="GY122" s="3">
        <f t="shared" si="171"/>
        <v>0</v>
      </c>
      <c r="GZ122" s="3">
        <f t="shared" si="172"/>
        <v>0</v>
      </c>
      <c r="HA122" s="3">
        <f t="shared" si="173"/>
        <v>0</v>
      </c>
      <c r="HB122" s="3">
        <f t="shared" si="174"/>
        <v>0</v>
      </c>
      <c r="HC122" s="3">
        <f t="shared" si="175"/>
        <v>0</v>
      </c>
      <c r="HD122" s="3">
        <f t="shared" si="176"/>
        <v>0</v>
      </c>
      <c r="HE122" s="3">
        <f t="shared" si="131"/>
        <v>0</v>
      </c>
      <c r="HF122" s="3">
        <f t="shared" si="135"/>
        <v>0</v>
      </c>
      <c r="HG122" s="3">
        <f t="shared" si="136"/>
        <v>0</v>
      </c>
      <c r="HH122" s="3"/>
      <c r="HJ122" s="3">
        <f t="shared" si="132"/>
        <v>2817276884199.7725</v>
      </c>
      <c r="HK122" s="3">
        <f t="shared" si="137"/>
        <v>34693188593565.559</v>
      </c>
    </row>
    <row r="123" spans="1:219" x14ac:dyDescent="0.25">
      <c r="A123">
        <v>142</v>
      </c>
      <c r="B123" s="3">
        <v>12589254.117941599</v>
      </c>
      <c r="C123" s="6">
        <v>0.39892939000245897</v>
      </c>
      <c r="D123" s="3">
        <f t="shared" ref="D123:BO123" si="212">$H$1*PI()/3*((D20+E20)*(E$7^2-D$7^2)+(E$7-D$7)*(D20*D$7+E20*E$7))*$H$2*$K$1</f>
        <v>316053202906.52032</v>
      </c>
      <c r="E123" s="3">
        <f t="shared" si="212"/>
        <v>301221617693.37549</v>
      </c>
      <c r="F123" s="3">
        <f t="shared" si="212"/>
        <v>286179542259.34595</v>
      </c>
      <c r="G123" s="3">
        <f t="shared" si="212"/>
        <v>270993748376.41693</v>
      </c>
      <c r="H123" s="3">
        <f t="shared" si="212"/>
        <v>255733264006.64062</v>
      </c>
      <c r="I123" s="3">
        <f t="shared" si="212"/>
        <v>240468734217.98291</v>
      </c>
      <c r="J123" s="3">
        <f t="shared" si="212"/>
        <v>225271716406.57016</v>
      </c>
      <c r="K123" s="3">
        <f t="shared" si="212"/>
        <v>210213917416.78864</v>
      </c>
      <c r="L123" s="3">
        <f t="shared" si="212"/>
        <v>195366382443.63385</v>
      </c>
      <c r="M123" s="3">
        <f t="shared" si="212"/>
        <v>180798647929.30551</v>
      </c>
      <c r="N123" s="3">
        <f t="shared" si="212"/>
        <v>166577872923.18112</v>
      </c>
      <c r="O123" s="3">
        <f t="shared" si="212"/>
        <v>152767965487.16614</v>
      </c>
      <c r="P123" s="3">
        <f t="shared" si="212"/>
        <v>139428722572.56046</v>
      </c>
      <c r="Q123" s="3">
        <f t="shared" si="212"/>
        <v>126615003272.85503</v>
      </c>
      <c r="R123" s="3">
        <f t="shared" si="212"/>
        <v>114375956337.3261</v>
      </c>
      <c r="S123" s="3">
        <f t="shared" si="212"/>
        <v>102754323207.16418</v>
      </c>
      <c r="T123" s="3">
        <f t="shared" si="212"/>
        <v>91785837503.353058</v>
      </c>
      <c r="U123" s="3">
        <f t="shared" si="212"/>
        <v>81498740762.303635</v>
      </c>
      <c r="V123" s="3">
        <f t="shared" si="212"/>
        <v>71913432224.35257</v>
      </c>
      <c r="W123" s="3">
        <f t="shared" si="212"/>
        <v>63042267607.502701</v>
      </c>
      <c r="X123" s="3">
        <f t="shared" si="212"/>
        <v>54889518057.169334</v>
      </c>
      <c r="Y123" s="3">
        <f t="shared" si="212"/>
        <v>47451495927.098236</v>
      </c>
      <c r="Z123" s="3">
        <f t="shared" si="212"/>
        <v>40716848836.841766</v>
      </c>
      <c r="AA123" s="3">
        <f t="shared" si="212"/>
        <v>34667017748.930733</v>
      </c>
      <c r="AB123" s="3">
        <f t="shared" si="212"/>
        <v>29276848848.719097</v>
      </c>
      <c r="AC123" s="3">
        <f t="shared" si="212"/>
        <v>24515343071.345112</v>
      </c>
      <c r="AD123" s="3">
        <f t="shared" si="212"/>
        <v>20346521518.42466</v>
      </c>
      <c r="AE123" s="3">
        <f t="shared" si="212"/>
        <v>16730380072.482969</v>
      </c>
      <c r="AF123" s="3">
        <f t="shared" si="212"/>
        <v>13623902574.841585</v>
      </c>
      <c r="AG123" s="3">
        <f t="shared" si="212"/>
        <v>10982099275.813665</v>
      </c>
      <c r="AH123" s="3">
        <f t="shared" si="212"/>
        <v>8759036132.3919926</v>
      </c>
      <c r="AI123" s="3">
        <f t="shared" si="212"/>
        <v>6908821070.282876</v>
      </c>
      <c r="AJ123" s="3">
        <f t="shared" si="212"/>
        <v>5386515593.788312</v>
      </c>
      <c r="AK123" s="3">
        <f t="shared" si="212"/>
        <v>4148944048.0125928</v>
      </c>
      <c r="AL123" s="3">
        <f t="shared" si="212"/>
        <v>3155378218.2516637</v>
      </c>
      <c r="AM123" s="3">
        <f t="shared" si="212"/>
        <v>2368081477.7041349</v>
      </c>
      <c r="AN123" s="3">
        <f t="shared" si="212"/>
        <v>1752703953.5860868</v>
      </c>
      <c r="AO123" s="3">
        <f t="shared" si="212"/>
        <v>1278527690.1361206</v>
      </c>
      <c r="AP123" s="3">
        <f t="shared" si="212"/>
        <v>918568032.46381128</v>
      </c>
      <c r="AQ123" s="3">
        <f t="shared" si="212"/>
        <v>649543941.57533908</v>
      </c>
      <c r="AR123" s="3">
        <f t="shared" si="212"/>
        <v>451735245.97572178</v>
      </c>
      <c r="AS123" s="3">
        <f t="shared" si="212"/>
        <v>308748613.0734759</v>
      </c>
      <c r="AT123" s="3">
        <f t="shared" si="212"/>
        <v>207216096.97760534</v>
      </c>
      <c r="AU123" s="3">
        <f t="shared" si="212"/>
        <v>136450457.14114803</v>
      </c>
      <c r="AV123" s="3">
        <f t="shared" si="212"/>
        <v>88080169.361849517</v>
      </c>
      <c r="AW123" s="3">
        <f t="shared" si="212"/>
        <v>55684428.699052103</v>
      </c>
      <c r="AX123" s="3">
        <f t="shared" si="212"/>
        <v>34444837.075191252</v>
      </c>
      <c r="AY123" s="3">
        <f t="shared" si="212"/>
        <v>20826297.268563278</v>
      </c>
      <c r="AZ123" s="3">
        <f t="shared" si="212"/>
        <v>12295325.996741772</v>
      </c>
      <c r="BA123" s="3">
        <f t="shared" si="212"/>
        <v>7079935.8809683425</v>
      </c>
      <c r="BB123" s="3">
        <f t="shared" si="212"/>
        <v>3971722.4418683616</v>
      </c>
      <c r="BC123" s="3">
        <f t="shared" si="212"/>
        <v>2168026.0036035152</v>
      </c>
      <c r="BD123" s="3">
        <f t="shared" si="212"/>
        <v>1150105.0870912725</v>
      </c>
      <c r="BE123" s="3">
        <f t="shared" si="212"/>
        <v>592139.40937662125</v>
      </c>
      <c r="BF123" s="3">
        <f t="shared" si="212"/>
        <v>295476.63991087466</v>
      </c>
      <c r="BG123" s="3">
        <f t="shared" si="212"/>
        <v>142694.28049405114</v>
      </c>
      <c r="BH123" s="3">
        <f t="shared" si="212"/>
        <v>66591.155092437562</v>
      </c>
      <c r="BI123" s="3">
        <f t="shared" si="212"/>
        <v>29982.299401781147</v>
      </c>
      <c r="BJ123" s="3">
        <f t="shared" si="212"/>
        <v>13002.64319951699</v>
      </c>
      <c r="BK123" s="3">
        <f t="shared" si="212"/>
        <v>5422.0456439713716</v>
      </c>
      <c r="BL123" s="3">
        <f t="shared" si="212"/>
        <v>2170.0563531033154</v>
      </c>
      <c r="BM123" s="3">
        <f t="shared" si="212"/>
        <v>832.01284789678073</v>
      </c>
      <c r="BN123" s="3">
        <f t="shared" si="212"/>
        <v>304.98375372707591</v>
      </c>
      <c r="BO123" s="3">
        <f t="shared" si="212"/>
        <v>106.66140148385162</v>
      </c>
      <c r="BP123" s="3">
        <f t="shared" ref="BP123:EA123" si="213">$H$1*PI()/3*((BP20+BQ20)*(BQ$7^2-BP$7^2)+(BQ$7-BP$7)*(BP20*BP$7+BQ20*BQ$7))*$H$2*$K$1</f>
        <v>35.512061147160303</v>
      </c>
      <c r="BQ123" s="3">
        <f t="shared" si="213"/>
        <v>11.230327124093085</v>
      </c>
      <c r="BR123" s="3">
        <f t="shared" si="213"/>
        <v>3.3652741707645997</v>
      </c>
      <c r="BS123" s="3">
        <f t="shared" si="213"/>
        <v>0.9531801754763074</v>
      </c>
      <c r="BT123" s="3">
        <f t="shared" si="213"/>
        <v>0.25451890629271151</v>
      </c>
      <c r="BU123" s="3">
        <f t="shared" si="213"/>
        <v>6.3894882412216802E-2</v>
      </c>
      <c r="BV123" s="3">
        <f t="shared" si="213"/>
        <v>1.5037214321364354E-2</v>
      </c>
      <c r="BW123" s="3">
        <f t="shared" si="213"/>
        <v>3.3076482613764147E-3</v>
      </c>
      <c r="BX123" s="3">
        <f t="shared" si="213"/>
        <v>6.7788380543122866E-4</v>
      </c>
      <c r="BY123" s="3">
        <f t="shared" si="213"/>
        <v>1.290159929311215E-4</v>
      </c>
      <c r="BZ123" s="3">
        <f t="shared" si="213"/>
        <v>2.2723970157891925E-5</v>
      </c>
      <c r="CA123" s="3">
        <f t="shared" si="213"/>
        <v>3.6906723964934E-6</v>
      </c>
      <c r="CB123" s="3">
        <f t="shared" si="213"/>
        <v>5.5063053100900922E-7</v>
      </c>
      <c r="CC123" s="3">
        <f t="shared" si="213"/>
        <v>7.5166150427632075E-8</v>
      </c>
      <c r="CD123" s="3">
        <f t="shared" si="213"/>
        <v>9.3493662049406894E-9</v>
      </c>
      <c r="CE123" s="3">
        <f t="shared" si="213"/>
        <v>1.0549776197042029E-9</v>
      </c>
      <c r="CF123" s="3">
        <f t="shared" si="213"/>
        <v>1.0750220248392114E-10</v>
      </c>
      <c r="CG123" s="3">
        <f t="shared" si="213"/>
        <v>9.8451042314833097E-12</v>
      </c>
      <c r="CH123" s="3">
        <f t="shared" si="213"/>
        <v>8.0624537359212858E-13</v>
      </c>
      <c r="CI123" s="3">
        <f t="shared" si="213"/>
        <v>5.8731043841494627E-14</v>
      </c>
      <c r="CJ123" s="3">
        <f t="shared" si="213"/>
        <v>3.784607555256197E-15</v>
      </c>
      <c r="CK123" s="3">
        <f t="shared" si="213"/>
        <v>2.1449145463092351E-16</v>
      </c>
      <c r="CL123" s="3">
        <f t="shared" si="213"/>
        <v>1.0626675238571449E-17</v>
      </c>
      <c r="CM123" s="3">
        <f t="shared" si="213"/>
        <v>4.573184002323766E-19</v>
      </c>
      <c r="CN123" s="3">
        <f t="shared" si="213"/>
        <v>1.6981533835455715E-20</v>
      </c>
      <c r="CO123" s="3">
        <f t="shared" si="213"/>
        <v>5.4030224928281336E-22</v>
      </c>
      <c r="CP123" s="3">
        <f t="shared" si="213"/>
        <v>1.4622384397645592E-23</v>
      </c>
      <c r="CQ123" s="3">
        <f t="shared" si="213"/>
        <v>3.3403341018296668E-25</v>
      </c>
      <c r="CR123" s="3">
        <f t="shared" si="213"/>
        <v>6.3894378554284292E-27</v>
      </c>
      <c r="CS123" s="3">
        <f t="shared" si="213"/>
        <v>1.0148038399459465E-28</v>
      </c>
      <c r="CT123" s="3">
        <f t="shared" si="213"/>
        <v>1.3265433925692758E-30</v>
      </c>
      <c r="CU123" s="3">
        <f t="shared" si="213"/>
        <v>1.4140790329411477E-32</v>
      </c>
      <c r="CV123" s="3">
        <f t="shared" si="213"/>
        <v>1.2174281184999898E-34</v>
      </c>
      <c r="CW123" s="3">
        <f t="shared" si="213"/>
        <v>8.379883764861606E-37</v>
      </c>
      <c r="CX123" s="3">
        <f t="shared" si="213"/>
        <v>4.5630928755613708E-39</v>
      </c>
      <c r="CY123" s="3">
        <f t="shared" si="213"/>
        <v>1.9439873935695266E-41</v>
      </c>
      <c r="CZ123" s="3">
        <f t="shared" si="213"/>
        <v>6.4047347665485463E-44</v>
      </c>
      <c r="DA123" s="3">
        <f t="shared" si="213"/>
        <v>1.6121566631249877E-46</v>
      </c>
      <c r="DB123" s="3">
        <f t="shared" si="213"/>
        <v>3.0611849324842918E-49</v>
      </c>
      <c r="DC123" s="3">
        <f t="shared" si="213"/>
        <v>4.3268054898283479E-52</v>
      </c>
      <c r="DD123" s="3">
        <f t="shared" si="213"/>
        <v>4.4894082607862044E-55</v>
      </c>
      <c r="DE123" s="3">
        <f t="shared" si="213"/>
        <v>3.3699198031666811E-58</v>
      </c>
      <c r="DF123" s="3">
        <f t="shared" si="213"/>
        <v>1.8022974948165647E-61</v>
      </c>
      <c r="DG123" s="3">
        <f t="shared" si="213"/>
        <v>6.758749258184278E-65</v>
      </c>
      <c r="DH123" s="3">
        <f t="shared" si="213"/>
        <v>1.7477109262797519E-68</v>
      </c>
      <c r="DI123" s="3">
        <f t="shared" si="213"/>
        <v>3.0621411735030217E-72</v>
      </c>
      <c r="DJ123" s="3">
        <f t="shared" si="213"/>
        <v>3.5691459486422304E-76</v>
      </c>
      <c r="DK123" s="3">
        <f t="shared" si="213"/>
        <v>2.714833875418033E-80</v>
      </c>
      <c r="DL123" s="3">
        <f t="shared" si="213"/>
        <v>1.3207658966849975E-84</v>
      </c>
      <c r="DM123" s="3">
        <f t="shared" si="213"/>
        <v>4.0240618241231295E-89</v>
      </c>
      <c r="DN123" s="3">
        <f t="shared" si="213"/>
        <v>7.5107194716676956E-94</v>
      </c>
      <c r="DO123" s="3">
        <f t="shared" si="213"/>
        <v>8.3916497783388407E-99</v>
      </c>
      <c r="DP123" s="3">
        <f t="shared" si="213"/>
        <v>5.4784654435669572E-104</v>
      </c>
      <c r="DQ123" s="3">
        <f t="shared" si="213"/>
        <v>0</v>
      </c>
      <c r="DR123" s="3">
        <f t="shared" si="213"/>
        <v>0</v>
      </c>
      <c r="DS123" s="3">
        <f t="shared" si="213"/>
        <v>0</v>
      </c>
      <c r="DT123" s="3">
        <f t="shared" si="213"/>
        <v>0</v>
      </c>
      <c r="DU123" s="3">
        <f t="shared" si="213"/>
        <v>0</v>
      </c>
      <c r="DV123" s="3">
        <f t="shared" si="213"/>
        <v>0</v>
      </c>
      <c r="DW123" s="3">
        <f t="shared" si="213"/>
        <v>0</v>
      </c>
      <c r="DX123" s="3">
        <f t="shared" si="213"/>
        <v>0</v>
      </c>
      <c r="DY123" s="3">
        <f t="shared" si="213"/>
        <v>0</v>
      </c>
      <c r="DZ123" s="3">
        <f t="shared" si="213"/>
        <v>0</v>
      </c>
      <c r="EA123" s="3">
        <f t="shared" si="213"/>
        <v>0</v>
      </c>
      <c r="EB123" s="3">
        <f t="shared" ref="EB123:ET123" si="214">$H$1*PI()/3*((EB20+EC20)*(EC$7^2-EB$7^2)+(EC$7-EB$7)*(EB20*EB$7+EC20*EC$7))*$H$2*$K$1</f>
        <v>0</v>
      </c>
      <c r="EC123" s="3">
        <f t="shared" si="214"/>
        <v>0</v>
      </c>
      <c r="ED123" s="3">
        <f t="shared" si="214"/>
        <v>0</v>
      </c>
      <c r="EE123" s="3">
        <f t="shared" si="214"/>
        <v>0</v>
      </c>
      <c r="EF123" s="3">
        <f t="shared" si="214"/>
        <v>0</v>
      </c>
      <c r="EG123" s="3">
        <f t="shared" si="214"/>
        <v>0</v>
      </c>
      <c r="EH123" s="3">
        <f t="shared" si="214"/>
        <v>0</v>
      </c>
      <c r="EI123" s="3">
        <f t="shared" si="214"/>
        <v>0</v>
      </c>
      <c r="EJ123" s="3">
        <f t="shared" si="214"/>
        <v>0</v>
      </c>
      <c r="EK123" s="3">
        <f t="shared" si="214"/>
        <v>0</v>
      </c>
      <c r="EL123" s="3">
        <f t="shared" si="214"/>
        <v>0</v>
      </c>
      <c r="EM123" s="3">
        <f t="shared" si="214"/>
        <v>0</v>
      </c>
      <c r="EN123" s="3">
        <f t="shared" si="214"/>
        <v>0</v>
      </c>
      <c r="EO123" s="3">
        <f t="shared" si="214"/>
        <v>0</v>
      </c>
      <c r="EP123" s="3">
        <f t="shared" si="214"/>
        <v>0</v>
      </c>
      <c r="EQ123" s="3">
        <f t="shared" si="214"/>
        <v>0</v>
      </c>
      <c r="ER123" s="3">
        <f t="shared" si="214"/>
        <v>0</v>
      </c>
      <c r="ES123" s="3">
        <f t="shared" si="214"/>
        <v>0</v>
      </c>
      <c r="ET123" s="3">
        <f t="shared" si="214"/>
        <v>0</v>
      </c>
      <c r="EU123" s="3">
        <f t="shared" ref="EU123:FC123" si="215">$H$1*PI()/3*((EU20+EV20)*(EV$7^2-EU$7^2)+(EV$7-EU$7)*(EU20*EU$7+EV20*EV$7))*$H$2*$K$1</f>
        <v>0</v>
      </c>
      <c r="EV123" s="3">
        <f t="shared" si="215"/>
        <v>0</v>
      </c>
      <c r="EW123" s="3">
        <f t="shared" si="215"/>
        <v>0</v>
      </c>
      <c r="EX123" s="3">
        <f t="shared" si="215"/>
        <v>0</v>
      </c>
      <c r="EY123" s="3">
        <f t="shared" si="215"/>
        <v>0</v>
      </c>
      <c r="EZ123" s="3">
        <f t="shared" si="215"/>
        <v>0</v>
      </c>
      <c r="FA123" s="3">
        <f t="shared" si="215"/>
        <v>0</v>
      </c>
      <c r="FB123" s="3">
        <f t="shared" si="215"/>
        <v>0</v>
      </c>
      <c r="FC123" s="3">
        <f t="shared" si="215"/>
        <v>0</v>
      </c>
      <c r="FD123" s="3">
        <f t="shared" si="181"/>
        <v>0</v>
      </c>
      <c r="FE123" s="3">
        <f t="shared" si="181"/>
        <v>0</v>
      </c>
      <c r="FF123" s="3">
        <f t="shared" si="182"/>
        <v>0</v>
      </c>
      <c r="FG123" s="3">
        <f t="shared" si="183"/>
        <v>0</v>
      </c>
      <c r="FH123" s="3">
        <f t="shared" si="184"/>
        <v>0</v>
      </c>
      <c r="FI123" s="3">
        <f t="shared" si="185"/>
        <v>0</v>
      </c>
      <c r="FJ123" s="3">
        <f t="shared" si="186"/>
        <v>0</v>
      </c>
      <c r="FK123" s="3">
        <f t="shared" si="187"/>
        <v>0</v>
      </c>
      <c r="FL123" s="3">
        <f t="shared" si="188"/>
        <v>0</v>
      </c>
      <c r="FM123" s="3">
        <f t="shared" si="189"/>
        <v>0</v>
      </c>
      <c r="FN123" s="3">
        <f t="shared" si="190"/>
        <v>0</v>
      </c>
      <c r="FO123" s="3">
        <f t="shared" si="191"/>
        <v>0</v>
      </c>
      <c r="FP123" s="3">
        <f t="shared" si="192"/>
        <v>0</v>
      </c>
      <c r="FQ123" s="3">
        <f t="shared" si="193"/>
        <v>0</v>
      </c>
      <c r="FR123" s="3">
        <f t="shared" si="194"/>
        <v>0</v>
      </c>
      <c r="FS123" s="3">
        <f t="shared" si="195"/>
        <v>0</v>
      </c>
      <c r="FT123" s="3">
        <f t="shared" si="196"/>
        <v>0</v>
      </c>
      <c r="FU123" s="3">
        <f t="shared" si="197"/>
        <v>0</v>
      </c>
      <c r="FV123" s="3">
        <f t="shared" si="198"/>
        <v>0</v>
      </c>
      <c r="FW123" s="3">
        <f t="shared" si="199"/>
        <v>0</v>
      </c>
      <c r="FX123" s="3">
        <f t="shared" si="200"/>
        <v>0</v>
      </c>
      <c r="FY123" s="3">
        <f t="shared" si="201"/>
        <v>0</v>
      </c>
      <c r="FZ123" s="3">
        <f t="shared" si="202"/>
        <v>0</v>
      </c>
      <c r="GA123" s="3">
        <f t="shared" si="203"/>
        <v>0</v>
      </c>
      <c r="GB123" s="3">
        <f t="shared" si="204"/>
        <v>0</v>
      </c>
      <c r="GC123" s="3">
        <f t="shared" si="205"/>
        <v>0</v>
      </c>
      <c r="GD123" s="3">
        <f t="shared" si="206"/>
        <v>0</v>
      </c>
      <c r="GE123" s="3">
        <f t="shared" si="152"/>
        <v>0</v>
      </c>
      <c r="GF123" s="3">
        <f t="shared" si="207"/>
        <v>0</v>
      </c>
      <c r="GG123" s="3">
        <f t="shared" si="208"/>
        <v>0</v>
      </c>
      <c r="GH123" s="3">
        <f t="shared" si="209"/>
        <v>0</v>
      </c>
      <c r="GI123" s="3">
        <f t="shared" si="210"/>
        <v>0</v>
      </c>
      <c r="GJ123" s="3">
        <f t="shared" si="211"/>
        <v>0</v>
      </c>
      <c r="GK123" s="3">
        <f t="shared" si="157"/>
        <v>0</v>
      </c>
      <c r="GL123" s="3">
        <f t="shared" si="158"/>
        <v>0</v>
      </c>
      <c r="GM123" s="3">
        <f t="shared" si="159"/>
        <v>0</v>
      </c>
      <c r="GN123" s="3">
        <f t="shared" si="160"/>
        <v>0</v>
      </c>
      <c r="GO123" s="3">
        <f t="shared" si="161"/>
        <v>0</v>
      </c>
      <c r="GP123" s="3">
        <f t="shared" si="162"/>
        <v>0</v>
      </c>
      <c r="GQ123" s="3">
        <f t="shared" si="163"/>
        <v>0</v>
      </c>
      <c r="GR123" s="3">
        <f t="shared" si="164"/>
        <v>0</v>
      </c>
      <c r="GS123" s="3">
        <f t="shared" si="165"/>
        <v>0</v>
      </c>
      <c r="GT123" s="3">
        <f t="shared" si="166"/>
        <v>0</v>
      </c>
      <c r="GU123" s="3">
        <f t="shared" si="167"/>
        <v>0</v>
      </c>
      <c r="GV123" s="3">
        <f t="shared" si="168"/>
        <v>0</v>
      </c>
      <c r="GW123" s="3">
        <f t="shared" si="169"/>
        <v>0</v>
      </c>
      <c r="GX123" s="3">
        <f t="shared" si="170"/>
        <v>0</v>
      </c>
      <c r="GY123" s="3">
        <f t="shared" si="171"/>
        <v>0</v>
      </c>
      <c r="GZ123" s="3">
        <f t="shared" si="172"/>
        <v>0</v>
      </c>
      <c r="HA123" s="3">
        <f t="shared" si="173"/>
        <v>0</v>
      </c>
      <c r="HB123" s="3">
        <f t="shared" si="174"/>
        <v>0</v>
      </c>
      <c r="HC123" s="3">
        <f t="shared" si="175"/>
        <v>0</v>
      </c>
      <c r="HD123" s="3">
        <f t="shared" si="176"/>
        <v>0</v>
      </c>
      <c r="HE123" s="3">
        <f t="shared" si="131"/>
        <v>0</v>
      </c>
      <c r="HF123" s="3">
        <f t="shared" si="135"/>
        <v>0</v>
      </c>
      <c r="HG123" s="3">
        <f t="shared" si="136"/>
        <v>0</v>
      </c>
      <c r="HH123" s="3"/>
      <c r="HJ123" s="3">
        <f t="shared" si="132"/>
        <v>3922917991678.7729</v>
      </c>
      <c r="HK123" s="3">
        <f t="shared" si="137"/>
        <v>38914184158099.68</v>
      </c>
    </row>
    <row r="124" spans="1:219" x14ac:dyDescent="0.25">
      <c r="A124">
        <v>143</v>
      </c>
      <c r="B124" s="3">
        <v>14125375.4462275</v>
      </c>
      <c r="C124" s="6">
        <v>0.44760613754618539</v>
      </c>
      <c r="D124" s="3">
        <f t="shared" ref="D124:BO124" si="216">$H$1*PI()/3*((D21+E21)*(E$7^2-D$7^2)+(E$7-D$7)*(D21*D$7+E21*E$7))*$H$2*$K$1</f>
        <v>394645937018.08472</v>
      </c>
      <c r="E124" s="3">
        <f t="shared" si="216"/>
        <v>378905821782.14935</v>
      </c>
      <c r="F124" s="3">
        <f t="shared" si="216"/>
        <v>362757210098.84503</v>
      </c>
      <c r="G124" s="3">
        <f t="shared" si="216"/>
        <v>346266067643.84552</v>
      </c>
      <c r="H124" s="3">
        <f t="shared" si="216"/>
        <v>329502328430.04742</v>
      </c>
      <c r="I124" s="3">
        <f t="shared" si="216"/>
        <v>312539383634.14508</v>
      </c>
      <c r="J124" s="3">
        <f t="shared" si="216"/>
        <v>295453485888.47217</v>
      </c>
      <c r="K124" s="3">
        <f t="shared" si="216"/>
        <v>278323071680.31787</v>
      </c>
      <c r="L124" s="3">
        <f t="shared" si="216"/>
        <v>261228006709.80011</v>
      </c>
      <c r="M124" s="3">
        <f t="shared" si="216"/>
        <v>244248761467.21609</v>
      </c>
      <c r="N124" s="3">
        <f t="shared" si="216"/>
        <v>227465526819.53928</v>
      </c>
      <c r="O124" s="3">
        <f t="shared" si="216"/>
        <v>210957282003.38516</v>
      </c>
      <c r="P124" s="3">
        <f t="shared" si="216"/>
        <v>194800830000.14706</v>
      </c>
      <c r="Q124" s="3">
        <f t="shared" si="216"/>
        <v>179069817741.09402</v>
      </c>
      <c r="R124" s="3">
        <f t="shared" si="216"/>
        <v>163833760822.91156</v>
      </c>
      <c r="S124" s="3">
        <f t="shared" si="216"/>
        <v>149157094295.12326</v>
      </c>
      <c r="T124" s="3">
        <f t="shared" si="216"/>
        <v>135098272478.56917</v>
      </c>
      <c r="U124" s="3">
        <f t="shared" si="216"/>
        <v>121708941551.68643</v>
      </c>
      <c r="V124" s="3">
        <f t="shared" si="216"/>
        <v>109033208679.43282</v>
      </c>
      <c r="W124" s="3">
        <f t="shared" si="216"/>
        <v>97107030651.262222</v>
      </c>
      <c r="X124" s="3">
        <f t="shared" si="216"/>
        <v>85957743247.601593</v>
      </c>
      <c r="Y124" s="3">
        <f t="shared" si="216"/>
        <v>75603749828.322556</v>
      </c>
      <c r="Z124" s="3">
        <f t="shared" si="216"/>
        <v>66054383920.76889</v>
      </c>
      <c r="AA124" s="3">
        <f t="shared" si="216"/>
        <v>57309955928.984894</v>
      </c>
      <c r="AB124" s="3">
        <f t="shared" si="216"/>
        <v>49361988598.127945</v>
      </c>
      <c r="AC124" s="3">
        <f t="shared" si="216"/>
        <v>42193639717.722893</v>
      </c>
      <c r="AD124" s="3">
        <f t="shared" si="216"/>
        <v>35780303968.652275</v>
      </c>
      <c r="AE124" s="3">
        <f t="shared" si="216"/>
        <v>30090379101.436821</v>
      </c>
      <c r="AF124" s="3">
        <f t="shared" si="216"/>
        <v>25086175113.664692</v>
      </c>
      <c r="AG124" s="3">
        <f t="shared" si="216"/>
        <v>20724939135.597851</v>
      </c>
      <c r="AH124" s="3">
        <f t="shared" si="216"/>
        <v>16959963708.536356</v>
      </c>
      <c r="AI124" s="3">
        <f t="shared" si="216"/>
        <v>13741742399.126976</v>
      </c>
      <c r="AJ124" s="3">
        <f t="shared" si="216"/>
        <v>11019134537.038561</v>
      </c>
      <c r="AK124" s="3">
        <f t="shared" si="216"/>
        <v>8740500514.9842129</v>
      </c>
      <c r="AL124" s="3">
        <f t="shared" si="216"/>
        <v>6854770665.2844639</v>
      </c>
      <c r="AM124" s="3">
        <f t="shared" si="216"/>
        <v>5312414215.3634958</v>
      </c>
      <c r="AN124" s="3">
        <f t="shared" si="216"/>
        <v>4066280077.2609515</v>
      </c>
      <c r="AO124" s="3">
        <f t="shared" si="216"/>
        <v>3072287956.1909547</v>
      </c>
      <c r="AP124" s="3">
        <f t="shared" si="216"/>
        <v>2289956059.6373401</v>
      </c>
      <c r="AQ124" s="3">
        <f t="shared" si="216"/>
        <v>1682760043.3542919</v>
      </c>
      <c r="AR124" s="3">
        <f t="shared" si="216"/>
        <v>1218326179.3836598</v>
      </c>
      <c r="AS124" s="3">
        <f t="shared" si="216"/>
        <v>868469501.2903173</v>
      </c>
      <c r="AT124" s="3">
        <f t="shared" si="216"/>
        <v>609094345.95218754</v>
      </c>
      <c r="AU124" s="3">
        <f t="shared" si="216"/>
        <v>419979838.65437561</v>
      </c>
      <c r="AV124" s="3">
        <f t="shared" si="216"/>
        <v>284476167.34132093</v>
      </c>
      <c r="AW124" s="3">
        <f t="shared" si="216"/>
        <v>189138838.91190797</v>
      </c>
      <c r="AX124" s="3">
        <f t="shared" si="216"/>
        <v>123327559.1962181</v>
      </c>
      <c r="AY124" s="3">
        <f t="shared" si="216"/>
        <v>78794149.284971431</v>
      </c>
      <c r="AZ124" s="3">
        <f t="shared" si="216"/>
        <v>49280361.112142771</v>
      </c>
      <c r="BA124" s="3">
        <f t="shared" si="216"/>
        <v>30142031.759672929</v>
      </c>
      <c r="BB124" s="3">
        <f t="shared" si="216"/>
        <v>18011201.061751358</v>
      </c>
      <c r="BC124" s="3">
        <f t="shared" si="216"/>
        <v>10503071.591606623</v>
      </c>
      <c r="BD124" s="3">
        <f t="shared" si="216"/>
        <v>5970404.0781390648</v>
      </c>
      <c r="BE124" s="3">
        <f t="shared" si="216"/>
        <v>3304398.219849322</v>
      </c>
      <c r="BF124" s="3">
        <f t="shared" si="216"/>
        <v>1778467.8079250306</v>
      </c>
      <c r="BG124" s="3">
        <f t="shared" si="216"/>
        <v>929615.7006406436</v>
      </c>
      <c r="BH124" s="3">
        <f t="shared" si="216"/>
        <v>471278.3766235027</v>
      </c>
      <c r="BI124" s="3">
        <f t="shared" si="216"/>
        <v>231394.89718683978</v>
      </c>
      <c r="BJ124" s="3">
        <f t="shared" si="216"/>
        <v>109872.58118344677</v>
      </c>
      <c r="BK124" s="3">
        <f t="shared" si="216"/>
        <v>50374.579559195721</v>
      </c>
      <c r="BL124" s="3">
        <f t="shared" si="216"/>
        <v>22264.665081804753</v>
      </c>
      <c r="BM124" s="3">
        <f t="shared" si="216"/>
        <v>9470.3696253940416</v>
      </c>
      <c r="BN124" s="3">
        <f t="shared" si="216"/>
        <v>3869.8393352773296</v>
      </c>
      <c r="BO124" s="3">
        <f t="shared" si="216"/>
        <v>1516.3085567944506</v>
      </c>
      <c r="BP124" s="3">
        <f t="shared" ref="BP124:EA124" si="217">$H$1*PI()/3*((BP21+BQ21)*(BQ$7^2-BP$7^2)+(BQ$7-BP$7)*(BP21*BP$7+BQ21*BQ$7))*$H$2*$K$1</f>
        <v>568.59990633929647</v>
      </c>
      <c r="BQ124" s="3">
        <f t="shared" si="217"/>
        <v>203.64190006348261</v>
      </c>
      <c r="BR124" s="3">
        <f t="shared" si="217"/>
        <v>69.509489160460589</v>
      </c>
      <c r="BS124" s="3">
        <f t="shared" si="217"/>
        <v>22.561602295603507</v>
      </c>
      <c r="BT124" s="3">
        <f t="shared" si="217"/>
        <v>6.9475504623968938</v>
      </c>
      <c r="BU124" s="3">
        <f t="shared" si="217"/>
        <v>2.0247387674190209</v>
      </c>
      <c r="BV124" s="3">
        <f t="shared" si="217"/>
        <v>0.55702106107189697</v>
      </c>
      <c r="BW124" s="3">
        <f t="shared" si="217"/>
        <v>0.14427036842638497</v>
      </c>
      <c r="BX124" s="3">
        <f t="shared" si="217"/>
        <v>3.5080705958648824E-2</v>
      </c>
      <c r="BY124" s="3">
        <f t="shared" si="217"/>
        <v>7.9849161877668436E-3</v>
      </c>
      <c r="BZ124" s="3">
        <f t="shared" si="217"/>
        <v>1.6960865525922082E-3</v>
      </c>
      <c r="CA124" s="3">
        <f t="shared" si="217"/>
        <v>3.3512170471802403E-4</v>
      </c>
      <c r="CB124" s="3">
        <f t="shared" si="217"/>
        <v>6.1385898837126306E-5</v>
      </c>
      <c r="CC124" s="3">
        <f t="shared" si="217"/>
        <v>1.0387494265317916E-5</v>
      </c>
      <c r="CD124" s="3">
        <f t="shared" si="217"/>
        <v>1.6177825257769692E-6</v>
      </c>
      <c r="CE124" s="3">
        <f t="shared" si="217"/>
        <v>2.3099918971784662E-7</v>
      </c>
      <c r="CF124" s="3">
        <f t="shared" si="217"/>
        <v>3.0117189608208032E-8</v>
      </c>
      <c r="CG124" s="3">
        <f t="shared" si="217"/>
        <v>3.5700939414469265E-9</v>
      </c>
      <c r="CH124" s="3">
        <f t="shared" si="217"/>
        <v>3.8305773220854777E-10</v>
      </c>
      <c r="CI124" s="3">
        <f t="shared" si="217"/>
        <v>3.7028201842006916E-11</v>
      </c>
      <c r="CJ124" s="3">
        <f t="shared" si="217"/>
        <v>3.2088609154984811E-12</v>
      </c>
      <c r="CK124" s="3">
        <f t="shared" si="217"/>
        <v>2.480173451645288E-13</v>
      </c>
      <c r="CL124" s="3">
        <f t="shared" si="217"/>
        <v>1.7005175470195906E-14</v>
      </c>
      <c r="CM124" s="3">
        <f t="shared" si="217"/>
        <v>1.0284661400846799E-15</v>
      </c>
      <c r="CN124" s="3">
        <f t="shared" si="217"/>
        <v>5.4542146586985198E-17</v>
      </c>
      <c r="CO124" s="3">
        <f t="shared" si="217"/>
        <v>2.5206205295028396E-18</v>
      </c>
      <c r="CP124" s="3">
        <f t="shared" si="217"/>
        <v>1.0085231012731953E-19</v>
      </c>
      <c r="CQ124" s="3">
        <f t="shared" si="217"/>
        <v>3.4697809533238162E-21</v>
      </c>
      <c r="CR124" s="3">
        <f t="shared" si="217"/>
        <v>1.0191760839264675E-22</v>
      </c>
      <c r="CS124" s="3">
        <f t="shared" si="217"/>
        <v>2.5367201099831743E-24</v>
      </c>
      <c r="CT124" s="3">
        <f t="shared" si="217"/>
        <v>5.3083883593747547E-26</v>
      </c>
      <c r="CU124" s="3">
        <f t="shared" si="217"/>
        <v>9.2629387721932103E-28</v>
      </c>
      <c r="CV124" s="3">
        <f t="shared" si="217"/>
        <v>1.3362610241016616E-29</v>
      </c>
      <c r="CW124" s="3">
        <f t="shared" si="217"/>
        <v>1.5793352676854404E-31</v>
      </c>
      <c r="CX124" s="3">
        <f t="shared" si="217"/>
        <v>1.5149480677312676E-33</v>
      </c>
      <c r="CY124" s="3">
        <f t="shared" si="217"/>
        <v>1.1678008006661215E-35</v>
      </c>
      <c r="CZ124" s="3">
        <f t="shared" si="217"/>
        <v>7.1596736594375712E-38</v>
      </c>
      <c r="DA124" s="3">
        <f t="shared" si="217"/>
        <v>3.4535543739036107E-40</v>
      </c>
      <c r="DB124" s="3">
        <f t="shared" si="217"/>
        <v>1.2958740215896989E-42</v>
      </c>
      <c r="DC124" s="3">
        <f t="shared" si="217"/>
        <v>3.7378931188311738E-45</v>
      </c>
      <c r="DD124" s="3">
        <f t="shared" si="217"/>
        <v>8.1858051024386485E-48</v>
      </c>
      <c r="DE124" s="3">
        <f t="shared" si="217"/>
        <v>1.343434368689148E-50</v>
      </c>
      <c r="DF124" s="3">
        <f t="shared" si="217"/>
        <v>1.6299621829114469E-53</v>
      </c>
      <c r="DG124" s="3">
        <f t="shared" si="217"/>
        <v>1.4412953009934286E-56</v>
      </c>
      <c r="DH124" s="3">
        <f t="shared" si="217"/>
        <v>9.1508376520784503E-60</v>
      </c>
      <c r="DI124" s="3">
        <f t="shared" si="217"/>
        <v>4.1069098096429318E-63</v>
      </c>
      <c r="DJ124" s="3">
        <f t="shared" si="217"/>
        <v>1.2817737756824576E-66</v>
      </c>
      <c r="DK124" s="3">
        <f t="shared" si="217"/>
        <v>2.7347099964290673E-70</v>
      </c>
      <c r="DL124" s="3">
        <f t="shared" si="217"/>
        <v>3.9176629670413233E-74</v>
      </c>
      <c r="DM124" s="3">
        <f t="shared" si="217"/>
        <v>3.6983226427067715E-78</v>
      </c>
      <c r="DN124" s="3">
        <f t="shared" si="217"/>
        <v>2.2558328166310629E-82</v>
      </c>
      <c r="DO124" s="3">
        <f t="shared" si="217"/>
        <v>8.7095173066898492E-87</v>
      </c>
      <c r="DP124" s="3">
        <f t="shared" si="217"/>
        <v>2.0830520115507605E-91</v>
      </c>
      <c r="DQ124" s="3">
        <f t="shared" si="217"/>
        <v>0</v>
      </c>
      <c r="DR124" s="3">
        <f t="shared" si="217"/>
        <v>0</v>
      </c>
      <c r="DS124" s="3">
        <f t="shared" si="217"/>
        <v>0</v>
      </c>
      <c r="DT124" s="3">
        <f t="shared" si="217"/>
        <v>0</v>
      </c>
      <c r="DU124" s="3">
        <f t="shared" si="217"/>
        <v>0</v>
      </c>
      <c r="DV124" s="3">
        <f t="shared" si="217"/>
        <v>0</v>
      </c>
      <c r="DW124" s="3">
        <f t="shared" si="217"/>
        <v>0</v>
      </c>
      <c r="DX124" s="3">
        <f t="shared" si="217"/>
        <v>0</v>
      </c>
      <c r="DY124" s="3">
        <f t="shared" si="217"/>
        <v>0</v>
      </c>
      <c r="DZ124" s="3">
        <f t="shared" si="217"/>
        <v>0</v>
      </c>
      <c r="EA124" s="3">
        <f t="shared" si="217"/>
        <v>0</v>
      </c>
      <c r="EB124" s="3">
        <f t="shared" ref="EB124:ET124" si="218">$H$1*PI()/3*((EB21+EC21)*(EC$7^2-EB$7^2)+(EC$7-EB$7)*(EB21*EB$7+EC21*EC$7))*$H$2*$K$1</f>
        <v>0</v>
      </c>
      <c r="EC124" s="3">
        <f t="shared" si="218"/>
        <v>0</v>
      </c>
      <c r="ED124" s="3">
        <f t="shared" si="218"/>
        <v>0</v>
      </c>
      <c r="EE124" s="3">
        <f t="shared" si="218"/>
        <v>0</v>
      </c>
      <c r="EF124" s="3">
        <f t="shared" si="218"/>
        <v>0</v>
      </c>
      <c r="EG124" s="3">
        <f t="shared" si="218"/>
        <v>0</v>
      </c>
      <c r="EH124" s="3">
        <f t="shared" si="218"/>
        <v>0</v>
      </c>
      <c r="EI124" s="3">
        <f t="shared" si="218"/>
        <v>0</v>
      </c>
      <c r="EJ124" s="3">
        <f t="shared" si="218"/>
        <v>0</v>
      </c>
      <c r="EK124" s="3">
        <f t="shared" si="218"/>
        <v>0</v>
      </c>
      <c r="EL124" s="3">
        <f t="shared" si="218"/>
        <v>0</v>
      </c>
      <c r="EM124" s="3">
        <f t="shared" si="218"/>
        <v>0</v>
      </c>
      <c r="EN124" s="3">
        <f t="shared" si="218"/>
        <v>0</v>
      </c>
      <c r="EO124" s="3">
        <f t="shared" si="218"/>
        <v>0</v>
      </c>
      <c r="EP124" s="3">
        <f t="shared" si="218"/>
        <v>0</v>
      </c>
      <c r="EQ124" s="3">
        <f t="shared" si="218"/>
        <v>0</v>
      </c>
      <c r="ER124" s="3">
        <f t="shared" si="218"/>
        <v>0</v>
      </c>
      <c r="ES124" s="3">
        <f t="shared" si="218"/>
        <v>0</v>
      </c>
      <c r="ET124" s="3">
        <f t="shared" si="218"/>
        <v>0</v>
      </c>
      <c r="EU124" s="3">
        <f t="shared" ref="EU124:FC124" si="219">$H$1*PI()/3*((EU21+EV21)*(EV$7^2-EU$7^2)+(EV$7-EU$7)*(EU21*EU$7+EV21*EV$7))*$H$2*$K$1</f>
        <v>0</v>
      </c>
      <c r="EV124" s="3">
        <f t="shared" si="219"/>
        <v>0</v>
      </c>
      <c r="EW124" s="3">
        <f t="shared" si="219"/>
        <v>0</v>
      </c>
      <c r="EX124" s="3">
        <f t="shared" si="219"/>
        <v>0</v>
      </c>
      <c r="EY124" s="3">
        <f t="shared" si="219"/>
        <v>0</v>
      </c>
      <c r="EZ124" s="3">
        <f t="shared" si="219"/>
        <v>0</v>
      </c>
      <c r="FA124" s="3">
        <f t="shared" si="219"/>
        <v>0</v>
      </c>
      <c r="FB124" s="3">
        <f t="shared" si="219"/>
        <v>0</v>
      </c>
      <c r="FC124" s="3">
        <f t="shared" si="219"/>
        <v>0</v>
      </c>
      <c r="FD124" s="3">
        <f t="shared" si="181"/>
        <v>0</v>
      </c>
      <c r="FE124" s="3">
        <f t="shared" si="181"/>
        <v>0</v>
      </c>
      <c r="FF124" s="3">
        <f t="shared" si="182"/>
        <v>0</v>
      </c>
      <c r="FG124" s="3">
        <f t="shared" si="183"/>
        <v>0</v>
      </c>
      <c r="FH124" s="3">
        <f t="shared" si="184"/>
        <v>0</v>
      </c>
      <c r="FI124" s="3">
        <f t="shared" si="185"/>
        <v>0</v>
      </c>
      <c r="FJ124" s="3">
        <f t="shared" si="186"/>
        <v>0</v>
      </c>
      <c r="FK124" s="3">
        <f t="shared" si="187"/>
        <v>0</v>
      </c>
      <c r="FL124" s="3">
        <f t="shared" si="188"/>
        <v>0</v>
      </c>
      <c r="FM124" s="3">
        <f t="shared" si="189"/>
        <v>0</v>
      </c>
      <c r="FN124" s="3">
        <f t="shared" si="190"/>
        <v>0</v>
      </c>
      <c r="FO124" s="3">
        <f t="shared" si="191"/>
        <v>0</v>
      </c>
      <c r="FP124" s="3">
        <f t="shared" si="192"/>
        <v>0</v>
      </c>
      <c r="FQ124" s="3">
        <f t="shared" si="193"/>
        <v>0</v>
      </c>
      <c r="FR124" s="3">
        <f t="shared" si="194"/>
        <v>0</v>
      </c>
      <c r="FS124" s="3">
        <f t="shared" si="195"/>
        <v>0</v>
      </c>
      <c r="FT124" s="3">
        <f t="shared" si="196"/>
        <v>0</v>
      </c>
      <c r="FU124" s="3">
        <f t="shared" si="197"/>
        <v>0</v>
      </c>
      <c r="FV124" s="3">
        <f t="shared" si="198"/>
        <v>0</v>
      </c>
      <c r="FW124" s="3">
        <f t="shared" si="199"/>
        <v>0</v>
      </c>
      <c r="FX124" s="3">
        <f t="shared" si="200"/>
        <v>0</v>
      </c>
      <c r="FY124" s="3">
        <f t="shared" si="201"/>
        <v>0</v>
      </c>
      <c r="FZ124" s="3">
        <f t="shared" si="202"/>
        <v>0</v>
      </c>
      <c r="GA124" s="3">
        <f t="shared" si="203"/>
        <v>0</v>
      </c>
      <c r="GB124" s="3">
        <f t="shared" si="204"/>
        <v>0</v>
      </c>
      <c r="GC124" s="3">
        <f t="shared" si="205"/>
        <v>0</v>
      </c>
      <c r="GD124" s="3">
        <f t="shared" si="206"/>
        <v>0</v>
      </c>
      <c r="GE124" s="3">
        <f t="shared" si="152"/>
        <v>0</v>
      </c>
      <c r="GF124" s="3">
        <f t="shared" si="207"/>
        <v>0</v>
      </c>
      <c r="GG124" s="3">
        <f t="shared" si="208"/>
        <v>0</v>
      </c>
      <c r="GH124" s="3">
        <f t="shared" si="209"/>
        <v>0</v>
      </c>
      <c r="GI124" s="3">
        <f t="shared" si="210"/>
        <v>0</v>
      </c>
      <c r="GJ124" s="3">
        <f t="shared" si="211"/>
        <v>0</v>
      </c>
      <c r="GK124" s="3">
        <f t="shared" si="157"/>
        <v>0</v>
      </c>
      <c r="GL124" s="3">
        <f t="shared" si="158"/>
        <v>0</v>
      </c>
      <c r="GM124" s="3">
        <f t="shared" si="159"/>
        <v>0</v>
      </c>
      <c r="GN124" s="3">
        <f t="shared" si="160"/>
        <v>0</v>
      </c>
      <c r="GO124" s="3">
        <f t="shared" si="161"/>
        <v>0</v>
      </c>
      <c r="GP124" s="3">
        <f t="shared" si="162"/>
        <v>0</v>
      </c>
      <c r="GQ124" s="3">
        <f t="shared" si="163"/>
        <v>0</v>
      </c>
      <c r="GR124" s="3">
        <f t="shared" si="164"/>
        <v>0</v>
      </c>
      <c r="GS124" s="3">
        <f t="shared" si="165"/>
        <v>0</v>
      </c>
      <c r="GT124" s="3">
        <f t="shared" si="166"/>
        <v>0</v>
      </c>
      <c r="GU124" s="3">
        <f t="shared" si="167"/>
        <v>0</v>
      </c>
      <c r="GV124" s="3">
        <f t="shared" si="168"/>
        <v>0</v>
      </c>
      <c r="GW124" s="3">
        <f t="shared" si="169"/>
        <v>0</v>
      </c>
      <c r="GX124" s="3">
        <f t="shared" si="170"/>
        <v>0</v>
      </c>
      <c r="GY124" s="3">
        <f t="shared" si="171"/>
        <v>0</v>
      </c>
      <c r="GZ124" s="3">
        <f t="shared" si="172"/>
        <v>0</v>
      </c>
      <c r="HA124" s="3">
        <f t="shared" si="173"/>
        <v>0</v>
      </c>
      <c r="HB124" s="3">
        <f t="shared" si="174"/>
        <v>0</v>
      </c>
      <c r="HC124" s="3">
        <f t="shared" si="175"/>
        <v>0</v>
      </c>
      <c r="HD124" s="3">
        <f t="shared" si="176"/>
        <v>0</v>
      </c>
      <c r="HE124" s="3">
        <f t="shared" si="131"/>
        <v>0</v>
      </c>
      <c r="HF124" s="3">
        <f t="shared" si="135"/>
        <v>0</v>
      </c>
      <c r="HG124" s="3">
        <f t="shared" si="136"/>
        <v>0</v>
      </c>
      <c r="HH124" s="3"/>
      <c r="HJ124" s="3">
        <f t="shared" si="132"/>
        <v>5357917335180.7246</v>
      </c>
      <c r="HK124" s="3">
        <f t="shared" si="137"/>
        <v>43647063471782.953</v>
      </c>
    </row>
    <row r="125" spans="1:219" x14ac:dyDescent="0.25">
      <c r="A125">
        <v>144</v>
      </c>
      <c r="B125" s="3">
        <v>15848931.924611101</v>
      </c>
      <c r="C125" s="6">
        <v>0.50222234658564346</v>
      </c>
      <c r="D125" s="3">
        <f t="shared" ref="D125:BO125" si="220">$H$1*PI()/3*((D22+E22)*(E$7^2-D$7^2)+(E$7-D$7)*(D22*D$7+E22*E$7))*$H$2*$K$1</f>
        <v>484388677062.33948</v>
      </c>
      <c r="E125" s="3">
        <f t="shared" si="220"/>
        <v>468170925602.87683</v>
      </c>
      <c r="F125" s="3">
        <f t="shared" si="220"/>
        <v>451332151485.69214</v>
      </c>
      <c r="G125" s="3">
        <f t="shared" si="220"/>
        <v>433933327079.36627</v>
      </c>
      <c r="H125" s="3">
        <f t="shared" si="220"/>
        <v>416040896380.72583</v>
      </c>
      <c r="I125" s="3">
        <f t="shared" si="220"/>
        <v>397726437803.45276</v>
      </c>
      <c r="J125" s="3">
        <f t="shared" si="220"/>
        <v>379066233890.65955</v>
      </c>
      <c r="K125" s="3">
        <f t="shared" si="220"/>
        <v>360140745846.80688</v>
      </c>
      <c r="L125" s="3">
        <f t="shared" si="220"/>
        <v>341033992591.07489</v>
      </c>
      <c r="M125" s="3">
        <f t="shared" si="220"/>
        <v>321832836144.13147</v>
      </c>
      <c r="N125" s="3">
        <f t="shared" si="220"/>
        <v>302626177515.8186</v>
      </c>
      <c r="O125" s="3">
        <f t="shared" si="220"/>
        <v>283504069864.76141</v>
      </c>
      <c r="P125" s="3">
        <f t="shared" si="220"/>
        <v>264556758471.51587</v>
      </c>
      <c r="Q125" s="3">
        <f t="shared" si="220"/>
        <v>245873659966.89615</v>
      </c>
      <c r="R125" s="3">
        <f t="shared" si="220"/>
        <v>227542296175.43375</v>
      </c>
      <c r="S125" s="3">
        <f t="shared" si="220"/>
        <v>209647200782.61786</v>
      </c>
      <c r="T125" s="3">
        <f t="shared" si="220"/>
        <v>192268819692.8812</v>
      </c>
      <c r="U125" s="3">
        <f t="shared" si="220"/>
        <v>175482428271.29776</v>
      </c>
      <c r="V125" s="3">
        <f t="shared" si="220"/>
        <v>159357090518.59152</v>
      </c>
      <c r="W125" s="3">
        <f t="shared" si="220"/>
        <v>143954686471.63873</v>
      </c>
      <c r="X125" s="3">
        <f t="shared" si="220"/>
        <v>129329034594.62143</v>
      </c>
      <c r="Y125" s="3">
        <f t="shared" si="220"/>
        <v>115525135509.93185</v>
      </c>
      <c r="Z125" s="3">
        <f t="shared" si="220"/>
        <v>102578561994.80756</v>
      </c>
      <c r="AA125" s="3">
        <f t="shared" si="220"/>
        <v>90515017665.883331</v>
      </c>
      <c r="AB125" s="3">
        <f t="shared" si="220"/>
        <v>79350083158.557281</v>
      </c>
      <c r="AC125" s="3">
        <f t="shared" si="220"/>
        <v>69089163901.849747</v>
      </c>
      <c r="AD125" s="3">
        <f t="shared" si="220"/>
        <v>59727647880.280525</v>
      </c>
      <c r="AE125" s="3">
        <f t="shared" si="220"/>
        <v>51251275217.675652</v>
      </c>
      <c r="AF125" s="3">
        <f t="shared" si="220"/>
        <v>43636714241.245415</v>
      </c>
      <c r="AG125" s="3">
        <f t="shared" si="220"/>
        <v>36852331180.001312</v>
      </c>
      <c r="AH125" s="3">
        <f t="shared" si="220"/>
        <v>30859133176.600098</v>
      </c>
      <c r="AI125" s="3">
        <f t="shared" si="220"/>
        <v>25611857238.14521</v>
      </c>
      <c r="AJ125" s="3">
        <f t="shared" si="220"/>
        <v>21060171537.722679</v>
      </c>
      <c r="AK125" s="3">
        <f t="shared" si="220"/>
        <v>17149950512.839733</v>
      </c>
      <c r="AL125" s="3">
        <f t="shared" si="220"/>
        <v>13824581859.819874</v>
      </c>
      <c r="AM125" s="3">
        <f t="shared" si="220"/>
        <v>11026262092.004553</v>
      </c>
      <c r="AN125" s="3">
        <f t="shared" si="220"/>
        <v>8697238008.2316074</v>
      </c>
      <c r="AO125" s="3">
        <f t="shared" si="220"/>
        <v>6780954267.5237446</v>
      </c>
      <c r="AP125" s="3">
        <f t="shared" si="220"/>
        <v>5223072198.5479822</v>
      </c>
      <c r="AQ125" s="3">
        <f t="shared" si="220"/>
        <v>3972331742.482708</v>
      </c>
      <c r="AR125" s="3">
        <f t="shared" si="220"/>
        <v>2981236641.2652125</v>
      </c>
      <c r="AS125" s="3">
        <f t="shared" si="220"/>
        <v>2206552119.5621719</v>
      </c>
      <c r="AT125" s="3">
        <f t="shared" si="220"/>
        <v>1609613760.1649723</v>
      </c>
      <c r="AU125" s="3">
        <f t="shared" si="220"/>
        <v>1156455393.7172427</v>
      </c>
      <c r="AV125" s="3">
        <f t="shared" si="220"/>
        <v>817771990.16663873</v>
      </c>
      <c r="AW125" s="3">
        <f t="shared" si="220"/>
        <v>568740206.84364903</v>
      </c>
      <c r="AX125" s="3">
        <f t="shared" si="220"/>
        <v>388724006.13671094</v>
      </c>
      <c r="AY125" s="3">
        <f t="shared" si="220"/>
        <v>260895368.42745635</v>
      </c>
      <c r="AZ125" s="3">
        <f t="shared" si="220"/>
        <v>171800553.99154121</v>
      </c>
      <c r="BA125" s="3">
        <f t="shared" si="220"/>
        <v>110900767.68498807</v>
      </c>
      <c r="BB125" s="3">
        <f t="shared" si="220"/>
        <v>70112781.802212924</v>
      </c>
      <c r="BC125" s="3">
        <f t="shared" si="220"/>
        <v>43370533.805638582</v>
      </c>
      <c r="BD125" s="3">
        <f t="shared" si="220"/>
        <v>26223466.050669447</v>
      </c>
      <c r="BE125" s="3">
        <f t="shared" si="220"/>
        <v>15481950.828168312</v>
      </c>
      <c r="BF125" s="3">
        <f t="shared" si="220"/>
        <v>8915029.5330033842</v>
      </c>
      <c r="BG125" s="3">
        <f t="shared" si="220"/>
        <v>5001271.2827530196</v>
      </c>
      <c r="BH125" s="3">
        <f t="shared" si="220"/>
        <v>2730073.3574986495</v>
      </c>
      <c r="BI125" s="3">
        <f t="shared" si="220"/>
        <v>1448291.3118365041</v>
      </c>
      <c r="BJ125" s="3">
        <f t="shared" si="220"/>
        <v>745677.80510982615</v>
      </c>
      <c r="BK125" s="3">
        <f t="shared" si="220"/>
        <v>372099.89379214036</v>
      </c>
      <c r="BL125" s="3">
        <f t="shared" si="220"/>
        <v>179701.7951495375</v>
      </c>
      <c r="BM125" s="3">
        <f t="shared" si="220"/>
        <v>83863.345214631467</v>
      </c>
      <c r="BN125" s="3">
        <f t="shared" si="220"/>
        <v>37759.888371586574</v>
      </c>
      <c r="BO125" s="3">
        <f t="shared" si="220"/>
        <v>16376.002964415873</v>
      </c>
      <c r="BP125" s="3">
        <f t="shared" ref="BP125:EA125" si="221">$H$1*PI()/3*((BP22+BQ22)*(BQ$7^2-BP$7^2)+(BQ$7-BP$7)*(BP22*BP$7+BQ22*BQ$7))*$H$2*$K$1</f>
        <v>6828.8931341057287</v>
      </c>
      <c r="BQ125" s="3">
        <f t="shared" si="221"/>
        <v>2733.1876585273062</v>
      </c>
      <c r="BR125" s="3">
        <f t="shared" si="221"/>
        <v>1047.9491096777119</v>
      </c>
      <c r="BS125" s="3">
        <f t="shared" si="221"/>
        <v>384.14840943110255</v>
      </c>
      <c r="BT125" s="3">
        <f t="shared" si="221"/>
        <v>134.35142268080591</v>
      </c>
      <c r="BU125" s="3">
        <f t="shared" si="221"/>
        <v>44.732586961664914</v>
      </c>
      <c r="BV125" s="3">
        <f t="shared" si="221"/>
        <v>14.146669931796668</v>
      </c>
      <c r="BW125" s="3">
        <f t="shared" si="221"/>
        <v>4.239322927935401</v>
      </c>
      <c r="BX125" s="3">
        <f t="shared" si="221"/>
        <v>1.2007866931718079</v>
      </c>
      <c r="BY125" s="3">
        <f t="shared" si="221"/>
        <v>0.32064638285402897</v>
      </c>
      <c r="BZ125" s="3">
        <f t="shared" si="221"/>
        <v>8.0498622502660544E-2</v>
      </c>
      <c r="CA125" s="3">
        <f t="shared" si="221"/>
        <v>1.8945519494458007E-2</v>
      </c>
      <c r="CB125" s="3">
        <f t="shared" si="221"/>
        <v>4.1675029585409732E-3</v>
      </c>
      <c r="CC125" s="3">
        <f t="shared" si="221"/>
        <v>8.5414199086567195E-4</v>
      </c>
      <c r="CD125" s="3">
        <f t="shared" si="221"/>
        <v>1.6256886287470068E-4</v>
      </c>
      <c r="CE125" s="3">
        <f t="shared" si="221"/>
        <v>2.8635044407010424E-5</v>
      </c>
      <c r="CF125" s="3">
        <f t="shared" si="221"/>
        <v>4.6509304829015768E-6</v>
      </c>
      <c r="CG125" s="3">
        <f t="shared" si="221"/>
        <v>6.9393094302227543E-7</v>
      </c>
      <c r="CH125" s="3">
        <f t="shared" si="221"/>
        <v>9.4732903147232972E-8</v>
      </c>
      <c r="CI125" s="3">
        <f t="shared" si="221"/>
        <v>1.178377085385849E-8</v>
      </c>
      <c r="CJ125" s="3">
        <f t="shared" si="221"/>
        <v>1.3297500082827761E-9</v>
      </c>
      <c r="CK125" s="3">
        <f t="shared" si="221"/>
        <v>1.3550953818121352E-10</v>
      </c>
      <c r="CL125" s="3">
        <f t="shared" si="221"/>
        <v>1.2410798819246822E-11</v>
      </c>
      <c r="CM125" s="3">
        <f t="shared" si="221"/>
        <v>1.0164237193100469E-12</v>
      </c>
      <c r="CN125" s="3">
        <f t="shared" si="221"/>
        <v>7.404652787736837E-14</v>
      </c>
      <c r="CO125" s="3">
        <f t="shared" si="221"/>
        <v>4.7718699945500329E-15</v>
      </c>
      <c r="CP125" s="3">
        <f t="shared" si="221"/>
        <v>2.7046429041600242E-16</v>
      </c>
      <c r="CQ125" s="3">
        <f t="shared" si="221"/>
        <v>1.3400809053658062E-17</v>
      </c>
      <c r="CR125" s="3">
        <f t="shared" si="221"/>
        <v>5.7674988427427684E-19</v>
      </c>
      <c r="CS125" s="3">
        <f t="shared" si="221"/>
        <v>2.1418182684487623E-20</v>
      </c>
      <c r="CT125" s="3">
        <f t="shared" si="221"/>
        <v>6.8152384505094656E-22</v>
      </c>
      <c r="CU125" s="3">
        <f t="shared" si="221"/>
        <v>1.8446027363172248E-23</v>
      </c>
      <c r="CV125" s="3">
        <f t="shared" si="221"/>
        <v>4.2142162137369394E-25</v>
      </c>
      <c r="CW125" s="3">
        <f t="shared" si="221"/>
        <v>8.0618327482334679E-27</v>
      </c>
      <c r="CX125" s="3">
        <f t="shared" si="221"/>
        <v>1.2805588140746969E-28</v>
      </c>
      <c r="CY125" s="3">
        <f t="shared" si="221"/>
        <v>1.6741229450077985E-30</v>
      </c>
      <c r="CZ125" s="3">
        <f t="shared" si="221"/>
        <v>1.7848030516741484E-32</v>
      </c>
      <c r="DA125" s="3">
        <f t="shared" si="221"/>
        <v>1.5367847799577349E-34</v>
      </c>
      <c r="DB125" s="3">
        <f t="shared" si="221"/>
        <v>1.0579455389166222E-36</v>
      </c>
      <c r="DC125" s="3">
        <f t="shared" si="221"/>
        <v>5.7615963169488969E-39</v>
      </c>
      <c r="DD125" s="3">
        <f t="shared" si="221"/>
        <v>2.4549231043019366E-41</v>
      </c>
      <c r="DE125" s="3">
        <f t="shared" si="221"/>
        <v>8.0892710505551537E-44</v>
      </c>
      <c r="DF125" s="3">
        <f t="shared" si="221"/>
        <v>2.0364899136810083E-46</v>
      </c>
      <c r="DG125" s="3">
        <f t="shared" si="221"/>
        <v>3.8675372442765384E-49</v>
      </c>
      <c r="DH125" s="3">
        <f t="shared" si="221"/>
        <v>5.4674586632082125E-52</v>
      </c>
      <c r="DI125" s="3">
        <f t="shared" si="221"/>
        <v>5.6739286791590642E-55</v>
      </c>
      <c r="DJ125" s="3">
        <f t="shared" si="221"/>
        <v>4.2598525817022164E-58</v>
      </c>
      <c r="DK125" s="3">
        <f t="shared" si="221"/>
        <v>2.2786912477282978E-61</v>
      </c>
      <c r="DL125" s="3">
        <f t="shared" si="221"/>
        <v>8.5469917827149885E-65</v>
      </c>
      <c r="DM125" s="3">
        <f t="shared" si="221"/>
        <v>2.2105921856355319E-68</v>
      </c>
      <c r="DN125" s="3">
        <f t="shared" si="221"/>
        <v>3.874009148069809E-72</v>
      </c>
      <c r="DO125" s="3">
        <f t="shared" si="221"/>
        <v>4.5164860606350354E-76</v>
      </c>
      <c r="DP125" s="3">
        <f t="shared" si="221"/>
        <v>3.4360934463503478E-80</v>
      </c>
      <c r="DQ125" s="3">
        <f t="shared" si="221"/>
        <v>0</v>
      </c>
      <c r="DR125" s="3">
        <f t="shared" si="221"/>
        <v>0</v>
      </c>
      <c r="DS125" s="3">
        <f t="shared" si="221"/>
        <v>0</v>
      </c>
      <c r="DT125" s="3">
        <f t="shared" si="221"/>
        <v>0</v>
      </c>
      <c r="DU125" s="3">
        <f t="shared" si="221"/>
        <v>0</v>
      </c>
      <c r="DV125" s="3">
        <f t="shared" si="221"/>
        <v>0</v>
      </c>
      <c r="DW125" s="3">
        <f t="shared" si="221"/>
        <v>0</v>
      </c>
      <c r="DX125" s="3">
        <f t="shared" si="221"/>
        <v>0</v>
      </c>
      <c r="DY125" s="3">
        <f t="shared" si="221"/>
        <v>0</v>
      </c>
      <c r="DZ125" s="3">
        <f t="shared" si="221"/>
        <v>0</v>
      </c>
      <c r="EA125" s="3">
        <f t="shared" si="221"/>
        <v>0</v>
      </c>
      <c r="EB125" s="3">
        <f t="shared" ref="EB125:ET125" si="222">$H$1*PI()/3*((EB22+EC22)*(EC$7^2-EB$7^2)+(EC$7-EB$7)*(EB22*EB$7+EC22*EC$7))*$H$2*$K$1</f>
        <v>0</v>
      </c>
      <c r="EC125" s="3">
        <f t="shared" si="222"/>
        <v>0</v>
      </c>
      <c r="ED125" s="3">
        <f t="shared" si="222"/>
        <v>0</v>
      </c>
      <c r="EE125" s="3">
        <f t="shared" si="222"/>
        <v>0</v>
      </c>
      <c r="EF125" s="3">
        <f t="shared" si="222"/>
        <v>0</v>
      </c>
      <c r="EG125" s="3">
        <f t="shared" si="222"/>
        <v>0</v>
      </c>
      <c r="EH125" s="3">
        <f t="shared" si="222"/>
        <v>0</v>
      </c>
      <c r="EI125" s="3">
        <f t="shared" si="222"/>
        <v>0</v>
      </c>
      <c r="EJ125" s="3">
        <f t="shared" si="222"/>
        <v>0</v>
      </c>
      <c r="EK125" s="3">
        <f t="shared" si="222"/>
        <v>0</v>
      </c>
      <c r="EL125" s="3">
        <f t="shared" si="222"/>
        <v>0</v>
      </c>
      <c r="EM125" s="3">
        <f t="shared" si="222"/>
        <v>0</v>
      </c>
      <c r="EN125" s="3">
        <f t="shared" si="222"/>
        <v>0</v>
      </c>
      <c r="EO125" s="3">
        <f t="shared" si="222"/>
        <v>0</v>
      </c>
      <c r="EP125" s="3">
        <f t="shared" si="222"/>
        <v>0</v>
      </c>
      <c r="EQ125" s="3">
        <f t="shared" si="222"/>
        <v>0</v>
      </c>
      <c r="ER125" s="3">
        <f t="shared" si="222"/>
        <v>0</v>
      </c>
      <c r="ES125" s="3">
        <f t="shared" si="222"/>
        <v>0</v>
      </c>
      <c r="ET125" s="3">
        <f t="shared" si="222"/>
        <v>0</v>
      </c>
      <c r="EU125" s="3">
        <f t="shared" ref="EU125:FC125" si="223">$H$1*PI()/3*((EU22+EV22)*(EV$7^2-EU$7^2)+(EV$7-EU$7)*(EU22*EU$7+EV22*EV$7))*$H$2*$K$1</f>
        <v>0</v>
      </c>
      <c r="EV125" s="3">
        <f t="shared" si="223"/>
        <v>0</v>
      </c>
      <c r="EW125" s="3">
        <f t="shared" si="223"/>
        <v>0</v>
      </c>
      <c r="EX125" s="3">
        <f t="shared" si="223"/>
        <v>0</v>
      </c>
      <c r="EY125" s="3">
        <f t="shared" si="223"/>
        <v>0</v>
      </c>
      <c r="EZ125" s="3">
        <f t="shared" si="223"/>
        <v>0</v>
      </c>
      <c r="FA125" s="3">
        <f t="shared" si="223"/>
        <v>0</v>
      </c>
      <c r="FB125" s="3">
        <f t="shared" si="223"/>
        <v>0</v>
      </c>
      <c r="FC125" s="3">
        <f t="shared" si="223"/>
        <v>0</v>
      </c>
      <c r="FD125" s="3">
        <f t="shared" si="181"/>
        <v>0</v>
      </c>
      <c r="FE125" s="3">
        <f t="shared" si="181"/>
        <v>0</v>
      </c>
      <c r="FF125" s="3">
        <f t="shared" si="182"/>
        <v>0</v>
      </c>
      <c r="FG125" s="3">
        <f t="shared" si="183"/>
        <v>0</v>
      </c>
      <c r="FH125" s="3">
        <f t="shared" si="184"/>
        <v>0</v>
      </c>
      <c r="FI125" s="3">
        <f t="shared" si="185"/>
        <v>0</v>
      </c>
      <c r="FJ125" s="3">
        <f t="shared" si="186"/>
        <v>0</v>
      </c>
      <c r="FK125" s="3">
        <f t="shared" si="187"/>
        <v>0</v>
      </c>
      <c r="FL125" s="3">
        <f t="shared" si="188"/>
        <v>0</v>
      </c>
      <c r="FM125" s="3">
        <f t="shared" si="189"/>
        <v>0</v>
      </c>
      <c r="FN125" s="3">
        <f t="shared" si="190"/>
        <v>0</v>
      </c>
      <c r="FO125" s="3">
        <f t="shared" si="191"/>
        <v>0</v>
      </c>
      <c r="FP125" s="3">
        <f t="shared" si="192"/>
        <v>0</v>
      </c>
      <c r="FQ125" s="3">
        <f t="shared" si="193"/>
        <v>0</v>
      </c>
      <c r="FR125" s="3">
        <f t="shared" si="194"/>
        <v>0</v>
      </c>
      <c r="FS125" s="3">
        <f t="shared" si="195"/>
        <v>0</v>
      </c>
      <c r="FT125" s="3">
        <f t="shared" si="196"/>
        <v>0</v>
      </c>
      <c r="FU125" s="3">
        <f t="shared" si="197"/>
        <v>0</v>
      </c>
      <c r="FV125" s="3">
        <f t="shared" si="198"/>
        <v>0</v>
      </c>
      <c r="FW125" s="3">
        <f t="shared" si="199"/>
        <v>0</v>
      </c>
      <c r="FX125" s="3">
        <f t="shared" si="200"/>
        <v>0</v>
      </c>
      <c r="FY125" s="3">
        <f t="shared" si="201"/>
        <v>0</v>
      </c>
      <c r="FZ125" s="3">
        <f t="shared" si="202"/>
        <v>0</v>
      </c>
      <c r="GA125" s="3">
        <f t="shared" si="203"/>
        <v>0</v>
      </c>
      <c r="GB125" s="3">
        <f t="shared" si="204"/>
        <v>0</v>
      </c>
      <c r="GC125" s="3">
        <f t="shared" si="205"/>
        <v>0</v>
      </c>
      <c r="GD125" s="3">
        <f t="shared" si="206"/>
        <v>0</v>
      </c>
      <c r="GE125" s="3">
        <f t="shared" si="152"/>
        <v>0</v>
      </c>
      <c r="GF125" s="3">
        <f t="shared" si="207"/>
        <v>0</v>
      </c>
      <c r="GG125" s="3">
        <f t="shared" si="208"/>
        <v>0</v>
      </c>
      <c r="GH125" s="3">
        <f t="shared" si="209"/>
        <v>0</v>
      </c>
      <c r="GI125" s="3">
        <f t="shared" si="210"/>
        <v>0</v>
      </c>
      <c r="GJ125" s="3">
        <f t="shared" si="211"/>
        <v>0</v>
      </c>
      <c r="GK125" s="3">
        <f t="shared" si="157"/>
        <v>0</v>
      </c>
      <c r="GL125" s="3">
        <f t="shared" si="158"/>
        <v>0</v>
      </c>
      <c r="GM125" s="3">
        <f t="shared" si="159"/>
        <v>0</v>
      </c>
      <c r="GN125" s="3">
        <f t="shared" si="160"/>
        <v>0</v>
      </c>
      <c r="GO125" s="3">
        <f t="shared" si="161"/>
        <v>0</v>
      </c>
      <c r="GP125" s="3">
        <f t="shared" si="162"/>
        <v>0</v>
      </c>
      <c r="GQ125" s="3">
        <f t="shared" si="163"/>
        <v>0</v>
      </c>
      <c r="GR125" s="3">
        <f t="shared" si="164"/>
        <v>0</v>
      </c>
      <c r="GS125" s="3">
        <f t="shared" si="165"/>
        <v>0</v>
      </c>
      <c r="GT125" s="3">
        <f t="shared" si="166"/>
        <v>0</v>
      </c>
      <c r="GU125" s="3">
        <f t="shared" si="167"/>
        <v>0</v>
      </c>
      <c r="GV125" s="3">
        <f t="shared" si="168"/>
        <v>0</v>
      </c>
      <c r="GW125" s="3">
        <f t="shared" si="169"/>
        <v>0</v>
      </c>
      <c r="GX125" s="3">
        <f t="shared" si="170"/>
        <v>0</v>
      </c>
      <c r="GY125" s="3">
        <f t="shared" si="171"/>
        <v>0</v>
      </c>
      <c r="GZ125" s="3">
        <f t="shared" si="172"/>
        <v>0</v>
      </c>
      <c r="HA125" s="3">
        <f t="shared" si="173"/>
        <v>0</v>
      </c>
      <c r="HB125" s="3">
        <f t="shared" si="174"/>
        <v>0</v>
      </c>
      <c r="HC125" s="3">
        <f t="shared" si="175"/>
        <v>0</v>
      </c>
      <c r="HD125" s="3">
        <f t="shared" si="176"/>
        <v>0</v>
      </c>
      <c r="HE125" s="3">
        <f t="shared" si="131"/>
        <v>0</v>
      </c>
      <c r="HF125" s="3">
        <f t="shared" si="135"/>
        <v>0</v>
      </c>
      <c r="HG125" s="3">
        <f t="shared" si="136"/>
        <v>0</v>
      </c>
      <c r="HH125" s="3"/>
      <c r="HJ125" s="3">
        <f t="shared" si="132"/>
        <v>7190987350475.2881</v>
      </c>
      <c r="HK125" s="3">
        <f t="shared" si="137"/>
        <v>48953471543562.992</v>
      </c>
    </row>
    <row r="126" spans="1:219" x14ac:dyDescent="0.25">
      <c r="A126">
        <v>145</v>
      </c>
      <c r="B126" s="3">
        <v>17782794.100389201</v>
      </c>
      <c r="C126" s="6">
        <v>0.56350274103192899</v>
      </c>
      <c r="D126" s="3">
        <f t="shared" ref="D126:BO126" si="224">$H$1*PI()/3*((D23+E23)*(E$7^2-D$7^2)+(E$7-D$7)*(D23*D$7+E23*E$7))*$H$2*$K$1</f>
        <v>585376325159.77197</v>
      </c>
      <c r="E126" s="3">
        <f t="shared" si="224"/>
        <v>569186649257.35718</v>
      </c>
      <c r="F126" s="3">
        <f t="shared" si="224"/>
        <v>552157638738.44141</v>
      </c>
      <c r="G126" s="3">
        <f t="shared" si="224"/>
        <v>534341315901.21466</v>
      </c>
      <c r="H126" s="3">
        <f t="shared" si="224"/>
        <v>515796360946.81781</v>
      </c>
      <c r="I126" s="3">
        <f t="shared" si="224"/>
        <v>496587974186.68927</v>
      </c>
      <c r="J126" s="3">
        <f t="shared" si="224"/>
        <v>476787646525.44214</v>
      </c>
      <c r="K126" s="3">
        <f t="shared" si="224"/>
        <v>456472832180.54065</v>
      </c>
      <c r="L126" s="3">
        <f t="shared" si="224"/>
        <v>435726518820.13531</v>
      </c>
      <c r="M126" s="3">
        <f t="shared" si="224"/>
        <v>414636691860.91663</v>
      </c>
      <c r="N126" s="3">
        <f t="shared" si="224"/>
        <v>393295691529.73663</v>
      </c>
      <c r="O126" s="3">
        <f t="shared" si="224"/>
        <v>371799463499.12732</v>
      </c>
      <c r="P126" s="3">
        <f t="shared" si="224"/>
        <v>350246706404.77045</v>
      </c>
      <c r="Q126" s="3">
        <f t="shared" si="224"/>
        <v>328737922350.44635</v>
      </c>
      <c r="R126" s="3">
        <f t="shared" si="224"/>
        <v>307374379523.60077</v>
      </c>
      <c r="S126" s="3">
        <f t="shared" si="224"/>
        <v>286256999236.49554</v>
      </c>
      <c r="T126" s="3">
        <f t="shared" si="224"/>
        <v>265485182987.64648</v>
      </c>
      <c r="U126" s="3">
        <f t="shared" si="224"/>
        <v>245155598389.04181</v>
      </c>
      <c r="V126" s="3">
        <f t="shared" si="224"/>
        <v>225360945909.61359</v>
      </c>
      <c r="W126" s="3">
        <f t="shared" si="224"/>
        <v>206188731206.23111</v>
      </c>
      <c r="X126" s="3">
        <f t="shared" si="224"/>
        <v>187720070178.29343</v>
      </c>
      <c r="Y126" s="3">
        <f t="shared" si="224"/>
        <v>170028555643.93912</v>
      </c>
      <c r="Z126" s="3">
        <f t="shared" si="224"/>
        <v>153179215518.61218</v>
      </c>
      <c r="AA126" s="3">
        <f t="shared" si="224"/>
        <v>137227592427.50346</v>
      </c>
      <c r="AB126" s="3">
        <f t="shared" si="224"/>
        <v>122218973666.69377</v>
      </c>
      <c r="AC126" s="3">
        <f t="shared" si="224"/>
        <v>108187798234.29445</v>
      </c>
      <c r="AD126" s="3">
        <f t="shared" si="224"/>
        <v>95157264222.301956</v>
      </c>
      <c r="AE126" s="3">
        <f t="shared" si="224"/>
        <v>83139155185.338318</v>
      </c>
      <c r="AF126" s="3">
        <f t="shared" si="224"/>
        <v>72133898245.244446</v>
      </c>
      <c r="AG126" s="3">
        <f t="shared" si="224"/>
        <v>62130859781.95472</v>
      </c>
      <c r="AH126" s="3">
        <f t="shared" si="224"/>
        <v>53108876822.108978</v>
      </c>
      <c r="AI126" s="3">
        <f t="shared" si="224"/>
        <v>45037013955.144058</v>
      </c>
      <c r="AJ126" s="3">
        <f t="shared" si="224"/>
        <v>37875527150.538887</v>
      </c>
      <c r="AK126" s="3">
        <f t="shared" si="224"/>
        <v>31577007641.070633</v>
      </c>
      <c r="AL126" s="3">
        <f t="shared" si="224"/>
        <v>26087671534.818802</v>
      </c>
      <c r="AM126" s="3">
        <f t="shared" si="224"/>
        <v>21348754489.886833</v>
      </c>
      <c r="AN126" s="3">
        <f t="shared" si="224"/>
        <v>17297966073.27351</v>
      </c>
      <c r="AO126" s="3">
        <f t="shared" si="224"/>
        <v>13870955707.092653</v>
      </c>
      <c r="AP126" s="3">
        <f t="shared" si="224"/>
        <v>11002741662.560158</v>
      </c>
      <c r="AQ126" s="3">
        <f t="shared" si="224"/>
        <v>8629056540.507618</v>
      </c>
      <c r="AR126" s="3">
        <f t="shared" si="224"/>
        <v>6687567064.0068312</v>
      </c>
      <c r="AS126" s="3">
        <f t="shared" si="224"/>
        <v>5118932617.0034313</v>
      </c>
      <c r="AT126" s="3">
        <f t="shared" si="224"/>
        <v>3867675431.6332283</v>
      </c>
      <c r="AU126" s="3">
        <f t="shared" si="224"/>
        <v>2882845139.0082183</v>
      </c>
      <c r="AV126" s="3">
        <f t="shared" si="224"/>
        <v>2118470914.3871977</v>
      </c>
      <c r="AW126" s="3">
        <f t="shared" si="224"/>
        <v>1533804957.132138</v>
      </c>
      <c r="AX126" s="3">
        <f t="shared" si="224"/>
        <v>1093370827.9776812</v>
      </c>
      <c r="AY126" s="3">
        <f t="shared" si="224"/>
        <v>766838556.95398033</v>
      </c>
      <c r="AZ126" s="3">
        <f t="shared" si="224"/>
        <v>528754892.41314292</v>
      </c>
      <c r="BA126" s="3">
        <f t="shared" si="224"/>
        <v>358161217.67237401</v>
      </c>
      <c r="BB126" s="3">
        <f t="shared" si="224"/>
        <v>238133360.72973943</v>
      </c>
      <c r="BC126" s="3">
        <f t="shared" si="224"/>
        <v>155276831.772416</v>
      </c>
      <c r="BD126" s="3">
        <f t="shared" si="224"/>
        <v>99208220.188436598</v>
      </c>
      <c r="BE126" s="3">
        <f t="shared" si="224"/>
        <v>62049016.589228451</v>
      </c>
      <c r="BF126" s="3">
        <f t="shared" si="224"/>
        <v>37952558.725703239</v>
      </c>
      <c r="BG126" s="3">
        <f t="shared" si="224"/>
        <v>22678740.087108873</v>
      </c>
      <c r="BH126" s="3">
        <f t="shared" si="224"/>
        <v>13225146.585392807</v>
      </c>
      <c r="BI126" s="3">
        <f t="shared" si="224"/>
        <v>7517891.1623215806</v>
      </c>
      <c r="BJ126" s="3">
        <f t="shared" si="224"/>
        <v>4160955.4253003304</v>
      </c>
      <c r="BK126" s="3">
        <f t="shared" si="224"/>
        <v>2239521.9155867058</v>
      </c>
      <c r="BL126" s="3">
        <f t="shared" si="224"/>
        <v>1170635.3848983725</v>
      </c>
      <c r="BM126" s="3">
        <f t="shared" si="224"/>
        <v>593478.350053748</v>
      </c>
      <c r="BN126" s="3">
        <f t="shared" si="224"/>
        <v>291400.71357925364</v>
      </c>
      <c r="BO126" s="3">
        <f t="shared" si="224"/>
        <v>138368.0886078036</v>
      </c>
      <c r="BP126" s="3">
        <f t="shared" ref="BP126:EA126" si="225">$H$1*PI()/3*((BP23+BQ23)*(BQ$7^2-BP$7^2)+(BQ$7-BP$7)*(BP23*BP$7+BQ23*BQ$7))*$H$2*$K$1</f>
        <v>63440.728626397387</v>
      </c>
      <c r="BQ126" s="3">
        <f t="shared" si="225"/>
        <v>28040.345423390849</v>
      </c>
      <c r="BR126" s="3">
        <f t="shared" si="225"/>
        <v>11927.377323818069</v>
      </c>
      <c r="BS126" s="3">
        <f t="shared" si="225"/>
        <v>4873.962587731251</v>
      </c>
      <c r="BT126" s="3">
        <f t="shared" si="225"/>
        <v>1909.8026141115888</v>
      </c>
      <c r="BU126" s="3">
        <f t="shared" si="225"/>
        <v>716.17599244444864</v>
      </c>
      <c r="BV126" s="3">
        <f t="shared" si="225"/>
        <v>256.50311984075307</v>
      </c>
      <c r="BW126" s="3">
        <f t="shared" si="225"/>
        <v>87.555337948647406</v>
      </c>
      <c r="BX126" s="3">
        <f t="shared" si="225"/>
        <v>28.419864421214637</v>
      </c>
      <c r="BY126" s="3">
        <f t="shared" si="225"/>
        <v>8.7518091705012591</v>
      </c>
      <c r="BZ126" s="3">
        <f t="shared" si="225"/>
        <v>2.5506434888039555</v>
      </c>
      <c r="CA126" s="3">
        <f t="shared" si="225"/>
        <v>0.70172605949614364</v>
      </c>
      <c r="CB126" s="3">
        <f t="shared" si="225"/>
        <v>0.18175609432577164</v>
      </c>
      <c r="CC126" s="3">
        <f t="shared" si="225"/>
        <v>4.4197395274819778E-2</v>
      </c>
      <c r="CD126" s="3">
        <f t="shared" si="225"/>
        <v>1.0060415433524936E-2</v>
      </c>
      <c r="CE126" s="3">
        <f t="shared" si="225"/>
        <v>2.1370342999651169E-3</v>
      </c>
      <c r="CF126" s="3">
        <f t="shared" si="225"/>
        <v>4.2226465608381715E-4</v>
      </c>
      <c r="CG126" s="3">
        <f t="shared" si="225"/>
        <v>7.7351776470544883E-5</v>
      </c>
      <c r="CH126" s="3">
        <f t="shared" si="225"/>
        <v>1.3089793996265487E-5</v>
      </c>
      <c r="CI126" s="3">
        <f t="shared" si="225"/>
        <v>2.0387472316519841E-6</v>
      </c>
      <c r="CJ126" s="3">
        <f t="shared" si="225"/>
        <v>2.9112256074300253E-7</v>
      </c>
      <c r="CK126" s="3">
        <f t="shared" si="225"/>
        <v>3.7957971124289977E-8</v>
      </c>
      <c r="CL126" s="3">
        <f t="shared" si="225"/>
        <v>4.499791209769416E-9</v>
      </c>
      <c r="CM126" s="3">
        <f t="shared" si="225"/>
        <v>4.8283884707883328E-10</v>
      </c>
      <c r="CN126" s="3">
        <f t="shared" si="225"/>
        <v>4.6676360019914709E-11</v>
      </c>
      <c r="CO126" s="3">
        <f t="shared" si="225"/>
        <v>4.0452263899398258E-12</v>
      </c>
      <c r="CP126" s="3">
        <f t="shared" si="225"/>
        <v>3.1268195906218069E-13</v>
      </c>
      <c r="CQ126" s="3">
        <f t="shared" si="225"/>
        <v>2.1440358026986736E-14</v>
      </c>
      <c r="CR126" s="3">
        <f t="shared" si="225"/>
        <v>1.2967983186855779E-15</v>
      </c>
      <c r="CS126" s="3">
        <f t="shared" si="225"/>
        <v>6.8777698564005593E-17</v>
      </c>
      <c r="CT126" s="3">
        <f t="shared" si="225"/>
        <v>3.1787573208157666E-18</v>
      </c>
      <c r="CU126" s="3">
        <f t="shared" si="225"/>
        <v>1.2719552702783181E-19</v>
      </c>
      <c r="CV126" s="3">
        <f t="shared" si="225"/>
        <v>4.3764886071682621E-21</v>
      </c>
      <c r="CW126" s="3">
        <f t="shared" si="225"/>
        <v>1.2856195692500317E-22</v>
      </c>
      <c r="CX126" s="3">
        <f t="shared" si="225"/>
        <v>3.2002001864898854E-24</v>
      </c>
      <c r="CY126" s="3">
        <f t="shared" si="225"/>
        <v>6.6974665254094395E-26</v>
      </c>
      <c r="CZ126" s="3">
        <f t="shared" si="225"/>
        <v>1.1688046850176457E-27</v>
      </c>
      <c r="DA126" s="3">
        <f t="shared" si="225"/>
        <v>1.6862884007217609E-29</v>
      </c>
      <c r="DB126" s="3">
        <f t="shared" si="225"/>
        <v>1.9932625238280761E-31</v>
      </c>
      <c r="DC126" s="3">
        <f t="shared" si="225"/>
        <v>1.9122287802006173E-33</v>
      </c>
      <c r="DD126" s="3">
        <f t="shared" si="225"/>
        <v>1.4742299875190674E-35</v>
      </c>
      <c r="DE126" s="3">
        <f t="shared" si="225"/>
        <v>9.0395458746481386E-38</v>
      </c>
      <c r="DF126" s="3">
        <f t="shared" si="225"/>
        <v>4.3609314819667545E-40</v>
      </c>
      <c r="DG126" s="3">
        <f t="shared" si="225"/>
        <v>1.6365833190059037E-42</v>
      </c>
      <c r="DH126" s="3">
        <f t="shared" si="225"/>
        <v>4.7213642907154158E-45</v>
      </c>
      <c r="DI126" s="3">
        <f t="shared" si="225"/>
        <v>1.0341186943387129E-47</v>
      </c>
      <c r="DJ126" s="3">
        <f t="shared" si="225"/>
        <v>1.6974500620523452E-50</v>
      </c>
      <c r="DK126" s="3">
        <f t="shared" si="225"/>
        <v>2.0598376896532067E-53</v>
      </c>
      <c r="DL126" s="3">
        <f t="shared" si="225"/>
        <v>1.8217420293252748E-56</v>
      </c>
      <c r="DM126" s="3">
        <f t="shared" si="225"/>
        <v>1.1568495290108322E-59</v>
      </c>
      <c r="DN126" s="3">
        <f t="shared" si="225"/>
        <v>5.192986099361308E-63</v>
      </c>
      <c r="DO126" s="3">
        <f t="shared" si="225"/>
        <v>1.6210760278926319E-66</v>
      </c>
      <c r="DP126" s="3">
        <f t="shared" si="225"/>
        <v>3.4588969848600184E-70</v>
      </c>
      <c r="DQ126" s="3">
        <f t="shared" si="225"/>
        <v>0</v>
      </c>
      <c r="DR126" s="3">
        <f t="shared" si="225"/>
        <v>0</v>
      </c>
      <c r="DS126" s="3">
        <f t="shared" si="225"/>
        <v>0</v>
      </c>
      <c r="DT126" s="3">
        <f t="shared" si="225"/>
        <v>0</v>
      </c>
      <c r="DU126" s="3">
        <f t="shared" si="225"/>
        <v>0</v>
      </c>
      <c r="DV126" s="3">
        <f t="shared" si="225"/>
        <v>0</v>
      </c>
      <c r="DW126" s="3">
        <f t="shared" si="225"/>
        <v>0</v>
      </c>
      <c r="DX126" s="3">
        <f t="shared" si="225"/>
        <v>0</v>
      </c>
      <c r="DY126" s="3">
        <f t="shared" si="225"/>
        <v>0</v>
      </c>
      <c r="DZ126" s="3">
        <f t="shared" si="225"/>
        <v>0</v>
      </c>
      <c r="EA126" s="3">
        <f t="shared" si="225"/>
        <v>0</v>
      </c>
      <c r="EB126" s="3">
        <f t="shared" ref="EB126:ET126" si="226">$H$1*PI()/3*((EB23+EC23)*(EC$7^2-EB$7^2)+(EC$7-EB$7)*(EB23*EB$7+EC23*EC$7))*$H$2*$K$1</f>
        <v>0</v>
      </c>
      <c r="EC126" s="3">
        <f t="shared" si="226"/>
        <v>0</v>
      </c>
      <c r="ED126" s="3">
        <f t="shared" si="226"/>
        <v>0</v>
      </c>
      <c r="EE126" s="3">
        <f t="shared" si="226"/>
        <v>0</v>
      </c>
      <c r="EF126" s="3">
        <f t="shared" si="226"/>
        <v>0</v>
      </c>
      <c r="EG126" s="3">
        <f t="shared" si="226"/>
        <v>0</v>
      </c>
      <c r="EH126" s="3">
        <f t="shared" si="226"/>
        <v>0</v>
      </c>
      <c r="EI126" s="3">
        <f t="shared" si="226"/>
        <v>0</v>
      </c>
      <c r="EJ126" s="3">
        <f t="shared" si="226"/>
        <v>0</v>
      </c>
      <c r="EK126" s="3">
        <f t="shared" si="226"/>
        <v>0</v>
      </c>
      <c r="EL126" s="3">
        <f t="shared" si="226"/>
        <v>0</v>
      </c>
      <c r="EM126" s="3">
        <f t="shared" si="226"/>
        <v>0</v>
      </c>
      <c r="EN126" s="3">
        <f t="shared" si="226"/>
        <v>0</v>
      </c>
      <c r="EO126" s="3">
        <f t="shared" si="226"/>
        <v>0</v>
      </c>
      <c r="EP126" s="3">
        <f t="shared" si="226"/>
        <v>0</v>
      </c>
      <c r="EQ126" s="3">
        <f t="shared" si="226"/>
        <v>0</v>
      </c>
      <c r="ER126" s="3">
        <f t="shared" si="226"/>
        <v>0</v>
      </c>
      <c r="ES126" s="3">
        <f t="shared" si="226"/>
        <v>0</v>
      </c>
      <c r="ET126" s="3">
        <f t="shared" si="226"/>
        <v>0</v>
      </c>
      <c r="EU126" s="3">
        <f t="shared" ref="EU126:FC126" si="227">$H$1*PI()/3*((EU23+EV23)*(EV$7^2-EU$7^2)+(EV$7-EU$7)*(EU23*EU$7+EV23*EV$7))*$H$2*$K$1</f>
        <v>0</v>
      </c>
      <c r="EV126" s="3">
        <f t="shared" si="227"/>
        <v>0</v>
      </c>
      <c r="EW126" s="3">
        <f t="shared" si="227"/>
        <v>0</v>
      </c>
      <c r="EX126" s="3">
        <f t="shared" si="227"/>
        <v>0</v>
      </c>
      <c r="EY126" s="3">
        <f t="shared" si="227"/>
        <v>0</v>
      </c>
      <c r="EZ126" s="3">
        <f t="shared" si="227"/>
        <v>0</v>
      </c>
      <c r="FA126" s="3">
        <f t="shared" si="227"/>
        <v>0</v>
      </c>
      <c r="FB126" s="3">
        <f t="shared" si="227"/>
        <v>0</v>
      </c>
      <c r="FC126" s="3">
        <f t="shared" si="227"/>
        <v>0</v>
      </c>
      <c r="FD126" s="3">
        <f t="shared" si="181"/>
        <v>0</v>
      </c>
      <c r="FE126" s="3">
        <f t="shared" si="181"/>
        <v>0</v>
      </c>
      <c r="FF126" s="3">
        <f t="shared" si="182"/>
        <v>0</v>
      </c>
      <c r="FG126" s="3">
        <f t="shared" si="183"/>
        <v>0</v>
      </c>
      <c r="FH126" s="3">
        <f t="shared" si="184"/>
        <v>0</v>
      </c>
      <c r="FI126" s="3">
        <f t="shared" si="185"/>
        <v>0</v>
      </c>
      <c r="FJ126" s="3">
        <f t="shared" si="186"/>
        <v>0</v>
      </c>
      <c r="FK126" s="3">
        <f t="shared" si="187"/>
        <v>0</v>
      </c>
      <c r="FL126" s="3">
        <f t="shared" si="188"/>
        <v>0</v>
      </c>
      <c r="FM126" s="3">
        <f t="shared" si="189"/>
        <v>0</v>
      </c>
      <c r="FN126" s="3">
        <f t="shared" si="190"/>
        <v>0</v>
      </c>
      <c r="FO126" s="3">
        <f t="shared" si="191"/>
        <v>0</v>
      </c>
      <c r="FP126" s="3">
        <f t="shared" si="192"/>
        <v>0</v>
      </c>
      <c r="FQ126" s="3">
        <f t="shared" si="193"/>
        <v>0</v>
      </c>
      <c r="FR126" s="3">
        <f t="shared" si="194"/>
        <v>0</v>
      </c>
      <c r="FS126" s="3">
        <f t="shared" si="195"/>
        <v>0</v>
      </c>
      <c r="FT126" s="3">
        <f t="shared" si="196"/>
        <v>0</v>
      </c>
      <c r="FU126" s="3">
        <f t="shared" si="197"/>
        <v>0</v>
      </c>
      <c r="FV126" s="3">
        <f t="shared" si="198"/>
        <v>0</v>
      </c>
      <c r="FW126" s="3">
        <f t="shared" si="199"/>
        <v>0</v>
      </c>
      <c r="FX126" s="3">
        <f t="shared" si="200"/>
        <v>0</v>
      </c>
      <c r="FY126" s="3">
        <f t="shared" si="201"/>
        <v>0</v>
      </c>
      <c r="FZ126" s="3">
        <f t="shared" si="202"/>
        <v>0</v>
      </c>
      <c r="GA126" s="3">
        <f t="shared" si="203"/>
        <v>0</v>
      </c>
      <c r="GB126" s="3">
        <f t="shared" si="204"/>
        <v>0</v>
      </c>
      <c r="GC126" s="3">
        <f t="shared" si="205"/>
        <v>0</v>
      </c>
      <c r="GD126" s="3">
        <f t="shared" si="206"/>
        <v>0</v>
      </c>
      <c r="GE126" s="3">
        <f t="shared" si="152"/>
        <v>0</v>
      </c>
      <c r="GF126" s="3">
        <f t="shared" si="207"/>
        <v>0</v>
      </c>
      <c r="GG126" s="3">
        <f t="shared" si="208"/>
        <v>0</v>
      </c>
      <c r="GH126" s="3">
        <f t="shared" si="209"/>
        <v>0</v>
      </c>
      <c r="GI126" s="3">
        <f t="shared" si="210"/>
        <v>0</v>
      </c>
      <c r="GJ126" s="3">
        <f t="shared" si="211"/>
        <v>0</v>
      </c>
      <c r="GK126" s="3">
        <f t="shared" si="157"/>
        <v>0</v>
      </c>
      <c r="GL126" s="3">
        <f t="shared" si="158"/>
        <v>0</v>
      </c>
      <c r="GM126" s="3">
        <f t="shared" si="159"/>
        <v>0</v>
      </c>
      <c r="GN126" s="3">
        <f t="shared" si="160"/>
        <v>0</v>
      </c>
      <c r="GO126" s="3">
        <f t="shared" si="161"/>
        <v>0</v>
      </c>
      <c r="GP126" s="3">
        <f t="shared" si="162"/>
        <v>0</v>
      </c>
      <c r="GQ126" s="3">
        <f t="shared" si="163"/>
        <v>0</v>
      </c>
      <c r="GR126" s="3">
        <f t="shared" si="164"/>
        <v>0</v>
      </c>
      <c r="GS126" s="3">
        <f t="shared" si="165"/>
        <v>0</v>
      </c>
      <c r="GT126" s="3">
        <f t="shared" si="166"/>
        <v>0</v>
      </c>
      <c r="GU126" s="3">
        <f t="shared" si="167"/>
        <v>0</v>
      </c>
      <c r="GV126" s="3">
        <f t="shared" si="168"/>
        <v>0</v>
      </c>
      <c r="GW126" s="3">
        <f t="shared" si="169"/>
        <v>0</v>
      </c>
      <c r="GX126" s="3">
        <f t="shared" si="170"/>
        <v>0</v>
      </c>
      <c r="GY126" s="3">
        <f t="shared" si="171"/>
        <v>0</v>
      </c>
      <c r="GZ126" s="3">
        <f t="shared" si="172"/>
        <v>0</v>
      </c>
      <c r="HA126" s="3">
        <f t="shared" si="173"/>
        <v>0</v>
      </c>
      <c r="HB126" s="3">
        <f t="shared" si="174"/>
        <v>0</v>
      </c>
      <c r="HC126" s="3">
        <f t="shared" si="175"/>
        <v>0</v>
      </c>
      <c r="HD126" s="3">
        <f t="shared" si="176"/>
        <v>0</v>
      </c>
      <c r="HE126" s="3">
        <f t="shared" si="131"/>
        <v>0</v>
      </c>
      <c r="HF126" s="3">
        <f t="shared" si="135"/>
        <v>0</v>
      </c>
      <c r="HG126" s="3">
        <f t="shared" si="136"/>
        <v>0</v>
      </c>
      <c r="HH126" s="3"/>
      <c r="HJ126" s="3">
        <f t="shared" si="132"/>
        <v>9499531698332.2344</v>
      </c>
      <c r="HK126" s="3">
        <f t="shared" si="137"/>
        <v>54902365536667.242</v>
      </c>
    </row>
    <row r="127" spans="1:219" x14ac:dyDescent="0.25">
      <c r="A127">
        <v>146</v>
      </c>
      <c r="B127" s="3">
        <v>19952623.149688698</v>
      </c>
      <c r="C127" s="6">
        <v>0.6322604744875624</v>
      </c>
      <c r="D127" s="3">
        <f t="shared" ref="D127:BO127" si="228">$H$1*PI()/3*((D24+E24)*(E$7^2-D$7^2)+(E$7-D$7)*(D24*D$7+E24*E$7))*$H$2*$K$1</f>
        <v>697541815100.37622</v>
      </c>
      <c r="E127" s="3">
        <f t="shared" si="228"/>
        <v>681947070445.98413</v>
      </c>
      <c r="F127" s="3">
        <f t="shared" si="228"/>
        <v>665297663384.09058</v>
      </c>
      <c r="G127" s="3">
        <f t="shared" si="228"/>
        <v>647633178258.42651</v>
      </c>
      <c r="H127" s="3">
        <f t="shared" si="228"/>
        <v>629000657777.50806</v>
      </c>
      <c r="I127" s="3">
        <f t="shared" si="228"/>
        <v>609454670198.44214</v>
      </c>
      <c r="J127" s="3">
        <f t="shared" si="228"/>
        <v>589057294471.32263</v>
      </c>
      <c r="K127" s="3">
        <f t="shared" si="228"/>
        <v>567878014526.56067</v>
      </c>
      <c r="L127" s="3">
        <f t="shared" si="228"/>
        <v>545993514466.18567</v>
      </c>
      <c r="M127" s="3">
        <f t="shared" si="228"/>
        <v>523487367320.84674</v>
      </c>
      <c r="N127" s="3">
        <f t="shared" si="228"/>
        <v>500449611230.00134</v>
      </c>
      <c r="O127" s="3">
        <f t="shared" si="228"/>
        <v>476976208470.20618</v>
      </c>
      <c r="P127" s="3">
        <f t="shared" si="228"/>
        <v>453168384661.83588</v>
      </c>
      <c r="Q127" s="3">
        <f t="shared" si="228"/>
        <v>429131847779.77502</v>
      </c>
      <c r="R127" s="3">
        <f t="shared" si="228"/>
        <v>404975889228.72858</v>
      </c>
      <c r="S127" s="3">
        <f t="shared" si="228"/>
        <v>380812372219.10284</v>
      </c>
      <c r="T127" s="3">
        <f t="shared" si="228"/>
        <v>356754615952.14294</v>
      </c>
      <c r="U127" s="3">
        <f t="shared" si="228"/>
        <v>332916187616.39612</v>
      </c>
      <c r="V127" s="3">
        <f t="shared" si="228"/>
        <v>309409617837.75085</v>
      </c>
      <c r="W127" s="3">
        <f t="shared" si="228"/>
        <v>286345058911.19269</v>
      </c>
      <c r="X127" s="3">
        <f t="shared" si="228"/>
        <v>263828908723.20206</v>
      </c>
      <c r="Y127" s="3">
        <f t="shared" si="228"/>
        <v>241962426621.85147</v>
      </c>
      <c r="Z127" s="3">
        <f t="shared" si="228"/>
        <v>220840370423.63071</v>
      </c>
      <c r="AA127" s="3">
        <f t="shared" si="228"/>
        <v>200549686085.87192</v>
      </c>
      <c r="AB127" s="3">
        <f t="shared" si="228"/>
        <v>181168283137.97583</v>
      </c>
      <c r="AC127" s="3">
        <f t="shared" si="228"/>
        <v>162763929566.9938</v>
      </c>
      <c r="AD127" s="3">
        <f t="shared" si="228"/>
        <v>145393299330.08862</v>
      </c>
      <c r="AE127" s="3">
        <f t="shared" si="228"/>
        <v>129101203879.16833</v>
      </c>
      <c r="AF127" s="3">
        <f t="shared" si="228"/>
        <v>113920035936.95653</v>
      </c>
      <c r="AG127" s="3">
        <f t="shared" si="228"/>
        <v>99869449212.633682</v>
      </c>
      <c r="AH127" s="3">
        <f t="shared" si="228"/>
        <v>86956291826.960632</v>
      </c>
      <c r="AI127" s="3">
        <f t="shared" si="228"/>
        <v>75174804031.572235</v>
      </c>
      <c r="AJ127" s="3">
        <f t="shared" si="228"/>
        <v>64507082555.795143</v>
      </c>
      <c r="AK127" s="3">
        <f t="shared" si="228"/>
        <v>54923804880.633362</v>
      </c>
      <c r="AL127" s="3">
        <f t="shared" si="228"/>
        <v>46385197294.924675</v>
      </c>
      <c r="AM127" s="3">
        <f t="shared" si="228"/>
        <v>38842221176.47261</v>
      </c>
      <c r="AN127" s="3">
        <f t="shared" si="228"/>
        <v>32237943061.165558</v>
      </c>
      <c r="AO127" s="3">
        <f t="shared" si="228"/>
        <v>26509046237.424858</v>
      </c>
      <c r="AP127" s="3">
        <f t="shared" si="228"/>
        <v>21587435349.069988</v>
      </c>
      <c r="AQ127" s="3">
        <f t="shared" si="228"/>
        <v>17401881271.451206</v>
      </c>
      <c r="AR127" s="3">
        <f t="shared" si="228"/>
        <v>13879651719.038086</v>
      </c>
      <c r="AS127" s="3">
        <f t="shared" si="228"/>
        <v>10948073891.324583</v>
      </c>
      <c r="AT127" s="3">
        <f t="shared" si="228"/>
        <v>8535979045.629159</v>
      </c>
      <c r="AU127" s="3">
        <f t="shared" si="228"/>
        <v>6574985089.5935621</v>
      </c>
      <c r="AV127" s="3">
        <f t="shared" si="228"/>
        <v>5000581804.1677198</v>
      </c>
      <c r="AW127" s="3">
        <f t="shared" si="228"/>
        <v>3752993643.6256366</v>
      </c>
      <c r="AX127" s="3">
        <f t="shared" si="228"/>
        <v>2777806558.0504045</v>
      </c>
      <c r="AY127" s="3">
        <f t="shared" si="228"/>
        <v>2026357180.33727</v>
      </c>
      <c r="AZ127" s="3">
        <f t="shared" si="228"/>
        <v>1455894202.1368315</v>
      </c>
      <c r="BA127" s="3">
        <f t="shared" si="228"/>
        <v>1029532044.9056607</v>
      </c>
      <c r="BB127" s="3">
        <f t="shared" si="228"/>
        <v>716025328.05698347</v>
      </c>
      <c r="BC127" s="3">
        <f t="shared" si="228"/>
        <v>489398629.12944555</v>
      </c>
      <c r="BD127" s="3">
        <f t="shared" si="228"/>
        <v>328469323.64974326</v>
      </c>
      <c r="BE127" s="3">
        <f t="shared" si="228"/>
        <v>216301835.09699452</v>
      </c>
      <c r="BF127" s="3">
        <f t="shared" si="228"/>
        <v>139629615.1125606</v>
      </c>
      <c r="BG127" s="3">
        <f t="shared" si="228"/>
        <v>88277025.161428243</v>
      </c>
      <c r="BH127" s="3">
        <f t="shared" si="228"/>
        <v>54607579.969467066</v>
      </c>
      <c r="BI127" s="3">
        <f t="shared" si="228"/>
        <v>33018406.49579693</v>
      </c>
      <c r="BJ127" s="3">
        <f t="shared" si="228"/>
        <v>19493945.511450298</v>
      </c>
      <c r="BK127" s="3">
        <f t="shared" si="228"/>
        <v>11225484.768775368</v>
      </c>
      <c r="BL127" s="3">
        <f t="shared" si="228"/>
        <v>6297543.9456862202</v>
      </c>
      <c r="BM127" s="3">
        <f t="shared" si="228"/>
        <v>3437746.2875630101</v>
      </c>
      <c r="BN127" s="3">
        <f t="shared" si="228"/>
        <v>1823746.1633687522</v>
      </c>
      <c r="BO127" s="3">
        <f t="shared" si="228"/>
        <v>939007.17171157489</v>
      </c>
      <c r="BP127" s="3">
        <f t="shared" ref="BP127:EA127" si="229">$H$1*PI()/3*((BP24+BQ24)*(BQ$7^2-BP$7^2)+(BQ$7-BP$7)*(BP24*BP$7+BQ24*BQ$7))*$H$2*$K$1</f>
        <v>468583.23633197707</v>
      </c>
      <c r="BQ127" s="3">
        <f t="shared" si="229"/>
        <v>226302.53831705102</v>
      </c>
      <c r="BR127" s="3">
        <f t="shared" si="229"/>
        <v>105613.47122155364</v>
      </c>
      <c r="BS127" s="3">
        <f t="shared" si="229"/>
        <v>47554.136251163327</v>
      </c>
      <c r="BT127" s="3">
        <f t="shared" si="229"/>
        <v>20624.162440087031</v>
      </c>
      <c r="BU127" s="3">
        <f t="shared" si="229"/>
        <v>8600.6231874431905</v>
      </c>
      <c r="BV127" s="3">
        <f t="shared" si="229"/>
        <v>3442.3945374141126</v>
      </c>
      <c r="BW127" s="3">
        <f t="shared" si="229"/>
        <v>1319.9071867880086</v>
      </c>
      <c r="BX127" s="3">
        <f t="shared" si="229"/>
        <v>483.85439441944561</v>
      </c>
      <c r="BY127" s="3">
        <f t="shared" si="229"/>
        <v>169.22746011332029</v>
      </c>
      <c r="BZ127" s="3">
        <f t="shared" si="229"/>
        <v>56.346376071171221</v>
      </c>
      <c r="CA127" s="3">
        <f t="shared" si="229"/>
        <v>17.82009937768764</v>
      </c>
      <c r="CB127" s="3">
        <f t="shared" si="229"/>
        <v>5.340314978870472</v>
      </c>
      <c r="CC127" s="3">
        <f t="shared" si="229"/>
        <v>1.512694705146733</v>
      </c>
      <c r="CD127" s="3">
        <f t="shared" si="229"/>
        <v>0.40394981889563525</v>
      </c>
      <c r="CE127" s="3">
        <f t="shared" si="229"/>
        <v>0.10141584438294919</v>
      </c>
      <c r="CF127" s="3">
        <f t="shared" si="229"/>
        <v>2.3869363612699025E-2</v>
      </c>
      <c r="CG127" s="3">
        <f t="shared" si="229"/>
        <v>5.2508293470073476E-3</v>
      </c>
      <c r="CH127" s="3">
        <f t="shared" si="229"/>
        <v>1.0762185335936184E-3</v>
      </c>
      <c r="CI127" s="3">
        <f t="shared" si="229"/>
        <v>2.0484574559738022E-4</v>
      </c>
      <c r="CJ127" s="3">
        <f t="shared" si="229"/>
        <v>3.6083399653816253E-5</v>
      </c>
      <c r="CK127" s="3">
        <f t="shared" si="229"/>
        <v>5.860980884404432E-6</v>
      </c>
      <c r="CL127" s="3">
        <f t="shared" si="229"/>
        <v>8.7451746201128447E-7</v>
      </c>
      <c r="CM127" s="3">
        <f t="shared" si="229"/>
        <v>1.1939215932787071E-7</v>
      </c>
      <c r="CN127" s="3">
        <f t="shared" si="229"/>
        <v>1.4851932878803065E-8</v>
      </c>
      <c r="CO127" s="3">
        <f t="shared" si="229"/>
        <v>1.676075089830802E-9</v>
      </c>
      <c r="CP127" s="3">
        <f t="shared" si="229"/>
        <v>1.7081233151614153E-10</v>
      </c>
      <c r="CQ127" s="3">
        <f t="shared" si="229"/>
        <v>1.5645020529434757E-11</v>
      </c>
      <c r="CR127" s="3">
        <f t="shared" si="229"/>
        <v>1.2813844753541326E-12</v>
      </c>
      <c r="CS127" s="3">
        <f t="shared" si="229"/>
        <v>9.3355285312241663E-14</v>
      </c>
      <c r="CT127" s="3">
        <f t="shared" si="229"/>
        <v>6.0166355258994157E-15</v>
      </c>
      <c r="CU127" s="3">
        <f t="shared" si="229"/>
        <v>3.4104158087091119E-16</v>
      </c>
      <c r="CV127" s="3">
        <f t="shared" si="229"/>
        <v>1.6899046392847571E-17</v>
      </c>
      <c r="CW127" s="3">
        <f t="shared" si="229"/>
        <v>7.2736772719906872E-19</v>
      </c>
      <c r="CX127" s="3">
        <f t="shared" si="229"/>
        <v>2.7013825621157017E-20</v>
      </c>
      <c r="CY127" s="3">
        <f t="shared" si="229"/>
        <v>8.5965303271843589E-22</v>
      </c>
      <c r="CZ127" s="3">
        <f t="shared" si="229"/>
        <v>2.326941446500397E-23</v>
      </c>
      <c r="DA127" s="3">
        <f t="shared" si="229"/>
        <v>5.3166951732752403E-25</v>
      </c>
      <c r="DB127" s="3">
        <f t="shared" si="229"/>
        <v>1.0171922476238617E-26</v>
      </c>
      <c r="DC127" s="3">
        <f t="shared" si="229"/>
        <v>1.615902530424253E-28</v>
      </c>
      <c r="DD127" s="3">
        <f t="shared" si="229"/>
        <v>2.1127665681706414E-30</v>
      </c>
      <c r="DE127" s="3">
        <f t="shared" si="229"/>
        <v>2.2527099058220644E-32</v>
      </c>
      <c r="DF127" s="3">
        <f t="shared" si="229"/>
        <v>1.9399082702052885E-34</v>
      </c>
      <c r="DG127" s="3">
        <f t="shared" si="229"/>
        <v>1.3356329245834681E-36</v>
      </c>
      <c r="DH127" s="3">
        <f t="shared" si="229"/>
        <v>7.2748642824022157E-39</v>
      </c>
      <c r="DI127" s="3">
        <f t="shared" si="229"/>
        <v>3.100137482293084E-41</v>
      </c>
      <c r="DJ127" s="3">
        <f t="shared" si="229"/>
        <v>1.0216833025190697E-43</v>
      </c>
      <c r="DK127" s="3">
        <f t="shared" si="229"/>
        <v>2.5725037067206826E-46</v>
      </c>
      <c r="DL127" s="3">
        <f t="shared" si="229"/>
        <v>4.8862785370643889E-49</v>
      </c>
      <c r="DM127" s="3">
        <f t="shared" si="229"/>
        <v>6.9087976391993632E-52</v>
      </c>
      <c r="DN127" s="3">
        <f t="shared" si="229"/>
        <v>7.1709636215720374E-55</v>
      </c>
      <c r="DO127" s="3">
        <f t="shared" si="229"/>
        <v>5.3847865863810159E-58</v>
      </c>
      <c r="DP127" s="3">
        <f t="shared" si="229"/>
        <v>2.8799614142264948E-61</v>
      </c>
      <c r="DQ127" s="3">
        <f t="shared" si="229"/>
        <v>0</v>
      </c>
      <c r="DR127" s="3">
        <f t="shared" si="229"/>
        <v>0</v>
      </c>
      <c r="DS127" s="3">
        <f t="shared" si="229"/>
        <v>0</v>
      </c>
      <c r="DT127" s="3">
        <f t="shared" si="229"/>
        <v>0</v>
      </c>
      <c r="DU127" s="3">
        <f t="shared" si="229"/>
        <v>0</v>
      </c>
      <c r="DV127" s="3">
        <f t="shared" si="229"/>
        <v>0</v>
      </c>
      <c r="DW127" s="3">
        <f t="shared" si="229"/>
        <v>0</v>
      </c>
      <c r="DX127" s="3">
        <f t="shared" si="229"/>
        <v>0</v>
      </c>
      <c r="DY127" s="3">
        <f t="shared" si="229"/>
        <v>0</v>
      </c>
      <c r="DZ127" s="3">
        <f t="shared" si="229"/>
        <v>0</v>
      </c>
      <c r="EA127" s="3">
        <f t="shared" si="229"/>
        <v>0</v>
      </c>
      <c r="EB127" s="3">
        <f t="shared" ref="EB127:ET127" si="230">$H$1*PI()/3*((EB24+EC24)*(EC$7^2-EB$7^2)+(EC$7-EB$7)*(EB24*EB$7+EC24*EC$7))*$H$2*$K$1</f>
        <v>0</v>
      </c>
      <c r="EC127" s="3">
        <f t="shared" si="230"/>
        <v>0</v>
      </c>
      <c r="ED127" s="3">
        <f t="shared" si="230"/>
        <v>0</v>
      </c>
      <c r="EE127" s="3">
        <f t="shared" si="230"/>
        <v>0</v>
      </c>
      <c r="EF127" s="3">
        <f t="shared" si="230"/>
        <v>0</v>
      </c>
      <c r="EG127" s="3">
        <f t="shared" si="230"/>
        <v>0</v>
      </c>
      <c r="EH127" s="3">
        <f t="shared" si="230"/>
        <v>0</v>
      </c>
      <c r="EI127" s="3">
        <f t="shared" si="230"/>
        <v>0</v>
      </c>
      <c r="EJ127" s="3">
        <f t="shared" si="230"/>
        <v>0</v>
      </c>
      <c r="EK127" s="3">
        <f t="shared" si="230"/>
        <v>0</v>
      </c>
      <c r="EL127" s="3">
        <f t="shared" si="230"/>
        <v>0</v>
      </c>
      <c r="EM127" s="3">
        <f t="shared" si="230"/>
        <v>0</v>
      </c>
      <c r="EN127" s="3">
        <f t="shared" si="230"/>
        <v>0</v>
      </c>
      <c r="EO127" s="3">
        <f t="shared" si="230"/>
        <v>0</v>
      </c>
      <c r="EP127" s="3">
        <f t="shared" si="230"/>
        <v>0</v>
      </c>
      <c r="EQ127" s="3">
        <f t="shared" si="230"/>
        <v>0</v>
      </c>
      <c r="ER127" s="3">
        <f t="shared" si="230"/>
        <v>0</v>
      </c>
      <c r="ES127" s="3">
        <f t="shared" si="230"/>
        <v>0</v>
      </c>
      <c r="ET127" s="3">
        <f t="shared" si="230"/>
        <v>0</v>
      </c>
      <c r="EU127" s="3">
        <f t="shared" ref="EU127:FC127" si="231">$H$1*PI()/3*((EU24+EV24)*(EV$7^2-EU$7^2)+(EV$7-EU$7)*(EU24*EU$7+EV24*EV$7))*$H$2*$K$1</f>
        <v>0</v>
      </c>
      <c r="EV127" s="3">
        <f t="shared" si="231"/>
        <v>0</v>
      </c>
      <c r="EW127" s="3">
        <f t="shared" si="231"/>
        <v>0</v>
      </c>
      <c r="EX127" s="3">
        <f t="shared" si="231"/>
        <v>0</v>
      </c>
      <c r="EY127" s="3">
        <f t="shared" si="231"/>
        <v>0</v>
      </c>
      <c r="EZ127" s="3">
        <f t="shared" si="231"/>
        <v>0</v>
      </c>
      <c r="FA127" s="3">
        <f t="shared" si="231"/>
        <v>0</v>
      </c>
      <c r="FB127" s="3">
        <f t="shared" si="231"/>
        <v>0</v>
      </c>
      <c r="FC127" s="3">
        <f t="shared" si="231"/>
        <v>0</v>
      </c>
      <c r="FD127" s="3">
        <f t="shared" ref="FD127:FD190" si="232">$H$1*PI()/3*((FD24+FE24)*(FE$7^2-FD$7^2)+(FE$7-FD$7)*(FD24*FD$7+FE24*FE$7))*$H$2*$K$1</f>
        <v>0</v>
      </c>
      <c r="FE127" s="3">
        <f t="shared" ref="FE127:FE190" si="233">$H$1*PI()/3*((FE24+FF24)*(FF$7^2-FE$7^2)+(FF$7-FE$7)*(FE24*FE$7+FF24*FF$7))*$H$2*$K$1</f>
        <v>0</v>
      </c>
      <c r="FF127" s="3">
        <f t="shared" si="182"/>
        <v>0</v>
      </c>
      <c r="FG127" s="3">
        <f t="shared" si="183"/>
        <v>0</v>
      </c>
      <c r="FH127" s="3">
        <f t="shared" si="184"/>
        <v>0</v>
      </c>
      <c r="FI127" s="3">
        <f t="shared" si="185"/>
        <v>0</v>
      </c>
      <c r="FJ127" s="3">
        <f t="shared" si="186"/>
        <v>0</v>
      </c>
      <c r="FK127" s="3">
        <f t="shared" si="187"/>
        <v>0</v>
      </c>
      <c r="FL127" s="3">
        <f t="shared" si="188"/>
        <v>0</v>
      </c>
      <c r="FM127" s="3">
        <f t="shared" si="189"/>
        <v>0</v>
      </c>
      <c r="FN127" s="3">
        <f t="shared" si="190"/>
        <v>0</v>
      </c>
      <c r="FO127" s="3">
        <f t="shared" si="191"/>
        <v>0</v>
      </c>
      <c r="FP127" s="3">
        <f t="shared" si="192"/>
        <v>0</v>
      </c>
      <c r="FQ127" s="3">
        <f t="shared" si="193"/>
        <v>0</v>
      </c>
      <c r="FR127" s="3">
        <f t="shared" si="194"/>
        <v>0</v>
      </c>
      <c r="FS127" s="3">
        <f t="shared" si="195"/>
        <v>0</v>
      </c>
      <c r="FT127" s="3">
        <f t="shared" si="196"/>
        <v>0</v>
      </c>
      <c r="FU127" s="3">
        <f t="shared" si="197"/>
        <v>0</v>
      </c>
      <c r="FV127" s="3">
        <f t="shared" si="198"/>
        <v>0</v>
      </c>
      <c r="FW127" s="3">
        <f t="shared" si="199"/>
        <v>0</v>
      </c>
      <c r="FX127" s="3">
        <f t="shared" si="200"/>
        <v>0</v>
      </c>
      <c r="FY127" s="3">
        <f t="shared" si="201"/>
        <v>0</v>
      </c>
      <c r="FZ127" s="3">
        <f t="shared" si="202"/>
        <v>0</v>
      </c>
      <c r="GA127" s="3">
        <f t="shared" si="203"/>
        <v>0</v>
      </c>
      <c r="GB127" s="3">
        <f t="shared" si="204"/>
        <v>0</v>
      </c>
      <c r="GC127" s="3">
        <f t="shared" si="205"/>
        <v>0</v>
      </c>
      <c r="GD127" s="3">
        <f t="shared" si="206"/>
        <v>0</v>
      </c>
      <c r="GE127" s="3">
        <f t="shared" si="152"/>
        <v>0</v>
      </c>
      <c r="GF127" s="3">
        <f t="shared" si="207"/>
        <v>0</v>
      </c>
      <c r="GG127" s="3">
        <f t="shared" si="208"/>
        <v>0</v>
      </c>
      <c r="GH127" s="3">
        <f t="shared" si="209"/>
        <v>0</v>
      </c>
      <c r="GI127" s="3">
        <f t="shared" si="210"/>
        <v>0</v>
      </c>
      <c r="GJ127" s="3">
        <f t="shared" si="211"/>
        <v>0</v>
      </c>
      <c r="GK127" s="3">
        <f t="shared" si="157"/>
        <v>0</v>
      </c>
      <c r="GL127" s="3">
        <f t="shared" si="158"/>
        <v>0</v>
      </c>
      <c r="GM127" s="3">
        <f t="shared" si="159"/>
        <v>0</v>
      </c>
      <c r="GN127" s="3">
        <f t="shared" si="160"/>
        <v>0</v>
      </c>
      <c r="GO127" s="3">
        <f t="shared" si="161"/>
        <v>0</v>
      </c>
      <c r="GP127" s="3">
        <f t="shared" si="162"/>
        <v>0</v>
      </c>
      <c r="GQ127" s="3">
        <f t="shared" si="163"/>
        <v>0</v>
      </c>
      <c r="GR127" s="3">
        <f t="shared" si="164"/>
        <v>0</v>
      </c>
      <c r="GS127" s="3">
        <f t="shared" si="165"/>
        <v>0</v>
      </c>
      <c r="GT127" s="3">
        <f t="shared" si="166"/>
        <v>0</v>
      </c>
      <c r="GU127" s="3">
        <f t="shared" si="167"/>
        <v>0</v>
      </c>
      <c r="GV127" s="3">
        <f t="shared" si="168"/>
        <v>0</v>
      </c>
      <c r="GW127" s="3">
        <f t="shared" si="169"/>
        <v>0</v>
      </c>
      <c r="GX127" s="3">
        <f t="shared" si="170"/>
        <v>0</v>
      </c>
      <c r="GY127" s="3">
        <f t="shared" si="171"/>
        <v>0</v>
      </c>
      <c r="GZ127" s="3">
        <f t="shared" si="172"/>
        <v>0</v>
      </c>
      <c r="HA127" s="3">
        <f t="shared" si="173"/>
        <v>0</v>
      </c>
      <c r="HB127" s="3">
        <f t="shared" si="174"/>
        <v>0</v>
      </c>
      <c r="HC127" s="3">
        <f t="shared" si="175"/>
        <v>0</v>
      </c>
      <c r="HD127" s="3">
        <f t="shared" si="176"/>
        <v>0</v>
      </c>
      <c r="HE127" s="3">
        <f t="shared" si="131"/>
        <v>0</v>
      </c>
      <c r="HF127" s="3">
        <f t="shared" si="135"/>
        <v>0</v>
      </c>
      <c r="HG127" s="3">
        <f t="shared" si="136"/>
        <v>0</v>
      </c>
      <c r="HH127" s="3"/>
      <c r="HJ127" s="3">
        <f t="shared" si="132"/>
        <v>12370246023631.152</v>
      </c>
      <c r="HK127" s="3">
        <f t="shared" si="137"/>
        <v>61570853171822.469</v>
      </c>
    </row>
    <row r="128" spans="1:219" x14ac:dyDescent="0.25">
      <c r="A128">
        <v>147</v>
      </c>
      <c r="B128" s="3">
        <v>22387211.385683302</v>
      </c>
      <c r="C128" s="6">
        <v>0.70940792030076116</v>
      </c>
      <c r="D128" s="3">
        <f t="shared" ref="D128:BO128" si="234">$H$1*PI()/3*((D25+E25)*(E$7^2-D$7^2)+(E$7-D$7)*(D25*D$7+E25*E$7))*$H$2*$K$1</f>
        <v>820672608042.4469</v>
      </c>
      <c r="E128" s="3">
        <f t="shared" si="234"/>
        <v>806286226024.42383</v>
      </c>
      <c r="F128" s="3">
        <f t="shared" si="234"/>
        <v>790641158746.06213</v>
      </c>
      <c r="G128" s="3">
        <f t="shared" si="234"/>
        <v>773761700217.47375</v>
      </c>
      <c r="H128" s="3">
        <f t="shared" si="234"/>
        <v>755679987022.78577</v>
      </c>
      <c r="I128" s="3">
        <f t="shared" si="234"/>
        <v>736436258977.03564</v>
      </c>
      <c r="J128" s="3">
        <f t="shared" si="234"/>
        <v>716079053564.75281</v>
      </c>
      <c r="K128" s="3">
        <f t="shared" si="234"/>
        <v>694665323821.68152</v>
      </c>
      <c r="L128" s="3">
        <f t="shared" si="234"/>
        <v>672260469299.65625</v>
      </c>
      <c r="M128" s="3">
        <f t="shared" si="234"/>
        <v>648938270006.42639</v>
      </c>
      <c r="N128" s="3">
        <f t="shared" si="234"/>
        <v>624780713704.51697</v>
      </c>
      <c r="O128" s="3">
        <f t="shared" si="234"/>
        <v>599877707790.05115</v>
      </c>
      <c r="P128" s="3">
        <f t="shared" si="234"/>
        <v>574326668128.3219</v>
      </c>
      <c r="Q128" s="3">
        <f t="shared" si="234"/>
        <v>548231978784.45435</v>
      </c>
      <c r="R128" s="3">
        <f t="shared" si="234"/>
        <v>521704318525.66028</v>
      </c>
      <c r="S128" s="3">
        <f t="shared" si="234"/>
        <v>494859852327.25348</v>
      </c>
      <c r="T128" s="3">
        <f t="shared" si="234"/>
        <v>467819288885.55902</v>
      </c>
      <c r="U128" s="3">
        <f t="shared" si="234"/>
        <v>440706808291.77344</v>
      </c>
      <c r="V128" s="3">
        <f t="shared" si="234"/>
        <v>413648867527.75311</v>
      </c>
      <c r="W128" s="3">
        <f t="shared" si="234"/>
        <v>386772895257.97083</v>
      </c>
      <c r="X128" s="3">
        <f t="shared" si="234"/>
        <v>360205891401.76184</v>
      </c>
      <c r="Y128" s="3">
        <f t="shared" si="234"/>
        <v>334072951099.30591</v>
      </c>
      <c r="Z128" s="3">
        <f t="shared" si="234"/>
        <v>308495736780.5451</v>
      </c>
      <c r="AA128" s="3">
        <f t="shared" si="234"/>
        <v>283590925956.84351</v>
      </c>
      <c r="AB128" s="3">
        <f t="shared" si="234"/>
        <v>259468665904.46017</v>
      </c>
      <c r="AC128" s="3">
        <f t="shared" si="234"/>
        <v>236231069393.70972</v>
      </c>
      <c r="AD128" s="3">
        <f t="shared" si="234"/>
        <v>213970787835.11667</v>
      </c>
      <c r="AE128" s="3">
        <f t="shared" si="234"/>
        <v>192769699455.4761</v>
      </c>
      <c r="AF128" s="3">
        <f t="shared" si="234"/>
        <v>172697750188.01614</v>
      </c>
      <c r="AG128" s="3">
        <f t="shared" si="234"/>
        <v>153811983680.18939</v>
      </c>
      <c r="AH128" s="3">
        <f t="shared" si="234"/>
        <v>136155794070.08656</v>
      </c>
      <c r="AI128" s="3">
        <f t="shared" si="234"/>
        <v>119758430866.89047</v>
      </c>
      <c r="AJ128" s="3">
        <f t="shared" si="234"/>
        <v>104634779390.96893</v>
      </c>
      <c r="AK128" s="3">
        <f t="shared" si="234"/>
        <v>90785432858.322479</v>
      </c>
      <c r="AL128" s="3">
        <f t="shared" si="234"/>
        <v>78197063503.112579</v>
      </c>
      <c r="AM128" s="3">
        <f t="shared" si="234"/>
        <v>66843090389.343918</v>
      </c>
      <c r="AN128" s="3">
        <f t="shared" si="234"/>
        <v>56684631140.545334</v>
      </c>
      <c r="AO128" s="3">
        <f t="shared" si="234"/>
        <v>47671714170.147179</v>
      </c>
      <c r="AP128" s="3">
        <f t="shared" si="234"/>
        <v>39744717660.950104</v>
      </c>
      <c r="AQ128" s="3">
        <f t="shared" si="234"/>
        <v>32835992095.077057</v>
      </c>
      <c r="AR128" s="3">
        <f t="shared" si="234"/>
        <v>26871615165.180473</v>
      </c>
      <c r="AS128" s="3">
        <f t="shared" si="234"/>
        <v>21773221960.010414</v>
      </c>
      <c r="AT128" s="3">
        <f t="shared" si="234"/>
        <v>17459849889.948429</v>
      </c>
      <c r="AU128" s="3">
        <f t="shared" si="234"/>
        <v>13849737254.11775</v>
      </c>
      <c r="AV128" s="3">
        <f t="shared" si="234"/>
        <v>10862016834.367065</v>
      </c>
      <c r="AW128" s="3">
        <f t="shared" si="234"/>
        <v>8418251417.197938</v>
      </c>
      <c r="AX128" s="3">
        <f t="shared" si="234"/>
        <v>6443766457.6403389</v>
      </c>
      <c r="AY128" s="3">
        <f t="shared" si="234"/>
        <v>4868745754.8129892</v>
      </c>
      <c r="AZ128" s="3">
        <f t="shared" si="234"/>
        <v>3629068357.0754652</v>
      </c>
      <c r="BA128" s="3">
        <f t="shared" si="234"/>
        <v>2666878150.5375137</v>
      </c>
      <c r="BB128" s="3">
        <f t="shared" si="234"/>
        <v>1930890813.7556224</v>
      </c>
      <c r="BC128" s="3">
        <f t="shared" si="234"/>
        <v>1376455136.415849</v>
      </c>
      <c r="BD128" s="3">
        <f t="shared" si="234"/>
        <v>965396264.8293041</v>
      </c>
      <c r="BE128" s="3">
        <f t="shared" si="234"/>
        <v>665676568.93305397</v>
      </c>
      <c r="BF128" s="3">
        <f t="shared" si="234"/>
        <v>450915061.5744971</v>
      </c>
      <c r="BG128" s="3">
        <f t="shared" si="234"/>
        <v>299808444.21044368</v>
      </c>
      <c r="BH128" s="3">
        <f t="shared" si="234"/>
        <v>195495988.2996746</v>
      </c>
      <c r="BI128" s="3">
        <f t="shared" si="234"/>
        <v>124906937.42792903</v>
      </c>
      <c r="BJ128" s="3">
        <f t="shared" si="234"/>
        <v>78123496.615774333</v>
      </c>
      <c r="BK128" s="3">
        <f t="shared" si="234"/>
        <v>47785470.54387442</v>
      </c>
      <c r="BL128" s="3">
        <f t="shared" si="234"/>
        <v>28554985.562454399</v>
      </c>
      <c r="BM128" s="3">
        <f t="shared" si="234"/>
        <v>16652211.693658087</v>
      </c>
      <c r="BN128" s="3">
        <f t="shared" si="234"/>
        <v>9466208.7359577082</v>
      </c>
      <c r="BO128" s="3">
        <f t="shared" si="234"/>
        <v>5239404.6346074454</v>
      </c>
      <c r="BP128" s="3">
        <f t="shared" ref="BP128:EA128" si="235">$H$1*PI()/3*((BP25+BQ25)*(BQ$7^2-BP$7^2)+(BQ$7-BP$7)*(BP25*BP$7+BQ25*BQ$7))*$H$2*$K$1</f>
        <v>2820026.9720025202</v>
      </c>
      <c r="BQ128" s="3">
        <f t="shared" si="235"/>
        <v>1474106.6727817575</v>
      </c>
      <c r="BR128" s="3">
        <f t="shared" si="235"/>
        <v>747346.0287951068</v>
      </c>
      <c r="BS128" s="3">
        <f t="shared" si="235"/>
        <v>366958.8201046341</v>
      </c>
      <c r="BT128" s="3">
        <f t="shared" si="235"/>
        <v>174250.01808355589</v>
      </c>
      <c r="BU128" s="3">
        <f t="shared" si="235"/>
        <v>79894.253307501393</v>
      </c>
      <c r="BV128" s="3">
        <f t="shared" si="235"/>
        <v>35313.565380378212</v>
      </c>
      <c r="BW128" s="3">
        <f t="shared" si="235"/>
        <v>15021.536379534216</v>
      </c>
      <c r="BX128" s="3">
        <f t="shared" si="235"/>
        <v>6138.5126268495787</v>
      </c>
      <c r="BY128" s="3">
        <f t="shared" si="235"/>
        <v>2405.3673633173571</v>
      </c>
      <c r="BZ128" s="3">
        <f t="shared" si="235"/>
        <v>902.03851601108659</v>
      </c>
      <c r="CA128" s="3">
        <f t="shared" si="235"/>
        <v>323.08055179071835</v>
      </c>
      <c r="CB128" s="3">
        <f t="shared" si="235"/>
        <v>110.28440561691471</v>
      </c>
      <c r="CC128" s="3">
        <f t="shared" si="235"/>
        <v>35.798703080572686</v>
      </c>
      <c r="CD128" s="3">
        <f t="shared" si="235"/>
        <v>11.024463672939962</v>
      </c>
      <c r="CE128" s="3">
        <f t="shared" si="235"/>
        <v>3.2131003260194704</v>
      </c>
      <c r="CF128" s="3">
        <f t="shared" si="235"/>
        <v>0.88401088065978461</v>
      </c>
      <c r="CG128" s="3">
        <f t="shared" si="235"/>
        <v>0.22897869868535939</v>
      </c>
      <c r="CH128" s="3">
        <f t="shared" si="235"/>
        <v>5.5682601936654738E-2</v>
      </c>
      <c r="CI128" s="3">
        <f t="shared" si="235"/>
        <v>1.2675239883916656E-2</v>
      </c>
      <c r="CJ128" s="3">
        <f t="shared" si="235"/>
        <v>2.6925880319271013E-3</v>
      </c>
      <c r="CK128" s="3">
        <f t="shared" si="235"/>
        <v>5.3206176718457348E-4</v>
      </c>
      <c r="CL128" s="3">
        <f t="shared" si="235"/>
        <v>9.746917954831755E-5</v>
      </c>
      <c r="CM128" s="3">
        <f t="shared" si="235"/>
        <v>1.649492573302429E-5</v>
      </c>
      <c r="CN128" s="3">
        <f t="shared" si="235"/>
        <v>2.5692262561946264E-6</v>
      </c>
      <c r="CO128" s="3">
        <f t="shared" si="235"/>
        <v>3.6689109414237165E-7</v>
      </c>
      <c r="CP128" s="3">
        <f t="shared" si="235"/>
        <v>4.7839607842386959E-8</v>
      </c>
      <c r="CQ128" s="3">
        <f t="shared" si="235"/>
        <v>5.671544160350634E-9</v>
      </c>
      <c r="CR128" s="3">
        <f t="shared" si="235"/>
        <v>6.0860647557159033E-10</v>
      </c>
      <c r="CS128" s="3">
        <f t="shared" si="235"/>
        <v>5.8837997631666563E-11</v>
      </c>
      <c r="CT128" s="3">
        <f t="shared" si="235"/>
        <v>5.0995453735887723E-12</v>
      </c>
      <c r="CU128" s="3">
        <f t="shared" si="235"/>
        <v>3.9420345267981866E-13</v>
      </c>
      <c r="CV128" s="3">
        <f t="shared" si="235"/>
        <v>2.7032107893842169E-14</v>
      </c>
      <c r="CW128" s="3">
        <f t="shared" si="235"/>
        <v>1.6351288114171101E-15</v>
      </c>
      <c r="CX128" s="3">
        <f t="shared" si="235"/>
        <v>8.6728186852304607E-17</v>
      </c>
      <c r="CY128" s="3">
        <f t="shared" si="235"/>
        <v>4.0087097295209509E-18</v>
      </c>
      <c r="CZ128" s="3">
        <f t="shared" si="235"/>
        <v>1.6041880363535196E-19</v>
      </c>
      <c r="DA128" s="3">
        <f t="shared" si="235"/>
        <v>5.5201019615047179E-21</v>
      </c>
      <c r="DB128" s="3">
        <f t="shared" si="235"/>
        <v>1.6217107018602898E-22</v>
      </c>
      <c r="DC128" s="3">
        <f t="shared" si="235"/>
        <v>4.037192870144404E-24</v>
      </c>
      <c r="DD128" s="3">
        <f t="shared" si="235"/>
        <v>8.4499914081350664E-26</v>
      </c>
      <c r="DE128" s="3">
        <f t="shared" si="235"/>
        <v>1.4747996894300261E-27</v>
      </c>
      <c r="DF128" s="3">
        <f t="shared" si="235"/>
        <v>2.1279941750134652E-29</v>
      </c>
      <c r="DG128" s="3">
        <f t="shared" si="235"/>
        <v>2.5156648602251315E-31</v>
      </c>
      <c r="DH128" s="3">
        <f t="shared" si="235"/>
        <v>2.4136825404624254E-33</v>
      </c>
      <c r="DI128" s="3">
        <f t="shared" si="235"/>
        <v>1.8610583229481117E-35</v>
      </c>
      <c r="DJ128" s="3">
        <f t="shared" si="235"/>
        <v>1.1412961228714092E-37</v>
      </c>
      <c r="DK128" s="3">
        <f t="shared" si="235"/>
        <v>5.5066901612651477E-40</v>
      </c>
      <c r="DL128" s="3">
        <f t="shared" si="235"/>
        <v>2.0668641691960207E-42</v>
      </c>
      <c r="DM128" s="3">
        <f t="shared" si="235"/>
        <v>5.963575009211433E-45</v>
      </c>
      <c r="DN128" s="3">
        <f t="shared" si="235"/>
        <v>1.3064054456933352E-47</v>
      </c>
      <c r="DO128" s="3">
        <f t="shared" si="235"/>
        <v>2.1447477470900199E-50</v>
      </c>
      <c r="DP128" s="3">
        <f t="shared" si="235"/>
        <v>2.6008634779375362E-53</v>
      </c>
      <c r="DQ128" s="3">
        <f t="shared" si="235"/>
        <v>0</v>
      </c>
      <c r="DR128" s="3">
        <f t="shared" si="235"/>
        <v>0</v>
      </c>
      <c r="DS128" s="3">
        <f t="shared" si="235"/>
        <v>0</v>
      </c>
      <c r="DT128" s="3">
        <f t="shared" si="235"/>
        <v>0</v>
      </c>
      <c r="DU128" s="3">
        <f t="shared" si="235"/>
        <v>0</v>
      </c>
      <c r="DV128" s="3">
        <f t="shared" si="235"/>
        <v>0</v>
      </c>
      <c r="DW128" s="3">
        <f t="shared" si="235"/>
        <v>0</v>
      </c>
      <c r="DX128" s="3">
        <f t="shared" si="235"/>
        <v>0</v>
      </c>
      <c r="DY128" s="3">
        <f t="shared" si="235"/>
        <v>0</v>
      </c>
      <c r="DZ128" s="3">
        <f t="shared" si="235"/>
        <v>0</v>
      </c>
      <c r="EA128" s="3">
        <f t="shared" si="235"/>
        <v>0</v>
      </c>
      <c r="EB128" s="3">
        <f t="shared" ref="EB128:ET128" si="236">$H$1*PI()/3*((EB25+EC25)*(EC$7^2-EB$7^2)+(EC$7-EB$7)*(EB25*EB$7+EC25*EC$7))*$H$2*$K$1</f>
        <v>0</v>
      </c>
      <c r="EC128" s="3">
        <f t="shared" si="236"/>
        <v>0</v>
      </c>
      <c r="ED128" s="3">
        <f t="shared" si="236"/>
        <v>0</v>
      </c>
      <c r="EE128" s="3">
        <f t="shared" si="236"/>
        <v>0</v>
      </c>
      <c r="EF128" s="3">
        <f t="shared" si="236"/>
        <v>0</v>
      </c>
      <c r="EG128" s="3">
        <f t="shared" si="236"/>
        <v>0</v>
      </c>
      <c r="EH128" s="3">
        <f t="shared" si="236"/>
        <v>0</v>
      </c>
      <c r="EI128" s="3">
        <f t="shared" si="236"/>
        <v>0</v>
      </c>
      <c r="EJ128" s="3">
        <f t="shared" si="236"/>
        <v>0</v>
      </c>
      <c r="EK128" s="3">
        <f t="shared" si="236"/>
        <v>0</v>
      </c>
      <c r="EL128" s="3">
        <f t="shared" si="236"/>
        <v>0</v>
      </c>
      <c r="EM128" s="3">
        <f t="shared" si="236"/>
        <v>0</v>
      </c>
      <c r="EN128" s="3">
        <f t="shared" si="236"/>
        <v>0</v>
      </c>
      <c r="EO128" s="3">
        <f t="shared" si="236"/>
        <v>0</v>
      </c>
      <c r="EP128" s="3">
        <f t="shared" si="236"/>
        <v>0</v>
      </c>
      <c r="EQ128" s="3">
        <f t="shared" si="236"/>
        <v>0</v>
      </c>
      <c r="ER128" s="3">
        <f t="shared" si="236"/>
        <v>0</v>
      </c>
      <c r="ES128" s="3">
        <f t="shared" si="236"/>
        <v>0</v>
      </c>
      <c r="ET128" s="3">
        <f t="shared" si="236"/>
        <v>0</v>
      </c>
      <c r="EU128" s="3">
        <f t="shared" ref="EU128:FC128" si="237">$H$1*PI()/3*((EU25+EV25)*(EV$7^2-EU$7^2)+(EV$7-EU$7)*(EU25*EU$7+EV25*EV$7))*$H$2*$K$1</f>
        <v>0</v>
      </c>
      <c r="EV128" s="3">
        <f t="shared" si="237"/>
        <v>0</v>
      </c>
      <c r="EW128" s="3">
        <f t="shared" si="237"/>
        <v>0</v>
      </c>
      <c r="EX128" s="3">
        <f t="shared" si="237"/>
        <v>0</v>
      </c>
      <c r="EY128" s="3">
        <f t="shared" si="237"/>
        <v>0</v>
      </c>
      <c r="EZ128" s="3">
        <f t="shared" si="237"/>
        <v>0</v>
      </c>
      <c r="FA128" s="3">
        <f t="shared" si="237"/>
        <v>0</v>
      </c>
      <c r="FB128" s="3">
        <f t="shared" si="237"/>
        <v>0</v>
      </c>
      <c r="FC128" s="3">
        <f t="shared" si="237"/>
        <v>0</v>
      </c>
      <c r="FD128" s="3">
        <f t="shared" si="232"/>
        <v>0</v>
      </c>
      <c r="FE128" s="3">
        <f t="shared" si="233"/>
        <v>0</v>
      </c>
      <c r="FF128" s="3">
        <f t="shared" si="182"/>
        <v>0</v>
      </c>
      <c r="FG128" s="3">
        <f t="shared" si="183"/>
        <v>0</v>
      </c>
      <c r="FH128" s="3">
        <f t="shared" si="184"/>
        <v>0</v>
      </c>
      <c r="FI128" s="3">
        <f t="shared" si="185"/>
        <v>0</v>
      </c>
      <c r="FJ128" s="3">
        <f t="shared" si="186"/>
        <v>0</v>
      </c>
      <c r="FK128" s="3">
        <f t="shared" si="187"/>
        <v>0</v>
      </c>
      <c r="FL128" s="3">
        <f t="shared" si="188"/>
        <v>0</v>
      </c>
      <c r="FM128" s="3">
        <f t="shared" si="189"/>
        <v>0</v>
      </c>
      <c r="FN128" s="3">
        <f t="shared" si="190"/>
        <v>0</v>
      </c>
      <c r="FO128" s="3">
        <f t="shared" si="191"/>
        <v>0</v>
      </c>
      <c r="FP128" s="3">
        <f t="shared" si="192"/>
        <v>0</v>
      </c>
      <c r="FQ128" s="3">
        <f t="shared" si="193"/>
        <v>0</v>
      </c>
      <c r="FR128" s="3">
        <f t="shared" si="194"/>
        <v>0</v>
      </c>
      <c r="FS128" s="3">
        <f t="shared" si="195"/>
        <v>0</v>
      </c>
      <c r="FT128" s="3">
        <f t="shared" si="196"/>
        <v>0</v>
      </c>
      <c r="FU128" s="3">
        <f t="shared" si="197"/>
        <v>0</v>
      </c>
      <c r="FV128" s="3">
        <f t="shared" si="198"/>
        <v>0</v>
      </c>
      <c r="FW128" s="3">
        <f t="shared" si="199"/>
        <v>0</v>
      </c>
      <c r="FX128" s="3">
        <f t="shared" si="200"/>
        <v>0</v>
      </c>
      <c r="FY128" s="3">
        <f t="shared" si="201"/>
        <v>0</v>
      </c>
      <c r="FZ128" s="3">
        <f t="shared" si="202"/>
        <v>0</v>
      </c>
      <c r="GA128" s="3">
        <f t="shared" si="203"/>
        <v>0</v>
      </c>
      <c r="GB128" s="3">
        <f t="shared" si="204"/>
        <v>0</v>
      </c>
      <c r="GC128" s="3">
        <f t="shared" si="205"/>
        <v>0</v>
      </c>
      <c r="GD128" s="3">
        <f t="shared" si="206"/>
        <v>0</v>
      </c>
      <c r="GE128" s="3">
        <f t="shared" si="152"/>
        <v>0</v>
      </c>
      <c r="GF128" s="3">
        <f t="shared" si="207"/>
        <v>0</v>
      </c>
      <c r="GG128" s="3">
        <f t="shared" si="208"/>
        <v>0</v>
      </c>
      <c r="GH128" s="3">
        <f t="shared" si="209"/>
        <v>0</v>
      </c>
      <c r="GI128" s="3">
        <f t="shared" si="210"/>
        <v>0</v>
      </c>
      <c r="GJ128" s="3">
        <f t="shared" si="211"/>
        <v>0</v>
      </c>
      <c r="GK128" s="3">
        <f t="shared" si="157"/>
        <v>0</v>
      </c>
      <c r="GL128" s="3">
        <f t="shared" si="158"/>
        <v>0</v>
      </c>
      <c r="GM128" s="3">
        <f t="shared" si="159"/>
        <v>0</v>
      </c>
      <c r="GN128" s="3">
        <f t="shared" si="160"/>
        <v>0</v>
      </c>
      <c r="GO128" s="3">
        <f t="shared" si="161"/>
        <v>0</v>
      </c>
      <c r="GP128" s="3">
        <f t="shared" si="162"/>
        <v>0</v>
      </c>
      <c r="GQ128" s="3">
        <f t="shared" si="163"/>
        <v>0</v>
      </c>
      <c r="GR128" s="3">
        <f t="shared" si="164"/>
        <v>0</v>
      </c>
      <c r="GS128" s="3">
        <f t="shared" si="165"/>
        <v>0</v>
      </c>
      <c r="GT128" s="3">
        <f t="shared" si="166"/>
        <v>0</v>
      </c>
      <c r="GU128" s="3">
        <f t="shared" si="167"/>
        <v>0</v>
      </c>
      <c r="GV128" s="3">
        <f t="shared" si="168"/>
        <v>0</v>
      </c>
      <c r="GW128" s="3">
        <f t="shared" si="169"/>
        <v>0</v>
      </c>
      <c r="GX128" s="3">
        <f t="shared" si="170"/>
        <v>0</v>
      </c>
      <c r="GY128" s="3">
        <f t="shared" si="171"/>
        <v>0</v>
      </c>
      <c r="GZ128" s="3">
        <f t="shared" si="172"/>
        <v>0</v>
      </c>
      <c r="HA128" s="3">
        <f t="shared" si="173"/>
        <v>0</v>
      </c>
      <c r="HB128" s="3">
        <f t="shared" si="174"/>
        <v>0</v>
      </c>
      <c r="HC128" s="3">
        <f t="shared" si="175"/>
        <v>0</v>
      </c>
      <c r="HD128" s="3">
        <f t="shared" si="176"/>
        <v>0</v>
      </c>
      <c r="HE128" s="3">
        <f t="shared" si="131"/>
        <v>0</v>
      </c>
      <c r="HF128" s="3">
        <f t="shared" si="135"/>
        <v>0</v>
      </c>
      <c r="HG128" s="3">
        <f t="shared" si="136"/>
        <v>0</v>
      </c>
      <c r="HH128" s="3"/>
      <c r="HJ128" s="3">
        <f t="shared" si="132"/>
        <v>15899821503869.418</v>
      </c>
      <c r="HK128" s="3">
        <f t="shared" si="137"/>
        <v>69045119692345.937</v>
      </c>
    </row>
    <row r="129" spans="1:219" x14ac:dyDescent="0.25">
      <c r="A129">
        <v>148</v>
      </c>
      <c r="B129" s="3">
        <v>25118864.315095801</v>
      </c>
      <c r="C129" s="6">
        <v>0.79596877820543388</v>
      </c>
      <c r="D129" s="3">
        <f t="shared" ref="D129:BO129" si="238">$H$1*PI()/3*((D26+E26)*(E$7^2-D$7^2)+(E$7-D$7)*(D26*D$7+E26*E$7))*$H$2*$K$1</f>
        <v>954429674998.93945</v>
      </c>
      <c r="E129" s="3">
        <f t="shared" si="238"/>
        <v>941897115898.64905</v>
      </c>
      <c r="F129" s="3">
        <f t="shared" si="238"/>
        <v>927920666410.52759</v>
      </c>
      <c r="G129" s="3">
        <f t="shared" si="238"/>
        <v>912507209350.13049</v>
      </c>
      <c r="H129" s="3">
        <f t="shared" si="238"/>
        <v>895671441062.46716</v>
      </c>
      <c r="I129" s="3">
        <f t="shared" si="238"/>
        <v>877436300993.23486</v>
      </c>
      <c r="J129" s="3">
        <f t="shared" si="238"/>
        <v>857833354620.66931</v>
      </c>
      <c r="K129" s="3">
        <f t="shared" si="238"/>
        <v>836903119054.74988</v>
      </c>
      <c r="L129" s="3">
        <f t="shared" si="238"/>
        <v>814695320107.34424</v>
      </c>
      <c r="M129" s="3">
        <f t="shared" si="238"/>
        <v>791269069327.3042</v>
      </c>
      <c r="N129" s="3">
        <f t="shared" si="238"/>
        <v>766692949351.36084</v>
      </c>
      <c r="O129" s="3">
        <f t="shared" si="238"/>
        <v>741044996058.78149</v>
      </c>
      <c r="P129" s="3">
        <f t="shared" si="238"/>
        <v>714412566408.23816</v>
      </c>
      <c r="Q129" s="3">
        <f t="shared" si="238"/>
        <v>686892081595.2478</v>
      </c>
      <c r="R129" s="3">
        <f t="shared" si="238"/>
        <v>658588636270.13879</v>
      </c>
      <c r="S129" s="3">
        <f t="shared" si="238"/>
        <v>629615466076.03662</v>
      </c>
      <c r="T129" s="3">
        <f t="shared" si="238"/>
        <v>600093267730.9679</v>
      </c>
      <c r="U129" s="3">
        <f t="shared" si="238"/>
        <v>570149368284.4906</v>
      </c>
      <c r="V129" s="3">
        <f t="shared" si="238"/>
        <v>539916743049.1864</v>
      </c>
      <c r="W129" s="3">
        <f t="shared" si="238"/>
        <v>509532885042.01898</v>
      </c>
      <c r="X129" s="3">
        <f t="shared" si="238"/>
        <v>479138532504.61761</v>
      </c>
      <c r="Y129" s="3">
        <f t="shared" si="238"/>
        <v>448876265190.72314</v>
      </c>
      <c r="Z129" s="3">
        <f t="shared" si="238"/>
        <v>418888984509.60297</v>
      </c>
      <c r="AA129" s="3">
        <f t="shared" si="238"/>
        <v>389318297197.49774</v>
      </c>
      <c r="AB129" s="3">
        <f t="shared" si="238"/>
        <v>360302826824.87433</v>
      </c>
      <c r="AC129" s="3">
        <f t="shared" si="238"/>
        <v>331976481963.36163</v>
      </c>
      <c r="AD129" s="3">
        <f t="shared" si="238"/>
        <v>304466714048.17621</v>
      </c>
      <c r="AE129" s="3">
        <f t="shared" si="238"/>
        <v>277892801666.59607</v>
      </c>
      <c r="AF129" s="3">
        <f t="shared" si="238"/>
        <v>252364200956.82983</v>
      </c>
      <c r="AG129" s="3">
        <f t="shared" si="238"/>
        <v>227979003767.81253</v>
      </c>
      <c r="AH129" s="3">
        <f t="shared" si="238"/>
        <v>204822545999.52316</v>
      </c>
      <c r="AI129" s="3">
        <f t="shared" si="238"/>
        <v>182966207888.24442</v>
      </c>
      <c r="AJ129" s="3">
        <f t="shared" si="238"/>
        <v>162466445757.57562</v>
      </c>
      <c r="AK129" s="3">
        <f t="shared" si="238"/>
        <v>143364090799.23972</v>
      </c>
      <c r="AL129" s="3">
        <f t="shared" si="238"/>
        <v>125683944728.06554</v>
      </c>
      <c r="AM129" s="3">
        <f t="shared" si="238"/>
        <v>109434694706.35541</v>
      </c>
      <c r="AN129" s="3">
        <f t="shared" si="238"/>
        <v>94609160895.224823</v>
      </c>
      <c r="AO129" s="3">
        <f t="shared" si="238"/>
        <v>81184879604.851532</v>
      </c>
      <c r="AP129" s="3">
        <f t="shared" si="238"/>
        <v>69125013646.812439</v>
      </c>
      <c r="AQ129" s="3">
        <f t="shared" si="238"/>
        <v>58379569602.621216</v>
      </c>
      <c r="AR129" s="3">
        <f t="shared" si="238"/>
        <v>48886889873.734009</v>
      </c>
      <c r="AS129" s="3">
        <f t="shared" si="238"/>
        <v>40575376197.15863</v>
      </c>
      <c r="AT129" s="3">
        <f t="shared" si="238"/>
        <v>33365391455.953194</v>
      </c>
      <c r="AU129" s="3">
        <f t="shared" si="238"/>
        <v>27171278735.153675</v>
      </c>
      <c r="AV129" s="3">
        <f t="shared" si="238"/>
        <v>21903431256.834297</v>
      </c>
      <c r="AW129" s="3">
        <f t="shared" si="238"/>
        <v>17470344546.050423</v>
      </c>
      <c r="AX129" s="3">
        <f t="shared" si="238"/>
        <v>13780583239.765949</v>
      </c>
      <c r="AY129" s="3">
        <f t="shared" si="238"/>
        <v>10744599451.285686</v>
      </c>
      <c r="AZ129" s="3">
        <f t="shared" si="238"/>
        <v>8276347405.1423388</v>
      </c>
      <c r="BA129" s="3">
        <f t="shared" si="238"/>
        <v>6294649773.322196</v>
      </c>
      <c r="BB129" s="3">
        <f t="shared" si="238"/>
        <v>4724284149.2398529</v>
      </c>
      <c r="BC129" s="3">
        <f t="shared" si="238"/>
        <v>3496772567.1929383</v>
      </c>
      <c r="BD129" s="3">
        <f t="shared" si="238"/>
        <v>2550871949.0768151</v>
      </c>
      <c r="BE129" s="3">
        <f t="shared" si="238"/>
        <v>1832777814.449801</v>
      </c>
      <c r="BF129" s="3">
        <f t="shared" si="238"/>
        <v>1296066534.927398</v>
      </c>
      <c r="BG129" s="3">
        <f t="shared" si="238"/>
        <v>901411986.24599612</v>
      </c>
      <c r="BH129" s="3">
        <f t="shared" si="238"/>
        <v>616120000.09598064</v>
      </c>
      <c r="BI129" s="3">
        <f t="shared" si="238"/>
        <v>413528168.26272035</v>
      </c>
      <c r="BJ129" s="3">
        <f t="shared" si="238"/>
        <v>272319240.53977925</v>
      </c>
      <c r="BK129" s="3">
        <f t="shared" si="238"/>
        <v>175793832.79036513</v>
      </c>
      <c r="BL129" s="3">
        <f t="shared" si="238"/>
        <v>111142943.61341822</v>
      </c>
      <c r="BM129" s="3">
        <f t="shared" si="238"/>
        <v>68753592.998206064</v>
      </c>
      <c r="BN129" s="3">
        <f t="shared" si="238"/>
        <v>41572582.667227596</v>
      </c>
      <c r="BO129" s="3">
        <f t="shared" si="238"/>
        <v>24544785.864415757</v>
      </c>
      <c r="BP129" s="3">
        <f t="shared" ref="BP129:EA129" si="239">$H$1*PI()/3*((BP26+BQ26)*(BQ$7^2-BP$7^2)+(BQ$7-BP$7)*(BP26*BP$7+BQ26*BQ$7))*$H$2*$K$1</f>
        <v>14134270.514224557</v>
      </c>
      <c r="BQ129" s="3">
        <f t="shared" si="239"/>
        <v>7929549.222512465</v>
      </c>
      <c r="BR129" s="3">
        <f t="shared" si="239"/>
        <v>4328728.3419348123</v>
      </c>
      <c r="BS129" s="3">
        <f t="shared" si="239"/>
        <v>2296467.7593791531</v>
      </c>
      <c r="BT129" s="3">
        <f t="shared" si="239"/>
        <v>1182427.6374433171</v>
      </c>
      <c r="BU129" s="3">
        <f t="shared" si="239"/>
        <v>590068.42899094988</v>
      </c>
      <c r="BV129" s="3">
        <f t="shared" si="239"/>
        <v>284980.60814574541</v>
      </c>
      <c r="BW129" s="3">
        <f t="shared" si="239"/>
        <v>133001.26001913604</v>
      </c>
      <c r="BX129" s="3">
        <f t="shared" si="239"/>
        <v>59887.42118879372</v>
      </c>
      <c r="BY129" s="3">
        <f t="shared" si="239"/>
        <v>25973.761738722038</v>
      </c>
      <c r="BZ129" s="3">
        <f t="shared" si="239"/>
        <v>10831.785006654292</v>
      </c>
      <c r="CA129" s="3">
        <f t="shared" si="239"/>
        <v>4335.5352035683627</v>
      </c>
      <c r="CB129" s="3">
        <f t="shared" si="239"/>
        <v>1662.4088215736413</v>
      </c>
      <c r="CC129" s="3">
        <f t="shared" si="239"/>
        <v>609.42733300121358</v>
      </c>
      <c r="CD129" s="3">
        <f t="shared" si="239"/>
        <v>213.15293976827112</v>
      </c>
      <c r="CE129" s="3">
        <f t="shared" si="239"/>
        <v>70.974151832120228</v>
      </c>
      <c r="CF129" s="3">
        <f t="shared" si="239"/>
        <v>22.447014189768804</v>
      </c>
      <c r="CG129" s="3">
        <f t="shared" si="239"/>
        <v>6.7271344053733282</v>
      </c>
      <c r="CH129" s="3">
        <f t="shared" si="239"/>
        <v>1.9055917093153156</v>
      </c>
      <c r="CI129" s="3">
        <f t="shared" si="239"/>
        <v>0.50888765596911489</v>
      </c>
      <c r="CJ129" s="3">
        <f t="shared" si="239"/>
        <v>0.1277664614233372</v>
      </c>
      <c r="CK129" s="3">
        <f t="shared" si="239"/>
        <v>3.0072470940999154E-2</v>
      </c>
      <c r="CL129" s="3">
        <f t="shared" si="239"/>
        <v>6.6156739100435387E-3</v>
      </c>
      <c r="CM129" s="3">
        <f t="shared" si="239"/>
        <v>1.3560175136531705E-3</v>
      </c>
      <c r="CN129" s="3">
        <f t="shared" si="239"/>
        <v>2.5811378340470599E-4</v>
      </c>
      <c r="CO129" s="3">
        <f t="shared" si="239"/>
        <v>4.5468635787547249E-5</v>
      </c>
      <c r="CP129" s="3">
        <f t="shared" si="239"/>
        <v>7.3857714021428046E-6</v>
      </c>
      <c r="CQ129" s="3">
        <f t="shared" si="239"/>
        <v>1.1020873603448111E-6</v>
      </c>
      <c r="CR129" s="3">
        <f t="shared" si="239"/>
        <v>1.5046873383003793E-7</v>
      </c>
      <c r="CS129" s="3">
        <f t="shared" si="239"/>
        <v>1.8718771992706021E-8</v>
      </c>
      <c r="CT129" s="3">
        <f t="shared" si="239"/>
        <v>2.1125782746922673E-9</v>
      </c>
      <c r="CU129" s="3">
        <f t="shared" si="239"/>
        <v>2.1531020643454236E-10</v>
      </c>
      <c r="CV129" s="3">
        <f t="shared" si="239"/>
        <v>1.9721899740244294E-11</v>
      </c>
      <c r="CW129" s="3">
        <f t="shared" si="239"/>
        <v>1.615401538233871E-12</v>
      </c>
      <c r="CX129" s="3">
        <f t="shared" si="239"/>
        <v>1.1769815172882347E-13</v>
      </c>
      <c r="CY129" s="3">
        <f t="shared" si="239"/>
        <v>7.5860460007546679E-15</v>
      </c>
      <c r="CZ129" s="3">
        <f t="shared" si="239"/>
        <v>4.3003275968819642E-16</v>
      </c>
      <c r="DA129" s="3">
        <f t="shared" si="239"/>
        <v>2.1310337178387494E-17</v>
      </c>
      <c r="DB129" s="3">
        <f t="shared" si="239"/>
        <v>9.1731313686469996E-19</v>
      </c>
      <c r="DC129" s="3">
        <f t="shared" si="239"/>
        <v>3.4071147722256728E-20</v>
      </c>
      <c r="DD129" s="3">
        <f t="shared" si="239"/>
        <v>1.0843329641968097E-21</v>
      </c>
      <c r="DE129" s="3">
        <f t="shared" si="239"/>
        <v>2.9353878531021382E-23</v>
      </c>
      <c r="DF129" s="3">
        <f t="shared" si="239"/>
        <v>6.7075551027006912E-25</v>
      </c>
      <c r="DG129" s="3">
        <f t="shared" si="239"/>
        <v>1.2834233729812296E-26</v>
      </c>
      <c r="DH129" s="3">
        <f t="shared" si="239"/>
        <v>2.0390531085896389E-28</v>
      </c>
      <c r="DI129" s="3">
        <f t="shared" si="239"/>
        <v>2.6663276995380404E-30</v>
      </c>
      <c r="DJ129" s="3">
        <f t="shared" si="239"/>
        <v>2.8432704432190317E-32</v>
      </c>
      <c r="DK129" s="3">
        <f t="shared" si="239"/>
        <v>2.4487664069348844E-34</v>
      </c>
      <c r="DL129" s="3">
        <f t="shared" si="239"/>
        <v>1.6861997684938328E-36</v>
      </c>
      <c r="DM129" s="3">
        <f t="shared" si="239"/>
        <v>9.1855496621806775E-39</v>
      </c>
      <c r="DN129" s="3">
        <f t="shared" si="239"/>
        <v>3.9149144488646647E-41</v>
      </c>
      <c r="DO129" s="3">
        <f t="shared" si="239"/>
        <v>1.2903916325503559E-43</v>
      </c>
      <c r="DP129" s="3">
        <f t="shared" si="239"/>
        <v>3.2436540643520612E-46</v>
      </c>
      <c r="DQ129" s="3">
        <f t="shared" si="239"/>
        <v>0</v>
      </c>
      <c r="DR129" s="3">
        <f t="shared" si="239"/>
        <v>0</v>
      </c>
      <c r="DS129" s="3">
        <f t="shared" si="239"/>
        <v>0</v>
      </c>
      <c r="DT129" s="3">
        <f t="shared" si="239"/>
        <v>0</v>
      </c>
      <c r="DU129" s="3">
        <f t="shared" si="239"/>
        <v>0</v>
      </c>
      <c r="DV129" s="3">
        <f t="shared" si="239"/>
        <v>0</v>
      </c>
      <c r="DW129" s="3">
        <f t="shared" si="239"/>
        <v>0</v>
      </c>
      <c r="DX129" s="3">
        <f t="shared" si="239"/>
        <v>0</v>
      </c>
      <c r="DY129" s="3">
        <f t="shared" si="239"/>
        <v>0</v>
      </c>
      <c r="DZ129" s="3">
        <f t="shared" si="239"/>
        <v>0</v>
      </c>
      <c r="EA129" s="3">
        <f t="shared" si="239"/>
        <v>0</v>
      </c>
      <c r="EB129" s="3">
        <f t="shared" ref="EB129:ET129" si="240">$H$1*PI()/3*((EB26+EC26)*(EC$7^2-EB$7^2)+(EC$7-EB$7)*(EB26*EB$7+EC26*EC$7))*$H$2*$K$1</f>
        <v>0</v>
      </c>
      <c r="EC129" s="3">
        <f t="shared" si="240"/>
        <v>0</v>
      </c>
      <c r="ED129" s="3">
        <f t="shared" si="240"/>
        <v>0</v>
      </c>
      <c r="EE129" s="3">
        <f t="shared" si="240"/>
        <v>0</v>
      </c>
      <c r="EF129" s="3">
        <f t="shared" si="240"/>
        <v>0</v>
      </c>
      <c r="EG129" s="3">
        <f t="shared" si="240"/>
        <v>0</v>
      </c>
      <c r="EH129" s="3">
        <f t="shared" si="240"/>
        <v>0</v>
      </c>
      <c r="EI129" s="3">
        <f t="shared" si="240"/>
        <v>0</v>
      </c>
      <c r="EJ129" s="3">
        <f t="shared" si="240"/>
        <v>0</v>
      </c>
      <c r="EK129" s="3">
        <f t="shared" si="240"/>
        <v>0</v>
      </c>
      <c r="EL129" s="3">
        <f t="shared" si="240"/>
        <v>0</v>
      </c>
      <c r="EM129" s="3">
        <f t="shared" si="240"/>
        <v>0</v>
      </c>
      <c r="EN129" s="3">
        <f t="shared" si="240"/>
        <v>0</v>
      </c>
      <c r="EO129" s="3">
        <f t="shared" si="240"/>
        <v>0</v>
      </c>
      <c r="EP129" s="3">
        <f t="shared" si="240"/>
        <v>0</v>
      </c>
      <c r="EQ129" s="3">
        <f t="shared" si="240"/>
        <v>0</v>
      </c>
      <c r="ER129" s="3">
        <f t="shared" si="240"/>
        <v>0</v>
      </c>
      <c r="ES129" s="3">
        <f t="shared" si="240"/>
        <v>0</v>
      </c>
      <c r="ET129" s="3">
        <f t="shared" si="240"/>
        <v>0</v>
      </c>
      <c r="EU129" s="3">
        <f t="shared" ref="EU129:FC129" si="241">$H$1*PI()/3*((EU26+EV26)*(EV$7^2-EU$7^2)+(EV$7-EU$7)*(EU26*EU$7+EV26*EV$7))*$H$2*$K$1</f>
        <v>0</v>
      </c>
      <c r="EV129" s="3">
        <f t="shared" si="241"/>
        <v>0</v>
      </c>
      <c r="EW129" s="3">
        <f t="shared" si="241"/>
        <v>0</v>
      </c>
      <c r="EX129" s="3">
        <f t="shared" si="241"/>
        <v>0</v>
      </c>
      <c r="EY129" s="3">
        <f t="shared" si="241"/>
        <v>0</v>
      </c>
      <c r="EZ129" s="3">
        <f t="shared" si="241"/>
        <v>0</v>
      </c>
      <c r="FA129" s="3">
        <f t="shared" si="241"/>
        <v>0</v>
      </c>
      <c r="FB129" s="3">
        <f t="shared" si="241"/>
        <v>0</v>
      </c>
      <c r="FC129" s="3">
        <f t="shared" si="241"/>
        <v>0</v>
      </c>
      <c r="FD129" s="3">
        <f t="shared" si="232"/>
        <v>0</v>
      </c>
      <c r="FE129" s="3">
        <f t="shared" si="233"/>
        <v>0</v>
      </c>
      <c r="FF129" s="3">
        <f t="shared" si="182"/>
        <v>0</v>
      </c>
      <c r="FG129" s="3">
        <f t="shared" si="183"/>
        <v>0</v>
      </c>
      <c r="FH129" s="3">
        <f t="shared" si="184"/>
        <v>0</v>
      </c>
      <c r="FI129" s="3">
        <f t="shared" si="185"/>
        <v>0</v>
      </c>
      <c r="FJ129" s="3">
        <f t="shared" si="186"/>
        <v>0</v>
      </c>
      <c r="FK129" s="3">
        <f t="shared" si="187"/>
        <v>0</v>
      </c>
      <c r="FL129" s="3">
        <f t="shared" si="188"/>
        <v>0</v>
      </c>
      <c r="FM129" s="3">
        <f t="shared" si="189"/>
        <v>0</v>
      </c>
      <c r="FN129" s="3">
        <f t="shared" si="190"/>
        <v>0</v>
      </c>
      <c r="FO129" s="3">
        <f t="shared" si="191"/>
        <v>0</v>
      </c>
      <c r="FP129" s="3">
        <f t="shared" si="192"/>
        <v>0</v>
      </c>
      <c r="FQ129" s="3">
        <f t="shared" si="193"/>
        <v>0</v>
      </c>
      <c r="FR129" s="3">
        <f t="shared" si="194"/>
        <v>0</v>
      </c>
      <c r="FS129" s="3">
        <f t="shared" si="195"/>
        <v>0</v>
      </c>
      <c r="FT129" s="3">
        <f t="shared" si="196"/>
        <v>0</v>
      </c>
      <c r="FU129" s="3">
        <f t="shared" si="197"/>
        <v>0</v>
      </c>
      <c r="FV129" s="3">
        <f t="shared" si="198"/>
        <v>0</v>
      </c>
      <c r="FW129" s="3">
        <f t="shared" si="199"/>
        <v>0</v>
      </c>
      <c r="FX129" s="3">
        <f t="shared" si="200"/>
        <v>0</v>
      </c>
      <c r="FY129" s="3">
        <f t="shared" si="201"/>
        <v>0</v>
      </c>
      <c r="FZ129" s="3">
        <f t="shared" si="202"/>
        <v>0</v>
      </c>
      <c r="GA129" s="3">
        <f t="shared" si="203"/>
        <v>0</v>
      </c>
      <c r="GB129" s="3">
        <f t="shared" si="204"/>
        <v>0</v>
      </c>
      <c r="GC129" s="3">
        <f t="shared" si="205"/>
        <v>0</v>
      </c>
      <c r="GD129" s="3">
        <f t="shared" si="206"/>
        <v>0</v>
      </c>
      <c r="GE129" s="3">
        <f t="shared" si="152"/>
        <v>0</v>
      </c>
      <c r="GF129" s="3">
        <f t="shared" si="207"/>
        <v>0</v>
      </c>
      <c r="GG129" s="3">
        <f t="shared" si="208"/>
        <v>0</v>
      </c>
      <c r="GH129" s="3">
        <f t="shared" si="209"/>
        <v>0</v>
      </c>
      <c r="GI129" s="3">
        <f t="shared" si="210"/>
        <v>0</v>
      </c>
      <c r="GJ129" s="3">
        <f t="shared" si="211"/>
        <v>0</v>
      </c>
      <c r="GK129" s="3">
        <f t="shared" si="157"/>
        <v>0</v>
      </c>
      <c r="GL129" s="3">
        <f t="shared" si="158"/>
        <v>0</v>
      </c>
      <c r="GM129" s="3">
        <f t="shared" si="159"/>
        <v>0</v>
      </c>
      <c r="GN129" s="3">
        <f t="shared" si="160"/>
        <v>0</v>
      </c>
      <c r="GO129" s="3">
        <f t="shared" si="161"/>
        <v>0</v>
      </c>
      <c r="GP129" s="3">
        <f t="shared" si="162"/>
        <v>0</v>
      </c>
      <c r="GQ129" s="3">
        <f t="shared" si="163"/>
        <v>0</v>
      </c>
      <c r="GR129" s="3">
        <f t="shared" si="164"/>
        <v>0</v>
      </c>
      <c r="GS129" s="3">
        <f t="shared" si="165"/>
        <v>0</v>
      </c>
      <c r="GT129" s="3">
        <f t="shared" si="166"/>
        <v>0</v>
      </c>
      <c r="GU129" s="3">
        <f t="shared" si="167"/>
        <v>0</v>
      </c>
      <c r="GV129" s="3">
        <f t="shared" si="168"/>
        <v>0</v>
      </c>
      <c r="GW129" s="3">
        <f t="shared" si="169"/>
        <v>0</v>
      </c>
      <c r="GX129" s="3">
        <f t="shared" si="170"/>
        <v>0</v>
      </c>
      <c r="GY129" s="3">
        <f t="shared" si="171"/>
        <v>0</v>
      </c>
      <c r="GZ129" s="3">
        <f t="shared" si="172"/>
        <v>0</v>
      </c>
      <c r="HA129" s="3">
        <f t="shared" si="173"/>
        <v>0</v>
      </c>
      <c r="HB129" s="3">
        <f t="shared" si="174"/>
        <v>0</v>
      </c>
      <c r="HC129" s="3">
        <f t="shared" si="175"/>
        <v>0</v>
      </c>
      <c r="HD129" s="3">
        <f t="shared" si="176"/>
        <v>0</v>
      </c>
      <c r="HE129" s="3">
        <f t="shared" si="131"/>
        <v>0</v>
      </c>
      <c r="HF129" s="3">
        <f t="shared" si="135"/>
        <v>0</v>
      </c>
      <c r="HG129" s="3">
        <f t="shared" si="136"/>
        <v>0</v>
      </c>
      <c r="HH129" s="3"/>
      <c r="HJ129" s="3">
        <f t="shared" si="132"/>
        <v>20195768729141.449</v>
      </c>
      <c r="HK129" s="3">
        <f t="shared" si="137"/>
        <v>77421450719853.516</v>
      </c>
    </row>
    <row r="130" spans="1:219" x14ac:dyDescent="0.25">
      <c r="A130">
        <v>149</v>
      </c>
      <c r="B130" s="3">
        <v>28183829.3126445</v>
      </c>
      <c r="C130" s="6">
        <v>0.89309165819468206</v>
      </c>
      <c r="D130" s="3">
        <f t="shared" ref="D130:BO130" si="242">$H$1*PI()/3*((D27+E27)*(E$7^2-D$7^2)+(E$7-D$7)*(D27*D$7+E27*E$7))*$H$2*$K$1</f>
        <v>1098367262015.8247</v>
      </c>
      <c r="E130" s="3">
        <f t="shared" si="242"/>
        <v>1088352188650.0674</v>
      </c>
      <c r="F130" s="3">
        <f t="shared" si="242"/>
        <v>1076733308484.917</v>
      </c>
      <c r="G130" s="3">
        <f t="shared" si="242"/>
        <v>1063498737410.3618</v>
      </c>
      <c r="H130" s="3">
        <f t="shared" si="242"/>
        <v>1048643991942.5204</v>
      </c>
      <c r="I130" s="3">
        <f t="shared" si="242"/>
        <v>1032172554459.9368</v>
      </c>
      <c r="J130" s="3">
        <f t="shared" si="242"/>
        <v>1014096412892.5309</v>
      </c>
      <c r="K130" s="3">
        <f t="shared" si="242"/>
        <v>994436564797.18835</v>
      </c>
      <c r="L130" s="3">
        <f t="shared" si="242"/>
        <v>973223474893.07178</v>
      </c>
      <c r="M130" s="3">
        <f t="shared" si="242"/>
        <v>950497474404.59753</v>
      </c>
      <c r="N130" s="3">
        <f t="shared" si="242"/>
        <v>926309089906.85352</v>
      </c>
      <c r="O130" s="3">
        <f t="shared" si="242"/>
        <v>900719288921.30688</v>
      </c>
      <c r="P130" s="3">
        <f t="shared" si="242"/>
        <v>873799629226.43152</v>
      </c>
      <c r="Q130" s="3">
        <f t="shared" si="242"/>
        <v>845632298858.97485</v>
      </c>
      <c r="R130" s="3">
        <f t="shared" si="242"/>
        <v>816310034059.93079</v>
      </c>
      <c r="S130" s="3">
        <f t="shared" si="242"/>
        <v>785935903056.22437</v>
      </c>
      <c r="T130" s="3">
        <f t="shared" si="242"/>
        <v>754622944612.13354</v>
      </c>
      <c r="U130" s="3">
        <f t="shared" si="242"/>
        <v>722493651748.93958</v>
      </c>
      <c r="V130" s="3">
        <f t="shared" si="242"/>
        <v>689679292972.52063</v>
      </c>
      <c r="W130" s="3">
        <f t="shared" si="242"/>
        <v>656319065809.56873</v>
      </c>
      <c r="X130" s="3">
        <f t="shared" si="242"/>
        <v>622559080403.70728</v>
      </c>
      <c r="Y130" s="3">
        <f t="shared" si="242"/>
        <v>588551174408.85583</v>
      </c>
      <c r="Z130" s="3">
        <f t="shared" si="242"/>
        <v>554451564386.16064</v>
      </c>
      <c r="AA130" s="3">
        <f t="shared" si="242"/>
        <v>520419343325.07599</v>
      </c>
      <c r="AB130" s="3">
        <f t="shared" si="242"/>
        <v>486614838702.04333</v>
      </c>
      <c r="AC130" s="3">
        <f t="shared" si="242"/>
        <v>453197850546.99951</v>
      </c>
      <c r="AD130" s="3">
        <f t="shared" si="242"/>
        <v>420325794180.07904</v>
      </c>
      <c r="AE130" s="3">
        <f t="shared" si="242"/>
        <v>388151777439.31757</v>
      </c>
      <c r="AF130" s="3">
        <f t="shared" si="242"/>
        <v>356822647151.65796</v>
      </c>
      <c r="AG130" s="3">
        <f t="shared" si="242"/>
        <v>326477044060.65912</v>
      </c>
      <c r="AH130" s="3">
        <f t="shared" si="242"/>
        <v>297243509193.84906</v>
      </c>
      <c r="AI130" s="3">
        <f t="shared" si="242"/>
        <v>269238687446.19901</v>
      </c>
      <c r="AJ130" s="3">
        <f t="shared" si="242"/>
        <v>242565675725.86829</v>
      </c>
      <c r="AK130" s="3">
        <f t="shared" si="242"/>
        <v>217312563101.35162</v>
      </c>
      <c r="AL130" s="3">
        <f t="shared" si="242"/>
        <v>193551208789.73123</v>
      </c>
      <c r="AM130" s="3">
        <f t="shared" si="242"/>
        <v>171336300361.715</v>
      </c>
      <c r="AN130" s="3">
        <f t="shared" si="242"/>
        <v>150704729118.02216</v>
      </c>
      <c r="AO130" s="3">
        <f t="shared" si="242"/>
        <v>131675312193.71664</v>
      </c>
      <c r="AP130" s="3">
        <f t="shared" si="242"/>
        <v>114248881675.82304</v>
      </c>
      <c r="AQ130" s="3">
        <f t="shared" si="242"/>
        <v>98408750083.093765</v>
      </c>
      <c r="AR130" s="3">
        <f t="shared" si="242"/>
        <v>84121549296.551697</v>
      </c>
      <c r="AS130" s="3">
        <f t="shared" si="242"/>
        <v>71338426910.674469</v>
      </c>
      <c r="AT130" s="3">
        <f t="shared" si="242"/>
        <v>59996570574.099388</v>
      </c>
      <c r="AU130" s="3">
        <f t="shared" si="242"/>
        <v>50021017877.376953</v>
      </c>
      <c r="AV130" s="3">
        <f t="shared" si="242"/>
        <v>41326697449.130074</v>
      </c>
      <c r="AW130" s="3">
        <f t="shared" si="242"/>
        <v>33820636882.446682</v>
      </c>
      <c r="AX130" s="3">
        <f t="shared" si="242"/>
        <v>27404265631.590801</v>
      </c>
      <c r="AY130" s="3">
        <f t="shared" si="242"/>
        <v>21975736695.295265</v>
      </c>
      <c r="AZ130" s="3">
        <f t="shared" si="242"/>
        <v>17432190183.302116</v>
      </c>
      <c r="BA130" s="3">
        <f t="shared" si="242"/>
        <v>13671884979.288212</v>
      </c>
      <c r="BB130" s="3">
        <f t="shared" si="242"/>
        <v>10596131646.851616</v>
      </c>
      <c r="BC130" s="3">
        <f t="shared" si="242"/>
        <v>8110970180.5739613</v>
      </c>
      <c r="BD130" s="3">
        <f t="shared" si="242"/>
        <v>6128549610.4890909</v>
      </c>
      <c r="BE130" s="3">
        <f t="shared" si="242"/>
        <v>4568182006.4821682</v>
      </c>
      <c r="BF130" s="3">
        <f t="shared" si="242"/>
        <v>3357060087.2402534</v>
      </c>
      <c r="BG130" s="3">
        <f t="shared" si="242"/>
        <v>2430644290.1424851</v>
      </c>
      <c r="BH130" s="3">
        <f t="shared" si="242"/>
        <v>1732740661.9372127</v>
      </c>
      <c r="BI130" s="3">
        <f t="shared" si="242"/>
        <v>1215304232.6859195</v>
      </c>
      <c r="BJ130" s="3">
        <f t="shared" si="242"/>
        <v>838012776.9819051</v>
      </c>
      <c r="BK130" s="3">
        <f t="shared" si="242"/>
        <v>567662463.88791382</v>
      </c>
      <c r="BL130" s="3">
        <f t="shared" si="242"/>
        <v>377439601.95873487</v>
      </c>
      <c r="BM130" s="3">
        <f t="shared" si="242"/>
        <v>246121603.88889697</v>
      </c>
      <c r="BN130" s="3">
        <f t="shared" si="242"/>
        <v>157255865.34826866</v>
      </c>
      <c r="BO130" s="3">
        <f t="shared" si="242"/>
        <v>98358185.229750812</v>
      </c>
      <c r="BP130" s="3">
        <f t="shared" ref="BP130:EA130" si="243">$H$1*PI()/3*((BP27+BQ27)*(BQ$7^2-BP$7^2)+(BQ$7-BP$7)*(BP27*BP$7+BQ27*BQ$7))*$H$2*$K$1</f>
        <v>60163541.095828921</v>
      </c>
      <c r="BQ130" s="3">
        <f t="shared" si="243"/>
        <v>35952435.610701501</v>
      </c>
      <c r="BR130" s="3">
        <f t="shared" si="243"/>
        <v>20966566.601759158</v>
      </c>
      <c r="BS130" s="3">
        <f t="shared" si="243"/>
        <v>11919023.640297715</v>
      </c>
      <c r="BT130" s="3">
        <f t="shared" si="243"/>
        <v>6597143.877826998</v>
      </c>
      <c r="BU130" s="3">
        <f t="shared" si="243"/>
        <v>3550887.4430202087</v>
      </c>
      <c r="BV130" s="3">
        <f t="shared" si="243"/>
        <v>1856189.9497347642</v>
      </c>
      <c r="BW130" s="3">
        <f t="shared" si="243"/>
        <v>941077.40389441932</v>
      </c>
      <c r="BX130" s="3">
        <f t="shared" si="243"/>
        <v>462095.05546276591</v>
      </c>
      <c r="BY130" s="3">
        <f t="shared" si="243"/>
        <v>219430.74773430725</v>
      </c>
      <c r="BZ130" s="3">
        <f t="shared" si="243"/>
        <v>100612.31847029184</v>
      </c>
      <c r="CA130" s="3">
        <f t="shared" si="243"/>
        <v>44472.185073787892</v>
      </c>
      <c r="CB130" s="3">
        <f t="shared" si="243"/>
        <v>18917.89818352753</v>
      </c>
      <c r="CC130" s="3">
        <f t="shared" si="243"/>
        <v>7730.9644614902281</v>
      </c>
      <c r="CD130" s="3">
        <f t="shared" si="243"/>
        <v>3029.4536865691289</v>
      </c>
      <c r="CE130" s="3">
        <f t="shared" si="243"/>
        <v>1136.1110274082671</v>
      </c>
      <c r="CF130" s="3">
        <f t="shared" si="243"/>
        <v>406.93002343629223</v>
      </c>
      <c r="CG130" s="3">
        <f t="shared" si="243"/>
        <v>138.91102241949136</v>
      </c>
      <c r="CH130" s="3">
        <f t="shared" si="243"/>
        <v>45.092474001482607</v>
      </c>
      <c r="CI130" s="3">
        <f t="shared" si="243"/>
        <v>13.887015615964028</v>
      </c>
      <c r="CJ130" s="3">
        <f t="shared" si="243"/>
        <v>4.0475382771707693</v>
      </c>
      <c r="CK130" s="3">
        <f t="shared" si="243"/>
        <v>1.1136278581336707</v>
      </c>
      <c r="CL130" s="3">
        <f t="shared" si="243"/>
        <v>0.28846555394270218</v>
      </c>
      <c r="CM130" s="3">
        <f t="shared" si="243"/>
        <v>7.0151253864326274E-2</v>
      </c>
      <c r="CN130" s="3">
        <f t="shared" si="243"/>
        <v>1.5969444714572265E-2</v>
      </c>
      <c r="CO130" s="3">
        <f t="shared" si="243"/>
        <v>3.3925164158963312E-3</v>
      </c>
      <c r="CP130" s="3">
        <f t="shared" si="243"/>
        <v>6.7039885505136402E-4</v>
      </c>
      <c r="CQ130" s="3">
        <f t="shared" si="243"/>
        <v>1.2281699631804687E-4</v>
      </c>
      <c r="CR130" s="3">
        <f t="shared" si="243"/>
        <v>2.0785587446119555E-5</v>
      </c>
      <c r="CS130" s="3">
        <f t="shared" si="243"/>
        <v>3.2376950256567262E-6</v>
      </c>
      <c r="CT130" s="3">
        <f t="shared" si="243"/>
        <v>4.6237390970417054E-7</v>
      </c>
      <c r="CU130" s="3">
        <f t="shared" si="243"/>
        <v>6.0293054923023324E-8</v>
      </c>
      <c r="CV130" s="3">
        <f t="shared" si="243"/>
        <v>7.1483455515261522E-9</v>
      </c>
      <c r="CW130" s="3">
        <f t="shared" si="243"/>
        <v>7.6712546119361631E-10</v>
      </c>
      <c r="CX130" s="3">
        <f t="shared" si="243"/>
        <v>7.416763697282598E-11</v>
      </c>
      <c r="CY130" s="3">
        <f t="shared" si="243"/>
        <v>6.4285929281972036E-12</v>
      </c>
      <c r="CZ130" s="3">
        <f t="shared" si="243"/>
        <v>4.9697442085147585E-13</v>
      </c>
      <c r="DA130" s="3">
        <f t="shared" si="243"/>
        <v>3.4081913717087722E-14</v>
      </c>
      <c r="DB130" s="3">
        <f t="shared" si="243"/>
        <v>2.061711276994327E-15</v>
      </c>
      <c r="DC130" s="3">
        <f t="shared" si="243"/>
        <v>1.0936274262062492E-16</v>
      </c>
      <c r="DD130" s="3">
        <f t="shared" si="243"/>
        <v>5.0553181647771558E-18</v>
      </c>
      <c r="DE130" s="3">
        <f t="shared" si="243"/>
        <v>2.023184534876546E-19</v>
      </c>
      <c r="DF130" s="3">
        <f t="shared" si="243"/>
        <v>6.9625018419592418E-21</v>
      </c>
      <c r="DG130" s="3">
        <f t="shared" si="243"/>
        <v>2.045650083026589E-22</v>
      </c>
      <c r="DH130" s="3">
        <f t="shared" si="243"/>
        <v>5.0930628014408013E-24</v>
      </c>
      <c r="DI130" s="3">
        <f t="shared" si="243"/>
        <v>1.0661032949247837E-25</v>
      </c>
      <c r="DJ130" s="3">
        <f t="shared" si="243"/>
        <v>1.8608936277496202E-27</v>
      </c>
      <c r="DK130" s="3">
        <f t="shared" si="243"/>
        <v>2.6853849127236617E-29</v>
      </c>
      <c r="DL130" s="3">
        <f t="shared" si="243"/>
        <v>3.1749632181536286E-31</v>
      </c>
      <c r="DM130" s="3">
        <f t="shared" si="243"/>
        <v>3.046619247248479E-33</v>
      </c>
      <c r="DN130" s="3">
        <f t="shared" si="243"/>
        <v>2.3493761538570569E-35</v>
      </c>
      <c r="DO130" s="3">
        <f t="shared" si="243"/>
        <v>1.4409469539453785E-37</v>
      </c>
      <c r="DP130" s="3">
        <f t="shared" si="243"/>
        <v>6.9283947548154921E-40</v>
      </c>
      <c r="DQ130" s="3">
        <f t="shared" si="243"/>
        <v>0</v>
      </c>
      <c r="DR130" s="3">
        <f t="shared" si="243"/>
        <v>0</v>
      </c>
      <c r="DS130" s="3">
        <f t="shared" si="243"/>
        <v>0</v>
      </c>
      <c r="DT130" s="3">
        <f t="shared" si="243"/>
        <v>0</v>
      </c>
      <c r="DU130" s="3">
        <f t="shared" si="243"/>
        <v>0</v>
      </c>
      <c r="DV130" s="3">
        <f t="shared" si="243"/>
        <v>0</v>
      </c>
      <c r="DW130" s="3">
        <f t="shared" si="243"/>
        <v>0</v>
      </c>
      <c r="DX130" s="3">
        <f t="shared" si="243"/>
        <v>0</v>
      </c>
      <c r="DY130" s="3">
        <f t="shared" si="243"/>
        <v>0</v>
      </c>
      <c r="DZ130" s="3">
        <f t="shared" si="243"/>
        <v>0</v>
      </c>
      <c r="EA130" s="3">
        <f t="shared" si="243"/>
        <v>0</v>
      </c>
      <c r="EB130" s="3">
        <f t="shared" ref="EB130:ET130" si="244">$H$1*PI()/3*((EB27+EC27)*(EC$7^2-EB$7^2)+(EC$7-EB$7)*(EB27*EB$7+EC27*EC$7))*$H$2*$K$1</f>
        <v>0</v>
      </c>
      <c r="EC130" s="3">
        <f t="shared" si="244"/>
        <v>0</v>
      </c>
      <c r="ED130" s="3">
        <f t="shared" si="244"/>
        <v>0</v>
      </c>
      <c r="EE130" s="3">
        <f t="shared" si="244"/>
        <v>0</v>
      </c>
      <c r="EF130" s="3">
        <f t="shared" si="244"/>
        <v>0</v>
      </c>
      <c r="EG130" s="3">
        <f t="shared" si="244"/>
        <v>0</v>
      </c>
      <c r="EH130" s="3">
        <f t="shared" si="244"/>
        <v>0</v>
      </c>
      <c r="EI130" s="3">
        <f t="shared" si="244"/>
        <v>0</v>
      </c>
      <c r="EJ130" s="3">
        <f t="shared" si="244"/>
        <v>0</v>
      </c>
      <c r="EK130" s="3">
        <f t="shared" si="244"/>
        <v>0</v>
      </c>
      <c r="EL130" s="3">
        <f t="shared" si="244"/>
        <v>0</v>
      </c>
      <c r="EM130" s="3">
        <f t="shared" si="244"/>
        <v>0</v>
      </c>
      <c r="EN130" s="3">
        <f t="shared" si="244"/>
        <v>0</v>
      </c>
      <c r="EO130" s="3">
        <f t="shared" si="244"/>
        <v>0</v>
      </c>
      <c r="EP130" s="3">
        <f t="shared" si="244"/>
        <v>0</v>
      </c>
      <c r="EQ130" s="3">
        <f t="shared" si="244"/>
        <v>0</v>
      </c>
      <c r="ER130" s="3">
        <f t="shared" si="244"/>
        <v>0</v>
      </c>
      <c r="ES130" s="3">
        <f t="shared" si="244"/>
        <v>0</v>
      </c>
      <c r="ET130" s="3">
        <f t="shared" si="244"/>
        <v>0</v>
      </c>
      <c r="EU130" s="3">
        <f t="shared" ref="EU130:FC130" si="245">$H$1*PI()/3*((EU27+EV27)*(EV$7^2-EU$7^2)+(EV$7-EU$7)*(EU27*EU$7+EV27*EV$7))*$H$2*$K$1</f>
        <v>0</v>
      </c>
      <c r="EV130" s="3">
        <f t="shared" si="245"/>
        <v>0</v>
      </c>
      <c r="EW130" s="3">
        <f t="shared" si="245"/>
        <v>0</v>
      </c>
      <c r="EX130" s="3">
        <f t="shared" si="245"/>
        <v>0</v>
      </c>
      <c r="EY130" s="3">
        <f t="shared" si="245"/>
        <v>0</v>
      </c>
      <c r="EZ130" s="3">
        <f t="shared" si="245"/>
        <v>0</v>
      </c>
      <c r="FA130" s="3">
        <f t="shared" si="245"/>
        <v>0</v>
      </c>
      <c r="FB130" s="3">
        <f t="shared" si="245"/>
        <v>0</v>
      </c>
      <c r="FC130" s="3">
        <f t="shared" si="245"/>
        <v>0</v>
      </c>
      <c r="FD130" s="3">
        <f t="shared" si="232"/>
        <v>0</v>
      </c>
      <c r="FE130" s="3">
        <f t="shared" si="233"/>
        <v>0</v>
      </c>
      <c r="FF130" s="3">
        <f t="shared" si="182"/>
        <v>0</v>
      </c>
      <c r="FG130" s="3">
        <f t="shared" si="183"/>
        <v>0</v>
      </c>
      <c r="FH130" s="3">
        <f t="shared" si="184"/>
        <v>0</v>
      </c>
      <c r="FI130" s="3">
        <f t="shared" si="185"/>
        <v>0</v>
      </c>
      <c r="FJ130" s="3">
        <f t="shared" si="186"/>
        <v>0</v>
      </c>
      <c r="FK130" s="3">
        <f t="shared" si="187"/>
        <v>0</v>
      </c>
      <c r="FL130" s="3">
        <f t="shared" si="188"/>
        <v>0</v>
      </c>
      <c r="FM130" s="3">
        <f t="shared" si="189"/>
        <v>0</v>
      </c>
      <c r="FN130" s="3">
        <f t="shared" si="190"/>
        <v>0</v>
      </c>
      <c r="FO130" s="3">
        <f t="shared" si="191"/>
        <v>0</v>
      </c>
      <c r="FP130" s="3">
        <f t="shared" si="192"/>
        <v>0</v>
      </c>
      <c r="FQ130" s="3">
        <f t="shared" si="193"/>
        <v>0</v>
      </c>
      <c r="FR130" s="3">
        <f t="shared" si="194"/>
        <v>0</v>
      </c>
      <c r="FS130" s="3">
        <f t="shared" si="195"/>
        <v>0</v>
      </c>
      <c r="FT130" s="3">
        <f t="shared" si="196"/>
        <v>0</v>
      </c>
      <c r="FU130" s="3">
        <f t="shared" si="197"/>
        <v>0</v>
      </c>
      <c r="FV130" s="3">
        <f t="shared" si="198"/>
        <v>0</v>
      </c>
      <c r="FW130" s="3">
        <f t="shared" si="199"/>
        <v>0</v>
      </c>
      <c r="FX130" s="3">
        <f t="shared" si="200"/>
        <v>0</v>
      </c>
      <c r="FY130" s="3">
        <f t="shared" si="201"/>
        <v>0</v>
      </c>
      <c r="FZ130" s="3">
        <f t="shared" si="202"/>
        <v>0</v>
      </c>
      <c r="GA130" s="3">
        <f t="shared" si="203"/>
        <v>0</v>
      </c>
      <c r="GB130" s="3">
        <f t="shared" si="204"/>
        <v>0</v>
      </c>
      <c r="GC130" s="3">
        <f t="shared" si="205"/>
        <v>0</v>
      </c>
      <c r="GD130" s="3">
        <f t="shared" si="206"/>
        <v>0</v>
      </c>
      <c r="GE130" s="3">
        <f t="shared" si="152"/>
        <v>0</v>
      </c>
      <c r="GF130" s="3">
        <f t="shared" si="207"/>
        <v>0</v>
      </c>
      <c r="GG130" s="3">
        <f t="shared" si="208"/>
        <v>0</v>
      </c>
      <c r="GH130" s="3">
        <f t="shared" si="209"/>
        <v>0</v>
      </c>
      <c r="GI130" s="3">
        <f t="shared" si="210"/>
        <v>0</v>
      </c>
      <c r="GJ130" s="3">
        <f t="shared" si="211"/>
        <v>0</v>
      </c>
      <c r="GK130" s="3">
        <f t="shared" si="157"/>
        <v>0</v>
      </c>
      <c r="GL130" s="3">
        <f t="shared" si="158"/>
        <v>0</v>
      </c>
      <c r="GM130" s="3">
        <f t="shared" si="159"/>
        <v>0</v>
      </c>
      <c r="GN130" s="3">
        <f t="shared" si="160"/>
        <v>0</v>
      </c>
      <c r="GO130" s="3">
        <f t="shared" si="161"/>
        <v>0</v>
      </c>
      <c r="GP130" s="3">
        <f t="shared" si="162"/>
        <v>0</v>
      </c>
      <c r="GQ130" s="3">
        <f t="shared" si="163"/>
        <v>0</v>
      </c>
      <c r="GR130" s="3">
        <f t="shared" si="164"/>
        <v>0</v>
      </c>
      <c r="GS130" s="3">
        <f t="shared" si="165"/>
        <v>0</v>
      </c>
      <c r="GT130" s="3">
        <f t="shared" si="166"/>
        <v>0</v>
      </c>
      <c r="GU130" s="3">
        <f t="shared" si="167"/>
        <v>0</v>
      </c>
      <c r="GV130" s="3">
        <f t="shared" si="168"/>
        <v>0</v>
      </c>
      <c r="GW130" s="3">
        <f t="shared" si="169"/>
        <v>0</v>
      </c>
      <c r="GX130" s="3">
        <f t="shared" si="170"/>
        <v>0</v>
      </c>
      <c r="GY130" s="3">
        <f t="shared" si="171"/>
        <v>0</v>
      </c>
      <c r="GZ130" s="3">
        <f t="shared" si="172"/>
        <v>0</v>
      </c>
      <c r="HA130" s="3">
        <f t="shared" si="173"/>
        <v>0</v>
      </c>
      <c r="HB130" s="3">
        <f t="shared" si="174"/>
        <v>0</v>
      </c>
      <c r="HC130" s="3">
        <f t="shared" si="175"/>
        <v>0</v>
      </c>
      <c r="HD130" s="3">
        <f t="shared" si="176"/>
        <v>0</v>
      </c>
      <c r="HE130" s="3">
        <f t="shared" si="131"/>
        <v>0</v>
      </c>
      <c r="HF130" s="3">
        <f t="shared" si="135"/>
        <v>0</v>
      </c>
      <c r="HG130" s="3">
        <f t="shared" si="136"/>
        <v>0</v>
      </c>
      <c r="HH130" s="3"/>
      <c r="HJ130" s="3">
        <f t="shared" si="132"/>
        <v>25377376116011.98</v>
      </c>
      <c r="HK130" s="3">
        <f t="shared" si="137"/>
        <v>86807358355845.844</v>
      </c>
    </row>
    <row r="131" spans="1:219" x14ac:dyDescent="0.25">
      <c r="A131">
        <v>150</v>
      </c>
      <c r="B131" s="3">
        <v>31622776.601683699</v>
      </c>
      <c r="C131" s="6">
        <v>1.002065321877573</v>
      </c>
      <c r="D131" s="3">
        <f t="shared" ref="D131:BO131" si="246">$H$1*PI()/3*((D28+E28)*(E$7^2-D$7^2)+(E$7-D$7)*(D28*D$7+E28*E$7))*$H$2*$K$1</f>
        <v>1251952090166.0334</v>
      </c>
      <c r="E131" s="3">
        <f t="shared" si="246"/>
        <v>1245123743881.1289</v>
      </c>
      <c r="F131" s="3">
        <f t="shared" si="246"/>
        <v>1236562270117.5833</v>
      </c>
      <c r="G131" s="3">
        <f t="shared" si="246"/>
        <v>1226236410448.9907</v>
      </c>
      <c r="H131" s="3">
        <f t="shared" si="246"/>
        <v>1214121558419.3782</v>
      </c>
      <c r="I131" s="3">
        <f t="shared" si="246"/>
        <v>1200200422604.1943</v>
      </c>
      <c r="J131" s="3">
        <f t="shared" si="246"/>
        <v>1184463684862.1445</v>
      </c>
      <c r="K131" s="3">
        <f t="shared" si="246"/>
        <v>1166910645045.9358</v>
      </c>
      <c r="L131" s="3">
        <f t="shared" si="246"/>
        <v>1147549842382.363</v>
      </c>
      <c r="M131" s="3">
        <f t="shared" si="246"/>
        <v>1126399642727.9753</v>
      </c>
      <c r="N131" s="3">
        <f t="shared" si="246"/>
        <v>1103488779907.4185</v>
      </c>
      <c r="O131" s="3">
        <f t="shared" si="246"/>
        <v>1078856838474.718</v>
      </c>
      <c r="P131" s="3">
        <f t="shared" si="246"/>
        <v>1052554664416.7521</v>
      </c>
      <c r="Q131" s="3">
        <f t="shared" si="246"/>
        <v>1024644689730.583</v>
      </c>
      <c r="R131" s="3">
        <f t="shared" si="246"/>
        <v>995201156371.20569</v>
      </c>
      <c r="S131" s="3">
        <f t="shared" si="246"/>
        <v>964310224906.76575</v>
      </c>
      <c r="T131" s="3">
        <f t="shared" si="246"/>
        <v>932069953378.78979</v>
      </c>
      <c r="U131" s="3">
        <f t="shared" si="246"/>
        <v>898590132368.14954</v>
      </c>
      <c r="V131" s="3">
        <f t="shared" si="246"/>
        <v>863991963194.21582</v>
      </c>
      <c r="W131" s="3">
        <f t="shared" si="246"/>
        <v>828407567587.04248</v>
      </c>
      <c r="X131" s="3">
        <f t="shared" si="246"/>
        <v>791979319066.80713</v>
      </c>
      <c r="Y131" s="3">
        <f t="shared" si="246"/>
        <v>754858988734.58521</v>
      </c>
      <c r="Z131" s="3">
        <f t="shared" si="246"/>
        <v>717206701209.76147</v>
      </c>
      <c r="AA131" s="3">
        <f t="shared" si="246"/>
        <v>679189700060.73804</v>
      </c>
      <c r="AB131" s="3">
        <f t="shared" si="246"/>
        <v>640980926262.37231</v>
      </c>
      <c r="AC131" s="3">
        <f t="shared" si="246"/>
        <v>602757417923.89136</v>
      </c>
      <c r="AD131" s="3">
        <f t="shared" si="246"/>
        <v>564698544706.58569</v>
      </c>
      <c r="AE131" s="3">
        <f t="shared" si="246"/>
        <v>526984095890.86127</v>
      </c>
      <c r="AF131" s="3">
        <f t="shared" si="246"/>
        <v>489792246830.67462</v>
      </c>
      <c r="AG131" s="3">
        <f t="shared" si="246"/>
        <v>453297434356.82385</v>
      </c>
      <c r="AH131" s="3">
        <f t="shared" si="246"/>
        <v>417668177388.59338</v>
      </c>
      <c r="AI131" s="3">
        <f t="shared" si="246"/>
        <v>383064884315.10315</v>
      </c>
      <c r="AJ131" s="3">
        <f t="shared" si="246"/>
        <v>349637693364.7514</v>
      </c>
      <c r="AK131" s="3">
        <f t="shared" si="246"/>
        <v>317524395900.64746</v>
      </c>
      <c r="AL131" s="3">
        <f t="shared" si="246"/>
        <v>286848495070.07574</v>
      </c>
      <c r="AM131" s="3">
        <f t="shared" si="246"/>
        <v>257717453203.17419</v>
      </c>
      <c r="AN131" s="3">
        <f t="shared" si="246"/>
        <v>230221180545.90222</v>
      </c>
      <c r="AO131" s="3">
        <f t="shared" si="246"/>
        <v>204430815092.64282</v>
      </c>
      <c r="AP131" s="3">
        <f t="shared" si="246"/>
        <v>180397838313.8902</v>
      </c>
      <c r="AQ131" s="3">
        <f t="shared" si="246"/>
        <v>158153564381.69147</v>
      </c>
      <c r="AR131" s="3">
        <f t="shared" si="246"/>
        <v>137709031127.06735</v>
      </c>
      <c r="AS131" s="3">
        <f t="shared" si="246"/>
        <v>119055309592.29414</v>
      </c>
      <c r="AT131" s="3">
        <f t="shared" si="246"/>
        <v>102164235973.55205</v>
      </c>
      <c r="AU131" s="3">
        <f t="shared" si="246"/>
        <v>86989555441.142914</v>
      </c>
      <c r="AV131" s="3">
        <f t="shared" si="246"/>
        <v>73468452359.396622</v>
      </c>
      <c r="AW131" s="3">
        <f t="shared" si="246"/>
        <v>61523426511.570457</v>
      </c>
      <c r="AX131" s="3">
        <f t="shared" si="246"/>
        <v>51064460856.915154</v>
      </c>
      <c r="AY131" s="3">
        <f t="shared" si="246"/>
        <v>41991413935.031227</v>
      </c>
      <c r="AZ131" s="3">
        <f t="shared" si="246"/>
        <v>34196560106.674728</v>
      </c>
      <c r="BA131" s="3">
        <f t="shared" si="246"/>
        <v>27567194117.205368</v>
      </c>
      <c r="BB131" s="3">
        <f t="shared" si="246"/>
        <v>21988213584.806839</v>
      </c>
      <c r="BC131" s="3">
        <f t="shared" si="246"/>
        <v>17344594337.773155</v>
      </c>
      <c r="BD131" s="3">
        <f t="shared" si="246"/>
        <v>13523679178.482691</v>
      </c>
      <c r="BE131" s="3">
        <f t="shared" si="246"/>
        <v>10417210461.388075</v>
      </c>
      <c r="BF131" s="3">
        <f t="shared" si="246"/>
        <v>7923050351.5337715</v>
      </c>
      <c r="BG131" s="3">
        <f t="shared" si="246"/>
        <v>5946548993.2131872</v>
      </c>
      <c r="BH131" s="3">
        <f t="shared" si="246"/>
        <v>4401539029.2450848</v>
      </c>
      <c r="BI131" s="3">
        <f t="shared" si="246"/>
        <v>3210953757.6782436</v>
      </c>
      <c r="BJ131" s="3">
        <f t="shared" si="246"/>
        <v>2307084407.8577895</v>
      </c>
      <c r="BK131" s="3">
        <f t="shared" si="246"/>
        <v>1631508315.4468849</v>
      </c>
      <c r="BL131" s="3">
        <f t="shared" si="246"/>
        <v>1134733089.5414295</v>
      </c>
      <c r="BM131" s="3">
        <f t="shared" si="246"/>
        <v>775611374.2128551</v>
      </c>
      <c r="BN131" s="3">
        <f t="shared" si="246"/>
        <v>520586039.41768825</v>
      </c>
      <c r="BO131" s="3">
        <f t="shared" si="246"/>
        <v>342826511.82390904</v>
      </c>
      <c r="BP131" s="3">
        <f t="shared" ref="BP131:EA131" si="247">$H$1*PI()/3*((BP28+BQ28)*(BQ$7^2-BP$7^2)+(BQ$7-BP$7)*(BP28*BP$7+BQ28*BQ$7))*$H$2*$K$1</f>
        <v>221313785.6978201</v>
      </c>
      <c r="BQ131" s="3">
        <f t="shared" si="247"/>
        <v>139925092.95385453</v>
      </c>
      <c r="BR131" s="3">
        <f t="shared" si="247"/>
        <v>86560172.859348357</v>
      </c>
      <c r="BS131" s="3">
        <f t="shared" si="247"/>
        <v>52340620.969550818</v>
      </c>
      <c r="BT131" s="3">
        <f t="shared" si="247"/>
        <v>30902984.008482657</v>
      </c>
      <c r="BU131" s="3">
        <f t="shared" si="247"/>
        <v>17796067.401375078</v>
      </c>
      <c r="BV131" s="3">
        <f t="shared" si="247"/>
        <v>9984097.166316675</v>
      </c>
      <c r="BW131" s="3">
        <f t="shared" si="247"/>
        <v>5450426.4841542477</v>
      </c>
      <c r="BX131" s="3">
        <f t="shared" si="247"/>
        <v>2891615.7133523175</v>
      </c>
      <c r="BY131" s="3">
        <f t="shared" si="247"/>
        <v>1488898.5080416189</v>
      </c>
      <c r="BZ131" s="3">
        <f t="shared" si="247"/>
        <v>743025.03671993059</v>
      </c>
      <c r="CA131" s="3">
        <f t="shared" si="247"/>
        <v>358861.76566246356</v>
      </c>
      <c r="CB131" s="3">
        <f t="shared" si="247"/>
        <v>167486.08515121468</v>
      </c>
      <c r="CC131" s="3">
        <f t="shared" si="247"/>
        <v>75417.127486358615</v>
      </c>
      <c r="CD131" s="3">
        <f t="shared" si="247"/>
        <v>32710.030466466698</v>
      </c>
      <c r="CE131" s="3">
        <f t="shared" si="247"/>
        <v>13641.376446624825</v>
      </c>
      <c r="CF131" s="3">
        <f t="shared" si="247"/>
        <v>5460.2598635397599</v>
      </c>
      <c r="CG131" s="3">
        <f t="shared" si="247"/>
        <v>2093.7327771324572</v>
      </c>
      <c r="CH131" s="3">
        <f t="shared" si="247"/>
        <v>767.57104062848452</v>
      </c>
      <c r="CI131" s="3">
        <f t="shared" si="247"/>
        <v>268.47364116827123</v>
      </c>
      <c r="CJ131" s="3">
        <f t="shared" si="247"/>
        <v>89.397356260364958</v>
      </c>
      <c r="CK131" s="3">
        <f t="shared" si="247"/>
        <v>28.274678496355282</v>
      </c>
      <c r="CL131" s="3">
        <f t="shared" si="247"/>
        <v>8.4739197956138703</v>
      </c>
      <c r="CM131" s="3">
        <f t="shared" si="247"/>
        <v>2.4004894356916897</v>
      </c>
      <c r="CN131" s="3">
        <f t="shared" si="247"/>
        <v>0.64107396782527848</v>
      </c>
      <c r="CO131" s="3">
        <f t="shared" si="247"/>
        <v>0.16096074996982129</v>
      </c>
      <c r="CP131" s="3">
        <f t="shared" si="247"/>
        <v>3.7886961449313812E-2</v>
      </c>
      <c r="CQ131" s="3">
        <f t="shared" si="247"/>
        <v>8.3351415188435349E-3</v>
      </c>
      <c r="CR131" s="3">
        <f t="shared" si="247"/>
        <v>1.7085320569292194E-3</v>
      </c>
      <c r="CS131" s="3">
        <f t="shared" si="247"/>
        <v>3.2522860387282685E-4</v>
      </c>
      <c r="CT131" s="3">
        <f t="shared" si="247"/>
        <v>5.7294108660976535E-5</v>
      </c>
      <c r="CU131" s="3">
        <f t="shared" si="247"/>
        <v>9.3071187034371528E-6</v>
      </c>
      <c r="CV131" s="3">
        <f t="shared" si="247"/>
        <v>1.3888573726817155E-6</v>
      </c>
      <c r="CW131" s="3">
        <f t="shared" si="247"/>
        <v>1.8963175469502989E-7</v>
      </c>
      <c r="CX131" s="3">
        <f t="shared" si="247"/>
        <v>2.3592083966726065E-8</v>
      </c>
      <c r="CY131" s="3">
        <f t="shared" si="247"/>
        <v>2.6627288810869728E-9</v>
      </c>
      <c r="CZ131" s="3">
        <f t="shared" si="247"/>
        <v>2.7139699470833639E-10</v>
      </c>
      <c r="DA131" s="3">
        <f t="shared" si="247"/>
        <v>2.4860885066496276E-11</v>
      </c>
      <c r="DB131" s="3">
        <f t="shared" si="247"/>
        <v>2.0364650321415164E-12</v>
      </c>
      <c r="DC131" s="3">
        <f t="shared" si="247"/>
        <v>1.4838704951223804E-13</v>
      </c>
      <c r="DD131" s="3">
        <f t="shared" si="247"/>
        <v>9.5647373676550413E-15</v>
      </c>
      <c r="DE131" s="3">
        <f t="shared" si="247"/>
        <v>5.4224023133540254E-16</v>
      </c>
      <c r="DF131" s="3">
        <f t="shared" si="247"/>
        <v>2.6872904083757361E-17</v>
      </c>
      <c r="DG131" s="3">
        <f t="shared" si="247"/>
        <v>1.1568512481067566E-18</v>
      </c>
      <c r="DH131" s="3">
        <f t="shared" si="247"/>
        <v>4.2971836299720043E-20</v>
      </c>
      <c r="DI131" s="3">
        <f t="shared" si="247"/>
        <v>1.3677248880933417E-21</v>
      </c>
      <c r="DJ131" s="3">
        <f t="shared" si="247"/>
        <v>3.7029027152699034E-23</v>
      </c>
      <c r="DK131" s="3">
        <f t="shared" si="247"/>
        <v>8.4622070370948562E-25</v>
      </c>
      <c r="DL131" s="3">
        <f t="shared" si="247"/>
        <v>1.6193245062676871E-26</v>
      </c>
      <c r="DM131" s="3">
        <f t="shared" si="247"/>
        <v>2.5729958274796373E-28</v>
      </c>
      <c r="DN131" s="3">
        <f t="shared" si="247"/>
        <v>3.3649051116023287E-30</v>
      </c>
      <c r="DO131" s="3">
        <f t="shared" si="247"/>
        <v>3.5886282945713455E-32</v>
      </c>
      <c r="DP131" s="3">
        <f t="shared" si="247"/>
        <v>3.0707063181550245E-34</v>
      </c>
      <c r="DQ131" s="3">
        <f t="shared" si="247"/>
        <v>0</v>
      </c>
      <c r="DR131" s="3">
        <f t="shared" si="247"/>
        <v>0</v>
      </c>
      <c r="DS131" s="3">
        <f t="shared" si="247"/>
        <v>0</v>
      </c>
      <c r="DT131" s="3">
        <f t="shared" si="247"/>
        <v>0</v>
      </c>
      <c r="DU131" s="3">
        <f t="shared" si="247"/>
        <v>0</v>
      </c>
      <c r="DV131" s="3">
        <f t="shared" si="247"/>
        <v>0</v>
      </c>
      <c r="DW131" s="3">
        <f t="shared" si="247"/>
        <v>0</v>
      </c>
      <c r="DX131" s="3">
        <f t="shared" si="247"/>
        <v>0</v>
      </c>
      <c r="DY131" s="3">
        <f t="shared" si="247"/>
        <v>0</v>
      </c>
      <c r="DZ131" s="3">
        <f t="shared" si="247"/>
        <v>0</v>
      </c>
      <c r="EA131" s="3">
        <f t="shared" si="247"/>
        <v>0</v>
      </c>
      <c r="EB131" s="3">
        <f t="shared" ref="EB131:ET131" si="248">$H$1*PI()/3*((EB28+EC28)*(EC$7^2-EB$7^2)+(EC$7-EB$7)*(EB28*EB$7+EC28*EC$7))*$H$2*$K$1</f>
        <v>0</v>
      </c>
      <c r="EC131" s="3">
        <f t="shared" si="248"/>
        <v>0</v>
      </c>
      <c r="ED131" s="3">
        <f t="shared" si="248"/>
        <v>0</v>
      </c>
      <c r="EE131" s="3">
        <f t="shared" si="248"/>
        <v>0</v>
      </c>
      <c r="EF131" s="3">
        <f t="shared" si="248"/>
        <v>0</v>
      </c>
      <c r="EG131" s="3">
        <f t="shared" si="248"/>
        <v>0</v>
      </c>
      <c r="EH131" s="3">
        <f t="shared" si="248"/>
        <v>0</v>
      </c>
      <c r="EI131" s="3">
        <f t="shared" si="248"/>
        <v>0</v>
      </c>
      <c r="EJ131" s="3">
        <f t="shared" si="248"/>
        <v>0</v>
      </c>
      <c r="EK131" s="3">
        <f t="shared" si="248"/>
        <v>0</v>
      </c>
      <c r="EL131" s="3">
        <f t="shared" si="248"/>
        <v>0</v>
      </c>
      <c r="EM131" s="3">
        <f t="shared" si="248"/>
        <v>0</v>
      </c>
      <c r="EN131" s="3">
        <f t="shared" si="248"/>
        <v>0</v>
      </c>
      <c r="EO131" s="3">
        <f t="shared" si="248"/>
        <v>0</v>
      </c>
      <c r="EP131" s="3">
        <f t="shared" si="248"/>
        <v>0</v>
      </c>
      <c r="EQ131" s="3">
        <f t="shared" si="248"/>
        <v>0</v>
      </c>
      <c r="ER131" s="3">
        <f t="shared" si="248"/>
        <v>0</v>
      </c>
      <c r="ES131" s="3">
        <f t="shared" si="248"/>
        <v>0</v>
      </c>
      <c r="ET131" s="3">
        <f t="shared" si="248"/>
        <v>0</v>
      </c>
      <c r="EU131" s="3">
        <f t="shared" ref="EU131:FC131" si="249">$H$1*PI()/3*((EU28+EV28)*(EV$7^2-EU$7^2)+(EV$7-EU$7)*(EU28*EU$7+EV28*EV$7))*$H$2*$K$1</f>
        <v>0</v>
      </c>
      <c r="EV131" s="3">
        <f t="shared" si="249"/>
        <v>0</v>
      </c>
      <c r="EW131" s="3">
        <f t="shared" si="249"/>
        <v>0</v>
      </c>
      <c r="EX131" s="3">
        <f t="shared" si="249"/>
        <v>0</v>
      </c>
      <c r="EY131" s="3">
        <f t="shared" si="249"/>
        <v>0</v>
      </c>
      <c r="EZ131" s="3">
        <f t="shared" si="249"/>
        <v>0</v>
      </c>
      <c r="FA131" s="3">
        <f t="shared" si="249"/>
        <v>0</v>
      </c>
      <c r="FB131" s="3">
        <f t="shared" si="249"/>
        <v>0</v>
      </c>
      <c r="FC131" s="3">
        <f t="shared" si="249"/>
        <v>0</v>
      </c>
      <c r="FD131" s="3">
        <f t="shared" si="232"/>
        <v>0</v>
      </c>
      <c r="FE131" s="3">
        <f t="shared" si="233"/>
        <v>0</v>
      </c>
      <c r="FF131" s="3">
        <f t="shared" si="182"/>
        <v>0</v>
      </c>
      <c r="FG131" s="3">
        <f t="shared" si="183"/>
        <v>0</v>
      </c>
      <c r="FH131" s="3">
        <f t="shared" si="184"/>
        <v>0</v>
      </c>
      <c r="FI131" s="3">
        <f t="shared" si="185"/>
        <v>0</v>
      </c>
      <c r="FJ131" s="3">
        <f t="shared" si="186"/>
        <v>0</v>
      </c>
      <c r="FK131" s="3">
        <f t="shared" si="187"/>
        <v>0</v>
      </c>
      <c r="FL131" s="3">
        <f t="shared" si="188"/>
        <v>0</v>
      </c>
      <c r="FM131" s="3">
        <f t="shared" si="189"/>
        <v>0</v>
      </c>
      <c r="FN131" s="3">
        <f t="shared" si="190"/>
        <v>0</v>
      </c>
      <c r="FO131" s="3">
        <f t="shared" si="191"/>
        <v>0</v>
      </c>
      <c r="FP131" s="3">
        <f t="shared" si="192"/>
        <v>0</v>
      </c>
      <c r="FQ131" s="3">
        <f t="shared" si="193"/>
        <v>0</v>
      </c>
      <c r="FR131" s="3">
        <f t="shared" si="194"/>
        <v>0</v>
      </c>
      <c r="FS131" s="3">
        <f t="shared" si="195"/>
        <v>0</v>
      </c>
      <c r="FT131" s="3">
        <f t="shared" si="196"/>
        <v>0</v>
      </c>
      <c r="FU131" s="3">
        <f t="shared" si="197"/>
        <v>0</v>
      </c>
      <c r="FV131" s="3">
        <f t="shared" si="198"/>
        <v>0</v>
      </c>
      <c r="FW131" s="3">
        <f t="shared" si="199"/>
        <v>0</v>
      </c>
      <c r="FX131" s="3">
        <f t="shared" si="200"/>
        <v>0</v>
      </c>
      <c r="FY131" s="3">
        <f t="shared" si="201"/>
        <v>0</v>
      </c>
      <c r="FZ131" s="3">
        <f t="shared" si="202"/>
        <v>0</v>
      </c>
      <c r="GA131" s="3">
        <f t="shared" si="203"/>
        <v>0</v>
      </c>
      <c r="GB131" s="3">
        <f t="shared" si="204"/>
        <v>0</v>
      </c>
      <c r="GC131" s="3">
        <f t="shared" si="205"/>
        <v>0</v>
      </c>
      <c r="GD131" s="3">
        <f t="shared" si="206"/>
        <v>0</v>
      </c>
      <c r="GE131" s="3">
        <f t="shared" si="152"/>
        <v>0</v>
      </c>
      <c r="GF131" s="3">
        <f t="shared" si="207"/>
        <v>0</v>
      </c>
      <c r="GG131" s="3">
        <f t="shared" si="208"/>
        <v>0</v>
      </c>
      <c r="GH131" s="3">
        <f t="shared" si="209"/>
        <v>0</v>
      </c>
      <c r="GI131" s="3">
        <f t="shared" si="210"/>
        <v>0</v>
      </c>
      <c r="GJ131" s="3">
        <f t="shared" si="211"/>
        <v>0</v>
      </c>
      <c r="GK131" s="3">
        <f t="shared" si="157"/>
        <v>0</v>
      </c>
      <c r="GL131" s="3">
        <f t="shared" si="158"/>
        <v>0</v>
      </c>
      <c r="GM131" s="3">
        <f t="shared" si="159"/>
        <v>0</v>
      </c>
      <c r="GN131" s="3">
        <f t="shared" si="160"/>
        <v>0</v>
      </c>
      <c r="GO131" s="3">
        <f t="shared" si="161"/>
        <v>0</v>
      </c>
      <c r="GP131" s="3">
        <f t="shared" si="162"/>
        <v>0</v>
      </c>
      <c r="GQ131" s="3">
        <f t="shared" si="163"/>
        <v>0</v>
      </c>
      <c r="GR131" s="3">
        <f t="shared" si="164"/>
        <v>0</v>
      </c>
      <c r="GS131" s="3">
        <f t="shared" si="165"/>
        <v>0</v>
      </c>
      <c r="GT131" s="3">
        <f t="shared" si="166"/>
        <v>0</v>
      </c>
      <c r="GU131" s="3">
        <f t="shared" si="167"/>
        <v>0</v>
      </c>
      <c r="GV131" s="3">
        <f t="shared" si="168"/>
        <v>0</v>
      </c>
      <c r="GW131" s="3">
        <f t="shared" si="169"/>
        <v>0</v>
      </c>
      <c r="GX131" s="3">
        <f t="shared" si="170"/>
        <v>0</v>
      </c>
      <c r="GY131" s="3">
        <f t="shared" si="171"/>
        <v>0</v>
      </c>
      <c r="GZ131" s="3">
        <f t="shared" si="172"/>
        <v>0</v>
      </c>
      <c r="HA131" s="3">
        <f t="shared" si="173"/>
        <v>0</v>
      </c>
      <c r="HB131" s="3">
        <f t="shared" si="174"/>
        <v>0</v>
      </c>
      <c r="HC131" s="3">
        <f t="shared" si="175"/>
        <v>0</v>
      </c>
      <c r="HD131" s="3">
        <f t="shared" si="176"/>
        <v>0</v>
      </c>
      <c r="HE131" s="3">
        <f t="shared" si="131"/>
        <v>0</v>
      </c>
      <c r="HF131" s="3">
        <f t="shared" si="135"/>
        <v>0</v>
      </c>
      <c r="HG131" s="3">
        <f t="shared" si="136"/>
        <v>0</v>
      </c>
      <c r="HH131" s="3"/>
      <c r="HJ131" s="3">
        <f t="shared" si="132"/>
        <v>31576813986686.844</v>
      </c>
      <c r="HK131" s="3">
        <f t="shared" si="137"/>
        <v>97322817702682.797</v>
      </c>
    </row>
    <row r="132" spans="1:219" x14ac:dyDescent="0.25">
      <c r="A132">
        <v>151</v>
      </c>
      <c r="B132" s="3">
        <v>35481338.923357502</v>
      </c>
      <c r="C132" s="2">
        <v>1.1243357835626759</v>
      </c>
      <c r="D132" s="3">
        <f t="shared" ref="D132:BO132" si="250">$H$1*PI()/3*((D29+E29)*(E$7^2-D$7^2)+(E$7-D$7)*(D29*D$7+E29*E$7))*$H$2*$K$1</f>
        <v>1414581002960.7124</v>
      </c>
      <c r="E132" s="3">
        <f t="shared" si="250"/>
        <v>1411603067672.9517</v>
      </c>
      <c r="F132" s="3">
        <f t="shared" si="250"/>
        <v>1406797392414.4219</v>
      </c>
      <c r="G132" s="3">
        <f t="shared" si="250"/>
        <v>1400113431408.3909</v>
      </c>
      <c r="H132" s="3">
        <f t="shared" si="250"/>
        <v>1391506265944.9763</v>
      </c>
      <c r="I132" s="3">
        <f t="shared" si="250"/>
        <v>1380937326345.7615</v>
      </c>
      <c r="J132" s="3">
        <f t="shared" si="250"/>
        <v>1368375128072.9558</v>
      </c>
      <c r="K132" s="3">
        <f t="shared" si="250"/>
        <v>1353796015043.1589</v>
      </c>
      <c r="L132" s="3">
        <f t="shared" si="250"/>
        <v>1337184902062.5461</v>
      </c>
      <c r="M132" s="3">
        <f t="shared" si="250"/>
        <v>1318536007185.811</v>
      </c>
      <c r="N132" s="3">
        <f t="shared" si="250"/>
        <v>1297853563601.1521</v>
      </c>
      <c r="O132" s="3">
        <f t="shared" si="250"/>
        <v>1275152499508.5688</v>
      </c>
      <c r="P132" s="3">
        <f t="shared" si="250"/>
        <v>1250459073301.676</v>
      </c>
      <c r="Q132" s="3">
        <f t="shared" si="250"/>
        <v>1223811450333.7231</v>
      </c>
      <c r="R132" s="3">
        <f t="shared" si="250"/>
        <v>1195260206583.2466</v>
      </c>
      <c r="S132" s="3">
        <f t="shared" si="250"/>
        <v>1164868743737.4402</v>
      </c>
      <c r="T132" s="3">
        <f t="shared" si="250"/>
        <v>1132713599634.7712</v>
      </c>
      <c r="U132" s="3">
        <f t="shared" si="250"/>
        <v>1098884637666.6436</v>
      </c>
      <c r="V132" s="3">
        <f t="shared" si="250"/>
        <v>1063485098716.0989</v>
      </c>
      <c r="W132" s="3">
        <f t="shared" si="250"/>
        <v>1026631499593.2424</v>
      </c>
      <c r="X132" s="3">
        <f t="shared" si="250"/>
        <v>988453362706.82727</v>
      </c>
      <c r="Y132" s="3">
        <f t="shared" si="250"/>
        <v>949092763020.08508</v>
      </c>
      <c r="Z132" s="3">
        <f t="shared" si="250"/>
        <v>908703680184.73645</v>
      </c>
      <c r="AA132" s="3">
        <f t="shared" si="250"/>
        <v>867451146188.59143</v>
      </c>
      <c r="AB132" s="3">
        <f t="shared" si="250"/>
        <v>825510181935.32043</v>
      </c>
      <c r="AC132" s="3">
        <f t="shared" si="250"/>
        <v>783064519900.29761</v>
      </c>
      <c r="AD132" s="3">
        <f t="shared" si="250"/>
        <v>740305114380.88684</v>
      </c>
      <c r="AE132" s="3">
        <f t="shared" si="250"/>
        <v>697428445854.42041</v>
      </c>
      <c r="AF132" s="3">
        <f t="shared" si="250"/>
        <v>654634631523.19543</v>
      </c>
      <c r="AG132" s="3">
        <f t="shared" si="250"/>
        <v>612125360140.53528</v>
      </c>
      <c r="AH132" s="3">
        <f t="shared" si="250"/>
        <v>570101675591.27576</v>
      </c>
      <c r="AI132" s="3">
        <f t="shared" si="250"/>
        <v>528761640232.28687</v>
      </c>
      <c r="AJ132" s="3">
        <f t="shared" si="250"/>
        <v>488297915496.35645</v>
      </c>
      <c r="AK132" s="3">
        <f t="shared" si="250"/>
        <v>448895303468.12714</v>
      </c>
      <c r="AL132" s="3">
        <f t="shared" si="250"/>
        <v>410728298773.03882</v>
      </c>
      <c r="AM132" s="3">
        <f t="shared" si="250"/>
        <v>373958704860.05627</v>
      </c>
      <c r="AN132" s="3">
        <f t="shared" si="250"/>
        <v>338733372292.19104</v>
      </c>
      <c r="AO132" s="3">
        <f t="shared" si="250"/>
        <v>305182118637.98895</v>
      </c>
      <c r="AP132" s="3">
        <f t="shared" si="250"/>
        <v>273415889687.30322</v>
      </c>
      <c r="AQ132" s="3">
        <f t="shared" si="250"/>
        <v>243525219710.08365</v>
      </c>
      <c r="AR132" s="3">
        <f t="shared" si="250"/>
        <v>215579044128.64474</v>
      </c>
      <c r="AS132" s="3">
        <f t="shared" si="250"/>
        <v>189623911158.54865</v>
      </c>
      <c r="AT132" s="3">
        <f t="shared" si="250"/>
        <v>165683629672.29529</v>
      </c>
      <c r="AU132" s="3">
        <f t="shared" si="250"/>
        <v>143759378877.67978</v>
      </c>
      <c r="AV132" s="3">
        <f t="shared" si="250"/>
        <v>123830291643.00832</v>
      </c>
      <c r="AW132" s="3">
        <f t="shared" si="250"/>
        <v>105854507873.2278</v>
      </c>
      <c r="AX132" s="3">
        <f t="shared" si="250"/>
        <v>89770677830.736221</v>
      </c>
      <c r="AY132" s="3">
        <f t="shared" si="250"/>
        <v>75499878424.54039</v>
      </c>
      <c r="AZ132" s="3">
        <f t="shared" si="250"/>
        <v>62947889110.024223</v>
      </c>
      <c r="BA132" s="3">
        <f t="shared" si="250"/>
        <v>52007759060.82251</v>
      </c>
      <c r="BB132" s="3">
        <f t="shared" si="250"/>
        <v>42562584627.688576</v>
      </c>
      <c r="BC132" s="3">
        <f t="shared" si="250"/>
        <v>34488406669.192871</v>
      </c>
      <c r="BD132" s="3">
        <f t="shared" si="250"/>
        <v>27657131883.747417</v>
      </c>
      <c r="BE132" s="3">
        <f t="shared" si="250"/>
        <v>21939381351.159225</v>
      </c>
      <c r="BF132" s="3">
        <f t="shared" si="250"/>
        <v>17207173399.954735</v>
      </c>
      <c r="BG132" s="3">
        <f t="shared" si="250"/>
        <v>13336356629.584045</v>
      </c>
      <c r="BH132" s="3">
        <f t="shared" si="250"/>
        <v>10208722064.228256</v>
      </c>
      <c r="BI132" s="3">
        <f t="shared" si="250"/>
        <v>7713740278.9434271</v>
      </c>
      <c r="BJ132" s="3">
        <f t="shared" si="250"/>
        <v>5749888889.6182652</v>
      </c>
      <c r="BK132" s="3">
        <f t="shared" si="250"/>
        <v>4225556761.6866817</v>
      </c>
      <c r="BL132" s="3">
        <f t="shared" si="250"/>
        <v>3059532251.6688428</v>
      </c>
      <c r="BM132" s="3">
        <f t="shared" si="250"/>
        <v>2181102312.6137176</v>
      </c>
      <c r="BN132" s="3">
        <f t="shared" si="250"/>
        <v>1529806044.4503181</v>
      </c>
      <c r="BO132" s="3">
        <f t="shared" si="250"/>
        <v>1054899169.3302119</v>
      </c>
      <c r="BP132" s="3">
        <f t="shared" ref="BP132:EA132" si="251">$H$1*PI()/3*((BP29+BQ29)*(BQ$7^2-BP$7^2)+(BQ$7-BP$7)*(BP29*BP$7+BQ29*BQ$7))*$H$2*$K$1</f>
        <v>714594225.96263504</v>
      </c>
      <c r="BQ132" s="3">
        <f t="shared" si="251"/>
        <v>475144691.94831443</v>
      </c>
      <c r="BR132" s="3">
        <f t="shared" si="251"/>
        <v>309839891.57354879</v>
      </c>
      <c r="BS132" s="3">
        <f t="shared" si="251"/>
        <v>197971979.66704178</v>
      </c>
      <c r="BT132" s="3">
        <f t="shared" si="251"/>
        <v>123827404.07719706</v>
      </c>
      <c r="BU132" s="3">
        <f t="shared" si="251"/>
        <v>75744161.505547076</v>
      </c>
      <c r="BV132" s="3">
        <f t="shared" si="251"/>
        <v>45264084.016200259</v>
      </c>
      <c r="BW132" s="3">
        <f t="shared" si="251"/>
        <v>26397483.871763665</v>
      </c>
      <c r="BX132" s="3">
        <f t="shared" si="251"/>
        <v>15006722.647195751</v>
      </c>
      <c r="BY132" s="3">
        <f t="shared" si="251"/>
        <v>8306369.928138922</v>
      </c>
      <c r="BZ132" s="3">
        <f t="shared" si="251"/>
        <v>4470978.1879184572</v>
      </c>
      <c r="CA132" s="3">
        <f t="shared" si="251"/>
        <v>2337214.6725240853</v>
      </c>
      <c r="CB132" s="3">
        <f t="shared" si="251"/>
        <v>1184983.4973698331</v>
      </c>
      <c r="CC132" s="3">
        <f t="shared" si="251"/>
        <v>581874.45554793417</v>
      </c>
      <c r="CD132" s="3">
        <f t="shared" si="251"/>
        <v>276316.44369197008</v>
      </c>
      <c r="CE132" s="3">
        <f t="shared" si="251"/>
        <v>126698.64320616485</v>
      </c>
      <c r="CF132" s="3">
        <f t="shared" si="251"/>
        <v>56004.269617965954</v>
      </c>
      <c r="CG132" s="3">
        <f t="shared" si="251"/>
        <v>23824.167759073254</v>
      </c>
      <c r="CH132" s="3">
        <f t="shared" si="251"/>
        <v>9736.2353236230265</v>
      </c>
      <c r="CI132" s="3">
        <f t="shared" si="251"/>
        <v>3815.3519089252773</v>
      </c>
      <c r="CJ132" s="3">
        <f t="shared" si="251"/>
        <v>1430.8837416163817</v>
      </c>
      <c r="CK132" s="3">
        <f t="shared" si="251"/>
        <v>512.52731221010345</v>
      </c>
      <c r="CL132" s="3">
        <f t="shared" si="251"/>
        <v>174.96377340538626</v>
      </c>
      <c r="CM132" s="3">
        <f t="shared" si="251"/>
        <v>56.797616327733991</v>
      </c>
      <c r="CN132" s="3">
        <f t="shared" si="251"/>
        <v>17.492427584702138</v>
      </c>
      <c r="CO132" s="3">
        <f t="shared" si="251"/>
        <v>5.098562724634224</v>
      </c>
      <c r="CP132" s="3">
        <f t="shared" si="251"/>
        <v>1.4028559773348945</v>
      </c>
      <c r="CQ132" s="3">
        <f t="shared" si="251"/>
        <v>0.36339901756791415</v>
      </c>
      <c r="CR132" s="3">
        <f t="shared" si="251"/>
        <v>8.8377688027459447E-2</v>
      </c>
      <c r="CS132" s="3">
        <f t="shared" si="251"/>
        <v>2.0119402616290499E-2</v>
      </c>
      <c r="CT132" s="3">
        <f t="shared" si="251"/>
        <v>4.2743097026740444E-3</v>
      </c>
      <c r="CU132" s="3">
        <f t="shared" si="251"/>
        <v>8.4468890105338069E-4</v>
      </c>
      <c r="CV132" s="3">
        <f t="shared" si="251"/>
        <v>1.5475413551279787E-4</v>
      </c>
      <c r="CW132" s="3">
        <f t="shared" si="251"/>
        <v>2.6191910469441763E-5</v>
      </c>
      <c r="CX132" s="3">
        <f t="shared" si="251"/>
        <v>4.0800243391454002E-6</v>
      </c>
      <c r="CY132" s="3">
        <f t="shared" si="251"/>
        <v>5.826972684541709E-7</v>
      </c>
      <c r="CZ132" s="3">
        <f t="shared" si="251"/>
        <v>7.5987253968310074E-8</v>
      </c>
      <c r="DA132" s="3">
        <f t="shared" si="251"/>
        <v>9.0095645568037428E-9</v>
      </c>
      <c r="DB132" s="3">
        <f t="shared" si="251"/>
        <v>9.6691994591943821E-10</v>
      </c>
      <c r="DC132" s="3">
        <f t="shared" si="251"/>
        <v>9.3490080474354153E-11</v>
      </c>
      <c r="DD132" s="3">
        <f t="shared" si="251"/>
        <v>8.1039202032503862E-12</v>
      </c>
      <c r="DE132" s="3">
        <f t="shared" si="251"/>
        <v>6.2653110056288387E-13</v>
      </c>
      <c r="DF132" s="3">
        <f t="shared" si="251"/>
        <v>4.2969789935593879E-14</v>
      </c>
      <c r="DG132" s="3">
        <f t="shared" si="251"/>
        <v>2.5995556736886753E-15</v>
      </c>
      <c r="DH132" s="3">
        <f t="shared" si="251"/>
        <v>1.3790312746115012E-16</v>
      </c>
      <c r="DI132" s="3">
        <f t="shared" si="251"/>
        <v>6.3751170268045786E-18</v>
      </c>
      <c r="DJ132" s="3">
        <f t="shared" si="251"/>
        <v>2.551594654714908E-19</v>
      </c>
      <c r="DK132" s="3">
        <f t="shared" si="251"/>
        <v>8.7817219525545511E-21</v>
      </c>
      <c r="DL132" s="3">
        <f t="shared" si="251"/>
        <v>2.5803915668162107E-22</v>
      </c>
      <c r="DM132" s="3">
        <f t="shared" si="251"/>
        <v>6.4250279934084664E-24</v>
      </c>
      <c r="DN132" s="3">
        <f t="shared" si="251"/>
        <v>1.3450515036431846E-25</v>
      </c>
      <c r="DO132" s="3">
        <f t="shared" si="251"/>
        <v>2.3480471610927663E-27</v>
      </c>
      <c r="DP132" s="3">
        <f t="shared" si="251"/>
        <v>3.3505419103816841E-29</v>
      </c>
      <c r="DQ132" s="3">
        <f t="shared" si="251"/>
        <v>0</v>
      </c>
      <c r="DR132" s="3">
        <f t="shared" si="251"/>
        <v>0</v>
      </c>
      <c r="DS132" s="3">
        <f t="shared" si="251"/>
        <v>0</v>
      </c>
      <c r="DT132" s="3">
        <f t="shared" si="251"/>
        <v>0</v>
      </c>
      <c r="DU132" s="3">
        <f t="shared" si="251"/>
        <v>0</v>
      </c>
      <c r="DV132" s="3">
        <f t="shared" si="251"/>
        <v>0</v>
      </c>
      <c r="DW132" s="3">
        <f t="shared" si="251"/>
        <v>0</v>
      </c>
      <c r="DX132" s="3">
        <f t="shared" si="251"/>
        <v>0</v>
      </c>
      <c r="DY132" s="3">
        <f t="shared" si="251"/>
        <v>0</v>
      </c>
      <c r="DZ132" s="3">
        <f t="shared" si="251"/>
        <v>0</v>
      </c>
      <c r="EA132" s="3">
        <f t="shared" si="251"/>
        <v>0</v>
      </c>
      <c r="EB132" s="3">
        <f t="shared" ref="EB132:ET132" si="252">$H$1*PI()/3*((EB29+EC29)*(EC$7^2-EB$7^2)+(EC$7-EB$7)*(EB29*EB$7+EC29*EC$7))*$H$2*$K$1</f>
        <v>0</v>
      </c>
      <c r="EC132" s="3">
        <f t="shared" si="252"/>
        <v>0</v>
      </c>
      <c r="ED132" s="3">
        <f t="shared" si="252"/>
        <v>0</v>
      </c>
      <c r="EE132" s="3">
        <f t="shared" si="252"/>
        <v>0</v>
      </c>
      <c r="EF132" s="3">
        <f t="shared" si="252"/>
        <v>0</v>
      </c>
      <c r="EG132" s="3">
        <f t="shared" si="252"/>
        <v>0</v>
      </c>
      <c r="EH132" s="3">
        <f t="shared" si="252"/>
        <v>0</v>
      </c>
      <c r="EI132" s="3">
        <f t="shared" si="252"/>
        <v>0</v>
      </c>
      <c r="EJ132" s="3">
        <f t="shared" si="252"/>
        <v>0</v>
      </c>
      <c r="EK132" s="3">
        <f t="shared" si="252"/>
        <v>0</v>
      </c>
      <c r="EL132" s="3">
        <f t="shared" si="252"/>
        <v>0</v>
      </c>
      <c r="EM132" s="3">
        <f t="shared" si="252"/>
        <v>0</v>
      </c>
      <c r="EN132" s="3">
        <f t="shared" si="252"/>
        <v>0</v>
      </c>
      <c r="EO132" s="3">
        <f t="shared" si="252"/>
        <v>0</v>
      </c>
      <c r="EP132" s="3">
        <f t="shared" si="252"/>
        <v>0</v>
      </c>
      <c r="EQ132" s="3">
        <f t="shared" si="252"/>
        <v>0</v>
      </c>
      <c r="ER132" s="3">
        <f t="shared" si="252"/>
        <v>0</v>
      </c>
      <c r="ES132" s="3">
        <f t="shared" si="252"/>
        <v>0</v>
      </c>
      <c r="ET132" s="3">
        <f t="shared" si="252"/>
        <v>0</v>
      </c>
      <c r="EU132" s="3">
        <f t="shared" ref="EU132:FC132" si="253">$H$1*PI()/3*((EU29+EV29)*(EV$7^2-EU$7^2)+(EV$7-EU$7)*(EU29*EU$7+EV29*EV$7))*$H$2*$K$1</f>
        <v>0</v>
      </c>
      <c r="EV132" s="3">
        <f t="shared" si="253"/>
        <v>0</v>
      </c>
      <c r="EW132" s="3">
        <f t="shared" si="253"/>
        <v>0</v>
      </c>
      <c r="EX132" s="3">
        <f t="shared" si="253"/>
        <v>0</v>
      </c>
      <c r="EY132" s="3">
        <f t="shared" si="253"/>
        <v>0</v>
      </c>
      <c r="EZ132" s="3">
        <f t="shared" si="253"/>
        <v>0</v>
      </c>
      <c r="FA132" s="3">
        <f t="shared" si="253"/>
        <v>0</v>
      </c>
      <c r="FB132" s="3">
        <f t="shared" si="253"/>
        <v>0</v>
      </c>
      <c r="FC132" s="3">
        <f t="shared" si="253"/>
        <v>0</v>
      </c>
      <c r="FD132" s="3">
        <f t="shared" si="232"/>
        <v>0</v>
      </c>
      <c r="FE132" s="3">
        <f t="shared" si="233"/>
        <v>0</v>
      </c>
      <c r="FF132" s="3">
        <f t="shared" si="182"/>
        <v>0</v>
      </c>
      <c r="FG132" s="3">
        <f t="shared" si="183"/>
        <v>0</v>
      </c>
      <c r="FH132" s="3">
        <f t="shared" si="184"/>
        <v>0</v>
      </c>
      <c r="FI132" s="3">
        <f t="shared" si="185"/>
        <v>0</v>
      </c>
      <c r="FJ132" s="3">
        <f t="shared" si="186"/>
        <v>0</v>
      </c>
      <c r="FK132" s="3">
        <f t="shared" si="187"/>
        <v>0</v>
      </c>
      <c r="FL132" s="3">
        <f t="shared" si="188"/>
        <v>0</v>
      </c>
      <c r="FM132" s="3">
        <f t="shared" si="189"/>
        <v>0</v>
      </c>
      <c r="FN132" s="3">
        <f t="shared" si="190"/>
        <v>0</v>
      </c>
      <c r="FO132" s="3">
        <f t="shared" si="191"/>
        <v>0</v>
      </c>
      <c r="FP132" s="3">
        <f t="shared" si="192"/>
        <v>0</v>
      </c>
      <c r="FQ132" s="3">
        <f t="shared" si="193"/>
        <v>0</v>
      </c>
      <c r="FR132" s="3">
        <f t="shared" si="194"/>
        <v>0</v>
      </c>
      <c r="FS132" s="3">
        <f t="shared" si="195"/>
        <v>0</v>
      </c>
      <c r="FT132" s="3">
        <f t="shared" si="196"/>
        <v>0</v>
      </c>
      <c r="FU132" s="3">
        <f t="shared" si="197"/>
        <v>0</v>
      </c>
      <c r="FV132" s="3">
        <f t="shared" si="198"/>
        <v>0</v>
      </c>
      <c r="FW132" s="3">
        <f t="shared" si="199"/>
        <v>0</v>
      </c>
      <c r="FX132" s="3">
        <f t="shared" si="200"/>
        <v>0</v>
      </c>
      <c r="FY132" s="3">
        <f t="shared" si="201"/>
        <v>0</v>
      </c>
      <c r="FZ132" s="3">
        <f t="shared" si="202"/>
        <v>0</v>
      </c>
      <c r="GA132" s="3">
        <f t="shared" si="203"/>
        <v>0</v>
      </c>
      <c r="GB132" s="3">
        <f t="shared" si="204"/>
        <v>0</v>
      </c>
      <c r="GC132" s="3">
        <f t="shared" si="205"/>
        <v>0</v>
      </c>
      <c r="GD132" s="3">
        <f t="shared" si="206"/>
        <v>0</v>
      </c>
      <c r="GE132" s="3">
        <f t="shared" si="152"/>
        <v>0</v>
      </c>
      <c r="GF132" s="3">
        <f t="shared" si="207"/>
        <v>0</v>
      </c>
      <c r="GG132" s="3">
        <f t="shared" si="208"/>
        <v>0</v>
      </c>
      <c r="GH132" s="3">
        <f t="shared" si="209"/>
        <v>0</v>
      </c>
      <c r="GI132" s="3">
        <f t="shared" si="210"/>
        <v>0</v>
      </c>
      <c r="GJ132" s="3">
        <f t="shared" si="211"/>
        <v>0</v>
      </c>
      <c r="GK132" s="3">
        <f t="shared" si="157"/>
        <v>0</v>
      </c>
      <c r="GL132" s="3">
        <f t="shared" si="158"/>
        <v>0</v>
      </c>
      <c r="GM132" s="3">
        <f t="shared" si="159"/>
        <v>0</v>
      </c>
      <c r="GN132" s="3">
        <f t="shared" si="160"/>
        <v>0</v>
      </c>
      <c r="GO132" s="3">
        <f t="shared" si="161"/>
        <v>0</v>
      </c>
      <c r="GP132" s="3">
        <f t="shared" si="162"/>
        <v>0</v>
      </c>
      <c r="GQ132" s="3">
        <f t="shared" si="163"/>
        <v>0</v>
      </c>
      <c r="GR132" s="3">
        <f t="shared" si="164"/>
        <v>0</v>
      </c>
      <c r="GS132" s="3">
        <f t="shared" si="165"/>
        <v>0</v>
      </c>
      <c r="GT132" s="3">
        <f t="shared" si="166"/>
        <v>0</v>
      </c>
      <c r="GU132" s="3">
        <f t="shared" si="167"/>
        <v>0</v>
      </c>
      <c r="GV132" s="3">
        <f t="shared" si="168"/>
        <v>0</v>
      </c>
      <c r="GW132" s="3">
        <f t="shared" si="169"/>
        <v>0</v>
      </c>
      <c r="GX132" s="3">
        <f t="shared" si="170"/>
        <v>0</v>
      </c>
      <c r="GY132" s="3">
        <f t="shared" si="171"/>
        <v>0</v>
      </c>
      <c r="GZ132" s="3">
        <f t="shared" si="172"/>
        <v>0</v>
      </c>
      <c r="HA132" s="3">
        <f t="shared" si="173"/>
        <v>0</v>
      </c>
      <c r="HB132" s="3">
        <f t="shared" si="174"/>
        <v>0</v>
      </c>
      <c r="HC132" s="3">
        <f t="shared" si="175"/>
        <v>0</v>
      </c>
      <c r="HD132" s="3">
        <f t="shared" si="176"/>
        <v>0</v>
      </c>
      <c r="HE132" s="3">
        <f t="shared" si="131"/>
        <v>0</v>
      </c>
      <c r="HF132" s="3">
        <f t="shared" si="135"/>
        <v>0</v>
      </c>
      <c r="HG132" s="3">
        <f t="shared" si="136"/>
        <v>0</v>
      </c>
      <c r="HH132" s="3"/>
      <c r="HJ132" s="3">
        <f t="shared" si="132"/>
        <v>38940392677146.016</v>
      </c>
      <c r="HK132" s="3">
        <f t="shared" si="137"/>
        <v>109101620512746.69</v>
      </c>
    </row>
    <row r="133" spans="1:219" x14ac:dyDescent="0.25">
      <c r="A133">
        <v>152</v>
      </c>
      <c r="B133" s="3">
        <v>39810717.0553497</v>
      </c>
      <c r="C133" s="2">
        <v>1.2615254979893813</v>
      </c>
      <c r="D133" s="3">
        <f t="shared" ref="D133:BO133" si="254">$H$1*PI()/3*((D30+E30)*(E$7^2-D$7^2)+(E$7-D$7)*(D30*D$7+E30*E$7))*$H$2*$K$1</f>
        <v>1585596401557.5105</v>
      </c>
      <c r="E133" s="3">
        <f t="shared" si="254"/>
        <v>1587117477864.9099</v>
      </c>
      <c r="F133" s="3">
        <f t="shared" si="254"/>
        <v>1586753866509.4221</v>
      </c>
      <c r="G133" s="3">
        <f t="shared" si="254"/>
        <v>1584436437125.3911</v>
      </c>
      <c r="H133" s="3">
        <f t="shared" si="254"/>
        <v>1580100449880.415</v>
      </c>
      <c r="I133" s="3">
        <f t="shared" si="254"/>
        <v>1573686299065.6152</v>
      </c>
      <c r="J133" s="3">
        <f t="shared" si="254"/>
        <v>1565140287040.1587</v>
      </c>
      <c r="K133" s="3">
        <f t="shared" si="254"/>
        <v>1554415423593.6814</v>
      </c>
      <c r="L133" s="3">
        <f t="shared" si="254"/>
        <v>1541472244676.5061</v>
      </c>
      <c r="M133" s="3">
        <f t="shared" si="254"/>
        <v>1526279643330.6038</v>
      </c>
      <c r="N133" s="3">
        <f t="shared" si="254"/>
        <v>1508815704395.9053</v>
      </c>
      <c r="O133" s="3">
        <f t="shared" si="254"/>
        <v>1489068533325.6338</v>
      </c>
      <c r="P133" s="3">
        <f t="shared" si="254"/>
        <v>1467037068101.2319</v>
      </c>
      <c r="Q133" s="3">
        <f t="shared" si="254"/>
        <v>1442731861969.7449</v>
      </c>
      <c r="R133" s="3">
        <f t="shared" si="254"/>
        <v>1416175823402.5164</v>
      </c>
      <c r="S133" s="3">
        <f t="shared" si="254"/>
        <v>1387404898445.7017</v>
      </c>
      <c r="T133" s="3">
        <f t="shared" si="254"/>
        <v>1356468679526.5933</v>
      </c>
      <c r="U133" s="3">
        <f t="shared" si="254"/>
        <v>1323430923764.6621</v>
      </c>
      <c r="V133" s="3">
        <f t="shared" si="254"/>
        <v>1288369963054.6531</v>
      </c>
      <c r="W133" s="3">
        <f t="shared" si="254"/>
        <v>1251378987679.2944</v>
      </c>
      <c r="X133" s="3">
        <f t="shared" si="254"/>
        <v>1212566184982.8743</v>
      </c>
      <c r="Y133" s="3">
        <f t="shared" si="254"/>
        <v>1172054714833.957</v>
      </c>
      <c r="Z133" s="3">
        <f t="shared" si="254"/>
        <v>1129982504242.0867</v>
      </c>
      <c r="AA133" s="3">
        <f t="shared" si="254"/>
        <v>1086501844657.2731</v>
      </c>
      <c r="AB133" s="3">
        <f t="shared" si="254"/>
        <v>1041778777240.6718</v>
      </c>
      <c r="AC133" s="3">
        <f t="shared" si="254"/>
        <v>995992253792.71008</v>
      </c>
      <c r="AD133" s="3">
        <f t="shared" si="254"/>
        <v>949333064115.78491</v>
      </c>
      <c r="AE133" s="3">
        <f t="shared" si="254"/>
        <v>902002524401.24719</v>
      </c>
      <c r="AF133" s="3">
        <f t="shared" si="254"/>
        <v>854210925786.59363</v>
      </c>
      <c r="AG133" s="3">
        <f t="shared" si="254"/>
        <v>806175747473.16809</v>
      </c>
      <c r="AH133" s="3">
        <f t="shared" si="254"/>
        <v>758119644738.71912</v>
      </c>
      <c r="AI133" s="3">
        <f t="shared" si="254"/>
        <v>710268228686.29663</v>
      </c>
      <c r="AJ133" s="3">
        <f t="shared" si="254"/>
        <v>662847661546.91418</v>
      </c>
      <c r="AK133" s="3">
        <f t="shared" si="254"/>
        <v>616082098619.66553</v>
      </c>
      <c r="AL133" s="3">
        <f t="shared" si="254"/>
        <v>570191015281.08777</v>
      </c>
      <c r="AM133" s="3">
        <f t="shared" si="254"/>
        <v>525386464656.32458</v>
      </c>
      <c r="AN133" s="3">
        <f t="shared" si="254"/>
        <v>481870318236.16309</v>
      </c>
      <c r="AO133" s="3">
        <f t="shared" si="254"/>
        <v>439831547585.81982</v>
      </c>
      <c r="AP133" s="3">
        <f t="shared" si="254"/>
        <v>399443609986.8067</v>
      </c>
      <c r="AQ133" s="3">
        <f t="shared" si="254"/>
        <v>360862003995.85919</v>
      </c>
      <c r="AR133" s="3">
        <f t="shared" si="254"/>
        <v>324222062136.17474</v>
      </c>
      <c r="AS133" s="3">
        <f t="shared" si="254"/>
        <v>289637046926.45703</v>
      </c>
      <c r="AT133" s="3">
        <f t="shared" si="254"/>
        <v>257196612919.4559</v>
      </c>
      <c r="AU133" s="3">
        <f t="shared" si="254"/>
        <v>226965691178.20279</v>
      </c>
      <c r="AV133" s="3">
        <f t="shared" si="254"/>
        <v>198983843576.58749</v>
      </c>
      <c r="AW133" s="3">
        <f t="shared" si="254"/>
        <v>173265122529.59641</v>
      </c>
      <c r="AX133" s="3">
        <f t="shared" si="254"/>
        <v>149798457455.93997</v>
      </c>
      <c r="AY133" s="3">
        <f t="shared" si="254"/>
        <v>128548572833.19408</v>
      </c>
      <c r="AZ133" s="3">
        <f t="shared" si="254"/>
        <v>109457424699.9894</v>
      </c>
      <c r="BA133" s="3">
        <f t="shared" si="254"/>
        <v>92446123623.940857</v>
      </c>
      <c r="BB133" s="3">
        <f t="shared" si="254"/>
        <v>77417293375.219055</v>
      </c>
      <c r="BC133" s="3">
        <f t="shared" si="254"/>
        <v>64257796817.639282</v>
      </c>
      <c r="BD133" s="3">
        <f t="shared" si="254"/>
        <v>52841744897.39859</v>
      </c>
      <c r="BE133" s="3">
        <f t="shared" si="254"/>
        <v>43033692101.143974</v>
      </c>
      <c r="BF133" s="3">
        <f t="shared" si="254"/>
        <v>34691913302.582359</v>
      </c>
      <c r="BG133" s="3">
        <f t="shared" si="254"/>
        <v>27671653268.703529</v>
      </c>
      <c r="BH133" s="3">
        <f t="shared" si="254"/>
        <v>21828241742.622051</v>
      </c>
      <c r="BI133" s="3">
        <f t="shared" si="254"/>
        <v>17019974117.159374</v>
      </c>
      <c r="BJ133" s="3">
        <f t="shared" si="254"/>
        <v>13110670044.10079</v>
      </c>
      <c r="BK133" s="3">
        <f t="shared" si="254"/>
        <v>9971839275.4646759</v>
      </c>
      <c r="BL133" s="3">
        <f t="shared" si="254"/>
        <v>7484404618.013732</v>
      </c>
      <c r="BM133" s="3">
        <f t="shared" si="254"/>
        <v>5539954796.5227776</v>
      </c>
      <c r="BN133" s="3">
        <f t="shared" si="254"/>
        <v>4041523740.053309</v>
      </c>
      <c r="BO133" s="3">
        <f t="shared" si="254"/>
        <v>2903915708.4161878</v>
      </c>
      <c r="BP133" s="3">
        <f t="shared" ref="BP133:EA133" si="255">$H$1*PI()/3*((BP30+BQ30)*(BQ$7^2-BP$7^2)+(BQ$7-BP$7)*(BP30*BP$7+BQ30*BQ$7))*$H$2*$K$1</f>
        <v>2053616194.8559985</v>
      </c>
      <c r="BQ133" s="3">
        <f t="shared" si="255"/>
        <v>1428345306.9345934</v>
      </c>
      <c r="BR133" s="3">
        <f t="shared" si="255"/>
        <v>976322307.58679307</v>
      </c>
      <c r="BS133" s="3">
        <f t="shared" si="255"/>
        <v>655316596.77711582</v>
      </c>
      <c r="BT133" s="3">
        <f t="shared" si="255"/>
        <v>431561528.9799062</v>
      </c>
      <c r="BU133" s="3">
        <f t="shared" si="255"/>
        <v>278603483.11045557</v>
      </c>
      <c r="BV133" s="3">
        <f t="shared" si="255"/>
        <v>176150353.72485375</v>
      </c>
      <c r="BW133" s="3">
        <f t="shared" si="255"/>
        <v>108972263.86703384</v>
      </c>
      <c r="BX133" s="3">
        <f t="shared" si="255"/>
        <v>65894138.823211119</v>
      </c>
      <c r="BY133" s="3">
        <f t="shared" si="255"/>
        <v>38906173.433790825</v>
      </c>
      <c r="BZ133" s="3">
        <f t="shared" si="255"/>
        <v>22405388.099234082</v>
      </c>
      <c r="CA133" s="3">
        <f t="shared" si="255"/>
        <v>12570359.922640506</v>
      </c>
      <c r="CB133" s="3">
        <f t="shared" si="255"/>
        <v>6862463.6551168347</v>
      </c>
      <c r="CC133" s="3">
        <f t="shared" si="255"/>
        <v>3640834.9626211114</v>
      </c>
      <c r="CD133" s="3">
        <f t="shared" si="255"/>
        <v>1874720.6484664725</v>
      </c>
      <c r="CE133" s="3">
        <f t="shared" si="255"/>
        <v>935591.33295538661</v>
      </c>
      <c r="CF133" s="3">
        <f t="shared" si="255"/>
        <v>451878.25919906865</v>
      </c>
      <c r="CG133" s="3">
        <f t="shared" si="255"/>
        <v>210903.9746527512</v>
      </c>
      <c r="CH133" s="3">
        <f t="shared" si="255"/>
        <v>94970.358122978723</v>
      </c>
      <c r="CI133" s="3">
        <f t="shared" si="255"/>
        <v>41191.859196071411</v>
      </c>
      <c r="CJ133" s="3">
        <f t="shared" si="255"/>
        <v>17179.136043548275</v>
      </c>
      <c r="CK133" s="3">
        <f t="shared" si="255"/>
        <v>6876.5318946833395</v>
      </c>
      <c r="CL133" s="3">
        <f t="shared" si="255"/>
        <v>2636.8826018184045</v>
      </c>
      <c r="CM133" s="3">
        <f t="shared" si="255"/>
        <v>966.72268588806946</v>
      </c>
      <c r="CN133" s="3">
        <f t="shared" si="255"/>
        <v>338.14205457739394</v>
      </c>
      <c r="CO133" s="3">
        <f t="shared" si="255"/>
        <v>112.59960322864261</v>
      </c>
      <c r="CP133" s="3">
        <f t="shared" si="255"/>
        <v>35.614346801321048</v>
      </c>
      <c r="CQ133" s="3">
        <f t="shared" si="255"/>
        <v>10.674002072579105</v>
      </c>
      <c r="CR133" s="3">
        <f t="shared" si="255"/>
        <v>3.0238405780355251</v>
      </c>
      <c r="CS133" s="3">
        <f t="shared" si="255"/>
        <v>0.80757702584056801</v>
      </c>
      <c r="CT133" s="3">
        <f t="shared" si="255"/>
        <v>0.20277439755084586</v>
      </c>
      <c r="CU133" s="3">
        <f t="shared" si="255"/>
        <v>4.7731035872714718E-2</v>
      </c>
      <c r="CV133" s="3">
        <f t="shared" si="255"/>
        <v>1.0501290675370546E-2</v>
      </c>
      <c r="CW133" s="3">
        <f t="shared" si="255"/>
        <v>2.152643725277461E-3</v>
      </c>
      <c r="CX133" s="3">
        <f t="shared" si="255"/>
        <v>4.0978667204171111E-4</v>
      </c>
      <c r="CY133" s="3">
        <f t="shared" si="255"/>
        <v>7.2193802431055811E-5</v>
      </c>
      <c r="CZ133" s="3">
        <f t="shared" si="255"/>
        <v>1.1728079098131404E-5</v>
      </c>
      <c r="DA133" s="3">
        <f t="shared" si="255"/>
        <v>1.7502167695025484E-6</v>
      </c>
      <c r="DB133" s="3">
        <f t="shared" si="255"/>
        <v>2.3898395071274987E-7</v>
      </c>
      <c r="DC133" s="3">
        <f t="shared" si="255"/>
        <v>2.973366402256672E-8</v>
      </c>
      <c r="DD133" s="3">
        <f t="shared" si="255"/>
        <v>3.3560973387179616E-9</v>
      </c>
      <c r="DE133" s="3">
        <f t="shared" si="255"/>
        <v>3.4208906036129047E-10</v>
      </c>
      <c r="DF133" s="3">
        <f t="shared" si="255"/>
        <v>3.133851577774419E-11</v>
      </c>
      <c r="DG133" s="3">
        <f t="shared" si="255"/>
        <v>2.5672471181109474E-12</v>
      </c>
      <c r="DH133" s="3">
        <f t="shared" si="255"/>
        <v>1.8707547297168585E-13</v>
      </c>
      <c r="DI133" s="3">
        <f t="shared" si="255"/>
        <v>1.2059390441553386E-14</v>
      </c>
      <c r="DJ133" s="3">
        <f t="shared" si="255"/>
        <v>6.8371779842670024E-16</v>
      </c>
      <c r="DK133" s="3">
        <f t="shared" si="255"/>
        <v>3.3887072412574192E-17</v>
      </c>
      <c r="DL133" s="3">
        <f t="shared" si="255"/>
        <v>1.4589244402404811E-18</v>
      </c>
      <c r="DM133" s="3">
        <f t="shared" si="255"/>
        <v>5.4197172927846698E-20</v>
      </c>
      <c r="DN133" s="3">
        <f t="shared" si="255"/>
        <v>1.7251648440741438E-21</v>
      </c>
      <c r="DO133" s="3">
        <f t="shared" si="255"/>
        <v>4.6710557814432578E-23</v>
      </c>
      <c r="DP133" s="3">
        <f t="shared" si="255"/>
        <v>1.048211754983536E-24</v>
      </c>
      <c r="DQ133" s="3">
        <f t="shared" si="255"/>
        <v>0</v>
      </c>
      <c r="DR133" s="3">
        <f t="shared" si="255"/>
        <v>0</v>
      </c>
      <c r="DS133" s="3">
        <f t="shared" si="255"/>
        <v>0</v>
      </c>
      <c r="DT133" s="3">
        <f t="shared" si="255"/>
        <v>0</v>
      </c>
      <c r="DU133" s="3">
        <f t="shared" si="255"/>
        <v>0</v>
      </c>
      <c r="DV133" s="3">
        <f t="shared" si="255"/>
        <v>0</v>
      </c>
      <c r="DW133" s="3">
        <f t="shared" si="255"/>
        <v>0</v>
      </c>
      <c r="DX133" s="3">
        <f t="shared" si="255"/>
        <v>0</v>
      </c>
      <c r="DY133" s="3">
        <f t="shared" si="255"/>
        <v>0</v>
      </c>
      <c r="DZ133" s="3">
        <f t="shared" si="255"/>
        <v>0</v>
      </c>
      <c r="EA133" s="3">
        <f t="shared" si="255"/>
        <v>0</v>
      </c>
      <c r="EB133" s="3">
        <f t="shared" ref="EB133:ET133" si="256">$H$1*PI()/3*((EB30+EC30)*(EC$7^2-EB$7^2)+(EC$7-EB$7)*(EB30*EB$7+EC30*EC$7))*$H$2*$K$1</f>
        <v>0</v>
      </c>
      <c r="EC133" s="3">
        <f t="shared" si="256"/>
        <v>0</v>
      </c>
      <c r="ED133" s="3">
        <f t="shared" si="256"/>
        <v>0</v>
      </c>
      <c r="EE133" s="3">
        <f t="shared" si="256"/>
        <v>0</v>
      </c>
      <c r="EF133" s="3">
        <f t="shared" si="256"/>
        <v>0</v>
      </c>
      <c r="EG133" s="3">
        <f t="shared" si="256"/>
        <v>0</v>
      </c>
      <c r="EH133" s="3">
        <f t="shared" si="256"/>
        <v>0</v>
      </c>
      <c r="EI133" s="3">
        <f t="shared" si="256"/>
        <v>0</v>
      </c>
      <c r="EJ133" s="3">
        <f t="shared" si="256"/>
        <v>0</v>
      </c>
      <c r="EK133" s="3">
        <f t="shared" si="256"/>
        <v>0</v>
      </c>
      <c r="EL133" s="3">
        <f t="shared" si="256"/>
        <v>0</v>
      </c>
      <c r="EM133" s="3">
        <f t="shared" si="256"/>
        <v>0</v>
      </c>
      <c r="EN133" s="3">
        <f t="shared" si="256"/>
        <v>0</v>
      </c>
      <c r="EO133" s="3">
        <f t="shared" si="256"/>
        <v>0</v>
      </c>
      <c r="EP133" s="3">
        <f t="shared" si="256"/>
        <v>0</v>
      </c>
      <c r="EQ133" s="3">
        <f t="shared" si="256"/>
        <v>0</v>
      </c>
      <c r="ER133" s="3">
        <f t="shared" si="256"/>
        <v>0</v>
      </c>
      <c r="ES133" s="3">
        <f t="shared" si="256"/>
        <v>0</v>
      </c>
      <c r="ET133" s="3">
        <f t="shared" si="256"/>
        <v>0</v>
      </c>
      <c r="EU133" s="3">
        <f t="shared" ref="EU133:FC133" si="257">$H$1*PI()/3*((EU30+EV30)*(EV$7^2-EU$7^2)+(EV$7-EU$7)*(EU30*EU$7+EV30*EV$7))*$H$2*$K$1</f>
        <v>0</v>
      </c>
      <c r="EV133" s="3">
        <f t="shared" si="257"/>
        <v>0</v>
      </c>
      <c r="EW133" s="3">
        <f t="shared" si="257"/>
        <v>0</v>
      </c>
      <c r="EX133" s="3">
        <f t="shared" si="257"/>
        <v>0</v>
      </c>
      <c r="EY133" s="3">
        <f t="shared" si="257"/>
        <v>0</v>
      </c>
      <c r="EZ133" s="3">
        <f t="shared" si="257"/>
        <v>0</v>
      </c>
      <c r="FA133" s="3">
        <f t="shared" si="257"/>
        <v>0</v>
      </c>
      <c r="FB133" s="3">
        <f t="shared" si="257"/>
        <v>0</v>
      </c>
      <c r="FC133" s="3">
        <f t="shared" si="257"/>
        <v>0</v>
      </c>
      <c r="FD133" s="3">
        <f t="shared" si="232"/>
        <v>0</v>
      </c>
      <c r="FE133" s="3">
        <f t="shared" si="233"/>
        <v>0</v>
      </c>
      <c r="FF133" s="3">
        <f t="shared" si="182"/>
        <v>0</v>
      </c>
      <c r="FG133" s="3">
        <f t="shared" si="183"/>
        <v>0</v>
      </c>
      <c r="FH133" s="3">
        <f t="shared" si="184"/>
        <v>0</v>
      </c>
      <c r="FI133" s="3">
        <f t="shared" si="185"/>
        <v>0</v>
      </c>
      <c r="FJ133" s="3">
        <f t="shared" si="186"/>
        <v>0</v>
      </c>
      <c r="FK133" s="3">
        <f t="shared" si="187"/>
        <v>0</v>
      </c>
      <c r="FL133" s="3">
        <f t="shared" si="188"/>
        <v>0</v>
      </c>
      <c r="FM133" s="3">
        <f t="shared" si="189"/>
        <v>0</v>
      </c>
      <c r="FN133" s="3">
        <f t="shared" si="190"/>
        <v>0</v>
      </c>
      <c r="FO133" s="3">
        <f t="shared" si="191"/>
        <v>0</v>
      </c>
      <c r="FP133" s="3">
        <f t="shared" si="192"/>
        <v>0</v>
      </c>
      <c r="FQ133" s="3">
        <f t="shared" si="193"/>
        <v>0</v>
      </c>
      <c r="FR133" s="3">
        <f t="shared" si="194"/>
        <v>0</v>
      </c>
      <c r="FS133" s="3">
        <f t="shared" si="195"/>
        <v>0</v>
      </c>
      <c r="FT133" s="3">
        <f t="shared" si="196"/>
        <v>0</v>
      </c>
      <c r="FU133" s="3">
        <f t="shared" si="197"/>
        <v>0</v>
      </c>
      <c r="FV133" s="3">
        <f t="shared" si="198"/>
        <v>0</v>
      </c>
      <c r="FW133" s="3">
        <f t="shared" si="199"/>
        <v>0</v>
      </c>
      <c r="FX133" s="3">
        <f t="shared" si="200"/>
        <v>0</v>
      </c>
      <c r="FY133" s="3">
        <f t="shared" si="201"/>
        <v>0</v>
      </c>
      <c r="FZ133" s="3">
        <f t="shared" si="202"/>
        <v>0</v>
      </c>
      <c r="GA133" s="3">
        <f t="shared" si="203"/>
        <v>0</v>
      </c>
      <c r="GB133" s="3">
        <f t="shared" si="204"/>
        <v>0</v>
      </c>
      <c r="GC133" s="3">
        <f t="shared" si="205"/>
        <v>0</v>
      </c>
      <c r="GD133" s="3">
        <f t="shared" si="206"/>
        <v>0</v>
      </c>
      <c r="GE133" s="3">
        <f t="shared" si="152"/>
        <v>0</v>
      </c>
      <c r="GF133" s="3">
        <f t="shared" si="207"/>
        <v>0</v>
      </c>
      <c r="GG133" s="3">
        <f t="shared" si="208"/>
        <v>0</v>
      </c>
      <c r="GH133" s="3">
        <f t="shared" si="209"/>
        <v>0</v>
      </c>
      <c r="GI133" s="3">
        <f t="shared" si="210"/>
        <v>0</v>
      </c>
      <c r="GJ133" s="3">
        <f t="shared" si="211"/>
        <v>0</v>
      </c>
      <c r="GK133" s="3">
        <f t="shared" si="157"/>
        <v>0</v>
      </c>
      <c r="GL133" s="3">
        <f t="shared" si="158"/>
        <v>0</v>
      </c>
      <c r="GM133" s="3">
        <f t="shared" si="159"/>
        <v>0</v>
      </c>
      <c r="GN133" s="3">
        <f t="shared" si="160"/>
        <v>0</v>
      </c>
      <c r="GO133" s="3">
        <f t="shared" si="161"/>
        <v>0</v>
      </c>
      <c r="GP133" s="3">
        <f t="shared" si="162"/>
        <v>0</v>
      </c>
      <c r="GQ133" s="3">
        <f t="shared" si="163"/>
        <v>0</v>
      </c>
      <c r="GR133" s="3">
        <f t="shared" si="164"/>
        <v>0</v>
      </c>
      <c r="GS133" s="3">
        <f t="shared" si="165"/>
        <v>0</v>
      </c>
      <c r="GT133" s="3">
        <f t="shared" si="166"/>
        <v>0</v>
      </c>
      <c r="GU133" s="3">
        <f t="shared" si="167"/>
        <v>0</v>
      </c>
      <c r="GV133" s="3">
        <f t="shared" si="168"/>
        <v>0</v>
      </c>
      <c r="GW133" s="3">
        <f t="shared" si="169"/>
        <v>0</v>
      </c>
      <c r="GX133" s="3">
        <f t="shared" si="170"/>
        <v>0</v>
      </c>
      <c r="GY133" s="3">
        <f t="shared" si="171"/>
        <v>0</v>
      </c>
      <c r="GZ133" s="3">
        <f t="shared" si="172"/>
        <v>0</v>
      </c>
      <c r="HA133" s="3">
        <f t="shared" si="173"/>
        <v>0</v>
      </c>
      <c r="HB133" s="3">
        <f t="shared" si="174"/>
        <v>0</v>
      </c>
      <c r="HC133" s="3">
        <f t="shared" si="175"/>
        <v>0</v>
      </c>
      <c r="HD133" s="3">
        <f t="shared" si="176"/>
        <v>0</v>
      </c>
      <c r="HE133" s="3">
        <f t="shared" si="131"/>
        <v>0</v>
      </c>
      <c r="HF133" s="3">
        <f t="shared" si="135"/>
        <v>0</v>
      </c>
      <c r="HG133" s="3">
        <f t="shared" si="136"/>
        <v>0</v>
      </c>
      <c r="HH133" s="3"/>
      <c r="HJ133" s="3">
        <f t="shared" si="132"/>
        <v>47629980489666.297</v>
      </c>
      <c r="HK133" s="3">
        <f t="shared" si="137"/>
        <v>122292851832314.86</v>
      </c>
    </row>
    <row r="134" spans="1:219" x14ac:dyDescent="0.25">
      <c r="A134">
        <v>153</v>
      </c>
      <c r="B134" s="3">
        <v>44668359.215096302</v>
      </c>
      <c r="C134" s="2">
        <v>1.4154548893165608</v>
      </c>
      <c r="D134" s="3">
        <f t="shared" ref="D134:BO134" si="258">$H$1*PI()/3*((D31+E31)*(E$7^2-D$7^2)+(E$7-D$7)*(D31*D$7+E31*E$7))*$H$2*$K$1</f>
        <v>1764299083515.8147</v>
      </c>
      <c r="E134" s="3">
        <f t="shared" si="258"/>
        <v>1770944767671.0449</v>
      </c>
      <c r="F134" s="3">
        <f t="shared" si="258"/>
        <v>1775688368657.741</v>
      </c>
      <c r="G134" s="3">
        <f t="shared" si="258"/>
        <v>1778443397890.0305</v>
      </c>
      <c r="H134" s="3">
        <f t="shared" si="258"/>
        <v>1779126373897.7786</v>
      </c>
      <c r="I134" s="3">
        <f t="shared" si="258"/>
        <v>1777657553834.3384</v>
      </c>
      <c r="J134" s="3">
        <f t="shared" si="258"/>
        <v>1773961708263.5164</v>
      </c>
      <c r="K134" s="3">
        <f t="shared" si="258"/>
        <v>1767968936315.2236</v>
      </c>
      <c r="L134" s="3">
        <f t="shared" si="258"/>
        <v>1759615517288.2244</v>
      </c>
      <c r="M134" s="3">
        <f t="shared" si="258"/>
        <v>1748844793752.9763</v>
      </c>
      <c r="N134" s="3">
        <f t="shared" si="258"/>
        <v>1735608079998.8992</v>
      </c>
      <c r="O134" s="3">
        <f t="shared" si="258"/>
        <v>1719865588449.0088</v>
      </c>
      <c r="P134" s="3">
        <f t="shared" si="258"/>
        <v>1701587365288.7231</v>
      </c>
      <c r="Q134" s="3">
        <f t="shared" si="258"/>
        <v>1680754225190.2788</v>
      </c>
      <c r="R134" s="3">
        <f t="shared" si="258"/>
        <v>1657358673543.3733</v>
      </c>
      <c r="S134" s="3">
        <f t="shared" si="258"/>
        <v>1631405803126.8066</v>
      </c>
      <c r="T134" s="3">
        <f t="shared" si="258"/>
        <v>1602914150710.113</v>
      </c>
      <c r="U134" s="3">
        <f t="shared" si="258"/>
        <v>1571916497640.4363</v>
      </c>
      <c r="V134" s="3">
        <f t="shared" si="258"/>
        <v>1538460597125.7327</v>
      </c>
      <c r="W134" s="3">
        <f t="shared" si="258"/>
        <v>1502609809755.8113</v>
      </c>
      <c r="X134" s="3">
        <f t="shared" si="258"/>
        <v>1464443627770.0703</v>
      </c>
      <c r="Y134" s="3">
        <f t="shared" si="258"/>
        <v>1424058067849.8823</v>
      </c>
      <c r="Z134" s="3">
        <f t="shared" si="258"/>
        <v>1381565911787.8237</v>
      </c>
      <c r="AA134" s="3">
        <f t="shared" si="258"/>
        <v>1337096774356.1833</v>
      </c>
      <c r="AB134" s="3">
        <f t="shared" si="258"/>
        <v>1290796978155.9175</v>
      </c>
      <c r="AC134" s="3">
        <f t="shared" si="258"/>
        <v>1242829216224.8054</v>
      </c>
      <c r="AD134" s="3">
        <f t="shared" si="258"/>
        <v>1193371984808.8093</v>
      </c>
      <c r="AE134" s="3">
        <f t="shared" si="258"/>
        <v>1142618771019.5137</v>
      </c>
      <c r="AF134" s="3">
        <f t="shared" si="258"/>
        <v>1090776983185.7701</v>
      </c>
      <c r="AG134" s="3">
        <f t="shared" si="258"/>
        <v>1038066615554.9631</v>
      </c>
      <c r="AH134" s="3">
        <f t="shared" si="258"/>
        <v>984718643705.03394</v>
      </c>
      <c r="AI134" s="3">
        <f t="shared" si="258"/>
        <v>930973152522.61816</v>
      </c>
      <c r="AJ134" s="3">
        <f t="shared" si="258"/>
        <v>877077204889.44434</v>
      </c>
      <c r="AK134" s="3">
        <f t="shared" si="258"/>
        <v>823282466211.80005</v>
      </c>
      <c r="AL134" s="3">
        <f t="shared" si="258"/>
        <v>769842607517.68103</v>
      </c>
      <c r="AM134" s="3">
        <f t="shared" si="258"/>
        <v>717010517855.91602</v>
      </c>
      <c r="AN134" s="3">
        <f t="shared" si="258"/>
        <v>665035364971.90002</v>
      </c>
      <c r="AO134" s="3">
        <f t="shared" si="258"/>
        <v>614159551407.42273</v>
      </c>
      <c r="AP134" s="3">
        <f t="shared" si="258"/>
        <v>564615620995.07458</v>
      </c>
      <c r="AQ134" s="3">
        <f t="shared" si="258"/>
        <v>516623177812.31189</v>
      </c>
      <c r="AR134" s="3">
        <f t="shared" si="258"/>
        <v>470385885639.72021</v>
      </c>
      <c r="AS134" s="3">
        <f t="shared" si="258"/>
        <v>426088620423.92871</v>
      </c>
      <c r="AT134" s="3">
        <f t="shared" si="258"/>
        <v>383894850753.9989</v>
      </c>
      <c r="AU134" s="3">
        <f t="shared" si="258"/>
        <v>343944321538.15344</v>
      </c>
      <c r="AV134" s="3">
        <f t="shared" si="258"/>
        <v>306351113560.27832</v>
      </c>
      <c r="AW134" s="3">
        <f t="shared" si="258"/>
        <v>271202146138.27637</v>
      </c>
      <c r="AX134" s="3">
        <f t="shared" si="258"/>
        <v>238556181545.86121</v>
      </c>
      <c r="AY134" s="3">
        <f t="shared" si="258"/>
        <v>208443378164.99478</v>
      </c>
      <c r="AZ134" s="3">
        <f t="shared" si="258"/>
        <v>180865424670.35632</v>
      </c>
      <c r="BA134" s="3">
        <f t="shared" si="258"/>
        <v>155796270238.63937</v>
      </c>
      <c r="BB134" s="3">
        <f t="shared" si="258"/>
        <v>133183446363.35432</v>
      </c>
      <c r="BC134" s="3">
        <f t="shared" si="258"/>
        <v>112949955075.5963</v>
      </c>
      <c r="BD134" s="3">
        <f t="shared" si="258"/>
        <v>94996677138.306793</v>
      </c>
      <c r="BE134" s="3">
        <f t="shared" si="258"/>
        <v>79205233154.599503</v>
      </c>
      <c r="BF134" s="3">
        <f t="shared" si="258"/>
        <v>65441211665.138512</v>
      </c>
      <c r="BG134" s="3">
        <f t="shared" si="258"/>
        <v>53557662376.473892</v>
      </c>
      <c r="BH134" s="3">
        <f t="shared" si="258"/>
        <v>43398740775.130272</v>
      </c>
      <c r="BI134" s="3">
        <f t="shared" si="258"/>
        <v>34803383494.023895</v>
      </c>
      <c r="BJ134" s="3">
        <f t="shared" si="258"/>
        <v>27608892616.193451</v>
      </c>
      <c r="BK134" s="3">
        <f t="shared" si="258"/>
        <v>21654311996.479546</v>
      </c>
      <c r="BL134" s="3">
        <f t="shared" si="258"/>
        <v>16783489626.644146</v>
      </c>
      <c r="BM134" s="3">
        <f t="shared" si="258"/>
        <v>12847736597.906351</v>
      </c>
      <c r="BN134" s="3">
        <f t="shared" si="258"/>
        <v>9708014425.3023319</v>
      </c>
      <c r="BO134" s="3">
        <f t="shared" si="258"/>
        <v>7236607093.9783831</v>
      </c>
      <c r="BP134" s="3">
        <f t="shared" ref="BP134:EA134" si="259">$H$1*PI()/3*((BP31+BQ31)*(BQ$7^2-BP$7^2)+(BQ$7-BP$7)*(BP31*BP$7+BQ31*BQ$7))*$H$2*$K$1</f>
        <v>5318260567.0342712</v>
      </c>
      <c r="BQ134" s="3">
        <f t="shared" si="259"/>
        <v>3850798873.5245695</v>
      </c>
      <c r="BR134" s="3">
        <f t="shared" si="259"/>
        <v>2745250464.3485279</v>
      </c>
      <c r="BS134" s="3">
        <f t="shared" si="259"/>
        <v>1925539614.419564</v>
      </c>
      <c r="BT134" s="3">
        <f t="shared" si="259"/>
        <v>1327813897.0213206</v>
      </c>
      <c r="BU134" s="3">
        <f t="shared" si="259"/>
        <v>899489234.88342988</v>
      </c>
      <c r="BV134" s="3">
        <f t="shared" si="259"/>
        <v>598098346.30125856</v>
      </c>
      <c r="BW134" s="3">
        <f t="shared" si="259"/>
        <v>390026718.71656638</v>
      </c>
      <c r="BX134" s="3">
        <f t="shared" si="259"/>
        <v>249213249.33601767</v>
      </c>
      <c r="BY134" s="3">
        <f t="shared" si="259"/>
        <v>155881517.03428954</v>
      </c>
      <c r="BZ134" s="3">
        <f t="shared" si="259"/>
        <v>95353702.875429541</v>
      </c>
      <c r="CA134" s="3">
        <f t="shared" si="259"/>
        <v>56983981.05451034</v>
      </c>
      <c r="CB134" s="3">
        <f t="shared" si="259"/>
        <v>33233214.707835019</v>
      </c>
      <c r="CC134" s="3">
        <f t="shared" si="259"/>
        <v>18893246.005780399</v>
      </c>
      <c r="CD134" s="3">
        <f t="shared" si="259"/>
        <v>10457865.322231973</v>
      </c>
      <c r="CE134" s="3">
        <f t="shared" si="259"/>
        <v>5629185.2976501798</v>
      </c>
      <c r="CF134" s="3">
        <f t="shared" si="259"/>
        <v>2942747.4852547217</v>
      </c>
      <c r="CG134" s="3">
        <f t="shared" si="259"/>
        <v>1492032.5386045002</v>
      </c>
      <c r="CH134" s="3">
        <f t="shared" si="259"/>
        <v>732667.79279999807</v>
      </c>
      <c r="CI134" s="3">
        <f t="shared" si="259"/>
        <v>347933.77811456862</v>
      </c>
      <c r="CJ134" s="3">
        <f t="shared" si="259"/>
        <v>159541.67091068736</v>
      </c>
      <c r="CK134" s="3">
        <f t="shared" si="259"/>
        <v>70523.831103322693</v>
      </c>
      <c r="CL134" s="3">
        <f t="shared" si="259"/>
        <v>30001.666763655459</v>
      </c>
      <c r="CM134" s="3">
        <f t="shared" si="259"/>
        <v>12261.169974715061</v>
      </c>
      <c r="CN134" s="3">
        <f t="shared" si="259"/>
        <v>4804.9514392269957</v>
      </c>
      <c r="CO134" s="3">
        <f t="shared" si="259"/>
        <v>1802.0742042509492</v>
      </c>
      <c r="CP134" s="3">
        <f t="shared" si="259"/>
        <v>645.50505542180224</v>
      </c>
      <c r="CQ134" s="3">
        <f t="shared" si="259"/>
        <v>220.36646473992101</v>
      </c>
      <c r="CR134" s="3">
        <f t="shared" si="259"/>
        <v>71.538966103148169</v>
      </c>
      <c r="CS134" s="3">
        <f t="shared" si="259"/>
        <v>22.033236320441752</v>
      </c>
      <c r="CT134" s="3">
        <f t="shared" si="259"/>
        <v>6.4223229306533698</v>
      </c>
      <c r="CU134" s="3">
        <f t="shared" si="259"/>
        <v>1.7671530402951425</v>
      </c>
      <c r="CV134" s="3">
        <f t="shared" si="259"/>
        <v>0.45778556809114435</v>
      </c>
      <c r="CW134" s="3">
        <f t="shared" si="259"/>
        <v>0.11133683262420248</v>
      </c>
      <c r="CX134" s="3">
        <f t="shared" si="259"/>
        <v>2.5347190283781001E-2</v>
      </c>
      <c r="CY134" s="3">
        <f t="shared" si="259"/>
        <v>5.3851762915710973E-3</v>
      </c>
      <c r="CZ134" s="3">
        <f t="shared" si="259"/>
        <v>1.0642671014583515E-3</v>
      </c>
      <c r="DA134" s="3">
        <f t="shared" si="259"/>
        <v>1.9499199439483662E-4</v>
      </c>
      <c r="DB134" s="3">
        <f t="shared" si="259"/>
        <v>3.3003740418437996E-5</v>
      </c>
      <c r="DC134" s="3">
        <f t="shared" si="259"/>
        <v>5.1413959379405644E-6</v>
      </c>
      <c r="DD134" s="3">
        <f t="shared" si="259"/>
        <v>7.3431851724648547E-7</v>
      </c>
      <c r="DE134" s="3">
        <f t="shared" si="259"/>
        <v>9.5764906356560902E-8</v>
      </c>
      <c r="DF134" s="3">
        <f t="shared" si="259"/>
        <v>1.1355194299057665E-8</v>
      </c>
      <c r="DG134" s="3">
        <f t="shared" si="259"/>
        <v>1.2187298848231742E-9</v>
      </c>
      <c r="DH134" s="3">
        <f t="shared" si="259"/>
        <v>1.1784461645269721E-10</v>
      </c>
      <c r="DI134" s="3">
        <f t="shared" si="259"/>
        <v>1.0215692186023219E-11</v>
      </c>
      <c r="DJ134" s="3">
        <f t="shared" si="259"/>
        <v>7.8985054649726899E-13</v>
      </c>
      <c r="DK134" s="3">
        <f t="shared" si="259"/>
        <v>5.4174691554049621E-14</v>
      </c>
      <c r="DL134" s="3">
        <f t="shared" si="259"/>
        <v>3.2776653877800708E-15</v>
      </c>
      <c r="DM134" s="3">
        <f t="shared" si="259"/>
        <v>1.7388947632207381E-16</v>
      </c>
      <c r="DN134" s="3">
        <f t="shared" si="259"/>
        <v>8.0393794376326666E-18</v>
      </c>
      <c r="DO134" s="3">
        <f t="shared" si="259"/>
        <v>3.2179759556492894E-19</v>
      </c>
      <c r="DP134" s="3">
        <f t="shared" si="259"/>
        <v>1.0770281774840646E-20</v>
      </c>
      <c r="DQ134" s="3">
        <f t="shared" si="259"/>
        <v>0</v>
      </c>
      <c r="DR134" s="3">
        <f t="shared" si="259"/>
        <v>0</v>
      </c>
      <c r="DS134" s="3">
        <f t="shared" si="259"/>
        <v>0</v>
      </c>
      <c r="DT134" s="3">
        <f t="shared" si="259"/>
        <v>0</v>
      </c>
      <c r="DU134" s="3">
        <f t="shared" si="259"/>
        <v>0</v>
      </c>
      <c r="DV134" s="3">
        <f t="shared" si="259"/>
        <v>0</v>
      </c>
      <c r="DW134" s="3">
        <f t="shared" si="259"/>
        <v>0</v>
      </c>
      <c r="DX134" s="3">
        <f t="shared" si="259"/>
        <v>0</v>
      </c>
      <c r="DY134" s="3">
        <f t="shared" si="259"/>
        <v>0</v>
      </c>
      <c r="DZ134" s="3">
        <f t="shared" si="259"/>
        <v>0</v>
      </c>
      <c r="EA134" s="3">
        <f t="shared" si="259"/>
        <v>0</v>
      </c>
      <c r="EB134" s="3">
        <f t="shared" ref="EB134:ET134" si="260">$H$1*PI()/3*((EB31+EC31)*(EC$7^2-EB$7^2)+(EC$7-EB$7)*(EB31*EB$7+EC31*EC$7))*$H$2*$K$1</f>
        <v>0</v>
      </c>
      <c r="EC134" s="3">
        <f t="shared" si="260"/>
        <v>0</v>
      </c>
      <c r="ED134" s="3">
        <f t="shared" si="260"/>
        <v>0</v>
      </c>
      <c r="EE134" s="3">
        <f t="shared" si="260"/>
        <v>0</v>
      </c>
      <c r="EF134" s="3">
        <f t="shared" si="260"/>
        <v>0</v>
      </c>
      <c r="EG134" s="3">
        <f t="shared" si="260"/>
        <v>0</v>
      </c>
      <c r="EH134" s="3">
        <f t="shared" si="260"/>
        <v>0</v>
      </c>
      <c r="EI134" s="3">
        <f t="shared" si="260"/>
        <v>0</v>
      </c>
      <c r="EJ134" s="3">
        <f t="shared" si="260"/>
        <v>0</v>
      </c>
      <c r="EK134" s="3">
        <f t="shared" si="260"/>
        <v>0</v>
      </c>
      <c r="EL134" s="3">
        <f t="shared" si="260"/>
        <v>0</v>
      </c>
      <c r="EM134" s="3">
        <f t="shared" si="260"/>
        <v>0</v>
      </c>
      <c r="EN134" s="3">
        <f t="shared" si="260"/>
        <v>0</v>
      </c>
      <c r="EO134" s="3">
        <f t="shared" si="260"/>
        <v>0</v>
      </c>
      <c r="EP134" s="3">
        <f t="shared" si="260"/>
        <v>0</v>
      </c>
      <c r="EQ134" s="3">
        <f t="shared" si="260"/>
        <v>0</v>
      </c>
      <c r="ER134" s="3">
        <f t="shared" si="260"/>
        <v>0</v>
      </c>
      <c r="ES134" s="3">
        <f t="shared" si="260"/>
        <v>0</v>
      </c>
      <c r="ET134" s="3">
        <f t="shared" si="260"/>
        <v>0</v>
      </c>
      <c r="EU134" s="3">
        <f t="shared" ref="EU134:FC134" si="261">$H$1*PI()/3*((EU31+EV31)*(EV$7^2-EU$7^2)+(EV$7-EU$7)*(EU31*EU$7+EV31*EV$7))*$H$2*$K$1</f>
        <v>0</v>
      </c>
      <c r="EV134" s="3">
        <f t="shared" si="261"/>
        <v>0</v>
      </c>
      <c r="EW134" s="3">
        <f t="shared" si="261"/>
        <v>0</v>
      </c>
      <c r="EX134" s="3">
        <f t="shared" si="261"/>
        <v>0</v>
      </c>
      <c r="EY134" s="3">
        <f t="shared" si="261"/>
        <v>0</v>
      </c>
      <c r="EZ134" s="3">
        <f t="shared" si="261"/>
        <v>0</v>
      </c>
      <c r="FA134" s="3">
        <f t="shared" si="261"/>
        <v>0</v>
      </c>
      <c r="FB134" s="3">
        <f t="shared" si="261"/>
        <v>0</v>
      </c>
      <c r="FC134" s="3">
        <f t="shared" si="261"/>
        <v>0</v>
      </c>
      <c r="FD134" s="3">
        <f t="shared" si="232"/>
        <v>0</v>
      </c>
      <c r="FE134" s="3">
        <f t="shared" si="233"/>
        <v>0</v>
      </c>
      <c r="FF134" s="3">
        <f t="shared" si="182"/>
        <v>0</v>
      </c>
      <c r="FG134" s="3">
        <f t="shared" si="183"/>
        <v>0</v>
      </c>
      <c r="FH134" s="3">
        <f t="shared" si="184"/>
        <v>0</v>
      </c>
      <c r="FI134" s="3">
        <f t="shared" si="185"/>
        <v>0</v>
      </c>
      <c r="FJ134" s="3">
        <f t="shared" si="186"/>
        <v>0</v>
      </c>
      <c r="FK134" s="3">
        <f t="shared" si="187"/>
        <v>0</v>
      </c>
      <c r="FL134" s="3">
        <f t="shared" si="188"/>
        <v>0</v>
      </c>
      <c r="FM134" s="3">
        <f t="shared" si="189"/>
        <v>0</v>
      </c>
      <c r="FN134" s="3">
        <f t="shared" si="190"/>
        <v>0</v>
      </c>
      <c r="FO134" s="3">
        <f t="shared" si="191"/>
        <v>0</v>
      </c>
      <c r="FP134" s="3">
        <f t="shared" si="192"/>
        <v>0</v>
      </c>
      <c r="FQ134" s="3">
        <f t="shared" si="193"/>
        <v>0</v>
      </c>
      <c r="FR134" s="3">
        <f t="shared" si="194"/>
        <v>0</v>
      </c>
      <c r="FS134" s="3">
        <f t="shared" si="195"/>
        <v>0</v>
      </c>
      <c r="FT134" s="3">
        <f t="shared" si="196"/>
        <v>0</v>
      </c>
      <c r="FU134" s="3">
        <f t="shared" si="197"/>
        <v>0</v>
      </c>
      <c r="FV134" s="3">
        <f t="shared" si="198"/>
        <v>0</v>
      </c>
      <c r="FW134" s="3">
        <f t="shared" si="199"/>
        <v>0</v>
      </c>
      <c r="FX134" s="3">
        <f t="shared" si="200"/>
        <v>0</v>
      </c>
      <c r="FY134" s="3">
        <f t="shared" si="201"/>
        <v>0</v>
      </c>
      <c r="FZ134" s="3">
        <f t="shared" si="202"/>
        <v>0</v>
      </c>
      <c r="GA134" s="3">
        <f t="shared" si="203"/>
        <v>0</v>
      </c>
      <c r="GB134" s="3">
        <f t="shared" si="204"/>
        <v>0</v>
      </c>
      <c r="GC134" s="3">
        <f t="shared" si="205"/>
        <v>0</v>
      </c>
      <c r="GD134" s="3">
        <f t="shared" si="206"/>
        <v>0</v>
      </c>
      <c r="GE134" s="3">
        <f t="shared" si="152"/>
        <v>0</v>
      </c>
      <c r="GF134" s="3">
        <f t="shared" si="207"/>
        <v>0</v>
      </c>
      <c r="GG134" s="3">
        <f t="shared" si="208"/>
        <v>0</v>
      </c>
      <c r="GH134" s="3">
        <f t="shared" si="209"/>
        <v>0</v>
      </c>
      <c r="GI134" s="3">
        <f t="shared" si="210"/>
        <v>0</v>
      </c>
      <c r="GJ134" s="3">
        <f t="shared" si="211"/>
        <v>0</v>
      </c>
      <c r="GK134" s="3">
        <f t="shared" si="157"/>
        <v>0</v>
      </c>
      <c r="GL134" s="3">
        <f t="shared" si="158"/>
        <v>0</v>
      </c>
      <c r="GM134" s="3">
        <f t="shared" si="159"/>
        <v>0</v>
      </c>
      <c r="GN134" s="3">
        <f t="shared" si="160"/>
        <v>0</v>
      </c>
      <c r="GO134" s="3">
        <f t="shared" si="161"/>
        <v>0</v>
      </c>
      <c r="GP134" s="3">
        <f t="shared" si="162"/>
        <v>0</v>
      </c>
      <c r="GQ134" s="3">
        <f t="shared" si="163"/>
        <v>0</v>
      </c>
      <c r="GR134" s="3">
        <f t="shared" si="164"/>
        <v>0</v>
      </c>
      <c r="GS134" s="3">
        <f t="shared" si="165"/>
        <v>0</v>
      </c>
      <c r="GT134" s="3">
        <f t="shared" si="166"/>
        <v>0</v>
      </c>
      <c r="GU134" s="3">
        <f t="shared" si="167"/>
        <v>0</v>
      </c>
      <c r="GV134" s="3">
        <f t="shared" si="168"/>
        <v>0</v>
      </c>
      <c r="GW134" s="3">
        <f t="shared" si="169"/>
        <v>0</v>
      </c>
      <c r="GX134" s="3">
        <f t="shared" si="170"/>
        <v>0</v>
      </c>
      <c r="GY134" s="3">
        <f t="shared" si="171"/>
        <v>0</v>
      </c>
      <c r="GZ134" s="3">
        <f t="shared" si="172"/>
        <v>0</v>
      </c>
      <c r="HA134" s="3">
        <f t="shared" si="173"/>
        <v>0</v>
      </c>
      <c r="HB134" s="3">
        <f t="shared" si="174"/>
        <v>0</v>
      </c>
      <c r="HC134" s="3">
        <f t="shared" si="175"/>
        <v>0</v>
      </c>
      <c r="HD134" s="3">
        <f t="shared" si="176"/>
        <v>0</v>
      </c>
      <c r="HE134" s="3">
        <f t="shared" si="131"/>
        <v>0</v>
      </c>
      <c r="HF134" s="3">
        <f t="shared" si="135"/>
        <v>0</v>
      </c>
      <c r="HG134" s="3">
        <f t="shared" si="136"/>
        <v>0</v>
      </c>
      <c r="HH134" s="3"/>
      <c r="HJ134" s="3">
        <f t="shared" si="132"/>
        <v>57824584804555.211</v>
      </c>
      <c r="HK134" s="3">
        <f t="shared" si="137"/>
        <v>137062494168144.44</v>
      </c>
    </row>
    <row r="135" spans="1:219" x14ac:dyDescent="0.25">
      <c r="A135">
        <v>154</v>
      </c>
      <c r="B135" s="3">
        <v>50118723.362727202</v>
      </c>
      <c r="C135" s="2">
        <v>1.5881665070451239</v>
      </c>
      <c r="D135" s="3">
        <f t="shared" ref="D135:BO135" si="262">$H$1*PI()/3*((D32+E32)*(E$7^2-D$7^2)+(E$7-D$7)*(D32*D$7+E32*E$7))*$H$2*$K$1</f>
        <v>1949958317024.9092</v>
      </c>
      <c r="E135" s="3">
        <f t="shared" si="262"/>
        <v>1962324787575.2595</v>
      </c>
      <c r="F135" s="3">
        <f t="shared" si="262"/>
        <v>1972812265547.885</v>
      </c>
      <c r="G135" s="3">
        <f t="shared" si="262"/>
        <v>1981318557095.1379</v>
      </c>
      <c r="H135" s="3">
        <f t="shared" si="262"/>
        <v>1987743006419.5784</v>
      </c>
      <c r="I135" s="3">
        <f t="shared" si="262"/>
        <v>1991987186258.0032</v>
      </c>
      <c r="J135" s="3">
        <f t="shared" si="262"/>
        <v>1993955641095.7305</v>
      </c>
      <c r="K135" s="3">
        <f t="shared" si="262"/>
        <v>1993556682101.3254</v>
      </c>
      <c r="L135" s="3">
        <f t="shared" si="262"/>
        <v>1990703231913.6125</v>
      </c>
      <c r="M135" s="3">
        <f t="shared" si="262"/>
        <v>1985313716539.3376</v>
      </c>
      <c r="N135" s="3">
        <f t="shared" si="262"/>
        <v>1977313000539.5828</v>
      </c>
      <c r="O135" s="3">
        <f t="shared" si="262"/>
        <v>1966633360575.668</v>
      </c>
      <c r="P135" s="3">
        <f t="shared" si="262"/>
        <v>1953215491082.8167</v>
      </c>
      <c r="Q135" s="3">
        <f t="shared" si="262"/>
        <v>1937009534522.5598</v>
      </c>
      <c r="R135" s="3">
        <f t="shared" si="262"/>
        <v>1917976127182.5061</v>
      </c>
      <c r="S135" s="3">
        <f t="shared" si="262"/>
        <v>1896087449948.6167</v>
      </c>
      <c r="T135" s="3">
        <f t="shared" si="262"/>
        <v>1871328271894.5789</v>
      </c>
      <c r="U135" s="3">
        <f t="shared" si="262"/>
        <v>1843696972869.7073</v>
      </c>
      <c r="V135" s="3">
        <f t="shared" si="262"/>
        <v>1813206529616.3184</v>
      </c>
      <c r="W135" s="3">
        <f t="shared" si="262"/>
        <v>1779885448334.7646</v>
      </c>
      <c r="X135" s="3">
        <f t="shared" si="262"/>
        <v>1743778625035.9971</v>
      </c>
      <c r="Y135" s="3">
        <f t="shared" si="262"/>
        <v>1704948113623.5476</v>
      </c>
      <c r="Z135" s="3">
        <f t="shared" si="262"/>
        <v>1663473780375.3699</v>
      </c>
      <c r="AA135" s="3">
        <f t="shared" si="262"/>
        <v>1619453822510.9297</v>
      </c>
      <c r="AB135" s="3">
        <f t="shared" si="262"/>
        <v>1573005127862.1931</v>
      </c>
      <c r="AC135" s="3">
        <f t="shared" si="262"/>
        <v>1524263452402.3398</v>
      </c>
      <c r="AD135" s="3">
        <f t="shared" si="262"/>
        <v>1473383392608.2332</v>
      </c>
      <c r="AE135" s="3">
        <f t="shared" si="262"/>
        <v>1420538130428.5808</v>
      </c>
      <c r="AF135" s="3">
        <f t="shared" si="262"/>
        <v>1365918930109.5823</v>
      </c>
      <c r="AG135" s="3">
        <f t="shared" si="262"/>
        <v>1309734368303.0256</v>
      </c>
      <c r="AH135" s="3">
        <f t="shared" si="262"/>
        <v>1252209281919.1628</v>
      </c>
      <c r="AI135" s="3">
        <f t="shared" si="262"/>
        <v>1193583422060.8442</v>
      </c>
      <c r="AJ135" s="3">
        <f t="shared" si="262"/>
        <v>1134109807171.6829</v>
      </c>
      <c r="AK135" s="3">
        <f t="shared" si="262"/>
        <v>1074052774245.738</v>
      </c>
      <c r="AL135" s="3">
        <f t="shared" si="262"/>
        <v>1013685733567.8544</v>
      </c>
      <c r="AM135" s="3">
        <f t="shared" si="262"/>
        <v>953288639905.45288</v>
      </c>
      <c r="AN135" s="3">
        <f t="shared" si="262"/>
        <v>893145201281.21533</v>
      </c>
      <c r="AO135" s="3">
        <f t="shared" si="262"/>
        <v>833539855223.10486</v>
      </c>
      <c r="AP135" s="3">
        <f t="shared" si="262"/>
        <v>774754551543.70056</v>
      </c>
      <c r="AQ135" s="3">
        <f t="shared" si="262"/>
        <v>717065389949.70935</v>
      </c>
      <c r="AR135" s="3">
        <f t="shared" si="262"/>
        <v>660739169806.30066</v>
      </c>
      <c r="AS135" s="3">
        <f t="shared" si="262"/>
        <v>606029917807.5719</v>
      </c>
      <c r="AT135" s="3">
        <f t="shared" si="262"/>
        <v>553175466698.74878</v>
      </c>
      <c r="AU135" s="3">
        <f t="shared" si="262"/>
        <v>502394164118.70728</v>
      </c>
      <c r="AV135" s="3">
        <f t="shared" si="262"/>
        <v>453881794602.96942</v>
      </c>
      <c r="AW135" s="3">
        <f t="shared" si="262"/>
        <v>407808799354.55933</v>
      </c>
      <c r="AX135" s="3">
        <f t="shared" si="262"/>
        <v>364317877141.8139</v>
      </c>
      <c r="AY135" s="3">
        <f t="shared" si="262"/>
        <v>323522045251.55817</v>
      </c>
      <c r="AZ135" s="3">
        <f t="shared" si="262"/>
        <v>285503231588.54938</v>
      </c>
      <c r="BA135" s="3">
        <f t="shared" si="262"/>
        <v>250311457651.64084</v>
      </c>
      <c r="BB135" s="3">
        <f t="shared" si="262"/>
        <v>217964657306.01642</v>
      </c>
      <c r="BC135" s="3">
        <f t="shared" si="262"/>
        <v>188449158280.17645</v>
      </c>
      <c r="BD135" s="3">
        <f t="shared" si="262"/>
        <v>161720832635.5184</v>
      </c>
      <c r="BE135" s="3">
        <f t="shared" si="262"/>
        <v>137706899796.44318</v>
      </c>
      <c r="BF135" s="3">
        <f t="shared" si="262"/>
        <v>116308342023.46461</v>
      </c>
      <c r="BG135" s="3">
        <f t="shared" si="262"/>
        <v>97402868570.559723</v>
      </c>
      <c r="BH135" s="3">
        <f t="shared" si="262"/>
        <v>80848342445.288208</v>
      </c>
      <c r="BI135" s="3">
        <f t="shared" si="262"/>
        <v>66486563998.379753</v>
      </c>
      <c r="BJ135" s="3">
        <f t="shared" si="262"/>
        <v>54147289806.311111</v>
      </c>
      <c r="BK135" s="3">
        <f t="shared" si="262"/>
        <v>43652354646.699417</v>
      </c>
      <c r="BL135" s="3">
        <f t="shared" si="262"/>
        <v>34819759747.86599</v>
      </c>
      <c r="BM135" s="3">
        <f t="shared" si="262"/>
        <v>27467592536.516022</v>
      </c>
      <c r="BN135" s="3">
        <f t="shared" si="262"/>
        <v>21417652013.054516</v>
      </c>
      <c r="BO135" s="3">
        <f t="shared" si="262"/>
        <v>16498669377.312605</v>
      </c>
      <c r="BP135" s="3">
        <f t="shared" ref="BP135:EA135" si="263">$H$1*PI()/3*((BP32+BQ32)*(BQ$7^2-BP$7^2)+(BQ$7-BP$7)*(BP32*BP$7+BQ32*BQ$7))*$H$2*$K$1</f>
        <v>12549034841.179634</v>
      </c>
      <c r="BQ135" s="3">
        <f t="shared" si="263"/>
        <v>9418967455.8115025</v>
      </c>
      <c r="BR135" s="3">
        <f t="shared" si="263"/>
        <v>6972093610.4049368</v>
      </c>
      <c r="BS135" s="3">
        <f t="shared" si="263"/>
        <v>5086429707.3673544</v>
      </c>
      <c r="BT135" s="3">
        <f t="shared" si="263"/>
        <v>3654793346.6353106</v>
      </c>
      <c r="BU135" s="3">
        <f t="shared" si="263"/>
        <v>2584693184.7581034</v>
      </c>
      <c r="BV135" s="3">
        <f t="shared" si="263"/>
        <v>1797768749.0174387</v>
      </c>
      <c r="BW135" s="3">
        <f t="shared" si="263"/>
        <v>1228866581.3627853</v>
      </c>
      <c r="BX135" s="3">
        <f t="shared" si="263"/>
        <v>824847410.40059352</v>
      </c>
      <c r="BY135" s="3">
        <f t="shared" si="263"/>
        <v>543220471.80622637</v>
      </c>
      <c r="BZ135" s="3">
        <f t="shared" si="263"/>
        <v>350696108.08203876</v>
      </c>
      <c r="CA135" s="3">
        <f t="shared" si="263"/>
        <v>221737413.59105006</v>
      </c>
      <c r="CB135" s="3">
        <f t="shared" si="263"/>
        <v>137177394.97364706</v>
      </c>
      <c r="CC135" s="3">
        <f t="shared" si="263"/>
        <v>82951561.284372181</v>
      </c>
      <c r="CD135" s="3">
        <f t="shared" si="263"/>
        <v>48978737.98247283</v>
      </c>
      <c r="CE135" s="3">
        <f t="shared" si="263"/>
        <v>28206743.287754055</v>
      </c>
      <c r="CF135" s="3">
        <f t="shared" si="263"/>
        <v>15825582.874456359</v>
      </c>
      <c r="CG135" s="3">
        <f t="shared" si="263"/>
        <v>8639800.7249160521</v>
      </c>
      <c r="CH135" s="3">
        <f t="shared" si="263"/>
        <v>4583914.2477945155</v>
      </c>
      <c r="CI135" s="3">
        <f t="shared" si="263"/>
        <v>2360391.5525218388</v>
      </c>
      <c r="CJ135" s="3">
        <f t="shared" si="263"/>
        <v>1178001.5676391418</v>
      </c>
      <c r="CK135" s="3">
        <f t="shared" si="263"/>
        <v>568975.44755988824</v>
      </c>
      <c r="CL135" s="3">
        <f t="shared" si="263"/>
        <v>265564.16730689438</v>
      </c>
      <c r="CM135" s="3">
        <f t="shared" si="263"/>
        <v>119587.46761514735</v>
      </c>
      <c r="CN135" s="3">
        <f t="shared" si="263"/>
        <v>51870.704177715779</v>
      </c>
      <c r="CO135" s="3">
        <f t="shared" si="263"/>
        <v>21633.436816833579</v>
      </c>
      <c r="CP135" s="3">
        <f t="shared" si="263"/>
        <v>8659.7914197497666</v>
      </c>
      <c r="CQ135" s="3">
        <f t="shared" si="263"/>
        <v>3320.8011957631716</v>
      </c>
      <c r="CR135" s="3">
        <f t="shared" si="263"/>
        <v>1217.4986040313099</v>
      </c>
      <c r="CS135" s="3">
        <f t="shared" si="263"/>
        <v>425.87350549411497</v>
      </c>
      <c r="CT135" s="3">
        <f t="shared" si="263"/>
        <v>141.81872954351118</v>
      </c>
      <c r="CU135" s="3">
        <f t="shared" si="263"/>
        <v>44.857747131448463</v>
      </c>
      <c r="CV135" s="3">
        <f t="shared" si="263"/>
        <v>13.44485063927748</v>
      </c>
      <c r="CW135" s="3">
        <f t="shared" si="263"/>
        <v>3.808941691113755</v>
      </c>
      <c r="CX135" s="3">
        <f t="shared" si="263"/>
        <v>1.0172944293501966</v>
      </c>
      <c r="CY135" s="3">
        <f t="shared" si="263"/>
        <v>0.25544281061904339</v>
      </c>
      <c r="CZ135" s="3">
        <f t="shared" si="263"/>
        <v>6.013120250228017E-2</v>
      </c>
      <c r="DA135" s="3">
        <f t="shared" si="263"/>
        <v>1.3230029799637623E-2</v>
      </c>
      <c r="DB135" s="3">
        <f t="shared" si="263"/>
        <v>2.7121274846438844E-3</v>
      </c>
      <c r="DC135" s="3">
        <f t="shared" si="263"/>
        <v>5.1631684938508739E-4</v>
      </c>
      <c r="DD135" s="3">
        <f t="shared" si="263"/>
        <v>9.0966121938992509E-5</v>
      </c>
      <c r="DE135" s="3">
        <f t="shared" si="263"/>
        <v>1.4778445601177669E-5</v>
      </c>
      <c r="DF135" s="3">
        <f t="shared" si="263"/>
        <v>2.2055488284403877E-6</v>
      </c>
      <c r="DG135" s="3">
        <f t="shared" si="263"/>
        <v>3.0117397710471436E-7</v>
      </c>
      <c r="DH135" s="3">
        <f t="shared" si="263"/>
        <v>3.7473302147748001E-8</v>
      </c>
      <c r="DI135" s="3">
        <f t="shared" si="263"/>
        <v>4.2299371947348477E-9</v>
      </c>
      <c r="DJ135" s="3">
        <f t="shared" si="263"/>
        <v>4.3118679825214467E-10</v>
      </c>
      <c r="DK135" s="3">
        <f t="shared" si="263"/>
        <v>3.9503239534597448E-11</v>
      </c>
      <c r="DL135" s="3">
        <f t="shared" si="263"/>
        <v>3.2363178001355127E-12</v>
      </c>
      <c r="DM135" s="3">
        <f t="shared" si="263"/>
        <v>2.3584722997191964E-13</v>
      </c>
      <c r="DN135" s="3">
        <f t="shared" si="263"/>
        <v>1.5204461132503164E-14</v>
      </c>
      <c r="DO135" s="3">
        <f t="shared" si="263"/>
        <v>8.6209611088352851E-16</v>
      </c>
      <c r="DP135" s="3">
        <f t="shared" si="263"/>
        <v>4.1022256772545124E-17</v>
      </c>
      <c r="DQ135" s="3">
        <f t="shared" si="263"/>
        <v>0</v>
      </c>
      <c r="DR135" s="3">
        <f t="shared" si="263"/>
        <v>0</v>
      </c>
      <c r="DS135" s="3">
        <f t="shared" si="263"/>
        <v>0</v>
      </c>
      <c r="DT135" s="3">
        <f t="shared" si="263"/>
        <v>0</v>
      </c>
      <c r="DU135" s="3">
        <f t="shared" si="263"/>
        <v>0</v>
      </c>
      <c r="DV135" s="3">
        <f t="shared" si="263"/>
        <v>0</v>
      </c>
      <c r="DW135" s="3">
        <f t="shared" si="263"/>
        <v>0</v>
      </c>
      <c r="DX135" s="3">
        <f t="shared" si="263"/>
        <v>0</v>
      </c>
      <c r="DY135" s="3">
        <f t="shared" si="263"/>
        <v>0</v>
      </c>
      <c r="DZ135" s="3">
        <f t="shared" si="263"/>
        <v>0</v>
      </c>
      <c r="EA135" s="3">
        <f t="shared" si="263"/>
        <v>0</v>
      </c>
      <c r="EB135" s="3">
        <f t="shared" ref="EB135:ET135" si="264">$H$1*PI()/3*((EB32+EC32)*(EC$7^2-EB$7^2)+(EC$7-EB$7)*(EB32*EB$7+EC32*EC$7))*$H$2*$K$1</f>
        <v>0</v>
      </c>
      <c r="EC135" s="3">
        <f t="shared" si="264"/>
        <v>0</v>
      </c>
      <c r="ED135" s="3">
        <f t="shared" si="264"/>
        <v>0</v>
      </c>
      <c r="EE135" s="3">
        <f t="shared" si="264"/>
        <v>0</v>
      </c>
      <c r="EF135" s="3">
        <f t="shared" si="264"/>
        <v>0</v>
      </c>
      <c r="EG135" s="3">
        <f t="shared" si="264"/>
        <v>0</v>
      </c>
      <c r="EH135" s="3">
        <f t="shared" si="264"/>
        <v>0</v>
      </c>
      <c r="EI135" s="3">
        <f t="shared" si="264"/>
        <v>0</v>
      </c>
      <c r="EJ135" s="3">
        <f t="shared" si="264"/>
        <v>0</v>
      </c>
      <c r="EK135" s="3">
        <f t="shared" si="264"/>
        <v>0</v>
      </c>
      <c r="EL135" s="3">
        <f t="shared" si="264"/>
        <v>0</v>
      </c>
      <c r="EM135" s="3">
        <f t="shared" si="264"/>
        <v>0</v>
      </c>
      <c r="EN135" s="3">
        <f t="shared" si="264"/>
        <v>0</v>
      </c>
      <c r="EO135" s="3">
        <f t="shared" si="264"/>
        <v>0</v>
      </c>
      <c r="EP135" s="3">
        <f t="shared" si="264"/>
        <v>0</v>
      </c>
      <c r="EQ135" s="3">
        <f t="shared" si="264"/>
        <v>0</v>
      </c>
      <c r="ER135" s="3">
        <f t="shared" si="264"/>
        <v>0</v>
      </c>
      <c r="ES135" s="3">
        <f t="shared" si="264"/>
        <v>0</v>
      </c>
      <c r="ET135" s="3">
        <f t="shared" si="264"/>
        <v>0</v>
      </c>
      <c r="EU135" s="3">
        <f t="shared" ref="EU135:FC135" si="265">$H$1*PI()/3*((EU32+EV32)*(EV$7^2-EU$7^2)+(EV$7-EU$7)*(EU32*EU$7+EV32*EV$7))*$H$2*$K$1</f>
        <v>0</v>
      </c>
      <c r="EV135" s="3">
        <f t="shared" si="265"/>
        <v>0</v>
      </c>
      <c r="EW135" s="3">
        <f t="shared" si="265"/>
        <v>0</v>
      </c>
      <c r="EX135" s="3">
        <f t="shared" si="265"/>
        <v>0</v>
      </c>
      <c r="EY135" s="3">
        <f t="shared" si="265"/>
        <v>0</v>
      </c>
      <c r="EZ135" s="3">
        <f t="shared" si="265"/>
        <v>0</v>
      </c>
      <c r="FA135" s="3">
        <f t="shared" si="265"/>
        <v>0</v>
      </c>
      <c r="FB135" s="3">
        <f t="shared" si="265"/>
        <v>0</v>
      </c>
      <c r="FC135" s="3">
        <f t="shared" si="265"/>
        <v>0</v>
      </c>
      <c r="FD135" s="3">
        <f t="shared" si="232"/>
        <v>0</v>
      </c>
      <c r="FE135" s="3">
        <f t="shared" si="233"/>
        <v>0</v>
      </c>
      <c r="FF135" s="3">
        <f t="shared" si="182"/>
        <v>0</v>
      </c>
      <c r="FG135" s="3">
        <f t="shared" si="183"/>
        <v>0</v>
      </c>
      <c r="FH135" s="3">
        <f t="shared" si="184"/>
        <v>0</v>
      </c>
      <c r="FI135" s="3">
        <f t="shared" si="185"/>
        <v>0</v>
      </c>
      <c r="FJ135" s="3">
        <f t="shared" si="186"/>
        <v>0</v>
      </c>
      <c r="FK135" s="3">
        <f t="shared" si="187"/>
        <v>0</v>
      </c>
      <c r="FL135" s="3">
        <f t="shared" si="188"/>
        <v>0</v>
      </c>
      <c r="FM135" s="3">
        <f t="shared" si="189"/>
        <v>0</v>
      </c>
      <c r="FN135" s="3">
        <f t="shared" si="190"/>
        <v>0</v>
      </c>
      <c r="FO135" s="3">
        <f t="shared" si="191"/>
        <v>0</v>
      </c>
      <c r="FP135" s="3">
        <f t="shared" si="192"/>
        <v>0</v>
      </c>
      <c r="FQ135" s="3">
        <f t="shared" si="193"/>
        <v>0</v>
      </c>
      <c r="FR135" s="3">
        <f t="shared" si="194"/>
        <v>0</v>
      </c>
      <c r="FS135" s="3">
        <f t="shared" si="195"/>
        <v>0</v>
      </c>
      <c r="FT135" s="3">
        <f t="shared" si="196"/>
        <v>0</v>
      </c>
      <c r="FU135" s="3">
        <f t="shared" si="197"/>
        <v>0</v>
      </c>
      <c r="FV135" s="3">
        <f t="shared" si="198"/>
        <v>0</v>
      </c>
      <c r="FW135" s="3">
        <f t="shared" si="199"/>
        <v>0</v>
      </c>
      <c r="FX135" s="3">
        <f t="shared" si="200"/>
        <v>0</v>
      </c>
      <c r="FY135" s="3">
        <f t="shared" si="201"/>
        <v>0</v>
      </c>
      <c r="FZ135" s="3">
        <f t="shared" si="202"/>
        <v>0</v>
      </c>
      <c r="GA135" s="3">
        <f t="shared" si="203"/>
        <v>0</v>
      </c>
      <c r="GB135" s="3">
        <f t="shared" si="204"/>
        <v>0</v>
      </c>
      <c r="GC135" s="3">
        <f t="shared" si="205"/>
        <v>0</v>
      </c>
      <c r="GD135" s="3">
        <f t="shared" si="206"/>
        <v>0</v>
      </c>
      <c r="GE135" s="3">
        <f t="shared" si="152"/>
        <v>0</v>
      </c>
      <c r="GF135" s="3">
        <f t="shared" si="207"/>
        <v>0</v>
      </c>
      <c r="GG135" s="3">
        <f t="shared" si="208"/>
        <v>0</v>
      </c>
      <c r="GH135" s="3">
        <f t="shared" si="209"/>
        <v>0</v>
      </c>
      <c r="GI135" s="3">
        <f t="shared" si="210"/>
        <v>0</v>
      </c>
      <c r="GJ135" s="3">
        <f t="shared" si="211"/>
        <v>0</v>
      </c>
      <c r="GK135" s="3">
        <f t="shared" si="157"/>
        <v>0</v>
      </c>
      <c r="GL135" s="3">
        <f t="shared" si="158"/>
        <v>0</v>
      </c>
      <c r="GM135" s="3">
        <f t="shared" si="159"/>
        <v>0</v>
      </c>
      <c r="GN135" s="3">
        <f t="shared" si="160"/>
        <v>0</v>
      </c>
      <c r="GO135" s="3">
        <f t="shared" si="161"/>
        <v>0</v>
      </c>
      <c r="GP135" s="3">
        <f t="shared" si="162"/>
        <v>0</v>
      </c>
      <c r="GQ135" s="3">
        <f t="shared" si="163"/>
        <v>0</v>
      </c>
      <c r="GR135" s="3">
        <f t="shared" si="164"/>
        <v>0</v>
      </c>
      <c r="GS135" s="3">
        <f t="shared" si="165"/>
        <v>0</v>
      </c>
      <c r="GT135" s="3">
        <f t="shared" si="166"/>
        <v>0</v>
      </c>
      <c r="GU135" s="3">
        <f t="shared" si="167"/>
        <v>0</v>
      </c>
      <c r="GV135" s="3">
        <f t="shared" si="168"/>
        <v>0</v>
      </c>
      <c r="GW135" s="3">
        <f t="shared" si="169"/>
        <v>0</v>
      </c>
      <c r="GX135" s="3">
        <f t="shared" si="170"/>
        <v>0</v>
      </c>
      <c r="GY135" s="3">
        <f t="shared" si="171"/>
        <v>0</v>
      </c>
      <c r="GZ135" s="3">
        <f t="shared" si="172"/>
        <v>0</v>
      </c>
      <c r="HA135" s="3">
        <f t="shared" si="173"/>
        <v>0</v>
      </c>
      <c r="HB135" s="3">
        <f t="shared" si="174"/>
        <v>0</v>
      </c>
      <c r="HC135" s="3">
        <f t="shared" si="175"/>
        <v>0</v>
      </c>
      <c r="HD135" s="3">
        <f t="shared" si="176"/>
        <v>0</v>
      </c>
      <c r="HE135" s="3">
        <f t="shared" si="131"/>
        <v>0</v>
      </c>
      <c r="HF135" s="3">
        <f t="shared" si="135"/>
        <v>0</v>
      </c>
      <c r="HG135" s="3">
        <f t="shared" si="136"/>
        <v>0</v>
      </c>
      <c r="HH135" s="3"/>
      <c r="HJ135" s="3">
        <f t="shared" si="132"/>
        <v>69722096977941.594</v>
      </c>
      <c r="HK135" s="3">
        <f t="shared" si="137"/>
        <v>153595161722222.12</v>
      </c>
    </row>
    <row r="136" spans="1:219" x14ac:dyDescent="0.25">
      <c r="A136">
        <v>155</v>
      </c>
      <c r="B136" s="3">
        <v>56234132.5190349</v>
      </c>
      <c r="C136" s="2">
        <v>1.7819521294089189</v>
      </c>
      <c r="D136" s="3">
        <f t="shared" ref="D136:BO136" si="266">$H$1*PI()/3*((D33+E33)*(E$7^2-D$7^2)+(E$7-D$7)*(D33*D$7+E33*E$7))*$H$2*$K$1</f>
        <v>2141819141373.9858</v>
      </c>
      <c r="E136" s="3">
        <f t="shared" si="266"/>
        <v>2160468095303.1575</v>
      </c>
      <c r="F136" s="3">
        <f t="shared" si="266"/>
        <v>2177301743391.0229</v>
      </c>
      <c r="G136" s="3">
        <f t="shared" si="266"/>
        <v>2192204170788.0378</v>
      </c>
      <c r="H136" s="3">
        <f t="shared" si="266"/>
        <v>2205059501303.9556</v>
      </c>
      <c r="I136" s="3">
        <f t="shared" si="266"/>
        <v>2215752523281.7842</v>
      </c>
      <c r="J136" s="3">
        <f t="shared" si="266"/>
        <v>2224169374255.644</v>
      </c>
      <c r="K136" s="3">
        <f t="shared" si="266"/>
        <v>2230198285061.5474</v>
      </c>
      <c r="L136" s="3">
        <f t="shared" si="266"/>
        <v>2233730383388.1157</v>
      </c>
      <c r="M136" s="3">
        <f t="shared" si="266"/>
        <v>2234660556070.2607</v>
      </c>
      <c r="N136" s="3">
        <f t="shared" si="266"/>
        <v>2232888368521.4458</v>
      </c>
      <c r="O136" s="3">
        <f t="shared" si="266"/>
        <v>2228319038770.0596</v>
      </c>
      <c r="P136" s="3">
        <f t="shared" si="266"/>
        <v>2220864462408.3975</v>
      </c>
      <c r="Q136" s="3">
        <f t="shared" si="266"/>
        <v>2210444283641.3174</v>
      </c>
      <c r="R136" s="3">
        <f t="shared" si="266"/>
        <v>2196987006089.9888</v>
      </c>
      <c r="S136" s="3">
        <f t="shared" si="266"/>
        <v>2180431135743.8972</v>
      </c>
      <c r="T136" s="3">
        <f t="shared" si="266"/>
        <v>2160726346803.7617</v>
      </c>
      <c r="U136" s="3">
        <f t="shared" si="266"/>
        <v>2137834659325.8142</v>
      </c>
      <c r="V136" s="3">
        <f t="shared" si="266"/>
        <v>2111731616036.7129</v>
      </c>
      <c r="W136" s="3">
        <f t="shared" si="266"/>
        <v>2082407443733.0745</v>
      </c>
      <c r="X136" s="3">
        <f t="shared" si="266"/>
        <v>2049868182844.3694</v>
      </c>
      <c r="Y136" s="3">
        <f t="shared" si="266"/>
        <v>2014136766905.4084</v>
      </c>
      <c r="Z136" s="3">
        <f t="shared" si="266"/>
        <v>1975254031888.4644</v>
      </c>
      <c r="AA136" s="3">
        <f t="shared" si="266"/>
        <v>1933279633653.6516</v>
      </c>
      <c r="AB136" s="3">
        <f t="shared" si="266"/>
        <v>1888292850275.6953</v>
      </c>
      <c r="AC136" s="3">
        <f t="shared" si="266"/>
        <v>1840393244730.6931</v>
      </c>
      <c r="AD136" s="3">
        <f t="shared" si="266"/>
        <v>1789701162477.4243</v>
      </c>
      <c r="AE136" s="3">
        <f t="shared" si="266"/>
        <v>1736358037925.9624</v>
      </c>
      <c r="AF136" s="3">
        <f t="shared" si="266"/>
        <v>1680526483768.0791</v>
      </c>
      <c r="AG136" s="3">
        <f t="shared" si="266"/>
        <v>1622390137671.4626</v>
      </c>
      <c r="AH136" s="3">
        <f t="shared" si="266"/>
        <v>1562153242118.5039</v>
      </c>
      <c r="AI136" s="3">
        <f t="shared" si="266"/>
        <v>1500039935196.0784</v>
      </c>
      <c r="AJ136" s="3">
        <f t="shared" si="266"/>
        <v>1436293233057.2031</v>
      </c>
      <c r="AK136" s="3">
        <f t="shared" si="266"/>
        <v>1371173688631.9949</v>
      </c>
      <c r="AL136" s="3">
        <f t="shared" si="266"/>
        <v>1304957716031.2495</v>
      </c>
      <c r="AM136" s="3">
        <f t="shared" si="266"/>
        <v>1237935575967.8208</v>
      </c>
      <c r="AN136" s="3">
        <f t="shared" si="266"/>
        <v>1170409024455.1797</v>
      </c>
      <c r="AO136" s="3">
        <f t="shared" si="266"/>
        <v>1102688634933.2896</v>
      </c>
      <c r="AP136" s="3">
        <f t="shared" si="266"/>
        <v>1035090812779.5143</v>
      </c>
      <c r="AQ136" s="3">
        <f t="shared" si="266"/>
        <v>967934530708.33972</v>
      </c>
      <c r="AR136" s="3">
        <f t="shared" si="266"/>
        <v>901537823651.3844</v>
      </c>
      <c r="AS136" s="3">
        <f t="shared" si="266"/>
        <v>836214092077.91382</v>
      </c>
      <c r="AT136" s="3">
        <f t="shared" si="266"/>
        <v>772268273015.48035</v>
      </c>
      <c r="AU136" s="3">
        <f t="shared" si="266"/>
        <v>709992947884.90234</v>
      </c>
      <c r="AV136" s="3">
        <f t="shared" si="266"/>
        <v>649664465205.95251</v>
      </c>
      <c r="AW136" s="3">
        <f t="shared" si="266"/>
        <v>591539163771.32275</v>
      </c>
      <c r="AX136" s="3">
        <f t="shared" si="266"/>
        <v>535849787518.2804</v>
      </c>
      <c r="AY136" s="3">
        <f t="shared" si="266"/>
        <v>482802186502.2052</v>
      </c>
      <c r="AZ136" s="3">
        <f t="shared" si="266"/>
        <v>432572398625.11169</v>
      </c>
      <c r="BA136" s="3">
        <f t="shared" si="266"/>
        <v>385304203642.16394</v>
      </c>
      <c r="BB136" s="3">
        <f t="shared" si="266"/>
        <v>341107234126.42975</v>
      </c>
      <c r="BC136" s="3">
        <f t="shared" si="266"/>
        <v>300055717317.65051</v>
      </c>
      <c r="BD136" s="3">
        <f t="shared" si="266"/>
        <v>262187907090.9501</v>
      </c>
      <c r="BE136" s="3">
        <f t="shared" si="266"/>
        <v>227506246837.6048</v>
      </c>
      <c r="BF136" s="3">
        <f t="shared" si="266"/>
        <v>195978282282.78796</v>
      </c>
      <c r="BG136" s="3">
        <f t="shared" si="266"/>
        <v>167538318842.0668</v>
      </c>
      <c r="BH136" s="3">
        <f t="shared" si="266"/>
        <v>142089791969.98154</v>
      </c>
      <c r="BI136" s="3">
        <f t="shared" si="266"/>
        <v>119508292225.47154</v>
      </c>
      <c r="BJ136" s="3">
        <f t="shared" si="266"/>
        <v>99645160809.989395</v>
      </c>
      <c r="BK136" s="3">
        <f t="shared" si="266"/>
        <v>82331547572.488083</v>
      </c>
      <c r="BL136" s="3">
        <f t="shared" si="266"/>
        <v>67382803400.02713</v>
      </c>
      <c r="BM136" s="3">
        <f t="shared" si="266"/>
        <v>54603063922.226662</v>
      </c>
      <c r="BN136" s="3">
        <f t="shared" si="266"/>
        <v>43789872757.633026</v>
      </c>
      <c r="BO136" s="3">
        <f t="shared" si="266"/>
        <v>34738691006.763489</v>
      </c>
      <c r="BP136" s="3">
        <f t="shared" ref="BP136:EA136" si="267">$H$1*PI()/3*((BP33+BQ33)*(BQ$7^2-BP$7^2)+(BQ$7-BP$7)*(BP33*BP$7+BQ33*BQ$7))*$H$2*$K$1</f>
        <v>27247145823.899128</v>
      </c>
      <c r="BQ136" s="3">
        <f t="shared" si="267"/>
        <v>21118884640.75462</v>
      </c>
      <c r="BR136" s="3">
        <f t="shared" si="267"/>
        <v>16166922388.090977</v>
      </c>
      <c r="BS136" s="3">
        <f t="shared" si="267"/>
        <v>12216395731.407921</v>
      </c>
      <c r="BT136" s="3">
        <f t="shared" si="267"/>
        <v>9106669275.2512341</v>
      </c>
      <c r="BU136" s="3">
        <f t="shared" si="267"/>
        <v>6692771881.0283957</v>
      </c>
      <c r="BV136" s="3">
        <f t="shared" si="267"/>
        <v>4846174441.5333576</v>
      </c>
      <c r="BW136" s="3">
        <f t="shared" si="267"/>
        <v>3454951383.1769571</v>
      </c>
      <c r="BX136" s="3">
        <f t="shared" si="267"/>
        <v>2423394723.8405919</v>
      </c>
      <c r="BY136" s="3">
        <f t="shared" si="267"/>
        <v>1671169981.0269234</v>
      </c>
      <c r="BZ136" s="3">
        <f t="shared" si="267"/>
        <v>1132116434.8193548</v>
      </c>
      <c r="CA136" s="3">
        <f t="shared" si="267"/>
        <v>752799702.74533117</v>
      </c>
      <c r="CB136" s="3">
        <f t="shared" si="267"/>
        <v>490922484.88035101</v>
      </c>
      <c r="CC136" s="3">
        <f t="shared" si="267"/>
        <v>313690557.59421319</v>
      </c>
      <c r="CD136" s="3">
        <f t="shared" si="267"/>
        <v>196217047.05580381</v>
      </c>
      <c r="CE136" s="3">
        <f t="shared" si="267"/>
        <v>120030473.87131049</v>
      </c>
      <c r="CF136" s="3">
        <f t="shared" si="267"/>
        <v>71732944.408661306</v>
      </c>
      <c r="CG136" s="3">
        <f t="shared" si="267"/>
        <v>41836006.125153378</v>
      </c>
      <c r="CH136" s="3">
        <f t="shared" si="267"/>
        <v>23784637.366653312</v>
      </c>
      <c r="CI136" s="3">
        <f t="shared" si="267"/>
        <v>13165737.814188279</v>
      </c>
      <c r="CJ136" s="3">
        <f t="shared" si="267"/>
        <v>7086960.8575505801</v>
      </c>
      <c r="CK136" s="3">
        <f t="shared" si="267"/>
        <v>3704929.6417765673</v>
      </c>
      <c r="CL136" s="3">
        <f t="shared" si="267"/>
        <v>1878529.0051992424</v>
      </c>
      <c r="CM136" s="3">
        <f t="shared" si="267"/>
        <v>922485.47804305376</v>
      </c>
      <c r="CN136" s="3">
        <f t="shared" si="267"/>
        <v>438088.70895361877</v>
      </c>
      <c r="CO136" s="3">
        <f t="shared" si="267"/>
        <v>200887.47356070692</v>
      </c>
      <c r="CP136" s="3">
        <f t="shared" si="267"/>
        <v>88803.097872332408</v>
      </c>
      <c r="CQ136" s="3">
        <f t="shared" si="267"/>
        <v>37779.079226137314</v>
      </c>
      <c r="CR136" s="3">
        <f t="shared" si="267"/>
        <v>15440.165666638897</v>
      </c>
      <c r="CS136" s="3">
        <f t="shared" si="267"/>
        <v>6050.9479509342427</v>
      </c>
      <c r="CT136" s="3">
        <f t="shared" si="267"/>
        <v>2269.4561494193945</v>
      </c>
      <c r="CU136" s="3">
        <f t="shared" si="267"/>
        <v>812.95002873245892</v>
      </c>
      <c r="CV136" s="3">
        <f t="shared" si="267"/>
        <v>277.53974027151639</v>
      </c>
      <c r="CW136" s="3">
        <f t="shared" si="267"/>
        <v>90.102786872814818</v>
      </c>
      <c r="CX136" s="3">
        <f t="shared" si="267"/>
        <v>27.751738807739834</v>
      </c>
      <c r="CY136" s="3">
        <f t="shared" si="267"/>
        <v>8.0894849205524295</v>
      </c>
      <c r="CZ136" s="3">
        <f t="shared" si="267"/>
        <v>2.2259747313586402</v>
      </c>
      <c r="DA136" s="3">
        <f t="shared" si="267"/>
        <v>0.57666826096145529</v>
      </c>
      <c r="DB136" s="3">
        <f t="shared" si="267"/>
        <v>0.14025594531948996</v>
      </c>
      <c r="DC136" s="3">
        <f t="shared" si="267"/>
        <v>3.193238276145751E-2</v>
      </c>
      <c r="DD136" s="3">
        <f t="shared" si="267"/>
        <v>6.7845518497324786E-3</v>
      </c>
      <c r="DE136" s="3">
        <f t="shared" si="267"/>
        <v>1.3408874100273682E-3</v>
      </c>
      <c r="DF136" s="3">
        <f t="shared" si="267"/>
        <v>2.456855581153662E-4</v>
      </c>
      <c r="DG136" s="3">
        <f t="shared" si="267"/>
        <v>4.1586077771690351E-5</v>
      </c>
      <c r="DH136" s="3">
        <f t="shared" si="267"/>
        <v>6.4787112674658188E-6</v>
      </c>
      <c r="DI136" s="3">
        <f t="shared" si="267"/>
        <v>9.2537061413975936E-7</v>
      </c>
      <c r="DJ136" s="3">
        <f t="shared" si="267"/>
        <v>1.2068746985014763E-7</v>
      </c>
      <c r="DK136" s="3">
        <f t="shared" si="267"/>
        <v>1.4311195261512576E-8</v>
      </c>
      <c r="DL136" s="3">
        <f t="shared" si="267"/>
        <v>1.5360854234761052E-9</v>
      </c>
      <c r="DM136" s="3">
        <f t="shared" si="267"/>
        <v>1.4854064565114646E-10</v>
      </c>
      <c r="DN136" s="3">
        <f t="shared" si="267"/>
        <v>1.2877517627219115E-11</v>
      </c>
      <c r="DO136" s="3">
        <f t="shared" si="267"/>
        <v>9.9572468753918324E-13</v>
      </c>
      <c r="DP136" s="3">
        <f t="shared" si="267"/>
        <v>6.4517559448331618E-14</v>
      </c>
      <c r="DQ136" s="3">
        <f t="shared" si="267"/>
        <v>0</v>
      </c>
      <c r="DR136" s="3">
        <f t="shared" si="267"/>
        <v>0</v>
      </c>
      <c r="DS136" s="3">
        <f t="shared" si="267"/>
        <v>0</v>
      </c>
      <c r="DT136" s="3">
        <f t="shared" si="267"/>
        <v>0</v>
      </c>
      <c r="DU136" s="3">
        <f t="shared" si="267"/>
        <v>0</v>
      </c>
      <c r="DV136" s="3">
        <f t="shared" si="267"/>
        <v>0</v>
      </c>
      <c r="DW136" s="3">
        <f t="shared" si="267"/>
        <v>0</v>
      </c>
      <c r="DX136" s="3">
        <f t="shared" si="267"/>
        <v>0</v>
      </c>
      <c r="DY136" s="3">
        <f t="shared" si="267"/>
        <v>0</v>
      </c>
      <c r="DZ136" s="3">
        <f t="shared" si="267"/>
        <v>0</v>
      </c>
      <c r="EA136" s="3">
        <f t="shared" si="267"/>
        <v>0</v>
      </c>
      <c r="EB136" s="3">
        <f t="shared" ref="EB136:ET136" si="268">$H$1*PI()/3*((EB33+EC33)*(EC$7^2-EB$7^2)+(EC$7-EB$7)*(EB33*EB$7+EC33*EC$7))*$H$2*$K$1</f>
        <v>0</v>
      </c>
      <c r="EC136" s="3">
        <f t="shared" si="268"/>
        <v>0</v>
      </c>
      <c r="ED136" s="3">
        <f t="shared" si="268"/>
        <v>0</v>
      </c>
      <c r="EE136" s="3">
        <f t="shared" si="268"/>
        <v>0</v>
      </c>
      <c r="EF136" s="3">
        <f t="shared" si="268"/>
        <v>0</v>
      </c>
      <c r="EG136" s="3">
        <f t="shared" si="268"/>
        <v>0</v>
      </c>
      <c r="EH136" s="3">
        <f t="shared" si="268"/>
        <v>0</v>
      </c>
      <c r="EI136" s="3">
        <f t="shared" si="268"/>
        <v>0</v>
      </c>
      <c r="EJ136" s="3">
        <f t="shared" si="268"/>
        <v>0</v>
      </c>
      <c r="EK136" s="3">
        <f t="shared" si="268"/>
        <v>0</v>
      </c>
      <c r="EL136" s="3">
        <f t="shared" si="268"/>
        <v>0</v>
      </c>
      <c r="EM136" s="3">
        <f t="shared" si="268"/>
        <v>0</v>
      </c>
      <c r="EN136" s="3">
        <f t="shared" si="268"/>
        <v>0</v>
      </c>
      <c r="EO136" s="3">
        <f t="shared" si="268"/>
        <v>0</v>
      </c>
      <c r="EP136" s="3">
        <f t="shared" si="268"/>
        <v>0</v>
      </c>
      <c r="EQ136" s="3">
        <f t="shared" si="268"/>
        <v>0</v>
      </c>
      <c r="ER136" s="3">
        <f t="shared" si="268"/>
        <v>0</v>
      </c>
      <c r="ES136" s="3">
        <f t="shared" si="268"/>
        <v>0</v>
      </c>
      <c r="ET136" s="3">
        <f t="shared" si="268"/>
        <v>0</v>
      </c>
      <c r="EU136" s="3">
        <f t="shared" ref="EU136:FC136" si="269">$H$1*PI()/3*((EU33+EV33)*(EV$7^2-EU$7^2)+(EV$7-EU$7)*(EU33*EU$7+EV33*EV$7))*$H$2*$K$1</f>
        <v>0</v>
      </c>
      <c r="EV136" s="3">
        <f t="shared" si="269"/>
        <v>0</v>
      </c>
      <c r="EW136" s="3">
        <f t="shared" si="269"/>
        <v>0</v>
      </c>
      <c r="EX136" s="3">
        <f t="shared" si="269"/>
        <v>0</v>
      </c>
      <c r="EY136" s="3">
        <f t="shared" si="269"/>
        <v>0</v>
      </c>
      <c r="EZ136" s="3">
        <f t="shared" si="269"/>
        <v>0</v>
      </c>
      <c r="FA136" s="3">
        <f t="shared" si="269"/>
        <v>0</v>
      </c>
      <c r="FB136" s="3">
        <f t="shared" si="269"/>
        <v>0</v>
      </c>
      <c r="FC136" s="3">
        <f t="shared" si="269"/>
        <v>0</v>
      </c>
      <c r="FD136" s="3">
        <f t="shared" si="232"/>
        <v>0</v>
      </c>
      <c r="FE136" s="3">
        <f t="shared" si="233"/>
        <v>0</v>
      </c>
      <c r="FF136" s="3">
        <f t="shared" si="182"/>
        <v>0</v>
      </c>
      <c r="FG136" s="3">
        <f t="shared" si="183"/>
        <v>0</v>
      </c>
      <c r="FH136" s="3">
        <f t="shared" si="184"/>
        <v>0</v>
      </c>
      <c r="FI136" s="3">
        <f t="shared" si="185"/>
        <v>0</v>
      </c>
      <c r="FJ136" s="3">
        <f t="shared" si="186"/>
        <v>0</v>
      </c>
      <c r="FK136" s="3">
        <f t="shared" si="187"/>
        <v>0</v>
      </c>
      <c r="FL136" s="3">
        <f t="shared" si="188"/>
        <v>0</v>
      </c>
      <c r="FM136" s="3">
        <f t="shared" si="189"/>
        <v>0</v>
      </c>
      <c r="FN136" s="3">
        <f t="shared" si="190"/>
        <v>0</v>
      </c>
      <c r="FO136" s="3">
        <f t="shared" si="191"/>
        <v>0</v>
      </c>
      <c r="FP136" s="3">
        <f t="shared" si="192"/>
        <v>0</v>
      </c>
      <c r="FQ136" s="3">
        <f t="shared" si="193"/>
        <v>0</v>
      </c>
      <c r="FR136" s="3">
        <f t="shared" si="194"/>
        <v>0</v>
      </c>
      <c r="FS136" s="3">
        <f t="shared" si="195"/>
        <v>0</v>
      </c>
      <c r="FT136" s="3">
        <f t="shared" si="196"/>
        <v>0</v>
      </c>
      <c r="FU136" s="3">
        <f t="shared" si="197"/>
        <v>0</v>
      </c>
      <c r="FV136" s="3">
        <f t="shared" si="198"/>
        <v>0</v>
      </c>
      <c r="FW136" s="3">
        <f t="shared" si="199"/>
        <v>0</v>
      </c>
      <c r="FX136" s="3">
        <f t="shared" si="200"/>
        <v>0</v>
      </c>
      <c r="FY136" s="3">
        <f t="shared" si="201"/>
        <v>0</v>
      </c>
      <c r="FZ136" s="3">
        <f t="shared" si="202"/>
        <v>0</v>
      </c>
      <c r="GA136" s="3">
        <f t="shared" si="203"/>
        <v>0</v>
      </c>
      <c r="GB136" s="3">
        <f t="shared" si="204"/>
        <v>0</v>
      </c>
      <c r="GC136" s="3">
        <f t="shared" si="205"/>
        <v>0</v>
      </c>
      <c r="GD136" s="3">
        <f t="shared" si="206"/>
        <v>0</v>
      </c>
      <c r="GE136" s="3">
        <f t="shared" si="152"/>
        <v>0</v>
      </c>
      <c r="GF136" s="3">
        <f t="shared" si="207"/>
        <v>0</v>
      </c>
      <c r="GG136" s="3">
        <f t="shared" si="208"/>
        <v>0</v>
      </c>
      <c r="GH136" s="3">
        <f t="shared" si="209"/>
        <v>0</v>
      </c>
      <c r="GI136" s="3">
        <f t="shared" si="210"/>
        <v>0</v>
      </c>
      <c r="GJ136" s="3">
        <f t="shared" si="211"/>
        <v>0</v>
      </c>
      <c r="GK136" s="3">
        <f t="shared" si="157"/>
        <v>0</v>
      </c>
      <c r="GL136" s="3">
        <f t="shared" si="158"/>
        <v>0</v>
      </c>
      <c r="GM136" s="3">
        <f t="shared" si="159"/>
        <v>0</v>
      </c>
      <c r="GN136" s="3">
        <f t="shared" si="160"/>
        <v>0</v>
      </c>
      <c r="GO136" s="3">
        <f t="shared" si="161"/>
        <v>0</v>
      </c>
      <c r="GP136" s="3">
        <f t="shared" si="162"/>
        <v>0</v>
      </c>
      <c r="GQ136" s="3">
        <f t="shared" si="163"/>
        <v>0</v>
      </c>
      <c r="GR136" s="3">
        <f t="shared" si="164"/>
        <v>0</v>
      </c>
      <c r="GS136" s="3">
        <f t="shared" si="165"/>
        <v>0</v>
      </c>
      <c r="GT136" s="3">
        <f t="shared" si="166"/>
        <v>0</v>
      </c>
      <c r="GU136" s="3">
        <f t="shared" si="167"/>
        <v>0</v>
      </c>
      <c r="GV136" s="3">
        <f t="shared" si="168"/>
        <v>0</v>
      </c>
      <c r="GW136" s="3">
        <f t="shared" si="169"/>
        <v>0</v>
      </c>
      <c r="GX136" s="3">
        <f t="shared" si="170"/>
        <v>0</v>
      </c>
      <c r="GY136" s="3">
        <f t="shared" si="171"/>
        <v>0</v>
      </c>
      <c r="GZ136" s="3">
        <f t="shared" si="172"/>
        <v>0</v>
      </c>
      <c r="HA136" s="3">
        <f t="shared" si="173"/>
        <v>0</v>
      </c>
      <c r="HB136" s="3">
        <f t="shared" si="174"/>
        <v>0</v>
      </c>
      <c r="HC136" s="3">
        <f t="shared" si="175"/>
        <v>0</v>
      </c>
      <c r="HD136" s="3">
        <f t="shared" si="176"/>
        <v>0</v>
      </c>
      <c r="HE136" s="3">
        <f t="shared" si="131"/>
        <v>0</v>
      </c>
      <c r="HF136" s="3">
        <f t="shared" si="135"/>
        <v>0</v>
      </c>
      <c r="HG136" s="3">
        <f t="shared" si="136"/>
        <v>0</v>
      </c>
      <c r="HH136" s="3"/>
      <c r="HJ136" s="3">
        <f t="shared" si="132"/>
        <v>83541198493109.172</v>
      </c>
      <c r="HK136" s="3">
        <f t="shared" si="137"/>
        <v>172095964430951.5</v>
      </c>
    </row>
    <row r="137" spans="1:219" x14ac:dyDescent="0.25">
      <c r="A137">
        <v>156</v>
      </c>
      <c r="B137" s="3">
        <v>63095734.448019303</v>
      </c>
      <c r="C137" s="2">
        <v>1.9993831738794872</v>
      </c>
      <c r="D137" s="3">
        <f t="shared" ref="D137:BO137" si="270">$H$1*PI()/3*((D34+E34)*(E$7^2-D$7^2)+(E$7-D$7)*(D34*D$7+E34*E$7))*$H$2*$K$1</f>
        <v>2339106992849.4346</v>
      </c>
      <c r="E137" s="3">
        <f t="shared" si="270"/>
        <v>2364561737507.9165</v>
      </c>
      <c r="F137" s="3">
        <f t="shared" si="270"/>
        <v>2388304877234.7559</v>
      </c>
      <c r="G137" s="3">
        <f t="shared" si="270"/>
        <v>2410209002685.2651</v>
      </c>
      <c r="H137" s="3">
        <f t="shared" si="270"/>
        <v>2430145261501.7944</v>
      </c>
      <c r="I137" s="3">
        <f t="shared" si="270"/>
        <v>2447983901461.123</v>
      </c>
      <c r="J137" s="3">
        <f t="shared" si="270"/>
        <v>2463594875325.3696</v>
      </c>
      <c r="K137" s="3">
        <f t="shared" si="270"/>
        <v>2476848509466.2212</v>
      </c>
      <c r="L137" s="3">
        <f t="shared" si="270"/>
        <v>2487616237832.2183</v>
      </c>
      <c r="M137" s="3">
        <f t="shared" si="270"/>
        <v>2495771402346.3833</v>
      </c>
      <c r="N137" s="3">
        <f t="shared" si="270"/>
        <v>2501190120110.6909</v>
      </c>
      <c r="O137" s="3">
        <f t="shared" si="270"/>
        <v>2503752217073.6816</v>
      </c>
      <c r="P137" s="3">
        <f t="shared" si="270"/>
        <v>2503342226866.7671</v>
      </c>
      <c r="Q137" s="3">
        <f t="shared" si="270"/>
        <v>2499850452542.4946</v>
      </c>
      <c r="R137" s="3">
        <f t="shared" si="270"/>
        <v>2493174087754.0728</v>
      </c>
      <c r="S137" s="3">
        <f t="shared" si="270"/>
        <v>2483218392608.4028</v>
      </c>
      <c r="T137" s="3">
        <f t="shared" si="270"/>
        <v>2469897918009.5732</v>
      </c>
      <c r="U137" s="3">
        <f t="shared" si="270"/>
        <v>2453137770708.666</v>
      </c>
      <c r="V137" s="3">
        <f t="shared" si="270"/>
        <v>2432874909548.7476</v>
      </c>
      <c r="W137" s="3">
        <f t="shared" si="270"/>
        <v>2409059461601.1592</v>
      </c>
      <c r="X137" s="3">
        <f t="shared" si="270"/>
        <v>2381656044907.7593</v>
      </c>
      <c r="Y137" s="3">
        <f t="shared" si="270"/>
        <v>2350645082550.5483</v>
      </c>
      <c r="Z137" s="3">
        <f t="shared" si="270"/>
        <v>2316024090688.3457</v>
      </c>
      <c r="AA137" s="3">
        <f t="shared" si="270"/>
        <v>2277808921124.9888</v>
      </c>
      <c r="AB137" s="3">
        <f t="shared" si="270"/>
        <v>2236034936912.7671</v>
      </c>
      <c r="AC137" s="3">
        <f t="shared" si="270"/>
        <v>2190758097539.4971</v>
      </c>
      <c r="AD137" s="3">
        <f t="shared" si="270"/>
        <v>2142055928455.7808</v>
      </c>
      <c r="AE137" s="3">
        <f t="shared" si="270"/>
        <v>2090028348093.6274</v>
      </c>
      <c r="AF137" s="3">
        <f t="shared" si="270"/>
        <v>2034798324312.312</v>
      </c>
      <c r="AG137" s="3">
        <f t="shared" si="270"/>
        <v>1976512331310.2036</v>
      </c>
      <c r="AH137" s="3">
        <f t="shared" si="270"/>
        <v>1915340577736.7808</v>
      </c>
      <c r="AI137" s="3">
        <f t="shared" si="270"/>
        <v>1851476976995.5781</v>
      </c>
      <c r="AJ137" s="3">
        <f t="shared" si="270"/>
        <v>1785138831726.0115</v>
      </c>
      <c r="AK137" s="3">
        <f t="shared" si="270"/>
        <v>1716566206281.6125</v>
      </c>
      <c r="AL137" s="3">
        <f t="shared" si="270"/>
        <v>1646020963785.3789</v>
      </c>
      <c r="AM137" s="3">
        <f t="shared" si="270"/>
        <v>1573785448113.6475</v>
      </c>
      <c r="AN137" s="3">
        <f t="shared" si="270"/>
        <v>1500160796056.7117</v>
      </c>
      <c r="AO137" s="3">
        <f t="shared" si="270"/>
        <v>1425464870910.1013</v>
      </c>
      <c r="AP137" s="3">
        <f t="shared" si="270"/>
        <v>1350029815946.1206</v>
      </c>
      <c r="AQ137" s="3">
        <f t="shared" si="270"/>
        <v>1274199234534.9907</v>
      </c>
      <c r="AR137" s="3">
        <f t="shared" si="270"/>
        <v>1198325013064.9607</v>
      </c>
      <c r="AS137" s="3">
        <f t="shared" si="270"/>
        <v>1122763813130.3574</v>
      </c>
      <c r="AT137" s="3">
        <f t="shared" si="270"/>
        <v>1047873270498.105</v>
      </c>
      <c r="AU137" s="3">
        <f t="shared" si="270"/>
        <v>974007949887.36047</v>
      </c>
      <c r="AV137" s="3">
        <f t="shared" si="270"/>
        <v>901515116243.47595</v>
      </c>
      <c r="AW137" s="3">
        <f t="shared" si="270"/>
        <v>830730394553.8418</v>
      </c>
      <c r="AX137" s="3">
        <f t="shared" si="270"/>
        <v>761973400879.34082</v>
      </c>
      <c r="AY137" s="3">
        <f t="shared" si="270"/>
        <v>695543436594.56665</v>
      </c>
      <c r="AZ137" s="3">
        <f t="shared" si="270"/>
        <v>631715345308.40576</v>
      </c>
      <c r="BA137" s="3">
        <f t="shared" si="270"/>
        <v>570735636962.20654</v>
      </c>
      <c r="BB137" s="3">
        <f t="shared" si="270"/>
        <v>512818985605.01959</v>
      </c>
      <c r="BC137" s="3">
        <f t="shared" si="270"/>
        <v>458145205798.09741</v>
      </c>
      <c r="BD137" s="3">
        <f t="shared" si="270"/>
        <v>406856807065.01678</v>
      </c>
      <c r="BE137" s="3">
        <f t="shared" si="270"/>
        <v>359057215963.84552</v>
      </c>
      <c r="BF137" s="3">
        <f t="shared" si="270"/>
        <v>314809741092.33649</v>
      </c>
      <c r="BG137" s="3">
        <f t="shared" si="270"/>
        <v>274137337721.07028</v>
      </c>
      <c r="BH137" s="3">
        <f t="shared" si="270"/>
        <v>237023206131.27783</v>
      </c>
      <c r="BI137" s="3">
        <f t="shared" si="270"/>
        <v>203412231718.46021</v>
      </c>
      <c r="BJ137" s="3">
        <f t="shared" si="270"/>
        <v>173213246415.68112</v>
      </c>
      <c r="BK137" s="3">
        <f t="shared" si="270"/>
        <v>146302061155.00406</v>
      </c>
      <c r="BL137" s="3">
        <f t="shared" si="270"/>
        <v>122525189325.22279</v>
      </c>
      <c r="BM137" s="3">
        <f t="shared" si="270"/>
        <v>101704153071.24068</v>
      </c>
      <c r="BN137" s="3">
        <f t="shared" si="270"/>
        <v>83640239475.469086</v>
      </c>
      <c r="BO137" s="3">
        <f t="shared" si="270"/>
        <v>68119553788.324448</v>
      </c>
      <c r="BP137" s="3">
        <f t="shared" ref="BP137:EA137" si="271">$H$1*PI()/3*((BP34+BQ34)*(BQ$7^2-BP$7^2)+(BQ$7-BP$7)*(BP34*BP$7+BQ34*BQ$7))*$H$2*$K$1</f>
        <v>54918203417.71273</v>
      </c>
      <c r="BQ137" s="3">
        <f t="shared" si="271"/>
        <v>43807440532.087837</v>
      </c>
      <c r="BR137" s="3">
        <f t="shared" si="271"/>
        <v>34558593659.437866</v>
      </c>
      <c r="BS137" s="3">
        <f t="shared" si="271"/>
        <v>26947629828.750835</v>
      </c>
      <c r="BT137" s="3">
        <f t="shared" si="271"/>
        <v>20759208260.633232</v>
      </c>
      <c r="BU137" s="3">
        <f t="shared" si="271"/>
        <v>15790113403.154625</v>
      </c>
      <c r="BV137" s="3">
        <f t="shared" si="271"/>
        <v>11851987668.064819</v>
      </c>
      <c r="BW137" s="3">
        <f t="shared" si="271"/>
        <v>8773320487.6275826</v>
      </c>
      <c r="BX137" s="3">
        <f t="shared" si="271"/>
        <v>6400687869.5318661</v>
      </c>
      <c r="BY137" s="3">
        <f t="shared" si="271"/>
        <v>4599272910.5583143</v>
      </c>
      <c r="BZ137" s="3">
        <f t="shared" si="271"/>
        <v>3252730252.6705713</v>
      </c>
      <c r="CA137" s="3">
        <f t="shared" si="271"/>
        <v>2262484057.7730317</v>
      </c>
      <c r="CB137" s="3">
        <f t="shared" si="271"/>
        <v>1546568099.0550163</v>
      </c>
      <c r="CC137" s="3">
        <f t="shared" si="271"/>
        <v>1038127070.2448859</v>
      </c>
      <c r="CD137" s="3">
        <f t="shared" si="271"/>
        <v>683700032.79248726</v>
      </c>
      <c r="CE137" s="3">
        <f t="shared" si="271"/>
        <v>441400669.16820532</v>
      </c>
      <c r="CF137" s="3">
        <f t="shared" si="271"/>
        <v>279095989.94554073</v>
      </c>
      <c r="CG137" s="3">
        <f t="shared" si="271"/>
        <v>172667170.05622891</v>
      </c>
      <c r="CH137" s="3">
        <f t="shared" si="271"/>
        <v>104415367.6142868</v>
      </c>
      <c r="CI137" s="3">
        <f t="shared" si="271"/>
        <v>61653840.760917231</v>
      </c>
      <c r="CJ137" s="3">
        <f t="shared" si="271"/>
        <v>35507348.825096853</v>
      </c>
      <c r="CK137" s="3">
        <f t="shared" si="271"/>
        <v>19922225.543818597</v>
      </c>
      <c r="CL137" s="3">
        <f t="shared" si="271"/>
        <v>10876641.145658668</v>
      </c>
      <c r="CM137" s="3">
        <f t="shared" si="271"/>
        <v>5770860.9738225751</v>
      </c>
      <c r="CN137" s="3">
        <f t="shared" si="271"/>
        <v>2971675.381766025</v>
      </c>
      <c r="CO137" s="3">
        <f t="shared" si="271"/>
        <v>1483120.7952986928</v>
      </c>
      <c r="CP137" s="3">
        <f t="shared" si="271"/>
        <v>716370.50525303581</v>
      </c>
      <c r="CQ137" s="3">
        <f t="shared" si="271"/>
        <v>334370.03755586961</v>
      </c>
      <c r="CR137" s="3">
        <f t="shared" si="271"/>
        <v>150576.59491664488</v>
      </c>
      <c r="CS137" s="3">
        <f t="shared" si="271"/>
        <v>65314.274578872726</v>
      </c>
      <c r="CT137" s="3">
        <f t="shared" si="271"/>
        <v>27241.179332077507</v>
      </c>
      <c r="CU137" s="3">
        <f t="shared" si="271"/>
        <v>10904.921007923296</v>
      </c>
      <c r="CV137" s="3">
        <f t="shared" si="271"/>
        <v>4181.8936634550619</v>
      </c>
      <c r="CW137" s="3">
        <f t="shared" si="271"/>
        <v>1533.2533872032909</v>
      </c>
      <c r="CX137" s="3">
        <f t="shared" si="271"/>
        <v>536.34198921658299</v>
      </c>
      <c r="CY137" s="3">
        <f t="shared" si="271"/>
        <v>178.61209827576758</v>
      </c>
      <c r="CZ137" s="3">
        <f t="shared" si="271"/>
        <v>56.497764860263779</v>
      </c>
      <c r="DA137" s="3">
        <f t="shared" si="271"/>
        <v>16.934281218707589</v>
      </c>
      <c r="DB137" s="3">
        <f t="shared" si="271"/>
        <v>4.7976942763349504</v>
      </c>
      <c r="DC137" s="3">
        <f t="shared" si="271"/>
        <v>1.2814241001679365</v>
      </c>
      <c r="DD137" s="3">
        <f t="shared" si="271"/>
        <v>0.32177954361865752</v>
      </c>
      <c r="DE137" s="3">
        <f t="shared" si="271"/>
        <v>7.5750193838004701E-2</v>
      </c>
      <c r="DF137" s="3">
        <f t="shared" si="271"/>
        <v>1.6667267972181668E-2</v>
      </c>
      <c r="DG137" s="3">
        <f t="shared" si="271"/>
        <v>3.4169143625792705E-3</v>
      </c>
      <c r="DH137" s="3">
        <f t="shared" si="271"/>
        <v>6.5052111098348872E-4</v>
      </c>
      <c r="DI137" s="3">
        <f t="shared" si="271"/>
        <v>1.1461636380370918E-4</v>
      </c>
      <c r="DJ137" s="3">
        <f t="shared" si="271"/>
        <v>1.8621657873461823E-5</v>
      </c>
      <c r="DK137" s="3">
        <f t="shared" si="271"/>
        <v>2.779263605305838E-6</v>
      </c>
      <c r="DL137" s="3">
        <f t="shared" si="271"/>
        <v>3.7953765555872521E-7</v>
      </c>
      <c r="DM137" s="3">
        <f t="shared" si="271"/>
        <v>4.7226383708429798E-8</v>
      </c>
      <c r="DN137" s="3">
        <f t="shared" si="271"/>
        <v>5.3311749572424992E-9</v>
      </c>
      <c r="DO137" s="3">
        <f t="shared" si="271"/>
        <v>5.4347779710799076E-10</v>
      </c>
      <c r="DP137" s="3">
        <f t="shared" si="271"/>
        <v>4.6127130468226992E-11</v>
      </c>
      <c r="DQ137" s="3">
        <f t="shared" si="271"/>
        <v>0</v>
      </c>
      <c r="DR137" s="3">
        <f t="shared" si="271"/>
        <v>0</v>
      </c>
      <c r="DS137" s="3">
        <f t="shared" si="271"/>
        <v>0</v>
      </c>
      <c r="DT137" s="3">
        <f t="shared" si="271"/>
        <v>0</v>
      </c>
      <c r="DU137" s="3">
        <f t="shared" si="271"/>
        <v>0</v>
      </c>
      <c r="DV137" s="3">
        <f t="shared" si="271"/>
        <v>0</v>
      </c>
      <c r="DW137" s="3">
        <f t="shared" si="271"/>
        <v>0</v>
      </c>
      <c r="DX137" s="3">
        <f t="shared" si="271"/>
        <v>0</v>
      </c>
      <c r="DY137" s="3">
        <f t="shared" si="271"/>
        <v>0</v>
      </c>
      <c r="DZ137" s="3">
        <f t="shared" si="271"/>
        <v>0</v>
      </c>
      <c r="EA137" s="3">
        <f t="shared" si="271"/>
        <v>0</v>
      </c>
      <c r="EB137" s="3">
        <f t="shared" ref="EB137:ET137" si="272">$H$1*PI()/3*((EB34+EC34)*(EC$7^2-EB$7^2)+(EC$7-EB$7)*(EB34*EB$7+EC34*EC$7))*$H$2*$K$1</f>
        <v>0</v>
      </c>
      <c r="EC137" s="3">
        <f t="shared" si="272"/>
        <v>0</v>
      </c>
      <c r="ED137" s="3">
        <f t="shared" si="272"/>
        <v>0</v>
      </c>
      <c r="EE137" s="3">
        <f t="shared" si="272"/>
        <v>0</v>
      </c>
      <c r="EF137" s="3">
        <f t="shared" si="272"/>
        <v>0</v>
      </c>
      <c r="EG137" s="3">
        <f t="shared" si="272"/>
        <v>0</v>
      </c>
      <c r="EH137" s="3">
        <f t="shared" si="272"/>
        <v>0</v>
      </c>
      <c r="EI137" s="3">
        <f t="shared" si="272"/>
        <v>0</v>
      </c>
      <c r="EJ137" s="3">
        <f t="shared" si="272"/>
        <v>0</v>
      </c>
      <c r="EK137" s="3">
        <f t="shared" si="272"/>
        <v>0</v>
      </c>
      <c r="EL137" s="3">
        <f t="shared" si="272"/>
        <v>0</v>
      </c>
      <c r="EM137" s="3">
        <f t="shared" si="272"/>
        <v>0</v>
      </c>
      <c r="EN137" s="3">
        <f t="shared" si="272"/>
        <v>0</v>
      </c>
      <c r="EO137" s="3">
        <f t="shared" si="272"/>
        <v>0</v>
      </c>
      <c r="EP137" s="3">
        <f t="shared" si="272"/>
        <v>0</v>
      </c>
      <c r="EQ137" s="3">
        <f t="shared" si="272"/>
        <v>0</v>
      </c>
      <c r="ER137" s="3">
        <f t="shared" si="272"/>
        <v>0</v>
      </c>
      <c r="ES137" s="3">
        <f t="shared" si="272"/>
        <v>0</v>
      </c>
      <c r="ET137" s="3">
        <f t="shared" si="272"/>
        <v>0</v>
      </c>
      <c r="EU137" s="3">
        <f t="shared" ref="EU137:FC137" si="273">$H$1*PI()/3*((EU34+EV34)*(EV$7^2-EU$7^2)+(EV$7-EU$7)*(EU34*EU$7+EV34*EV$7))*$H$2*$K$1</f>
        <v>0</v>
      </c>
      <c r="EV137" s="3">
        <f t="shared" si="273"/>
        <v>0</v>
      </c>
      <c r="EW137" s="3">
        <f t="shared" si="273"/>
        <v>0</v>
      </c>
      <c r="EX137" s="3">
        <f t="shared" si="273"/>
        <v>0</v>
      </c>
      <c r="EY137" s="3">
        <f t="shared" si="273"/>
        <v>0</v>
      </c>
      <c r="EZ137" s="3">
        <f t="shared" si="273"/>
        <v>0</v>
      </c>
      <c r="FA137" s="3">
        <f t="shared" si="273"/>
        <v>0</v>
      </c>
      <c r="FB137" s="3">
        <f t="shared" si="273"/>
        <v>0</v>
      </c>
      <c r="FC137" s="3">
        <f t="shared" si="273"/>
        <v>0</v>
      </c>
      <c r="FD137" s="3">
        <f t="shared" si="232"/>
        <v>0</v>
      </c>
      <c r="FE137" s="3">
        <f t="shared" si="233"/>
        <v>0</v>
      </c>
      <c r="FF137" s="3">
        <f t="shared" si="182"/>
        <v>0</v>
      </c>
      <c r="FG137" s="3">
        <f t="shared" si="183"/>
        <v>0</v>
      </c>
      <c r="FH137" s="3">
        <f t="shared" si="184"/>
        <v>0</v>
      </c>
      <c r="FI137" s="3">
        <f t="shared" si="185"/>
        <v>0</v>
      </c>
      <c r="FJ137" s="3">
        <f t="shared" si="186"/>
        <v>0</v>
      </c>
      <c r="FK137" s="3">
        <f t="shared" si="187"/>
        <v>0</v>
      </c>
      <c r="FL137" s="3">
        <f t="shared" si="188"/>
        <v>0</v>
      </c>
      <c r="FM137" s="3">
        <f t="shared" si="189"/>
        <v>0</v>
      </c>
      <c r="FN137" s="3">
        <f t="shared" si="190"/>
        <v>0</v>
      </c>
      <c r="FO137" s="3">
        <f t="shared" si="191"/>
        <v>0</v>
      </c>
      <c r="FP137" s="3">
        <f t="shared" si="192"/>
        <v>0</v>
      </c>
      <c r="FQ137" s="3">
        <f t="shared" si="193"/>
        <v>0</v>
      </c>
      <c r="FR137" s="3">
        <f t="shared" si="194"/>
        <v>0</v>
      </c>
      <c r="FS137" s="3">
        <f t="shared" si="195"/>
        <v>0</v>
      </c>
      <c r="FT137" s="3">
        <f t="shared" si="196"/>
        <v>0</v>
      </c>
      <c r="FU137" s="3">
        <f t="shared" si="197"/>
        <v>0</v>
      </c>
      <c r="FV137" s="3">
        <f t="shared" si="198"/>
        <v>0</v>
      </c>
      <c r="FW137" s="3">
        <f t="shared" si="199"/>
        <v>0</v>
      </c>
      <c r="FX137" s="3">
        <f t="shared" si="200"/>
        <v>0</v>
      </c>
      <c r="FY137" s="3">
        <f t="shared" si="201"/>
        <v>0</v>
      </c>
      <c r="FZ137" s="3">
        <f t="shared" si="202"/>
        <v>0</v>
      </c>
      <c r="GA137" s="3">
        <f t="shared" si="203"/>
        <v>0</v>
      </c>
      <c r="GB137" s="3">
        <f t="shared" si="204"/>
        <v>0</v>
      </c>
      <c r="GC137" s="3">
        <f t="shared" si="205"/>
        <v>0</v>
      </c>
      <c r="GD137" s="3">
        <f t="shared" si="206"/>
        <v>0</v>
      </c>
      <c r="GE137" s="3">
        <f t="shared" si="152"/>
        <v>0</v>
      </c>
      <c r="GF137" s="3">
        <f t="shared" si="207"/>
        <v>0</v>
      </c>
      <c r="GG137" s="3">
        <f t="shared" si="208"/>
        <v>0</v>
      </c>
      <c r="GH137" s="3">
        <f t="shared" si="209"/>
        <v>0</v>
      </c>
      <c r="GI137" s="3">
        <f t="shared" si="210"/>
        <v>0</v>
      </c>
      <c r="GJ137" s="3">
        <f t="shared" si="211"/>
        <v>0</v>
      </c>
      <c r="GK137" s="3">
        <f t="shared" si="157"/>
        <v>0</v>
      </c>
      <c r="GL137" s="3">
        <f t="shared" si="158"/>
        <v>0</v>
      </c>
      <c r="GM137" s="3">
        <f t="shared" si="159"/>
        <v>0</v>
      </c>
      <c r="GN137" s="3">
        <f t="shared" si="160"/>
        <v>0</v>
      </c>
      <c r="GO137" s="3">
        <f t="shared" si="161"/>
        <v>0</v>
      </c>
      <c r="GP137" s="3">
        <f t="shared" si="162"/>
        <v>0</v>
      </c>
      <c r="GQ137" s="3">
        <f t="shared" si="163"/>
        <v>0</v>
      </c>
      <c r="GR137" s="3">
        <f t="shared" si="164"/>
        <v>0</v>
      </c>
      <c r="GS137" s="3">
        <f t="shared" si="165"/>
        <v>0</v>
      </c>
      <c r="GT137" s="3">
        <f t="shared" si="166"/>
        <v>0</v>
      </c>
      <c r="GU137" s="3">
        <f t="shared" si="167"/>
        <v>0</v>
      </c>
      <c r="GV137" s="3">
        <f t="shared" si="168"/>
        <v>0</v>
      </c>
      <c r="GW137" s="3">
        <f t="shared" si="169"/>
        <v>0</v>
      </c>
      <c r="GX137" s="3">
        <f t="shared" si="170"/>
        <v>0</v>
      </c>
      <c r="GY137" s="3">
        <f t="shared" si="171"/>
        <v>0</v>
      </c>
      <c r="GZ137" s="3">
        <f t="shared" si="172"/>
        <v>0</v>
      </c>
      <c r="HA137" s="3">
        <f t="shared" si="173"/>
        <v>0</v>
      </c>
      <c r="HB137" s="3">
        <f t="shared" si="174"/>
        <v>0</v>
      </c>
      <c r="HC137" s="3">
        <f t="shared" si="175"/>
        <v>0</v>
      </c>
      <c r="HD137" s="3">
        <f t="shared" si="176"/>
        <v>0</v>
      </c>
      <c r="HE137" s="3">
        <f t="shared" si="131"/>
        <v>0</v>
      </c>
      <c r="HF137" s="3">
        <f t="shared" si="135"/>
        <v>0</v>
      </c>
      <c r="HG137" s="3">
        <f t="shared" si="136"/>
        <v>0</v>
      </c>
      <c r="HH137" s="3"/>
      <c r="HJ137" s="3">
        <f t="shared" si="132"/>
        <v>99523421878214.031</v>
      </c>
      <c r="HK137" s="3">
        <f t="shared" si="137"/>
        <v>192792497685347.69</v>
      </c>
    </row>
    <row r="138" spans="1:219" x14ac:dyDescent="0.25">
      <c r="A138">
        <v>157</v>
      </c>
      <c r="B138" s="3">
        <v>70794578.438413695</v>
      </c>
      <c r="C138" s="2">
        <v>2.2433448183136138</v>
      </c>
      <c r="D138" s="3">
        <f t="shared" ref="D138:BO138" si="274">$H$1*PI()/3*((D35+E35)*(E$7^2-D$7^2)+(E$7-D$7)*(D35*D$7+E35*E$7))*$H$2*$K$1</f>
        <v>2541029822502.7466</v>
      </c>
      <c r="E138" s="3">
        <f t="shared" si="274"/>
        <v>2573772313654.856</v>
      </c>
      <c r="F138" s="3">
        <f t="shared" si="274"/>
        <v>2604945766738.0229</v>
      </c>
      <c r="G138" s="3">
        <f t="shared" si="274"/>
        <v>2634413666603.6763</v>
      </c>
      <c r="H138" s="3">
        <f t="shared" si="274"/>
        <v>2662036631352.2905</v>
      </c>
      <c r="I138" s="3">
        <f t="shared" si="274"/>
        <v>2687672859882.7622</v>
      </c>
      <c r="J138" s="3">
        <f t="shared" si="274"/>
        <v>2711178641310.7642</v>
      </c>
      <c r="K138" s="3">
        <f t="shared" si="274"/>
        <v>2732408929425.8511</v>
      </c>
      <c r="L138" s="3">
        <f t="shared" si="274"/>
        <v>2751217985030.3032</v>
      </c>
      <c r="M138" s="3">
        <f t="shared" si="274"/>
        <v>2767460088718.4365</v>
      </c>
      <c r="N138" s="3">
        <f t="shared" si="274"/>
        <v>2780990326142.8545</v>
      </c>
      <c r="O138" s="3">
        <f t="shared" si="274"/>
        <v>2791665447314.3389</v>
      </c>
      <c r="P138" s="3">
        <f t="shared" si="274"/>
        <v>2799344800749.042</v>
      </c>
      <c r="Q138" s="3">
        <f t="shared" si="274"/>
        <v>2803891342538.7251</v>
      </c>
      <c r="R138" s="3">
        <f t="shared" si="274"/>
        <v>2805172719454.5088</v>
      </c>
      <c r="S138" s="3">
        <f t="shared" si="274"/>
        <v>2803062424111.7217</v>
      </c>
      <c r="T138" s="3">
        <f t="shared" si="274"/>
        <v>2797441019029.5801</v>
      </c>
      <c r="U138" s="3">
        <f t="shared" si="274"/>
        <v>2788197425007.4097</v>
      </c>
      <c r="V138" s="3">
        <f t="shared" si="274"/>
        <v>2775230267750.6313</v>
      </c>
      <c r="W138" s="3">
        <f t="shared" si="274"/>
        <v>2758449274836.5518</v>
      </c>
      <c r="X138" s="3">
        <f t="shared" si="274"/>
        <v>2737776713477.9907</v>
      </c>
      <c r="Y138" s="3">
        <f t="shared" si="274"/>
        <v>2713148857462.7866</v>
      </c>
      <c r="Z138" s="3">
        <f t="shared" si="274"/>
        <v>2684517469357.2295</v>
      </c>
      <c r="AA138" s="3">
        <f t="shared" si="274"/>
        <v>2651851282124.7378</v>
      </c>
      <c r="AB138" s="3">
        <f t="shared" si="274"/>
        <v>2615137461817.5679</v>
      </c>
      <c r="AC138" s="3">
        <f t="shared" si="274"/>
        <v>2574383030727.5107</v>
      </c>
      <c r="AD138" s="3">
        <f t="shared" si="274"/>
        <v>2529616228040.3101</v>
      </c>
      <c r="AE138" s="3">
        <f t="shared" si="274"/>
        <v>2480887782773.6226</v>
      </c>
      <c r="AF138" s="3">
        <f t="shared" si="274"/>
        <v>2428272071681.1421</v>
      </c>
      <c r="AG138" s="3">
        <f t="shared" si="274"/>
        <v>2371868132851.2056</v>
      </c>
      <c r="AH138" s="3">
        <f t="shared" si="274"/>
        <v>2311800504159.7671</v>
      </c>
      <c r="AI138" s="3">
        <f t="shared" si="274"/>
        <v>2248219854518.0107</v>
      </c>
      <c r="AJ138" s="3">
        <f t="shared" si="274"/>
        <v>2181303375169.4956</v>
      </c>
      <c r="AK138" s="3">
        <f t="shared" si="274"/>
        <v>2111254898229.9414</v>
      </c>
      <c r="AL138" s="3">
        <f t="shared" si="274"/>
        <v>2038304710361.3271</v>
      </c>
      <c r="AM138" s="3">
        <f t="shared" si="274"/>
        <v>1962709031018.2583</v>
      </c>
      <c r="AN138" s="3">
        <f t="shared" si="274"/>
        <v>1884749127278.6279</v>
      </c>
      <c r="AO138" s="3">
        <f t="shared" si="274"/>
        <v>1804730040898.908</v>
      </c>
      <c r="AP138" s="3">
        <f t="shared" si="274"/>
        <v>1722978908089.2302</v>
      </c>
      <c r="AQ138" s="3">
        <f t="shared" si="274"/>
        <v>1639842858605.8003</v>
      </c>
      <c r="AR138" s="3">
        <f t="shared" si="274"/>
        <v>1555686488157.4607</v>
      </c>
      <c r="AS138" s="3">
        <f t="shared" si="274"/>
        <v>1470888906828.8279</v>
      </c>
      <c r="AT138" s="3">
        <f t="shared" si="274"/>
        <v>1385840376154.7942</v>
      </c>
      <c r="AU138" s="3">
        <f t="shared" si="274"/>
        <v>1300938558558.0173</v>
      </c>
      <c r="AV138" s="3">
        <f t="shared" si="274"/>
        <v>1216584414872.2595</v>
      </c>
      <c r="AW138" s="3">
        <f t="shared" si="274"/>
        <v>1133177798369.9795</v>
      </c>
      <c r="AX138" s="3">
        <f t="shared" si="274"/>
        <v>1051112806776.2343</v>
      </c>
      <c r="AY138" s="3">
        <f t="shared" si="274"/>
        <v>970772966716.81104</v>
      </c>
      <c r="AZ138" s="3">
        <f t="shared" si="274"/>
        <v>892526337468.76514</v>
      </c>
      <c r="BA138" s="3">
        <f t="shared" si="274"/>
        <v>816720632158.29846</v>
      </c>
      <c r="BB138" s="3">
        <f t="shared" si="274"/>
        <v>743678464069.51917</v>
      </c>
      <c r="BC138" s="3">
        <f t="shared" si="274"/>
        <v>673692832836.27893</v>
      </c>
      <c r="BD138" s="3">
        <f t="shared" si="274"/>
        <v>607022969331.797</v>
      </c>
      <c r="BE138" s="3">
        <f t="shared" si="274"/>
        <v>543890658411.30219</v>
      </c>
      <c r="BF138" s="3">
        <f t="shared" si="274"/>
        <v>484477154766.77582</v>
      </c>
      <c r="BG138" s="3">
        <f t="shared" si="274"/>
        <v>428920798577.74139</v>
      </c>
      <c r="BH138" s="3">
        <f t="shared" si="274"/>
        <v>377315424148.914</v>
      </c>
      <c r="BI138" s="3">
        <f t="shared" si="274"/>
        <v>329709636267.76605</v>
      </c>
      <c r="BJ138" s="3">
        <f t="shared" si="274"/>
        <v>286107005837.57654</v>
      </c>
      <c r="BK138" s="3">
        <f t="shared" si="274"/>
        <v>246467208968.35867</v>
      </c>
      <c r="BL138" s="3">
        <f t="shared" si="274"/>
        <v>210708102988.68289</v>
      </c>
      <c r="BM138" s="3">
        <f t="shared" si="274"/>
        <v>178708699935.9017</v>
      </c>
      <c r="BN138" s="3">
        <f t="shared" si="274"/>
        <v>150312964444.58133</v>
      </c>
      <c r="BO138" s="3">
        <f t="shared" si="274"/>
        <v>125334330251.59579</v>
      </c>
      <c r="BP138" s="3">
        <f t="shared" ref="BP138:EA138" si="275">$H$1*PI()/3*((BP35+BQ35)*(BQ$7^2-BP$7^2)+(BQ$7-BP$7)*(BP35*BP$7+BQ35*BQ$7))*$H$2*$K$1</f>
        <v>103560799609.00784</v>
      </c>
      <c r="BQ138" s="3">
        <f t="shared" si="275"/>
        <v>84760464593.997009</v>
      </c>
      <c r="BR138" s="3">
        <f t="shared" si="275"/>
        <v>68687270397.112762</v>
      </c>
      <c r="BS138" s="3">
        <f t="shared" si="275"/>
        <v>55086829669.318794</v>
      </c>
      <c r="BT138" s="3">
        <f t="shared" si="275"/>
        <v>43702095039.32798</v>
      </c>
      <c r="BU138" s="3">
        <f t="shared" si="275"/>
        <v>34278704568.350002</v>
      </c>
      <c r="BV138" s="3">
        <f t="shared" si="275"/>
        <v>26569832151.636536</v>
      </c>
      <c r="BW138" s="3">
        <f t="shared" si="275"/>
        <v>20340400972.023048</v>
      </c>
      <c r="BX138" s="3">
        <f t="shared" si="275"/>
        <v>15370551637.142851</v>
      </c>
      <c r="BY138" s="3">
        <f t="shared" si="275"/>
        <v>11458295540.046272</v>
      </c>
      <c r="BZ138" s="3">
        <f t="shared" si="275"/>
        <v>8421325737.0426216</v>
      </c>
      <c r="CA138" s="3">
        <f t="shared" si="275"/>
        <v>6097999412.8875084</v>
      </c>
      <c r="CB138" s="3">
        <f t="shared" si="275"/>
        <v>4347544934.1911936</v>
      </c>
      <c r="CC138" s="3">
        <f t="shared" si="275"/>
        <v>3049579932.4607263</v>
      </c>
      <c r="CD138" s="3">
        <f t="shared" si="275"/>
        <v>2103052642.5331457</v>
      </c>
      <c r="CE138" s="3">
        <f t="shared" si="275"/>
        <v>1424735379.5487783</v>
      </c>
      <c r="CF138" s="3">
        <f t="shared" si="275"/>
        <v>947405935.08725119</v>
      </c>
      <c r="CG138" s="3">
        <f t="shared" si="275"/>
        <v>617850067.09074569</v>
      </c>
      <c r="CH138" s="3">
        <f t="shared" si="275"/>
        <v>394807241.04062349</v>
      </c>
      <c r="CI138" s="3">
        <f t="shared" si="275"/>
        <v>246964128.82940808</v>
      </c>
      <c r="CJ138" s="3">
        <f t="shared" si="275"/>
        <v>151078319.17296171</v>
      </c>
      <c r="CK138" s="3">
        <f t="shared" si="275"/>
        <v>90290650.447192281</v>
      </c>
      <c r="CL138" s="3">
        <f t="shared" si="275"/>
        <v>52660851.327922091</v>
      </c>
      <c r="CM138" s="3">
        <f t="shared" si="275"/>
        <v>29939722.823105022</v>
      </c>
      <c r="CN138" s="3">
        <f t="shared" si="275"/>
        <v>16573342.015258241</v>
      </c>
      <c r="CO138" s="3">
        <f t="shared" si="275"/>
        <v>8921515.9824813642</v>
      </c>
      <c r="CP138" s="3">
        <f t="shared" si="275"/>
        <v>4664149.0856791968</v>
      </c>
      <c r="CQ138" s="3">
        <f t="shared" si="275"/>
        <v>2364962.8341182806</v>
      </c>
      <c r="CR138" s="3">
        <f t="shared" si="275"/>
        <v>1161395.2619865646</v>
      </c>
      <c r="CS138" s="3">
        <f t="shared" si="275"/>
        <v>551565.16540598043</v>
      </c>
      <c r="CT138" s="3">
        <f t="shared" si="275"/>
        <v>252931.00404366752</v>
      </c>
      <c r="CU138" s="3">
        <f t="shared" si="275"/>
        <v>111812.915946111</v>
      </c>
      <c r="CV138" s="3">
        <f t="shared" si="275"/>
        <v>47569.665818240508</v>
      </c>
      <c r="CW138" s="3">
        <f t="shared" si="275"/>
        <v>19442.218260870144</v>
      </c>
      <c r="CX138" s="3">
        <f t="shared" si="275"/>
        <v>7619.6088913728399</v>
      </c>
      <c r="CY138" s="3">
        <f t="shared" si="275"/>
        <v>2857.8982734358451</v>
      </c>
      <c r="CZ138" s="3">
        <f t="shared" si="275"/>
        <v>1023.7757996145087</v>
      </c>
      <c r="DA138" s="3">
        <f t="shared" si="275"/>
        <v>349.52849174425006</v>
      </c>
      <c r="DB138" s="3">
        <f t="shared" si="275"/>
        <v>113.47819363981475</v>
      </c>
      <c r="DC138" s="3">
        <f t="shared" si="275"/>
        <v>34.952769464038084</v>
      </c>
      <c r="DD138" s="3">
        <f t="shared" si="275"/>
        <v>10.188961374791536</v>
      </c>
      <c r="DE138" s="3">
        <f t="shared" si="275"/>
        <v>2.8038024567452817</v>
      </c>
      <c r="DF138" s="3">
        <f t="shared" si="275"/>
        <v>0.7263933906701352</v>
      </c>
      <c r="DG138" s="3">
        <f t="shared" si="275"/>
        <v>0.17667956460652495</v>
      </c>
      <c r="DH138" s="3">
        <f t="shared" si="275"/>
        <v>4.0226862676632988E-2</v>
      </c>
      <c r="DI138" s="3">
        <f t="shared" si="275"/>
        <v>8.5472503987272224E-3</v>
      </c>
      <c r="DJ138" s="3">
        <f t="shared" si="275"/>
        <v>1.6893462357788348E-3</v>
      </c>
      <c r="DK138" s="3">
        <f t="shared" si="275"/>
        <v>3.0954784821618937E-4</v>
      </c>
      <c r="DL138" s="3">
        <f t="shared" si="275"/>
        <v>5.2398479318635796E-5</v>
      </c>
      <c r="DM138" s="3">
        <f t="shared" si="275"/>
        <v>8.1636186610042613E-6</v>
      </c>
      <c r="DN138" s="3">
        <f t="shared" si="275"/>
        <v>1.166095179692904E-6</v>
      </c>
      <c r="DO138" s="3">
        <f t="shared" si="275"/>
        <v>1.5209172649909735E-7</v>
      </c>
      <c r="DP138" s="3">
        <f t="shared" si="275"/>
        <v>1.6333006050502444E-8</v>
      </c>
      <c r="DQ138" s="3">
        <f t="shared" si="275"/>
        <v>0</v>
      </c>
      <c r="DR138" s="3">
        <f t="shared" si="275"/>
        <v>0</v>
      </c>
      <c r="DS138" s="3">
        <f t="shared" si="275"/>
        <v>0</v>
      </c>
      <c r="DT138" s="3">
        <f t="shared" si="275"/>
        <v>0</v>
      </c>
      <c r="DU138" s="3">
        <f t="shared" si="275"/>
        <v>0</v>
      </c>
      <c r="DV138" s="3">
        <f t="shared" si="275"/>
        <v>0</v>
      </c>
      <c r="DW138" s="3">
        <f t="shared" si="275"/>
        <v>0</v>
      </c>
      <c r="DX138" s="3">
        <f t="shared" si="275"/>
        <v>0</v>
      </c>
      <c r="DY138" s="3">
        <f t="shared" si="275"/>
        <v>0</v>
      </c>
      <c r="DZ138" s="3">
        <f t="shared" si="275"/>
        <v>0</v>
      </c>
      <c r="EA138" s="3">
        <f t="shared" si="275"/>
        <v>0</v>
      </c>
      <c r="EB138" s="3">
        <f t="shared" ref="EB138:ET138" si="276">$H$1*PI()/3*((EB35+EC35)*(EC$7^2-EB$7^2)+(EC$7-EB$7)*(EB35*EB$7+EC35*EC$7))*$H$2*$K$1</f>
        <v>0</v>
      </c>
      <c r="EC138" s="3">
        <f t="shared" si="276"/>
        <v>0</v>
      </c>
      <c r="ED138" s="3">
        <f t="shared" si="276"/>
        <v>0</v>
      </c>
      <c r="EE138" s="3">
        <f t="shared" si="276"/>
        <v>0</v>
      </c>
      <c r="EF138" s="3">
        <f t="shared" si="276"/>
        <v>0</v>
      </c>
      <c r="EG138" s="3">
        <f t="shared" si="276"/>
        <v>0</v>
      </c>
      <c r="EH138" s="3">
        <f t="shared" si="276"/>
        <v>0</v>
      </c>
      <c r="EI138" s="3">
        <f t="shared" si="276"/>
        <v>0</v>
      </c>
      <c r="EJ138" s="3">
        <f t="shared" si="276"/>
        <v>0</v>
      </c>
      <c r="EK138" s="3">
        <f t="shared" si="276"/>
        <v>0</v>
      </c>
      <c r="EL138" s="3">
        <f t="shared" si="276"/>
        <v>0</v>
      </c>
      <c r="EM138" s="3">
        <f t="shared" si="276"/>
        <v>0</v>
      </c>
      <c r="EN138" s="3">
        <f t="shared" si="276"/>
        <v>0</v>
      </c>
      <c r="EO138" s="3">
        <f t="shared" si="276"/>
        <v>0</v>
      </c>
      <c r="EP138" s="3">
        <f t="shared" si="276"/>
        <v>0</v>
      </c>
      <c r="EQ138" s="3">
        <f t="shared" si="276"/>
        <v>0</v>
      </c>
      <c r="ER138" s="3">
        <f t="shared" si="276"/>
        <v>0</v>
      </c>
      <c r="ES138" s="3">
        <f t="shared" si="276"/>
        <v>0</v>
      </c>
      <c r="ET138" s="3">
        <f t="shared" si="276"/>
        <v>0</v>
      </c>
      <c r="EU138" s="3">
        <f t="shared" ref="EU138:FC138" si="277">$H$1*PI()/3*((EU35+EV35)*(EV$7^2-EU$7^2)+(EV$7-EU$7)*(EU35*EU$7+EV35*EV$7))*$H$2*$K$1</f>
        <v>0</v>
      </c>
      <c r="EV138" s="3">
        <f t="shared" si="277"/>
        <v>0</v>
      </c>
      <c r="EW138" s="3">
        <f t="shared" si="277"/>
        <v>0</v>
      </c>
      <c r="EX138" s="3">
        <f t="shared" si="277"/>
        <v>0</v>
      </c>
      <c r="EY138" s="3">
        <f t="shared" si="277"/>
        <v>0</v>
      </c>
      <c r="EZ138" s="3">
        <f t="shared" si="277"/>
        <v>0</v>
      </c>
      <c r="FA138" s="3">
        <f t="shared" si="277"/>
        <v>0</v>
      </c>
      <c r="FB138" s="3">
        <f t="shared" si="277"/>
        <v>0</v>
      </c>
      <c r="FC138" s="3">
        <f t="shared" si="277"/>
        <v>0</v>
      </c>
      <c r="FD138" s="3">
        <f t="shared" si="232"/>
        <v>0</v>
      </c>
      <c r="FE138" s="3">
        <f t="shared" si="233"/>
        <v>0</v>
      </c>
      <c r="FF138" s="3">
        <f t="shared" si="182"/>
        <v>0</v>
      </c>
      <c r="FG138" s="3">
        <f t="shared" si="183"/>
        <v>0</v>
      </c>
      <c r="FH138" s="3">
        <f t="shared" si="184"/>
        <v>0</v>
      </c>
      <c r="FI138" s="3">
        <f t="shared" si="185"/>
        <v>0</v>
      </c>
      <c r="FJ138" s="3">
        <f t="shared" si="186"/>
        <v>0</v>
      </c>
      <c r="FK138" s="3">
        <f t="shared" si="187"/>
        <v>0</v>
      </c>
      <c r="FL138" s="3">
        <f t="shared" si="188"/>
        <v>0</v>
      </c>
      <c r="FM138" s="3">
        <f t="shared" si="189"/>
        <v>0</v>
      </c>
      <c r="FN138" s="3">
        <f t="shared" si="190"/>
        <v>0</v>
      </c>
      <c r="FO138" s="3">
        <f t="shared" si="191"/>
        <v>0</v>
      </c>
      <c r="FP138" s="3">
        <f t="shared" si="192"/>
        <v>0</v>
      </c>
      <c r="FQ138" s="3">
        <f t="shared" si="193"/>
        <v>0</v>
      </c>
      <c r="FR138" s="3">
        <f t="shared" si="194"/>
        <v>0</v>
      </c>
      <c r="FS138" s="3">
        <f t="shared" si="195"/>
        <v>0</v>
      </c>
      <c r="FT138" s="3">
        <f t="shared" si="196"/>
        <v>0</v>
      </c>
      <c r="FU138" s="3">
        <f t="shared" si="197"/>
        <v>0</v>
      </c>
      <c r="FV138" s="3">
        <f t="shared" si="198"/>
        <v>0</v>
      </c>
      <c r="FW138" s="3">
        <f t="shared" si="199"/>
        <v>0</v>
      </c>
      <c r="FX138" s="3">
        <f t="shared" si="200"/>
        <v>0</v>
      </c>
      <c r="FY138" s="3">
        <f t="shared" si="201"/>
        <v>0</v>
      </c>
      <c r="FZ138" s="3">
        <f t="shared" si="202"/>
        <v>0</v>
      </c>
      <c r="GA138" s="3">
        <f t="shared" si="203"/>
        <v>0</v>
      </c>
      <c r="GB138" s="3">
        <f t="shared" si="204"/>
        <v>0</v>
      </c>
      <c r="GC138" s="3">
        <f t="shared" si="205"/>
        <v>0</v>
      </c>
      <c r="GD138" s="3">
        <f t="shared" si="206"/>
        <v>0</v>
      </c>
      <c r="GE138" s="3">
        <f t="shared" si="152"/>
        <v>0</v>
      </c>
      <c r="GF138" s="3">
        <f t="shared" si="207"/>
        <v>0</v>
      </c>
      <c r="GG138" s="3">
        <f t="shared" si="208"/>
        <v>0</v>
      </c>
      <c r="GH138" s="3">
        <f t="shared" si="209"/>
        <v>0</v>
      </c>
      <c r="GI138" s="3">
        <f t="shared" si="210"/>
        <v>0</v>
      </c>
      <c r="GJ138" s="3">
        <f t="shared" si="211"/>
        <v>0</v>
      </c>
      <c r="GK138" s="3">
        <f t="shared" si="157"/>
        <v>0</v>
      </c>
      <c r="GL138" s="3">
        <f t="shared" si="158"/>
        <v>0</v>
      </c>
      <c r="GM138" s="3">
        <f t="shared" si="159"/>
        <v>0</v>
      </c>
      <c r="GN138" s="3">
        <f t="shared" si="160"/>
        <v>0</v>
      </c>
      <c r="GO138" s="3">
        <f t="shared" si="161"/>
        <v>0</v>
      </c>
      <c r="GP138" s="3">
        <f t="shared" si="162"/>
        <v>0</v>
      </c>
      <c r="GQ138" s="3">
        <f t="shared" si="163"/>
        <v>0</v>
      </c>
      <c r="GR138" s="3">
        <f t="shared" si="164"/>
        <v>0</v>
      </c>
      <c r="GS138" s="3">
        <f t="shared" si="165"/>
        <v>0</v>
      </c>
      <c r="GT138" s="3">
        <f t="shared" si="166"/>
        <v>0</v>
      </c>
      <c r="GU138" s="3">
        <f t="shared" si="167"/>
        <v>0</v>
      </c>
      <c r="GV138" s="3">
        <f t="shared" si="168"/>
        <v>0</v>
      </c>
      <c r="GW138" s="3">
        <f t="shared" si="169"/>
        <v>0</v>
      </c>
      <c r="GX138" s="3">
        <f t="shared" si="170"/>
        <v>0</v>
      </c>
      <c r="GY138" s="3">
        <f t="shared" si="171"/>
        <v>0</v>
      </c>
      <c r="GZ138" s="3">
        <f t="shared" si="172"/>
        <v>0</v>
      </c>
      <c r="HA138" s="3">
        <f t="shared" si="173"/>
        <v>0</v>
      </c>
      <c r="HB138" s="3">
        <f t="shared" si="174"/>
        <v>0</v>
      </c>
      <c r="HC138" s="3">
        <f t="shared" si="175"/>
        <v>0</v>
      </c>
      <c r="HD138" s="3">
        <f t="shared" si="176"/>
        <v>0</v>
      </c>
      <c r="HE138" s="3">
        <f t="shared" si="131"/>
        <v>0</v>
      </c>
      <c r="HF138" s="3">
        <f t="shared" si="135"/>
        <v>0</v>
      </c>
      <c r="HG138" s="3">
        <f t="shared" si="136"/>
        <v>0</v>
      </c>
      <c r="HH138" s="3"/>
      <c r="HJ138" s="3">
        <f t="shared" si="132"/>
        <v>117935354787528.58</v>
      </c>
      <c r="HK138" s="3">
        <f t="shared" si="137"/>
        <v>215936948426667.87</v>
      </c>
    </row>
    <row r="139" spans="1:219" x14ac:dyDescent="0.25">
      <c r="A139">
        <v>158</v>
      </c>
      <c r="B139" s="3">
        <v>79432823.472428098</v>
      </c>
      <c r="C139" s="2">
        <v>2.5170742855105614</v>
      </c>
      <c r="D139" s="3">
        <f t="shared" ref="D139:BO139" si="278">$H$1*PI()/3*((D36+E36)*(E$7^2-D$7^2)+(E$7-D$7)*(D36*D$7+E36*E$7))*$H$2*$K$1</f>
        <v>2746777908150.7144</v>
      </c>
      <c r="E139" s="3">
        <f t="shared" si="278"/>
        <v>2787246522714.4849</v>
      </c>
      <c r="F139" s="3">
        <f t="shared" si="278"/>
        <v>2826325931827.1401</v>
      </c>
      <c r="G139" s="3">
        <f t="shared" si="278"/>
        <v>2863872995715.9595</v>
      </c>
      <c r="H139" s="3">
        <f t="shared" si="278"/>
        <v>2899740374488.2715</v>
      </c>
      <c r="I139" s="3">
        <f t="shared" si="278"/>
        <v>2933776872008.937</v>
      </c>
      <c r="J139" s="3">
        <f t="shared" si="278"/>
        <v>2965827839497.0596</v>
      </c>
      <c r="K139" s="3">
        <f t="shared" si="278"/>
        <v>2995735642813.313</v>
      </c>
      <c r="L139" s="3">
        <f t="shared" si="278"/>
        <v>3023340197237.8242</v>
      </c>
      <c r="M139" s="3">
        <f t="shared" si="278"/>
        <v>3048479573437.0718</v>
      </c>
      <c r="N139" s="3">
        <f t="shared" si="278"/>
        <v>3070990677992.6865</v>
      </c>
      <c r="O139" s="3">
        <f t="shared" si="278"/>
        <v>3090710011578.6123</v>
      </c>
      <c r="P139" s="3">
        <f t="shared" si="278"/>
        <v>3107474507356.4917</v>
      </c>
      <c r="Q139" s="3">
        <f t="shared" si="278"/>
        <v>3121122451663.0298</v>
      </c>
      <c r="R139" s="3">
        <f t="shared" si="278"/>
        <v>3131494488341.3247</v>
      </c>
      <c r="S139" s="3">
        <f t="shared" si="278"/>
        <v>3138434707239.2134</v>
      </c>
      <c r="T139" s="3">
        <f t="shared" si="278"/>
        <v>3141791816466.2505</v>
      </c>
      <c r="U139" s="3">
        <f t="shared" si="278"/>
        <v>3141420396854.6846</v>
      </c>
      <c r="V139" s="3">
        <f t="shared" si="278"/>
        <v>3137182235761.249</v>
      </c>
      <c r="W139" s="3">
        <f t="shared" si="278"/>
        <v>3128947735938.3306</v>
      </c>
      <c r="X139" s="3">
        <f t="shared" si="278"/>
        <v>3116597393512.9424</v>
      </c>
      <c r="Y139" s="3">
        <f t="shared" si="278"/>
        <v>3100023337328.2607</v>
      </c>
      <c r="Z139" s="3">
        <f t="shared" si="278"/>
        <v>3079130919905.8086</v>
      </c>
      <c r="AA139" s="3">
        <f t="shared" si="278"/>
        <v>3053840348120.8745</v>
      </c>
      <c r="AB139" s="3">
        <f t="shared" si="278"/>
        <v>3024088339390.584</v>
      </c>
      <c r="AC139" s="3">
        <f t="shared" si="278"/>
        <v>2989829786726.6245</v>
      </c>
      <c r="AD139" s="3">
        <f t="shared" si="278"/>
        <v>2951039413458.8018</v>
      </c>
      <c r="AE139" s="3">
        <f t="shared" si="278"/>
        <v>2907713395812.9565</v>
      </c>
      <c r="AF139" s="3">
        <f t="shared" si="278"/>
        <v>2859870928954.7222</v>
      </c>
      <c r="AG139" s="3">
        <f t="shared" si="278"/>
        <v>2807555709443.7036</v>
      </c>
      <c r="AH139" s="3">
        <f t="shared" si="278"/>
        <v>2750837304625.8145</v>
      </c>
      <c r="AI139" s="3">
        <f t="shared" si="278"/>
        <v>2689812377210.1938</v>
      </c>
      <c r="AJ139" s="3">
        <f t="shared" si="278"/>
        <v>2624605731255.6416</v>
      </c>
      <c r="AK139" s="3">
        <f t="shared" si="278"/>
        <v>2555371144218.0269</v>
      </c>
      <c r="AL139" s="3">
        <f t="shared" si="278"/>
        <v>2482291948625.0508</v>
      </c>
      <c r="AM139" s="3">
        <f t="shared" si="278"/>
        <v>2405581326487.8242</v>
      </c>
      <c r="AN139" s="3">
        <f t="shared" si="278"/>
        <v>2325482279912.0718</v>
      </c>
      <c r="AO139" s="3">
        <f t="shared" si="278"/>
        <v>2242267242579.4819</v>
      </c>
      <c r="AP139" s="3">
        <f t="shared" si="278"/>
        <v>2156237299073.2466</v>
      </c>
      <c r="AQ139" s="3">
        <f t="shared" si="278"/>
        <v>2067720982471.125</v>
      </c>
      <c r="AR139" s="3">
        <f t="shared" si="278"/>
        <v>1977072625368.0366</v>
      </c>
      <c r="AS139" s="3">
        <f t="shared" si="278"/>
        <v>1884670245622.2168</v>
      </c>
      <c r="AT139" s="3">
        <f t="shared" si="278"/>
        <v>1790912955672.8882</v>
      </c>
      <c r="AU139" s="3">
        <f t="shared" si="278"/>
        <v>1696217893316.1509</v>
      </c>
      <c r="AV139" s="3">
        <f t="shared" si="278"/>
        <v>1601016682283.261</v>
      </c>
      <c r="AW139" s="3">
        <f t="shared" si="278"/>
        <v>1505751442758.8164</v>
      </c>
      <c r="AX139" s="3">
        <f t="shared" si="278"/>
        <v>1410870384969.2029</v>
      </c>
      <c r="AY139" s="3">
        <f t="shared" si="278"/>
        <v>1316823032857.9907</v>
      </c>
      <c r="AZ139" s="3">
        <f t="shared" si="278"/>
        <v>1224055139375.4912</v>
      </c>
      <c r="BA139" s="3">
        <f t="shared" si="278"/>
        <v>1133003369580.1072</v>
      </c>
      <c r="BB139" s="3">
        <f t="shared" si="278"/>
        <v>1044089842073.2954</v>
      </c>
      <c r="BC139" s="3">
        <f t="shared" si="278"/>
        <v>957716632673.04724</v>
      </c>
      <c r="BD139" s="3">
        <f t="shared" si="278"/>
        <v>874260356006.20898</v>
      </c>
      <c r="BE139" s="3">
        <f t="shared" si="278"/>
        <v>794066950133.30188</v>
      </c>
      <c r="BF139" s="3">
        <f t="shared" si="278"/>
        <v>717446795690.53259</v>
      </c>
      <c r="BG139" s="3">
        <f t="shared" si="278"/>
        <v>644670303594.65417</v>
      </c>
      <c r="BH139" s="3">
        <f t="shared" si="278"/>
        <v>575964103462.03259</v>
      </c>
      <c r="BI139" s="3">
        <f t="shared" si="278"/>
        <v>511507957967.83807</v>
      </c>
      <c r="BJ139" s="3">
        <f t="shared" si="278"/>
        <v>451432516042.48944</v>
      </c>
      <c r="BK139" s="3">
        <f t="shared" si="278"/>
        <v>395817999891.92725</v>
      </c>
      <c r="BL139" s="3">
        <f t="shared" si="278"/>
        <v>344693897444.4624</v>
      </c>
      <c r="BM139" s="3">
        <f t="shared" si="278"/>
        <v>298039703390.98663</v>
      </c>
      <c r="BN139" s="3">
        <f t="shared" si="278"/>
        <v>255786719277.74866</v>
      </c>
      <c r="BO139" s="3">
        <f t="shared" si="278"/>
        <v>217820887242.58487</v>
      </c>
      <c r="BP139" s="3">
        <f t="shared" ref="BP139:EA139" si="279">$H$1*PI()/3*((BP36+BQ36)*(BQ$7^2-BP$7^2)+(BQ$7-BP$7)*(BP36*BP$7+BQ36*BQ$7))*$H$2*$K$1</f>
        <v>183986594444.06842</v>
      </c>
      <c r="BQ139" s="3">
        <f t="shared" si="279"/>
        <v>154091347766.6127</v>
      </c>
      <c r="BR139" s="3">
        <f t="shared" si="279"/>
        <v>127911182982.81415</v>
      </c>
      <c r="BS139" s="3">
        <f t="shared" si="279"/>
        <v>105196641297.23123</v>
      </c>
      <c r="BT139" s="3">
        <f t="shared" si="279"/>
        <v>85679121139.637604</v>
      </c>
      <c r="BU139" s="3">
        <f t="shared" si="279"/>
        <v>69077396079.50705</v>
      </c>
      <c r="BV139" s="3">
        <f t="shared" si="279"/>
        <v>55104082301.741768</v>
      </c>
      <c r="BW139" s="3">
        <f t="shared" si="279"/>
        <v>43471842196.04213</v>
      </c>
      <c r="BX139" s="3">
        <f t="shared" si="279"/>
        <v>33899124596.039875</v>
      </c>
      <c r="BY139" s="3">
        <f t="shared" si="279"/>
        <v>26115266632.095623</v>
      </c>
      <c r="BZ139" s="3">
        <f t="shared" si="279"/>
        <v>19864815821.824265</v>
      </c>
      <c r="CA139" s="3">
        <f t="shared" si="279"/>
        <v>14910971954.889687</v>
      </c>
      <c r="CB139" s="3">
        <f t="shared" si="279"/>
        <v>11038093938.840731</v>
      </c>
      <c r="CC139" s="3">
        <f t="shared" si="279"/>
        <v>8053264024.164772</v>
      </c>
      <c r="CD139" s="3">
        <f t="shared" si="279"/>
        <v>5786947489.7154808</v>
      </c>
      <c r="CE139" s="3">
        <f t="shared" si="279"/>
        <v>4092826815.0151415</v>
      </c>
      <c r="CF139" s="3">
        <f t="shared" si="279"/>
        <v>2846922859.6131663</v>
      </c>
      <c r="CG139" s="3">
        <f t="shared" si="279"/>
        <v>1946139544.8623331</v>
      </c>
      <c r="CH139" s="3">
        <f t="shared" si="279"/>
        <v>1306381794.0181706</v>
      </c>
      <c r="CI139" s="3">
        <f t="shared" si="279"/>
        <v>860398819.52304506</v>
      </c>
      <c r="CJ139" s="3">
        <f t="shared" si="279"/>
        <v>555497021.00271809</v>
      </c>
      <c r="CK139" s="3">
        <f t="shared" si="279"/>
        <v>351250409.30743867</v>
      </c>
      <c r="CL139" s="3">
        <f t="shared" si="279"/>
        <v>217313885.17226166</v>
      </c>
      <c r="CM139" s="3">
        <f t="shared" si="279"/>
        <v>131418519.87607405</v>
      </c>
      <c r="CN139" s="3">
        <f t="shared" si="279"/>
        <v>77600894.618822262</v>
      </c>
      <c r="CO139" s="3">
        <f t="shared" si="279"/>
        <v>44692977.988004148</v>
      </c>
      <c r="CP139" s="3">
        <f t="shared" si="279"/>
        <v>25076873.252239857</v>
      </c>
      <c r="CQ139" s="3">
        <f t="shared" si="279"/>
        <v>13691305.638730859</v>
      </c>
      <c r="CR139" s="3">
        <f t="shared" si="279"/>
        <v>7264492.4481523735</v>
      </c>
      <c r="CS139" s="3">
        <f t="shared" si="279"/>
        <v>3740939.767872503</v>
      </c>
      <c r="CT139" s="3">
        <f t="shared" si="279"/>
        <v>1867113.2599739959</v>
      </c>
      <c r="CU139" s="3">
        <f t="shared" si="279"/>
        <v>901875.83595195482</v>
      </c>
      <c r="CV139" s="3">
        <f t="shared" si="279"/>
        <v>420970.31397578336</v>
      </c>
      <c r="CW139" s="3">
        <f t="shared" si="279"/>
        <v>189581.87840001899</v>
      </c>
      <c r="CX139" s="3">
        <f t="shared" si="279"/>
        <v>82236.171499171804</v>
      </c>
      <c r="CY139" s="3">
        <f t="shared" si="279"/>
        <v>34300.174088403037</v>
      </c>
      <c r="CZ139" s="3">
        <f t="shared" si="279"/>
        <v>13731.210617122773</v>
      </c>
      <c r="DA139" s="3">
        <f t="shared" si="279"/>
        <v>5265.9343948941732</v>
      </c>
      <c r="DB139" s="3">
        <f t="shared" si="279"/>
        <v>1930.7802211367377</v>
      </c>
      <c r="DC139" s="3">
        <f t="shared" si="279"/>
        <v>675.42554268635456</v>
      </c>
      <c r="DD139" s="3">
        <f t="shared" si="279"/>
        <v>224.93844109035081</v>
      </c>
      <c r="DE139" s="3">
        <f t="shared" si="279"/>
        <v>71.154371230021823</v>
      </c>
      <c r="DF139" s="3">
        <f t="shared" si="279"/>
        <v>21.328239603708052</v>
      </c>
      <c r="DG139" s="3">
        <f t="shared" si="279"/>
        <v>6.0428134350256189</v>
      </c>
      <c r="DH139" s="3">
        <f t="shared" si="279"/>
        <v>1.6140551078423451</v>
      </c>
      <c r="DI139" s="3">
        <f t="shared" si="279"/>
        <v>0.40532489090371565</v>
      </c>
      <c r="DJ139" s="3">
        <f t="shared" si="279"/>
        <v>9.5422000740697704E-2</v>
      </c>
      <c r="DK139" s="3">
        <f t="shared" si="279"/>
        <v>2.0996635426570355E-2</v>
      </c>
      <c r="DL139" s="3">
        <f t="shared" si="279"/>
        <v>4.3046766706170171E-3</v>
      </c>
      <c r="DM139" s="3">
        <f t="shared" si="279"/>
        <v>8.1957681686084332E-4</v>
      </c>
      <c r="DN139" s="3">
        <f t="shared" si="279"/>
        <v>1.4441005811843423E-4</v>
      </c>
      <c r="DO139" s="3">
        <f t="shared" si="279"/>
        <v>2.3463482418358891E-5</v>
      </c>
      <c r="DP139" s="3">
        <f t="shared" si="279"/>
        <v>3.0914955674003388E-6</v>
      </c>
      <c r="DQ139" s="3">
        <f t="shared" si="279"/>
        <v>0</v>
      </c>
      <c r="DR139" s="3">
        <f t="shared" si="279"/>
        <v>0</v>
      </c>
      <c r="DS139" s="3">
        <f t="shared" si="279"/>
        <v>0</v>
      </c>
      <c r="DT139" s="3">
        <f t="shared" si="279"/>
        <v>0</v>
      </c>
      <c r="DU139" s="3">
        <f t="shared" si="279"/>
        <v>0</v>
      </c>
      <c r="DV139" s="3">
        <f t="shared" si="279"/>
        <v>0</v>
      </c>
      <c r="DW139" s="3">
        <f t="shared" si="279"/>
        <v>0</v>
      </c>
      <c r="DX139" s="3">
        <f t="shared" si="279"/>
        <v>0</v>
      </c>
      <c r="DY139" s="3">
        <f t="shared" si="279"/>
        <v>0</v>
      </c>
      <c r="DZ139" s="3">
        <f t="shared" si="279"/>
        <v>0</v>
      </c>
      <c r="EA139" s="3">
        <f t="shared" si="279"/>
        <v>0</v>
      </c>
      <c r="EB139" s="3">
        <f t="shared" ref="EB139:ET139" si="280">$H$1*PI()/3*((EB36+EC36)*(EC$7^2-EB$7^2)+(EC$7-EB$7)*(EB36*EB$7+EC36*EC$7))*$H$2*$K$1</f>
        <v>0</v>
      </c>
      <c r="EC139" s="3">
        <f t="shared" si="280"/>
        <v>0</v>
      </c>
      <c r="ED139" s="3">
        <f t="shared" si="280"/>
        <v>0</v>
      </c>
      <c r="EE139" s="3">
        <f t="shared" si="280"/>
        <v>0</v>
      </c>
      <c r="EF139" s="3">
        <f t="shared" si="280"/>
        <v>0</v>
      </c>
      <c r="EG139" s="3">
        <f t="shared" si="280"/>
        <v>0</v>
      </c>
      <c r="EH139" s="3">
        <f t="shared" si="280"/>
        <v>0</v>
      </c>
      <c r="EI139" s="3">
        <f t="shared" si="280"/>
        <v>0</v>
      </c>
      <c r="EJ139" s="3">
        <f t="shared" si="280"/>
        <v>0</v>
      </c>
      <c r="EK139" s="3">
        <f t="shared" si="280"/>
        <v>0</v>
      </c>
      <c r="EL139" s="3">
        <f t="shared" si="280"/>
        <v>0</v>
      </c>
      <c r="EM139" s="3">
        <f t="shared" si="280"/>
        <v>0</v>
      </c>
      <c r="EN139" s="3">
        <f t="shared" si="280"/>
        <v>0</v>
      </c>
      <c r="EO139" s="3">
        <f t="shared" si="280"/>
        <v>0</v>
      </c>
      <c r="EP139" s="3">
        <f t="shared" si="280"/>
        <v>0</v>
      </c>
      <c r="EQ139" s="3">
        <f t="shared" si="280"/>
        <v>0</v>
      </c>
      <c r="ER139" s="3">
        <f t="shared" si="280"/>
        <v>0</v>
      </c>
      <c r="ES139" s="3">
        <f t="shared" si="280"/>
        <v>0</v>
      </c>
      <c r="ET139" s="3">
        <f t="shared" si="280"/>
        <v>0</v>
      </c>
      <c r="EU139" s="3">
        <f t="shared" ref="EU139:FC139" si="281">$H$1*PI()/3*((EU36+EV36)*(EV$7^2-EU$7^2)+(EV$7-EU$7)*(EU36*EU$7+EV36*EV$7))*$H$2*$K$1</f>
        <v>0</v>
      </c>
      <c r="EV139" s="3">
        <f t="shared" si="281"/>
        <v>0</v>
      </c>
      <c r="EW139" s="3">
        <f t="shared" si="281"/>
        <v>0</v>
      </c>
      <c r="EX139" s="3">
        <f t="shared" si="281"/>
        <v>0</v>
      </c>
      <c r="EY139" s="3">
        <f t="shared" si="281"/>
        <v>0</v>
      </c>
      <c r="EZ139" s="3">
        <f t="shared" si="281"/>
        <v>0</v>
      </c>
      <c r="FA139" s="3">
        <f t="shared" si="281"/>
        <v>0</v>
      </c>
      <c r="FB139" s="3">
        <f t="shared" si="281"/>
        <v>0</v>
      </c>
      <c r="FC139" s="3">
        <f t="shared" si="281"/>
        <v>0</v>
      </c>
      <c r="FD139" s="3">
        <f t="shared" si="232"/>
        <v>0</v>
      </c>
      <c r="FE139" s="3">
        <f t="shared" si="233"/>
        <v>0</v>
      </c>
      <c r="FF139" s="3">
        <f t="shared" si="182"/>
        <v>0</v>
      </c>
      <c r="FG139" s="3">
        <f t="shared" si="183"/>
        <v>0</v>
      </c>
      <c r="FH139" s="3">
        <f t="shared" si="184"/>
        <v>0</v>
      </c>
      <c r="FI139" s="3">
        <f t="shared" si="185"/>
        <v>0</v>
      </c>
      <c r="FJ139" s="3">
        <f t="shared" si="186"/>
        <v>0</v>
      </c>
      <c r="FK139" s="3">
        <f t="shared" si="187"/>
        <v>0</v>
      </c>
      <c r="FL139" s="3">
        <f t="shared" si="188"/>
        <v>0</v>
      </c>
      <c r="FM139" s="3">
        <f t="shared" si="189"/>
        <v>0</v>
      </c>
      <c r="FN139" s="3">
        <f t="shared" si="190"/>
        <v>0</v>
      </c>
      <c r="FO139" s="3">
        <f t="shared" si="191"/>
        <v>0</v>
      </c>
      <c r="FP139" s="3">
        <f t="shared" si="192"/>
        <v>0</v>
      </c>
      <c r="FQ139" s="3">
        <f t="shared" si="193"/>
        <v>0</v>
      </c>
      <c r="FR139" s="3">
        <f t="shared" si="194"/>
        <v>0</v>
      </c>
      <c r="FS139" s="3">
        <f t="shared" si="195"/>
        <v>0</v>
      </c>
      <c r="FT139" s="3">
        <f t="shared" si="196"/>
        <v>0</v>
      </c>
      <c r="FU139" s="3">
        <f t="shared" si="197"/>
        <v>0</v>
      </c>
      <c r="FV139" s="3">
        <f t="shared" si="198"/>
        <v>0</v>
      </c>
      <c r="FW139" s="3">
        <f t="shared" si="199"/>
        <v>0</v>
      </c>
      <c r="FX139" s="3">
        <f t="shared" si="200"/>
        <v>0</v>
      </c>
      <c r="FY139" s="3">
        <f t="shared" si="201"/>
        <v>0</v>
      </c>
      <c r="FZ139" s="3">
        <f t="shared" si="202"/>
        <v>0</v>
      </c>
      <c r="GA139" s="3">
        <f t="shared" si="203"/>
        <v>0</v>
      </c>
      <c r="GB139" s="3">
        <f t="shared" si="204"/>
        <v>0</v>
      </c>
      <c r="GC139" s="3">
        <f t="shared" si="205"/>
        <v>0</v>
      </c>
      <c r="GD139" s="3">
        <f t="shared" si="206"/>
        <v>0</v>
      </c>
      <c r="GE139" s="3">
        <f t="shared" si="152"/>
        <v>0</v>
      </c>
      <c r="GF139" s="3">
        <f t="shared" si="207"/>
        <v>0</v>
      </c>
      <c r="GG139" s="3">
        <f t="shared" si="208"/>
        <v>0</v>
      </c>
      <c r="GH139" s="3">
        <f t="shared" si="209"/>
        <v>0</v>
      </c>
      <c r="GI139" s="3">
        <f t="shared" si="210"/>
        <v>0</v>
      </c>
      <c r="GJ139" s="3">
        <f t="shared" si="211"/>
        <v>0</v>
      </c>
      <c r="GK139" s="3">
        <f t="shared" si="157"/>
        <v>0</v>
      </c>
      <c r="GL139" s="3">
        <f t="shared" si="158"/>
        <v>0</v>
      </c>
      <c r="GM139" s="3">
        <f t="shared" si="159"/>
        <v>0</v>
      </c>
      <c r="GN139" s="3">
        <f t="shared" si="160"/>
        <v>0</v>
      </c>
      <c r="GO139" s="3">
        <f t="shared" si="161"/>
        <v>0</v>
      </c>
      <c r="GP139" s="3">
        <f t="shared" si="162"/>
        <v>0</v>
      </c>
      <c r="GQ139" s="3">
        <f t="shared" si="163"/>
        <v>0</v>
      </c>
      <c r="GR139" s="3">
        <f t="shared" si="164"/>
        <v>0</v>
      </c>
      <c r="GS139" s="3">
        <f t="shared" si="165"/>
        <v>0</v>
      </c>
      <c r="GT139" s="3">
        <f t="shared" si="166"/>
        <v>0</v>
      </c>
      <c r="GU139" s="3">
        <f t="shared" si="167"/>
        <v>0</v>
      </c>
      <c r="GV139" s="3">
        <f t="shared" si="168"/>
        <v>0</v>
      </c>
      <c r="GW139" s="3">
        <f t="shared" si="169"/>
        <v>0</v>
      </c>
      <c r="GX139" s="3">
        <f t="shared" si="170"/>
        <v>0</v>
      </c>
      <c r="GY139" s="3">
        <f t="shared" si="171"/>
        <v>0</v>
      </c>
      <c r="GZ139" s="3">
        <f t="shared" si="172"/>
        <v>0</v>
      </c>
      <c r="HA139" s="3">
        <f t="shared" si="173"/>
        <v>0</v>
      </c>
      <c r="HB139" s="3">
        <f t="shared" si="174"/>
        <v>0</v>
      </c>
      <c r="HC139" s="3">
        <f t="shared" si="175"/>
        <v>0</v>
      </c>
      <c r="HD139" s="3">
        <f t="shared" si="176"/>
        <v>0</v>
      </c>
      <c r="HE139" s="3">
        <f t="shared" si="131"/>
        <v>0</v>
      </c>
      <c r="HF139" s="3">
        <f t="shared" si="135"/>
        <v>0</v>
      </c>
      <c r="HG139" s="3">
        <f t="shared" si="136"/>
        <v>0</v>
      </c>
      <c r="HH139" s="3"/>
      <c r="HJ139" s="3">
        <f t="shared" si="132"/>
        <v>139070968960715.55</v>
      </c>
      <c r="HK139" s="3">
        <f t="shared" si="137"/>
        <v>241808301480329.5</v>
      </c>
    </row>
    <row r="140" spans="1:219" x14ac:dyDescent="0.25">
      <c r="A140">
        <v>159</v>
      </c>
      <c r="B140" s="3">
        <v>89125093.813374504</v>
      </c>
      <c r="C140" s="2">
        <v>2.8242037991917797</v>
      </c>
      <c r="D140" s="3">
        <f t="shared" ref="D140:BO140" si="282">$H$1*PI()/3*((D37+E37)*(E$7^2-D$7^2)+(E$7-D$7)*(D37*D$7+E37*E$7))*$H$2*$K$1</f>
        <v>2955521576839.9687</v>
      </c>
      <c r="E140" s="3">
        <f t="shared" si="282"/>
        <v>3004109416777.792</v>
      </c>
      <c r="F140" s="3">
        <f t="shared" si="282"/>
        <v>3051523197070.2427</v>
      </c>
      <c r="G140" s="3">
        <f t="shared" si="282"/>
        <v>3097615667998.1567</v>
      </c>
      <c r="H140" s="3">
        <f t="shared" si="282"/>
        <v>3142234161829.585</v>
      </c>
      <c r="I140" s="3">
        <f t="shared" si="282"/>
        <v>3185220829173.9023</v>
      </c>
      <c r="J140" s="3">
        <f t="shared" si="282"/>
        <v>3226412931045.3359</v>
      </c>
      <c r="K140" s="3">
        <f t="shared" si="282"/>
        <v>3265643191130.2261</v>
      </c>
      <c r="L140" s="3">
        <f t="shared" si="282"/>
        <v>3302740212712.6348</v>
      </c>
      <c r="M140" s="3">
        <f t="shared" si="282"/>
        <v>3337528964771.9912</v>
      </c>
      <c r="N140" s="3">
        <f t="shared" si="282"/>
        <v>3369831341606.1411</v>
      </c>
      <c r="O140" s="3">
        <f t="shared" si="282"/>
        <v>3399466800241.3633</v>
      </c>
      <c r="P140" s="3">
        <f t="shared" si="282"/>
        <v>3426253079575.1333</v>
      </c>
      <c r="Q140" s="3">
        <f t="shared" si="282"/>
        <v>3450007004932.2427</v>
      </c>
      <c r="R140" s="3">
        <f t="shared" si="282"/>
        <v>3470545381231.7783</v>
      </c>
      <c r="S140" s="3">
        <f t="shared" si="282"/>
        <v>3487685977390.1978</v>
      </c>
      <c r="T140" s="3">
        <f t="shared" si="282"/>
        <v>3501248603929.5928</v>
      </c>
      <c r="U140" s="3">
        <f t="shared" si="282"/>
        <v>3511056284894.2437</v>
      </c>
      <c r="V140" s="3">
        <f t="shared" si="282"/>
        <v>3516936524156.3101</v>
      </c>
      <c r="W140" s="3">
        <f t="shared" si="282"/>
        <v>3518722665082.6235</v>
      </c>
      <c r="X140" s="3">
        <f t="shared" si="282"/>
        <v>3516255341122.7666</v>
      </c>
      <c r="Y140" s="3">
        <f t="shared" si="282"/>
        <v>3509384013374.6279</v>
      </c>
      <c r="Z140" s="3">
        <f t="shared" si="282"/>
        <v>3497968589428.8911</v>
      </c>
      <c r="AA140" s="3">
        <f t="shared" si="282"/>
        <v>3481881115930.7202</v>
      </c>
      <c r="AB140" s="3">
        <f t="shared" si="282"/>
        <v>3461007534939.8447</v>
      </c>
      <c r="AC140" s="3">
        <f t="shared" si="282"/>
        <v>3435249492168.2617</v>
      </c>
      <c r="AD140" s="3">
        <f t="shared" si="282"/>
        <v>3404526182518.7275</v>
      </c>
      <c r="AE140" s="3">
        <f t="shared" si="282"/>
        <v>3368776215466.3706</v>
      </c>
      <c r="AF140" s="3">
        <f t="shared" si="282"/>
        <v>3327959480434.2544</v>
      </c>
      <c r="AG140" s="3">
        <f t="shared" si="282"/>
        <v>3282058989096.665</v>
      </c>
      <c r="AH140" s="3">
        <f t="shared" si="282"/>
        <v>3231082668737.8896</v>
      </c>
      <c r="AI140" s="3">
        <f t="shared" si="282"/>
        <v>3175065077821.6416</v>
      </c>
      <c r="AJ140" s="3">
        <f t="shared" si="282"/>
        <v>3114069012078.3042</v>
      </c>
      <c r="AK140" s="3">
        <f t="shared" si="282"/>
        <v>3048186966729.9678</v>
      </c>
      <c r="AL140" s="3">
        <f t="shared" si="282"/>
        <v>2977542418068.979</v>
      </c>
      <c r="AM140" s="3">
        <f t="shared" si="282"/>
        <v>2902290885548.6021</v>
      </c>
      <c r="AN140" s="3">
        <f t="shared" si="282"/>
        <v>2822620734048.5527</v>
      </c>
      <c r="AO140" s="3">
        <f t="shared" si="282"/>
        <v>2738753675061.8369</v>
      </c>
      <c r="AP140" s="3">
        <f t="shared" si="282"/>
        <v>2650944925474.6133</v>
      </c>
      <c r="AQ140" s="3">
        <f t="shared" si="282"/>
        <v>2559482983456.9292</v>
      </c>
      <c r="AR140" s="3">
        <f t="shared" si="282"/>
        <v>2464688982920.147</v>
      </c>
      <c r="AS140" s="3">
        <f t="shared" si="282"/>
        <v>2366915591197.1294</v>
      </c>
      <c r="AT140" s="3">
        <f t="shared" si="282"/>
        <v>2266545419159.6992</v>
      </c>
      <c r="AU140" s="3">
        <f t="shared" si="282"/>
        <v>2163988919071.9302</v>
      </c>
      <c r="AV140" s="3">
        <f t="shared" si="282"/>
        <v>2059681753135.135</v>
      </c>
      <c r="AW140" s="3">
        <f t="shared" si="282"/>
        <v>1954081624969.2678</v>
      </c>
      <c r="AX140" s="3">
        <f t="shared" si="282"/>
        <v>1847664577227.8997</v>
      </c>
      <c r="AY140" s="3">
        <f t="shared" si="282"/>
        <v>1740920771018.7136</v>
      </c>
      <c r="AZ140" s="3">
        <f t="shared" si="282"/>
        <v>1634349776735.7371</v>
      </c>
      <c r="BA140" s="3">
        <f t="shared" si="282"/>
        <v>1528455421025.2004</v>
      </c>
      <c r="BB140" s="3">
        <f t="shared" si="282"/>
        <v>1423740250590.7793</v>
      </c>
      <c r="BC140" s="3">
        <f t="shared" si="282"/>
        <v>1320699689976.4675</v>
      </c>
      <c r="BD140" s="3">
        <f t="shared" si="282"/>
        <v>1219815986823.0605</v>
      </c>
      <c r="BE140" s="3">
        <f t="shared" si="282"/>
        <v>1121552053731.8103</v>
      </c>
      <c r="BF140" s="3">
        <f t="shared" si="282"/>
        <v>1026345330100.8695</v>
      </c>
      <c r="BG140" s="3">
        <f t="shared" si="282"/>
        <v>934601799314.27209</v>
      </c>
      <c r="BH140" s="3">
        <f t="shared" si="282"/>
        <v>846690305664.02795</v>
      </c>
      <c r="BI140" s="3">
        <f t="shared" si="282"/>
        <v>762937320515.73328</v>
      </c>
      <c r="BJ140" s="3">
        <f t="shared" si="282"/>
        <v>683622307723.07581</v>
      </c>
      <c r="BK140" s="3">
        <f t="shared" si="282"/>
        <v>608973833449.04529</v>
      </c>
      <c r="BL140" s="3">
        <f t="shared" si="282"/>
        <v>539166554826.08026</v>
      </c>
      <c r="BM140" s="3">
        <f t="shared" si="282"/>
        <v>474319204958.05994</v>
      </c>
      <c r="BN140" s="3">
        <f t="shared" si="282"/>
        <v>414493668605.38483</v>
      </c>
      <c r="BO140" s="3">
        <f t="shared" si="282"/>
        <v>359695213764.26154</v>
      </c>
      <c r="BP140" s="3">
        <f t="shared" ref="BP140:EA140" si="283">$H$1*PI()/3*((BP37+BQ37)*(BQ$7^2-BP$7^2)+(BQ$7-BP$7)*(BP37*BP$7+BQ37*BQ$7))*$H$2*$K$1</f>
        <v>309873909947.62512</v>
      </c>
      <c r="BQ140" s="3">
        <f t="shared" si="283"/>
        <v>264927225338.13629</v>
      </c>
      <c r="BR140" s="3">
        <f t="shared" si="283"/>
        <v>224703753588.62128</v>
      </c>
      <c r="BS140" s="3">
        <f t="shared" si="283"/>
        <v>189007978704.0675</v>
      </c>
      <c r="BT140" s="3">
        <f t="shared" si="283"/>
        <v>157605945269.59521</v>
      </c>
      <c r="BU140" s="3">
        <f t="shared" si="283"/>
        <v>130231663584.49416</v>
      </c>
      <c r="BV140" s="3">
        <f t="shared" si="283"/>
        <v>106594047370.68671</v>
      </c>
      <c r="BW140" s="3">
        <f t="shared" si="283"/>
        <v>86384157860.540466</v>
      </c>
      <c r="BX140" s="3">
        <f t="shared" si="283"/>
        <v>69282514149.301605</v>
      </c>
      <c r="BY140" s="3">
        <f t="shared" si="283"/>
        <v>54966227136.203033</v>
      </c>
      <c r="BZ140" s="3">
        <f t="shared" si="283"/>
        <v>43115723928.137192</v>
      </c>
      <c r="CA140" s="3">
        <f t="shared" si="283"/>
        <v>33420851196.865112</v>
      </c>
      <c r="CB140" s="3">
        <f t="shared" si="283"/>
        <v>25586178747.599133</v>
      </c>
      <c r="CC140" s="3">
        <f t="shared" si="283"/>
        <v>19335366687.095196</v>
      </c>
      <c r="CD140" s="3">
        <f t="shared" si="283"/>
        <v>14414508497.155212</v>
      </c>
      <c r="CE140" s="3">
        <f t="shared" si="283"/>
        <v>10594414837.621733</v>
      </c>
      <c r="CF140" s="3">
        <f t="shared" si="283"/>
        <v>7671855467.1737499</v>
      </c>
      <c r="CG140" s="3">
        <f t="shared" si="283"/>
        <v>5469825672.445528</v>
      </c>
      <c r="CH140" s="3">
        <f t="shared" si="283"/>
        <v>3836945705.2708902</v>
      </c>
      <c r="CI140" s="3">
        <f t="shared" si="283"/>
        <v>2646134215.8092213</v>
      </c>
      <c r="CJ140" s="3">
        <f t="shared" si="283"/>
        <v>1792717680.7207994</v>
      </c>
      <c r="CK140" s="3">
        <f t="shared" si="283"/>
        <v>1192146559.6239042</v>
      </c>
      <c r="CL140" s="3">
        <f t="shared" si="283"/>
        <v>777485687.81598639</v>
      </c>
      <c r="CM140" s="3">
        <f t="shared" si="283"/>
        <v>496832599.26457727</v>
      </c>
      <c r="CN140" s="3">
        <f t="shared" si="283"/>
        <v>310795304.50058001</v>
      </c>
      <c r="CO140" s="3">
        <f t="shared" si="283"/>
        <v>190133330.22915313</v>
      </c>
      <c r="CP140" s="3">
        <f t="shared" si="283"/>
        <v>113635594.57267883</v>
      </c>
      <c r="CQ140" s="3">
        <f t="shared" si="283"/>
        <v>66278848.207272701</v>
      </c>
      <c r="CR140" s="3">
        <f t="shared" si="283"/>
        <v>37683420.171404414</v>
      </c>
      <c r="CS140" s="3">
        <f t="shared" si="283"/>
        <v>20860662.595102862</v>
      </c>
      <c r="CT140" s="3">
        <f t="shared" si="283"/>
        <v>11229803.556619799</v>
      </c>
      <c r="CU140" s="3">
        <f t="shared" si="283"/>
        <v>5871126.887878377</v>
      </c>
      <c r="CV140" s="3">
        <f t="shared" si="283"/>
        <v>2977069.4779084092</v>
      </c>
      <c r="CW140" s="3">
        <f t="shared" si="283"/>
        <v>1462043.8369580358</v>
      </c>
      <c r="CX140" s="3">
        <f t="shared" si="283"/>
        <v>694373.24341297173</v>
      </c>
      <c r="CY140" s="3">
        <f t="shared" si="283"/>
        <v>318430.12687410158</v>
      </c>
      <c r="CZ140" s="3">
        <f t="shared" si="283"/>
        <v>140773.25235701798</v>
      </c>
      <c r="DA140" s="3">
        <f t="shared" si="283"/>
        <v>59892.78934039281</v>
      </c>
      <c r="DB140" s="3">
        <f t="shared" si="283"/>
        <v>24479.735780438703</v>
      </c>
      <c r="DC140" s="3">
        <f t="shared" si="283"/>
        <v>9594.2337407960313</v>
      </c>
      <c r="DD140" s="3">
        <f t="shared" si="283"/>
        <v>3598.6643534468194</v>
      </c>
      <c r="DE140" s="3">
        <f t="shared" si="283"/>
        <v>1289.1892705566372</v>
      </c>
      <c r="DF140" s="3">
        <f t="shared" si="283"/>
        <v>440.16141436150161</v>
      </c>
      <c r="DG140" s="3">
        <f t="shared" si="283"/>
        <v>142.90904204019856</v>
      </c>
      <c r="DH140" s="3">
        <f t="shared" si="283"/>
        <v>44.019709523637914</v>
      </c>
      <c r="DI140" s="3">
        <f t="shared" si="283"/>
        <v>12.832586250050072</v>
      </c>
      <c r="DJ140" s="3">
        <f t="shared" si="283"/>
        <v>3.5314318411815337</v>
      </c>
      <c r="DK140" s="3">
        <f t="shared" si="283"/>
        <v>0.91494485833559092</v>
      </c>
      <c r="DL140" s="3">
        <f t="shared" si="283"/>
        <v>0.2225509714576068</v>
      </c>
      <c r="DM140" s="3">
        <f t="shared" si="283"/>
        <v>5.0673398156474279E-2</v>
      </c>
      <c r="DN140" s="3">
        <f t="shared" si="283"/>
        <v>1.0767418179259585E-2</v>
      </c>
      <c r="DO140" s="3">
        <f t="shared" si="283"/>
        <v>2.1282652060973231E-3</v>
      </c>
      <c r="DP140" s="3">
        <f t="shared" si="283"/>
        <v>3.3482372606948561E-4</v>
      </c>
      <c r="DQ140" s="3">
        <f t="shared" si="283"/>
        <v>0</v>
      </c>
      <c r="DR140" s="3">
        <f t="shared" si="283"/>
        <v>0</v>
      </c>
      <c r="DS140" s="3">
        <f t="shared" si="283"/>
        <v>0</v>
      </c>
      <c r="DT140" s="3">
        <f t="shared" si="283"/>
        <v>0</v>
      </c>
      <c r="DU140" s="3">
        <f t="shared" si="283"/>
        <v>0</v>
      </c>
      <c r="DV140" s="3">
        <f t="shared" si="283"/>
        <v>0</v>
      </c>
      <c r="DW140" s="3">
        <f t="shared" si="283"/>
        <v>0</v>
      </c>
      <c r="DX140" s="3">
        <f t="shared" si="283"/>
        <v>0</v>
      </c>
      <c r="DY140" s="3">
        <f t="shared" si="283"/>
        <v>0</v>
      </c>
      <c r="DZ140" s="3">
        <f t="shared" si="283"/>
        <v>0</v>
      </c>
      <c r="EA140" s="3">
        <f t="shared" si="283"/>
        <v>0</v>
      </c>
      <c r="EB140" s="3">
        <f t="shared" ref="EB140:ET140" si="284">$H$1*PI()/3*((EB37+EC37)*(EC$7^2-EB$7^2)+(EC$7-EB$7)*(EB37*EB$7+EC37*EC$7))*$H$2*$K$1</f>
        <v>0</v>
      </c>
      <c r="EC140" s="3">
        <f t="shared" si="284"/>
        <v>0</v>
      </c>
      <c r="ED140" s="3">
        <f t="shared" si="284"/>
        <v>0</v>
      </c>
      <c r="EE140" s="3">
        <f t="shared" si="284"/>
        <v>0</v>
      </c>
      <c r="EF140" s="3">
        <f t="shared" si="284"/>
        <v>0</v>
      </c>
      <c r="EG140" s="3">
        <f t="shared" si="284"/>
        <v>0</v>
      </c>
      <c r="EH140" s="3">
        <f t="shared" si="284"/>
        <v>0</v>
      </c>
      <c r="EI140" s="3">
        <f t="shared" si="284"/>
        <v>0</v>
      </c>
      <c r="EJ140" s="3">
        <f t="shared" si="284"/>
        <v>0</v>
      </c>
      <c r="EK140" s="3">
        <f t="shared" si="284"/>
        <v>0</v>
      </c>
      <c r="EL140" s="3">
        <f t="shared" si="284"/>
        <v>0</v>
      </c>
      <c r="EM140" s="3">
        <f t="shared" si="284"/>
        <v>0</v>
      </c>
      <c r="EN140" s="3">
        <f t="shared" si="284"/>
        <v>0</v>
      </c>
      <c r="EO140" s="3">
        <f t="shared" si="284"/>
        <v>0</v>
      </c>
      <c r="EP140" s="3">
        <f t="shared" si="284"/>
        <v>0</v>
      </c>
      <c r="EQ140" s="3">
        <f t="shared" si="284"/>
        <v>0</v>
      </c>
      <c r="ER140" s="3">
        <f t="shared" si="284"/>
        <v>0</v>
      </c>
      <c r="ES140" s="3">
        <f t="shared" si="284"/>
        <v>0</v>
      </c>
      <c r="ET140" s="3">
        <f t="shared" si="284"/>
        <v>0</v>
      </c>
      <c r="EU140" s="3">
        <f t="shared" ref="EU140:FC140" si="285">$H$1*PI()/3*((EU37+EV37)*(EV$7^2-EU$7^2)+(EV$7-EU$7)*(EU37*EU$7+EV37*EV$7))*$H$2*$K$1</f>
        <v>0</v>
      </c>
      <c r="EV140" s="3">
        <f t="shared" si="285"/>
        <v>0</v>
      </c>
      <c r="EW140" s="3">
        <f t="shared" si="285"/>
        <v>0</v>
      </c>
      <c r="EX140" s="3">
        <f t="shared" si="285"/>
        <v>0</v>
      </c>
      <c r="EY140" s="3">
        <f t="shared" si="285"/>
        <v>0</v>
      </c>
      <c r="EZ140" s="3">
        <f t="shared" si="285"/>
        <v>0</v>
      </c>
      <c r="FA140" s="3">
        <f t="shared" si="285"/>
        <v>0</v>
      </c>
      <c r="FB140" s="3">
        <f t="shared" si="285"/>
        <v>0</v>
      </c>
      <c r="FC140" s="3">
        <f t="shared" si="285"/>
        <v>0</v>
      </c>
      <c r="FD140" s="3">
        <f t="shared" si="232"/>
        <v>0</v>
      </c>
      <c r="FE140" s="3">
        <f t="shared" si="233"/>
        <v>0</v>
      </c>
      <c r="FF140" s="3">
        <f t="shared" si="182"/>
        <v>0</v>
      </c>
      <c r="FG140" s="3">
        <f t="shared" si="183"/>
        <v>0</v>
      </c>
      <c r="FH140" s="3">
        <f t="shared" si="184"/>
        <v>0</v>
      </c>
      <c r="FI140" s="3">
        <f t="shared" si="185"/>
        <v>0</v>
      </c>
      <c r="FJ140" s="3">
        <f t="shared" si="186"/>
        <v>0</v>
      </c>
      <c r="FK140" s="3">
        <f t="shared" si="187"/>
        <v>0</v>
      </c>
      <c r="FL140" s="3">
        <f t="shared" si="188"/>
        <v>0</v>
      </c>
      <c r="FM140" s="3">
        <f t="shared" si="189"/>
        <v>0</v>
      </c>
      <c r="FN140" s="3">
        <f t="shared" si="190"/>
        <v>0</v>
      </c>
      <c r="FO140" s="3">
        <f t="shared" si="191"/>
        <v>0</v>
      </c>
      <c r="FP140" s="3">
        <f t="shared" si="192"/>
        <v>0</v>
      </c>
      <c r="FQ140" s="3">
        <f t="shared" si="193"/>
        <v>0</v>
      </c>
      <c r="FR140" s="3">
        <f t="shared" si="194"/>
        <v>0</v>
      </c>
      <c r="FS140" s="3">
        <f t="shared" si="195"/>
        <v>0</v>
      </c>
      <c r="FT140" s="3">
        <f t="shared" si="196"/>
        <v>0</v>
      </c>
      <c r="FU140" s="3">
        <f t="shared" si="197"/>
        <v>0</v>
      </c>
      <c r="FV140" s="3">
        <f t="shared" si="198"/>
        <v>0</v>
      </c>
      <c r="FW140" s="3">
        <f t="shared" si="199"/>
        <v>0</v>
      </c>
      <c r="FX140" s="3">
        <f t="shared" si="200"/>
        <v>0</v>
      </c>
      <c r="FY140" s="3">
        <f t="shared" si="201"/>
        <v>0</v>
      </c>
      <c r="FZ140" s="3">
        <f t="shared" si="202"/>
        <v>0</v>
      </c>
      <c r="GA140" s="3">
        <f t="shared" si="203"/>
        <v>0</v>
      </c>
      <c r="GB140" s="3">
        <f t="shared" si="204"/>
        <v>0</v>
      </c>
      <c r="GC140" s="3">
        <f t="shared" si="205"/>
        <v>0</v>
      </c>
      <c r="GD140" s="3">
        <f t="shared" si="206"/>
        <v>0</v>
      </c>
      <c r="GE140" s="3">
        <f t="shared" si="152"/>
        <v>0</v>
      </c>
      <c r="GF140" s="3">
        <f t="shared" si="207"/>
        <v>0</v>
      </c>
      <c r="GG140" s="3">
        <f t="shared" si="208"/>
        <v>0</v>
      </c>
      <c r="GH140" s="3">
        <f t="shared" si="209"/>
        <v>0</v>
      </c>
      <c r="GI140" s="3">
        <f t="shared" si="210"/>
        <v>0</v>
      </c>
      <c r="GJ140" s="3">
        <f t="shared" si="211"/>
        <v>0</v>
      </c>
      <c r="GK140" s="3">
        <f t="shared" si="157"/>
        <v>0</v>
      </c>
      <c r="GL140" s="3">
        <f t="shared" si="158"/>
        <v>0</v>
      </c>
      <c r="GM140" s="3">
        <f t="shared" si="159"/>
        <v>0</v>
      </c>
      <c r="GN140" s="3">
        <f t="shared" si="160"/>
        <v>0</v>
      </c>
      <c r="GO140" s="3">
        <f t="shared" si="161"/>
        <v>0</v>
      </c>
      <c r="GP140" s="3">
        <f t="shared" si="162"/>
        <v>0</v>
      </c>
      <c r="GQ140" s="3">
        <f t="shared" si="163"/>
        <v>0</v>
      </c>
      <c r="GR140" s="3">
        <f t="shared" si="164"/>
        <v>0</v>
      </c>
      <c r="GS140" s="3">
        <f t="shared" si="165"/>
        <v>0</v>
      </c>
      <c r="GT140" s="3">
        <f t="shared" si="166"/>
        <v>0</v>
      </c>
      <c r="GU140" s="3">
        <f t="shared" si="167"/>
        <v>0</v>
      </c>
      <c r="GV140" s="3">
        <f t="shared" si="168"/>
        <v>0</v>
      </c>
      <c r="GW140" s="3">
        <f t="shared" si="169"/>
        <v>0</v>
      </c>
      <c r="GX140" s="3">
        <f t="shared" si="170"/>
        <v>0</v>
      </c>
      <c r="GY140" s="3">
        <f t="shared" si="171"/>
        <v>0</v>
      </c>
      <c r="GZ140" s="3">
        <f t="shared" si="172"/>
        <v>0</v>
      </c>
      <c r="HA140" s="3">
        <f t="shared" si="173"/>
        <v>0</v>
      </c>
      <c r="HB140" s="3">
        <f t="shared" si="174"/>
        <v>0</v>
      </c>
      <c r="HC140" s="3">
        <f t="shared" si="175"/>
        <v>0</v>
      </c>
      <c r="HD140" s="3">
        <f t="shared" si="176"/>
        <v>0</v>
      </c>
      <c r="HE140" s="3">
        <f t="shared" si="131"/>
        <v>0</v>
      </c>
      <c r="HF140" s="3">
        <f t="shared" si="135"/>
        <v>0</v>
      </c>
      <c r="HG140" s="3">
        <f t="shared" si="136"/>
        <v>0</v>
      </c>
      <c r="HH140" s="3"/>
      <c r="HJ140" s="3">
        <f t="shared" si="132"/>
        <v>163254047061113.44</v>
      </c>
      <c r="HK140" s="3">
        <f t="shared" si="137"/>
        <v>270714621121058.34</v>
      </c>
    </row>
    <row r="141" spans="1:219" x14ac:dyDescent="0.25">
      <c r="A141">
        <v>160</v>
      </c>
      <c r="B141" s="3">
        <v>100000000</v>
      </c>
      <c r="C141" s="2">
        <v>3.1688087814028951</v>
      </c>
      <c r="D141" s="3">
        <f t="shared" ref="D141:BO141" si="286">$H$1*PI()/3*((D38+E38)*(E$7^2-D$7^2)+(E$7-D$7)*(D38*D$7+E38*E$7))*$H$2*$K$1</f>
        <v>3166407054064.981</v>
      </c>
      <c r="E141" s="3">
        <f t="shared" si="286"/>
        <v>3223460591762.4258</v>
      </c>
      <c r="F141" s="3">
        <f t="shared" si="286"/>
        <v>3279588307381.7651</v>
      </c>
      <c r="G141" s="3">
        <f t="shared" si="286"/>
        <v>3334641340762.0796</v>
      </c>
      <c r="H141" s="3">
        <f t="shared" si="286"/>
        <v>3388464329793.4956</v>
      </c>
      <c r="I141" s="3">
        <f t="shared" si="286"/>
        <v>3440895538989.4912</v>
      </c>
      <c r="J141" s="3">
        <f t="shared" si="286"/>
        <v>3491767038339.479</v>
      </c>
      <c r="K141" s="3">
        <f t="shared" si="286"/>
        <v>3540904937210.3843</v>
      </c>
      <c r="L141" s="3">
        <f t="shared" si="286"/>
        <v>3588129678132.4175</v>
      </c>
      <c r="M141" s="3">
        <f t="shared" si="286"/>
        <v>3633256395497.6543</v>
      </c>
      <c r="N141" s="3">
        <f t="shared" si="286"/>
        <v>3676095344178.6255</v>
      </c>
      <c r="O141" s="3">
        <f t="shared" si="286"/>
        <v>3716452403151.1929</v>
      </c>
      <c r="P141" s="3">
        <f t="shared" si="286"/>
        <v>3754129659066.0376</v>
      </c>
      <c r="Q141" s="3">
        <f t="shared" si="286"/>
        <v>3788926074656.3491</v>
      </c>
      <c r="R141" s="3">
        <f t="shared" si="286"/>
        <v>3820638246605.2622</v>
      </c>
      <c r="S141" s="3">
        <f t="shared" si="286"/>
        <v>3849061257165.7852</v>
      </c>
      <c r="T141" s="3">
        <f t="shared" si="286"/>
        <v>3873989623435.9966</v>
      </c>
      <c r="U141" s="3">
        <f t="shared" si="286"/>
        <v>3895218347604.958</v>
      </c>
      <c r="V141" s="3">
        <f t="shared" si="286"/>
        <v>3912544070757.7681</v>
      </c>
      <c r="W141" s="3">
        <f t="shared" si="286"/>
        <v>3925766332037.293</v>
      </c>
      <c r="X141" s="3">
        <f t="shared" si="286"/>
        <v>3934688933864.0034</v>
      </c>
      <c r="Y141" s="3">
        <f t="shared" si="286"/>
        <v>3939121412742.458</v>
      </c>
      <c r="Z141" s="3">
        <f t="shared" si="286"/>
        <v>3938880613766.1763</v>
      </c>
      <c r="AA141" s="3">
        <f t="shared" si="286"/>
        <v>3933792365300.0205</v>
      </c>
      <c r="AB141" s="3">
        <f t="shared" si="286"/>
        <v>3923693248504.437</v>
      </c>
      <c r="AC141" s="3">
        <f t="shared" si="286"/>
        <v>3908432454302.3062</v>
      </c>
      <c r="AD141" s="3">
        <f t="shared" si="286"/>
        <v>3887873718102.7231</v>
      </c>
      <c r="AE141" s="3">
        <f t="shared" si="286"/>
        <v>3861897320085.0913</v>
      </c>
      <c r="AF141" s="3">
        <f t="shared" si="286"/>
        <v>3830402136180.4492</v>
      </c>
      <c r="AG141" s="3">
        <f t="shared" si="286"/>
        <v>3793307721912.3184</v>
      </c>
      <c r="AH141" s="3">
        <f t="shared" si="286"/>
        <v>3750556408244.3511</v>
      </c>
      <c r="AI141" s="3">
        <f t="shared" si="286"/>
        <v>3702115385352.1943</v>
      </c>
      <c r="AJ141" s="3">
        <f t="shared" si="286"/>
        <v>3647978746943.9565</v>
      </c>
      <c r="AK141" s="3">
        <f t="shared" si="286"/>
        <v>3588169464465.2217</v>
      </c>
      <c r="AL141" s="3">
        <f t="shared" si="286"/>
        <v>3522741257237.5635</v>
      </c>
      <c r="AM141" s="3">
        <f t="shared" si="286"/>
        <v>3451780321445.7437</v>
      </c>
      <c r="AN141" s="3">
        <f t="shared" si="286"/>
        <v>3375406878067.6318</v>
      </c>
      <c r="AO141" s="3">
        <f t="shared" si="286"/>
        <v>3293776497238.7637</v>
      </c>
      <c r="AP141" s="3">
        <f t="shared" si="286"/>
        <v>3207081154570.2822</v>
      </c>
      <c r="AQ141" s="3">
        <f t="shared" si="286"/>
        <v>3115549973538.3916</v>
      </c>
      <c r="AR141" s="3">
        <f t="shared" si="286"/>
        <v>3019449607481.2837</v>
      </c>
      <c r="AS141" s="3">
        <f t="shared" si="286"/>
        <v>2919084215139.3813</v>
      </c>
      <c r="AT141" s="3">
        <f t="shared" si="286"/>
        <v>2814794985185.7651</v>
      </c>
      <c r="AU141" s="3">
        <f t="shared" si="286"/>
        <v>2706959168060.3721</v>
      </c>
      <c r="AV141" s="3">
        <f t="shared" si="286"/>
        <v>2595988577732.9424</v>
      </c>
      <c r="AW141" s="3">
        <f t="shared" si="286"/>
        <v>2482327531949.8989</v>
      </c>
      <c r="AX141" s="3">
        <f t="shared" si="286"/>
        <v>2366450207226.3755</v>
      </c>
      <c r="AY141" s="3">
        <f t="shared" si="286"/>
        <v>2248857394310.9971</v>
      </c>
      <c r="AZ141" s="3">
        <f t="shared" si="286"/>
        <v>2130072651206.4358</v>
      </c>
      <c r="BA141" s="3">
        <f t="shared" si="286"/>
        <v>2010637863974.3489</v>
      </c>
      <c r="BB141" s="3">
        <f t="shared" si="286"/>
        <v>1891108240386.2327</v>
      </c>
      <c r="BC141" s="3">
        <f t="shared" si="286"/>
        <v>1772046777801.9536</v>
      </c>
      <c r="BD141" s="3">
        <f t="shared" si="286"/>
        <v>1654018264163.064</v>
      </c>
      <c r="BE141" s="3">
        <f t="shared" si="286"/>
        <v>1537582889233.0437</v>
      </c>
      <c r="BF141" s="3">
        <f t="shared" si="286"/>
        <v>1423289561705.3843</v>
      </c>
      <c r="BG141" s="3">
        <f t="shared" si="286"/>
        <v>1311669045845.7966</v>
      </c>
      <c r="BH141" s="3">
        <f t="shared" si="286"/>
        <v>1203227048222.7805</v>
      </c>
      <c r="BI141" s="3">
        <f t="shared" si="286"/>
        <v>1098437399929.9684</v>
      </c>
      <c r="BJ141" s="3">
        <f t="shared" si="286"/>
        <v>997735491641.27087</v>
      </c>
      <c r="BK141" s="3">
        <f t="shared" si="286"/>
        <v>901512126913.05017</v>
      </c>
      <c r="BL141" s="3">
        <f t="shared" si="286"/>
        <v>810107962446.40479</v>
      </c>
      <c r="BM141" s="3">
        <f t="shared" si="286"/>
        <v>723808701700.96082</v>
      </c>
      <c r="BN141" s="3">
        <f t="shared" si="286"/>
        <v>642841199629.8894</v>
      </c>
      <c r="BO141" s="3">
        <f t="shared" si="286"/>
        <v>567370620852.36414</v>
      </c>
      <c r="BP141" s="3">
        <f t="shared" ref="BP141:EA141" si="287">$H$1*PI()/3*((BP38+BQ38)*(BQ$7^2-BP$7^2)+(BQ$7-BP$7)*(BP38*BP$7+BQ38*BQ$7))*$H$2*$K$1</f>
        <v>497498771122.22571</v>
      </c>
      <c r="BQ141" s="3">
        <f t="shared" si="287"/>
        <v>433263692584.76898</v>
      </c>
      <c r="BR141" s="3">
        <f t="shared" si="287"/>
        <v>374640577590.03882</v>
      </c>
      <c r="BS141" s="3">
        <f t="shared" si="287"/>
        <v>321544014704.27948</v>
      </c>
      <c r="BT141" s="3">
        <f t="shared" si="287"/>
        <v>273831535455.89667</v>
      </c>
      <c r="BU141" s="3">
        <f t="shared" si="287"/>
        <v>231308383107.85376</v>
      </c>
      <c r="BV141" s="3">
        <f t="shared" si="287"/>
        <v>193733377589.35385</v>
      </c>
      <c r="BW141" s="3">
        <f t="shared" si="287"/>
        <v>160825706129.72137</v>
      </c>
      <c r="BX141" s="3">
        <f t="shared" si="287"/>
        <v>132272429748.20285</v>
      </c>
      <c r="BY141" s="3">
        <f t="shared" si="287"/>
        <v>107736464146.82779</v>
      </c>
      <c r="BZ141" s="3">
        <f t="shared" si="287"/>
        <v>86864772075.750793</v>
      </c>
      <c r="CA141" s="3">
        <f t="shared" si="287"/>
        <v>69296494788.077744</v>
      </c>
      <c r="CB141" s="3">
        <f t="shared" si="287"/>
        <v>54670754012.73912</v>
      </c>
      <c r="CC141" s="3">
        <f t="shared" si="287"/>
        <v>42633873367.21611</v>
      </c>
      <c r="CD141" s="3">
        <f t="shared" si="287"/>
        <v>32845798773.521</v>
      </c>
      <c r="CE141" s="3">
        <f t="shared" si="287"/>
        <v>24985539714.814987</v>
      </c>
      <c r="CF141" s="3">
        <f t="shared" si="287"/>
        <v>18755504611.143661</v>
      </c>
      <c r="CG141" s="3">
        <f t="shared" si="287"/>
        <v>13884660942.513327</v>
      </c>
      <c r="CH141" s="3">
        <f t="shared" si="287"/>
        <v>10130510184.983761</v>
      </c>
      <c r="CI141" s="3">
        <f t="shared" si="287"/>
        <v>7279925087.8872366</v>
      </c>
      <c r="CJ141" s="3">
        <f t="shared" si="287"/>
        <v>5148948367.7028208</v>
      </c>
      <c r="CK141" s="3">
        <f t="shared" si="287"/>
        <v>3581694083.4904461</v>
      </c>
      <c r="CL141" s="3">
        <f t="shared" si="287"/>
        <v>2448523184.3597212</v>
      </c>
      <c r="CM141" s="3">
        <f t="shared" si="287"/>
        <v>1643681470.8449929</v>
      </c>
      <c r="CN141" s="3">
        <f t="shared" si="287"/>
        <v>1082591215.6535921</v>
      </c>
      <c r="CO141" s="3">
        <f t="shared" si="287"/>
        <v>698977907.60836172</v>
      </c>
      <c r="CP141" s="3">
        <f t="shared" si="287"/>
        <v>441993069.18483144</v>
      </c>
      <c r="CQ141" s="3">
        <f t="shared" si="287"/>
        <v>273465723.83982921</v>
      </c>
      <c r="CR141" s="3">
        <f t="shared" si="287"/>
        <v>165382179.65783855</v>
      </c>
      <c r="CS141" s="3">
        <f t="shared" si="287"/>
        <v>97659728.818929285</v>
      </c>
      <c r="CT141" s="3">
        <f t="shared" si="287"/>
        <v>56247687.541964635</v>
      </c>
      <c r="CU141" s="3">
        <f t="shared" si="287"/>
        <v>31561331.81732855</v>
      </c>
      <c r="CV141" s="3">
        <f t="shared" si="287"/>
        <v>17232303.806510314</v>
      </c>
      <c r="CW141" s="3">
        <f t="shared" si="287"/>
        <v>9143664.811344374</v>
      </c>
      <c r="CX141" s="3">
        <f t="shared" si="287"/>
        <v>4708822.3177098343</v>
      </c>
      <c r="CY141" s="3">
        <f t="shared" si="287"/>
        <v>2350275.9770002211</v>
      </c>
      <c r="CZ141" s="3">
        <f t="shared" si="287"/>
        <v>1135302.5841206852</v>
      </c>
      <c r="DA141" s="3">
        <f t="shared" si="287"/>
        <v>529947.82348724594</v>
      </c>
      <c r="DB141" s="3">
        <f t="shared" si="287"/>
        <v>238668.63121932861</v>
      </c>
      <c r="DC141" s="3">
        <f t="shared" si="287"/>
        <v>103532.90982955387</v>
      </c>
      <c r="DD141" s="3">
        <f t="shared" si="287"/>
        <v>43184.613789226882</v>
      </c>
      <c r="DE141" s="3">
        <f t="shared" si="287"/>
        <v>17288.56362915456</v>
      </c>
      <c r="DF141" s="3">
        <f t="shared" si="287"/>
        <v>6630.4516619866126</v>
      </c>
      <c r="DG141" s="3">
        <f t="shared" si="287"/>
        <v>2431.186864315765</v>
      </c>
      <c r="DH141" s="3">
        <f t="shared" si="287"/>
        <v>850.51325163120623</v>
      </c>
      <c r="DI141" s="3">
        <f t="shared" si="287"/>
        <v>283.26028996140428</v>
      </c>
      <c r="DJ141" s="3">
        <f t="shared" si="287"/>
        <v>89.607084431259793</v>
      </c>
      <c r="DK141" s="3">
        <f t="shared" si="287"/>
        <v>26.860549285963685</v>
      </c>
      <c r="DL141" s="3">
        <f t="shared" si="287"/>
        <v>7.6105945485943893</v>
      </c>
      <c r="DM141" s="3">
        <f t="shared" si="287"/>
        <v>2.0329079705858177</v>
      </c>
      <c r="DN141" s="3">
        <f t="shared" si="287"/>
        <v>0.51053212073261423</v>
      </c>
      <c r="DO141" s="3">
        <f t="shared" si="287"/>
        <v>0.12019579288078586</v>
      </c>
      <c r="DP141" s="3">
        <f t="shared" si="287"/>
        <v>2.6449164736252143E-2</v>
      </c>
      <c r="DQ141" s="3">
        <f t="shared" si="287"/>
        <v>5.4228162928282361E-3</v>
      </c>
      <c r="DR141" s="3">
        <f t="shared" si="287"/>
        <v>1.0325159301767886E-3</v>
      </c>
      <c r="DS141" s="3">
        <f t="shared" si="287"/>
        <v>1.8193990441539205E-4</v>
      </c>
      <c r="DT141" s="3">
        <f t="shared" si="287"/>
        <v>2.9562907411339247E-5</v>
      </c>
      <c r="DU141" s="3">
        <f t="shared" si="287"/>
        <v>4.4127324293478145E-6</v>
      </c>
      <c r="DV141" s="3">
        <f t="shared" si="287"/>
        <v>6.0267540549850907E-7</v>
      </c>
      <c r="DW141" s="3">
        <f t="shared" si="287"/>
        <v>7.5000788293443999E-8</v>
      </c>
      <c r="DX141" s="3">
        <f t="shared" si="287"/>
        <v>8.4675645012056226E-9</v>
      </c>
      <c r="DY141" s="3">
        <f t="shared" si="287"/>
        <v>8.6332405621122521E-10</v>
      </c>
      <c r="DZ141" s="3">
        <f t="shared" si="287"/>
        <v>7.9109407029874002E-11</v>
      </c>
      <c r="EA141" s="3">
        <f t="shared" si="287"/>
        <v>6.4824179710120983E-12</v>
      </c>
      <c r="EB141" s="3">
        <f t="shared" ref="EB141:ET141" si="288">$H$1*PI()/3*((EB38+EC38)*(EC$7^2-EB$7^2)+(EC$7-EB$7)*(EB38*EB$7+EC38*EC$7))*$H$2*$K$1</f>
        <v>4.7250968109302339E-13</v>
      </c>
      <c r="EC141" s="3">
        <f t="shared" si="288"/>
        <v>3.0468343218076429E-14</v>
      </c>
      <c r="ED141" s="3">
        <f t="shared" si="288"/>
        <v>1.7279667742397256E-15</v>
      </c>
      <c r="EE141" s="3">
        <f t="shared" si="288"/>
        <v>8.5670885383844662E-17</v>
      </c>
      <c r="EF141" s="3">
        <f t="shared" si="288"/>
        <v>3.6895949434797441E-18</v>
      </c>
      <c r="EG141" s="3">
        <f t="shared" si="288"/>
        <v>1.3711201283100308E-19</v>
      </c>
      <c r="EH141" s="3">
        <f t="shared" si="288"/>
        <v>4.3660537490502576E-21</v>
      </c>
      <c r="EI141" s="3">
        <f t="shared" si="288"/>
        <v>1.1826060594716501E-22</v>
      </c>
      <c r="EJ141" s="3">
        <f t="shared" si="288"/>
        <v>2.7039464787332785E-24</v>
      </c>
      <c r="EK141" s="3">
        <f t="shared" si="288"/>
        <v>5.1769577093668718E-26</v>
      </c>
      <c r="EL141" s="3">
        <f t="shared" si="288"/>
        <v>8.2303103781922816E-28</v>
      </c>
      <c r="EM141" s="3">
        <f t="shared" si="288"/>
        <v>1.0769535583208146E-29</v>
      </c>
      <c r="EN141" s="3">
        <f t="shared" si="288"/>
        <v>1.1492401635424118E-31</v>
      </c>
      <c r="EO141" s="3">
        <f t="shared" si="288"/>
        <v>9.8398525635281372E-34</v>
      </c>
      <c r="EP141" s="3">
        <f t="shared" si="288"/>
        <v>0</v>
      </c>
      <c r="EQ141" s="3">
        <f t="shared" si="288"/>
        <v>0</v>
      </c>
      <c r="ER141" s="3">
        <f t="shared" si="288"/>
        <v>0</v>
      </c>
      <c r="ES141" s="3">
        <f t="shared" si="288"/>
        <v>0</v>
      </c>
      <c r="ET141" s="3">
        <f t="shared" si="288"/>
        <v>0</v>
      </c>
      <c r="EU141" s="3">
        <f t="shared" ref="EU141:FC141" si="289">$H$1*PI()/3*((EU38+EV38)*(EV$7^2-EU$7^2)+(EV$7-EU$7)*(EU38*EU$7+EV38*EV$7))*$H$2*$K$1</f>
        <v>0</v>
      </c>
      <c r="EV141" s="3">
        <f t="shared" si="289"/>
        <v>0</v>
      </c>
      <c r="EW141" s="3">
        <f t="shared" si="289"/>
        <v>0</v>
      </c>
      <c r="EX141" s="3">
        <f t="shared" si="289"/>
        <v>0</v>
      </c>
      <c r="EY141" s="3">
        <f t="shared" si="289"/>
        <v>0</v>
      </c>
      <c r="EZ141" s="3">
        <f t="shared" si="289"/>
        <v>0</v>
      </c>
      <c r="FA141" s="3">
        <f t="shared" si="289"/>
        <v>0</v>
      </c>
      <c r="FB141" s="3">
        <f t="shared" si="289"/>
        <v>0</v>
      </c>
      <c r="FC141" s="3">
        <f t="shared" si="289"/>
        <v>0</v>
      </c>
      <c r="FD141" s="3">
        <f t="shared" si="232"/>
        <v>0</v>
      </c>
      <c r="FE141" s="3">
        <f t="shared" si="233"/>
        <v>0</v>
      </c>
      <c r="FF141" s="3">
        <f t="shared" si="182"/>
        <v>0</v>
      </c>
      <c r="FG141" s="3">
        <f t="shared" si="183"/>
        <v>0</v>
      </c>
      <c r="FH141" s="3">
        <f t="shared" si="184"/>
        <v>0</v>
      </c>
      <c r="FI141" s="3">
        <f t="shared" si="185"/>
        <v>0</v>
      </c>
      <c r="FJ141" s="3">
        <f t="shared" si="186"/>
        <v>0</v>
      </c>
      <c r="FK141" s="3">
        <f t="shared" si="187"/>
        <v>0</v>
      </c>
      <c r="FL141" s="3">
        <f t="shared" si="188"/>
        <v>0</v>
      </c>
      <c r="FM141" s="3">
        <f t="shared" si="189"/>
        <v>0</v>
      </c>
      <c r="FN141" s="3">
        <f t="shared" si="190"/>
        <v>0</v>
      </c>
      <c r="FO141" s="3">
        <f t="shared" si="191"/>
        <v>0</v>
      </c>
      <c r="FP141" s="3">
        <f t="shared" si="192"/>
        <v>0</v>
      </c>
      <c r="FQ141" s="3">
        <f t="shared" si="193"/>
        <v>0</v>
      </c>
      <c r="FR141" s="3">
        <f t="shared" si="194"/>
        <v>0</v>
      </c>
      <c r="FS141" s="3">
        <f t="shared" si="195"/>
        <v>0</v>
      </c>
      <c r="FT141" s="3">
        <f t="shared" si="196"/>
        <v>0</v>
      </c>
      <c r="FU141" s="3">
        <f t="shared" si="197"/>
        <v>0</v>
      </c>
      <c r="FV141" s="3">
        <f t="shared" si="198"/>
        <v>0</v>
      </c>
      <c r="FW141" s="3">
        <f t="shared" si="199"/>
        <v>0</v>
      </c>
      <c r="FX141" s="3">
        <f t="shared" si="200"/>
        <v>0</v>
      </c>
      <c r="FY141" s="3">
        <f t="shared" si="201"/>
        <v>0</v>
      </c>
      <c r="FZ141" s="3">
        <f t="shared" si="202"/>
        <v>0</v>
      </c>
      <c r="GA141" s="3">
        <f t="shared" si="203"/>
        <v>0</v>
      </c>
      <c r="GB141" s="3">
        <f t="shared" si="204"/>
        <v>0</v>
      </c>
      <c r="GC141" s="3">
        <f t="shared" si="205"/>
        <v>0</v>
      </c>
      <c r="GD141" s="3">
        <f t="shared" si="206"/>
        <v>0</v>
      </c>
      <c r="GE141" s="3">
        <f t="shared" si="152"/>
        <v>0</v>
      </c>
      <c r="GF141" s="3">
        <f t="shared" si="207"/>
        <v>0</v>
      </c>
      <c r="GG141" s="3">
        <f t="shared" si="208"/>
        <v>0</v>
      </c>
      <c r="GH141" s="3">
        <f t="shared" si="209"/>
        <v>0</v>
      </c>
      <c r="GI141" s="3">
        <f t="shared" si="210"/>
        <v>0</v>
      </c>
      <c r="GJ141" s="3">
        <f t="shared" si="211"/>
        <v>0</v>
      </c>
      <c r="GK141" s="3">
        <f t="shared" si="157"/>
        <v>0</v>
      </c>
      <c r="GL141" s="3">
        <f t="shared" si="158"/>
        <v>0</v>
      </c>
      <c r="GM141" s="3">
        <f t="shared" si="159"/>
        <v>0</v>
      </c>
      <c r="GN141" s="3">
        <f t="shared" si="160"/>
        <v>0</v>
      </c>
      <c r="GO141" s="3">
        <f t="shared" si="161"/>
        <v>0</v>
      </c>
      <c r="GP141" s="3">
        <f t="shared" si="162"/>
        <v>0</v>
      </c>
      <c r="GQ141" s="3">
        <f t="shared" si="163"/>
        <v>0</v>
      </c>
      <c r="GR141" s="3">
        <f t="shared" si="164"/>
        <v>0</v>
      </c>
      <c r="GS141" s="3">
        <f t="shared" si="165"/>
        <v>0</v>
      </c>
      <c r="GT141" s="3">
        <f t="shared" si="166"/>
        <v>0</v>
      </c>
      <c r="GU141" s="3">
        <f t="shared" si="167"/>
        <v>0</v>
      </c>
      <c r="GV141" s="3">
        <f t="shared" si="168"/>
        <v>0</v>
      </c>
      <c r="GW141" s="3">
        <f t="shared" si="169"/>
        <v>0</v>
      </c>
      <c r="GX141" s="3">
        <f t="shared" si="170"/>
        <v>0</v>
      </c>
      <c r="GY141" s="3">
        <f t="shared" si="171"/>
        <v>0</v>
      </c>
      <c r="GZ141" s="3">
        <f t="shared" si="172"/>
        <v>0</v>
      </c>
      <c r="HA141" s="3">
        <f t="shared" si="173"/>
        <v>0</v>
      </c>
      <c r="HB141" s="3">
        <f t="shared" si="174"/>
        <v>0</v>
      </c>
      <c r="HC141" s="3">
        <f t="shared" si="175"/>
        <v>0</v>
      </c>
      <c r="HD141" s="3">
        <f t="shared" si="176"/>
        <v>0</v>
      </c>
      <c r="HE141" s="3">
        <f t="shared" si="131"/>
        <v>0</v>
      </c>
      <c r="HF141" s="3">
        <f t="shared" si="135"/>
        <v>0</v>
      </c>
      <c r="HG141" s="3">
        <f t="shared" si="136"/>
        <v>0</v>
      </c>
      <c r="HH141" s="3"/>
      <c r="HJ141" s="3">
        <f t="shared" si="132"/>
        <v>190840669140199.91</v>
      </c>
      <c r="HK141" s="3">
        <f t="shared" si="137"/>
        <v>302995371497996.19</v>
      </c>
    </row>
    <row r="142" spans="1:219" x14ac:dyDescent="0.25">
      <c r="A142">
        <v>161</v>
      </c>
      <c r="B142" s="3">
        <v>112201845.430196</v>
      </c>
      <c r="C142" s="2">
        <v>3.5554619308881539</v>
      </c>
      <c r="D142" s="3">
        <f t="shared" ref="D142:BO142" si="290">$H$1*PI()/3*((D39+E39)*(E$7^2-D$7^2)+(E$7-D$7)*(D39*D$7+E39*E$7))*$H$2*$K$1</f>
        <v>3378550649289.936</v>
      </c>
      <c r="E142" s="3">
        <f t="shared" si="290"/>
        <v>3444368541927.2207</v>
      </c>
      <c r="F142" s="3">
        <f t="shared" si="290"/>
        <v>3509539518734.1431</v>
      </c>
      <c r="G142" s="3">
        <f t="shared" si="290"/>
        <v>3573915554231.9805</v>
      </c>
      <c r="H142" s="3">
        <f t="shared" si="290"/>
        <v>3637341183693.9023</v>
      </c>
      <c r="I142" s="3">
        <f t="shared" si="290"/>
        <v>3699653526639.061</v>
      </c>
      <c r="J142" s="3">
        <f t="shared" si="290"/>
        <v>3760682354164.9731</v>
      </c>
      <c r="K142" s="3">
        <f t="shared" si="290"/>
        <v>3820250204948.5757</v>
      </c>
      <c r="L142" s="3">
        <f t="shared" si="290"/>
        <v>3878172554893.3164</v>
      </c>
      <c r="M142" s="3">
        <f t="shared" si="290"/>
        <v>3934258045700.4561</v>
      </c>
      <c r="N142" s="3">
        <f t="shared" si="290"/>
        <v>3988308777731.9219</v>
      </c>
      <c r="O142" s="3">
        <f t="shared" si="290"/>
        <v>4040120672748.8037</v>
      </c>
      <c r="P142" s="3">
        <f t="shared" si="290"/>
        <v>4089483912115.8706</v>
      </c>
      <c r="Q142" s="3">
        <f t="shared" si="290"/>
        <v>4136183456184.7451</v>
      </c>
      <c r="R142" s="3">
        <f t="shared" si="290"/>
        <v>4179999650494.7012</v>
      </c>
      <c r="S142" s="3">
        <f t="shared" si="290"/>
        <v>4220708924313.8101</v>
      </c>
      <c r="T142" s="3">
        <f t="shared" si="290"/>
        <v>4258084586895.5264</v>
      </c>
      <c r="U142" s="3">
        <f t="shared" si="290"/>
        <v>4291897726497.3013</v>
      </c>
      <c r="V142" s="3">
        <f t="shared" si="290"/>
        <v>4321918216761.8003</v>
      </c>
      <c r="W142" s="3">
        <f t="shared" si="290"/>
        <v>4347915834582.4019</v>
      </c>
      <c r="X142" s="3">
        <f t="shared" si="290"/>
        <v>4369661492797.4009</v>
      </c>
      <c r="Y142" s="3">
        <f t="shared" si="290"/>
        <v>4386928590231.103</v>
      </c>
      <c r="Z142" s="3">
        <f t="shared" si="290"/>
        <v>4399494480539.8096</v>
      </c>
      <c r="AA142" s="3">
        <f t="shared" si="290"/>
        <v>4407142060051.3457</v>
      </c>
      <c r="AB142" s="3">
        <f t="shared" si="290"/>
        <v>4409661473345.3037</v>
      </c>
      <c r="AC142" s="3">
        <f t="shared" si="290"/>
        <v>4406851933617.29</v>
      </c>
      <c r="AD142" s="3">
        <f t="shared" si="290"/>
        <v>4398523652933.2676</v>
      </c>
      <c r="AE142" s="3">
        <f t="shared" si="290"/>
        <v>4384499875276.2358</v>
      </c>
      <c r="AF142" s="3">
        <f t="shared" si="290"/>
        <v>4364619003011.2187</v>
      </c>
      <c r="AG142" s="3">
        <f t="shared" si="290"/>
        <v>4338736804334.2817</v>
      </c>
      <c r="AH142" s="3">
        <f t="shared" si="290"/>
        <v>4306728686824.8687</v>
      </c>
      <c r="AI142" s="3">
        <f t="shared" si="290"/>
        <v>4268492018854.9131</v>
      </c>
      <c r="AJ142" s="3">
        <f t="shared" si="290"/>
        <v>4223948476998.4419</v>
      </c>
      <c r="AK142" s="3">
        <f t="shared" si="290"/>
        <v>4173046394517.0615</v>
      </c>
      <c r="AL142" s="3">
        <f t="shared" si="290"/>
        <v>4115763082035.9863</v>
      </c>
      <c r="AM142" s="3">
        <f t="shared" si="290"/>
        <v>4052107087892.2954</v>
      </c>
      <c r="AN142" s="3">
        <f t="shared" si="290"/>
        <v>3982120361960.0747</v>
      </c>
      <c r="AO142" s="3">
        <f t="shared" si="290"/>
        <v>3905880283110.9458</v>
      </c>
      <c r="AP142" s="3">
        <f t="shared" si="290"/>
        <v>3823501507101.1279</v>
      </c>
      <c r="AQ142" s="3">
        <f t="shared" si="290"/>
        <v>3735137588614.9575</v>
      </c>
      <c r="AR142" s="3">
        <f t="shared" si="290"/>
        <v>3640982328603.439</v>
      </c>
      <c r="AS142" s="3">
        <f t="shared" si="290"/>
        <v>3541270796125.249</v>
      </c>
      <c r="AT142" s="3">
        <f t="shared" si="290"/>
        <v>3436279972738.2148</v>
      </c>
      <c r="AU142" s="3">
        <f t="shared" si="290"/>
        <v>3326328967360.145</v>
      </c>
      <c r="AV142" s="3">
        <f t="shared" si="290"/>
        <v>3211778750548.7349</v>
      </c>
      <c r="AW142" s="3">
        <f t="shared" si="290"/>
        <v>3093031359548.9019</v>
      </c>
      <c r="AX142" s="3">
        <f t="shared" si="290"/>
        <v>2970528529468.1104</v>
      </c>
      <c r="AY142" s="3">
        <f t="shared" si="290"/>
        <v>2844749711623.7656</v>
      </c>
      <c r="AZ142" s="3">
        <f t="shared" si="290"/>
        <v>2716209447732.1187</v>
      </c>
      <c r="BA142" s="3">
        <f t="shared" si="290"/>
        <v>2585454078216.0669</v>
      </c>
      <c r="BB142" s="3">
        <f t="shared" si="290"/>
        <v>2453057774575.5918</v>
      </c>
      <c r="BC142" s="3">
        <f t="shared" si="290"/>
        <v>2319617899491.77</v>
      </c>
      <c r="BD142" s="3">
        <f t="shared" si="290"/>
        <v>2185749714052.3894</v>
      </c>
      <c r="BE142" s="3">
        <f t="shared" si="290"/>
        <v>2052080468979.0164</v>
      </c>
      <c r="BF142" s="3">
        <f t="shared" si="290"/>
        <v>1919242935764.8503</v>
      </c>
      <c r="BG142" s="3">
        <f t="shared" si="290"/>
        <v>1787868453742.1943</v>
      </c>
      <c r="BH142" s="3">
        <f t="shared" si="290"/>
        <v>1658579589805.6736</v>
      </c>
      <c r="BI142" s="3">
        <f t="shared" si="290"/>
        <v>1531982528108.3354</v>
      </c>
      <c r="BJ142" s="3">
        <f t="shared" si="290"/>
        <v>1408659326779.9771</v>
      </c>
      <c r="BK142" s="3">
        <f t="shared" si="290"/>
        <v>1289160196667.417</v>
      </c>
      <c r="BL142" s="3">
        <f t="shared" si="290"/>
        <v>1173995972286.3835</v>
      </c>
      <c r="BM142" s="3">
        <f t="shared" si="290"/>
        <v>1063630956557.1735</v>
      </c>
      <c r="BN142" s="3">
        <f t="shared" si="290"/>
        <v>958476327458.03308</v>
      </c>
      <c r="BO142" s="3">
        <f t="shared" si="290"/>
        <v>858884295422.33704</v>
      </c>
      <c r="BP142" s="3">
        <f t="shared" ref="BP142:EA142" si="291">$H$1*PI()/3*((BP39+BQ39)*(BQ$7^2-BP$7^2)+(BQ$7-BP$7)*(BP39*BP$7+BQ39*BQ$7))*$H$2*$K$1</f>
        <v>765143194313.41785</v>
      </c>
      <c r="BQ142" s="3">
        <f t="shared" si="291"/>
        <v>677473675402.21545</v>
      </c>
      <c r="BR142" s="3">
        <f t="shared" si="291"/>
        <v>596026152572.49109</v>
      </c>
      <c r="BS142" s="3">
        <f t="shared" si="291"/>
        <v>520879617907.54346</v>
      </c>
      <c r="BT142" s="3">
        <f t="shared" si="291"/>
        <v>452041910244.27112</v>
      </c>
      <c r="BU142" s="3">
        <f t="shared" si="291"/>
        <v>389451476038.3017</v>
      </c>
      <c r="BV142" s="3">
        <f t="shared" si="291"/>
        <v>332980613313.61145</v>
      </c>
      <c r="BW142" s="3">
        <f t="shared" si="291"/>
        <v>282440137393.66443</v>
      </c>
      <c r="BX142" s="3">
        <f t="shared" si="291"/>
        <v>237585353827.44238</v>
      </c>
      <c r="BY142" s="3">
        <f t="shared" si="291"/>
        <v>198123172084.05368</v>
      </c>
      <c r="BZ142" s="3">
        <f t="shared" si="291"/>
        <v>163720146086.40927</v>
      </c>
      <c r="CA142" s="3">
        <f t="shared" si="291"/>
        <v>134011187440.7507</v>
      </c>
      <c r="CB142" s="3">
        <f t="shared" si="291"/>
        <v>108608667087.21861</v>
      </c>
      <c r="CC142" s="3">
        <f t="shared" si="291"/>
        <v>87111603462.590317</v>
      </c>
      <c r="CD142" s="3">
        <f t="shared" si="291"/>
        <v>69114631912.884933</v>
      </c>
      <c r="CE142" s="3">
        <f t="shared" si="291"/>
        <v>54216461980.784615</v>
      </c>
      <c r="CF142" s="3">
        <f t="shared" si="291"/>
        <v>42027556266.134552</v>
      </c>
      <c r="CG142" s="3">
        <f t="shared" si="291"/>
        <v>32176805675.634007</v>
      </c>
      <c r="CH142" s="3">
        <f t="shared" si="291"/>
        <v>24317028795.413952</v>
      </c>
      <c r="CI142" s="3">
        <f t="shared" si="291"/>
        <v>18129184603.62925</v>
      </c>
      <c r="CJ142" s="3">
        <f t="shared" si="291"/>
        <v>13325253781.159496</v>
      </c>
      <c r="CK142" s="3">
        <f t="shared" si="291"/>
        <v>9649810007.21562</v>
      </c>
      <c r="CL142" s="3">
        <f t="shared" si="291"/>
        <v>6880364301.3811312</v>
      </c>
      <c r="CM142" s="3">
        <f t="shared" si="291"/>
        <v>4826618500.4583588</v>
      </c>
      <c r="CN142" s="3">
        <f t="shared" si="291"/>
        <v>3328804899.5187383</v>
      </c>
      <c r="CO142" s="3">
        <f t="shared" si="291"/>
        <v>2255315600.8787451</v>
      </c>
      <c r="CP142" s="3">
        <f t="shared" si="291"/>
        <v>1499836188.02601</v>
      </c>
      <c r="CQ142" s="3">
        <f t="shared" si="291"/>
        <v>978194366.83725703</v>
      </c>
      <c r="CR142" s="3">
        <f t="shared" si="291"/>
        <v>625116912.20039403</v>
      </c>
      <c r="CS142" s="3">
        <f t="shared" si="291"/>
        <v>391060429.47307462</v>
      </c>
      <c r="CT142" s="3">
        <f t="shared" si="291"/>
        <v>239246615.68491811</v>
      </c>
      <c r="CU142" s="3">
        <f t="shared" si="291"/>
        <v>142994700.28654498</v>
      </c>
      <c r="CV142" s="3">
        <f t="shared" si="291"/>
        <v>83406214.249493212</v>
      </c>
      <c r="CW142" s="3">
        <f t="shared" si="291"/>
        <v>47423280.110928006</v>
      </c>
      <c r="CX142" s="3">
        <f t="shared" si="291"/>
        <v>26253495.220903993</v>
      </c>
      <c r="CY142" s="3">
        <f t="shared" si="291"/>
        <v>14133473.263950769</v>
      </c>
      <c r="CZ142" s="3">
        <f t="shared" si="291"/>
        <v>7389514.3228724478</v>
      </c>
      <c r="DA142" s="3">
        <f t="shared" si="291"/>
        <v>3747150.0332312547</v>
      </c>
      <c r="DB142" s="3">
        <f t="shared" si="291"/>
        <v>1840306.7086761247</v>
      </c>
      <c r="DC142" s="3">
        <f t="shared" si="291"/>
        <v>874058.57509272697</v>
      </c>
      <c r="DD142" s="3">
        <f t="shared" si="291"/>
        <v>400847.8163402651</v>
      </c>
      <c r="DE142" s="3">
        <f t="shared" si="291"/>
        <v>177216.20009225738</v>
      </c>
      <c r="DF142" s="3">
        <f t="shared" si="291"/>
        <v>75400.779557958173</v>
      </c>
      <c r="DG142" s="3">
        <f t="shared" si="291"/>
        <v>30819.542475938979</v>
      </c>
      <c r="DH142" s="3">
        <f t="shared" si="291"/>
        <v>12079.475928669601</v>
      </c>
      <c r="DI142" s="3">
        <f t="shared" si="291"/>
        <v>4531.0377147097888</v>
      </c>
      <c r="DJ142" s="3">
        <f t="shared" si="291"/>
        <v>1623.2738220453055</v>
      </c>
      <c r="DK142" s="3">
        <f t="shared" si="291"/>
        <v>554.25050796091602</v>
      </c>
      <c r="DL142" s="3">
        <f t="shared" si="291"/>
        <v>179.95883002064073</v>
      </c>
      <c r="DM142" s="3">
        <f t="shared" si="291"/>
        <v>55.434517683772249</v>
      </c>
      <c r="DN142" s="3">
        <f t="shared" si="291"/>
        <v>16.16096542275524</v>
      </c>
      <c r="DO142" s="3">
        <f t="shared" si="291"/>
        <v>4.4475858725044723</v>
      </c>
      <c r="DP142" s="3">
        <f t="shared" si="291"/>
        <v>1.1523629103765296</v>
      </c>
      <c r="DQ142" s="3">
        <f t="shared" si="291"/>
        <v>0.28031423562598179</v>
      </c>
      <c r="DR142" s="3">
        <f t="shared" si="291"/>
        <v>6.3828921741213476E-2</v>
      </c>
      <c r="DS142" s="3">
        <f t="shared" si="291"/>
        <v>1.3563489359755636E-2</v>
      </c>
      <c r="DT142" s="3">
        <f t="shared" si="291"/>
        <v>2.6810725290962491E-3</v>
      </c>
      <c r="DU142" s="3">
        <f t="shared" si="291"/>
        <v>4.9131937842105506E-4</v>
      </c>
      <c r="DV142" s="3">
        <f t="shared" si="291"/>
        <v>8.3176838398681214E-5</v>
      </c>
      <c r="DW142" s="3">
        <f t="shared" si="291"/>
        <v>1.296031514662875E-5</v>
      </c>
      <c r="DX142" s="3">
        <f t="shared" si="291"/>
        <v>1.8514738599712788E-6</v>
      </c>
      <c r="DY142" s="3">
        <f t="shared" si="291"/>
        <v>2.415136133946475E-7</v>
      </c>
      <c r="DZ142" s="3">
        <f t="shared" si="291"/>
        <v>2.8644131600799163E-8</v>
      </c>
      <c r="EA142" s="3">
        <f t="shared" si="291"/>
        <v>3.0750938568107189E-9</v>
      </c>
      <c r="EB142" s="3">
        <f t="shared" ref="EB142:ET142" si="292">$H$1*PI()/3*((EB39+EC39)*(EC$7^2-EB$7^2)+(EC$7-EB$7)*(EB39*EB$7+EC39*EC$7))*$H$2*$K$1</f>
        <v>2.9742308765973586E-10</v>
      </c>
      <c r="EC142" s="3">
        <f t="shared" si="292"/>
        <v>2.5789990129317859E-11</v>
      </c>
      <c r="ED142" s="3">
        <f t="shared" si="292"/>
        <v>1.9945798548875757E-12</v>
      </c>
      <c r="EE142" s="3">
        <f t="shared" si="292"/>
        <v>1.3684565820927513E-13</v>
      </c>
      <c r="EF142" s="3">
        <f t="shared" si="292"/>
        <v>8.2819475276204437E-15</v>
      </c>
      <c r="EG142" s="3">
        <f t="shared" si="292"/>
        <v>4.3952131432643866E-16</v>
      </c>
      <c r="EH142" s="3">
        <f t="shared" si="292"/>
        <v>2.0327021308066445E-17</v>
      </c>
      <c r="EI142" s="3">
        <f t="shared" si="292"/>
        <v>8.1392555779383967E-19</v>
      </c>
      <c r="EJ142" s="3">
        <f t="shared" si="292"/>
        <v>2.8025164512737639E-20</v>
      </c>
      <c r="EK142" s="3">
        <f t="shared" si="292"/>
        <v>8.2386882570434317E-22</v>
      </c>
      <c r="EL142" s="3">
        <f t="shared" si="292"/>
        <v>2.0523922387732885E-23</v>
      </c>
      <c r="EM142" s="3">
        <f t="shared" si="292"/>
        <v>4.2987927271223625E-25</v>
      </c>
      <c r="EN142" s="3">
        <f t="shared" si="292"/>
        <v>7.5083843954027986E-27</v>
      </c>
      <c r="EO142" s="3">
        <f t="shared" si="292"/>
        <v>1.0719988022629874E-28</v>
      </c>
      <c r="EP142" s="3">
        <f t="shared" si="292"/>
        <v>0</v>
      </c>
      <c r="EQ142" s="3">
        <f t="shared" si="292"/>
        <v>0</v>
      </c>
      <c r="ER142" s="3">
        <f t="shared" si="292"/>
        <v>0</v>
      </c>
      <c r="ES142" s="3">
        <f t="shared" si="292"/>
        <v>0</v>
      </c>
      <c r="ET142" s="3">
        <f t="shared" si="292"/>
        <v>0</v>
      </c>
      <c r="EU142" s="3">
        <f t="shared" ref="EU142:FC142" si="293">$H$1*PI()/3*((EU39+EV39)*(EV$7^2-EU$7^2)+(EV$7-EU$7)*(EU39*EU$7+EV39*EV$7))*$H$2*$K$1</f>
        <v>0</v>
      </c>
      <c r="EV142" s="3">
        <f t="shared" si="293"/>
        <v>0</v>
      </c>
      <c r="EW142" s="3">
        <f t="shared" si="293"/>
        <v>0</v>
      </c>
      <c r="EX142" s="3">
        <f t="shared" si="293"/>
        <v>0</v>
      </c>
      <c r="EY142" s="3">
        <f t="shared" si="293"/>
        <v>0</v>
      </c>
      <c r="EZ142" s="3">
        <f t="shared" si="293"/>
        <v>0</v>
      </c>
      <c r="FA142" s="3">
        <f t="shared" si="293"/>
        <v>0</v>
      </c>
      <c r="FB142" s="3">
        <f t="shared" si="293"/>
        <v>0</v>
      </c>
      <c r="FC142" s="3">
        <f t="shared" si="293"/>
        <v>0</v>
      </c>
      <c r="FD142" s="3">
        <f t="shared" si="232"/>
        <v>0</v>
      </c>
      <c r="FE142" s="3">
        <f t="shared" si="233"/>
        <v>0</v>
      </c>
      <c r="FF142" s="3">
        <f t="shared" si="182"/>
        <v>0</v>
      </c>
      <c r="FG142" s="3">
        <f t="shared" si="183"/>
        <v>0</v>
      </c>
      <c r="FH142" s="3">
        <f t="shared" si="184"/>
        <v>0</v>
      </c>
      <c r="FI142" s="3">
        <f t="shared" si="185"/>
        <v>0</v>
      </c>
      <c r="FJ142" s="3">
        <f t="shared" si="186"/>
        <v>0</v>
      </c>
      <c r="FK142" s="3">
        <f t="shared" si="187"/>
        <v>0</v>
      </c>
      <c r="FL142" s="3">
        <f t="shared" si="188"/>
        <v>0</v>
      </c>
      <c r="FM142" s="3">
        <f t="shared" si="189"/>
        <v>0</v>
      </c>
      <c r="FN142" s="3">
        <f t="shared" si="190"/>
        <v>0</v>
      </c>
      <c r="FO142" s="3">
        <f t="shared" si="191"/>
        <v>0</v>
      </c>
      <c r="FP142" s="3">
        <f t="shared" si="192"/>
        <v>0</v>
      </c>
      <c r="FQ142" s="3">
        <f t="shared" si="193"/>
        <v>0</v>
      </c>
      <c r="FR142" s="3">
        <f t="shared" si="194"/>
        <v>0</v>
      </c>
      <c r="FS142" s="3">
        <f t="shared" si="195"/>
        <v>0</v>
      </c>
      <c r="FT142" s="3">
        <f t="shared" si="196"/>
        <v>0</v>
      </c>
      <c r="FU142" s="3">
        <f t="shared" si="197"/>
        <v>0</v>
      </c>
      <c r="FV142" s="3">
        <f t="shared" si="198"/>
        <v>0</v>
      </c>
      <c r="FW142" s="3">
        <f t="shared" si="199"/>
        <v>0</v>
      </c>
      <c r="FX142" s="3">
        <f t="shared" si="200"/>
        <v>0</v>
      </c>
      <c r="FY142" s="3">
        <f t="shared" si="201"/>
        <v>0</v>
      </c>
      <c r="FZ142" s="3">
        <f t="shared" si="202"/>
        <v>0</v>
      </c>
      <c r="GA142" s="3">
        <f t="shared" si="203"/>
        <v>0</v>
      </c>
      <c r="GB142" s="3">
        <f t="shared" si="204"/>
        <v>0</v>
      </c>
      <c r="GC142" s="3">
        <f t="shared" si="205"/>
        <v>0</v>
      </c>
      <c r="GD142" s="3">
        <f t="shared" si="206"/>
        <v>0</v>
      </c>
      <c r="GE142" s="3">
        <f t="shared" si="152"/>
        <v>0</v>
      </c>
      <c r="GF142" s="3">
        <f t="shared" si="207"/>
        <v>0</v>
      </c>
      <c r="GG142" s="3">
        <f t="shared" si="208"/>
        <v>0</v>
      </c>
      <c r="GH142" s="3">
        <f t="shared" si="209"/>
        <v>0</v>
      </c>
      <c r="GI142" s="3">
        <f t="shared" si="210"/>
        <v>0</v>
      </c>
      <c r="GJ142" s="3">
        <f t="shared" si="211"/>
        <v>0</v>
      </c>
      <c r="GK142" s="3">
        <f t="shared" si="157"/>
        <v>0</v>
      </c>
      <c r="GL142" s="3">
        <f t="shared" si="158"/>
        <v>0</v>
      </c>
      <c r="GM142" s="3">
        <f t="shared" si="159"/>
        <v>0</v>
      </c>
      <c r="GN142" s="3">
        <f t="shared" si="160"/>
        <v>0</v>
      </c>
      <c r="GO142" s="3">
        <f t="shared" si="161"/>
        <v>0</v>
      </c>
      <c r="GP142" s="3">
        <f t="shared" si="162"/>
        <v>0</v>
      </c>
      <c r="GQ142" s="3">
        <f t="shared" si="163"/>
        <v>0</v>
      </c>
      <c r="GR142" s="3">
        <f t="shared" si="164"/>
        <v>0</v>
      </c>
      <c r="GS142" s="3">
        <f t="shared" si="165"/>
        <v>0</v>
      </c>
      <c r="GT142" s="3">
        <f t="shared" si="166"/>
        <v>0</v>
      </c>
      <c r="GU142" s="3">
        <f t="shared" si="167"/>
        <v>0</v>
      </c>
      <c r="GV142" s="3">
        <f t="shared" si="168"/>
        <v>0</v>
      </c>
      <c r="GW142" s="3">
        <f t="shared" si="169"/>
        <v>0</v>
      </c>
      <c r="GX142" s="3">
        <f t="shared" si="170"/>
        <v>0</v>
      </c>
      <c r="GY142" s="3">
        <f t="shared" si="171"/>
        <v>0</v>
      </c>
      <c r="GZ142" s="3">
        <f t="shared" si="172"/>
        <v>0</v>
      </c>
      <c r="HA142" s="3">
        <f t="shared" si="173"/>
        <v>0</v>
      </c>
      <c r="HB142" s="3">
        <f t="shared" si="174"/>
        <v>0</v>
      </c>
      <c r="HC142" s="3">
        <f t="shared" si="175"/>
        <v>0</v>
      </c>
      <c r="HD142" s="3">
        <f t="shared" si="176"/>
        <v>0</v>
      </c>
      <c r="HE142" s="3">
        <f t="shared" si="131"/>
        <v>0</v>
      </c>
      <c r="HF142" s="3">
        <f t="shared" si="135"/>
        <v>0</v>
      </c>
      <c r="HG142" s="3">
        <f t="shared" si="136"/>
        <v>0</v>
      </c>
      <c r="HH142" s="3"/>
      <c r="HJ142" s="3">
        <f t="shared" si="132"/>
        <v>222221706091788.22</v>
      </c>
      <c r="HK142" s="3">
        <f t="shared" si="137"/>
        <v>339023725163871.62</v>
      </c>
    </row>
    <row r="143" spans="1:219" x14ac:dyDescent="0.25">
      <c r="A143">
        <v>162</v>
      </c>
      <c r="B143" s="3">
        <v>125892541.179416</v>
      </c>
      <c r="C143" s="2">
        <v>3.9892939000245899</v>
      </c>
      <c r="D143" s="3">
        <f t="shared" ref="D143:BO143" si="294">$H$1*PI()/3*((D40+E40)*(E$7^2-D$7^2)+(E$7-D$7)*(D40*D$7+E40*E$7))*$H$2*$K$1</f>
        <v>3591031479664.2134</v>
      </c>
      <c r="E143" s="3">
        <f t="shared" si="294"/>
        <v>3665863398663.8584</v>
      </c>
      <c r="F143" s="3">
        <f t="shared" si="294"/>
        <v>3740355403541.3105</v>
      </c>
      <c r="G143" s="3">
        <f t="shared" si="294"/>
        <v>3814362663371.48</v>
      </c>
      <c r="H143" s="3">
        <f t="shared" si="294"/>
        <v>3887732125061.5093</v>
      </c>
      <c r="I143" s="3">
        <f t="shared" si="294"/>
        <v>3960302436835.02</v>
      </c>
      <c r="J143" s="3">
        <f t="shared" si="294"/>
        <v>4031903908460.6182</v>
      </c>
      <c r="K143" s="3">
        <f t="shared" si="294"/>
        <v>4102358512941.5</v>
      </c>
      <c r="L143" s="3">
        <f t="shared" si="294"/>
        <v>4171479934586.3574</v>
      </c>
      <c r="M143" s="3">
        <f t="shared" si="294"/>
        <v>4239073668763.8818</v>
      </c>
      <c r="N143" s="3">
        <f t="shared" si="294"/>
        <v>4304937178814.9258</v>
      </c>
      <c r="O143" s="3">
        <f t="shared" si="294"/>
        <v>4368860115923.3008</v>
      </c>
      <c r="P143" s="3">
        <f t="shared" si="294"/>
        <v>4430624607867.291</v>
      </c>
      <c r="Q143" s="3">
        <f t="shared" si="294"/>
        <v>4490005622843.0479</v>
      </c>
      <c r="R143" s="3">
        <f t="shared" si="294"/>
        <v>4546771414634.4287</v>
      </c>
      <c r="S143" s="3">
        <f t="shared" si="294"/>
        <v>4600684055468.8604</v>
      </c>
      <c r="T143" s="3">
        <f t="shared" si="294"/>
        <v>4651500062960.6084</v>
      </c>
      <c r="U143" s="3">
        <f t="shared" si="294"/>
        <v>4698971127441.7666</v>
      </c>
      <c r="V143" s="3">
        <f t="shared" si="294"/>
        <v>4742844945787.4805</v>
      </c>
      <c r="W143" s="3">
        <f t="shared" si="294"/>
        <v>4782866167650.0576</v>
      </c>
      <c r="X143" s="3">
        <f t="shared" si="294"/>
        <v>4818777459538.7793</v>
      </c>
      <c r="Y143" s="3">
        <f t="shared" si="294"/>
        <v>4850320691690.9453</v>
      </c>
      <c r="Z143" s="3">
        <f t="shared" si="294"/>
        <v>4877238251973.7021</v>
      </c>
      <c r="AA143" s="3">
        <f t="shared" si="294"/>
        <v>4899274490161.1211</v>
      </c>
      <c r="AB143" s="3">
        <f t="shared" si="294"/>
        <v>4916177294885.9297</v>
      </c>
      <c r="AC143" s="3">
        <f t="shared" si="294"/>
        <v>4927699804267.9229</v>
      </c>
      <c r="AD143" s="3">
        <f t="shared" si="294"/>
        <v>4933602249697.5352</v>
      </c>
      <c r="AE143" s="3">
        <f t="shared" si="294"/>
        <v>4933653930476.6865</v>
      </c>
      <c r="AF143" s="3">
        <f t="shared" si="294"/>
        <v>4927635315044.7783</v>
      </c>
      <c r="AG143" s="3">
        <f t="shared" si="294"/>
        <v>4915340262128.6074</v>
      </c>
      <c r="AH143" s="3">
        <f t="shared" si="294"/>
        <v>4896578352647.3672</v>
      </c>
      <c r="AI143" s="3">
        <f t="shared" si="294"/>
        <v>4871177320302.6338</v>
      </c>
      <c r="AJ143" s="3">
        <f t="shared" si="294"/>
        <v>4838985565642.8223</v>
      </c>
      <c r="AK143" s="3">
        <f t="shared" si="294"/>
        <v>4799874734979.1172</v>
      </c>
      <c r="AL143" s="3">
        <f t="shared" si="294"/>
        <v>4753742341888.3857</v>
      </c>
      <c r="AM143" s="3">
        <f t="shared" si="294"/>
        <v>4700514405135.5508</v>
      </c>
      <c r="AN143" s="3">
        <f t="shared" si="294"/>
        <v>4640148072860.8301</v>
      </c>
      <c r="AO143" s="3">
        <f t="shared" si="294"/>
        <v>4572634198681.0049</v>
      </c>
      <c r="AP143" s="3">
        <f t="shared" si="294"/>
        <v>4497999831204.3145</v>
      </c>
      <c r="AQ143" s="3">
        <f t="shared" si="294"/>
        <v>4416310574336.0957</v>
      </c>
      <c r="AR143" s="3">
        <f t="shared" si="294"/>
        <v>4327672771791.9512</v>
      </c>
      <c r="AS143" s="3">
        <f t="shared" si="294"/>
        <v>4232235465606.0278</v>
      </c>
      <c r="AT143" s="3">
        <f t="shared" si="294"/>
        <v>4130192075200.3418</v>
      </c>
      <c r="AU143" s="3">
        <f t="shared" si="294"/>
        <v>4021781741026.0806</v>
      </c>
      <c r="AV143" s="3">
        <f t="shared" si="294"/>
        <v>3907290275003.3677</v>
      </c>
      <c r="AW143" s="3">
        <f t="shared" si="294"/>
        <v>3787050659208.229</v>
      </c>
      <c r="AX143" s="3">
        <f t="shared" si="294"/>
        <v>3661443034743.8735</v>
      </c>
      <c r="AY143" s="3">
        <f t="shared" si="294"/>
        <v>3530894124572.2432</v>
      </c>
      <c r="AZ143" s="3">
        <f t="shared" si="294"/>
        <v>3395876037650.4692</v>
      </c>
      <c r="BA143" s="3">
        <f t="shared" si="294"/>
        <v>3256904407104.2915</v>
      </c>
      <c r="BB143" s="3">
        <f t="shared" si="294"/>
        <v>3114535822598.3677</v>
      </c>
      <c r="BC143" s="3">
        <f t="shared" si="294"/>
        <v>2969364526680.9585</v>
      </c>
      <c r="BD143" s="3">
        <f t="shared" si="294"/>
        <v>2822018356802.2427</v>
      </c>
      <c r="BE143" s="3">
        <f t="shared" si="294"/>
        <v>2673153928922.4253</v>
      </c>
      <c r="BF143" s="3">
        <f t="shared" si="294"/>
        <v>2523451075155.0679</v>
      </c>
      <c r="BG143" s="3">
        <f t="shared" si="294"/>
        <v>2373606566523.1196</v>
      </c>
      <c r="BH143" s="3">
        <f t="shared" si="294"/>
        <v>2224327172447.7769</v>
      </c>
      <c r="BI143" s="3">
        <f t="shared" si="294"/>
        <v>2076322130591.2073</v>
      </c>
      <c r="BJ143" s="3">
        <f t="shared" si="294"/>
        <v>1930295123664.4697</v>
      </c>
      <c r="BK143" s="3">
        <f t="shared" si="294"/>
        <v>1786935883089.7483</v>
      </c>
      <c r="BL143" s="3">
        <f t="shared" si="294"/>
        <v>1646911562165.6404</v>
      </c>
      <c r="BM143" s="3">
        <f t="shared" si="294"/>
        <v>1510858042666.1165</v>
      </c>
      <c r="BN143" s="3">
        <f t="shared" si="294"/>
        <v>1379371357591.907</v>
      </c>
      <c r="BO143" s="3">
        <f t="shared" si="294"/>
        <v>1252999427870.3796</v>
      </c>
      <c r="BP143" s="3">
        <f t="shared" ref="BP143:EA143" si="295">$H$1*PI()/3*((BP40+BQ40)*(BQ$7^2-BP$7^2)+(BQ$7-BP$7)*(BP40*BP$7+BQ40*BQ$7))*$H$2*$K$1</f>
        <v>1132234321074.3848</v>
      </c>
      <c r="BQ143" s="3">
        <f t="shared" si="295"/>
        <v>1017505244478.6912</v>
      </c>
      <c r="BR143" s="3">
        <f t="shared" si="295"/>
        <v>909172481980.95764</v>
      </c>
      <c r="BS143" s="3">
        <f t="shared" si="295"/>
        <v>807522473668.27344</v>
      </c>
      <c r="BT143" s="3">
        <f t="shared" si="295"/>
        <v>712764217502.70911</v>
      </c>
      <c r="BU143" s="3">
        <f t="shared" si="295"/>
        <v>625027144439.55078</v>
      </c>
      <c r="BV143" s="3">
        <f t="shared" si="295"/>
        <v>544360581453.88336</v>
      </c>
      <c r="BW143" s="3">
        <f t="shared" si="295"/>
        <v>470734872078.56824</v>
      </c>
      <c r="BX143" s="3">
        <f t="shared" si="295"/>
        <v>404044172376.15961</v>
      </c>
      <c r="BY143" s="3">
        <f t="shared" si="295"/>
        <v>344110883548.00439</v>
      </c>
      <c r="BZ143" s="3">
        <f t="shared" si="295"/>
        <v>290691622945.57629</v>
      </c>
      <c r="CA143" s="3">
        <f t="shared" si="295"/>
        <v>243484575885.10434</v>
      </c>
      <c r="CB143" s="3">
        <f t="shared" si="295"/>
        <v>202138014503.27789</v>
      </c>
      <c r="CC143" s="3">
        <f t="shared" si="295"/>
        <v>166259720242.47327</v>
      </c>
      <c r="CD143" s="3">
        <f t="shared" si="295"/>
        <v>135427006664.6593</v>
      </c>
      <c r="CE143" s="3">
        <f t="shared" si="295"/>
        <v>109197012132.15034</v>
      </c>
      <c r="CF143" s="3">
        <f t="shared" si="295"/>
        <v>87116919841.291855</v>
      </c>
      <c r="CG143" s="3">
        <f t="shared" si="295"/>
        <v>68733767328.960114</v>
      </c>
      <c r="CH143" s="3">
        <f t="shared" si="295"/>
        <v>53603529419.481918</v>
      </c>
      <c r="CI143" s="3">
        <f t="shared" si="295"/>
        <v>41299196983.614807</v>
      </c>
      <c r="CJ143" s="3">
        <f t="shared" si="295"/>
        <v>31417626939.731857</v>
      </c>
      <c r="CK143" s="3">
        <f t="shared" si="295"/>
        <v>23585003548.523979</v>
      </c>
      <c r="CL143" s="3">
        <f t="shared" si="295"/>
        <v>17460823140.226318</v>
      </c>
      <c r="CM143" s="3">
        <f t="shared" si="295"/>
        <v>12740389163.830854</v>
      </c>
      <c r="CN143" s="3">
        <f t="shared" si="295"/>
        <v>9155876749.7433872</v>
      </c>
      <c r="CO143" s="3">
        <f t="shared" si="295"/>
        <v>6476090870.4308062</v>
      </c>
      <c r="CP143" s="3">
        <f t="shared" si="295"/>
        <v>4505095331.4257154</v>
      </c>
      <c r="CQ143" s="3">
        <f t="shared" si="295"/>
        <v>3079927941.5568051</v>
      </c>
      <c r="CR143" s="3">
        <f t="shared" si="295"/>
        <v>2067638388.0882006</v>
      </c>
      <c r="CS143" s="3">
        <f t="shared" si="295"/>
        <v>1361889226.4103527</v>
      </c>
      <c r="CT143" s="3">
        <f t="shared" si="295"/>
        <v>879348187.88607752</v>
      </c>
      <c r="CU143" s="3">
        <f t="shared" si="295"/>
        <v>556074289.973086</v>
      </c>
      <c r="CV143" s="3">
        <f t="shared" si="295"/>
        <v>344064606.92292082</v>
      </c>
      <c r="CW143" s="3">
        <f t="shared" si="295"/>
        <v>208087207.93692374</v>
      </c>
      <c r="CX143" s="3">
        <f t="shared" si="295"/>
        <v>122882942.29054682</v>
      </c>
      <c r="CY143" s="3">
        <f t="shared" si="295"/>
        <v>70778285.618036404</v>
      </c>
      <c r="CZ143" s="3">
        <f t="shared" si="295"/>
        <v>39716397.554140419</v>
      </c>
      <c r="DA143" s="3">
        <f t="shared" si="295"/>
        <v>21685874.22832064</v>
      </c>
      <c r="DB143" s="3">
        <f t="shared" si="295"/>
        <v>11507285.191660507</v>
      </c>
      <c r="DC143" s="3">
        <f t="shared" si="295"/>
        <v>5926302.488683464</v>
      </c>
      <c r="DD143" s="3">
        <f t="shared" si="295"/>
        <v>2958075.6296040146</v>
      </c>
      <c r="DE143" s="3">
        <f t="shared" si="295"/>
        <v>1428962.8226105345</v>
      </c>
      <c r="DF143" s="3">
        <f t="shared" si="295"/>
        <v>667054.50818198419</v>
      </c>
      <c r="DG143" s="3">
        <f t="shared" si="295"/>
        <v>300429.44918660197</v>
      </c>
      <c r="DH143" s="3">
        <f t="shared" si="295"/>
        <v>130330.05992370367</v>
      </c>
      <c r="DI143" s="3">
        <f t="shared" si="295"/>
        <v>54364.365642343946</v>
      </c>
      <c r="DJ143" s="3">
        <f t="shared" si="295"/>
        <v>21765.23848425506</v>
      </c>
      <c r="DK143" s="3">
        <f t="shared" si="295"/>
        <v>8347.7035000952692</v>
      </c>
      <c r="DL143" s="3">
        <f t="shared" si="295"/>
        <v>3060.9892792898131</v>
      </c>
      <c r="DM143" s="3">
        <f t="shared" si="295"/>
        <v>1070.8886896231968</v>
      </c>
      <c r="DN143" s="3">
        <f t="shared" si="295"/>
        <v>356.67195877388053</v>
      </c>
      <c r="DO143" s="3">
        <f t="shared" si="295"/>
        <v>112.83554250007622</v>
      </c>
      <c r="DP143" s="3">
        <f t="shared" si="295"/>
        <v>33.825099302973548</v>
      </c>
      <c r="DQ143" s="3">
        <f t="shared" si="295"/>
        <v>9.5843737642447557</v>
      </c>
      <c r="DR143" s="3">
        <f t="shared" si="295"/>
        <v>2.5602609130952581</v>
      </c>
      <c r="DS143" s="3">
        <f t="shared" si="295"/>
        <v>0.64300056526985749</v>
      </c>
      <c r="DT143" s="3">
        <f t="shared" si="295"/>
        <v>0.15139090679222852</v>
      </c>
      <c r="DU143" s="3">
        <f t="shared" si="295"/>
        <v>3.3315415293196378E-2</v>
      </c>
      <c r="DV143" s="3">
        <f t="shared" si="295"/>
        <v>6.8309555095646384E-3</v>
      </c>
      <c r="DW143" s="3">
        <f t="shared" si="295"/>
        <v>1.3007002192315965E-3</v>
      </c>
      <c r="DX143" s="3">
        <f t="shared" si="295"/>
        <v>2.2920967336270316E-4</v>
      </c>
      <c r="DY143" s="3">
        <f t="shared" si="295"/>
        <v>3.7245802696209482E-5</v>
      </c>
      <c r="DZ143" s="3">
        <f t="shared" si="295"/>
        <v>5.559858542028305E-6</v>
      </c>
      <c r="EA143" s="3">
        <f t="shared" si="295"/>
        <v>7.5939259623133954E-7</v>
      </c>
      <c r="EB143" s="3">
        <f t="shared" ref="EB143:ET143" si="296">$H$1*PI()/3*((EB40+EC40)*(EC$7^2-EB$7^2)+(EC$7-EB$7)*(EB40*EB$7+EC40*EC$7))*$H$2*$K$1</f>
        <v>9.4509682372620595E-8</v>
      </c>
      <c r="EC143" s="3">
        <f t="shared" si="296"/>
        <v>1.0670812147709567E-8</v>
      </c>
      <c r="ED143" s="3">
        <f t="shared" si="296"/>
        <v>1.0880334496683226E-9</v>
      </c>
      <c r="EE143" s="3">
        <f t="shared" si="296"/>
        <v>9.9707309321240478E-11</v>
      </c>
      <c r="EF143" s="3">
        <f t="shared" si="296"/>
        <v>8.1708538494536757E-12</v>
      </c>
      <c r="EG143" s="3">
        <f t="shared" si="296"/>
        <v>5.95626232958028E-13</v>
      </c>
      <c r="EH143" s="3">
        <f t="shared" si="296"/>
        <v>3.8410136917350378E-14</v>
      </c>
      <c r="EI143" s="3">
        <f t="shared" si="296"/>
        <v>2.1785503508292421E-15</v>
      </c>
      <c r="EJ143" s="3">
        <f t="shared" si="296"/>
        <v>1.0801946700782073E-16</v>
      </c>
      <c r="EK143" s="3">
        <f t="shared" si="296"/>
        <v>4.6524901798598773E-18</v>
      </c>
      <c r="EL143" s="3">
        <f t="shared" si="296"/>
        <v>1.7291067282191259E-19</v>
      </c>
      <c r="EM143" s="3">
        <f t="shared" si="296"/>
        <v>5.5065107951558869E-21</v>
      </c>
      <c r="EN143" s="3">
        <f t="shared" si="296"/>
        <v>1.4916616693962271E-22</v>
      </c>
      <c r="EO143" s="3">
        <f t="shared" si="296"/>
        <v>3.3490268779186249E-24</v>
      </c>
      <c r="EP143" s="3">
        <f t="shared" si="296"/>
        <v>0</v>
      </c>
      <c r="EQ143" s="3">
        <f t="shared" si="296"/>
        <v>0</v>
      </c>
      <c r="ER143" s="3">
        <f t="shared" si="296"/>
        <v>0</v>
      </c>
      <c r="ES143" s="3">
        <f t="shared" si="296"/>
        <v>0</v>
      </c>
      <c r="ET143" s="3">
        <f t="shared" si="296"/>
        <v>0</v>
      </c>
      <c r="EU143" s="3">
        <f t="shared" ref="EU143:FC143" si="297">$H$1*PI()/3*((EU40+EV40)*(EV$7^2-EU$7^2)+(EV$7-EU$7)*(EU40*EU$7+EV40*EV$7))*$H$2*$K$1</f>
        <v>0</v>
      </c>
      <c r="EV143" s="3">
        <f t="shared" si="297"/>
        <v>0</v>
      </c>
      <c r="EW143" s="3">
        <f t="shared" si="297"/>
        <v>0</v>
      </c>
      <c r="EX143" s="3">
        <f t="shared" si="297"/>
        <v>0</v>
      </c>
      <c r="EY143" s="3">
        <f t="shared" si="297"/>
        <v>0</v>
      </c>
      <c r="EZ143" s="3">
        <f t="shared" si="297"/>
        <v>0</v>
      </c>
      <c r="FA143" s="3">
        <f t="shared" si="297"/>
        <v>0</v>
      </c>
      <c r="FB143" s="3">
        <f t="shared" si="297"/>
        <v>0</v>
      </c>
      <c r="FC143" s="3">
        <f t="shared" si="297"/>
        <v>0</v>
      </c>
      <c r="FD143" s="3">
        <f t="shared" si="232"/>
        <v>0</v>
      </c>
      <c r="FE143" s="3">
        <f t="shared" si="233"/>
        <v>0</v>
      </c>
      <c r="FF143" s="3">
        <f t="shared" si="182"/>
        <v>0</v>
      </c>
      <c r="FG143" s="3">
        <f t="shared" si="183"/>
        <v>0</v>
      </c>
      <c r="FH143" s="3">
        <f t="shared" si="184"/>
        <v>0</v>
      </c>
      <c r="FI143" s="3">
        <f t="shared" si="185"/>
        <v>0</v>
      </c>
      <c r="FJ143" s="3">
        <f t="shared" si="186"/>
        <v>0</v>
      </c>
      <c r="FK143" s="3">
        <f t="shared" si="187"/>
        <v>0</v>
      </c>
      <c r="FL143" s="3">
        <f t="shared" si="188"/>
        <v>0</v>
      </c>
      <c r="FM143" s="3">
        <f t="shared" si="189"/>
        <v>0</v>
      </c>
      <c r="FN143" s="3">
        <f t="shared" si="190"/>
        <v>0</v>
      </c>
      <c r="FO143" s="3">
        <f t="shared" si="191"/>
        <v>0</v>
      </c>
      <c r="FP143" s="3">
        <f t="shared" si="192"/>
        <v>0</v>
      </c>
      <c r="FQ143" s="3">
        <f t="shared" si="193"/>
        <v>0</v>
      </c>
      <c r="FR143" s="3">
        <f t="shared" si="194"/>
        <v>0</v>
      </c>
      <c r="FS143" s="3">
        <f t="shared" si="195"/>
        <v>0</v>
      </c>
      <c r="FT143" s="3">
        <f t="shared" si="196"/>
        <v>0</v>
      </c>
      <c r="FU143" s="3">
        <f t="shared" si="197"/>
        <v>0</v>
      </c>
      <c r="FV143" s="3">
        <f t="shared" si="198"/>
        <v>0</v>
      </c>
      <c r="FW143" s="3">
        <f t="shared" si="199"/>
        <v>0</v>
      </c>
      <c r="FX143" s="3">
        <f t="shared" si="200"/>
        <v>0</v>
      </c>
      <c r="FY143" s="3">
        <f t="shared" si="201"/>
        <v>0</v>
      </c>
      <c r="FZ143" s="3">
        <f t="shared" si="202"/>
        <v>0</v>
      </c>
      <c r="GA143" s="3">
        <f t="shared" si="203"/>
        <v>0</v>
      </c>
      <c r="GB143" s="3">
        <f t="shared" si="204"/>
        <v>0</v>
      </c>
      <c r="GC143" s="3">
        <f t="shared" si="205"/>
        <v>0</v>
      </c>
      <c r="GD143" s="3">
        <f t="shared" si="206"/>
        <v>0</v>
      </c>
      <c r="GE143" s="3">
        <f t="shared" si="152"/>
        <v>0</v>
      </c>
      <c r="GF143" s="3">
        <f t="shared" si="207"/>
        <v>0</v>
      </c>
      <c r="GG143" s="3">
        <f t="shared" si="208"/>
        <v>0</v>
      </c>
      <c r="GH143" s="3">
        <f t="shared" si="209"/>
        <v>0</v>
      </c>
      <c r="GI143" s="3">
        <f t="shared" si="210"/>
        <v>0</v>
      </c>
      <c r="GJ143" s="3">
        <f t="shared" si="211"/>
        <v>0</v>
      </c>
      <c r="GK143" s="3">
        <f t="shared" si="157"/>
        <v>0</v>
      </c>
      <c r="GL143" s="3">
        <f t="shared" si="158"/>
        <v>0</v>
      </c>
      <c r="GM143" s="3">
        <f t="shared" si="159"/>
        <v>0</v>
      </c>
      <c r="GN143" s="3">
        <f t="shared" si="160"/>
        <v>0</v>
      </c>
      <c r="GO143" s="3">
        <f t="shared" si="161"/>
        <v>0</v>
      </c>
      <c r="GP143" s="3">
        <f t="shared" si="162"/>
        <v>0</v>
      </c>
      <c r="GQ143" s="3">
        <f t="shared" si="163"/>
        <v>0</v>
      </c>
      <c r="GR143" s="3">
        <f t="shared" si="164"/>
        <v>0</v>
      </c>
      <c r="GS143" s="3">
        <f t="shared" si="165"/>
        <v>0</v>
      </c>
      <c r="GT143" s="3">
        <f t="shared" si="166"/>
        <v>0</v>
      </c>
      <c r="GU143" s="3">
        <f t="shared" si="167"/>
        <v>0</v>
      </c>
      <c r="GV143" s="3">
        <f t="shared" si="168"/>
        <v>0</v>
      </c>
      <c r="GW143" s="3">
        <f t="shared" si="169"/>
        <v>0</v>
      </c>
      <c r="GX143" s="3">
        <f t="shared" si="170"/>
        <v>0</v>
      </c>
      <c r="GY143" s="3">
        <f t="shared" si="171"/>
        <v>0</v>
      </c>
      <c r="GZ143" s="3">
        <f t="shared" si="172"/>
        <v>0</v>
      </c>
      <c r="HA143" s="3">
        <f t="shared" si="173"/>
        <v>0</v>
      </c>
      <c r="HB143" s="3">
        <f t="shared" si="174"/>
        <v>0</v>
      </c>
      <c r="HC143" s="3">
        <f t="shared" si="175"/>
        <v>0</v>
      </c>
      <c r="HD143" s="3">
        <f t="shared" si="176"/>
        <v>0</v>
      </c>
      <c r="HE143" s="3">
        <f t="shared" ref="HE143:HE166" si="298">$H$1*PI()/3*((HE40+HF40)*(HF$7^2-HE$7^2)+(HF$7-HE$7)*(HE40*HE$7+HF40*HF$7))*$H$2*$K$1</f>
        <v>0</v>
      </c>
      <c r="HF143" s="3">
        <f t="shared" si="135"/>
        <v>0</v>
      </c>
      <c r="HG143" s="3">
        <f t="shared" si="136"/>
        <v>0</v>
      </c>
      <c r="HH143" s="3"/>
      <c r="HJ143" s="3">
        <f t="shared" si="132"/>
        <v>257825249312707.84</v>
      </c>
      <c r="HK143" s="3">
        <f t="shared" si="137"/>
        <v>379208790952955.81</v>
      </c>
    </row>
    <row r="144" spans="1:219" x14ac:dyDescent="0.25">
      <c r="A144">
        <v>163</v>
      </c>
      <c r="B144" s="3">
        <v>141253754.462275</v>
      </c>
      <c r="C144" s="2">
        <v>4.4760613754618541</v>
      </c>
      <c r="D144" s="3">
        <f t="shared" ref="D144:BO144" si="299">$H$1*PI()/3*((D41+E41)*(E$7^2-D$7^2)+(E$7-D$7)*(D41*D$7+E41*E$7))*$H$2*$K$1</f>
        <v>3802882930163.4155</v>
      </c>
      <c r="E144" s="3">
        <f t="shared" si="299"/>
        <v>3886928270627.8652</v>
      </c>
      <c r="F144" s="3">
        <f t="shared" si="299"/>
        <v>3970966107732.8643</v>
      </c>
      <c r="G144" s="3">
        <f t="shared" si="299"/>
        <v>4054857055938.6392</v>
      </c>
      <c r="H144" s="3">
        <f t="shared" si="299"/>
        <v>4138452882638.7383</v>
      </c>
      <c r="I144" s="3">
        <f t="shared" si="299"/>
        <v>4221596338525.1201</v>
      </c>
      <c r="J144" s="3">
        <f t="shared" si="299"/>
        <v>4304121017261.8364</v>
      </c>
      <c r="K144" s="3">
        <f t="shared" si="299"/>
        <v>4385851248931.9707</v>
      </c>
      <c r="L144" s="3">
        <f t="shared" si="299"/>
        <v>4466602031960.3848</v>
      </c>
      <c r="M144" s="3">
        <f t="shared" si="299"/>
        <v>4546179008654.5527</v>
      </c>
      <c r="N144" s="3">
        <f t="shared" si="299"/>
        <v>4624378489733.9209</v>
      </c>
      <c r="O144" s="3">
        <f t="shared" si="299"/>
        <v>4700987533627.0869</v>
      </c>
      <c r="P144" s="3">
        <f t="shared" si="299"/>
        <v>4775784086521.7197</v>
      </c>
      <c r="Q144" s="3">
        <f t="shared" si="299"/>
        <v>4848537189535.3779</v>
      </c>
      <c r="R144" s="3">
        <f t="shared" si="299"/>
        <v>4919007259581.8125</v>
      </c>
      <c r="S144" s="3">
        <f t="shared" si="299"/>
        <v>4986946450717.5586</v>
      </c>
      <c r="T144" s="3">
        <f t="shared" si="299"/>
        <v>5052099102988.0107</v>
      </c>
      <c r="U144" s="3">
        <f t="shared" si="299"/>
        <v>5114202285880.9912</v>
      </c>
      <c r="V144" s="3">
        <f t="shared" si="299"/>
        <v>5172986443516.5762</v>
      </c>
      <c r="W144" s="3">
        <f t="shared" si="299"/>
        <v>5228176148761.1182</v>
      </c>
      <c r="X144" s="3">
        <f t="shared" si="299"/>
        <v>5279490973240.4785</v>
      </c>
      <c r="Y144" s="3">
        <f t="shared" si="299"/>
        <v>5326646480040.9209</v>
      </c>
      <c r="Z144" s="3">
        <f t="shared" si="299"/>
        <v>5369355345508.7275</v>
      </c>
      <c r="AA144" s="3">
        <f t="shared" si="299"/>
        <v>5407328616020.9531</v>
      </c>
      <c r="AB144" s="3">
        <f t="shared" si="299"/>
        <v>5440277104942.7705</v>
      </c>
      <c r="AC144" s="3">
        <f t="shared" si="299"/>
        <v>5467912934099.6562</v>
      </c>
      <c r="AD144" s="3">
        <f t="shared" si="299"/>
        <v>5489951223002.2461</v>
      </c>
      <c r="AE144" s="3">
        <f t="shared" si="299"/>
        <v>5506111927735.5059</v>
      </c>
      <c r="AF144" s="3">
        <f t="shared" si="299"/>
        <v>5516121829918.3066</v>
      </c>
      <c r="AG144" s="3">
        <f t="shared" si="299"/>
        <v>5519716674210.5039</v>
      </c>
      <c r="AH144" s="3">
        <f t="shared" si="299"/>
        <v>5516643450802.5156</v>
      </c>
      <c r="AI144" s="3">
        <f t="shared" si="299"/>
        <v>5506662816861.8115</v>
      </c>
      <c r="AJ144" s="3">
        <f t="shared" si="299"/>
        <v>5489551648162.9961</v>
      </c>
      <c r="AK144" s="3">
        <f t="shared" si="299"/>
        <v>5465105709202.7783</v>
      </c>
      <c r="AL144" s="3">
        <f t="shared" si="299"/>
        <v>5433142426374.7881</v>
      </c>
      <c r="AM144" s="3">
        <f t="shared" si="299"/>
        <v>5393503745576.9932</v>
      </c>
      <c r="AN144" s="3">
        <f t="shared" si="299"/>
        <v>5346059051487.9277</v>
      </c>
      <c r="AO144" s="3">
        <f t="shared" si="299"/>
        <v>5290708121143.3408</v>
      </c>
      <c r="AP144" s="3">
        <f t="shared" si="299"/>
        <v>5227384080611.1963</v>
      </c>
      <c r="AQ144" s="3">
        <f t="shared" si="299"/>
        <v>5156056328552.9248</v>
      </c>
      <c r="AR144" s="3">
        <f t="shared" si="299"/>
        <v>5076733385899.6709</v>
      </c>
      <c r="AS144" s="3">
        <f t="shared" si="299"/>
        <v>4989465626196.9277</v>
      </c>
      <c r="AT144" s="3">
        <f t="shared" si="299"/>
        <v>4894347836591.4004</v>
      </c>
      <c r="AU144" s="3">
        <f t="shared" si="299"/>
        <v>4791521555165.6387</v>
      </c>
      <c r="AV144" s="3">
        <f t="shared" si="299"/>
        <v>4681177126442.1777</v>
      </c>
      <c r="AW144" s="3">
        <f t="shared" si="299"/>
        <v>4563555413575.1406</v>
      </c>
      <c r="AX144" s="3">
        <f t="shared" si="299"/>
        <v>4438949103308.0986</v>
      </c>
      <c r="AY144" s="3">
        <f t="shared" si="299"/>
        <v>4307703538249.8237</v>
      </c>
      <c r="AZ144" s="3">
        <f t="shared" si="299"/>
        <v>4170217010815.457</v>
      </c>
      <c r="BA144" s="3">
        <f t="shared" si="299"/>
        <v>4026940454435.2095</v>
      </c>
      <c r="BB144" s="3">
        <f t="shared" si="299"/>
        <v>3878376470609.5552</v>
      </c>
      <c r="BC144" s="3">
        <f t="shared" si="299"/>
        <v>3725077635339.1587</v>
      </c>
      <c r="BD144" s="3">
        <f t="shared" si="299"/>
        <v>3567644035614.0781</v>
      </c>
      <c r="BE144" s="3">
        <f t="shared" si="299"/>
        <v>3406719996143.0479</v>
      </c>
      <c r="BF144" s="3">
        <f t="shared" si="299"/>
        <v>3242989968562.3638</v>
      </c>
      <c r="BG144" s="3">
        <f t="shared" si="299"/>
        <v>3077173569982.0239</v>
      </c>
      <c r="BH144" s="3">
        <f t="shared" si="299"/>
        <v>2910019774982.4844</v>
      </c>
      <c r="BI144" s="3">
        <f t="shared" si="299"/>
        <v>2742300284886.7529</v>
      </c>
      <c r="BJ144" s="3">
        <f t="shared" si="299"/>
        <v>2574802120146.6812</v>
      </c>
      <c r="BK144" s="3">
        <f t="shared" si="299"/>
        <v>2408319505601.6064</v>
      </c>
      <c r="BL144" s="3">
        <f t="shared" si="299"/>
        <v>2243645143692.9429</v>
      </c>
      <c r="BM144" s="3">
        <f t="shared" si="299"/>
        <v>2081560996764.2598</v>
      </c>
      <c r="BN144" s="3">
        <f t="shared" si="299"/>
        <v>1922828725569.0518</v>
      </c>
      <c r="BO144" s="3">
        <f t="shared" si="299"/>
        <v>1768179955957.1936</v>
      </c>
      <c r="BP144" s="3">
        <f t="shared" ref="BP144:EA144" si="300">$H$1*PI()/3*((BP41+BQ41)*(BQ$7^2-BP$7^2)+(BQ$7-BP$7)*(BP41*BP$7+BQ41*BQ$7))*$H$2*$K$1</f>
        <v>1618306568399.7878</v>
      </c>
      <c r="BQ144" s="3">
        <f t="shared" si="300"/>
        <v>1473851224206.2092</v>
      </c>
      <c r="BR144" s="3">
        <f t="shared" si="300"/>
        <v>1335398356742.5874</v>
      </c>
      <c r="BS144" s="3">
        <f t="shared" si="300"/>
        <v>1203465864322.3596</v>
      </c>
      <c r="BT144" s="3">
        <f t="shared" si="300"/>
        <v>1078497742477.5741</v>
      </c>
      <c r="BU144" s="3">
        <f t="shared" si="300"/>
        <v>960857885906.52905</v>
      </c>
      <c r="BV144" s="3">
        <f t="shared" si="300"/>
        <v>850825273690.06165</v>
      </c>
      <c r="BW144" s="3">
        <f t="shared" si="300"/>
        <v>748590724828.86682</v>
      </c>
      <c r="BX144" s="3">
        <f t="shared" si="300"/>
        <v>654255374719.89954</v>
      </c>
      <c r="BY144" s="3">
        <f t="shared" si="300"/>
        <v>567830977295.60278</v>
      </c>
      <c r="BZ144" s="3">
        <f t="shared" si="300"/>
        <v>489242083237.8952</v>
      </c>
      <c r="CA144" s="3">
        <f t="shared" si="300"/>
        <v>418330083631.14264</v>
      </c>
      <c r="CB144" s="3">
        <f t="shared" si="300"/>
        <v>354859042925.09119</v>
      </c>
      <c r="CC144" s="3">
        <f t="shared" si="300"/>
        <v>298523178030.03992</v>
      </c>
      <c r="CD144" s="3">
        <f t="shared" si="300"/>
        <v>248955775086.29865</v>
      </c>
      <c r="CE144" s="3">
        <f t="shared" si="300"/>
        <v>205739275596.67365</v>
      </c>
      <c r="CF144" s="3">
        <f t="shared" si="300"/>
        <v>168416212881.19318</v>
      </c>
      <c r="CG144" s="3">
        <f t="shared" si="300"/>
        <v>136500641743.80667</v>
      </c>
      <c r="CH144" s="3">
        <f t="shared" si="300"/>
        <v>109489681866.54771</v>
      </c>
      <c r="CI144" s="3">
        <f t="shared" si="300"/>
        <v>86874791027.982468</v>
      </c>
      <c r="CJ144" s="3">
        <f t="shared" si="300"/>
        <v>68152398992.62117</v>
      </c>
      <c r="CK144" s="3">
        <f t="shared" si="300"/>
        <v>52833566784.228409</v>
      </c>
      <c r="CL144" s="3">
        <f t="shared" si="300"/>
        <v>40452387610.229973</v>
      </c>
      <c r="CM144" s="3">
        <f t="shared" si="300"/>
        <v>30572912133.984451</v>
      </c>
      <c r="CN144" s="3">
        <f t="shared" si="300"/>
        <v>22794458036.633945</v>
      </c>
      <c r="CO144" s="3">
        <f t="shared" si="300"/>
        <v>16755246831.557373</v>
      </c>
      <c r="CP144" s="3">
        <f t="shared" si="300"/>
        <v>12134394072.194475</v>
      </c>
      <c r="CQ144" s="3">
        <f t="shared" si="300"/>
        <v>8652356711.7759781</v>
      </c>
      <c r="CR144" s="3">
        <f t="shared" si="300"/>
        <v>6070008150.8186226</v>
      </c>
      <c r="CS144" s="3">
        <f t="shared" si="300"/>
        <v>4186563111.92413</v>
      </c>
      <c r="CT144" s="3">
        <f t="shared" si="300"/>
        <v>2836607956.869823</v>
      </c>
      <c r="CU144" s="3">
        <f t="shared" si="300"/>
        <v>1886506121.2326953</v>
      </c>
      <c r="CV144" s="3">
        <f t="shared" si="300"/>
        <v>1230443470.7926533</v>
      </c>
      <c r="CW144" s="3">
        <f t="shared" si="300"/>
        <v>786356733.68656528</v>
      </c>
      <c r="CX144" s="3">
        <f t="shared" si="300"/>
        <v>491953254.5013724</v>
      </c>
      <c r="CY144" s="3">
        <f t="shared" si="300"/>
        <v>300986585.05089241</v>
      </c>
      <c r="CZ144" s="3">
        <f t="shared" si="300"/>
        <v>179904669.21714139</v>
      </c>
      <c r="DA144" s="3">
        <f t="shared" si="300"/>
        <v>104940194.19098973</v>
      </c>
      <c r="DB144" s="3">
        <f t="shared" si="300"/>
        <v>59669971.186792061</v>
      </c>
      <c r="DC144" s="3">
        <f t="shared" si="300"/>
        <v>33034824.056228068</v>
      </c>
      <c r="DD144" s="3">
        <f t="shared" si="300"/>
        <v>17785016.113592651</v>
      </c>
      <c r="DE144" s="3">
        <f t="shared" si="300"/>
        <v>9299115.418600535</v>
      </c>
      <c r="DF144" s="3">
        <f t="shared" si="300"/>
        <v>4715710.3014699928</v>
      </c>
      <c r="DG144" s="3">
        <f t="shared" si="300"/>
        <v>2316095.5456232661</v>
      </c>
      <c r="DH144" s="3">
        <f t="shared" si="300"/>
        <v>1100086.8831049846</v>
      </c>
      <c r="DI144" s="3">
        <f t="shared" si="300"/>
        <v>504529.00954221882</v>
      </c>
      <c r="DJ144" s="3">
        <f t="shared" si="300"/>
        <v>223064.37943326493</v>
      </c>
      <c r="DK144" s="3">
        <f t="shared" si="300"/>
        <v>94912.380079678434</v>
      </c>
      <c r="DL144" s="3">
        <f t="shared" si="300"/>
        <v>38796.58573905615</v>
      </c>
      <c r="DM144" s="3">
        <f t="shared" si="300"/>
        <v>15206.728888200618</v>
      </c>
      <c r="DN144" s="3">
        <f t="shared" si="300"/>
        <v>5704.3466097782084</v>
      </c>
      <c r="DO144" s="3">
        <f t="shared" si="300"/>
        <v>2043.7166982231952</v>
      </c>
      <c r="DP144" s="3">
        <f t="shared" si="300"/>
        <v>697.8400332702563</v>
      </c>
      <c r="DQ144" s="3">
        <f t="shared" si="300"/>
        <v>226.59172212971981</v>
      </c>
      <c r="DR144" s="3">
        <f t="shared" si="300"/>
        <v>69.802746808672509</v>
      </c>
      <c r="DS144" s="3">
        <f t="shared" si="300"/>
        <v>20.35078654681152</v>
      </c>
      <c r="DT144" s="3">
        <f t="shared" si="300"/>
        <v>5.6009311466775227</v>
      </c>
      <c r="DU144" s="3">
        <f t="shared" si="300"/>
        <v>1.4512677059105124</v>
      </c>
      <c r="DV144" s="3">
        <f t="shared" si="300"/>
        <v>0.35304185405035426</v>
      </c>
      <c r="DW144" s="3">
        <f t="shared" si="300"/>
        <v>8.0393657443253816E-2</v>
      </c>
      <c r="DX144" s="3">
        <f t="shared" si="300"/>
        <v>1.7084388797123956E-2</v>
      </c>
      <c r="DY144" s="3">
        <f t="shared" si="300"/>
        <v>3.377231704572371E-3</v>
      </c>
      <c r="DZ144" s="3">
        <f t="shared" si="300"/>
        <v>6.1892932171263401E-4</v>
      </c>
      <c r="EA144" s="3">
        <f t="shared" si="300"/>
        <v>1.0478643845263711E-4</v>
      </c>
      <c r="EB144" s="3">
        <f t="shared" ref="EB144:ET144" si="301">$H$1*PI()/3*((EB41+EC41)*(EC$7^2-EB$7^2)+(EC$7-EB$7)*(EB41*EB$7+EC41*EC$7))*$H$2*$K$1</f>
        <v>1.6328429952565413E-5</v>
      </c>
      <c r="EC144" s="3">
        <f t="shared" si="301"/>
        <v>2.3327778555119964E-6</v>
      </c>
      <c r="ED144" s="3">
        <f t="shared" si="301"/>
        <v>3.0431624866507805E-7</v>
      </c>
      <c r="EE144" s="3">
        <f t="shared" si="301"/>
        <v>3.6095059524111922E-8</v>
      </c>
      <c r="EF144" s="3">
        <f t="shared" si="301"/>
        <v>3.8752521042414994E-9</v>
      </c>
      <c r="EG144" s="3">
        <f t="shared" si="301"/>
        <v>3.7484067701799481E-10</v>
      </c>
      <c r="EH144" s="3">
        <f t="shared" si="301"/>
        <v>3.2505338472913254E-11</v>
      </c>
      <c r="EI144" s="3">
        <f t="shared" si="301"/>
        <v>2.5141287924757071E-12</v>
      </c>
      <c r="EJ144" s="3">
        <f t="shared" si="301"/>
        <v>1.7250466985307697E-13</v>
      </c>
      <c r="EK144" s="3">
        <f t="shared" si="301"/>
        <v>1.0440884278150954E-14</v>
      </c>
      <c r="EL144" s="3">
        <f t="shared" si="301"/>
        <v>5.541419518623452E-16</v>
      </c>
      <c r="EM144" s="3">
        <f t="shared" si="301"/>
        <v>2.5630229624753364E-17</v>
      </c>
      <c r="EN144" s="3">
        <f t="shared" si="301"/>
        <v>1.0263667373374215E-18</v>
      </c>
      <c r="EO144" s="3">
        <f t="shared" si="301"/>
        <v>3.4366784385116973E-20</v>
      </c>
      <c r="EP144" s="3">
        <f t="shared" si="301"/>
        <v>0</v>
      </c>
      <c r="EQ144" s="3">
        <f t="shared" si="301"/>
        <v>0</v>
      </c>
      <c r="ER144" s="3">
        <f t="shared" si="301"/>
        <v>0</v>
      </c>
      <c r="ES144" s="3">
        <f t="shared" si="301"/>
        <v>0</v>
      </c>
      <c r="ET144" s="3">
        <f t="shared" si="301"/>
        <v>0</v>
      </c>
      <c r="EU144" s="3">
        <f t="shared" ref="EU144:FC144" si="302">$H$1*PI()/3*((EU41+EV41)*(EV$7^2-EU$7^2)+(EV$7-EU$7)*(EU41*EU$7+EV41*EV$7))*$H$2*$K$1</f>
        <v>0</v>
      </c>
      <c r="EV144" s="3">
        <f t="shared" si="302"/>
        <v>0</v>
      </c>
      <c r="EW144" s="3">
        <f t="shared" si="302"/>
        <v>0</v>
      </c>
      <c r="EX144" s="3">
        <f t="shared" si="302"/>
        <v>0</v>
      </c>
      <c r="EY144" s="3">
        <f t="shared" si="302"/>
        <v>0</v>
      </c>
      <c r="EZ144" s="3">
        <f t="shared" si="302"/>
        <v>0</v>
      </c>
      <c r="FA144" s="3">
        <f t="shared" si="302"/>
        <v>0</v>
      </c>
      <c r="FB144" s="3">
        <f t="shared" si="302"/>
        <v>0</v>
      </c>
      <c r="FC144" s="3">
        <f t="shared" si="302"/>
        <v>0</v>
      </c>
      <c r="FD144" s="3">
        <f t="shared" si="232"/>
        <v>0</v>
      </c>
      <c r="FE144" s="3">
        <f t="shared" si="233"/>
        <v>0</v>
      </c>
      <c r="FF144" s="3">
        <f t="shared" si="182"/>
        <v>0</v>
      </c>
      <c r="FG144" s="3">
        <f t="shared" si="183"/>
        <v>0</v>
      </c>
      <c r="FH144" s="3">
        <f t="shared" si="184"/>
        <v>0</v>
      </c>
      <c r="FI144" s="3">
        <f t="shared" si="185"/>
        <v>0</v>
      </c>
      <c r="FJ144" s="3">
        <f t="shared" si="186"/>
        <v>0</v>
      </c>
      <c r="FK144" s="3">
        <f t="shared" si="187"/>
        <v>0</v>
      </c>
      <c r="FL144" s="3">
        <f t="shared" si="188"/>
        <v>0</v>
      </c>
      <c r="FM144" s="3">
        <f t="shared" si="189"/>
        <v>0</v>
      </c>
      <c r="FN144" s="3">
        <f t="shared" si="190"/>
        <v>0</v>
      </c>
      <c r="FO144" s="3">
        <f t="shared" si="191"/>
        <v>0</v>
      </c>
      <c r="FP144" s="3">
        <f t="shared" si="192"/>
        <v>0</v>
      </c>
      <c r="FQ144" s="3">
        <f t="shared" si="193"/>
        <v>0</v>
      </c>
      <c r="FR144" s="3">
        <f t="shared" si="194"/>
        <v>0</v>
      </c>
      <c r="FS144" s="3">
        <f t="shared" si="195"/>
        <v>0</v>
      </c>
      <c r="FT144" s="3">
        <f t="shared" si="196"/>
        <v>0</v>
      </c>
      <c r="FU144" s="3">
        <f t="shared" si="197"/>
        <v>0</v>
      </c>
      <c r="FV144" s="3">
        <f t="shared" si="198"/>
        <v>0</v>
      </c>
      <c r="FW144" s="3">
        <f t="shared" si="199"/>
        <v>0</v>
      </c>
      <c r="FX144" s="3">
        <f t="shared" si="200"/>
        <v>0</v>
      </c>
      <c r="FY144" s="3">
        <f t="shared" si="201"/>
        <v>0</v>
      </c>
      <c r="FZ144" s="3">
        <f t="shared" si="202"/>
        <v>0</v>
      </c>
      <c r="GA144" s="3">
        <f t="shared" si="203"/>
        <v>0</v>
      </c>
      <c r="GB144" s="3">
        <f t="shared" si="204"/>
        <v>0</v>
      </c>
      <c r="GC144" s="3">
        <f t="shared" si="205"/>
        <v>0</v>
      </c>
      <c r="GD144" s="3">
        <f t="shared" si="206"/>
        <v>0</v>
      </c>
      <c r="GE144" s="3">
        <f t="shared" si="152"/>
        <v>0</v>
      </c>
      <c r="GF144" s="3">
        <f t="shared" si="207"/>
        <v>0</v>
      </c>
      <c r="GG144" s="3">
        <f t="shared" si="208"/>
        <v>0</v>
      </c>
      <c r="GH144" s="3">
        <f t="shared" si="209"/>
        <v>0</v>
      </c>
      <c r="GI144" s="3">
        <f t="shared" si="210"/>
        <v>0</v>
      </c>
      <c r="GJ144" s="3">
        <f t="shared" si="211"/>
        <v>0</v>
      </c>
      <c r="GK144" s="3">
        <f t="shared" si="157"/>
        <v>0</v>
      </c>
      <c r="GL144" s="3">
        <f t="shared" si="158"/>
        <v>0</v>
      </c>
      <c r="GM144" s="3">
        <f t="shared" si="159"/>
        <v>0</v>
      </c>
      <c r="GN144" s="3">
        <f t="shared" si="160"/>
        <v>0</v>
      </c>
      <c r="GO144" s="3">
        <f t="shared" si="161"/>
        <v>0</v>
      </c>
      <c r="GP144" s="3">
        <f t="shared" si="162"/>
        <v>0</v>
      </c>
      <c r="GQ144" s="3">
        <f t="shared" si="163"/>
        <v>0</v>
      </c>
      <c r="GR144" s="3">
        <f t="shared" si="164"/>
        <v>0</v>
      </c>
      <c r="GS144" s="3">
        <f t="shared" si="165"/>
        <v>0</v>
      </c>
      <c r="GT144" s="3">
        <f t="shared" si="166"/>
        <v>0</v>
      </c>
      <c r="GU144" s="3">
        <f t="shared" si="167"/>
        <v>0</v>
      </c>
      <c r="GV144" s="3">
        <f t="shared" si="168"/>
        <v>0</v>
      </c>
      <c r="GW144" s="3">
        <f t="shared" si="169"/>
        <v>0</v>
      </c>
      <c r="GX144" s="3">
        <f t="shared" si="170"/>
        <v>0</v>
      </c>
      <c r="GY144" s="3">
        <f t="shared" si="171"/>
        <v>0</v>
      </c>
      <c r="GZ144" s="3">
        <f t="shared" si="172"/>
        <v>0</v>
      </c>
      <c r="HA144" s="3">
        <f t="shared" si="173"/>
        <v>0</v>
      </c>
      <c r="HB144" s="3">
        <f t="shared" si="174"/>
        <v>0</v>
      </c>
      <c r="HC144" s="3">
        <f t="shared" si="175"/>
        <v>0</v>
      </c>
      <c r="HD144" s="3">
        <f t="shared" si="176"/>
        <v>0</v>
      </c>
      <c r="HE144" s="3">
        <f t="shared" si="298"/>
        <v>0</v>
      </c>
      <c r="HF144" s="3">
        <f t="shared" si="135"/>
        <v>0</v>
      </c>
      <c r="HG144" s="3">
        <f t="shared" si="136"/>
        <v>0</v>
      </c>
      <c r="HH144" s="3"/>
      <c r="HJ144" s="3">
        <f t="shared" si="132"/>
        <v>298118883161464.12</v>
      </c>
      <c r="HK144" s="3">
        <f t="shared" si="137"/>
        <v>423997670185068.44</v>
      </c>
    </row>
    <row r="145" spans="1:219" x14ac:dyDescent="0.25">
      <c r="A145">
        <v>164</v>
      </c>
      <c r="B145" s="3">
        <v>158489319.24611101</v>
      </c>
      <c r="C145" s="2">
        <v>5.0222234658564338</v>
      </c>
      <c r="D145" s="3">
        <f t="shared" ref="D145:BO145" si="303">$H$1*PI()/3*((D42+E42)*(E$7^2-D$7^2)+(E$7-D$7)*(D42*D$7+E42*E$7))*$H$2*$K$1</f>
        <v>4013083052954.3608</v>
      </c>
      <c r="E145" s="3">
        <f t="shared" si="303"/>
        <v>4106489406518.1519</v>
      </c>
      <c r="F145" s="3">
        <f t="shared" si="303"/>
        <v>4200243300745.0317</v>
      </c>
      <c r="G145" s="3">
        <f t="shared" si="303"/>
        <v>4294212919298.1943</v>
      </c>
      <c r="H145" s="3">
        <f t="shared" si="303"/>
        <v>4388257132206.9395</v>
      </c>
      <c r="I145" s="3">
        <f t="shared" si="303"/>
        <v>4482225241349.1133</v>
      </c>
      <c r="J145" s="3">
        <f t="shared" si="303"/>
        <v>4575956747724.3555</v>
      </c>
      <c r="K145" s="3">
        <f t="shared" si="303"/>
        <v>4669281144625.7842</v>
      </c>
      <c r="L145" s="3">
        <f t="shared" si="303"/>
        <v>4762017741071.502</v>
      </c>
      <c r="M145" s="3">
        <f t="shared" si="303"/>
        <v>4853975520333.5723</v>
      </c>
      <c r="N145" s="3">
        <f t="shared" si="303"/>
        <v>4944953038663.5537</v>
      </c>
      <c r="O145" s="3">
        <f t="shared" si="303"/>
        <v>5034738369778.7812</v>
      </c>
      <c r="P145" s="3">
        <f t="shared" si="303"/>
        <v>5123109100935.5322</v>
      </c>
      <c r="Q145" s="3">
        <f t="shared" si="303"/>
        <v>5209832386882.3594</v>
      </c>
      <c r="R145" s="3">
        <f t="shared" si="303"/>
        <v>5294665068282.9297</v>
      </c>
      <c r="S145" s="3">
        <f t="shared" si="303"/>
        <v>5377353861517.9346</v>
      </c>
      <c r="T145" s="3">
        <f t="shared" si="303"/>
        <v>5457635627144.9473</v>
      </c>
      <c r="U145" s="3">
        <f t="shared" si="303"/>
        <v>5535237724534.2715</v>
      </c>
      <c r="V145" s="3">
        <f t="shared" si="303"/>
        <v>5609878460393.0439</v>
      </c>
      <c r="W145" s="3">
        <f t="shared" si="303"/>
        <v>5681267639157.8672</v>
      </c>
      <c r="X145" s="3">
        <f t="shared" si="303"/>
        <v>5749107223246.0889</v>
      </c>
      <c r="Y145" s="3">
        <f t="shared" si="303"/>
        <v>5813092111231.9219</v>
      </c>
      <c r="Z145" s="3">
        <f t="shared" si="303"/>
        <v>5872911041925.209</v>
      </c>
      <c r="AA145" s="3">
        <f t="shared" si="303"/>
        <v>5928247632111.3984</v>
      </c>
      <c r="AB145" s="3">
        <f t="shared" si="303"/>
        <v>5978781555410.666</v>
      </c>
      <c r="AC145" s="3">
        <f t="shared" si="303"/>
        <v>6024189869212.3076</v>
      </c>
      <c r="AD145" s="3">
        <f t="shared" si="303"/>
        <v>6064148495967.7061</v>
      </c>
      <c r="AE145" s="3">
        <f t="shared" si="303"/>
        <v>6098333864246.0654</v>
      </c>
      <c r="AF145" s="3">
        <f t="shared" si="303"/>
        <v>6126424713933.0283</v>
      </c>
      <c r="AG145" s="3">
        <f t="shared" si="303"/>
        <v>6148104068512.6455</v>
      </c>
      <c r="AH145" s="3">
        <f t="shared" si="303"/>
        <v>6163061375854.7402</v>
      </c>
      <c r="AI145" s="3">
        <f t="shared" si="303"/>
        <v>6170994816990.2949</v>
      </c>
      <c r="AJ145" s="3">
        <f t="shared" si="303"/>
        <v>6171613780154.0781</v>
      </c>
      <c r="AK145" s="3">
        <f t="shared" si="303"/>
        <v>6164641494826.5264</v>
      </c>
      <c r="AL145" s="3">
        <f t="shared" si="303"/>
        <v>6149817817639.5195</v>
      </c>
      <c r="AM145" s="3">
        <f t="shared" si="303"/>
        <v>6126902158729.4277</v>
      </c>
      <c r="AN145" s="3">
        <f t="shared" si="303"/>
        <v>6095676533583.7207</v>
      </c>
      <c r="AO145" s="3">
        <f t="shared" si="303"/>
        <v>6055948721408.5684</v>
      </c>
      <c r="AP145" s="3">
        <f t="shared" si="303"/>
        <v>6007555506797.0352</v>
      </c>
      <c r="AQ145" s="3">
        <f t="shared" si="303"/>
        <v>5950365976869.041</v>
      </c>
      <c r="AR145" s="3">
        <f t="shared" si="303"/>
        <v>5884284841168.4766</v>
      </c>
      <c r="AS145" s="3">
        <f t="shared" si="303"/>
        <v>5809255736542.2051</v>
      </c>
      <c r="AT145" s="3">
        <f t="shared" si="303"/>
        <v>5725264473950.9375</v>
      </c>
      <c r="AU145" s="3">
        <f t="shared" si="303"/>
        <v>5632342178959.0732</v>
      </c>
      <c r="AV145" s="3">
        <f t="shared" si="303"/>
        <v>5530568272379.2695</v>
      </c>
      <c r="AW145" s="3">
        <f t="shared" si="303"/>
        <v>5420073232551.9434</v>
      </c>
      <c r="AX145" s="3">
        <f t="shared" si="303"/>
        <v>5301041076209.9355</v>
      </c>
      <c r="AY145" s="3">
        <f t="shared" si="303"/>
        <v>5173711490690.9824</v>
      </c>
      <c r="AZ145" s="3">
        <f t="shared" si="303"/>
        <v>5038381547052.5127</v>
      </c>
      <c r="BA145" s="3">
        <f t="shared" si="303"/>
        <v>4895406921340.0752</v>
      </c>
      <c r="BB145" s="3">
        <f t="shared" si="303"/>
        <v>4745202550243.5654</v>
      </c>
      <c r="BC145" s="3">
        <f t="shared" si="303"/>
        <v>4588242647874.417</v>
      </c>
      <c r="BD145" s="3">
        <f t="shared" si="303"/>
        <v>4425060012719.0898</v>
      </c>
      <c r="BE145" s="3">
        <f t="shared" si="303"/>
        <v>4256244558193.7847</v>
      </c>
      <c r="BF145" s="3">
        <f t="shared" si="303"/>
        <v>4082441006959.3374</v>
      </c>
      <c r="BG145" s="3">
        <f t="shared" si="303"/>
        <v>3904345698415.7388</v>
      </c>
      <c r="BH145" s="3">
        <f t="shared" si="303"/>
        <v>3722702470860.2319</v>
      </c>
      <c r="BI145" s="3">
        <f t="shared" si="303"/>
        <v>3538297594689.249</v>
      </c>
      <c r="BJ145" s="3">
        <f t="shared" si="303"/>
        <v>3351953750890.0693</v>
      </c>
      <c r="BK145" s="3">
        <f t="shared" si="303"/>
        <v>3164523069798.2603</v>
      </c>
      <c r="BL145" s="3">
        <f t="shared" si="303"/>
        <v>2976879268526.874</v>
      </c>
      <c r="BM145" s="3">
        <f t="shared" si="303"/>
        <v>2789908951258.4277</v>
      </c>
      <c r="BN145" s="3">
        <f t="shared" si="303"/>
        <v>2604502164326.0073</v>
      </c>
      <c r="BO145" s="3">
        <f t="shared" si="303"/>
        <v>2421542326902.5146</v>
      </c>
      <c r="BP145" s="3">
        <f t="shared" ref="BP145:EA145" si="304">$H$1*PI()/3*((BP42+BQ42)*(BQ$7^2-BP$7^2)+(BQ$7-BP$7)*(BP42*BP$7+BQ42*BQ$7))*$H$2*$K$1</f>
        <v>2241895687474.9263</v>
      </c>
      <c r="BQ145" s="3">
        <f t="shared" si="304"/>
        <v>2066400484956.8838</v>
      </c>
      <c r="BR145" s="3">
        <f t="shared" si="304"/>
        <v>1895856020181.0901</v>
      </c>
      <c r="BS145" s="3">
        <f t="shared" si="304"/>
        <v>1731011867227.7139</v>
      </c>
      <c r="BT145" s="3">
        <f t="shared" si="304"/>
        <v>1572557473183.3406</v>
      </c>
      <c r="BU145" s="3">
        <f t="shared" si="304"/>
        <v>1421112407974.3088</v>
      </c>
      <c r="BV145" s="3">
        <f t="shared" si="304"/>
        <v>1277217531457.2678</v>
      </c>
      <c r="BW145" s="3">
        <f t="shared" si="304"/>
        <v>1141327341603.002</v>
      </c>
      <c r="BX145" s="3">
        <f t="shared" si="304"/>
        <v>1013803754287.7949</v>
      </c>
      <c r="BY145" s="3">
        <f t="shared" si="304"/>
        <v>894911541098.45166</v>
      </c>
      <c r="BZ145" s="3">
        <f t="shared" si="304"/>
        <v>784815616308.23682</v>
      </c>
      <c r="CA145" s="3">
        <f t="shared" si="304"/>
        <v>683580317993.72937</v>
      </c>
      <c r="CB145" s="3">
        <f t="shared" si="304"/>
        <v>591170771942.32495</v>
      </c>
      <c r="CC145" s="3">
        <f t="shared" si="304"/>
        <v>507456362085.0094</v>
      </c>
      <c r="CD145" s="3">
        <f t="shared" si="304"/>
        <v>432216259880.9707</v>
      </c>
      <c r="CE145" s="3">
        <f t="shared" si="304"/>
        <v>365146890323.35162</v>
      </c>
      <c r="CF145" s="3">
        <f t="shared" si="304"/>
        <v>305871137504.64551</v>
      </c>
      <c r="CG145" s="3">
        <f t="shared" si="304"/>
        <v>253949021937.07816</v>
      </c>
      <c r="CH145" s="3">
        <f t="shared" si="304"/>
        <v>208889519218.99026</v>
      </c>
      <c r="CI145" s="3">
        <f t="shared" si="304"/>
        <v>170163139274.46704</v>
      </c>
      <c r="CJ145" s="3">
        <f t="shared" si="304"/>
        <v>137214851002.25606</v>
      </c>
      <c r="CK145" s="3">
        <f t="shared" si="304"/>
        <v>109476921766.00246</v>
      </c>
      <c r="CL145" s="3">
        <f t="shared" si="304"/>
        <v>86381246731.613129</v>
      </c>
      <c r="CM145" s="3">
        <f t="shared" si="304"/>
        <v>67370770289.861145</v>
      </c>
      <c r="CN145" s="3">
        <f t="shared" si="304"/>
        <v>51909649881.544144</v>
      </c>
      <c r="CO145" s="3">
        <f t="shared" si="304"/>
        <v>39491879086.610176</v>
      </c>
      <c r="CP145" s="3">
        <f t="shared" si="304"/>
        <v>29648167972.668541</v>
      </c>
      <c r="CQ145" s="3">
        <f t="shared" si="304"/>
        <v>21950969275.509819</v>
      </c>
      <c r="CR145" s="3">
        <f t="shared" si="304"/>
        <v>16017632967.619343</v>
      </c>
      <c r="CS145" s="3">
        <f t="shared" si="304"/>
        <v>11511762729.904909</v>
      </c>
      <c r="CT145" s="3">
        <f t="shared" si="304"/>
        <v>8142929533.2322283</v>
      </c>
      <c r="CU145" s="3">
        <f t="shared" si="304"/>
        <v>5664964496.6765394</v>
      </c>
      <c r="CV145" s="3">
        <f t="shared" si="304"/>
        <v>3873101274.455565</v>
      </c>
      <c r="CW145" s="3">
        <f t="shared" si="304"/>
        <v>2600265018.8028436</v>
      </c>
      <c r="CX145" s="3">
        <f t="shared" si="304"/>
        <v>1712810014.8302238</v>
      </c>
      <c r="CY145" s="3">
        <f t="shared" si="304"/>
        <v>1105992885.2148592</v>
      </c>
      <c r="CZ145" s="3">
        <f t="shared" si="304"/>
        <v>699436048.05750918</v>
      </c>
      <c r="DA145" s="3">
        <f t="shared" si="304"/>
        <v>432791410.1265021</v>
      </c>
      <c r="DB145" s="3">
        <f t="shared" si="304"/>
        <v>261762344.41479921</v>
      </c>
      <c r="DC145" s="3">
        <f t="shared" si="304"/>
        <v>154588180.29527843</v>
      </c>
      <c r="DD145" s="3">
        <f t="shared" si="304"/>
        <v>89044556.615871549</v>
      </c>
      <c r="DE145" s="3">
        <f t="shared" si="304"/>
        <v>49968880.369143605</v>
      </c>
      <c r="DF145" s="3">
        <f t="shared" si="304"/>
        <v>27285312.83494541</v>
      </c>
      <c r="DG145" s="3">
        <f t="shared" si="304"/>
        <v>14479279.005010355</v>
      </c>
      <c r="DH145" s="3">
        <f t="shared" si="304"/>
        <v>7457268.4910476021</v>
      </c>
      <c r="DI145" s="3">
        <f t="shared" si="304"/>
        <v>3722434.0741569153</v>
      </c>
      <c r="DJ145" s="3">
        <f t="shared" si="304"/>
        <v>1798292.5513168022</v>
      </c>
      <c r="DK145" s="3">
        <f t="shared" si="304"/>
        <v>839503.16341926088</v>
      </c>
      <c r="DL145" s="3">
        <f t="shared" si="304"/>
        <v>378116.00777576945</v>
      </c>
      <c r="DM145" s="3">
        <f t="shared" si="304"/>
        <v>164039.59397035246</v>
      </c>
      <c r="DN145" s="3">
        <f t="shared" si="304"/>
        <v>68428.962044216285</v>
      </c>
      <c r="DO145" s="3">
        <f t="shared" si="304"/>
        <v>27397.480956368927</v>
      </c>
      <c r="DP145" s="3">
        <f t="shared" si="304"/>
        <v>10508.382308412054</v>
      </c>
      <c r="DQ145" s="3">
        <f t="shared" si="304"/>
        <v>3853.4737620350725</v>
      </c>
      <c r="DR145" s="3">
        <f t="shared" si="304"/>
        <v>1348.2077310655009</v>
      </c>
      <c r="DS145" s="3">
        <f t="shared" si="304"/>
        <v>449.05910041525703</v>
      </c>
      <c r="DT145" s="3">
        <f t="shared" si="304"/>
        <v>142.07010962274865</v>
      </c>
      <c r="DU145" s="3">
        <f t="shared" si="304"/>
        <v>42.59105282840914</v>
      </c>
      <c r="DV145" s="3">
        <f t="shared" si="304"/>
        <v>12.068848017700024</v>
      </c>
      <c r="DW145" s="3">
        <f t="shared" si="304"/>
        <v>3.2241066757830237</v>
      </c>
      <c r="DX145" s="3">
        <f t="shared" si="304"/>
        <v>0.80976684551159306</v>
      </c>
      <c r="DY145" s="3">
        <f t="shared" si="304"/>
        <v>0.19066557529770572</v>
      </c>
      <c r="DZ145" s="3">
        <f t="shared" si="304"/>
        <v>4.1960633391145225E-2</v>
      </c>
      <c r="EA145" s="3">
        <f t="shared" si="304"/>
        <v>8.6040525894336174E-3</v>
      </c>
      <c r="EB145" s="3">
        <f t="shared" ref="EB145:ET145" si="305">$H$1*PI()/3*((EB42+EC42)*(EC$7^2-EB$7^2)+(EC$7-EB$7)*(EB42*EB$7+EC42*EC$7))*$H$2*$K$1</f>
        <v>1.6384158645771315E-3</v>
      </c>
      <c r="EC145" s="3">
        <f t="shared" si="305"/>
        <v>2.8873922682368108E-4</v>
      </c>
      <c r="ED145" s="3">
        <f t="shared" si="305"/>
        <v>4.6922023775174181E-5</v>
      </c>
      <c r="EE145" s="3">
        <f t="shared" si="305"/>
        <v>7.0047134667846223E-6</v>
      </c>
      <c r="EF145" s="3">
        <f t="shared" si="305"/>
        <v>9.5679955977684513E-7</v>
      </c>
      <c r="EG145" s="3">
        <f t="shared" si="305"/>
        <v>1.1908571885011649E-7</v>
      </c>
      <c r="EH145" s="3">
        <f t="shared" si="305"/>
        <v>1.3446537814676548E-8</v>
      </c>
      <c r="EI145" s="3">
        <f t="shared" si="305"/>
        <v>1.371152587477494E-9</v>
      </c>
      <c r="EJ145" s="3">
        <f t="shared" si="305"/>
        <v>1.2566144519408432E-10</v>
      </c>
      <c r="EK145" s="3">
        <f t="shared" si="305"/>
        <v>1.029852552057333E-11</v>
      </c>
      <c r="EL145" s="3">
        <f t="shared" si="305"/>
        <v>7.5078413298768596E-13</v>
      </c>
      <c r="EM145" s="3">
        <f t="shared" si="305"/>
        <v>4.8419685413342134E-14</v>
      </c>
      <c r="EN145" s="3">
        <f t="shared" si="305"/>
        <v>2.7465012443053048E-15</v>
      </c>
      <c r="EO145" s="3">
        <f t="shared" si="305"/>
        <v>1.3074233725854681E-16</v>
      </c>
      <c r="EP145" s="3">
        <f t="shared" si="305"/>
        <v>0</v>
      </c>
      <c r="EQ145" s="3">
        <f t="shared" si="305"/>
        <v>0</v>
      </c>
      <c r="ER145" s="3">
        <f t="shared" si="305"/>
        <v>0</v>
      </c>
      <c r="ES145" s="3">
        <f t="shared" si="305"/>
        <v>0</v>
      </c>
      <c r="ET145" s="3">
        <f t="shared" si="305"/>
        <v>0</v>
      </c>
      <c r="EU145" s="3">
        <f t="shared" ref="EU145:FC145" si="306">$H$1*PI()/3*((EU42+EV42)*(EV$7^2-EU$7^2)+(EV$7-EU$7)*(EU42*EU$7+EV42*EV$7))*$H$2*$K$1</f>
        <v>0</v>
      </c>
      <c r="EV145" s="3">
        <f t="shared" si="306"/>
        <v>0</v>
      </c>
      <c r="EW145" s="3">
        <f t="shared" si="306"/>
        <v>0</v>
      </c>
      <c r="EX145" s="3">
        <f t="shared" si="306"/>
        <v>0</v>
      </c>
      <c r="EY145" s="3">
        <f t="shared" si="306"/>
        <v>0</v>
      </c>
      <c r="EZ145" s="3">
        <f t="shared" si="306"/>
        <v>0</v>
      </c>
      <c r="FA145" s="3">
        <f t="shared" si="306"/>
        <v>0</v>
      </c>
      <c r="FB145" s="3">
        <f t="shared" si="306"/>
        <v>0</v>
      </c>
      <c r="FC145" s="3">
        <f t="shared" si="306"/>
        <v>0</v>
      </c>
      <c r="FD145" s="3">
        <f t="shared" si="232"/>
        <v>0</v>
      </c>
      <c r="FE145" s="3">
        <f t="shared" si="233"/>
        <v>0</v>
      </c>
      <c r="FF145" s="3">
        <f t="shared" si="182"/>
        <v>0</v>
      </c>
      <c r="FG145" s="3">
        <f t="shared" si="183"/>
        <v>0</v>
      </c>
      <c r="FH145" s="3">
        <f t="shared" si="184"/>
        <v>0</v>
      </c>
      <c r="FI145" s="3">
        <f t="shared" si="185"/>
        <v>0</v>
      </c>
      <c r="FJ145" s="3">
        <f t="shared" si="186"/>
        <v>0</v>
      </c>
      <c r="FK145" s="3">
        <f t="shared" si="187"/>
        <v>0</v>
      </c>
      <c r="FL145" s="3">
        <f t="shared" si="188"/>
        <v>0</v>
      </c>
      <c r="FM145" s="3">
        <f t="shared" si="189"/>
        <v>0</v>
      </c>
      <c r="FN145" s="3">
        <f t="shared" si="190"/>
        <v>0</v>
      </c>
      <c r="FO145" s="3">
        <f t="shared" si="191"/>
        <v>0</v>
      </c>
      <c r="FP145" s="3">
        <f t="shared" si="192"/>
        <v>0</v>
      </c>
      <c r="FQ145" s="3">
        <f t="shared" si="193"/>
        <v>0</v>
      </c>
      <c r="FR145" s="3">
        <f t="shared" si="194"/>
        <v>0</v>
      </c>
      <c r="FS145" s="3">
        <f t="shared" si="195"/>
        <v>0</v>
      </c>
      <c r="FT145" s="3">
        <f t="shared" si="196"/>
        <v>0</v>
      </c>
      <c r="FU145" s="3">
        <f t="shared" si="197"/>
        <v>0</v>
      </c>
      <c r="FV145" s="3">
        <f t="shared" si="198"/>
        <v>0</v>
      </c>
      <c r="FW145" s="3">
        <f t="shared" si="199"/>
        <v>0</v>
      </c>
      <c r="FX145" s="3">
        <f t="shared" si="200"/>
        <v>0</v>
      </c>
      <c r="FY145" s="3">
        <f t="shared" si="201"/>
        <v>0</v>
      </c>
      <c r="FZ145" s="3">
        <f t="shared" si="202"/>
        <v>0</v>
      </c>
      <c r="GA145" s="3">
        <f t="shared" si="203"/>
        <v>0</v>
      </c>
      <c r="GB145" s="3">
        <f t="shared" si="204"/>
        <v>0</v>
      </c>
      <c r="GC145" s="3">
        <f t="shared" si="205"/>
        <v>0</v>
      </c>
      <c r="GD145" s="3">
        <f t="shared" si="206"/>
        <v>0</v>
      </c>
      <c r="GE145" s="3">
        <f t="shared" si="152"/>
        <v>0</v>
      </c>
      <c r="GF145" s="3">
        <f t="shared" si="207"/>
        <v>0</v>
      </c>
      <c r="GG145" s="3">
        <f t="shared" si="208"/>
        <v>0</v>
      </c>
      <c r="GH145" s="3">
        <f t="shared" si="209"/>
        <v>0</v>
      </c>
      <c r="GI145" s="3">
        <f t="shared" si="210"/>
        <v>0</v>
      </c>
      <c r="GJ145" s="3">
        <f t="shared" si="211"/>
        <v>0</v>
      </c>
      <c r="GK145" s="3">
        <f t="shared" si="157"/>
        <v>0</v>
      </c>
      <c r="GL145" s="3">
        <f t="shared" si="158"/>
        <v>0</v>
      </c>
      <c r="GM145" s="3">
        <f t="shared" si="159"/>
        <v>0</v>
      </c>
      <c r="GN145" s="3">
        <f t="shared" si="160"/>
        <v>0</v>
      </c>
      <c r="GO145" s="3">
        <f t="shared" si="161"/>
        <v>0</v>
      </c>
      <c r="GP145" s="3">
        <f t="shared" si="162"/>
        <v>0</v>
      </c>
      <c r="GQ145" s="3">
        <f t="shared" si="163"/>
        <v>0</v>
      </c>
      <c r="GR145" s="3">
        <f t="shared" si="164"/>
        <v>0</v>
      </c>
      <c r="GS145" s="3">
        <f t="shared" si="165"/>
        <v>0</v>
      </c>
      <c r="GT145" s="3">
        <f t="shared" si="166"/>
        <v>0</v>
      </c>
      <c r="GU145" s="3">
        <f t="shared" si="167"/>
        <v>0</v>
      </c>
      <c r="GV145" s="3">
        <f t="shared" si="168"/>
        <v>0</v>
      </c>
      <c r="GW145" s="3">
        <f t="shared" si="169"/>
        <v>0</v>
      </c>
      <c r="GX145" s="3">
        <f t="shared" si="170"/>
        <v>0</v>
      </c>
      <c r="GY145" s="3">
        <f t="shared" si="171"/>
        <v>0</v>
      </c>
      <c r="GZ145" s="3">
        <f t="shared" si="172"/>
        <v>0</v>
      </c>
      <c r="HA145" s="3">
        <f t="shared" si="173"/>
        <v>0</v>
      </c>
      <c r="HB145" s="3">
        <f t="shared" si="174"/>
        <v>0</v>
      </c>
      <c r="HC145" s="3">
        <f t="shared" si="175"/>
        <v>0</v>
      </c>
      <c r="HD145" s="3">
        <f t="shared" si="176"/>
        <v>0</v>
      </c>
      <c r="HE145" s="3">
        <f t="shared" si="298"/>
        <v>0</v>
      </c>
      <c r="HF145" s="3">
        <f t="shared" si="135"/>
        <v>0</v>
      </c>
      <c r="HG145" s="3">
        <f t="shared" si="136"/>
        <v>0</v>
      </c>
      <c r="HH145" s="3"/>
      <c r="HJ145" s="3">
        <f t="shared" si="132"/>
        <v>343611678973963.69</v>
      </c>
      <c r="HK145" s="3">
        <f t="shared" si="137"/>
        <v>473877222945878.12</v>
      </c>
    </row>
    <row r="146" spans="1:219" x14ac:dyDescent="0.25">
      <c r="A146">
        <v>165</v>
      </c>
      <c r="B146" s="3">
        <v>177827941.003892</v>
      </c>
      <c r="C146" s="2">
        <v>5.6350274103192897</v>
      </c>
      <c r="D146" s="3">
        <f t="shared" ref="D146:BO146" si="307">$H$1*PI()/3*((D43+E43)*(E$7^2-D$7^2)+(E$7-D$7)*(D43*D$7+E43*E$7))*$H$2*$K$1</f>
        <v>4220544125332.6562</v>
      </c>
      <c r="E146" s="3">
        <f t="shared" si="307"/>
        <v>4323405417954.1499</v>
      </c>
      <c r="F146" s="3">
        <f t="shared" si="307"/>
        <v>4426989075507.4092</v>
      </c>
      <c r="G146" s="3">
        <f t="shared" si="307"/>
        <v>4531172834276.999</v>
      </c>
      <c r="H146" s="3">
        <f t="shared" si="307"/>
        <v>4635824806341.6631</v>
      </c>
      <c r="I146" s="3">
        <f t="shared" si="307"/>
        <v>4740803149349.0391</v>
      </c>
      <c r="J146" s="3">
        <f t="shared" si="307"/>
        <v>4845955750692.3984</v>
      </c>
      <c r="K146" s="3">
        <f t="shared" si="307"/>
        <v>4951119929765.3848</v>
      </c>
      <c r="L146" s="3">
        <f t="shared" si="307"/>
        <v>5056122162224.8926</v>
      </c>
      <c r="M146" s="3">
        <f t="shared" si="307"/>
        <v>5160777830687</v>
      </c>
      <c r="N146" s="3">
        <f t="shared" si="307"/>
        <v>5264891006555.6543</v>
      </c>
      <c r="O146" s="3">
        <f t="shared" si="307"/>
        <v>5368254268182.8711</v>
      </c>
      <c r="P146" s="3">
        <f t="shared" si="307"/>
        <v>5470648560852.5957</v>
      </c>
      <c r="Q146" s="3">
        <f t="shared" si="307"/>
        <v>5571843104603.8291</v>
      </c>
      <c r="R146" s="3">
        <f t="shared" si="307"/>
        <v>5671595356264.2129</v>
      </c>
      <c r="S146" s="3">
        <f t="shared" si="307"/>
        <v>5769651032462.4092</v>
      </c>
      <c r="T146" s="3">
        <f t="shared" si="307"/>
        <v>5865744200856.0146</v>
      </c>
      <c r="U146" s="3">
        <f t="shared" si="307"/>
        <v>5959597447162.7256</v>
      </c>
      <c r="V146" s="3">
        <f t="shared" si="307"/>
        <v>6050922125908.9111</v>
      </c>
      <c r="W146" s="3">
        <f t="shared" si="307"/>
        <v>6139418703243.3242</v>
      </c>
      <c r="X146" s="3">
        <f t="shared" si="307"/>
        <v>6224777200350.46</v>
      </c>
      <c r="Y146" s="3">
        <f t="shared" si="307"/>
        <v>6306677746290.0576</v>
      </c>
      <c r="Z146" s="3">
        <f t="shared" si="307"/>
        <v>6384791249242.0068</v>
      </c>
      <c r="AA146" s="3">
        <f t="shared" si="307"/>
        <v>6458780195188.4648</v>
      </c>
      <c r="AB146" s="3">
        <f t="shared" si="307"/>
        <v>6528299583074.5283</v>
      </c>
      <c r="AC146" s="3">
        <f t="shared" si="307"/>
        <v>6592998005328.6914</v>
      </c>
      <c r="AD146" s="3">
        <f t="shared" si="307"/>
        <v>6652518882330.1475</v>
      </c>
      <c r="AE146" s="3">
        <f t="shared" si="307"/>
        <v>6706501858945.3525</v>
      </c>
      <c r="AF146" s="3">
        <f t="shared" si="307"/>
        <v>6754584370690.7852</v>
      </c>
      <c r="AG146" s="3">
        <f t="shared" si="307"/>
        <v>6796403386116.8027</v>
      </c>
      <c r="AH146" s="3">
        <f t="shared" si="307"/>
        <v>6831597331017.3545</v>
      </c>
      <c r="AI146" s="3">
        <f t="shared" si="307"/>
        <v>6859808198675.7725</v>
      </c>
      <c r="AJ146" s="3">
        <f t="shared" si="307"/>
        <v>6880683848726.0967</v>
      </c>
      <c r="AK146" s="3">
        <f t="shared" si="307"/>
        <v>6893880495247.5879</v>
      </c>
      <c r="AL146" s="3">
        <f t="shared" si="307"/>
        <v>6899065382441.0635</v>
      </c>
      <c r="AM146" s="3">
        <f t="shared" si="307"/>
        <v>6895919643530.75</v>
      </c>
      <c r="AN146" s="3">
        <f t="shared" si="307"/>
        <v>6884141335571.043</v>
      </c>
      <c r="AO146" s="3">
        <f t="shared" si="307"/>
        <v>6863448639311.7275</v>
      </c>
      <c r="AP146" s="3">
        <f t="shared" si="307"/>
        <v>6833583209650.5889</v>
      </c>
      <c r="AQ146" s="3">
        <f t="shared" si="307"/>
        <v>6794313657499.4404</v>
      </c>
      <c r="AR146" s="3">
        <f t="shared" si="307"/>
        <v>6745439139888.3076</v>
      </c>
      <c r="AS146" s="3">
        <f t="shared" si="307"/>
        <v>6686793029890.2754</v>
      </c>
      <c r="AT146" s="3">
        <f t="shared" si="307"/>
        <v>6618246632196.4316</v>
      </c>
      <c r="AU146" s="3">
        <f t="shared" si="307"/>
        <v>6539712905319.626</v>
      </c>
      <c r="AV146" s="3">
        <f t="shared" si="307"/>
        <v>6451150145093.9219</v>
      </c>
      <c r="AW146" s="3">
        <f t="shared" si="307"/>
        <v>6352565578366.8223</v>
      </c>
      <c r="AX146" s="3">
        <f t="shared" si="307"/>
        <v>6244018809914.2031</v>
      </c>
      <c r="AY146" s="3">
        <f t="shared" si="307"/>
        <v>6125625059780.7266</v>
      </c>
      <c r="AZ146" s="3">
        <f t="shared" si="307"/>
        <v>5997558122847.373</v>
      </c>
      <c r="BA146" s="3">
        <f t="shared" si="307"/>
        <v>5860052977506.2559</v>
      </c>
      <c r="BB146" s="3">
        <f t="shared" si="307"/>
        <v>5713407966131.4805</v>
      </c>
      <c r="BC146" s="3">
        <f t="shared" si="307"/>
        <v>5557986466841.5967</v>
      </c>
      <c r="BD146" s="3">
        <f t="shared" si="307"/>
        <v>5394217974148.2314</v>
      </c>
      <c r="BE146" s="3">
        <f t="shared" si="307"/>
        <v>5222598505691.9424</v>
      </c>
      <c r="BF146" s="3">
        <f t="shared" si="307"/>
        <v>5043690253796.2148</v>
      </c>
      <c r="BG146" s="3">
        <f t="shared" si="307"/>
        <v>4858120404213.0801</v>
      </c>
      <c r="BH146" s="3">
        <f t="shared" si="307"/>
        <v>4666579050611.4395</v>
      </c>
      <c r="BI146" s="3">
        <f t="shared" si="307"/>
        <v>4469816142226.7051</v>
      </c>
      <c r="BJ146" s="3">
        <f t="shared" si="307"/>
        <v>4268637413993.4106</v>
      </c>
      <c r="BK146" s="3">
        <f t="shared" si="307"/>
        <v>4063899263547.3604</v>
      </c>
      <c r="BL146" s="3">
        <f t="shared" si="307"/>
        <v>3856502557828.1113</v>
      </c>
      <c r="BM146" s="3">
        <f t="shared" si="307"/>
        <v>3647385373604.2236</v>
      </c>
      <c r="BN146" s="3">
        <f t="shared" si="307"/>
        <v>3437514701063.5645</v>
      </c>
      <c r="BO146" s="3">
        <f t="shared" si="307"/>
        <v>3227877167207.418</v>
      </c>
      <c r="BP146" s="3">
        <f t="shared" ref="BP146:EA146" si="308">$H$1*PI()/3*((BP43+BQ43)*(BQ$7^2-BP$7^2)+(BQ$7-BP$7)*(BP43*BP$7+BQ43*BQ$7))*$H$2*$K$1</f>
        <v>3019468865905.3071</v>
      </c>
      <c r="BQ146" s="3">
        <f t="shared" si="308"/>
        <v>2813284413309.792</v>
      </c>
      <c r="BR146" s="3">
        <f t="shared" si="308"/>
        <v>2610305380167.0918</v>
      </c>
      <c r="BS146" s="3">
        <f t="shared" si="308"/>
        <v>2411488285277.6846</v>
      </c>
      <c r="BT146" s="3">
        <f t="shared" si="308"/>
        <v>2217752365763.3809</v>
      </c>
      <c r="BU146" s="3">
        <f t="shared" si="308"/>
        <v>2029967368422.4058</v>
      </c>
      <c r="BV146" s="3">
        <f t="shared" si="308"/>
        <v>1848941630786.3193</v>
      </c>
      <c r="BW146" s="3">
        <f t="shared" si="308"/>
        <v>1675410738834.9749</v>
      </c>
      <c r="BX146" s="3">
        <f t="shared" si="308"/>
        <v>1510027059061.437</v>
      </c>
      <c r="BY146" s="3">
        <f t="shared" si="308"/>
        <v>1353350444100.6797</v>
      </c>
      <c r="BZ146" s="3">
        <f t="shared" si="308"/>
        <v>1205840402045.5139</v>
      </c>
      <c r="CA146" s="3">
        <f t="shared" si="308"/>
        <v>1067849998794.0217</v>
      </c>
      <c r="CB146" s="3">
        <f t="shared" si="308"/>
        <v>939621729615.14819</v>
      </c>
      <c r="CC146" s="3">
        <f t="shared" si="308"/>
        <v>821285550504.06006</v>
      </c>
      <c r="CD146" s="3">
        <f t="shared" si="308"/>
        <v>712859202336.32935</v>
      </c>
      <c r="CE146" s="3">
        <f t="shared" si="308"/>
        <v>614250892668.79773</v>
      </c>
      <c r="CF146" s="3">
        <f t="shared" si="308"/>
        <v>525264323326.58337</v>
      </c>
      <c r="CG146" s="3">
        <f t="shared" si="308"/>
        <v>445605969578.28656</v>
      </c>
      <c r="CH146" s="3">
        <f t="shared" si="308"/>
        <v>374894432334.65131</v>
      </c>
      <c r="CI146" s="3">
        <f t="shared" si="308"/>
        <v>312671602609.39844</v>
      </c>
      <c r="CJ146" s="3">
        <f t="shared" si="308"/>
        <v>258415302040.05838</v>
      </c>
      <c r="CK146" s="3">
        <f t="shared" si="308"/>
        <v>211552999251.65686</v>
      </c>
      <c r="CL146" s="3">
        <f t="shared" si="308"/>
        <v>171476153703.24414</v>
      </c>
      <c r="CM146" s="3">
        <f t="shared" si="308"/>
        <v>137554710220.06677</v>
      </c>
      <c r="CN146" s="3">
        <f t="shared" si="308"/>
        <v>109151261543.6086</v>
      </c>
      <c r="CO146" s="3">
        <f t="shared" si="308"/>
        <v>85634414464.8871</v>
      </c>
      <c r="CP146" s="3">
        <f t="shared" si="308"/>
        <v>66390937401.468109</v>
      </c>
      <c r="CQ146" s="3">
        <f t="shared" si="308"/>
        <v>50836331852.215454</v>
      </c>
      <c r="CR146" s="3">
        <f t="shared" si="308"/>
        <v>38423553496.322609</v>
      </c>
      <c r="CS146" s="3">
        <f t="shared" si="308"/>
        <v>28649705698.819653</v>
      </c>
      <c r="CT146" s="3">
        <f t="shared" si="308"/>
        <v>21060632514.0891</v>
      </c>
      <c r="CU146" s="3">
        <f t="shared" si="308"/>
        <v>15253442875.297081</v>
      </c>
      <c r="CV146" s="3">
        <f t="shared" si="308"/>
        <v>10877095329.637499</v>
      </c>
      <c r="CW146" s="3">
        <f t="shared" si="308"/>
        <v>7631256775.0645256</v>
      </c>
      <c r="CX146" s="3">
        <f t="shared" si="308"/>
        <v>5263713713.9979172</v>
      </c>
      <c r="CY146" s="3">
        <f t="shared" si="308"/>
        <v>3566656829.7473669</v>
      </c>
      <c r="CZ146" s="3">
        <f t="shared" si="308"/>
        <v>2372177577.4751539</v>
      </c>
      <c r="DA146" s="3">
        <f t="shared" si="308"/>
        <v>1547309555.6077325</v>
      </c>
      <c r="DB146" s="3">
        <f t="shared" si="308"/>
        <v>988920377.28671539</v>
      </c>
      <c r="DC146" s="3">
        <f t="shared" si="308"/>
        <v>618716012.79677451</v>
      </c>
      <c r="DD146" s="3">
        <f t="shared" si="308"/>
        <v>378564692.30343395</v>
      </c>
      <c r="DE146" s="3">
        <f t="shared" si="308"/>
        <v>226287474.60508516</v>
      </c>
      <c r="DF146" s="3">
        <f t="shared" si="308"/>
        <v>132003286.53947255</v>
      </c>
      <c r="DG146" s="3">
        <f t="shared" si="308"/>
        <v>75062533.072126567</v>
      </c>
      <c r="DH146" s="3">
        <f t="shared" si="308"/>
        <v>41558859.719382845</v>
      </c>
      <c r="DI146" s="3">
        <f t="shared" si="308"/>
        <v>22375352.079187132</v>
      </c>
      <c r="DJ146" s="3">
        <f t="shared" si="308"/>
        <v>11699869.556746989</v>
      </c>
      <c r="DK146" s="3">
        <f t="shared" si="308"/>
        <v>5933487.9987134645</v>
      </c>
      <c r="DL146" s="3">
        <f t="shared" si="308"/>
        <v>2914357.4659513235</v>
      </c>
      <c r="DM146" s="3">
        <f t="shared" si="308"/>
        <v>1384320.3020447821</v>
      </c>
      <c r="DN146" s="3">
        <f t="shared" si="308"/>
        <v>634919.81499337999</v>
      </c>
      <c r="DO146" s="3">
        <f t="shared" si="308"/>
        <v>280728.18148421374</v>
      </c>
      <c r="DP146" s="3">
        <f t="shared" si="308"/>
        <v>119454.26046658153</v>
      </c>
      <c r="DQ146" s="3">
        <f t="shared" si="308"/>
        <v>48830.958903122541</v>
      </c>
      <c r="DR146" s="3">
        <f t="shared" si="308"/>
        <v>19140.819116571958</v>
      </c>
      <c r="DS146" s="3">
        <f t="shared" si="308"/>
        <v>7180.4825555347552</v>
      </c>
      <c r="DT146" s="3">
        <f t="shared" si="308"/>
        <v>2572.71394102247</v>
      </c>
      <c r="DU146" s="3">
        <f t="shared" si="308"/>
        <v>878.51640474231669</v>
      </c>
      <c r="DV146" s="3">
        <f t="shared" si="308"/>
        <v>285.27345897584445</v>
      </c>
      <c r="DW146" s="3">
        <f t="shared" si="308"/>
        <v>87.884716100777268</v>
      </c>
      <c r="DX146" s="3">
        <f t="shared" si="308"/>
        <v>25.623931998037722</v>
      </c>
      <c r="DY146" s="3">
        <f t="shared" si="308"/>
        <v>7.0525926406682959</v>
      </c>
      <c r="DZ146" s="3">
        <f t="shared" si="308"/>
        <v>1.8275126381157969</v>
      </c>
      <c r="EA146" s="3">
        <f t="shared" si="308"/>
        <v>0.44459409196658323</v>
      </c>
      <c r="EB146" s="3">
        <f t="shared" ref="EB146:ET146" si="309">$H$1*PI()/3*((EB43+EC43)*(EC$7^2-EB$7^2)+(EC$7-EB$7)*(EB43*EB$7+EC43*EC$7))*$H$2*$K$1</f>
        <v>0.10124749792956625</v>
      </c>
      <c r="EC146" s="3">
        <f t="shared" si="309"/>
        <v>2.1517281960120076E-2</v>
      </c>
      <c r="ED146" s="3">
        <f t="shared" si="309"/>
        <v>4.2537773299819222E-3</v>
      </c>
      <c r="EE146" s="3">
        <f t="shared" si="309"/>
        <v>7.7961719530291547E-4</v>
      </c>
      <c r="EF146" s="3">
        <f t="shared" si="309"/>
        <v>1.3199955425028789E-4</v>
      </c>
      <c r="EG146" s="3">
        <f t="shared" si="309"/>
        <v>2.0570245494749896E-5</v>
      </c>
      <c r="EH146" s="3">
        <f t="shared" si="309"/>
        <v>2.9389809829140396E-6</v>
      </c>
      <c r="EI146" s="3">
        <f t="shared" si="309"/>
        <v>3.8342251927512965E-7</v>
      </c>
      <c r="EJ146" s="3">
        <f t="shared" si="309"/>
        <v>4.5481011596370212E-8</v>
      </c>
      <c r="EK146" s="3">
        <f t="shared" si="309"/>
        <v>4.8832959897584939E-9</v>
      </c>
      <c r="EL146" s="3">
        <f t="shared" si="309"/>
        <v>4.7237994847211651E-10</v>
      </c>
      <c r="EM146" s="3">
        <f t="shared" si="309"/>
        <v>4.0966802567869033E-11</v>
      </c>
      <c r="EN146" s="3">
        <f t="shared" si="309"/>
        <v>3.168827387793532E-12</v>
      </c>
      <c r="EO146" s="3">
        <f t="shared" si="309"/>
        <v>2.0539649853787268E-13</v>
      </c>
      <c r="EP146" s="3">
        <f t="shared" si="309"/>
        <v>0</v>
      </c>
      <c r="EQ146" s="3">
        <f t="shared" si="309"/>
        <v>0</v>
      </c>
      <c r="ER146" s="3">
        <f t="shared" si="309"/>
        <v>0</v>
      </c>
      <c r="ES146" s="3">
        <f t="shared" si="309"/>
        <v>0</v>
      </c>
      <c r="ET146" s="3">
        <f t="shared" si="309"/>
        <v>0</v>
      </c>
      <c r="EU146" s="3">
        <f t="shared" ref="EU146:FC146" si="310">$H$1*PI()/3*((EU43+EV43)*(EV$7^2-EU$7^2)+(EV$7-EU$7)*(EU43*EU$7+EV43*EV$7))*$H$2*$K$1</f>
        <v>0</v>
      </c>
      <c r="EV146" s="3">
        <f t="shared" si="310"/>
        <v>0</v>
      </c>
      <c r="EW146" s="3">
        <f t="shared" si="310"/>
        <v>0</v>
      </c>
      <c r="EX146" s="3">
        <f t="shared" si="310"/>
        <v>0</v>
      </c>
      <c r="EY146" s="3">
        <f t="shared" si="310"/>
        <v>0</v>
      </c>
      <c r="EZ146" s="3">
        <f t="shared" si="310"/>
        <v>0</v>
      </c>
      <c r="FA146" s="3">
        <f t="shared" si="310"/>
        <v>0</v>
      </c>
      <c r="FB146" s="3">
        <f t="shared" si="310"/>
        <v>0</v>
      </c>
      <c r="FC146" s="3">
        <f t="shared" si="310"/>
        <v>0</v>
      </c>
      <c r="FD146" s="3">
        <f t="shared" si="232"/>
        <v>0</v>
      </c>
      <c r="FE146" s="3">
        <f t="shared" si="233"/>
        <v>0</v>
      </c>
      <c r="FF146" s="3">
        <f t="shared" si="182"/>
        <v>0</v>
      </c>
      <c r="FG146" s="3">
        <f t="shared" si="183"/>
        <v>0</v>
      </c>
      <c r="FH146" s="3">
        <f t="shared" si="184"/>
        <v>0</v>
      </c>
      <c r="FI146" s="3">
        <f t="shared" si="185"/>
        <v>0</v>
      </c>
      <c r="FJ146" s="3">
        <f t="shared" si="186"/>
        <v>0</v>
      </c>
      <c r="FK146" s="3">
        <f t="shared" si="187"/>
        <v>0</v>
      </c>
      <c r="FL146" s="3">
        <f t="shared" si="188"/>
        <v>0</v>
      </c>
      <c r="FM146" s="3">
        <f t="shared" si="189"/>
        <v>0</v>
      </c>
      <c r="FN146" s="3">
        <f t="shared" si="190"/>
        <v>0</v>
      </c>
      <c r="FO146" s="3">
        <f t="shared" si="191"/>
        <v>0</v>
      </c>
      <c r="FP146" s="3">
        <f t="shared" si="192"/>
        <v>0</v>
      </c>
      <c r="FQ146" s="3">
        <f t="shared" si="193"/>
        <v>0</v>
      </c>
      <c r="FR146" s="3">
        <f t="shared" si="194"/>
        <v>0</v>
      </c>
      <c r="FS146" s="3">
        <f t="shared" si="195"/>
        <v>0</v>
      </c>
      <c r="FT146" s="3">
        <f t="shared" si="196"/>
        <v>0</v>
      </c>
      <c r="FU146" s="3">
        <f t="shared" si="197"/>
        <v>0</v>
      </c>
      <c r="FV146" s="3">
        <f t="shared" si="198"/>
        <v>0</v>
      </c>
      <c r="FW146" s="3">
        <f t="shared" si="199"/>
        <v>0</v>
      </c>
      <c r="FX146" s="3">
        <f t="shared" si="200"/>
        <v>0</v>
      </c>
      <c r="FY146" s="3">
        <f t="shared" si="201"/>
        <v>0</v>
      </c>
      <c r="FZ146" s="3">
        <f t="shared" si="202"/>
        <v>0</v>
      </c>
      <c r="GA146" s="3">
        <f t="shared" si="203"/>
        <v>0</v>
      </c>
      <c r="GB146" s="3">
        <f t="shared" si="204"/>
        <v>0</v>
      </c>
      <c r="GC146" s="3">
        <f t="shared" si="205"/>
        <v>0</v>
      </c>
      <c r="GD146" s="3">
        <f t="shared" si="206"/>
        <v>0</v>
      </c>
      <c r="GE146" s="3">
        <f t="shared" si="152"/>
        <v>0</v>
      </c>
      <c r="GF146" s="3">
        <f t="shared" si="207"/>
        <v>0</v>
      </c>
      <c r="GG146" s="3">
        <f t="shared" si="208"/>
        <v>0</v>
      </c>
      <c r="GH146" s="3">
        <f t="shared" si="209"/>
        <v>0</v>
      </c>
      <c r="GI146" s="3">
        <f t="shared" si="210"/>
        <v>0</v>
      </c>
      <c r="GJ146" s="3">
        <f t="shared" si="211"/>
        <v>0</v>
      </c>
      <c r="GK146" s="3">
        <f t="shared" si="157"/>
        <v>0</v>
      </c>
      <c r="GL146" s="3">
        <f t="shared" si="158"/>
        <v>0</v>
      </c>
      <c r="GM146" s="3">
        <f t="shared" si="159"/>
        <v>0</v>
      </c>
      <c r="GN146" s="3">
        <f t="shared" si="160"/>
        <v>0</v>
      </c>
      <c r="GO146" s="3">
        <f t="shared" si="161"/>
        <v>0</v>
      </c>
      <c r="GP146" s="3">
        <f t="shared" si="162"/>
        <v>0</v>
      </c>
      <c r="GQ146" s="3">
        <f t="shared" si="163"/>
        <v>0</v>
      </c>
      <c r="GR146" s="3">
        <f t="shared" si="164"/>
        <v>0</v>
      </c>
      <c r="GS146" s="3">
        <f t="shared" si="165"/>
        <v>0</v>
      </c>
      <c r="GT146" s="3">
        <f t="shared" si="166"/>
        <v>0</v>
      </c>
      <c r="GU146" s="3">
        <f t="shared" si="167"/>
        <v>0</v>
      </c>
      <c r="GV146" s="3">
        <f t="shared" si="168"/>
        <v>0</v>
      </c>
      <c r="GW146" s="3">
        <f t="shared" si="169"/>
        <v>0</v>
      </c>
      <c r="GX146" s="3">
        <f t="shared" si="170"/>
        <v>0</v>
      </c>
      <c r="GY146" s="3">
        <f t="shared" si="171"/>
        <v>0</v>
      </c>
      <c r="GZ146" s="3">
        <f t="shared" si="172"/>
        <v>0</v>
      </c>
      <c r="HA146" s="3">
        <f t="shared" si="173"/>
        <v>0</v>
      </c>
      <c r="HB146" s="3">
        <f t="shared" si="174"/>
        <v>0</v>
      </c>
      <c r="HC146" s="3">
        <f t="shared" si="175"/>
        <v>0</v>
      </c>
      <c r="HD146" s="3">
        <f t="shared" si="176"/>
        <v>0</v>
      </c>
      <c r="HE146" s="3">
        <f t="shared" si="298"/>
        <v>0</v>
      </c>
      <c r="HF146" s="3">
        <f t="shared" si="135"/>
        <v>0</v>
      </c>
      <c r="HG146" s="3">
        <f t="shared" si="136"/>
        <v>0</v>
      </c>
      <c r="HH146" s="3"/>
      <c r="HJ146" s="3">
        <f t="shared" si="132"/>
        <v>394855755594184.37</v>
      </c>
      <c r="HK146" s="3">
        <f t="shared" si="137"/>
        <v>529375393315644.19</v>
      </c>
    </row>
    <row r="147" spans="1:219" x14ac:dyDescent="0.25">
      <c r="A147">
        <v>166</v>
      </c>
      <c r="B147" s="3">
        <v>199526231.496887</v>
      </c>
      <c r="C147" s="2">
        <v>6.3226047448756244</v>
      </c>
      <c r="D147" s="3">
        <f t="shared" ref="D147:BO147" si="311">$H$1*PI()/3*((D44+E44)*(E$7^2-D$7^2)+(E$7-D$7)*(D44*D$7+E44*E$7))*$H$2*$K$1</f>
        <v>4424101617619.1699</v>
      </c>
      <c r="E147" s="3">
        <f t="shared" si="311"/>
        <v>4536455831825.0791</v>
      </c>
      <c r="F147" s="3">
        <f t="shared" si="311"/>
        <v>4649924087344.9453</v>
      </c>
      <c r="G147" s="3">
        <f t="shared" si="311"/>
        <v>4764395506173.3184</v>
      </c>
      <c r="H147" s="3">
        <f t="shared" si="311"/>
        <v>4879749427123.375</v>
      </c>
      <c r="I147" s="3">
        <f t="shared" si="311"/>
        <v>4995855009666.7705</v>
      </c>
      <c r="J147" s="3">
        <f t="shared" si="311"/>
        <v>5112570845082.8848</v>
      </c>
      <c r="K147" s="3">
        <f t="shared" si="311"/>
        <v>5229744578113.7842</v>
      </c>
      <c r="L147" s="3">
        <f t="shared" si="311"/>
        <v>5347212542562.3203</v>
      </c>
      <c r="M147" s="3">
        <f t="shared" si="311"/>
        <v>5464799414770.1006</v>
      </c>
      <c r="N147" s="3">
        <f t="shared" si="311"/>
        <v>5582317889183.5205</v>
      </c>
      <c r="O147" s="3">
        <f t="shared" si="311"/>
        <v>5699568380730.0068</v>
      </c>
      <c r="P147" s="3">
        <f t="shared" si="311"/>
        <v>5816338759030.4785</v>
      </c>
      <c r="Q147" s="3">
        <f t="shared" si="311"/>
        <v>5932404120029.7832</v>
      </c>
      <c r="R147" s="3">
        <f t="shared" si="311"/>
        <v>6047526601015.5439</v>
      </c>
      <c r="S147" s="3">
        <f t="shared" si="311"/>
        <v>6161455245440.4062</v>
      </c>
      <c r="T147" s="3">
        <f t="shared" si="311"/>
        <v>6273925924497.6582</v>
      </c>
      <c r="U147" s="3">
        <f t="shared" si="311"/>
        <v>6384661322827.3359</v>
      </c>
      <c r="V147" s="3">
        <f t="shared" si="311"/>
        <v>6493370996149.8936</v>
      </c>
      <c r="W147" s="3">
        <f t="shared" si="311"/>
        <v>6599751509181.6396</v>
      </c>
      <c r="X147" s="3">
        <f t="shared" si="311"/>
        <v>6703486662504.9297</v>
      </c>
      <c r="Y147" s="3">
        <f t="shared" si="311"/>
        <v>6804247817526.2178</v>
      </c>
      <c r="Z147" s="3">
        <f t="shared" si="311"/>
        <v>6901694328998.8574</v>
      </c>
      <c r="AA147" s="3">
        <f t="shared" si="311"/>
        <v>6995474094859.5215</v>
      </c>
      <c r="AB147" s="3">
        <f t="shared" si="311"/>
        <v>7085224233393.1514</v>
      </c>
      <c r="AC147" s="3">
        <f t="shared" si="311"/>
        <v>7170571897869.4541</v>
      </c>
      <c r="AD147" s="3">
        <f t="shared" si="311"/>
        <v>7251135238824.7119</v>
      </c>
      <c r="AE147" s="3">
        <f t="shared" si="311"/>
        <v>7326524524061.7451</v>
      </c>
      <c r="AF147" s="3">
        <f t="shared" si="311"/>
        <v>7396343426287.1963</v>
      </c>
      <c r="AG147" s="3">
        <f t="shared" si="311"/>
        <v>7460190487779.5811</v>
      </c>
      <c r="AH147" s="3">
        <f t="shared" si="311"/>
        <v>7517660770988.1572</v>
      </c>
      <c r="AI147" s="3">
        <f t="shared" si="311"/>
        <v>7568347703092.4336</v>
      </c>
      <c r="AJ147" s="3">
        <f t="shared" si="311"/>
        <v>7611845121489.2549</v>
      </c>
      <c r="AK147" s="3">
        <f t="shared" si="311"/>
        <v>7647749525813.5332</v>
      </c>
      <c r="AL147" s="3">
        <f t="shared" si="311"/>
        <v>7675662540464.0947</v>
      </c>
      <c r="AM147" s="3">
        <f t="shared" si="311"/>
        <v>7695193589549.6494</v>
      </c>
      <c r="AN147" s="3">
        <f t="shared" si="311"/>
        <v>7705962783879.6738</v>
      </c>
      <c r="AO147" s="3">
        <f t="shared" si="311"/>
        <v>7707604016781.3066</v>
      </c>
      <c r="AP147" s="3">
        <f t="shared" si="311"/>
        <v>7699768262390.1035</v>
      </c>
      <c r="AQ147" s="3">
        <f t="shared" si="311"/>
        <v>7682127066437.9443</v>
      </c>
      <c r="AR147" s="3">
        <f t="shared" si="311"/>
        <v>7654376215483.5</v>
      </c>
      <c r="AS147" s="3">
        <f t="shared" si="311"/>
        <v>7616239566043.5996</v>
      </c>
      <c r="AT147" s="3">
        <f t="shared" si="311"/>
        <v>7567473010075.7549</v>
      </c>
      <c r="AU147" s="3">
        <f t="shared" si="311"/>
        <v>7507868547912.7559</v>
      </c>
      <c r="AV147" s="3">
        <f t="shared" si="311"/>
        <v>7437258433947.4668</v>
      </c>
      <c r="AW147" s="3">
        <f t="shared" si="311"/>
        <v>7355519354197.6396</v>
      </c>
      <c r="AX147" s="3">
        <f t="shared" si="311"/>
        <v>7262576588547.0391</v>
      </c>
      <c r="AY147" s="3">
        <f t="shared" si="311"/>
        <v>7158408103765.4092</v>
      </c>
      <c r="AZ147" s="3">
        <f t="shared" si="311"/>
        <v>7043048516844.3545</v>
      </c>
      <c r="BA147" s="3">
        <f t="shared" si="311"/>
        <v>6916592861533.4609</v>
      </c>
      <c r="BB147" s="3">
        <f t="shared" si="311"/>
        <v>6779200084654.2471</v>
      </c>
      <c r="BC147" s="3">
        <f t="shared" si="311"/>
        <v>6631096192941.8721</v>
      </c>
      <c r="BD147" s="3">
        <f t="shared" si="311"/>
        <v>6472576965938.876</v>
      </c>
      <c r="BE147" s="3">
        <f t="shared" si="311"/>
        <v>6304010146283.918</v>
      </c>
      <c r="BF147" s="3">
        <f t="shared" si="311"/>
        <v>6125837015798.0059</v>
      </c>
      <c r="BG147" s="3">
        <f t="shared" si="311"/>
        <v>5938573264378.5137</v>
      </c>
      <c r="BH147" s="3">
        <f t="shared" si="311"/>
        <v>5742809059289.7402</v>
      </c>
      <c r="BI147" s="3">
        <f t="shared" si="311"/>
        <v>5539208225199.3398</v>
      </c>
      <c r="BJ147" s="3">
        <f t="shared" si="311"/>
        <v>5328506450749.3955</v>
      </c>
      <c r="BK147" s="3">
        <f t="shared" si="311"/>
        <v>5111508445785.5996</v>
      </c>
      <c r="BL147" s="3">
        <f t="shared" si="311"/>
        <v>4889083984943.8818</v>
      </c>
      <c r="BM147" s="3">
        <f t="shared" si="311"/>
        <v>4662162788299.0488</v>
      </c>
      <c r="BN147" s="3">
        <f t="shared" si="311"/>
        <v>4431728208512.6855</v>
      </c>
      <c r="BO147" s="3">
        <f t="shared" si="311"/>
        <v>4198809716223.1914</v>
      </c>
      <c r="BP147" s="3">
        <f t="shared" ref="BP147:EA147" si="312">$H$1*PI()/3*((BP44+BQ44)*(BQ$7^2-BP$7^2)+(BQ$7-BP$7)*(BP44*BP$7+BQ44*BQ$7))*$H$2*$K$1</f>
        <v>3964474201476.2368</v>
      </c>
      <c r="BQ147" s="3">
        <f t="shared" si="312"/>
        <v>3729816138377.9692</v>
      </c>
      <c r="BR147" s="3">
        <f t="shared" si="312"/>
        <v>3495946692602.8496</v>
      </c>
      <c r="BS147" s="3">
        <f t="shared" si="312"/>
        <v>3263981886214.2461</v>
      </c>
      <c r="BT147" s="3">
        <f t="shared" si="312"/>
        <v>3035029970691.5581</v>
      </c>
      <c r="BU147" s="3">
        <f t="shared" si="312"/>
        <v>2810178195994.0288</v>
      </c>
      <c r="BV147" s="3">
        <f t="shared" si="312"/>
        <v>2590479199705.7334</v>
      </c>
      <c r="BW147" s="3">
        <f t="shared" si="312"/>
        <v>2376937274234.2378</v>
      </c>
      <c r="BX147" s="3">
        <f t="shared" si="312"/>
        <v>2170494800057.9495</v>
      </c>
      <c r="BY147" s="3">
        <f t="shared" si="312"/>
        <v>1972019157292.6941</v>
      </c>
      <c r="BZ147" s="3">
        <f t="shared" si="312"/>
        <v>1782290444506.9473</v>
      </c>
      <c r="CA147" s="3">
        <f t="shared" si="312"/>
        <v>1601990340946.741</v>
      </c>
      <c r="CB147" s="3">
        <f t="shared" si="312"/>
        <v>1431692444406.8457</v>
      </c>
      <c r="CC147" s="3">
        <f t="shared" si="312"/>
        <v>1271854400532.5249</v>
      </c>
      <c r="CD147" s="3">
        <f t="shared" si="312"/>
        <v>1122812109284.0303</v>
      </c>
      <c r="CE147" s="3">
        <f t="shared" si="312"/>
        <v>984776250258.35693</v>
      </c>
      <c r="CF147" s="3">
        <f t="shared" si="312"/>
        <v>857831310698.82776</v>
      </c>
      <c r="CG147" s="3">
        <f t="shared" si="312"/>
        <v>741937229400.52283</v>
      </c>
      <c r="CH147" s="3">
        <f t="shared" si="312"/>
        <v>636933688214.50635</v>
      </c>
      <c r="CI147" s="3">
        <f t="shared" si="312"/>
        <v>542546993257.185</v>
      </c>
      <c r="CJ147" s="3">
        <f t="shared" si="312"/>
        <v>458399393909.53253</v>
      </c>
      <c r="CK147" s="3">
        <f t="shared" si="312"/>
        <v>384020593635.45258</v>
      </c>
      <c r="CL147" s="3">
        <f t="shared" si="312"/>
        <v>318861117523.44775</v>
      </c>
      <c r="CM147" s="3">
        <f t="shared" si="312"/>
        <v>262307122491.1098</v>
      </c>
      <c r="CN147" s="3">
        <f t="shared" si="312"/>
        <v>213696172460.21487</v>
      </c>
      <c r="CO147" s="3">
        <f t="shared" si="312"/>
        <v>172333457207.91797</v>
      </c>
      <c r="CP147" s="3">
        <f t="shared" si="312"/>
        <v>137507913845.65189</v>
      </c>
      <c r="CQ147" s="3">
        <f t="shared" si="312"/>
        <v>108507716488.09454</v>
      </c>
      <c r="CR147" s="3">
        <f t="shared" si="312"/>
        <v>84634633533.286255</v>
      </c>
      <c r="CS147" s="3">
        <f t="shared" si="312"/>
        <v>65216812080.504745</v>
      </c>
      <c r="CT147" s="3">
        <f t="shared" si="312"/>
        <v>49619632391.430313</v>
      </c>
      <c r="CU147" s="3">
        <f t="shared" si="312"/>
        <v>37254377095.114799</v>
      </c>
      <c r="CV147" s="3">
        <f t="shared" si="312"/>
        <v>27584573591.325432</v>
      </c>
      <c r="CW147" s="3">
        <f t="shared" si="312"/>
        <v>20129986228.923969</v>
      </c>
      <c r="CX147" s="3">
        <f t="shared" si="312"/>
        <v>14468349245.163771</v>
      </c>
      <c r="CY147" s="3">
        <f t="shared" si="312"/>
        <v>10235034284.389368</v>
      </c>
      <c r="CZ147" s="3">
        <f t="shared" si="312"/>
        <v>7120930689.050765</v>
      </c>
      <c r="DA147" s="3">
        <f t="shared" si="312"/>
        <v>4868877443.320859</v>
      </c>
      <c r="DB147" s="3">
        <f t="shared" si="312"/>
        <v>3269019592.1877265</v>
      </c>
      <c r="DC147" s="3">
        <f t="shared" si="312"/>
        <v>2153468561.3864393</v>
      </c>
      <c r="DD147" s="3">
        <f t="shared" si="312"/>
        <v>1390626932.6099985</v>
      </c>
      <c r="DE147" s="3">
        <f t="shared" si="312"/>
        <v>879497929.68416667</v>
      </c>
      <c r="DF147" s="3">
        <f t="shared" si="312"/>
        <v>544243829.85467434</v>
      </c>
      <c r="DG147" s="3">
        <f t="shared" si="312"/>
        <v>329192331.2862941</v>
      </c>
      <c r="DH147" s="3">
        <f t="shared" si="312"/>
        <v>194422303.5746367</v>
      </c>
      <c r="DI147" s="3">
        <f t="shared" si="312"/>
        <v>111996400.28650615</v>
      </c>
      <c r="DJ147" s="3">
        <f t="shared" si="312"/>
        <v>62852541.845805943</v>
      </c>
      <c r="DK147" s="3">
        <f t="shared" si="312"/>
        <v>34322457.657072313</v>
      </c>
      <c r="DL147" s="3">
        <f t="shared" si="312"/>
        <v>18214711.178737264</v>
      </c>
      <c r="DM147" s="3">
        <f t="shared" si="312"/>
        <v>9381683.3204023559</v>
      </c>
      <c r="DN147" s="3">
        <f t="shared" si="312"/>
        <v>4683315.2574660722</v>
      </c>
      <c r="DO147" s="3">
        <f t="shared" si="312"/>
        <v>2262621.4099073471</v>
      </c>
      <c r="DP147" s="3">
        <f t="shared" si="312"/>
        <v>1056328.1684428495</v>
      </c>
      <c r="DQ147" s="3">
        <f t="shared" si="312"/>
        <v>475802.15361115395</v>
      </c>
      <c r="DR147" s="3">
        <f t="shared" si="312"/>
        <v>206430.90190184413</v>
      </c>
      <c r="DS147" s="3">
        <f t="shared" si="312"/>
        <v>86117.331253363634</v>
      </c>
      <c r="DT147" s="3">
        <f t="shared" si="312"/>
        <v>34481.469321871009</v>
      </c>
      <c r="DU147" s="3">
        <f t="shared" si="312"/>
        <v>13226.21207050731</v>
      </c>
      <c r="DV147" s="3">
        <f t="shared" si="312"/>
        <v>4850.3883664035538</v>
      </c>
      <c r="DW147" s="3">
        <f t="shared" si="312"/>
        <v>1697.0922450447522</v>
      </c>
      <c r="DX147" s="3">
        <f t="shared" si="312"/>
        <v>565.29707930387065</v>
      </c>
      <c r="DY147" s="3">
        <f t="shared" si="312"/>
        <v>178.85482990001117</v>
      </c>
      <c r="DZ147" s="3">
        <f t="shared" si="312"/>
        <v>53.621777098403008</v>
      </c>
      <c r="EA147" s="3">
        <f t="shared" si="312"/>
        <v>15.195455010326667</v>
      </c>
      <c r="EB147" s="3">
        <f t="shared" ref="EB147:ET147" si="313">$H$1*PI()/3*((EB44+EC44)*(EC$7^2-EB$7^2)+(EC$7-EB$7)*(EB44*EB$7+EC44*EC$7))*$H$2*$K$1</f>
        <v>4.0595939081251746</v>
      </c>
      <c r="EC147" s="3">
        <f t="shared" si="313"/>
        <v>1.0196679225490302</v>
      </c>
      <c r="ED147" s="3">
        <f t="shared" si="313"/>
        <v>0.24010264972002204</v>
      </c>
      <c r="EE147" s="3">
        <f t="shared" si="313"/>
        <v>5.2843669406415564E-2</v>
      </c>
      <c r="EF147" s="3">
        <f t="shared" si="313"/>
        <v>1.0836291281056119E-2</v>
      </c>
      <c r="EG147" s="3">
        <f t="shared" si="313"/>
        <v>2.0636160905693249E-3</v>
      </c>
      <c r="EH147" s="3">
        <f t="shared" si="313"/>
        <v>3.6369573798643144E-4</v>
      </c>
      <c r="EI147" s="3">
        <f t="shared" si="313"/>
        <v>5.9106791662923672E-5</v>
      </c>
      <c r="EJ147" s="3">
        <f t="shared" si="313"/>
        <v>8.8242920979588362E-6</v>
      </c>
      <c r="EK147" s="3">
        <f t="shared" si="313"/>
        <v>1.2054244439593948E-6</v>
      </c>
      <c r="EL147" s="3">
        <f t="shared" si="313"/>
        <v>1.5004066178598284E-7</v>
      </c>
      <c r="EM147" s="3">
        <f t="shared" si="313"/>
        <v>1.6943019943471626E-8</v>
      </c>
      <c r="EN147" s="3">
        <f t="shared" si="313"/>
        <v>1.7278182027681597E-9</v>
      </c>
      <c r="EO147" s="3">
        <f t="shared" si="313"/>
        <v>1.4669466624120261E-10</v>
      </c>
      <c r="EP147" s="3">
        <f t="shared" si="313"/>
        <v>0</v>
      </c>
      <c r="EQ147" s="3">
        <f t="shared" si="313"/>
        <v>0</v>
      </c>
      <c r="ER147" s="3">
        <f t="shared" si="313"/>
        <v>0</v>
      </c>
      <c r="ES147" s="3">
        <f t="shared" si="313"/>
        <v>0</v>
      </c>
      <c r="ET147" s="3">
        <f t="shared" si="313"/>
        <v>0</v>
      </c>
      <c r="EU147" s="3">
        <f t="shared" ref="EU147:FC147" si="314">$H$1*PI()/3*((EU44+EV44)*(EV$7^2-EU$7^2)+(EV$7-EU$7)*(EU44*EU$7+EV44*EV$7))*$H$2*$K$1</f>
        <v>0</v>
      </c>
      <c r="EV147" s="3">
        <f t="shared" si="314"/>
        <v>0</v>
      </c>
      <c r="EW147" s="3">
        <f t="shared" si="314"/>
        <v>0</v>
      </c>
      <c r="EX147" s="3">
        <f t="shared" si="314"/>
        <v>0</v>
      </c>
      <c r="EY147" s="3">
        <f t="shared" si="314"/>
        <v>0</v>
      </c>
      <c r="EZ147" s="3">
        <f t="shared" si="314"/>
        <v>0</v>
      </c>
      <c r="FA147" s="3">
        <f t="shared" si="314"/>
        <v>0</v>
      </c>
      <c r="FB147" s="3">
        <f t="shared" si="314"/>
        <v>0</v>
      </c>
      <c r="FC147" s="3">
        <f t="shared" si="314"/>
        <v>0</v>
      </c>
      <c r="FD147" s="3">
        <f t="shared" si="232"/>
        <v>0</v>
      </c>
      <c r="FE147" s="3">
        <f t="shared" si="233"/>
        <v>0</v>
      </c>
      <c r="FF147" s="3">
        <f t="shared" si="182"/>
        <v>0</v>
      </c>
      <c r="FG147" s="3">
        <f t="shared" si="183"/>
        <v>0</v>
      </c>
      <c r="FH147" s="3">
        <f t="shared" si="184"/>
        <v>0</v>
      </c>
      <c r="FI147" s="3">
        <f t="shared" si="185"/>
        <v>0</v>
      </c>
      <c r="FJ147" s="3">
        <f t="shared" si="186"/>
        <v>0</v>
      </c>
      <c r="FK147" s="3">
        <f t="shared" si="187"/>
        <v>0</v>
      </c>
      <c r="FL147" s="3">
        <f t="shared" si="188"/>
        <v>0</v>
      </c>
      <c r="FM147" s="3">
        <f t="shared" si="189"/>
        <v>0</v>
      </c>
      <c r="FN147" s="3">
        <f t="shared" si="190"/>
        <v>0</v>
      </c>
      <c r="FO147" s="3">
        <f t="shared" si="191"/>
        <v>0</v>
      </c>
      <c r="FP147" s="3">
        <f t="shared" si="192"/>
        <v>0</v>
      </c>
      <c r="FQ147" s="3">
        <f t="shared" si="193"/>
        <v>0</v>
      </c>
      <c r="FR147" s="3">
        <f t="shared" si="194"/>
        <v>0</v>
      </c>
      <c r="FS147" s="3">
        <f t="shared" si="195"/>
        <v>0</v>
      </c>
      <c r="FT147" s="3">
        <f t="shared" si="196"/>
        <v>0</v>
      </c>
      <c r="FU147" s="3">
        <f t="shared" si="197"/>
        <v>0</v>
      </c>
      <c r="FV147" s="3">
        <f t="shared" si="198"/>
        <v>0</v>
      </c>
      <c r="FW147" s="3">
        <f t="shared" si="199"/>
        <v>0</v>
      </c>
      <c r="FX147" s="3">
        <f t="shared" si="200"/>
        <v>0</v>
      </c>
      <c r="FY147" s="3">
        <f t="shared" si="201"/>
        <v>0</v>
      </c>
      <c r="FZ147" s="3">
        <f t="shared" si="202"/>
        <v>0</v>
      </c>
      <c r="GA147" s="3">
        <f t="shared" si="203"/>
        <v>0</v>
      </c>
      <c r="GB147" s="3">
        <f t="shared" si="204"/>
        <v>0</v>
      </c>
      <c r="GC147" s="3">
        <f t="shared" si="205"/>
        <v>0</v>
      </c>
      <c r="GD147" s="3">
        <f t="shared" si="206"/>
        <v>0</v>
      </c>
      <c r="GE147" s="3">
        <f t="shared" si="152"/>
        <v>0</v>
      </c>
      <c r="GF147" s="3">
        <f t="shared" si="207"/>
        <v>0</v>
      </c>
      <c r="GG147" s="3">
        <f t="shared" si="208"/>
        <v>0</v>
      </c>
      <c r="GH147" s="3">
        <f t="shared" si="209"/>
        <v>0</v>
      </c>
      <c r="GI147" s="3">
        <f t="shared" si="210"/>
        <v>0</v>
      </c>
      <c r="GJ147" s="3">
        <f t="shared" si="211"/>
        <v>0</v>
      </c>
      <c r="GK147" s="3">
        <f t="shared" si="157"/>
        <v>0</v>
      </c>
      <c r="GL147" s="3">
        <f t="shared" si="158"/>
        <v>0</v>
      </c>
      <c r="GM147" s="3">
        <f t="shared" si="159"/>
        <v>0</v>
      </c>
      <c r="GN147" s="3">
        <f t="shared" si="160"/>
        <v>0</v>
      </c>
      <c r="GO147" s="3">
        <f t="shared" si="161"/>
        <v>0</v>
      </c>
      <c r="GP147" s="3">
        <f t="shared" si="162"/>
        <v>0</v>
      </c>
      <c r="GQ147" s="3">
        <f t="shared" si="163"/>
        <v>0</v>
      </c>
      <c r="GR147" s="3">
        <f t="shared" si="164"/>
        <v>0</v>
      </c>
      <c r="GS147" s="3">
        <f t="shared" si="165"/>
        <v>0</v>
      </c>
      <c r="GT147" s="3">
        <f t="shared" si="166"/>
        <v>0</v>
      </c>
      <c r="GU147" s="3">
        <f t="shared" si="167"/>
        <v>0</v>
      </c>
      <c r="GV147" s="3">
        <f t="shared" si="168"/>
        <v>0</v>
      </c>
      <c r="GW147" s="3">
        <f t="shared" si="169"/>
        <v>0</v>
      </c>
      <c r="GX147" s="3">
        <f t="shared" si="170"/>
        <v>0</v>
      </c>
      <c r="GY147" s="3">
        <f t="shared" si="171"/>
        <v>0</v>
      </c>
      <c r="GZ147" s="3">
        <f t="shared" si="172"/>
        <v>0</v>
      </c>
      <c r="HA147" s="3">
        <f t="shared" si="173"/>
        <v>0</v>
      </c>
      <c r="HB147" s="3">
        <f t="shared" si="174"/>
        <v>0</v>
      </c>
      <c r="HC147" s="3">
        <f t="shared" si="175"/>
        <v>0</v>
      </c>
      <c r="HD147" s="3">
        <f t="shared" si="176"/>
        <v>0</v>
      </c>
      <c r="HE147" s="3">
        <f t="shared" si="298"/>
        <v>0</v>
      </c>
      <c r="HF147" s="3">
        <f t="shared" si="135"/>
        <v>0</v>
      </c>
      <c r="HG147" s="3">
        <f t="shared" si="136"/>
        <v>0</v>
      </c>
      <c r="HH147" s="3"/>
      <c r="HJ147" s="3">
        <f t="shared" si="132"/>
        <v>452447210935970.56</v>
      </c>
      <c r="HK147" s="3">
        <f t="shared" si="137"/>
        <v>591061903260177.87</v>
      </c>
    </row>
    <row r="148" spans="1:219" x14ac:dyDescent="0.25">
      <c r="A148">
        <v>167</v>
      </c>
      <c r="B148" s="3">
        <v>223872113.85683301</v>
      </c>
      <c r="C148" s="2">
        <v>7.0940792030076114</v>
      </c>
      <c r="D148" s="3">
        <f t="shared" ref="D148:BO148" si="315">$H$1*PI()/3*((D45+E45)*(E$7^2-D$7^2)+(E$7-D$7)*(D45*D$7+E45*E$7))*$H$2*$K$1</f>
        <v>4622502873318.7412</v>
      </c>
      <c r="E148" s="3">
        <f t="shared" si="315"/>
        <v>4744329292908.0508</v>
      </c>
      <c r="F148" s="3">
        <f t="shared" si="315"/>
        <v>4867675272621.5547</v>
      </c>
      <c r="G148" s="3">
        <f t="shared" si="315"/>
        <v>4992442995425.4541</v>
      </c>
      <c r="H148" s="3">
        <f t="shared" si="315"/>
        <v>5118524847747.8291</v>
      </c>
      <c r="I148" s="3">
        <f t="shared" si="315"/>
        <v>5245802967476.4014</v>
      </c>
      <c r="J148" s="3">
        <f t="shared" si="315"/>
        <v>5374148792597.8418</v>
      </c>
      <c r="K148" s="3">
        <f t="shared" si="315"/>
        <v>5503422613168.6758</v>
      </c>
      <c r="L148" s="3">
        <f t="shared" si="315"/>
        <v>5633473129526.8906</v>
      </c>
      <c r="M148" s="3">
        <f t="shared" si="315"/>
        <v>5764137020144.8916</v>
      </c>
      <c r="N148" s="3">
        <f t="shared" si="315"/>
        <v>5895238522779.5723</v>
      </c>
      <c r="O148" s="3">
        <f t="shared" si="315"/>
        <v>6026589033088.6602</v>
      </c>
      <c r="P148" s="3">
        <f t="shared" si="315"/>
        <v>6157986725179.4053</v>
      </c>
      <c r="Q148" s="3">
        <f t="shared" si="315"/>
        <v>6289216199123.7324</v>
      </c>
      <c r="R148" s="3">
        <f t="shared" si="315"/>
        <v>6420048160873.2373</v>
      </c>
      <c r="S148" s="3">
        <f t="shared" si="315"/>
        <v>6550239140474.0361</v>
      </c>
      <c r="T148" s="3">
        <f t="shared" si="315"/>
        <v>6679531255054.6455</v>
      </c>
      <c r="U148" s="3">
        <f t="shared" si="315"/>
        <v>6807652023531.8906</v>
      </c>
      <c r="V148" s="3">
        <f t="shared" si="315"/>
        <v>6934314240458.4121</v>
      </c>
      <c r="W148" s="3">
        <f t="shared" si="315"/>
        <v>7059215917077.5439</v>
      </c>
      <c r="X148" s="3">
        <f t="shared" si="315"/>
        <v>7182040298060.4121</v>
      </c>
      <c r="Y148" s="3">
        <f t="shared" si="315"/>
        <v>7302455962982.6338</v>
      </c>
      <c r="Z148" s="3">
        <f t="shared" si="315"/>
        <v>7420117022083.9072</v>
      </c>
      <c r="AA148" s="3">
        <f t="shared" si="315"/>
        <v>7534663416292.8496</v>
      </c>
      <c r="AB148" s="3">
        <f t="shared" si="315"/>
        <v>7645721331966.8545</v>
      </c>
      <c r="AC148" s="3">
        <f t="shared" si="315"/>
        <v>7752903741154.6406</v>
      </c>
      <c r="AD148" s="3">
        <f t="shared" si="315"/>
        <v>7855811078485.7461</v>
      </c>
      <c r="AE148" s="3">
        <f t="shared" si="315"/>
        <v>7954032065992.6562</v>
      </c>
      <c r="AF148" s="3">
        <f t="shared" si="315"/>
        <v>8047144697368.8398</v>
      </c>
      <c r="AG148" s="3">
        <f t="shared" si="315"/>
        <v>8134717393017.7119</v>
      </c>
      <c r="AH148" s="3">
        <f t="shared" si="315"/>
        <v>8216310337194.6787</v>
      </c>
      <c r="AI148" s="3">
        <f t="shared" si="315"/>
        <v>8291477008148.8613</v>
      </c>
      <c r="AJ148" s="3">
        <f t="shared" si="315"/>
        <v>8359765911634.1016</v>
      </c>
      <c r="AK148" s="3">
        <f t="shared" si="315"/>
        <v>8420722527368.7109</v>
      </c>
      <c r="AL148" s="3">
        <f t="shared" si="315"/>
        <v>8473891477007.9717</v>
      </c>
      <c r="AM148" s="3">
        <f t="shared" si="315"/>
        <v>8518818920789.8848</v>
      </c>
      <c r="AN148" s="3">
        <f t="shared" si="315"/>
        <v>8555055188427.4844</v>
      </c>
      <c r="AO148" s="3">
        <f t="shared" si="315"/>
        <v>8582157647694.7256</v>
      </c>
      <c r="AP148" s="3">
        <f t="shared" si="315"/>
        <v>8599693811768.1738</v>
      </c>
      <c r="AQ148" s="3">
        <f t="shared" si="315"/>
        <v>8607244683519.4414</v>
      </c>
      <c r="AR148" s="3">
        <f t="shared" si="315"/>
        <v>8604408331613.4727</v>
      </c>
      <c r="AS148" s="3">
        <f t="shared" si="315"/>
        <v>8590803689505.041</v>
      </c>
      <c r="AT148" s="3">
        <f t="shared" si="315"/>
        <v>8566074564054.9971</v>
      </c>
      <c r="AU148" s="3">
        <f t="shared" si="315"/>
        <v>8529893835928.7793</v>
      </c>
      <c r="AV148" s="3">
        <f t="shared" si="315"/>
        <v>8481967828042.5684</v>
      </c>
      <c r="AW148" s="3">
        <f t="shared" si="315"/>
        <v>8422040813262.6182</v>
      </c>
      <c r="AX148" s="3">
        <f t="shared" si="315"/>
        <v>8349899626029.2393</v>
      </c>
      <c r="AY148" s="3">
        <f t="shared" si="315"/>
        <v>8265378335301.3672</v>
      </c>
      <c r="AZ148" s="3">
        <f t="shared" si="315"/>
        <v>8168362930094.5918</v>
      </c>
      <c r="BA148" s="3">
        <f t="shared" si="315"/>
        <v>8058795960952.79</v>
      </c>
      <c r="BB148" s="3">
        <f t="shared" si="315"/>
        <v>7936681073428.1348</v>
      </c>
      <c r="BC148" s="3">
        <f t="shared" si="315"/>
        <v>7802087362138.3662</v>
      </c>
      <c r="BD148" s="3">
        <f t="shared" si="315"/>
        <v>7655153466711.0459</v>
      </c>
      <c r="BE148" s="3">
        <f t="shared" si="315"/>
        <v>7496091323984.5459</v>
      </c>
      <c r="BF148" s="3">
        <f t="shared" si="315"/>
        <v>7325189484616.0645</v>
      </c>
      <c r="BG148" s="3">
        <f t="shared" si="315"/>
        <v>7142815896864.6406</v>
      </c>
      <c r="BH148" s="3">
        <f t="shared" si="315"/>
        <v>6949420056259.8682</v>
      </c>
      <c r="BI148" s="3">
        <f t="shared" si="315"/>
        <v>6745534417300.7256</v>
      </c>
      <c r="BJ148" s="3">
        <f t="shared" si="315"/>
        <v>6531774962779.4141</v>
      </c>
      <c r="BK148" s="3">
        <f t="shared" si="315"/>
        <v>6308840828090.3311</v>
      </c>
      <c r="BL148" s="3">
        <f t="shared" si="315"/>
        <v>6077512882378.6406</v>
      </c>
      <c r="BM148" s="3">
        <f t="shared" si="315"/>
        <v>5838651175938.1074</v>
      </c>
      <c r="BN148" s="3">
        <f t="shared" si="315"/>
        <v>5593191174397.9619</v>
      </c>
      <c r="BO148" s="3">
        <f t="shared" si="315"/>
        <v>5342138714977.5596</v>
      </c>
      <c r="BP148" s="3">
        <f t="shared" ref="BP148:EA148" si="316">$H$1*PI()/3*((BP45+BQ45)*(BQ$7^2-BP$7^2)+(BQ$7-BP$7)*(BP45*BP$7+BQ45*BQ$7))*$H$2*$K$1</f>
        <v>5086563638971.5625</v>
      </c>
      <c r="BQ148" s="3">
        <f t="shared" si="316"/>
        <v>4827592077540.959</v>
      </c>
      <c r="BR148" s="3">
        <f t="shared" si="316"/>
        <v>4566397394998.7012</v>
      </c>
      <c r="BS148" s="3">
        <f t="shared" si="316"/>
        <v>4304189824840.9521</v>
      </c>
      <c r="BT148" s="3">
        <f t="shared" si="316"/>
        <v>4042204868512.9429</v>
      </c>
      <c r="BU148" s="3">
        <f t="shared" si="316"/>
        <v>3781690564687.1992</v>
      </c>
      <c r="BV148" s="3">
        <f t="shared" si="316"/>
        <v>3523893776953.7715</v>
      </c>
      <c r="BW148" s="3">
        <f t="shared" si="316"/>
        <v>3270045689138.0664</v>
      </c>
      <c r="BX148" s="3">
        <f t="shared" si="316"/>
        <v>3021346738737.9893</v>
      </c>
      <c r="BY148" s="3">
        <f t="shared" si="316"/>
        <v>2778951258605.814</v>
      </c>
      <c r="BZ148" s="3">
        <f t="shared" si="316"/>
        <v>2543952133201.7427</v>
      </c>
      <c r="CA148" s="3">
        <f t="shared" si="316"/>
        <v>2317365806586.3838</v>
      </c>
      <c r="CB148" s="3">
        <f t="shared" si="316"/>
        <v>2100118002671.2859</v>
      </c>
      <c r="CC148" s="3">
        <f t="shared" si="316"/>
        <v>1893030532082.9216</v>
      </c>
      <c r="CD148" s="3">
        <f t="shared" si="316"/>
        <v>1696809562228.8855</v>
      </c>
      <c r="CE148" s="3">
        <f t="shared" si="316"/>
        <v>1512035716118.728</v>
      </c>
      <c r="CF148" s="3">
        <f t="shared" si="316"/>
        <v>1339156339702.3035</v>
      </c>
      <c r="CG148" s="3">
        <f t="shared" si="316"/>
        <v>1178480236160.5354</v>
      </c>
      <c r="CH148" s="3">
        <f t="shared" si="316"/>
        <v>1030175108534.6079</v>
      </c>
      <c r="CI148" s="3">
        <f t="shared" si="316"/>
        <v>894267879983.08362</v>
      </c>
      <c r="CJ148" s="3">
        <f t="shared" si="316"/>
        <v>770647975449.89722</v>
      </c>
      <c r="CK148" s="3">
        <f t="shared" si="316"/>
        <v>659073552213.13904</v>
      </c>
      <c r="CL148" s="3">
        <f t="shared" si="316"/>
        <v>559180563296.43225</v>
      </c>
      <c r="CM148" s="3">
        <f t="shared" si="316"/>
        <v>470494431587.9364</v>
      </c>
      <c r="CN148" s="3">
        <f t="shared" si="316"/>
        <v>392444009013.12134</v>
      </c>
      <c r="CO148" s="3">
        <f t="shared" si="316"/>
        <v>324377399997.28571</v>
      </c>
      <c r="CP148" s="3">
        <f t="shared" si="316"/>
        <v>265579147630.43048</v>
      </c>
      <c r="CQ148" s="3">
        <f t="shared" si="316"/>
        <v>215288220002.14819</v>
      </c>
      <c r="CR148" s="3">
        <f t="shared" si="316"/>
        <v>172716197956.4093</v>
      </c>
      <c r="CS148" s="3">
        <f t="shared" si="316"/>
        <v>137065057641.91243</v>
      </c>
      <c r="CT148" s="3">
        <f t="shared" si="316"/>
        <v>107543963665.57635</v>
      </c>
      <c r="CU148" s="3">
        <f t="shared" si="316"/>
        <v>83384541367.265152</v>
      </c>
      <c r="CV148" s="3">
        <f t="shared" si="316"/>
        <v>63854177514.131393</v>
      </c>
      <c r="CW148" s="3">
        <f t="shared" si="316"/>
        <v>48267003150.538803</v>
      </c>
      <c r="CX148" s="3">
        <f t="shared" si="316"/>
        <v>35992334058.294685</v>
      </c>
      <c r="CY148" s="3">
        <f t="shared" si="316"/>
        <v>26460475325.30777</v>
      </c>
      <c r="CZ148" s="3">
        <f t="shared" si="316"/>
        <v>19165928010.373905</v>
      </c>
      <c r="DA148" s="3">
        <f t="shared" si="316"/>
        <v>13668158781.462372</v>
      </c>
      <c r="DB148" s="3">
        <f t="shared" si="316"/>
        <v>9590199315.7669945</v>
      </c>
      <c r="DC148" s="3">
        <f t="shared" si="316"/>
        <v>6615424297.6305094</v>
      </c>
      <c r="DD148" s="3">
        <f t="shared" si="316"/>
        <v>4482910318.3578405</v>
      </c>
      <c r="DE148" s="3">
        <f t="shared" si="316"/>
        <v>2981800786.0566573</v>
      </c>
      <c r="DF148" s="3">
        <f t="shared" si="316"/>
        <v>1945094814.2316968</v>
      </c>
      <c r="DG148" s="3">
        <f t="shared" si="316"/>
        <v>1243244336.2012806</v>
      </c>
      <c r="DH148" s="3">
        <f t="shared" si="316"/>
        <v>777888925.7901268</v>
      </c>
      <c r="DI148" s="3">
        <f t="shared" si="316"/>
        <v>475988984.76714313</v>
      </c>
      <c r="DJ148" s="3">
        <f t="shared" si="316"/>
        <v>284542662.82722253</v>
      </c>
      <c r="DK148" s="3">
        <f t="shared" si="316"/>
        <v>165997381.49759415</v>
      </c>
      <c r="DL148" s="3">
        <f t="shared" si="316"/>
        <v>94399324.918040544</v>
      </c>
      <c r="DM148" s="3">
        <f t="shared" si="316"/>
        <v>52268262.192417711</v>
      </c>
      <c r="DN148" s="3">
        <f t="shared" si="316"/>
        <v>28143149.215734605</v>
      </c>
      <c r="DO148" s="3">
        <f t="shared" si="316"/>
        <v>14716747.9475186</v>
      </c>
      <c r="DP148" s="3">
        <f t="shared" si="316"/>
        <v>7463947.6265254486</v>
      </c>
      <c r="DQ148" s="3">
        <f t="shared" si="316"/>
        <v>3666306.0326826759</v>
      </c>
      <c r="DR148" s="3">
        <f t="shared" si="316"/>
        <v>1741604.6892272301</v>
      </c>
      <c r="DS148" s="3">
        <f t="shared" si="316"/>
        <v>798838.04087040049</v>
      </c>
      <c r="DT148" s="3">
        <f t="shared" si="316"/>
        <v>353225.88083963172</v>
      </c>
      <c r="DU148" s="3">
        <f t="shared" si="316"/>
        <v>150312.33336653843</v>
      </c>
      <c r="DV148" s="3">
        <f t="shared" si="316"/>
        <v>61448.961567638195</v>
      </c>
      <c r="DW148" s="3">
        <f t="shared" si="316"/>
        <v>24088.293085304751</v>
      </c>
      <c r="DX148" s="3">
        <f t="shared" si="316"/>
        <v>9037.0206846015062</v>
      </c>
      <c r="DY148" s="3">
        <f t="shared" si="316"/>
        <v>3238.0924518410534</v>
      </c>
      <c r="DZ148" s="3">
        <f t="shared" si="316"/>
        <v>1105.7927028366978</v>
      </c>
      <c r="EA148" s="3">
        <f t="shared" si="316"/>
        <v>359.09664788995849</v>
      </c>
      <c r="EB148" s="3">
        <f t="shared" ref="EB148:ET148" si="317">$H$1*PI()/3*((EB45+EC45)*(EC$7^2-EB$7^2)+(EC$7-EB$7)*(EB45*EB$7+EC45*EC$7))*$H$2*$K$1</f>
        <v>110.63423969422857</v>
      </c>
      <c r="EC148" s="3">
        <f t="shared" si="317"/>
        <v>32.258807867822135</v>
      </c>
      <c r="ED148" s="3">
        <f t="shared" si="317"/>
        <v>8.8792818786769665</v>
      </c>
      <c r="EE148" s="3">
        <f t="shared" si="317"/>
        <v>2.3009974778512956</v>
      </c>
      <c r="EF148" s="3">
        <f t="shared" si="317"/>
        <v>0.55981741362588755</v>
      </c>
      <c r="EG148" s="3">
        <f t="shared" si="317"/>
        <v>0.12749533000610905</v>
      </c>
      <c r="EH148" s="3">
        <f t="shared" si="317"/>
        <v>2.709723622100723E-2</v>
      </c>
      <c r="EI148" s="3">
        <f t="shared" si="317"/>
        <v>5.3572306392231164E-3</v>
      </c>
      <c r="EJ148" s="3">
        <f t="shared" si="317"/>
        <v>9.8191852521793037E-4</v>
      </c>
      <c r="EK148" s="3">
        <f t="shared" si="317"/>
        <v>1.6626294231401892E-4</v>
      </c>
      <c r="EL148" s="3">
        <f t="shared" si="317"/>
        <v>2.5911465686720109E-5</v>
      </c>
      <c r="EM148" s="3">
        <f t="shared" si="317"/>
        <v>3.7023664290347872E-6</v>
      </c>
      <c r="EN148" s="3">
        <f t="shared" si="317"/>
        <v>4.8304882225227441E-7</v>
      </c>
      <c r="EO148" s="3">
        <f t="shared" si="317"/>
        <v>5.1889759948452043E-8</v>
      </c>
      <c r="EP148" s="3">
        <f t="shared" si="317"/>
        <v>0</v>
      </c>
      <c r="EQ148" s="3">
        <f t="shared" si="317"/>
        <v>0</v>
      </c>
      <c r="ER148" s="3">
        <f t="shared" si="317"/>
        <v>0</v>
      </c>
      <c r="ES148" s="3">
        <f t="shared" si="317"/>
        <v>0</v>
      </c>
      <c r="ET148" s="3">
        <f t="shared" si="317"/>
        <v>0</v>
      </c>
      <c r="EU148" s="3">
        <f t="shared" ref="EU148:FC148" si="318">$H$1*PI()/3*((EU45+EV45)*(EV$7^2-EU$7^2)+(EV$7-EU$7)*(EU45*EU$7+EV45*EV$7))*$H$2*$K$1</f>
        <v>0</v>
      </c>
      <c r="EV148" s="3">
        <f t="shared" si="318"/>
        <v>0</v>
      </c>
      <c r="EW148" s="3">
        <f t="shared" si="318"/>
        <v>0</v>
      </c>
      <c r="EX148" s="3">
        <f t="shared" si="318"/>
        <v>0</v>
      </c>
      <c r="EY148" s="3">
        <f t="shared" si="318"/>
        <v>0</v>
      </c>
      <c r="EZ148" s="3">
        <f t="shared" si="318"/>
        <v>0</v>
      </c>
      <c r="FA148" s="3">
        <f t="shared" si="318"/>
        <v>0</v>
      </c>
      <c r="FB148" s="3">
        <f t="shared" si="318"/>
        <v>0</v>
      </c>
      <c r="FC148" s="3">
        <f t="shared" si="318"/>
        <v>0</v>
      </c>
      <c r="FD148" s="3">
        <f t="shared" si="232"/>
        <v>0</v>
      </c>
      <c r="FE148" s="3">
        <f t="shared" si="233"/>
        <v>0</v>
      </c>
      <c r="FF148" s="3">
        <f t="shared" si="182"/>
        <v>0</v>
      </c>
      <c r="FG148" s="3">
        <f t="shared" si="183"/>
        <v>0</v>
      </c>
      <c r="FH148" s="3">
        <f t="shared" si="184"/>
        <v>0</v>
      </c>
      <c r="FI148" s="3">
        <f t="shared" si="185"/>
        <v>0</v>
      </c>
      <c r="FJ148" s="3">
        <f t="shared" si="186"/>
        <v>0</v>
      </c>
      <c r="FK148" s="3">
        <f t="shared" si="187"/>
        <v>0</v>
      </c>
      <c r="FL148" s="3">
        <f t="shared" si="188"/>
        <v>0</v>
      </c>
      <c r="FM148" s="3">
        <f t="shared" si="189"/>
        <v>0</v>
      </c>
      <c r="FN148" s="3">
        <f t="shared" si="190"/>
        <v>0</v>
      </c>
      <c r="FO148" s="3">
        <f t="shared" si="191"/>
        <v>0</v>
      </c>
      <c r="FP148" s="3">
        <f t="shared" si="192"/>
        <v>0</v>
      </c>
      <c r="FQ148" s="3">
        <f t="shared" si="193"/>
        <v>0</v>
      </c>
      <c r="FR148" s="3">
        <f t="shared" si="194"/>
        <v>0</v>
      </c>
      <c r="FS148" s="3">
        <f t="shared" si="195"/>
        <v>0</v>
      </c>
      <c r="FT148" s="3">
        <f t="shared" si="196"/>
        <v>0</v>
      </c>
      <c r="FU148" s="3">
        <f t="shared" si="197"/>
        <v>0</v>
      </c>
      <c r="FV148" s="3">
        <f t="shared" si="198"/>
        <v>0</v>
      </c>
      <c r="FW148" s="3">
        <f t="shared" si="199"/>
        <v>0</v>
      </c>
      <c r="FX148" s="3">
        <f t="shared" si="200"/>
        <v>0</v>
      </c>
      <c r="FY148" s="3">
        <f t="shared" si="201"/>
        <v>0</v>
      </c>
      <c r="FZ148" s="3">
        <f t="shared" si="202"/>
        <v>0</v>
      </c>
      <c r="GA148" s="3">
        <f t="shared" si="203"/>
        <v>0</v>
      </c>
      <c r="GB148" s="3">
        <f t="shared" si="204"/>
        <v>0</v>
      </c>
      <c r="GC148" s="3">
        <f t="shared" si="205"/>
        <v>0</v>
      </c>
      <c r="GD148" s="3">
        <f t="shared" si="206"/>
        <v>0</v>
      </c>
      <c r="GE148" s="3">
        <f t="shared" si="152"/>
        <v>0</v>
      </c>
      <c r="GF148" s="3">
        <f t="shared" si="207"/>
        <v>0</v>
      </c>
      <c r="GG148" s="3">
        <f t="shared" si="208"/>
        <v>0</v>
      </c>
      <c r="GH148" s="3">
        <f t="shared" si="209"/>
        <v>0</v>
      </c>
      <c r="GI148" s="3">
        <f t="shared" si="210"/>
        <v>0</v>
      </c>
      <c r="GJ148" s="3">
        <f t="shared" si="211"/>
        <v>0</v>
      </c>
      <c r="GK148" s="3">
        <f t="shared" si="157"/>
        <v>0</v>
      </c>
      <c r="GL148" s="3">
        <f t="shared" si="158"/>
        <v>0</v>
      </c>
      <c r="GM148" s="3">
        <f t="shared" si="159"/>
        <v>0</v>
      </c>
      <c r="GN148" s="3">
        <f t="shared" si="160"/>
        <v>0</v>
      </c>
      <c r="GO148" s="3">
        <f t="shared" si="161"/>
        <v>0</v>
      </c>
      <c r="GP148" s="3">
        <f t="shared" si="162"/>
        <v>0</v>
      </c>
      <c r="GQ148" s="3">
        <f t="shared" si="163"/>
        <v>0</v>
      </c>
      <c r="GR148" s="3">
        <f t="shared" si="164"/>
        <v>0</v>
      </c>
      <c r="GS148" s="3">
        <f t="shared" si="165"/>
        <v>0</v>
      </c>
      <c r="GT148" s="3">
        <f t="shared" si="166"/>
        <v>0</v>
      </c>
      <c r="GU148" s="3">
        <f t="shared" si="167"/>
        <v>0</v>
      </c>
      <c r="GV148" s="3">
        <f t="shared" si="168"/>
        <v>0</v>
      </c>
      <c r="GW148" s="3">
        <f t="shared" si="169"/>
        <v>0</v>
      </c>
      <c r="GX148" s="3">
        <f t="shared" si="170"/>
        <v>0</v>
      </c>
      <c r="GY148" s="3">
        <f t="shared" si="171"/>
        <v>0</v>
      </c>
      <c r="GZ148" s="3">
        <f t="shared" si="172"/>
        <v>0</v>
      </c>
      <c r="HA148" s="3">
        <f t="shared" si="173"/>
        <v>0</v>
      </c>
      <c r="HB148" s="3">
        <f t="shared" si="174"/>
        <v>0</v>
      </c>
      <c r="HC148" s="3">
        <f t="shared" si="175"/>
        <v>0</v>
      </c>
      <c r="HD148" s="3">
        <f t="shared" si="176"/>
        <v>0</v>
      </c>
      <c r="HE148" s="3">
        <f t="shared" si="298"/>
        <v>0</v>
      </c>
      <c r="HF148" s="3">
        <f t="shared" si="135"/>
        <v>0</v>
      </c>
      <c r="HG148" s="3">
        <f t="shared" si="136"/>
        <v>0</v>
      </c>
      <c r="HH148" s="3"/>
      <c r="HJ148" s="3">
        <f t="shared" si="132"/>
        <v>517026181458082.81</v>
      </c>
      <c r="HK148" s="3">
        <f t="shared" si="137"/>
        <v>659548078989820.75</v>
      </c>
    </row>
    <row r="149" spans="1:219" x14ac:dyDescent="0.25">
      <c r="A149">
        <v>168</v>
      </c>
      <c r="B149" s="3">
        <v>251188643.150958</v>
      </c>
      <c r="C149" s="2">
        <v>7.9596877820543384</v>
      </c>
      <c r="D149" s="3">
        <f t="shared" ref="D149:BO149" si="319">$H$1*PI()/3*((D46+E46)*(E$7^2-D$7^2)+(E$7-D$7)*(D46*D$7+E46*E$7))*$H$2*$K$1</f>
        <v>4814395876973.5654</v>
      </c>
      <c r="E149" s="3">
        <f t="shared" si="319"/>
        <v>4945611812072.2803</v>
      </c>
      <c r="F149" s="3">
        <f t="shared" si="319"/>
        <v>5078763563835.9062</v>
      </c>
      <c r="G149" s="3">
        <f t="shared" si="319"/>
        <v>5213767887672.8789</v>
      </c>
      <c r="H149" s="3">
        <f t="shared" si="319"/>
        <v>5350531867547.6426</v>
      </c>
      <c r="I149" s="3">
        <f t="shared" si="319"/>
        <v>5488952418325.8945</v>
      </c>
      <c r="J149" s="3">
        <f t="shared" si="319"/>
        <v>5628915782613.0879</v>
      </c>
      <c r="K149" s="3">
        <f t="shared" si="319"/>
        <v>5770297024262.6211</v>
      </c>
      <c r="L149" s="3">
        <f t="shared" si="319"/>
        <v>5912959520918.6562</v>
      </c>
      <c r="M149" s="3">
        <f t="shared" si="319"/>
        <v>6056754458434.3437</v>
      </c>
      <c r="N149" s="3">
        <f t="shared" si="319"/>
        <v>6201520330234.2285</v>
      </c>
      <c r="O149" s="3">
        <f t="shared" si="319"/>
        <v>6347082445190.1318</v>
      </c>
      <c r="P149" s="3">
        <f t="shared" si="319"/>
        <v>6493252447856.8906</v>
      </c>
      <c r="Q149" s="3">
        <f t="shared" si="319"/>
        <v>6639827855477.293</v>
      </c>
      <c r="R149" s="3">
        <f t="shared" si="319"/>
        <v>6786591616557.4316</v>
      </c>
      <c r="S149" s="3">
        <f t="shared" si="319"/>
        <v>6933311696281.5801</v>
      </c>
      <c r="T149" s="3">
        <f t="shared" si="319"/>
        <v>7079740694622.8984</v>
      </c>
      <c r="U149" s="3">
        <f t="shared" si="319"/>
        <v>7225615503495.7832</v>
      </c>
      <c r="V149" s="3">
        <f t="shared" si="319"/>
        <v>7370657009802.8545</v>
      </c>
      <c r="W149" s="3">
        <f t="shared" si="319"/>
        <v>7514569851922.9131</v>
      </c>
      <c r="X149" s="3">
        <f t="shared" si="319"/>
        <v>7657042237648.2178</v>
      </c>
      <c r="Y149" s="3">
        <f t="shared" si="319"/>
        <v>7797745832243.2285</v>
      </c>
      <c r="Z149" s="3">
        <f t="shared" si="319"/>
        <v>7936335725879.4463</v>
      </c>
      <c r="AA149" s="3">
        <f t="shared" si="319"/>
        <v>8072450490258.0693</v>
      </c>
      <c r="AB149" s="3">
        <f t="shared" si="319"/>
        <v>8205712334847.5273</v>
      </c>
      <c r="AC149" s="3">
        <f t="shared" si="319"/>
        <v>8335727373693.6797</v>
      </c>
      <c r="AD149" s="3">
        <f t="shared" si="319"/>
        <v>8462086014261.6455</v>
      </c>
      <c r="AE149" s="3">
        <f t="shared" si="319"/>
        <v>8584363480208.6104</v>
      </c>
      <c r="AF149" s="3">
        <f t="shared" si="319"/>
        <v>8702120480468.8359</v>
      </c>
      <c r="AG149" s="3">
        <f t="shared" si="319"/>
        <v>8814904037193.0801</v>
      </c>
      <c r="AH149" s="3">
        <f t="shared" si="319"/>
        <v>8922248485403.7441</v>
      </c>
      <c r="AI149" s="3">
        <f t="shared" si="319"/>
        <v>9023676657237.9062</v>
      </c>
      <c r="AJ149" s="3">
        <f t="shared" si="319"/>
        <v>9118701263574.0566</v>
      </c>
      <c r="AK149" s="3">
        <f t="shared" si="319"/>
        <v>9206826485558.7168</v>
      </c>
      <c r="AL149" s="3">
        <f t="shared" si="319"/>
        <v>9287549788100.3613</v>
      </c>
      <c r="AM149" s="3">
        <f t="shared" si="319"/>
        <v>9360363966605.5156</v>
      </c>
      <c r="AN149" s="3">
        <f t="shared" si="319"/>
        <v>9424759437321.502</v>
      </c>
      <c r="AO149" s="3">
        <f t="shared" si="319"/>
        <v>9480226780233.4238</v>
      </c>
      <c r="AP149" s="3">
        <f t="shared" si="319"/>
        <v>9526259541845.668</v>
      </c>
      <c r="AQ149" s="3">
        <f t="shared" si="319"/>
        <v>9562357303111.5254</v>
      </c>
      <c r="AR149" s="3">
        <f t="shared" si="319"/>
        <v>9588029015263.0293</v>
      </c>
      <c r="AS149" s="3">
        <f t="shared" si="319"/>
        <v>9602796603381.2754</v>
      </c>
      <c r="AT149" s="3">
        <f t="shared" si="319"/>
        <v>9606198834049.2676</v>
      </c>
      <c r="AU149" s="3">
        <f t="shared" si="319"/>
        <v>9597795439503.5547</v>
      </c>
      <c r="AV149" s="3">
        <f t="shared" si="319"/>
        <v>9577171486160.6992</v>
      </c>
      <c r="AW149" s="3">
        <f t="shared" si="319"/>
        <v>9543941970266.8711</v>
      </c>
      <c r="AX149" s="3">
        <f t="shared" si="319"/>
        <v>9497756617849.293</v>
      </c>
      <c r="AY149" s="3">
        <f t="shared" si="319"/>
        <v>9438304859812.3203</v>
      </c>
      <c r="AZ149" s="3">
        <f t="shared" si="319"/>
        <v>9365320946306.7676</v>
      </c>
      <c r="BA149" s="3">
        <f t="shared" si="319"/>
        <v>9278589157216.9941</v>
      </c>
      <c r="BB149" s="3">
        <f t="shared" si="319"/>
        <v>9177949057872.2461</v>
      </c>
      <c r="BC149" s="3">
        <f t="shared" si="319"/>
        <v>9063300741001.5957</v>
      </c>
      <c r="BD149" s="3">
        <f t="shared" si="319"/>
        <v>8934609987640.957</v>
      </c>
      <c r="BE149" s="3">
        <f t="shared" si="319"/>
        <v>8791913271301.4521</v>
      </c>
      <c r="BF149" s="3">
        <f t="shared" si="319"/>
        <v>8635322521337.1475</v>
      </c>
      <c r="BG149" s="3">
        <f t="shared" si="319"/>
        <v>8465029553417.4814</v>
      </c>
      <c r="BH149" s="3">
        <f t="shared" si="319"/>
        <v>8281310067660.998</v>
      </c>
      <c r="BI149" s="3">
        <f t="shared" si="319"/>
        <v>8084527108238.2393</v>
      </c>
      <c r="BJ149" s="3">
        <f t="shared" si="319"/>
        <v>7875133872951.0801</v>
      </c>
      <c r="BK149" s="3">
        <f t="shared" si="319"/>
        <v>7653675757433.3379</v>
      </c>
      <c r="BL149" s="3">
        <f t="shared" si="319"/>
        <v>7420791516779.4932</v>
      </c>
      <c r="BM149" s="3">
        <f t="shared" si="319"/>
        <v>7177213427890.3643</v>
      </c>
      <c r="BN149" s="3">
        <f t="shared" si="319"/>
        <v>6923766339272.1826</v>
      </c>
      <c r="BO149" s="3">
        <f t="shared" si="319"/>
        <v>6661365501581.7861</v>
      </c>
      <c r="BP149" s="3">
        <f t="shared" ref="BP149:EA149" si="320">$H$1*PI()/3*((BP46+BQ46)*(BQ$7^2-BP$7^2)+(BQ$7-BP$7)*(BP46*BP$7+BQ46*BQ$7))*$H$2*$K$1</f>
        <v>6391013082599.7686</v>
      </c>
      <c r="BQ149" s="3">
        <f t="shared" si="320"/>
        <v>6113793284646.9023</v>
      </c>
      <c r="BR149" s="3">
        <f t="shared" si="320"/>
        <v>5830866001238.0029</v>
      </c>
      <c r="BS149" s="3">
        <f t="shared" si="320"/>
        <v>5543458973077.0459</v>
      </c>
      <c r="BT149" s="3">
        <f t="shared" si="320"/>
        <v>5252858431514.4326</v>
      </c>
      <c r="BU149" s="3">
        <f t="shared" si="320"/>
        <v>4960398250151.1162</v>
      </c>
      <c r="BV149" s="3">
        <f t="shared" si="320"/>
        <v>4667447662215.1982</v>
      </c>
      <c r="BW149" s="3">
        <f t="shared" si="320"/>
        <v>4375397642045.7983</v>
      </c>
      <c r="BX149" s="3">
        <f t="shared" si="320"/>
        <v>4085646092842.0107</v>
      </c>
      <c r="BY149" s="3">
        <f t="shared" si="320"/>
        <v>3799582028686.8911</v>
      </c>
      <c r="BZ149" s="3">
        <f t="shared" si="320"/>
        <v>3518568985410.5103</v>
      </c>
      <c r="CA149" s="3">
        <f t="shared" si="320"/>
        <v>3243927940548.186</v>
      </c>
      <c r="CB149" s="3">
        <f t="shared" si="320"/>
        <v>2976920065529.8052</v>
      </c>
      <c r="CC149" s="3">
        <f t="shared" si="320"/>
        <v>2718729671284.3228</v>
      </c>
      <c r="CD149" s="3">
        <f t="shared" si="320"/>
        <v>2470447739260.4087</v>
      </c>
      <c r="CE149" s="3">
        <f t="shared" si="320"/>
        <v>2233056451236.3174</v>
      </c>
      <c r="CF149" s="3">
        <f t="shared" si="320"/>
        <v>2007415140770.3506</v>
      </c>
      <c r="CG149" s="3">
        <f t="shared" si="320"/>
        <v>1794248084678.4929</v>
      </c>
      <c r="CH149" s="3">
        <f t="shared" si="320"/>
        <v>1594134532681.6589</v>
      </c>
      <c r="CI149" s="3">
        <f t="shared" si="320"/>
        <v>1407501336047.6472</v>
      </c>
      <c r="CJ149" s="3">
        <f t="shared" si="320"/>
        <v>1234618481093.8877</v>
      </c>
      <c r="CK149" s="3">
        <f t="shared" si="320"/>
        <v>1075597761053.7058</v>
      </c>
      <c r="CL149" s="3">
        <f t="shared" si="320"/>
        <v>930394731323.83594</v>
      </c>
      <c r="CM149" s="3">
        <f t="shared" si="320"/>
        <v>798813990854.63416</v>
      </c>
      <c r="CN149" s="3">
        <f t="shared" si="320"/>
        <v>680517719924.71252</v>
      </c>
      <c r="CO149" s="3">
        <f t="shared" si="320"/>
        <v>575037286327.65588</v>
      </c>
      <c r="CP149" s="3">
        <f t="shared" si="320"/>
        <v>481787613632.05023</v>
      </c>
      <c r="CQ149" s="3">
        <f t="shared" si="320"/>
        <v>400083892875.84796</v>
      </c>
      <c r="CR149" s="3">
        <f t="shared" si="320"/>
        <v>329160119419.11871</v>
      </c>
      <c r="CS149" s="3">
        <f t="shared" si="320"/>
        <v>268188856213.78336</v>
      </c>
      <c r="CT149" s="3">
        <f t="shared" si="320"/>
        <v>216301569385.57336</v>
      </c>
      <c r="CU149" s="3">
        <f t="shared" si="320"/>
        <v>172608856585.37811</v>
      </c>
      <c r="CV149" s="3">
        <f t="shared" si="320"/>
        <v>136219896262.33746</v>
      </c>
      <c r="CW149" s="3">
        <f t="shared" si="320"/>
        <v>106260487963.63258</v>
      </c>
      <c r="CX149" s="3">
        <f t="shared" si="320"/>
        <v>81889128777.003525</v>
      </c>
      <c r="CY149" s="3">
        <f t="shared" si="320"/>
        <v>62310675377.050995</v>
      </c>
      <c r="CZ149" s="3">
        <f t="shared" si="320"/>
        <v>46787268742.108932</v>
      </c>
      <c r="DA149" s="3">
        <f t="shared" si="320"/>
        <v>34646341379.238655</v>
      </c>
      <c r="DB149" s="3">
        <f t="shared" si="320"/>
        <v>25285675292.553421</v>
      </c>
      <c r="DC149" s="3">
        <f t="shared" si="320"/>
        <v>18175622794.509754</v>
      </c>
      <c r="DD149" s="3">
        <f t="shared" si="320"/>
        <v>12858731698.004887</v>
      </c>
      <c r="DE149" s="3">
        <f t="shared" si="320"/>
        <v>8947122761.9109039</v>
      </c>
      <c r="DF149" s="3">
        <f t="shared" si="320"/>
        <v>6118043895.9617558</v>
      </c>
      <c r="DG149" s="3">
        <f t="shared" si="320"/>
        <v>4108068686.1212645</v>
      </c>
      <c r="DH149" s="3">
        <f t="shared" si="320"/>
        <v>2706415496.8233266</v>
      </c>
      <c r="DI149" s="3">
        <f t="shared" si="320"/>
        <v>1747840058.2240233</v>
      </c>
      <c r="DJ149" s="3">
        <f t="shared" si="320"/>
        <v>1105504115.83867</v>
      </c>
      <c r="DK149" s="3">
        <f t="shared" si="320"/>
        <v>684152534.77011395</v>
      </c>
      <c r="DL149" s="3">
        <f t="shared" si="320"/>
        <v>413849500.67187154</v>
      </c>
      <c r="DM149" s="3">
        <f t="shared" si="320"/>
        <v>244439591.45790726</v>
      </c>
      <c r="DN149" s="3">
        <f t="shared" si="320"/>
        <v>140819153.96026474</v>
      </c>
      <c r="DO149" s="3">
        <f t="shared" si="320"/>
        <v>79033679.805764094</v>
      </c>
      <c r="DP149" s="3">
        <f t="shared" si="320"/>
        <v>43161739.680712022</v>
      </c>
      <c r="DQ149" s="3">
        <f t="shared" si="320"/>
        <v>22907284.055340905</v>
      </c>
      <c r="DR149" s="3">
        <f t="shared" si="320"/>
        <v>11799467.316619042</v>
      </c>
      <c r="DS149" s="3">
        <f t="shared" si="320"/>
        <v>5890673.4435918285</v>
      </c>
      <c r="DT149" s="3">
        <f t="shared" si="320"/>
        <v>2846118.6503808247</v>
      </c>
      <c r="DU149" s="3">
        <f t="shared" si="320"/>
        <v>1328829.2791920034</v>
      </c>
      <c r="DV149" s="3">
        <f t="shared" si="320"/>
        <v>598584.74869087385</v>
      </c>
      <c r="DW149" s="3">
        <f t="shared" si="320"/>
        <v>259718.32976919381</v>
      </c>
      <c r="DX149" s="3">
        <f t="shared" si="320"/>
        <v>108354.47887920633</v>
      </c>
      <c r="DY149" s="3">
        <f t="shared" si="320"/>
        <v>43388.065277767171</v>
      </c>
      <c r="DZ149" s="3">
        <f t="shared" si="320"/>
        <v>16643.630239034974</v>
      </c>
      <c r="EA149" s="3">
        <f t="shared" si="320"/>
        <v>6104.0351189230032</v>
      </c>
      <c r="EB149" s="3">
        <f t="shared" ref="EB149:ET149" si="321">$H$1*PI()/3*((EB46+EC46)*(EC$7^2-EB$7^2)+(EC$7-EB$7)*(EB46*EB$7+EC46*EC$7))*$H$2*$K$1</f>
        <v>2135.8650484645909</v>
      </c>
      <c r="EC149" s="3">
        <f t="shared" si="321"/>
        <v>711.49673037399384</v>
      </c>
      <c r="ED149" s="3">
        <f t="shared" si="321"/>
        <v>225.12547650438674</v>
      </c>
      <c r="EE149" s="3">
        <f t="shared" si="321"/>
        <v>67.498329052816018</v>
      </c>
      <c r="EF149" s="3">
        <f t="shared" si="321"/>
        <v>19.129052490938495</v>
      </c>
      <c r="EG149" s="3">
        <f t="shared" si="321"/>
        <v>5.110817844553786</v>
      </c>
      <c r="EH149" s="3">
        <f t="shared" si="321"/>
        <v>1.2837924100255358</v>
      </c>
      <c r="EI149" s="3">
        <f t="shared" si="321"/>
        <v>0.30231622704183081</v>
      </c>
      <c r="EJ149" s="3">
        <f t="shared" si="321"/>
        <v>6.6540522144485234E-2</v>
      </c>
      <c r="EK149" s="3">
        <f t="shared" si="321"/>
        <v>1.3645924431042126E-2</v>
      </c>
      <c r="EL149" s="3">
        <f t="shared" si="321"/>
        <v>2.5988464784437548E-3</v>
      </c>
      <c r="EM149" s="3">
        <f t="shared" si="321"/>
        <v>4.5805727728071184E-4</v>
      </c>
      <c r="EN149" s="3">
        <f t="shared" si="321"/>
        <v>7.4447359790114477E-5</v>
      </c>
      <c r="EO149" s="3">
        <f t="shared" si="321"/>
        <v>9.8117530920125008E-6</v>
      </c>
      <c r="EP149" s="3">
        <f t="shared" si="321"/>
        <v>0</v>
      </c>
      <c r="EQ149" s="3">
        <f t="shared" si="321"/>
        <v>0</v>
      </c>
      <c r="ER149" s="3">
        <f t="shared" si="321"/>
        <v>0</v>
      </c>
      <c r="ES149" s="3">
        <f t="shared" si="321"/>
        <v>0</v>
      </c>
      <c r="ET149" s="3">
        <f t="shared" si="321"/>
        <v>0</v>
      </c>
      <c r="EU149" s="3">
        <f t="shared" ref="EU149:FC149" si="322">$H$1*PI()/3*((EU46+EV46)*(EV$7^2-EU$7^2)+(EV$7-EU$7)*(EU46*EU$7+EV46*EV$7))*$H$2*$K$1</f>
        <v>0</v>
      </c>
      <c r="EV149" s="3">
        <f t="shared" si="322"/>
        <v>0</v>
      </c>
      <c r="EW149" s="3">
        <f t="shared" si="322"/>
        <v>0</v>
      </c>
      <c r="EX149" s="3">
        <f t="shared" si="322"/>
        <v>0</v>
      </c>
      <c r="EY149" s="3">
        <f t="shared" si="322"/>
        <v>0</v>
      </c>
      <c r="EZ149" s="3">
        <f t="shared" si="322"/>
        <v>0</v>
      </c>
      <c r="FA149" s="3">
        <f t="shared" si="322"/>
        <v>0</v>
      </c>
      <c r="FB149" s="3">
        <f t="shared" si="322"/>
        <v>0</v>
      </c>
      <c r="FC149" s="3">
        <f t="shared" si="322"/>
        <v>0</v>
      </c>
      <c r="FD149" s="3">
        <f t="shared" si="232"/>
        <v>0</v>
      </c>
      <c r="FE149" s="3">
        <f t="shared" si="233"/>
        <v>0</v>
      </c>
      <c r="FF149" s="3">
        <f t="shared" si="182"/>
        <v>0</v>
      </c>
      <c r="FG149" s="3">
        <f t="shared" si="183"/>
        <v>0</v>
      </c>
      <c r="FH149" s="3">
        <f t="shared" si="184"/>
        <v>0</v>
      </c>
      <c r="FI149" s="3">
        <f t="shared" si="185"/>
        <v>0</v>
      </c>
      <c r="FJ149" s="3">
        <f t="shared" si="186"/>
        <v>0</v>
      </c>
      <c r="FK149" s="3">
        <f t="shared" si="187"/>
        <v>0</v>
      </c>
      <c r="FL149" s="3">
        <f t="shared" si="188"/>
        <v>0</v>
      </c>
      <c r="FM149" s="3">
        <f t="shared" si="189"/>
        <v>0</v>
      </c>
      <c r="FN149" s="3">
        <f t="shared" si="190"/>
        <v>0</v>
      </c>
      <c r="FO149" s="3">
        <f t="shared" si="191"/>
        <v>0</v>
      </c>
      <c r="FP149" s="3">
        <f t="shared" si="192"/>
        <v>0</v>
      </c>
      <c r="FQ149" s="3">
        <f t="shared" si="193"/>
        <v>0</v>
      </c>
      <c r="FR149" s="3">
        <f t="shared" si="194"/>
        <v>0</v>
      </c>
      <c r="FS149" s="3">
        <f t="shared" si="195"/>
        <v>0</v>
      </c>
      <c r="FT149" s="3">
        <f t="shared" si="196"/>
        <v>0</v>
      </c>
      <c r="FU149" s="3">
        <f t="shared" si="197"/>
        <v>0</v>
      </c>
      <c r="FV149" s="3">
        <f t="shared" si="198"/>
        <v>0</v>
      </c>
      <c r="FW149" s="3">
        <f t="shared" si="199"/>
        <v>0</v>
      </c>
      <c r="FX149" s="3">
        <f t="shared" si="200"/>
        <v>0</v>
      </c>
      <c r="FY149" s="3">
        <f t="shared" si="201"/>
        <v>0</v>
      </c>
      <c r="FZ149" s="3">
        <f t="shared" si="202"/>
        <v>0</v>
      </c>
      <c r="GA149" s="3">
        <f t="shared" si="203"/>
        <v>0</v>
      </c>
      <c r="GB149" s="3">
        <f t="shared" si="204"/>
        <v>0</v>
      </c>
      <c r="GC149" s="3">
        <f t="shared" si="205"/>
        <v>0</v>
      </c>
      <c r="GD149" s="3">
        <f t="shared" si="206"/>
        <v>0</v>
      </c>
      <c r="GE149" s="3">
        <f t="shared" si="152"/>
        <v>0</v>
      </c>
      <c r="GF149" s="3">
        <f t="shared" si="207"/>
        <v>0</v>
      </c>
      <c r="GG149" s="3">
        <f t="shared" si="208"/>
        <v>0</v>
      </c>
      <c r="GH149" s="3">
        <f t="shared" si="209"/>
        <v>0</v>
      </c>
      <c r="GI149" s="3">
        <f t="shared" si="210"/>
        <v>0</v>
      </c>
      <c r="GJ149" s="3">
        <f t="shared" si="211"/>
        <v>0</v>
      </c>
      <c r="GK149" s="3">
        <f t="shared" si="157"/>
        <v>0</v>
      </c>
      <c r="GL149" s="3">
        <f t="shared" si="158"/>
        <v>0</v>
      </c>
      <c r="GM149" s="3">
        <f t="shared" si="159"/>
        <v>0</v>
      </c>
      <c r="GN149" s="3">
        <f t="shared" si="160"/>
        <v>0</v>
      </c>
      <c r="GO149" s="3">
        <f t="shared" si="161"/>
        <v>0</v>
      </c>
      <c r="GP149" s="3">
        <f t="shared" si="162"/>
        <v>0</v>
      </c>
      <c r="GQ149" s="3">
        <f t="shared" si="163"/>
        <v>0</v>
      </c>
      <c r="GR149" s="3">
        <f t="shared" si="164"/>
        <v>0</v>
      </c>
      <c r="GS149" s="3">
        <f t="shared" si="165"/>
        <v>0</v>
      </c>
      <c r="GT149" s="3">
        <f t="shared" si="166"/>
        <v>0</v>
      </c>
      <c r="GU149" s="3">
        <f t="shared" si="167"/>
        <v>0</v>
      </c>
      <c r="GV149" s="3">
        <f t="shared" si="168"/>
        <v>0</v>
      </c>
      <c r="GW149" s="3">
        <f t="shared" si="169"/>
        <v>0</v>
      </c>
      <c r="GX149" s="3">
        <f t="shared" si="170"/>
        <v>0</v>
      </c>
      <c r="GY149" s="3">
        <f t="shared" si="171"/>
        <v>0</v>
      </c>
      <c r="GZ149" s="3">
        <f t="shared" si="172"/>
        <v>0</v>
      </c>
      <c r="HA149" s="3">
        <f t="shared" si="173"/>
        <v>0</v>
      </c>
      <c r="HB149" s="3">
        <f t="shared" si="174"/>
        <v>0</v>
      </c>
      <c r="HC149" s="3">
        <f t="shared" si="175"/>
        <v>0</v>
      </c>
      <c r="HD149" s="3">
        <f t="shared" si="176"/>
        <v>0</v>
      </c>
      <c r="HE149" s="3">
        <f t="shared" si="298"/>
        <v>0</v>
      </c>
      <c r="HF149" s="3">
        <f t="shared" si="135"/>
        <v>0</v>
      </c>
      <c r="HG149" s="3">
        <f t="shared" si="136"/>
        <v>0</v>
      </c>
      <c r="HH149" s="3"/>
      <c r="HJ149" s="3">
        <f t="shared" si="132"/>
        <v>589275731396970.75</v>
      </c>
      <c r="HK149" s="3">
        <f t="shared" si="137"/>
        <v>735485520767969.62</v>
      </c>
    </row>
    <row r="150" spans="1:219" x14ac:dyDescent="0.25">
      <c r="A150">
        <v>169</v>
      </c>
      <c r="B150" s="3">
        <v>281838293.126445</v>
      </c>
      <c r="C150" s="2">
        <v>8.9309165819468213</v>
      </c>
      <c r="D150" s="3">
        <f t="shared" ref="D150:BO150" si="323">$H$1*PI()/3*((D47+E47)*(E$7^2-D$7^2)+(E$7-D$7)*(D47*D$7+E47*E$7))*$H$2*$K$1</f>
        <v>4998318583700.7461</v>
      </c>
      <c r="E150" s="3">
        <f t="shared" si="323"/>
        <v>5138775556451.9453</v>
      </c>
      <c r="F150" s="3">
        <f t="shared" si="323"/>
        <v>5281592121445.0859</v>
      </c>
      <c r="G150" s="3">
        <f t="shared" si="323"/>
        <v>5426700949004.29</v>
      </c>
      <c r="H150" s="3">
        <f t="shared" si="323"/>
        <v>5574025293494.874</v>
      </c>
      <c r="I150" s="3">
        <f t="shared" si="323"/>
        <v>5723478460126.1133</v>
      </c>
      <c r="J150" s="3">
        <f t="shared" si="323"/>
        <v>5874963260686.4785</v>
      </c>
      <c r="K150" s="3">
        <f t="shared" si="323"/>
        <v>6028371459880.2139</v>
      </c>
      <c r="L150" s="3">
        <f t="shared" si="323"/>
        <v>6183583214088.3945</v>
      </c>
      <c r="M150" s="3">
        <f t="shared" si="323"/>
        <v>6340466504829.8867</v>
      </c>
      <c r="N150" s="3">
        <f t="shared" si="323"/>
        <v>6498876569391.8496</v>
      </c>
      <c r="O150" s="3">
        <f t="shared" si="323"/>
        <v>6658655331578.0566</v>
      </c>
      <c r="P150" s="3">
        <f t="shared" si="323"/>
        <v>6819630835768.4268</v>
      </c>
      <c r="Q150" s="3">
        <f t="shared" si="323"/>
        <v>6981616688030.3359</v>
      </c>
      <c r="R150" s="3">
        <f t="shared" si="323"/>
        <v>7144411508391.3271</v>
      </c>
      <c r="S150" s="3">
        <f t="shared" si="323"/>
        <v>7307798398834.5576</v>
      </c>
      <c r="T150" s="3">
        <f t="shared" si="323"/>
        <v>7471544432160.8721</v>
      </c>
      <c r="U150" s="3">
        <f t="shared" si="323"/>
        <v>7635400167346.0879</v>
      </c>
      <c r="V150" s="3">
        <f t="shared" si="323"/>
        <v>7799099197532.4941</v>
      </c>
      <c r="W150" s="3">
        <f t="shared" si="323"/>
        <v>7962357737509.5176</v>
      </c>
      <c r="X150" s="3">
        <f t="shared" si="323"/>
        <v>8124874258021.2588</v>
      </c>
      <c r="Y150" s="3">
        <f t="shared" si="323"/>
        <v>8286329174947.6309</v>
      </c>
      <c r="Z150" s="3">
        <f t="shared" si="323"/>
        <v>8446384602044.8682</v>
      </c>
      <c r="AA150" s="3">
        <f t="shared" si="323"/>
        <v>8604684176561.7432</v>
      </c>
      <c r="AB150" s="3">
        <f t="shared" si="323"/>
        <v>8760852967762.5391</v>
      </c>
      <c r="AC150" s="3">
        <f t="shared" si="323"/>
        <v>8914497479037.7227</v>
      </c>
      <c r="AD150" s="3">
        <f t="shared" si="323"/>
        <v>9065205754931.5312</v>
      </c>
      <c r="AE150" s="3">
        <f t="shared" si="323"/>
        <v>9212547605032.1191</v>
      </c>
      <c r="AF150" s="3">
        <f t="shared" si="323"/>
        <v>9356074957369.9102</v>
      </c>
      <c r="AG150" s="3">
        <f t="shared" si="323"/>
        <v>9495322354369.2441</v>
      </c>
      <c r="AH150" s="3">
        <f t="shared" si="323"/>
        <v>9629807605015.5762</v>
      </c>
      <c r="AI150" s="3">
        <f t="shared" si="323"/>
        <v>9759032607241.625</v>
      </c>
      <c r="AJ150" s="3">
        <f t="shared" si="323"/>
        <v>9882484354842.3125</v>
      </c>
      <c r="AK150" s="3">
        <f t="shared" si="323"/>
        <v>9999636143381.5918</v>
      </c>
      <c r="AL150" s="3">
        <f t="shared" si="323"/>
        <v>10109948989596.379</v>
      </c>
      <c r="AM150" s="3">
        <f t="shared" si="323"/>
        <v>10212873278549.885</v>
      </c>
      <c r="AN150" s="3">
        <f t="shared" si="323"/>
        <v>10307850652488.176</v>
      </c>
      <c r="AO150" s="3">
        <f t="shared" si="323"/>
        <v>10394316154592.512</v>
      </c>
      <c r="AP150" s="3">
        <f t="shared" si="323"/>
        <v>10471700639930.021</v>
      </c>
      <c r="AQ150" s="3">
        <f t="shared" si="323"/>
        <v>10539433464619.014</v>
      </c>
      <c r="AR150" s="3">
        <f t="shared" si="323"/>
        <v>10596945462545.336</v>
      </c>
      <c r="AS150" s="3">
        <f t="shared" si="323"/>
        <v>10643672216940.629</v>
      </c>
      <c r="AT150" s="3">
        <f t="shared" si="323"/>
        <v>10679057631550.928</v>
      </c>
      <c r="AU150" s="3">
        <f t="shared" si="323"/>
        <v>10702557803149.557</v>
      </c>
      <c r="AV150" s="3">
        <f t="shared" si="323"/>
        <v>10713645193571.691</v>
      </c>
      <c r="AW150" s="3">
        <f t="shared" si="323"/>
        <v>10711813095260.205</v>
      </c>
      <c r="AX150" s="3">
        <f t="shared" si="323"/>
        <v>10696580379675.732</v>
      </c>
      <c r="AY150" s="3">
        <f t="shared" si="323"/>
        <v>10667496512401.975</v>
      </c>
      <c r="AZ150" s="3">
        <f t="shared" si="323"/>
        <v>10624146813070.979</v>
      </c>
      <c r="BA150" s="3">
        <f t="shared" si="323"/>
        <v>10566157930870.006</v>
      </c>
      <c r="BB150" s="3">
        <f t="shared" si="323"/>
        <v>10493203500049.973</v>
      </c>
      <c r="BC150" s="3">
        <f t="shared" si="323"/>
        <v>10405009931536.687</v>
      </c>
      <c r="BD150" s="3">
        <f t="shared" si="323"/>
        <v>10301362287760.639</v>
      </c>
      <c r="BE150" s="3">
        <f t="shared" si="323"/>
        <v>10182110179964.045</v>
      </c>
      <c r="BF150" s="3">
        <f t="shared" si="323"/>
        <v>10047173617312.469</v>
      </c>
      <c r="BG150" s="3">
        <f t="shared" si="323"/>
        <v>9896548727913.1953</v>
      </c>
      <c r="BH150" s="3">
        <f t="shared" si="323"/>
        <v>9730313262419.0469</v>
      </c>
      <c r="BI150" s="3">
        <f t="shared" si="323"/>
        <v>9548631781596.9023</v>
      </c>
      <c r="BJ150" s="3">
        <f t="shared" si="323"/>
        <v>9351760420502.0566</v>
      </c>
      <c r="BK150" s="3">
        <f t="shared" si="323"/>
        <v>9140051113919.2168</v>
      </c>
      <c r="BL150" s="3">
        <f t="shared" si="323"/>
        <v>8913955160895.7812</v>
      </c>
      <c r="BM150" s="3">
        <f t="shared" si="323"/>
        <v>8674026000828.7471</v>
      </c>
      <c r="BN150" s="3">
        <f t="shared" si="323"/>
        <v>8420921070337.5</v>
      </c>
      <c r="BO150" s="3">
        <f t="shared" si="323"/>
        <v>8155402609142.0791</v>
      </c>
      <c r="BP150" s="3">
        <f t="shared" ref="BP150:EA150" si="324">$H$1*PI()/3*((BP47+BQ47)*(BQ$7^2-BP$7^2)+(BQ$7-BP$7)*(BP47*BP$7+BQ47*BQ$7))*$H$2*$K$1</f>
        <v>7878337285285.0508</v>
      </c>
      <c r="BQ150" s="3">
        <f t="shared" si="324"/>
        <v>7590694515417.3008</v>
      </c>
      <c r="BR150" s="3">
        <f t="shared" si="324"/>
        <v>7293543365244.5254</v>
      </c>
      <c r="BS150" s="3">
        <f t="shared" si="324"/>
        <v>6988047928897.0107</v>
      </c>
      <c r="BT150" s="3">
        <f t="shared" si="324"/>
        <v>6675461104435.542</v>
      </c>
      <c r="BU150" s="3">
        <f t="shared" si="324"/>
        <v>6357116706140.1533</v>
      </c>
      <c r="BV150" s="3">
        <f t="shared" si="324"/>
        <v>6034419882945.7275</v>
      </c>
      <c r="BW150" s="3">
        <f t="shared" si="324"/>
        <v>5708835846258.3477</v>
      </c>
      <c r="BX150" s="3">
        <f t="shared" si="324"/>
        <v>5381876949357.5605</v>
      </c>
      <c r="BY150" s="3">
        <f t="shared" si="324"/>
        <v>5055088204169.3027</v>
      </c>
      <c r="BZ150" s="3">
        <f t="shared" si="324"/>
        <v>4730031368683.1953</v>
      </c>
      <c r="CA150" s="3">
        <f t="shared" si="324"/>
        <v>4408267788753.127</v>
      </c>
      <c r="CB150" s="3">
        <f t="shared" si="324"/>
        <v>4091340230056.5996</v>
      </c>
      <c r="CC150" s="3">
        <f t="shared" si="324"/>
        <v>3780753988072.9282</v>
      </c>
      <c r="CD150" s="3">
        <f t="shared" si="324"/>
        <v>3477957613952.2354</v>
      </c>
      <c r="CE150" s="3">
        <f t="shared" si="324"/>
        <v>3184323640031.5649</v>
      </c>
      <c r="CF150" s="3">
        <f t="shared" si="324"/>
        <v>2901129727861.04</v>
      </c>
      <c r="CG150" s="3">
        <f t="shared" si="324"/>
        <v>2629540691439.2754</v>
      </c>
      <c r="CH150" s="3">
        <f t="shared" si="324"/>
        <v>2370591866231.8267</v>
      </c>
      <c r="CI150" s="3">
        <f t="shared" si="324"/>
        <v>2125174297921.939</v>
      </c>
      <c r="CJ150" s="3">
        <f t="shared" si="324"/>
        <v>1894022211516.1677</v>
      </c>
      <c r="CK150" s="3">
        <f t="shared" si="324"/>
        <v>1677703189595.2144</v>
      </c>
      <c r="CL150" s="3">
        <f t="shared" si="324"/>
        <v>1476611437096.2144</v>
      </c>
      <c r="CM150" s="3">
        <f t="shared" si="324"/>
        <v>1290964438796.1235</v>
      </c>
      <c r="CN150" s="3">
        <f t="shared" si="324"/>
        <v>1120803225482.1565</v>
      </c>
      <c r="CO150" s="3">
        <f t="shared" si="324"/>
        <v>965996357633.74341</v>
      </c>
      <c r="CP150" s="3">
        <f t="shared" si="324"/>
        <v>826247614595.47974</v>
      </c>
      <c r="CQ150" s="3">
        <f t="shared" si="324"/>
        <v>701107247204.22083</v>
      </c>
      <c r="CR150" s="3">
        <f t="shared" si="324"/>
        <v>589986518346.71265</v>
      </c>
      <c r="CS150" s="3">
        <f t="shared" si="324"/>
        <v>492175125593.61841</v>
      </c>
      <c r="CT150" s="3">
        <f t="shared" si="324"/>
        <v>406860980121.83215</v>
      </c>
      <c r="CU150" s="3">
        <f t="shared" si="324"/>
        <v>333151714016.29364</v>
      </c>
      <c r="CV150" s="3">
        <f t="shared" si="324"/>
        <v>270097210808.8443</v>
      </c>
      <c r="CW150" s="3">
        <f t="shared" si="324"/>
        <v>216712407851.43597</v>
      </c>
      <c r="CX150" s="3">
        <f t="shared" si="324"/>
        <v>171999608463.15005</v>
      </c>
      <c r="CY150" s="3">
        <f t="shared" si="324"/>
        <v>134969569210.42297</v>
      </c>
      <c r="CZ150" s="3">
        <f t="shared" si="324"/>
        <v>104660693198.1864</v>
      </c>
      <c r="DA150" s="3">
        <f t="shared" si="324"/>
        <v>80155761138.604889</v>
      </c>
      <c r="DB150" s="3">
        <f t="shared" si="324"/>
        <v>60595762706.402138</v>
      </c>
      <c r="DC150" s="3">
        <f t="shared" si="324"/>
        <v>45190543298.98687</v>
      </c>
      <c r="DD150" s="3">
        <f t="shared" si="324"/>
        <v>33226145822.803993</v>
      </c>
      <c r="DE150" s="3">
        <f t="shared" si="324"/>
        <v>24068892358.532318</v>
      </c>
      <c r="DF150" s="3">
        <f t="shared" si="324"/>
        <v>17166405145.344873</v>
      </c>
      <c r="DG150" s="3">
        <f t="shared" si="324"/>
        <v>12045899715.495958</v>
      </c>
      <c r="DH150" s="3">
        <f t="shared" si="324"/>
        <v>8310186519.7820091</v>
      </c>
      <c r="DI150" s="3">
        <f t="shared" si="324"/>
        <v>5631885045.9387121</v>
      </c>
      <c r="DJ150" s="3">
        <f t="shared" si="324"/>
        <v>3746383586.9117513</v>
      </c>
      <c r="DK150" s="3">
        <f t="shared" si="324"/>
        <v>2444069327.33284</v>
      </c>
      <c r="DL150" s="3">
        <f t="shared" si="324"/>
        <v>1562311475.3067946</v>
      </c>
      <c r="DM150" s="3">
        <f t="shared" si="324"/>
        <v>977611705.13808632</v>
      </c>
      <c r="DN150" s="3">
        <f t="shared" si="324"/>
        <v>598249964.98976207</v>
      </c>
      <c r="DO150" s="3">
        <f t="shared" si="324"/>
        <v>357659260.81597298</v>
      </c>
      <c r="DP150" s="3">
        <f t="shared" si="324"/>
        <v>208669501.20712703</v>
      </c>
      <c r="DQ150" s="3">
        <f t="shared" si="324"/>
        <v>118675662.89325015</v>
      </c>
      <c r="DR150" s="3">
        <f t="shared" si="324"/>
        <v>65715116.667511657</v>
      </c>
      <c r="DS150" s="3">
        <f t="shared" si="324"/>
        <v>35386189.280702911</v>
      </c>
      <c r="DT150" s="3">
        <f t="shared" si="324"/>
        <v>18505733.398667555</v>
      </c>
      <c r="DU150" s="3">
        <f t="shared" si="324"/>
        <v>9386331.240719134</v>
      </c>
      <c r="DV150" s="3">
        <f t="shared" si="324"/>
        <v>4610928.4044212122</v>
      </c>
      <c r="DW150" s="3">
        <f t="shared" si="324"/>
        <v>2190489.5490901996</v>
      </c>
      <c r="DX150" s="3">
        <f t="shared" si="324"/>
        <v>1004805.1891577266</v>
      </c>
      <c r="DY150" s="3">
        <f t="shared" si="324"/>
        <v>444331.20166454796</v>
      </c>
      <c r="DZ150" s="3">
        <f t="shared" si="324"/>
        <v>189094.86795155579</v>
      </c>
      <c r="EA150" s="3">
        <f t="shared" si="324"/>
        <v>77309.02757668616</v>
      </c>
      <c r="EB150" s="3">
        <f t="shared" ref="EB150:ET150" si="325">$H$1*PI()/3*((EB47+EC47)*(EC$7^2-EB$7^2)+(EC$7-EB$7)*(EB47*EB$7+EC47*EC$7))*$H$2*$K$1</f>
        <v>30307.62954032874</v>
      </c>
      <c r="EC150" s="3">
        <f t="shared" si="325"/>
        <v>11371.068724703804</v>
      </c>
      <c r="ED150" s="3">
        <f t="shared" si="325"/>
        <v>4074.69532529141</v>
      </c>
      <c r="EE150" s="3">
        <f t="shared" si="325"/>
        <v>1391.5838216722213</v>
      </c>
      <c r="EF150" s="3">
        <f t="shared" si="325"/>
        <v>451.93571716872543</v>
      </c>
      <c r="EG150" s="3">
        <f t="shared" si="325"/>
        <v>139.24656346796277</v>
      </c>
      <c r="EH150" s="3">
        <f t="shared" si="325"/>
        <v>40.604377536857982</v>
      </c>
      <c r="EI150" s="3">
        <f t="shared" si="325"/>
        <v>11.177174806121105</v>
      </c>
      <c r="EJ150" s="3">
        <f t="shared" si="325"/>
        <v>2.8966771293482529</v>
      </c>
      <c r="EK150" s="3">
        <f t="shared" si="325"/>
        <v>0.7047908200400248</v>
      </c>
      <c r="EL150" s="3">
        <f t="shared" si="325"/>
        <v>0.16052334089378745</v>
      </c>
      <c r="EM150" s="3">
        <f t="shared" si="325"/>
        <v>3.4119230531783458E-2</v>
      </c>
      <c r="EN150" s="3">
        <f t="shared" si="325"/>
        <v>6.7459821443698765E-3</v>
      </c>
      <c r="EO150" s="3">
        <f t="shared" si="325"/>
        <v>1.061574492020009E-3</v>
      </c>
      <c r="EP150" s="3">
        <f t="shared" si="325"/>
        <v>0</v>
      </c>
      <c r="EQ150" s="3">
        <f t="shared" si="325"/>
        <v>0</v>
      </c>
      <c r="ER150" s="3">
        <f t="shared" si="325"/>
        <v>0</v>
      </c>
      <c r="ES150" s="3">
        <f t="shared" si="325"/>
        <v>0</v>
      </c>
      <c r="ET150" s="3">
        <f t="shared" si="325"/>
        <v>0</v>
      </c>
      <c r="EU150" s="3">
        <f t="shared" ref="EU150:FC150" si="326">$H$1*PI()/3*((EU47+EV47)*(EV$7^2-EU$7^2)+(EV$7-EU$7)*(EU47*EU$7+EV47*EV$7))*$H$2*$K$1</f>
        <v>0</v>
      </c>
      <c r="EV150" s="3">
        <f t="shared" si="326"/>
        <v>0</v>
      </c>
      <c r="EW150" s="3">
        <f t="shared" si="326"/>
        <v>0</v>
      </c>
      <c r="EX150" s="3">
        <f t="shared" si="326"/>
        <v>0</v>
      </c>
      <c r="EY150" s="3">
        <f t="shared" si="326"/>
        <v>0</v>
      </c>
      <c r="EZ150" s="3">
        <f t="shared" si="326"/>
        <v>0</v>
      </c>
      <c r="FA150" s="3">
        <f t="shared" si="326"/>
        <v>0</v>
      </c>
      <c r="FB150" s="3">
        <f t="shared" si="326"/>
        <v>0</v>
      </c>
      <c r="FC150" s="3">
        <f t="shared" si="326"/>
        <v>0</v>
      </c>
      <c r="FD150" s="3">
        <f t="shared" si="232"/>
        <v>0</v>
      </c>
      <c r="FE150" s="3">
        <f t="shared" si="233"/>
        <v>0</v>
      </c>
      <c r="FF150" s="3">
        <f t="shared" si="182"/>
        <v>0</v>
      </c>
      <c r="FG150" s="3">
        <f t="shared" si="183"/>
        <v>0</v>
      </c>
      <c r="FH150" s="3">
        <f t="shared" si="184"/>
        <v>0</v>
      </c>
      <c r="FI150" s="3">
        <f t="shared" si="185"/>
        <v>0</v>
      </c>
      <c r="FJ150" s="3">
        <f t="shared" si="186"/>
        <v>0</v>
      </c>
      <c r="FK150" s="3">
        <f t="shared" si="187"/>
        <v>0</v>
      </c>
      <c r="FL150" s="3">
        <f t="shared" si="188"/>
        <v>0</v>
      </c>
      <c r="FM150" s="3">
        <f t="shared" si="189"/>
        <v>0</v>
      </c>
      <c r="FN150" s="3">
        <f t="shared" si="190"/>
        <v>0</v>
      </c>
      <c r="FO150" s="3">
        <f t="shared" si="191"/>
        <v>0</v>
      </c>
      <c r="FP150" s="3">
        <f t="shared" si="192"/>
        <v>0</v>
      </c>
      <c r="FQ150" s="3">
        <f t="shared" si="193"/>
        <v>0</v>
      </c>
      <c r="FR150" s="3">
        <f t="shared" si="194"/>
        <v>0</v>
      </c>
      <c r="FS150" s="3">
        <f t="shared" si="195"/>
        <v>0</v>
      </c>
      <c r="FT150" s="3">
        <f t="shared" si="196"/>
        <v>0</v>
      </c>
      <c r="FU150" s="3">
        <f t="shared" si="197"/>
        <v>0</v>
      </c>
      <c r="FV150" s="3">
        <f t="shared" si="198"/>
        <v>0</v>
      </c>
      <c r="FW150" s="3">
        <f t="shared" si="199"/>
        <v>0</v>
      </c>
      <c r="FX150" s="3">
        <f t="shared" si="200"/>
        <v>0</v>
      </c>
      <c r="FY150" s="3">
        <f t="shared" si="201"/>
        <v>0</v>
      </c>
      <c r="FZ150" s="3">
        <f t="shared" si="202"/>
        <v>0</v>
      </c>
      <c r="GA150" s="3">
        <f t="shared" si="203"/>
        <v>0</v>
      </c>
      <c r="GB150" s="3">
        <f t="shared" si="204"/>
        <v>0</v>
      </c>
      <c r="GC150" s="3">
        <f t="shared" si="205"/>
        <v>0</v>
      </c>
      <c r="GD150" s="3">
        <f t="shared" si="206"/>
        <v>0</v>
      </c>
      <c r="GE150" s="3">
        <f t="shared" si="152"/>
        <v>0</v>
      </c>
      <c r="GF150" s="3">
        <f t="shared" si="207"/>
        <v>0</v>
      </c>
      <c r="GG150" s="3">
        <f t="shared" si="208"/>
        <v>0</v>
      </c>
      <c r="GH150" s="3">
        <f t="shared" si="209"/>
        <v>0</v>
      </c>
      <c r="GI150" s="3">
        <f t="shared" si="210"/>
        <v>0</v>
      </c>
      <c r="GJ150" s="3">
        <f t="shared" si="211"/>
        <v>0</v>
      </c>
      <c r="GK150" s="3">
        <f t="shared" si="157"/>
        <v>0</v>
      </c>
      <c r="GL150" s="3">
        <f t="shared" si="158"/>
        <v>0</v>
      </c>
      <c r="GM150" s="3">
        <f t="shared" si="159"/>
        <v>0</v>
      </c>
      <c r="GN150" s="3">
        <f t="shared" si="160"/>
        <v>0</v>
      </c>
      <c r="GO150" s="3">
        <f t="shared" si="161"/>
        <v>0</v>
      </c>
      <c r="GP150" s="3">
        <f t="shared" si="162"/>
        <v>0</v>
      </c>
      <c r="GQ150" s="3">
        <f t="shared" si="163"/>
        <v>0</v>
      </c>
      <c r="GR150" s="3">
        <f t="shared" si="164"/>
        <v>0</v>
      </c>
      <c r="GS150" s="3">
        <f t="shared" si="165"/>
        <v>0</v>
      </c>
      <c r="GT150" s="3">
        <f t="shared" si="166"/>
        <v>0</v>
      </c>
      <c r="GU150" s="3">
        <f t="shared" si="167"/>
        <v>0</v>
      </c>
      <c r="GV150" s="3">
        <f t="shared" si="168"/>
        <v>0</v>
      </c>
      <c r="GW150" s="3">
        <f t="shared" si="169"/>
        <v>0</v>
      </c>
      <c r="GX150" s="3">
        <f t="shared" si="170"/>
        <v>0</v>
      </c>
      <c r="GY150" s="3">
        <f t="shared" si="171"/>
        <v>0</v>
      </c>
      <c r="GZ150" s="3">
        <f t="shared" si="172"/>
        <v>0</v>
      </c>
      <c r="HA150" s="3">
        <f t="shared" si="173"/>
        <v>0</v>
      </c>
      <c r="HB150" s="3">
        <f t="shared" si="174"/>
        <v>0</v>
      </c>
      <c r="HC150" s="3">
        <f t="shared" si="175"/>
        <v>0</v>
      </c>
      <c r="HD150" s="3">
        <f t="shared" si="176"/>
        <v>0</v>
      </c>
      <c r="HE150" s="3">
        <f t="shared" si="298"/>
        <v>0</v>
      </c>
      <c r="HF150" s="3">
        <f t="shared" si="135"/>
        <v>0</v>
      </c>
      <c r="HG150" s="3">
        <f t="shared" si="136"/>
        <v>0</v>
      </c>
      <c r="HH150" s="3"/>
      <c r="HJ150" s="3">
        <f t="shared" si="132"/>
        <v>669919211414843.5</v>
      </c>
      <c r="HK150" s="3">
        <f t="shared" si="137"/>
        <v>819563267751879.37</v>
      </c>
    </row>
    <row r="151" spans="1:219" x14ac:dyDescent="0.25">
      <c r="A151">
        <v>170</v>
      </c>
      <c r="B151" s="3">
        <v>316227766.016837</v>
      </c>
      <c r="C151" s="2">
        <v>10.020653218775731</v>
      </c>
      <c r="D151" s="3">
        <f t="shared" ref="D151:BO151" si="327">$H$1*PI()/3*((D48+E48)*(E$7^2-D$7^2)+(E$7-D$7)*(D48*D$7+E48*E$7))*$H$2*$K$1</f>
        <v>5172689411272.0781</v>
      </c>
      <c r="E151" s="3">
        <f t="shared" si="327"/>
        <v>5322168808662.8799</v>
      </c>
      <c r="F151" s="3">
        <f t="shared" si="327"/>
        <v>5474435737247.0723</v>
      </c>
      <c r="G151" s="3">
        <f t="shared" si="327"/>
        <v>5629439950640.0723</v>
      </c>
      <c r="H151" s="3">
        <f t="shared" si="327"/>
        <v>5787122163640.667</v>
      </c>
      <c r="I151" s="3">
        <f t="shared" si="327"/>
        <v>5947413493385.5078</v>
      </c>
      <c r="J151" s="3">
        <f t="shared" si="327"/>
        <v>6110234884506.877</v>
      </c>
      <c r="K151" s="3">
        <f t="shared" si="327"/>
        <v>6275496519473.332</v>
      </c>
      <c r="L151" s="3">
        <f t="shared" si="327"/>
        <v>6443097215409.9453</v>
      </c>
      <c r="M151" s="3">
        <f t="shared" si="327"/>
        <v>6612923809118.3994</v>
      </c>
      <c r="N151" s="3">
        <f t="shared" si="327"/>
        <v>6784850532173.1172</v>
      </c>
      <c r="O151" s="3">
        <f t="shared" si="327"/>
        <v>6958738378419.6611</v>
      </c>
      <c r="P151" s="3">
        <f t="shared" si="327"/>
        <v>7134434466406.9805</v>
      </c>
      <c r="Q151" s="3">
        <f t="shared" si="327"/>
        <v>7311771399806.7021</v>
      </c>
      <c r="R151" s="3">
        <f t="shared" si="327"/>
        <v>7490566629208.0928</v>
      </c>
      <c r="S151" s="3">
        <f t="shared" si="327"/>
        <v>7670621819100.0596</v>
      </c>
      <c r="T151" s="3">
        <f t="shared" si="327"/>
        <v>7851722224413.7236</v>
      </c>
      <c r="U151" s="3">
        <f t="shared" si="327"/>
        <v>8033636081461.3848</v>
      </c>
      <c r="V151" s="3">
        <f t="shared" si="327"/>
        <v>8216114018600.9355</v>
      </c>
      <c r="W151" s="3">
        <f t="shared" si="327"/>
        <v>8398888492669.9277</v>
      </c>
      <c r="X151" s="3">
        <f t="shared" si="327"/>
        <v>8581673257710.2559</v>
      </c>
      <c r="Y151" s="3">
        <f t="shared" si="327"/>
        <v>8764162873228.1992</v>
      </c>
      <c r="Z151" s="3">
        <f t="shared" si="327"/>
        <v>8946032259895.9434</v>
      </c>
      <c r="AA151" s="3">
        <f t="shared" si="327"/>
        <v>9126936311266.6387</v>
      </c>
      <c r="AB151" s="3">
        <f t="shared" si="327"/>
        <v>9306509570845.5781</v>
      </c>
      <c r="AC151" s="3">
        <f t="shared" si="327"/>
        <v>9484365984582.1484</v>
      </c>
      <c r="AD151" s="3">
        <f t="shared" si="327"/>
        <v>9660098739589.7012</v>
      </c>
      <c r="AE151" s="3">
        <f t="shared" si="327"/>
        <v>9833280200635.416</v>
      </c>
      <c r="AF151" s="3">
        <f t="shared" si="327"/>
        <v>10003461956797.344</v>
      </c>
      <c r="AG151" s="3">
        <f t="shared" si="327"/>
        <v>10170174991256.123</v>
      </c>
      <c r="AH151" s="3">
        <f t="shared" si="327"/>
        <v>10332929988030.824</v>
      </c>
      <c r="AI151" s="3">
        <f t="shared" si="327"/>
        <v>10491217790062.424</v>
      </c>
      <c r="AJ151" s="3">
        <f t="shared" si="327"/>
        <v>10644510023655.865</v>
      </c>
      <c r="AK151" s="3">
        <f t="shared" si="327"/>
        <v>10792259904792.775</v>
      </c>
      <c r="AL151" s="3">
        <f t="shared" si="327"/>
        <v>10933903243272.59</v>
      </c>
      <c r="AM151" s="3">
        <f t="shared" si="327"/>
        <v>11068859660838.244</v>
      </c>
      <c r="AN151" s="3">
        <f t="shared" si="327"/>
        <v>11196534039669.074</v>
      </c>
      <c r="AO151" s="3">
        <f t="shared" si="327"/>
        <v>11316318217433.738</v>
      </c>
      <c r="AP151" s="3">
        <f t="shared" si="327"/>
        <v>11427592944855.699</v>
      </c>
      <c r="AQ151" s="3">
        <f t="shared" si="327"/>
        <v>11529730121169.676</v>
      </c>
      <c r="AR151" s="3">
        <f t="shared" si="327"/>
        <v>11622095321945.184</v>
      </c>
      <c r="AS151" s="3">
        <f t="shared" si="327"/>
        <v>11704050632577.623</v>
      </c>
      <c r="AT151" s="3">
        <f t="shared" si="327"/>
        <v>11774957799069.986</v>
      </c>
      <c r="AU151" s="3">
        <f t="shared" si="327"/>
        <v>11834181705725.66</v>
      </c>
      <c r="AV151" s="3">
        <f t="shared" si="327"/>
        <v>11881094186813.566</v>
      </c>
      <c r="AW151" s="3">
        <f t="shared" si="327"/>
        <v>11915078176129.875</v>
      </c>
      <c r="AX151" s="3">
        <f t="shared" si="327"/>
        <v>11935532194834.996</v>
      </c>
      <c r="AY151" s="3">
        <f t="shared" si="327"/>
        <v>11941875173529.949</v>
      </c>
      <c r="AZ151" s="3">
        <f t="shared" si="327"/>
        <v>11933551599650.748</v>
      </c>
      <c r="BA151" s="3">
        <f t="shared" si="327"/>
        <v>11910036975608.295</v>
      </c>
      <c r="BB151" s="3">
        <f t="shared" si="327"/>
        <v>11870843566725.367</v>
      </c>
      <c r="BC151" s="3">
        <f t="shared" si="327"/>
        <v>11815526410915.896</v>
      </c>
      <c r="BD151" s="3">
        <f t="shared" si="327"/>
        <v>11743689554279.303</v>
      </c>
      <c r="BE151" s="3">
        <f t="shared" si="327"/>
        <v>11654992468224.094</v>
      </c>
      <c r="BF151" s="3">
        <f t="shared" si="327"/>
        <v>11549156594636.998</v>
      </c>
      <c r="BG151" s="3">
        <f t="shared" si="327"/>
        <v>11425971955827.252</v>
      </c>
      <c r="BH151" s="3">
        <f t="shared" si="327"/>
        <v>11285303755862.75</v>
      </c>
      <c r="BI151" s="3">
        <f t="shared" si="327"/>
        <v>11127098889310.99</v>
      </c>
      <c r="BJ151" s="3">
        <f t="shared" si="327"/>
        <v>10951392262864.697</v>
      </c>
      <c r="BK151" s="3">
        <f t="shared" si="327"/>
        <v>10758312824671.768</v>
      </c>
      <c r="BL151" s="3">
        <f t="shared" si="327"/>
        <v>10548089186054.566</v>
      </c>
      <c r="BM151" s="3">
        <f t="shared" si="327"/>
        <v>10321054710801.223</v>
      </c>
      <c r="BN151" s="3">
        <f t="shared" si="327"/>
        <v>10077651938769.801</v>
      </c>
      <c r="BO151" s="3">
        <f t="shared" si="327"/>
        <v>9818436203541.6836</v>
      </c>
      <c r="BP151" s="3">
        <f t="shared" ref="BP151:EA151" si="328">$H$1*PI()/3*((BP48+BQ48)*(BQ$7^2-BP$7^2)+(BQ$7-BP$7)*(BP48*BP$7+BQ48*BQ$7))*$H$2*$K$1</f>
        <v>9544078298919.6211</v>
      </c>
      <c r="BQ151" s="3">
        <f t="shared" si="328"/>
        <v>9255366046461.9531</v>
      </c>
      <c r="BR151" s="3">
        <f t="shared" si="328"/>
        <v>8953204616721.7324</v>
      </c>
      <c r="BS151" s="3">
        <f t="shared" si="328"/>
        <v>8638615460806.2793</v>
      </c>
      <c r="BT151" s="3">
        <f t="shared" si="328"/>
        <v>8312733717006.6133</v>
      </c>
      <c r="BU151" s="3">
        <f t="shared" si="328"/>
        <v>7976803969907.2861</v>
      </c>
      <c r="BV151" s="3">
        <f t="shared" si="328"/>
        <v>7632174257252.3604</v>
      </c>
      <c r="BW151" s="3">
        <f t="shared" si="328"/>
        <v>7280288243113.7627</v>
      </c>
      <c r="BX151" s="3">
        <f t="shared" si="328"/>
        <v>6922675505020.7246</v>
      </c>
      <c r="BY151" s="3">
        <f t="shared" si="328"/>
        <v>6560939917696.3437</v>
      </c>
      <c r="BZ151" s="3">
        <f t="shared" si="328"/>
        <v>6196746156816.2812</v>
      </c>
      <c r="CA151" s="3">
        <f t="shared" si="328"/>
        <v>5831804392504.627</v>
      </c>
      <c r="CB151" s="3">
        <f t="shared" si="328"/>
        <v>5467853293381.9814</v>
      </c>
      <c r="CC151" s="3">
        <f t="shared" si="328"/>
        <v>5106641517101.7139</v>
      </c>
      <c r="CD151" s="3">
        <f t="shared" si="328"/>
        <v>4749907920951.7031</v>
      </c>
      <c r="CE151" s="3">
        <f t="shared" si="328"/>
        <v>4399360784857.0654</v>
      </c>
      <c r="CF151" s="3">
        <f t="shared" si="328"/>
        <v>4056656396740.6079</v>
      </c>
      <c r="CG151" s="3">
        <f t="shared" si="328"/>
        <v>3723377404480.5332</v>
      </c>
      <c r="CH151" s="3">
        <f t="shared" si="328"/>
        <v>3401011386932.4868</v>
      </c>
      <c r="CI151" s="3">
        <f t="shared" si="328"/>
        <v>3090930135769.6353</v>
      </c>
      <c r="CJ151" s="3">
        <f t="shared" si="328"/>
        <v>2794370167323.5723</v>
      </c>
      <c r="CK151" s="3">
        <f t="shared" si="328"/>
        <v>2512414996201.8818</v>
      </c>
      <c r="CL151" s="3">
        <f t="shared" si="328"/>
        <v>2245979697542.5918</v>
      </c>
      <c r="CM151" s="3">
        <f t="shared" si="328"/>
        <v>1995798260028.7537</v>
      </c>
      <c r="CN151" s="3">
        <f t="shared" si="328"/>
        <v>1762414185610.2847</v>
      </c>
      <c r="CO151" s="3">
        <f t="shared" si="328"/>
        <v>1546174723455.491</v>
      </c>
      <c r="CP151" s="3">
        <f t="shared" si="328"/>
        <v>1347229035312.7527</v>
      </c>
      <c r="CQ151" s="3">
        <f t="shared" si="328"/>
        <v>1165530478731.6272</v>
      </c>
      <c r="CR151" s="3">
        <f t="shared" si="328"/>
        <v>1000843066431.9279</v>
      </c>
      <c r="CS151" s="3">
        <f t="shared" si="328"/>
        <v>852752018881.02405</v>
      </c>
      <c r="CT151" s="3">
        <f t="shared" si="328"/>
        <v>720678178578.65735</v>
      </c>
      <c r="CU151" s="3">
        <f t="shared" si="328"/>
        <v>603895905591.75293</v>
      </c>
      <c r="CV151" s="3">
        <f t="shared" si="328"/>
        <v>501553932383.08307</v>
      </c>
      <c r="CW151" s="3">
        <f t="shared" si="328"/>
        <v>412698530170.42731</v>
      </c>
      <c r="CX151" s="3">
        <f t="shared" si="328"/>
        <v>336298237217.11694</v>
      </c>
      <c r="CY151" s="3">
        <f t="shared" si="328"/>
        <v>271269329019.45197</v>
      </c>
      <c r="CZ151" s="3">
        <f t="shared" si="328"/>
        <v>216501177443.24146</v>
      </c>
      <c r="DA151" s="3">
        <f t="shared" si="328"/>
        <v>170880654565.74655</v>
      </c>
      <c r="DB151" s="3">
        <f t="shared" si="328"/>
        <v>133314788752.76924</v>
      </c>
      <c r="DC151" s="3">
        <f t="shared" si="328"/>
        <v>102750973887.98755</v>
      </c>
      <c r="DD151" s="3">
        <f t="shared" si="328"/>
        <v>78194163063.802429</v>
      </c>
      <c r="DE151" s="3">
        <f t="shared" si="328"/>
        <v>58720637825.942574</v>
      </c>
      <c r="DF151" s="3">
        <f t="shared" si="328"/>
        <v>43488123107.124176</v>
      </c>
      <c r="DG151" s="3">
        <f t="shared" si="328"/>
        <v>31742204315.072147</v>
      </c>
      <c r="DH151" s="3">
        <f t="shared" si="328"/>
        <v>22819183884.011562</v>
      </c>
      <c r="DI151" s="3">
        <f t="shared" si="328"/>
        <v>16145677506.946907</v>
      </c>
      <c r="DJ151" s="3">
        <f t="shared" si="328"/>
        <v>11235384305.703966</v>
      </c>
      <c r="DK151" s="3">
        <f t="shared" si="328"/>
        <v>7683562026.7906466</v>
      </c>
      <c r="DL151" s="3">
        <f t="shared" si="328"/>
        <v>5159793055.2424011</v>
      </c>
      <c r="DM151" s="3">
        <f t="shared" si="328"/>
        <v>3399638581.6171684</v>
      </c>
      <c r="DN151" s="3">
        <f t="shared" si="328"/>
        <v>2195749501.6131964</v>
      </c>
      <c r="DO151" s="3">
        <f t="shared" si="328"/>
        <v>1388939894.4796255</v>
      </c>
      <c r="DP151" s="3">
        <f t="shared" si="328"/>
        <v>859641144.98046756</v>
      </c>
      <c r="DQ151" s="3">
        <f t="shared" si="328"/>
        <v>520052345.67659324</v>
      </c>
      <c r="DR151" s="3">
        <f t="shared" si="328"/>
        <v>307196154.57422531</v>
      </c>
      <c r="DS151" s="3">
        <f t="shared" si="328"/>
        <v>176988405.54637006</v>
      </c>
      <c r="DT151" s="3">
        <f t="shared" si="328"/>
        <v>99342122.925046518</v>
      </c>
      <c r="DU151" s="3">
        <f t="shared" si="328"/>
        <v>54257232.608245142</v>
      </c>
      <c r="DV151" s="3">
        <f t="shared" si="328"/>
        <v>28798449.840240549</v>
      </c>
      <c r="DW151" s="3">
        <f t="shared" si="328"/>
        <v>14835223.866408372</v>
      </c>
      <c r="DX151" s="3">
        <f t="shared" si="328"/>
        <v>7406827.9507288598</v>
      </c>
      <c r="DY151" s="3">
        <f t="shared" si="328"/>
        <v>3578947.8065700037</v>
      </c>
      <c r="DZ151" s="3">
        <f t="shared" si="328"/>
        <v>1671114.0525480735</v>
      </c>
      <c r="EA151" s="3">
        <f t="shared" si="328"/>
        <v>752829.46663483675</v>
      </c>
      <c r="EB151" s="3">
        <f t="shared" ref="EB151:ET151" si="329">$H$1*PI()/3*((EB48+EC48)*(EC$7^2-EB$7^2)+(EC$7-EB$7)*(EB48*EB$7+EC48*EC$7))*$H$2*$K$1</f>
        <v>326668.4427027179</v>
      </c>
      <c r="EC151" s="3">
        <f t="shared" si="329"/>
        <v>136296.48791486799</v>
      </c>
      <c r="ED151" s="3">
        <f t="shared" si="329"/>
        <v>54580.930659429687</v>
      </c>
      <c r="EE151" s="3">
        <f t="shared" si="329"/>
        <v>20938.773730907255</v>
      </c>
      <c r="EF151" s="3">
        <f t="shared" si="329"/>
        <v>7679.8451487779466</v>
      </c>
      <c r="EG151" s="3">
        <f t="shared" si="329"/>
        <v>2687.4554132298776</v>
      </c>
      <c r="EH151" s="3">
        <f t="shared" si="329"/>
        <v>895.30744384491811</v>
      </c>
      <c r="EI151" s="3">
        <f t="shared" si="329"/>
        <v>283.305896678691</v>
      </c>
      <c r="EJ151" s="3">
        <f t="shared" si="329"/>
        <v>84.94847244200858</v>
      </c>
      <c r="EK151" s="3">
        <f t="shared" si="329"/>
        <v>24.076177823143649</v>
      </c>
      <c r="EL151" s="3">
        <f t="shared" si="329"/>
        <v>6.4330364901229533</v>
      </c>
      <c r="EM151" s="3">
        <f t="shared" si="329"/>
        <v>1.6160395775897471</v>
      </c>
      <c r="EN151" s="3">
        <f t="shared" si="329"/>
        <v>0.38058382207138891</v>
      </c>
      <c r="EO151" s="3">
        <f t="shared" si="329"/>
        <v>8.3773545463979998E-2</v>
      </c>
      <c r="EP151" s="3">
        <f t="shared" si="329"/>
        <v>1.7181286763620084E-2</v>
      </c>
      <c r="EQ151" s="3">
        <f t="shared" si="329"/>
        <v>3.2723944252295804E-3</v>
      </c>
      <c r="ER151" s="3">
        <f t="shared" si="329"/>
        <v>5.7681616004717079E-4</v>
      </c>
      <c r="ES151" s="3">
        <f t="shared" si="329"/>
        <v>9.3756183899458407E-5</v>
      </c>
      <c r="ET151" s="3">
        <f t="shared" si="329"/>
        <v>1.3999312784446839E-5</v>
      </c>
      <c r="EU151" s="3">
        <f t="shared" ref="EU151:FC151" si="330">$H$1*PI()/3*((EU48+EV48)*(EV$7^2-EU$7^2)+(EV$7-EU$7)*(EU48*EU$7+EV48*EV$7))*$H$2*$K$1</f>
        <v>1.9126356170747338E-6</v>
      </c>
      <c r="EV151" s="3">
        <f t="shared" si="330"/>
        <v>2.3810463071773581E-7</v>
      </c>
      <c r="EW151" s="3">
        <f t="shared" si="330"/>
        <v>2.689166356443063E-8</v>
      </c>
      <c r="EX151" s="3">
        <f t="shared" si="330"/>
        <v>2.7428013338667021E-9</v>
      </c>
      <c r="EY151" s="3">
        <f t="shared" si="330"/>
        <v>2.5142851403529889E-10</v>
      </c>
      <c r="EZ151" s="3">
        <f t="shared" si="330"/>
        <v>2.0610768802036533E-11</v>
      </c>
      <c r="FA151" s="3">
        <f t="shared" si="330"/>
        <v>1.5029476583461155E-12</v>
      </c>
      <c r="FB151" s="3">
        <f t="shared" si="330"/>
        <v>9.6953512919927953E-14</v>
      </c>
      <c r="FC151" s="3">
        <f t="shared" si="330"/>
        <v>5.5009490132200408E-15</v>
      </c>
      <c r="FD151" s="3">
        <f t="shared" si="232"/>
        <v>2.7285338996299135E-16</v>
      </c>
      <c r="FE151" s="3">
        <f t="shared" si="233"/>
        <v>1.1348351687256258E-17</v>
      </c>
      <c r="FF151" s="3">
        <f t="shared" si="182"/>
        <v>0</v>
      </c>
      <c r="FG151" s="3">
        <f t="shared" si="183"/>
        <v>0</v>
      </c>
      <c r="FH151" s="3">
        <f t="shared" si="184"/>
        <v>0</v>
      </c>
      <c r="FI151" s="3">
        <f t="shared" si="185"/>
        <v>0</v>
      </c>
      <c r="FJ151" s="3">
        <f t="shared" si="186"/>
        <v>0</v>
      </c>
      <c r="FK151" s="3">
        <f t="shared" si="187"/>
        <v>0</v>
      </c>
      <c r="FL151" s="3">
        <f t="shared" si="188"/>
        <v>0</v>
      </c>
      <c r="FM151" s="3">
        <f t="shared" si="189"/>
        <v>0</v>
      </c>
      <c r="FN151" s="3">
        <f t="shared" si="190"/>
        <v>0</v>
      </c>
      <c r="FO151" s="3">
        <f t="shared" si="191"/>
        <v>0</v>
      </c>
      <c r="FP151" s="3">
        <f t="shared" si="192"/>
        <v>0</v>
      </c>
      <c r="FQ151" s="3">
        <f t="shared" si="193"/>
        <v>0</v>
      </c>
      <c r="FR151" s="3">
        <f t="shared" si="194"/>
        <v>0</v>
      </c>
      <c r="FS151" s="3">
        <f t="shared" si="195"/>
        <v>0</v>
      </c>
      <c r="FT151" s="3">
        <f t="shared" si="196"/>
        <v>0</v>
      </c>
      <c r="FU151" s="3">
        <f t="shared" si="197"/>
        <v>0</v>
      </c>
      <c r="FV151" s="3">
        <f t="shared" si="198"/>
        <v>0</v>
      </c>
      <c r="FW151" s="3">
        <f t="shared" si="199"/>
        <v>0</v>
      </c>
      <c r="FX151" s="3">
        <f t="shared" si="200"/>
        <v>0</v>
      </c>
      <c r="FY151" s="3">
        <f t="shared" si="201"/>
        <v>0</v>
      </c>
      <c r="FZ151" s="3">
        <f t="shared" si="202"/>
        <v>0</v>
      </c>
      <c r="GA151" s="3">
        <f t="shared" si="203"/>
        <v>0</v>
      </c>
      <c r="GB151" s="3">
        <f t="shared" si="204"/>
        <v>0</v>
      </c>
      <c r="GC151" s="3">
        <f t="shared" si="205"/>
        <v>0</v>
      </c>
      <c r="GD151" s="3">
        <f t="shared" si="206"/>
        <v>0</v>
      </c>
      <c r="GE151" s="3">
        <f t="shared" si="152"/>
        <v>0</v>
      </c>
      <c r="GF151" s="3">
        <f t="shared" si="207"/>
        <v>0</v>
      </c>
      <c r="GG151" s="3">
        <f t="shared" si="208"/>
        <v>0</v>
      </c>
      <c r="GH151" s="3">
        <f t="shared" si="209"/>
        <v>0</v>
      </c>
      <c r="GI151" s="3">
        <f t="shared" si="210"/>
        <v>0</v>
      </c>
      <c r="GJ151" s="3">
        <f t="shared" si="211"/>
        <v>0</v>
      </c>
      <c r="GK151" s="3">
        <f t="shared" si="157"/>
        <v>0</v>
      </c>
      <c r="GL151" s="3">
        <f t="shared" si="158"/>
        <v>0</v>
      </c>
      <c r="GM151" s="3">
        <f t="shared" si="159"/>
        <v>0</v>
      </c>
      <c r="GN151" s="3">
        <f t="shared" si="160"/>
        <v>0</v>
      </c>
      <c r="GO151" s="3">
        <f t="shared" si="161"/>
        <v>0</v>
      </c>
      <c r="GP151" s="3">
        <f t="shared" si="162"/>
        <v>0</v>
      </c>
      <c r="GQ151" s="3">
        <f t="shared" si="163"/>
        <v>0</v>
      </c>
      <c r="GR151" s="3">
        <f t="shared" si="164"/>
        <v>0</v>
      </c>
      <c r="GS151" s="3">
        <f t="shared" si="165"/>
        <v>0</v>
      </c>
      <c r="GT151" s="3">
        <f t="shared" si="166"/>
        <v>0</v>
      </c>
      <c r="GU151" s="3">
        <f t="shared" si="167"/>
        <v>0</v>
      </c>
      <c r="GV151" s="3">
        <f t="shared" si="168"/>
        <v>0</v>
      </c>
      <c r="GW151" s="3">
        <f t="shared" si="169"/>
        <v>0</v>
      </c>
      <c r="GX151" s="3">
        <f t="shared" si="170"/>
        <v>0</v>
      </c>
      <c r="GY151" s="3">
        <f t="shared" si="171"/>
        <v>0</v>
      </c>
      <c r="GZ151" s="3">
        <f t="shared" si="172"/>
        <v>0</v>
      </c>
      <c r="HA151" s="3">
        <f t="shared" si="173"/>
        <v>0</v>
      </c>
      <c r="HB151" s="3">
        <f t="shared" si="174"/>
        <v>0</v>
      </c>
      <c r="HC151" s="3">
        <f t="shared" si="175"/>
        <v>0</v>
      </c>
      <c r="HD151" s="3">
        <f t="shared" si="176"/>
        <v>0</v>
      </c>
      <c r="HE151" s="3">
        <f t="shared" si="298"/>
        <v>0</v>
      </c>
      <c r="HF151" s="3">
        <f t="shared" si="135"/>
        <v>0</v>
      </c>
      <c r="HG151" s="3">
        <f t="shared" si="136"/>
        <v>0</v>
      </c>
      <c r="HH151" s="3"/>
      <c r="HJ151" s="3">
        <f t="shared" si="132"/>
        <v>759715658091167.5</v>
      </c>
      <c r="HK151" s="3">
        <f t="shared" si="137"/>
        <v>912503044607457.12</v>
      </c>
    </row>
    <row r="152" spans="1:219" x14ac:dyDescent="0.25">
      <c r="A152">
        <v>171</v>
      </c>
      <c r="B152" s="3">
        <v>354813389.23357499</v>
      </c>
      <c r="C152" s="7">
        <v>11.243357835626759</v>
      </c>
      <c r="D152" s="3">
        <f t="shared" ref="D152:BO152" si="331">$H$1*PI()/3*((D49+E49)*(E$7^2-D$7^2)+(E$7-D$7)*(D49*D$7+E49*E$7))*$H$2*$K$1</f>
        <v>5335799652917.2168</v>
      </c>
      <c r="E152" s="3">
        <f t="shared" si="331"/>
        <v>5494007884762.4775</v>
      </c>
      <c r="F152" s="3">
        <f t="shared" si="331"/>
        <v>5655432232178.6709</v>
      </c>
      <c r="G152" s="3">
        <f t="shared" si="331"/>
        <v>5820040520822.8643</v>
      </c>
      <c r="H152" s="3">
        <f t="shared" si="331"/>
        <v>5987792027073.3193</v>
      </c>
      <c r="I152" s="3">
        <f t="shared" si="331"/>
        <v>6158636903108.8115</v>
      </c>
      <c r="J152" s="3">
        <f t="shared" si="331"/>
        <v>6332515581719.6348</v>
      </c>
      <c r="K152" s="3">
        <f t="shared" si="331"/>
        <v>6509358161567.7822</v>
      </c>
      <c r="L152" s="3">
        <f t="shared" si="331"/>
        <v>6689083773691.6953</v>
      </c>
      <c r="M152" s="3">
        <f t="shared" si="331"/>
        <v>6871599930444.5244</v>
      </c>
      <c r="N152" s="3">
        <f t="shared" si="331"/>
        <v>7056801858167.4395</v>
      </c>
      <c r="O152" s="3">
        <f t="shared" si="331"/>
        <v>7244571815317.4883</v>
      </c>
      <c r="P152" s="3">
        <f t="shared" si="331"/>
        <v>7434778397930.4502</v>
      </c>
      <c r="Q152" s="3">
        <f t="shared" si="331"/>
        <v>7627275834786.9863</v>
      </c>
      <c r="R152" s="3">
        <f t="shared" si="331"/>
        <v>7821903274945.9238</v>
      </c>
      <c r="S152" s="3">
        <f t="shared" si="331"/>
        <v>8018484070691.5371</v>
      </c>
      <c r="T152" s="3">
        <f t="shared" si="331"/>
        <v>8216825059471.6113</v>
      </c>
      <c r="U152" s="3">
        <f t="shared" si="331"/>
        <v>8416715848830.6416</v>
      </c>
      <c r="V152" s="3">
        <f t="shared" si="331"/>
        <v>8617928108802.0156</v>
      </c>
      <c r="W152" s="3">
        <f t="shared" si="331"/>
        <v>8820214876918.416</v>
      </c>
      <c r="X152" s="3">
        <f t="shared" si="331"/>
        <v>9023309881449.4453</v>
      </c>
      <c r="Y152" s="3">
        <f t="shared" si="331"/>
        <v>9226926889189.2656</v>
      </c>
      <c r="Z152" s="3">
        <f t="shared" si="331"/>
        <v>9430759084772.5176</v>
      </c>
      <c r="AA152" s="3">
        <f t="shared" si="331"/>
        <v>9634478489165.6875</v>
      </c>
      <c r="AB152" s="3">
        <f t="shared" si="331"/>
        <v>9837735425771.3906</v>
      </c>
      <c r="AC152" s="3">
        <f t="shared" si="331"/>
        <v>10040158043336.129</v>
      </c>
      <c r="AD152" s="3">
        <f t="shared" si="331"/>
        <v>10241351905642.803</v>
      </c>
      <c r="AE152" s="3">
        <f t="shared" si="331"/>
        <v>10440899658772.053</v>
      </c>
      <c r="AF152" s="3">
        <f t="shared" si="331"/>
        <v>10638360787669.719</v>
      </c>
      <c r="AG152" s="3">
        <f t="shared" si="331"/>
        <v>10833271474436.865</v>
      </c>
      <c r="AH152" s="3">
        <f t="shared" si="331"/>
        <v>11025144571757.658</v>
      </c>
      <c r="AI152" s="3">
        <f t="shared" si="331"/>
        <v>11213469705653.131</v>
      </c>
      <c r="AJ152" s="3">
        <f t="shared" si="331"/>
        <v>11397713522577.928</v>
      </c>
      <c r="AK152" s="3">
        <f t="shared" si="331"/>
        <v>11577320096640.875</v>
      </c>
      <c r="AL152" s="3">
        <f t="shared" si="331"/>
        <v>11751711513489.094</v>
      </c>
      <c r="AM152" s="3">
        <f t="shared" si="331"/>
        <v>11920288647951.059</v>
      </c>
      <c r="AN152" s="3">
        <f t="shared" si="331"/>
        <v>12082432153187.072</v>
      </c>
      <c r="AO152" s="3">
        <f t="shared" si="331"/>
        <v>12237503679378.049</v>
      </c>
      <c r="AP152" s="3">
        <f t="shared" si="331"/>
        <v>12384847340293.064</v>
      </c>
      <c r="AQ152" s="3">
        <f t="shared" si="331"/>
        <v>12523791446116.434</v>
      </c>
      <c r="AR152" s="3">
        <f t="shared" si="331"/>
        <v>12653650520698.367</v>
      </c>
      <c r="AS152" s="3">
        <f t="shared" si="331"/>
        <v>12773727620983.674</v>
      </c>
      <c r="AT152" s="3">
        <f t="shared" si="331"/>
        <v>12883316975529.738</v>
      </c>
      <c r="AU152" s="3">
        <f t="shared" si="331"/>
        <v>12981706957941.955</v>
      </c>
      <c r="AV152" s="3">
        <f t="shared" si="331"/>
        <v>13068183409483.93</v>
      </c>
      <c r="AW152" s="3">
        <f t="shared" si="331"/>
        <v>13142033323036.018</v>
      </c>
      <c r="AX152" s="3">
        <f t="shared" si="331"/>
        <v>13202548898162.039</v>
      </c>
      <c r="AY152" s="3">
        <f t="shared" si="331"/>
        <v>13249031973790.615</v>
      </c>
      <c r="AZ152" s="3">
        <f t="shared" si="331"/>
        <v>13280798841344.029</v>
      </c>
      <c r="BA152" s="3">
        <f t="shared" si="331"/>
        <v>13297185436729.154</v>
      </c>
      <c r="BB152" s="3">
        <f t="shared" si="331"/>
        <v>13297552904437.914</v>
      </c>
      <c r="BC152" s="3">
        <f t="shared" si="331"/>
        <v>13281293521080.018</v>
      </c>
      <c r="BD152" s="3">
        <f t="shared" si="331"/>
        <v>13247836958970.127</v>
      </c>
      <c r="BE152" s="3">
        <f t="shared" si="331"/>
        <v>13196656863106.412</v>
      </c>
      <c r="BF152" s="3">
        <f t="shared" si="331"/>
        <v>13127277705747.717</v>
      </c>
      <c r="BG152" s="3">
        <f t="shared" si="331"/>
        <v>13039281874756.639</v>
      </c>
      <c r="BH152" s="3">
        <f t="shared" si="331"/>
        <v>12932316941536.689</v>
      </c>
      <c r="BI152" s="3">
        <f t="shared" si="331"/>
        <v>12806103042987.383</v>
      </c>
      <c r="BJ152" s="3">
        <f t="shared" si="331"/>
        <v>12660440302061.223</v>
      </c>
      <c r="BK152" s="3">
        <f t="shared" si="331"/>
        <v>12495216198943.34</v>
      </c>
      <c r="BL152" s="3">
        <f t="shared" si="331"/>
        <v>12310412793283.752</v>
      </c>
      <c r="BM152" s="3">
        <f t="shared" si="331"/>
        <v>12106113685819.932</v>
      </c>
      <c r="BN152" s="3">
        <f t="shared" si="331"/>
        <v>11882510596140.828</v>
      </c>
      <c r="BO152" s="3">
        <f t="shared" si="331"/>
        <v>11639909422023.137</v>
      </c>
      <c r="BP152" s="3">
        <f t="shared" ref="BP152:EA152" si="332">$H$1*PI()/3*((BP49+BQ49)*(BQ$7^2-BP$7^2)+(BQ$7-BP$7)*(BP49*BP$7+BQ49*BQ$7))*$H$2*$K$1</f>
        <v>11378735635694.029</v>
      </c>
      <c r="BQ152" s="3">
        <f t="shared" si="332"/>
        <v>11099538863489.996</v>
      </c>
      <c r="BR152" s="3">
        <f t="shared" si="332"/>
        <v>10802996488535.811</v>
      </c>
      <c r="BS152" s="3">
        <f t="shared" si="332"/>
        <v>10489916111585.428</v>
      </c>
      <c r="BT152" s="3">
        <f t="shared" si="332"/>
        <v>10161236703796.666</v>
      </c>
      <c r="BU152" s="3">
        <f t="shared" si="332"/>
        <v>9818028287411.1074</v>
      </c>
      <c r="BV152" s="3">
        <f t="shared" si="332"/>
        <v>9461489986889.2344</v>
      </c>
      <c r="BW152" s="3">
        <f t="shared" si="332"/>
        <v>9092946304410.3457</v>
      </c>
      <c r="BX152" s="3">
        <f t="shared" si="332"/>
        <v>8713841490549.7148</v>
      </c>
      <c r="BY152" s="3">
        <f t="shared" si="332"/>
        <v>8325731903782.5615</v>
      </c>
      <c r="BZ152" s="3">
        <f t="shared" si="332"/>
        <v>7930276281617.874</v>
      </c>
      <c r="CA152" s="3">
        <f t="shared" si="332"/>
        <v>7529223881962.2598</v>
      </c>
      <c r="CB152" s="3">
        <f t="shared" si="332"/>
        <v>7124400495633.1387</v>
      </c>
      <c r="CC152" s="3">
        <f t="shared" si="332"/>
        <v>6717692379773.624</v>
      </c>
      <c r="CD152" s="3">
        <f t="shared" si="332"/>
        <v>6311028216473.7656</v>
      </c>
      <c r="CE152" s="3">
        <f t="shared" si="332"/>
        <v>5906359260640.2158</v>
      </c>
      <c r="CF152" s="3">
        <f t="shared" si="332"/>
        <v>5505637904540.21</v>
      </c>
      <c r="CG152" s="3">
        <f t="shared" si="332"/>
        <v>5110794952040.6055</v>
      </c>
      <c r="CH152" s="3">
        <f t="shared" si="332"/>
        <v>4723715961231.6299</v>
      </c>
      <c r="CI152" s="3">
        <f t="shared" si="332"/>
        <v>4346217077387.0156</v>
      </c>
      <c r="CJ152" s="3">
        <f t="shared" si="332"/>
        <v>3980020836318.0586</v>
      </c>
      <c r="CK152" s="3">
        <f t="shared" si="332"/>
        <v>3626732467949.8394</v>
      </c>
      <c r="CL152" s="3">
        <f t="shared" si="332"/>
        <v>3287817268136.1836</v>
      </c>
      <c r="CM152" s="3">
        <f t="shared" si="332"/>
        <v>2964579629963.1572</v>
      </c>
      <c r="CN152" s="3">
        <f t="shared" si="332"/>
        <v>2658144330912.0757</v>
      </c>
      <c r="CO152" s="3">
        <f t="shared" si="332"/>
        <v>2369440656374.1577</v>
      </c>
      <c r="CP152" s="3">
        <f t="shared" si="332"/>
        <v>2099189900925.7791</v>
      </c>
      <c r="CQ152" s="3">
        <f t="shared" si="332"/>
        <v>1847896725033.5972</v>
      </c>
      <c r="CR152" s="3">
        <f t="shared" si="332"/>
        <v>1615844756173.5735</v>
      </c>
      <c r="CS152" s="3">
        <f t="shared" si="332"/>
        <v>1403096710707.4431</v>
      </c>
      <c r="CT152" s="3">
        <f t="shared" si="332"/>
        <v>1209499178743.5349</v>
      </c>
      <c r="CU152" s="3">
        <f t="shared" si="332"/>
        <v>1034692062692.1345</v>
      </c>
      <c r="CV152" s="3">
        <f t="shared" si="332"/>
        <v>878122497014.6062</v>
      </c>
      <c r="CW152" s="3">
        <f t="shared" si="332"/>
        <v>739062908792.43958</v>
      </c>
      <c r="CX152" s="3">
        <f t="shared" si="332"/>
        <v>616632714654.8457</v>
      </c>
      <c r="CY152" s="3">
        <f t="shared" si="332"/>
        <v>509822998310.7724</v>
      </c>
      <c r="CZ152" s="3">
        <f t="shared" si="332"/>
        <v>417523383798.68646</v>
      </c>
      <c r="DA152" s="3">
        <f t="shared" si="332"/>
        <v>338550221541.51538</v>
      </c>
      <c r="DB152" s="3">
        <f t="shared" si="332"/>
        <v>271675145045.00024</v>
      </c>
      <c r="DC152" s="3">
        <f t="shared" si="332"/>
        <v>215653041471.24594</v>
      </c>
      <c r="DD152" s="3">
        <f t="shared" si="332"/>
        <v>169248512572.98264</v>
      </c>
      <c r="DE152" s="3">
        <f t="shared" si="332"/>
        <v>131259983638.0007</v>
      </c>
      <c r="DF152" s="3">
        <f t="shared" si="332"/>
        <v>100540743831.1619</v>
      </c>
      <c r="DG152" s="3">
        <f t="shared" si="332"/>
        <v>76016364758.174423</v>
      </c>
      <c r="DH152" s="3">
        <f t="shared" si="332"/>
        <v>56698135214.928505</v>
      </c>
      <c r="DI152" s="3">
        <f t="shared" si="332"/>
        <v>41692356427.60331</v>
      </c>
      <c r="DJ152" s="3">
        <f t="shared" si="332"/>
        <v>30205549620.291145</v>
      </c>
      <c r="DK152" s="3">
        <f t="shared" si="332"/>
        <v>21545822157.440109</v>
      </c>
      <c r="DL152" s="3">
        <f t="shared" si="332"/>
        <v>15120806514.288763</v>
      </c>
      <c r="DM152" s="3">
        <f t="shared" si="332"/>
        <v>10432716969.591908</v>
      </c>
      <c r="DN152" s="3">
        <f t="shared" si="332"/>
        <v>7071154634.3803453</v>
      </c>
      <c r="DO152" s="3">
        <f t="shared" si="332"/>
        <v>4704328825.1927624</v>
      </c>
      <c r="DP152" s="3">
        <f t="shared" si="332"/>
        <v>3069352882.4053149</v>
      </c>
      <c r="DQ152" s="3">
        <f t="shared" si="332"/>
        <v>1962220533.0552692</v>
      </c>
      <c r="DR152" s="3">
        <f t="shared" si="332"/>
        <v>1227983470.8120987</v>
      </c>
      <c r="DS152" s="3">
        <f t="shared" si="332"/>
        <v>751542964.20489669</v>
      </c>
      <c r="DT152" s="3">
        <f t="shared" si="332"/>
        <v>449349957.04923779</v>
      </c>
      <c r="DU152" s="3">
        <f t="shared" si="332"/>
        <v>262190788.42588934</v>
      </c>
      <c r="DV152" s="3">
        <f t="shared" si="332"/>
        <v>149129132.8635717</v>
      </c>
      <c r="DW152" s="3">
        <f t="shared" si="332"/>
        <v>82586235.152410239</v>
      </c>
      <c r="DX152" s="3">
        <f t="shared" si="332"/>
        <v>44475102.408026092</v>
      </c>
      <c r="DY152" s="3">
        <f t="shared" si="332"/>
        <v>23261059.241166294</v>
      </c>
      <c r="DZ152" s="3">
        <f t="shared" si="332"/>
        <v>11799357.864163198</v>
      </c>
      <c r="EA152" s="3">
        <f t="shared" si="332"/>
        <v>5796815.8975603776</v>
      </c>
      <c r="EB152" s="3">
        <f t="shared" ref="EB152:ET152" si="333">$H$1*PI()/3*((EB49+EC49)*(EC$7^2-EB$7^2)+(EC$7-EB$7)*(EB49*EB$7+EC49*EC$7))*$H$2*$K$1</f>
        <v>2754103.8046215097</v>
      </c>
      <c r="EC152" s="3">
        <f t="shared" si="333"/>
        <v>1263450.9228330567</v>
      </c>
      <c r="ED152" s="3">
        <f t="shared" si="333"/>
        <v>558753.35497468652</v>
      </c>
      <c r="EE152" s="3">
        <f t="shared" si="333"/>
        <v>237809.59728675531</v>
      </c>
      <c r="EF152" s="3">
        <f t="shared" si="333"/>
        <v>97233.44383984858</v>
      </c>
      <c r="EG152" s="3">
        <f t="shared" si="333"/>
        <v>38121.74852587247</v>
      </c>
      <c r="EH152" s="3">
        <f t="shared" si="333"/>
        <v>14303.987357653436</v>
      </c>
      <c r="EI152" s="3">
        <f t="shared" si="333"/>
        <v>5126.0828029066915</v>
      </c>
      <c r="EJ152" s="3">
        <f t="shared" si="333"/>
        <v>1750.7905260310436</v>
      </c>
      <c r="EK152" s="3">
        <f t="shared" si="333"/>
        <v>568.63759357851814</v>
      </c>
      <c r="EL152" s="3">
        <f t="shared" si="333"/>
        <v>175.21741452768683</v>
      </c>
      <c r="EM152" s="3">
        <f t="shared" si="333"/>
        <v>51.097465757272055</v>
      </c>
      <c r="EN152" s="3">
        <f t="shared" si="333"/>
        <v>14.066697985789208</v>
      </c>
      <c r="EO152" s="3">
        <f t="shared" si="333"/>
        <v>3.6458078171910135</v>
      </c>
      <c r="EP152" s="3">
        <f t="shared" si="333"/>
        <v>0.88713043727794749</v>
      </c>
      <c r="EQ152" s="3">
        <f t="shared" si="333"/>
        <v>0.20206869842896011</v>
      </c>
      <c r="ER152" s="3">
        <f t="shared" si="333"/>
        <v>4.295302984908108E-2</v>
      </c>
      <c r="ES152" s="3">
        <f t="shared" si="333"/>
        <v>8.4932449558635E-3</v>
      </c>
      <c r="ET152" s="3">
        <f t="shared" si="333"/>
        <v>1.5569470084746597E-3</v>
      </c>
      <c r="EU152" s="3">
        <f t="shared" ref="EU152:FC152" si="334">$H$1*PI()/3*((EU49+EV49)*(EV$7^2-EU$7^2)+(EV$7-EU$7)*(EU49*EU$7+EV49*EV$7))*$H$2*$K$1</f>
        <v>2.6366932041005365E-4</v>
      </c>
      <c r="EV152" s="3">
        <f t="shared" si="334"/>
        <v>4.109818904796819E-5</v>
      </c>
      <c r="EW152" s="3">
        <f t="shared" si="334"/>
        <v>5.8732380460715557E-6</v>
      </c>
      <c r="EX152" s="3">
        <f t="shared" si="334"/>
        <v>7.6640404156008627E-7</v>
      </c>
      <c r="EY152" s="3">
        <f t="shared" si="334"/>
        <v>9.0930911345070665E-8</v>
      </c>
      <c r="EZ152" s="3">
        <f t="shared" si="334"/>
        <v>9.7655756080937819E-9</v>
      </c>
      <c r="FA152" s="3">
        <f t="shared" si="334"/>
        <v>9.4489148793497509E-10</v>
      </c>
      <c r="FB152" s="3">
        <f t="shared" si="334"/>
        <v>8.1965436987910353E-11</v>
      </c>
      <c r="FC152" s="3">
        <f t="shared" si="334"/>
        <v>6.3417368840493941E-12</v>
      </c>
      <c r="FD152" s="3">
        <f t="shared" si="232"/>
        <v>4.352815575719124E-13</v>
      </c>
      <c r="FE152" s="3">
        <f t="shared" si="233"/>
        <v>2.5065934288918184E-14</v>
      </c>
      <c r="FF152" s="3">
        <f t="shared" si="182"/>
        <v>0</v>
      </c>
      <c r="FG152" s="3">
        <f t="shared" si="183"/>
        <v>0</v>
      </c>
      <c r="FH152" s="3">
        <f t="shared" si="184"/>
        <v>0</v>
      </c>
      <c r="FI152" s="3">
        <f t="shared" si="185"/>
        <v>0</v>
      </c>
      <c r="FJ152" s="3">
        <f t="shared" si="186"/>
        <v>0</v>
      </c>
      <c r="FK152" s="3">
        <f t="shared" si="187"/>
        <v>0</v>
      </c>
      <c r="FL152" s="3">
        <f t="shared" si="188"/>
        <v>0</v>
      </c>
      <c r="FM152" s="3">
        <f t="shared" si="189"/>
        <v>0</v>
      </c>
      <c r="FN152" s="3">
        <f t="shared" si="190"/>
        <v>0</v>
      </c>
      <c r="FO152" s="3">
        <f t="shared" si="191"/>
        <v>0</v>
      </c>
      <c r="FP152" s="3">
        <f t="shared" si="192"/>
        <v>0</v>
      </c>
      <c r="FQ152" s="3">
        <f t="shared" si="193"/>
        <v>0</v>
      </c>
      <c r="FR152" s="3">
        <f t="shared" si="194"/>
        <v>0</v>
      </c>
      <c r="FS152" s="3">
        <f t="shared" si="195"/>
        <v>0</v>
      </c>
      <c r="FT152" s="3">
        <f t="shared" si="196"/>
        <v>0</v>
      </c>
      <c r="FU152" s="3">
        <f t="shared" si="197"/>
        <v>0</v>
      </c>
      <c r="FV152" s="3">
        <f t="shared" si="198"/>
        <v>0</v>
      </c>
      <c r="FW152" s="3">
        <f t="shared" si="199"/>
        <v>0</v>
      </c>
      <c r="FX152" s="3">
        <f t="shared" si="200"/>
        <v>0</v>
      </c>
      <c r="FY152" s="3">
        <f t="shared" si="201"/>
        <v>0</v>
      </c>
      <c r="FZ152" s="3">
        <f t="shared" si="202"/>
        <v>0</v>
      </c>
      <c r="GA152" s="3">
        <f t="shared" si="203"/>
        <v>0</v>
      </c>
      <c r="GB152" s="3">
        <f t="shared" si="204"/>
        <v>0</v>
      </c>
      <c r="GC152" s="3">
        <f t="shared" si="205"/>
        <v>0</v>
      </c>
      <c r="GD152" s="3">
        <f t="shared" si="206"/>
        <v>0</v>
      </c>
      <c r="GE152" s="3">
        <f t="shared" si="152"/>
        <v>0</v>
      </c>
      <c r="GF152" s="3">
        <f t="shared" si="207"/>
        <v>0</v>
      </c>
      <c r="GG152" s="3">
        <f t="shared" si="208"/>
        <v>0</v>
      </c>
      <c r="GH152" s="3">
        <f t="shared" si="209"/>
        <v>0</v>
      </c>
      <c r="GI152" s="3">
        <f t="shared" si="210"/>
        <v>0</v>
      </c>
      <c r="GJ152" s="3">
        <f t="shared" si="211"/>
        <v>0</v>
      </c>
      <c r="GK152" s="3">
        <f t="shared" si="157"/>
        <v>0</v>
      </c>
      <c r="GL152" s="3">
        <f t="shared" si="158"/>
        <v>0</v>
      </c>
      <c r="GM152" s="3">
        <f t="shared" si="159"/>
        <v>0</v>
      </c>
      <c r="GN152" s="3">
        <f t="shared" si="160"/>
        <v>0</v>
      </c>
      <c r="GO152" s="3">
        <f t="shared" si="161"/>
        <v>0</v>
      </c>
      <c r="GP152" s="3">
        <f t="shared" si="162"/>
        <v>0</v>
      </c>
      <c r="GQ152" s="3">
        <f t="shared" si="163"/>
        <v>0</v>
      </c>
      <c r="GR152" s="3">
        <f t="shared" si="164"/>
        <v>0</v>
      </c>
      <c r="GS152" s="3">
        <f t="shared" si="165"/>
        <v>0</v>
      </c>
      <c r="GT152" s="3">
        <f t="shared" si="166"/>
        <v>0</v>
      </c>
      <c r="GU152" s="3">
        <f t="shared" si="167"/>
        <v>0</v>
      </c>
      <c r="GV152" s="3">
        <f t="shared" si="168"/>
        <v>0</v>
      </c>
      <c r="GW152" s="3">
        <f t="shared" si="169"/>
        <v>0</v>
      </c>
      <c r="GX152" s="3">
        <f t="shared" si="170"/>
        <v>0</v>
      </c>
      <c r="GY152" s="3">
        <f t="shared" si="171"/>
        <v>0</v>
      </c>
      <c r="GZ152" s="3">
        <f t="shared" si="172"/>
        <v>0</v>
      </c>
      <c r="HA152" s="3">
        <f t="shared" si="173"/>
        <v>0</v>
      </c>
      <c r="HB152" s="3">
        <f t="shared" si="174"/>
        <v>0</v>
      </c>
      <c r="HC152" s="3">
        <f t="shared" si="175"/>
        <v>0</v>
      </c>
      <c r="HD152" s="3">
        <f t="shared" si="176"/>
        <v>0</v>
      </c>
      <c r="HE152" s="3">
        <f t="shared" si="298"/>
        <v>0</v>
      </c>
      <c r="HF152" s="3">
        <f t="shared" si="135"/>
        <v>0</v>
      </c>
      <c r="HG152" s="3">
        <f t="shared" si="136"/>
        <v>0</v>
      </c>
      <c r="HH152" s="3"/>
      <c r="HJ152" s="3">
        <f t="shared" si="132"/>
        <v>859452733656929</v>
      </c>
      <c r="HK152" s="3">
        <f t="shared" si="137"/>
        <v>1015052108659172</v>
      </c>
    </row>
    <row r="153" spans="1:219" x14ac:dyDescent="0.25">
      <c r="A153">
        <v>172</v>
      </c>
      <c r="B153" s="3">
        <v>398107170.55349702</v>
      </c>
      <c r="C153" s="7">
        <v>12.615254979893814</v>
      </c>
      <c r="D153" s="3">
        <f t="shared" ref="D153:BO153" si="335">$H$1*PI()/3*((D50+E50)*(E$7^2-D$7^2)+(E$7-D$7)*(D50*D$7+E50*E$7))*$H$2*$K$1</f>
        <v>5485808757531.6377</v>
      </c>
      <c r="E153" s="3">
        <f t="shared" si="335"/>
        <v>5652371996040.458</v>
      </c>
      <c r="F153" s="3">
        <f t="shared" si="335"/>
        <v>5822576873841.833</v>
      </c>
      <c r="G153" s="3">
        <f t="shared" si="335"/>
        <v>5996410091392.7959</v>
      </c>
      <c r="H153" s="3">
        <f t="shared" si="335"/>
        <v>6173850392101.9141</v>
      </c>
      <c r="I153" s="3">
        <f t="shared" si="335"/>
        <v>6354867980505.1357</v>
      </c>
      <c r="J153" s="3">
        <f t="shared" si="335"/>
        <v>6539423916569.9902</v>
      </c>
      <c r="K153" s="3">
        <f t="shared" si="335"/>
        <v>6727469486417.8223</v>
      </c>
      <c r="L153" s="3">
        <f t="shared" si="335"/>
        <v>6918945549791.7715</v>
      </c>
      <c r="M153" s="3">
        <f t="shared" si="335"/>
        <v>7113781864959.3887</v>
      </c>
      <c r="N153" s="3">
        <f t="shared" si="335"/>
        <v>7311896391808.6582</v>
      </c>
      <c r="O153" s="3">
        <f t="shared" si="335"/>
        <v>7513194574277.6162</v>
      </c>
      <c r="P153" s="3">
        <f t="shared" si="335"/>
        <v>7717568603371.8154</v>
      </c>
      <c r="Q153" s="3">
        <f t="shared" si="335"/>
        <v>7924896662474.5205</v>
      </c>
      <c r="R153" s="3">
        <f t="shared" si="335"/>
        <v>8135042156903.0205</v>
      </c>
      <c r="S153" s="3">
        <f t="shared" si="335"/>
        <v>8347852930002.6562</v>
      </c>
      <c r="T153" s="3">
        <f t="shared" si="335"/>
        <v>8563160468559.6133</v>
      </c>
      <c r="U153" s="3">
        <f t="shared" si="335"/>
        <v>8780779100695.1973</v>
      </c>
      <c r="V153" s="3">
        <f t="shared" si="335"/>
        <v>9000505189819.209</v>
      </c>
      <c r="W153" s="3">
        <f t="shared" si="335"/>
        <v>9222116328881.5332</v>
      </c>
      <c r="X153" s="3">
        <f t="shared" si="335"/>
        <v>9445370539567.3789</v>
      </c>
      <c r="Y153" s="3">
        <f t="shared" si="335"/>
        <v>9670005481765.1758</v>
      </c>
      <c r="Z153" s="3">
        <f t="shared" si="335"/>
        <v>9895737679264.0879</v>
      </c>
      <c r="AA153" s="3">
        <f t="shared" si="335"/>
        <v>10122261768283.709</v>
      </c>
      <c r="AB153" s="3">
        <f t="shared" si="335"/>
        <v>10349249776218.768</v>
      </c>
      <c r="AC153" s="3">
        <f t="shared" si="335"/>
        <v>10576350438731.498</v>
      </c>
      <c r="AD153" s="3">
        <f t="shared" si="335"/>
        <v>10803188564125.223</v>
      </c>
      <c r="AE153" s="3">
        <f t="shared" si="335"/>
        <v>11029364454759.248</v>
      </c>
      <c r="AF153" s="3">
        <f t="shared" si="335"/>
        <v>11254453396267.594</v>
      </c>
      <c r="AG153" s="3">
        <f t="shared" si="335"/>
        <v>11478005226077.791</v>
      </c>
      <c r="AH153" s="3">
        <f t="shared" si="335"/>
        <v>11699543993820.387</v>
      </c>
      <c r="AI153" s="3">
        <f t="shared" si="335"/>
        <v>11918567727104.529</v>
      </c>
      <c r="AJ153" s="3">
        <f t="shared" si="335"/>
        <v>12134548317112.016</v>
      </c>
      <c r="AK153" s="3">
        <f t="shared" si="335"/>
        <v>12346931539408.139</v>
      </c>
      <c r="AL153" s="3">
        <f t="shared" si="335"/>
        <v>12555137226353.125</v>
      </c>
      <c r="AM153" s="3">
        <f t="shared" si="335"/>
        <v>12758559608317.363</v>
      </c>
      <c r="AN153" s="3">
        <f t="shared" si="335"/>
        <v>12956567841884.121</v>
      </c>
      <c r="AO153" s="3">
        <f t="shared" si="335"/>
        <v>13148506743873.314</v>
      </c>
      <c r="AP153" s="3">
        <f t="shared" si="335"/>
        <v>13333697750770.211</v>
      </c>
      <c r="AQ153" s="3">
        <f t="shared" si="335"/>
        <v>13511440123685.676</v>
      </c>
      <c r="AR153" s="3">
        <f t="shared" si="335"/>
        <v>13681012419329.641</v>
      </c>
      <c r="AS153" s="3">
        <f t="shared" si="335"/>
        <v>13841674247723.971</v>
      </c>
      <c r="AT153" s="3">
        <f t="shared" si="335"/>
        <v>13992668337262.904</v>
      </c>
      <c r="AU153" s="3">
        <f t="shared" si="335"/>
        <v>14133222927465.479</v>
      </c>
      <c r="AV153" s="3">
        <f t="shared" si="335"/>
        <v>14262554509092.463</v>
      </c>
      <c r="AW153" s="3">
        <f t="shared" si="335"/>
        <v>14379870930197.822</v>
      </c>
      <c r="AX153" s="3">
        <f t="shared" si="335"/>
        <v>14484374885355.607</v>
      </c>
      <c r="AY153" s="3">
        <f t="shared" si="335"/>
        <v>14575267803191.363</v>
      </c>
      <c r="AZ153" s="3">
        <f t="shared" si="335"/>
        <v>14651754144910.256</v>
      </c>
      <c r="BA153" s="3">
        <f t="shared" si="335"/>
        <v>14713046123391.951</v>
      </c>
      <c r="BB153" s="3">
        <f t="shared" si="335"/>
        <v>14758368848599.918</v>
      </c>
      <c r="BC153" s="3">
        <f t="shared" si="335"/>
        <v>14786965900506.418</v>
      </c>
      <c r="BD153" s="3">
        <f t="shared" si="335"/>
        <v>14798105325470.049</v>
      </c>
      <c r="BE153" s="3">
        <f t="shared" si="335"/>
        <v>14791086045773.793</v>
      </c>
      <c r="BF153" s="3">
        <f t="shared" si="335"/>
        <v>14765244665064.75</v>
      </c>
      <c r="BG153" s="3">
        <f t="shared" si="335"/>
        <v>14719962644422.225</v>
      </c>
      <c r="BH153" s="3">
        <f t="shared" si="335"/>
        <v>14654673815000.248</v>
      </c>
      <c r="BI153" s="3">
        <f t="shared" si="335"/>
        <v>14568872183314.012</v>
      </c>
      <c r="BJ153" s="3">
        <f t="shared" si="335"/>
        <v>14462119974619.793</v>
      </c>
      <c r="BK153" s="3">
        <f t="shared" si="335"/>
        <v>14334055848331.924</v>
      </c>
      <c r="BL153" s="3">
        <f t="shared" si="335"/>
        <v>14184403207195.191</v>
      </c>
      <c r="BM153" s="3">
        <f t="shared" si="335"/>
        <v>14012978508999.449</v>
      </c>
      <c r="BN153" s="3">
        <f t="shared" si="335"/>
        <v>13819699476479.02</v>
      </c>
      <c r="BO153" s="3">
        <f t="shared" si="335"/>
        <v>13604593087482.824</v>
      </c>
      <c r="BP153" s="3">
        <f t="shared" ref="BP153:EA153" si="336">$H$1*PI()/3*((BP50+BQ50)*(BQ$7^2-BP$7^2)+(BQ$7-BP$7)*(BP50*BP$7+BQ50*BQ$7))*$H$2*$K$1</f>
        <v>13367803214123.471</v>
      </c>
      <c r="BQ153" s="3">
        <f t="shared" si="336"/>
        <v>13109597766608.721</v>
      </c>
      <c r="BR153" s="3">
        <f t="shared" si="336"/>
        <v>12830375185463.045</v>
      </c>
      <c r="BS153" s="3">
        <f t="shared" si="336"/>
        <v>12530670114817.02</v>
      </c>
      <c r="BT153" s="3">
        <f t="shared" si="336"/>
        <v>12211158080583.889</v>
      </c>
      <c r="BU153" s="3">
        <f t="shared" si="336"/>
        <v>11872658990641.146</v>
      </c>
      <c r="BV153" s="3">
        <f t="shared" si="336"/>
        <v>11516139270686.17</v>
      </c>
      <c r="BW153" s="3">
        <f t="shared" si="336"/>
        <v>11142712449555.428</v>
      </c>
      <c r="BX153" s="3">
        <f t="shared" si="336"/>
        <v>10753638012438.436</v>
      </c>
      <c r="BY153" s="3">
        <f t="shared" si="336"/>
        <v>10350318350203.648</v>
      </c>
      <c r="BZ153" s="3">
        <f t="shared" si="336"/>
        <v>9934293648562.3027</v>
      </c>
      <c r="CA153" s="3">
        <f t="shared" si="336"/>
        <v>9507234582817.1367</v>
      </c>
      <c r="CB153" s="3">
        <f t="shared" si="336"/>
        <v>9070932712777.0273</v>
      </c>
      <c r="CC153" s="3">
        <f t="shared" si="336"/>
        <v>8627288508682.041</v>
      </c>
      <c r="CD153" s="3">
        <f t="shared" si="336"/>
        <v>8178296982497.1836</v>
      </c>
      <c r="CE153" s="3">
        <f t="shared" si="336"/>
        <v>7726030950011.6279</v>
      </c>
      <c r="CF153" s="3">
        <f t="shared" si="336"/>
        <v>7272622007048.1152</v>
      </c>
      <c r="CG153" s="3">
        <f t="shared" si="336"/>
        <v>6820239367248.9824</v>
      </c>
      <c r="CH153" s="3">
        <f t="shared" si="336"/>
        <v>6371066778100.5645</v>
      </c>
      <c r="CI153" s="3">
        <f t="shared" si="336"/>
        <v>5927277804449.8672</v>
      </c>
      <c r="CJ153" s="3">
        <f t="shared" si="336"/>
        <v>5491009842783.8389</v>
      </c>
      <c r="CK153" s="3">
        <f t="shared" si="336"/>
        <v>5064337302362.5771</v>
      </c>
      <c r="CL153" s="3">
        <f t="shared" si="336"/>
        <v>4649244458024.6367</v>
      </c>
      <c r="CM153" s="3">
        <f t="shared" si="336"/>
        <v>4247598540727.792</v>
      </c>
      <c r="CN153" s="3">
        <f t="shared" si="336"/>
        <v>3861123682094.4297</v>
      </c>
      <c r="CO153" s="3">
        <f t="shared" si="336"/>
        <v>3491376364589.2671</v>
      </c>
      <c r="CP153" s="3">
        <f t="shared" si="336"/>
        <v>3139723045833.7061</v>
      </c>
      <c r="CQ153" s="3">
        <f t="shared" si="336"/>
        <v>2807320620463.7183</v>
      </c>
      <c r="CR153" s="3">
        <f t="shared" si="336"/>
        <v>2495100352997.5405</v>
      </c>
      <c r="CS153" s="3">
        <f t="shared" si="336"/>
        <v>2203755858276.1509</v>
      </c>
      <c r="CT153" s="3">
        <f t="shared" si="336"/>
        <v>1933735621135.5125</v>
      </c>
      <c r="CU153" s="3">
        <f t="shared" si="336"/>
        <v>1685240434387.7109</v>
      </c>
      <c r="CV153" s="3">
        <f t="shared" si="336"/>
        <v>1458225995899.5952</v>
      </c>
      <c r="CW153" s="3">
        <f t="shared" si="336"/>
        <v>1252410745057.6191</v>
      </c>
      <c r="CX153" s="3">
        <f t="shared" si="336"/>
        <v>1067288841837.6398</v>
      </c>
      <c r="CY153" s="3">
        <f t="shared" si="336"/>
        <v>902148005086.62195</v>
      </c>
      <c r="CZ153" s="3">
        <f t="shared" si="336"/>
        <v>756091739202.84155</v>
      </c>
      <c r="DA153" s="3">
        <f t="shared" si="336"/>
        <v>628065300078.57117</v>
      </c>
      <c r="DB153" s="3">
        <f t="shared" si="336"/>
        <v>516884592262.10413</v>
      </c>
      <c r="DC153" s="3">
        <f t="shared" si="336"/>
        <v>421267060219.82703</v>
      </c>
      <c r="DD153" s="3">
        <f t="shared" si="336"/>
        <v>339863546792.0705</v>
      </c>
      <c r="DE153" s="3">
        <f t="shared" si="336"/>
        <v>271290049116.32828</v>
      </c>
      <c r="DF153" s="3">
        <f t="shared" si="336"/>
        <v>214158311703.30026</v>
      </c>
      <c r="DG153" s="3">
        <f t="shared" si="336"/>
        <v>167104259903.7446</v>
      </c>
      <c r="DH153" s="3">
        <f t="shared" si="336"/>
        <v>128813392940.98241</v>
      </c>
      <c r="DI153" s="3">
        <f t="shared" si="336"/>
        <v>98042418294.45163</v>
      </c>
      <c r="DJ153" s="3">
        <f t="shared" si="336"/>
        <v>73636609025.456879</v>
      </c>
      <c r="DK153" s="3">
        <f t="shared" si="336"/>
        <v>54542589934.526192</v>
      </c>
      <c r="DL153" s="3">
        <f t="shared" si="336"/>
        <v>39816492227.813889</v>
      </c>
      <c r="DM153" s="3">
        <f t="shared" si="336"/>
        <v>28627643601.629852</v>
      </c>
      <c r="DN153" s="3">
        <f t="shared" si="336"/>
        <v>20258165658.710411</v>
      </c>
      <c r="DO153" s="3">
        <f t="shared" si="336"/>
        <v>14099019567.653465</v>
      </c>
      <c r="DP153" s="3">
        <f t="shared" si="336"/>
        <v>9643163326.115036</v>
      </c>
      <c r="DQ153" s="3">
        <f t="shared" si="336"/>
        <v>6476553630.3244867</v>
      </c>
      <c r="DR153" s="3">
        <f t="shared" si="336"/>
        <v>4267740811.6975651</v>
      </c>
      <c r="DS153" s="3">
        <f t="shared" si="336"/>
        <v>2756770095.2984371</v>
      </c>
      <c r="DT153" s="3">
        <f t="shared" si="336"/>
        <v>1744024443.6434917</v>
      </c>
      <c r="DU153" s="3">
        <f t="shared" si="336"/>
        <v>1079534643.5675304</v>
      </c>
      <c r="DV153" s="3">
        <f t="shared" si="336"/>
        <v>653154115.5636934</v>
      </c>
      <c r="DW153" s="3">
        <f t="shared" si="336"/>
        <v>385862500.17798954</v>
      </c>
      <c r="DX153" s="3">
        <f t="shared" si="336"/>
        <v>222335499.41036305</v>
      </c>
      <c r="DY153" s="3">
        <f t="shared" si="336"/>
        <v>124808355.40168582</v>
      </c>
      <c r="DZ153" s="3">
        <f t="shared" si="336"/>
        <v>68173118.870285183</v>
      </c>
      <c r="EA153" s="3">
        <f t="shared" si="336"/>
        <v>36188371.58187101</v>
      </c>
      <c r="EB153" s="3">
        <f t="shared" ref="EB153:ET153" si="337">$H$1*PI()/3*((EB50+EC50)*(EC$7^2-EB$7^2)+(EC$7-EB$7)*(EB50*EB$7+EC50*EC$7))*$H$2*$K$1</f>
        <v>18643935.045511287</v>
      </c>
      <c r="EC153" s="3">
        <f t="shared" si="337"/>
        <v>9309330.7474067304</v>
      </c>
      <c r="ED153" s="3">
        <f t="shared" si="337"/>
        <v>4498663.5518019656</v>
      </c>
      <c r="EE153" s="3">
        <f t="shared" si="337"/>
        <v>2100755.190450565</v>
      </c>
      <c r="EF153" s="3">
        <f t="shared" si="337"/>
        <v>946469.16387562652</v>
      </c>
      <c r="EG153" s="3">
        <f t="shared" si="337"/>
        <v>410730.44047962548</v>
      </c>
      <c r="EH153" s="3">
        <f t="shared" si="337"/>
        <v>171385.31638033409</v>
      </c>
      <c r="EI153" s="3">
        <f t="shared" si="337"/>
        <v>68638.621249444041</v>
      </c>
      <c r="EJ153" s="3">
        <f t="shared" si="337"/>
        <v>26334.01062009214</v>
      </c>
      <c r="EK153" s="3">
        <f t="shared" si="337"/>
        <v>9659.5278634685274</v>
      </c>
      <c r="EL153" s="3">
        <f t="shared" si="337"/>
        <v>3380.507874628353</v>
      </c>
      <c r="EM153" s="3">
        <f t="shared" si="337"/>
        <v>1126.2887626459246</v>
      </c>
      <c r="EN153" s="3">
        <f t="shared" si="337"/>
        <v>356.42627772163866</v>
      </c>
      <c r="EO153" s="3">
        <f t="shared" si="337"/>
        <v>106.88233820660206</v>
      </c>
      <c r="EP153" s="3">
        <f t="shared" si="337"/>
        <v>30.295209778644054</v>
      </c>
      <c r="EQ153" s="3">
        <f t="shared" si="337"/>
        <v>8.0954001092233874</v>
      </c>
      <c r="ER153" s="3">
        <f t="shared" si="337"/>
        <v>2.0338085322402977</v>
      </c>
      <c r="ES153" s="3">
        <f t="shared" si="337"/>
        <v>0.47900947928059234</v>
      </c>
      <c r="ET153" s="3">
        <f t="shared" si="337"/>
        <v>0.10544752579651544</v>
      </c>
      <c r="EU153" s="3">
        <f t="shared" ref="EU153:FC153" si="338">$H$1*PI()/3*((EU50+EV50)*(EV$7^2-EU$7^2)+(EV$7-EU$7)*(EU50*EU$7+EV50*EV$7))*$H$2*$K$1</f>
        <v>2.1628228915156561E-2</v>
      </c>
      <c r="EV153" s="3">
        <f t="shared" si="338"/>
        <v>4.1197115432506058E-3</v>
      </c>
      <c r="EW153" s="3">
        <f t="shared" si="338"/>
        <v>7.2623079063661284E-4</v>
      </c>
      <c r="EX153" s="3">
        <f t="shared" si="338"/>
        <v>1.180520358242951E-4</v>
      </c>
      <c r="EY153" s="3">
        <f t="shared" si="338"/>
        <v>1.7628562712692186E-5</v>
      </c>
      <c r="EZ153" s="3">
        <f t="shared" si="338"/>
        <v>2.4086818048992436E-6</v>
      </c>
      <c r="FA153" s="3">
        <f t="shared" si="338"/>
        <v>2.9988343993238326E-7</v>
      </c>
      <c r="FB153" s="3">
        <f t="shared" si="338"/>
        <v>3.3871955844558396E-8</v>
      </c>
      <c r="FC153" s="3">
        <f t="shared" si="338"/>
        <v>3.4550593035283361E-9</v>
      </c>
      <c r="FD153" s="3">
        <f t="shared" si="232"/>
        <v>3.1674873653533983E-10</v>
      </c>
      <c r="FE153" s="3">
        <f t="shared" si="233"/>
        <v>2.4252547075276561E-11</v>
      </c>
      <c r="FF153" s="3">
        <f t="shared" si="182"/>
        <v>0</v>
      </c>
      <c r="FG153" s="3">
        <f t="shared" si="183"/>
        <v>0</v>
      </c>
      <c r="FH153" s="3">
        <f t="shared" si="184"/>
        <v>0</v>
      </c>
      <c r="FI153" s="3">
        <f t="shared" si="185"/>
        <v>0</v>
      </c>
      <c r="FJ153" s="3">
        <f t="shared" si="186"/>
        <v>0</v>
      </c>
      <c r="FK153" s="3">
        <f t="shared" si="187"/>
        <v>0</v>
      </c>
      <c r="FL153" s="3">
        <f t="shared" si="188"/>
        <v>0</v>
      </c>
      <c r="FM153" s="3">
        <f t="shared" si="189"/>
        <v>0</v>
      </c>
      <c r="FN153" s="3">
        <f t="shared" si="190"/>
        <v>0</v>
      </c>
      <c r="FO153" s="3">
        <f t="shared" si="191"/>
        <v>0</v>
      </c>
      <c r="FP153" s="3">
        <f t="shared" si="192"/>
        <v>0</v>
      </c>
      <c r="FQ153" s="3">
        <f t="shared" si="193"/>
        <v>0</v>
      </c>
      <c r="FR153" s="3">
        <f t="shared" si="194"/>
        <v>0</v>
      </c>
      <c r="FS153" s="3">
        <f t="shared" si="195"/>
        <v>0</v>
      </c>
      <c r="FT153" s="3">
        <f t="shared" si="196"/>
        <v>0</v>
      </c>
      <c r="FU153" s="3">
        <f t="shared" si="197"/>
        <v>0</v>
      </c>
      <c r="FV153" s="3">
        <f t="shared" si="198"/>
        <v>0</v>
      </c>
      <c r="FW153" s="3">
        <f t="shared" si="199"/>
        <v>0</v>
      </c>
      <c r="FX153" s="3">
        <f t="shared" si="200"/>
        <v>0</v>
      </c>
      <c r="FY153" s="3">
        <f t="shared" si="201"/>
        <v>0</v>
      </c>
      <c r="FZ153" s="3">
        <f t="shared" si="202"/>
        <v>0</v>
      </c>
      <c r="GA153" s="3">
        <f t="shared" si="203"/>
        <v>0</v>
      </c>
      <c r="GB153" s="3">
        <f t="shared" si="204"/>
        <v>0</v>
      </c>
      <c r="GC153" s="3">
        <f t="shared" si="205"/>
        <v>0</v>
      </c>
      <c r="GD153" s="3">
        <f t="shared" si="206"/>
        <v>0</v>
      </c>
      <c r="GE153" s="3">
        <f t="shared" si="152"/>
        <v>0</v>
      </c>
      <c r="GF153" s="3">
        <f t="shared" si="207"/>
        <v>0</v>
      </c>
      <c r="GG153" s="3">
        <f t="shared" si="208"/>
        <v>0</v>
      </c>
      <c r="GH153" s="3">
        <f t="shared" si="209"/>
        <v>0</v>
      </c>
      <c r="GI153" s="3">
        <f t="shared" si="210"/>
        <v>0</v>
      </c>
      <c r="GJ153" s="3">
        <f t="shared" si="211"/>
        <v>0</v>
      </c>
      <c r="GK153" s="3">
        <f t="shared" si="157"/>
        <v>0</v>
      </c>
      <c r="GL153" s="3">
        <f t="shared" si="158"/>
        <v>0</v>
      </c>
      <c r="GM153" s="3">
        <f t="shared" si="159"/>
        <v>0</v>
      </c>
      <c r="GN153" s="3">
        <f t="shared" si="160"/>
        <v>0</v>
      </c>
      <c r="GO153" s="3">
        <f t="shared" si="161"/>
        <v>0</v>
      </c>
      <c r="GP153" s="3">
        <f t="shared" si="162"/>
        <v>0</v>
      </c>
      <c r="GQ153" s="3">
        <f t="shared" si="163"/>
        <v>0</v>
      </c>
      <c r="GR153" s="3">
        <f t="shared" si="164"/>
        <v>0</v>
      </c>
      <c r="GS153" s="3">
        <f t="shared" si="165"/>
        <v>0</v>
      </c>
      <c r="GT153" s="3">
        <f t="shared" si="166"/>
        <v>0</v>
      </c>
      <c r="GU153" s="3">
        <f t="shared" si="167"/>
        <v>0</v>
      </c>
      <c r="GV153" s="3">
        <f t="shared" si="168"/>
        <v>0</v>
      </c>
      <c r="GW153" s="3">
        <f t="shared" si="169"/>
        <v>0</v>
      </c>
      <c r="GX153" s="3">
        <f t="shared" si="170"/>
        <v>0</v>
      </c>
      <c r="GY153" s="3">
        <f t="shared" si="171"/>
        <v>0</v>
      </c>
      <c r="GZ153" s="3">
        <f t="shared" si="172"/>
        <v>0</v>
      </c>
      <c r="HA153" s="3">
        <f t="shared" si="173"/>
        <v>0</v>
      </c>
      <c r="HB153" s="3">
        <f t="shared" si="174"/>
        <v>0</v>
      </c>
      <c r="HC153" s="3">
        <f t="shared" si="175"/>
        <v>0</v>
      </c>
      <c r="HD153" s="3">
        <f t="shared" si="176"/>
        <v>0</v>
      </c>
      <c r="HE153" s="3">
        <f t="shared" si="298"/>
        <v>0</v>
      </c>
      <c r="HF153" s="3">
        <f t="shared" si="135"/>
        <v>0</v>
      </c>
      <c r="HG153" s="3">
        <f t="shared" si="136"/>
        <v>0</v>
      </c>
      <c r="HH153" s="3"/>
      <c r="HJ153" s="3">
        <f t="shared" si="132"/>
        <v>969936633551745.62</v>
      </c>
      <c r="HK153" s="3">
        <f t="shared" si="137"/>
        <v>1127973149178864</v>
      </c>
    </row>
    <row r="154" spans="1:219" x14ac:dyDescent="0.25">
      <c r="A154">
        <v>173</v>
      </c>
      <c r="B154" s="3">
        <v>446683592.15096301</v>
      </c>
      <c r="C154" s="7">
        <v>14.154548893165609</v>
      </c>
      <c r="D154" s="3">
        <f t="shared" ref="D154:BO154" si="339">$H$1*PI()/3*((D51+E51)*(E$7^2-D$7^2)+(E$7-D$7)*(D51*D$7+E51*E$7))*$H$2*$K$1</f>
        <v>5620743641966.0371</v>
      </c>
      <c r="E154" s="3">
        <f t="shared" si="339"/>
        <v>5795202266222.7646</v>
      </c>
      <c r="F154" s="3">
        <f t="shared" si="339"/>
        <v>5973721074329.7227</v>
      </c>
      <c r="G154" s="3">
        <f t="shared" si="339"/>
        <v>6156306250814.3252</v>
      </c>
      <c r="H154" s="3">
        <f t="shared" si="339"/>
        <v>6342956707967.7793</v>
      </c>
      <c r="I154" s="3">
        <f t="shared" si="339"/>
        <v>6533663505824.6055</v>
      </c>
      <c r="J154" s="3">
        <f t="shared" si="339"/>
        <v>6728409245335.498</v>
      </c>
      <c r="K154" s="3">
        <f t="shared" si="339"/>
        <v>6927167434633.6396</v>
      </c>
      <c r="L154" s="3">
        <f t="shared" si="339"/>
        <v>7129901828293.502</v>
      </c>
      <c r="M154" s="3">
        <f t="shared" si="339"/>
        <v>7336565739810.9053</v>
      </c>
      <c r="N154" s="3">
        <f t="shared" si="339"/>
        <v>7547101327558.668</v>
      </c>
      <c r="O154" s="3">
        <f t="shared" si="339"/>
        <v>7761438854816.6084</v>
      </c>
      <c r="P154" s="3">
        <f t="shared" si="339"/>
        <v>7979495924541.4473</v>
      </c>
      <c r="Q154" s="3">
        <f t="shared" si="339"/>
        <v>8201176689951.5654</v>
      </c>
      <c r="R154" s="3">
        <f t="shared" si="339"/>
        <v>8426371042200.6455</v>
      </c>
      <c r="S154" s="3">
        <f t="shared" si="339"/>
        <v>8654953776704.4941</v>
      </c>
      <c r="T154" s="3">
        <f t="shared" si="339"/>
        <v>8886783740127.332</v>
      </c>
      <c r="U154" s="3">
        <f t="shared" si="339"/>
        <v>9121702960363.6758</v>
      </c>
      <c r="V154" s="3">
        <f t="shared" si="339"/>
        <v>9359535762214.709</v>
      </c>
      <c r="W154" s="3">
        <f t="shared" si="339"/>
        <v>9600087872073.9824</v>
      </c>
      <c r="X154" s="3">
        <f t="shared" si="339"/>
        <v>9843145515288.8828</v>
      </c>
      <c r="Y154" s="3">
        <f t="shared" si="339"/>
        <v>10088474510503.477</v>
      </c>
      <c r="Z154" s="3">
        <f t="shared" si="339"/>
        <v>10335819365870.553</v>
      </c>
      <c r="AA154" s="3">
        <f t="shared" si="339"/>
        <v>10584902382623.859</v>
      </c>
      <c r="AB154" s="3">
        <f t="shared" si="339"/>
        <v>10835422772246.986</v>
      </c>
      <c r="AC154" s="3">
        <f t="shared" si="339"/>
        <v>11087055794196.021</v>
      </c>
      <c r="AD154" s="3">
        <f t="shared" si="339"/>
        <v>11339451921911.627</v>
      </c>
      <c r="AE154" s="3">
        <f t="shared" si="339"/>
        <v>11592236045671.225</v>
      </c>
      <c r="AF154" s="3">
        <f t="shared" si="339"/>
        <v>11845006721842.178</v>
      </c>
      <c r="AG154" s="3">
        <f t="shared" si="339"/>
        <v>12097335478839.234</v>
      </c>
      <c r="AH154" s="3">
        <f t="shared" si="339"/>
        <v>12348766191226.834</v>
      </c>
      <c r="AI154" s="3">
        <f t="shared" si="339"/>
        <v>12598814534345.264</v>
      </c>
      <c r="AJ154" s="3">
        <f t="shared" si="339"/>
        <v>12846967532899.389</v>
      </c>
      <c r="AK154" s="3">
        <f t="shared" si="339"/>
        <v>13092683218004.689</v>
      </c>
      <c r="AL154" s="3">
        <f t="shared" si="339"/>
        <v>13335390408317.564</v>
      </c>
      <c r="AM154" s="3">
        <f t="shared" si="339"/>
        <v>13574488631873.301</v>
      </c>
      <c r="AN154" s="3">
        <f t="shared" si="339"/>
        <v>13809348206468.146</v>
      </c>
      <c r="AO154" s="3">
        <f t="shared" si="339"/>
        <v>14039310497337.293</v>
      </c>
      <c r="AP154" s="3">
        <f t="shared" si="339"/>
        <v>14263688371962.643</v>
      </c>
      <c r="AQ154" s="3">
        <f t="shared" si="339"/>
        <v>14481766872773.262</v>
      </c>
      <c r="AR154" s="3">
        <f t="shared" si="339"/>
        <v>14692804129307.033</v>
      </c>
      <c r="AS154" s="3">
        <f t="shared" si="339"/>
        <v>14896032532175.008</v>
      </c>
      <c r="AT154" s="3">
        <f t="shared" si="339"/>
        <v>15090660191648.687</v>
      </c>
      <c r="AU154" s="3">
        <f t="shared" si="339"/>
        <v>15275872704116.906</v>
      </c>
      <c r="AV154" s="3">
        <f t="shared" si="339"/>
        <v>15450835249760.096</v>
      </c>
      <c r="AW154" s="3">
        <f t="shared" si="339"/>
        <v>15614695044549.156</v>
      </c>
      <c r="AX154" s="3">
        <f t="shared" si="339"/>
        <v>15766584169320.906</v>
      </c>
      <c r="AY154" s="3">
        <f t="shared" si="339"/>
        <v>15905622797620.314</v>
      </c>
      <c r="AZ154" s="3">
        <f t="shared" si="339"/>
        <v>16030922842728.059</v>
      </c>
      <c r="BA154" s="3">
        <f t="shared" si="339"/>
        <v>16141592042425.299</v>
      </c>
      <c r="BB154" s="3">
        <f t="shared" si="339"/>
        <v>16236738497568.988</v>
      </c>
      <c r="BC154" s="3">
        <f t="shared" si="339"/>
        <v>16315475677429.926</v>
      </c>
      <c r="BD154" s="3">
        <f t="shared" si="339"/>
        <v>16376927900981.941</v>
      </c>
      <c r="BE154" s="3">
        <f t="shared" si="339"/>
        <v>16420236298636.385</v>
      </c>
      <c r="BF154" s="3">
        <f t="shared" si="339"/>
        <v>16444565253535.277</v>
      </c>
      <c r="BG154" s="3">
        <f t="shared" si="339"/>
        <v>16449109315048.693</v>
      </c>
      <c r="BH154" s="3">
        <f t="shared" si="339"/>
        <v>16433100569877.014</v>
      </c>
      <c r="BI154" s="3">
        <f t="shared" si="339"/>
        <v>16395816447658.514</v>
      </c>
      <c r="BJ154" s="3">
        <f t="shared" si="339"/>
        <v>16336587929007.998</v>
      </c>
      <c r="BK154" s="3">
        <f t="shared" si="339"/>
        <v>16254808112452.115</v>
      </c>
      <c r="BL154" s="3">
        <f t="shared" si="339"/>
        <v>16149941086706.41</v>
      </c>
      <c r="BM154" s="3">
        <f t="shared" si="339"/>
        <v>16021531041583.91</v>
      </c>
      <c r="BN154" s="3">
        <f t="shared" si="339"/>
        <v>15869211536804.479</v>
      </c>
      <c r="BO154" s="3">
        <f t="shared" si="339"/>
        <v>15692714835260.969</v>
      </c>
      <c r="BP154" s="3">
        <f t="shared" ref="BP154:EA154" si="340">$H$1*PI()/3*((BP51+BQ51)*(BQ$7^2-BP$7^2)+(BQ$7-BP$7)*(BP51*BP$7+BQ51*BQ$7))*$H$2*$K$1</f>
        <v>15491881191654.361</v>
      </c>
      <c r="BQ154" s="3">
        <f t="shared" si="340"/>
        <v>15266667972607.746</v>
      </c>
      <c r="BR154" s="3">
        <f t="shared" si="340"/>
        <v>15017158469209.01</v>
      </c>
      <c r="BS154" s="3">
        <f t="shared" si="340"/>
        <v>14743570247968.996</v>
      </c>
      <c r="BT154" s="3">
        <f t="shared" si="340"/>
        <v>14446262871988.191</v>
      </c>
      <c r="BU154" s="3">
        <f t="shared" si="340"/>
        <v>14125744810976.314</v>
      </c>
      <c r="BV154" s="3">
        <f t="shared" si="340"/>
        <v>13782679347482.416</v>
      </c>
      <c r="BW154" s="3">
        <f t="shared" si="340"/>
        <v>13417889277602.973</v>
      </c>
      <c r="BX154" s="3">
        <f t="shared" si="340"/>
        <v>13032360198489.674</v>
      </c>
      <c r="BY154" s="3">
        <f t="shared" si="340"/>
        <v>12627242172787.588</v>
      </c>
      <c r="BZ154" s="3">
        <f t="shared" si="340"/>
        <v>12203849562443.66</v>
      </c>
      <c r="CA154" s="3">
        <f t="shared" si="340"/>
        <v>11763658832077.346</v>
      </c>
      <c r="CB154" s="3">
        <f t="shared" si="340"/>
        <v>11308304135854.93</v>
      </c>
      <c r="CC154" s="3">
        <f t="shared" si="340"/>
        <v>10839570522593.004</v>
      </c>
      <c r="CD154" s="3">
        <f t="shared" si="340"/>
        <v>10359384621852.123</v>
      </c>
      <c r="CE154" s="3">
        <f t="shared" si="340"/>
        <v>9869802710075.2773</v>
      </c>
      <c r="CF154" s="3">
        <f t="shared" si="340"/>
        <v>9372996100215.6113</v>
      </c>
      <c r="CG154" s="3">
        <f t="shared" si="340"/>
        <v>8871233851157.6367</v>
      </c>
      <c r="CH154" s="3">
        <f t="shared" si="340"/>
        <v>8366862854202.4639</v>
      </c>
      <c r="CI154" s="3">
        <f t="shared" si="340"/>
        <v>7862285422279.5088</v>
      </c>
      <c r="CJ154" s="3">
        <f t="shared" si="340"/>
        <v>7359934582432.0937</v>
      </c>
      <c r="CK154" s="3">
        <f t="shared" si="340"/>
        <v>6862247351850.2256</v>
      </c>
      <c r="CL154" s="3">
        <f t="shared" si="340"/>
        <v>6371636360328.3506</v>
      </c>
      <c r="CM154" s="3">
        <f t="shared" si="340"/>
        <v>5890460264871.3281</v>
      </c>
      <c r="CN154" s="3">
        <f t="shared" si="340"/>
        <v>5420993482251.668</v>
      </c>
      <c r="CO154" s="3">
        <f t="shared" si="340"/>
        <v>4965395839011.9248</v>
      </c>
      <c r="CP154" s="3">
        <f t="shared" si="340"/>
        <v>4525682801884.0576</v>
      </c>
      <c r="CQ154" s="3">
        <f t="shared" si="340"/>
        <v>4103697000627.8848</v>
      </c>
      <c r="CR154" s="3">
        <f t="shared" si="340"/>
        <v>3701081785714.7603</v>
      </c>
      <c r="CS154" s="3">
        <f t="shared" si="340"/>
        <v>3319257571041.9189</v>
      </c>
      <c r="CT154" s="3">
        <f t="shared" si="340"/>
        <v>2959401693327.6318</v>
      </c>
      <c r="CU154" s="3">
        <f t="shared" si="340"/>
        <v>2622432472122.1665</v>
      </c>
      <c r="CV154" s="3">
        <f t="shared" si="340"/>
        <v>2308998075748.8457</v>
      </c>
      <c r="CW154" s="3">
        <f t="shared" si="340"/>
        <v>2019470688273.9958</v>
      </c>
      <c r="CX154" s="3">
        <f t="shared" si="340"/>
        <v>1753946332277.1465</v>
      </c>
      <c r="CY154" s="3">
        <f t="shared" si="340"/>
        <v>1512250534590.6418</v>
      </c>
      <c r="CZ154" s="3">
        <f t="shared" si="340"/>
        <v>1293949832413.6118</v>
      </c>
      <c r="DA154" s="3">
        <f t="shared" si="340"/>
        <v>1098368912468.3987</v>
      </c>
      <c r="DB154" s="3">
        <f t="shared" si="340"/>
        <v>924612964896.90845</v>
      </c>
      <c r="DC154" s="3">
        <f t="shared" si="340"/>
        <v>771594626947.16663</v>
      </c>
      <c r="DD154" s="3">
        <f t="shared" si="340"/>
        <v>638064700626.96008</v>
      </c>
      <c r="DE154" s="3">
        <f t="shared" si="340"/>
        <v>522645665059.92468</v>
      </c>
      <c r="DF154" s="3">
        <f t="shared" si="340"/>
        <v>423866879627.95984</v>
      </c>
      <c r="DG154" s="3">
        <f t="shared" si="340"/>
        <v>340200297831.10406</v>
      </c>
      <c r="DH154" s="3">
        <f t="shared" si="340"/>
        <v>270095491575.91315</v>
      </c>
      <c r="DI154" s="3">
        <f t="shared" si="340"/>
        <v>212012825457.03775</v>
      </c>
      <c r="DJ154" s="3">
        <f t="shared" si="340"/>
        <v>164453720734.54565</v>
      </c>
      <c r="DK154" s="3">
        <f t="shared" si="340"/>
        <v>125987104998.9574</v>
      </c>
      <c r="DL154" s="3">
        <f t="shared" si="340"/>
        <v>95271347439.971863</v>
      </c>
      <c r="DM154" s="3">
        <f t="shared" si="340"/>
        <v>71071218714.494156</v>
      </c>
      <c r="DN154" s="3">
        <f t="shared" si="340"/>
        <v>52269672979.309113</v>
      </c>
      <c r="DO154" s="3">
        <f t="shared" si="340"/>
        <v>37874510138.411018</v>
      </c>
      <c r="DP154" s="3">
        <f t="shared" si="340"/>
        <v>27020220768.487885</v>
      </c>
      <c r="DQ154" s="3">
        <f t="shared" si="340"/>
        <v>18965527791.575043</v>
      </c>
      <c r="DR154" s="3">
        <f t="shared" si="340"/>
        <v>13087303930.311628</v>
      </c>
      <c r="DS154" s="3">
        <f t="shared" si="340"/>
        <v>8871652723.6714382</v>
      </c>
      <c r="DT154" s="3">
        <f t="shared" si="340"/>
        <v>5902989029.5872383</v>
      </c>
      <c r="DU154" s="3">
        <f t="shared" si="340"/>
        <v>3851943678.3125744</v>
      </c>
      <c r="DV154" s="3">
        <f t="shared" si="340"/>
        <v>2462852724.3890452</v>
      </c>
      <c r="DW154" s="3">
        <f t="shared" si="340"/>
        <v>1541485391.3483734</v>
      </c>
      <c r="DX154" s="3">
        <f t="shared" si="340"/>
        <v>943530070.92986202</v>
      </c>
      <c r="DY154" s="3">
        <f t="shared" si="340"/>
        <v>564209614.41521537</v>
      </c>
      <c r="DZ154" s="3">
        <f t="shared" si="340"/>
        <v>329250080.62994933</v>
      </c>
      <c r="EA154" s="3">
        <f t="shared" si="340"/>
        <v>187293414.19225657</v>
      </c>
      <c r="EB154" s="3">
        <f t="shared" ref="EB154:ET154" si="341">$H$1*PI()/3*((EB51+EC51)*(EC$7^2-EB$7^2)+(EC$7-EB$7)*(EB51*EB$7+EC51*EC$7))*$H$2*$K$1</f>
        <v>103733287.61251128</v>
      </c>
      <c r="EC154" s="3">
        <f t="shared" si="341"/>
        <v>55869763.577022158</v>
      </c>
      <c r="ED154" s="3">
        <f t="shared" si="341"/>
        <v>29223871.453666393</v>
      </c>
      <c r="EE154" s="3">
        <f t="shared" si="341"/>
        <v>14825660.160307126</v>
      </c>
      <c r="EF154" s="3">
        <f t="shared" si="341"/>
        <v>7284364.08255699</v>
      </c>
      <c r="EG154" s="3">
        <f t="shared" si="341"/>
        <v>3461210.5255452818</v>
      </c>
      <c r="EH154" s="3">
        <f t="shared" si="341"/>
        <v>1588001.1420234211</v>
      </c>
      <c r="EI154" s="3">
        <f t="shared" si="341"/>
        <v>702354.7018104546</v>
      </c>
      <c r="EJ154" s="3">
        <f t="shared" si="341"/>
        <v>298957.10867673974</v>
      </c>
      <c r="EK154" s="3">
        <f t="shared" si="341"/>
        <v>122246.83375207147</v>
      </c>
      <c r="EL154" s="3">
        <f t="shared" si="341"/>
        <v>47933.213325277851</v>
      </c>
      <c r="EM154" s="3">
        <f t="shared" si="341"/>
        <v>17987.135874282681</v>
      </c>
      <c r="EN154" s="3">
        <f t="shared" si="341"/>
        <v>6446.605835836499</v>
      </c>
      <c r="EO154" s="3">
        <f t="shared" si="341"/>
        <v>2202.0124893205671</v>
      </c>
      <c r="EP154" s="3">
        <f t="shared" si="341"/>
        <v>715.25481372531181</v>
      </c>
      <c r="EQ154" s="3">
        <f t="shared" si="341"/>
        <v>220.4152884539813</v>
      </c>
      <c r="ER154" s="3">
        <f t="shared" si="341"/>
        <v>64.283969202529491</v>
      </c>
      <c r="ES154" s="3">
        <f t="shared" si="341"/>
        <v>17.698402529300271</v>
      </c>
      <c r="ET154" s="3">
        <f t="shared" si="341"/>
        <v>4.5874782968874968</v>
      </c>
      <c r="EU154" s="3">
        <f t="shared" ref="EU154:FC154" si="342">$H$1*PI()/3*((EU51+EV51)*(EV$7^2-EU$7^2)+(EV$7-EU$7)*(EU51*EU$7+EV51*EV$7))*$H$2*$K$1</f>
        <v>1.116364193900327</v>
      </c>
      <c r="EV154" s="3">
        <f t="shared" si="342"/>
        <v>0.25430535882978783</v>
      </c>
      <c r="EW154" s="3">
        <f t="shared" si="342"/>
        <v>5.4061521423441214E-2</v>
      </c>
      <c r="EX154" s="3">
        <f t="shared" si="342"/>
        <v>1.0690699114381893E-2</v>
      </c>
      <c r="EY154" s="3">
        <f t="shared" si="342"/>
        <v>1.9599471181168384E-3</v>
      </c>
      <c r="EZ154" s="3">
        <f t="shared" si="342"/>
        <v>3.3194667380941946E-4</v>
      </c>
      <c r="FA154" s="3">
        <f t="shared" si="342"/>
        <v>5.1745168584553916E-5</v>
      </c>
      <c r="FB154" s="3">
        <f t="shared" si="342"/>
        <v>7.3954293335618928E-6</v>
      </c>
      <c r="FC154" s="3">
        <f t="shared" si="342"/>
        <v>9.6512280955523531E-7</v>
      </c>
      <c r="FD154" s="3">
        <f t="shared" si="232"/>
        <v>1.1451852667269724E-7</v>
      </c>
      <c r="FE154" s="3">
        <f t="shared" si="233"/>
        <v>1.1243450653760986E-8</v>
      </c>
      <c r="FF154" s="3">
        <f t="shared" si="182"/>
        <v>0</v>
      </c>
      <c r="FG154" s="3">
        <f t="shared" si="183"/>
        <v>0</v>
      </c>
      <c r="FH154" s="3">
        <f t="shared" si="184"/>
        <v>0</v>
      </c>
      <c r="FI154" s="3">
        <f t="shared" si="185"/>
        <v>0</v>
      </c>
      <c r="FJ154" s="3">
        <f t="shared" si="186"/>
        <v>0</v>
      </c>
      <c r="FK154" s="3">
        <f t="shared" si="187"/>
        <v>0</v>
      </c>
      <c r="FL154" s="3">
        <f t="shared" si="188"/>
        <v>0</v>
      </c>
      <c r="FM154" s="3">
        <f t="shared" si="189"/>
        <v>0</v>
      </c>
      <c r="FN154" s="3">
        <f t="shared" si="190"/>
        <v>0</v>
      </c>
      <c r="FO154" s="3">
        <f t="shared" si="191"/>
        <v>0</v>
      </c>
      <c r="FP154" s="3">
        <f t="shared" si="192"/>
        <v>0</v>
      </c>
      <c r="FQ154" s="3">
        <f t="shared" si="193"/>
        <v>0</v>
      </c>
      <c r="FR154" s="3">
        <f t="shared" si="194"/>
        <v>0</v>
      </c>
      <c r="FS154" s="3">
        <f t="shared" si="195"/>
        <v>0</v>
      </c>
      <c r="FT154" s="3">
        <f t="shared" si="196"/>
        <v>0</v>
      </c>
      <c r="FU154" s="3">
        <f t="shared" si="197"/>
        <v>0</v>
      </c>
      <c r="FV154" s="3">
        <f t="shared" si="198"/>
        <v>0</v>
      </c>
      <c r="FW154" s="3">
        <f t="shared" si="199"/>
        <v>0</v>
      </c>
      <c r="FX154" s="3">
        <f t="shared" si="200"/>
        <v>0</v>
      </c>
      <c r="FY154" s="3">
        <f t="shared" si="201"/>
        <v>0</v>
      </c>
      <c r="FZ154" s="3">
        <f t="shared" si="202"/>
        <v>0</v>
      </c>
      <c r="GA154" s="3">
        <f t="shared" si="203"/>
        <v>0</v>
      </c>
      <c r="GB154" s="3">
        <f t="shared" si="204"/>
        <v>0</v>
      </c>
      <c r="GC154" s="3">
        <f t="shared" si="205"/>
        <v>0</v>
      </c>
      <c r="GD154" s="3">
        <f t="shared" si="206"/>
        <v>0</v>
      </c>
      <c r="GE154" s="3">
        <f t="shared" si="152"/>
        <v>0</v>
      </c>
      <c r="GF154" s="3">
        <f t="shared" si="207"/>
        <v>0</v>
      </c>
      <c r="GG154" s="3">
        <f t="shared" si="208"/>
        <v>0</v>
      </c>
      <c r="GH154" s="3">
        <f t="shared" si="209"/>
        <v>0</v>
      </c>
      <c r="GI154" s="3">
        <f t="shared" si="210"/>
        <v>0</v>
      </c>
      <c r="GJ154" s="3">
        <f t="shared" si="211"/>
        <v>0</v>
      </c>
      <c r="GK154" s="3">
        <f t="shared" si="157"/>
        <v>0</v>
      </c>
      <c r="GL154" s="3">
        <f t="shared" si="158"/>
        <v>0</v>
      </c>
      <c r="GM154" s="3">
        <f t="shared" si="159"/>
        <v>0</v>
      </c>
      <c r="GN154" s="3">
        <f t="shared" si="160"/>
        <v>0</v>
      </c>
      <c r="GO154" s="3">
        <f t="shared" si="161"/>
        <v>0</v>
      </c>
      <c r="GP154" s="3">
        <f t="shared" si="162"/>
        <v>0</v>
      </c>
      <c r="GQ154" s="3">
        <f t="shared" si="163"/>
        <v>0</v>
      </c>
      <c r="GR154" s="3">
        <f t="shared" si="164"/>
        <v>0</v>
      </c>
      <c r="GS154" s="3">
        <f t="shared" si="165"/>
        <v>0</v>
      </c>
      <c r="GT154" s="3">
        <f t="shared" si="166"/>
        <v>0</v>
      </c>
      <c r="GU154" s="3">
        <f t="shared" si="167"/>
        <v>0</v>
      </c>
      <c r="GV154" s="3">
        <f t="shared" si="168"/>
        <v>0</v>
      </c>
      <c r="GW154" s="3">
        <f t="shared" si="169"/>
        <v>0</v>
      </c>
      <c r="GX154" s="3">
        <f t="shared" si="170"/>
        <v>0</v>
      </c>
      <c r="GY154" s="3">
        <f t="shared" si="171"/>
        <v>0</v>
      </c>
      <c r="GZ154" s="3">
        <f t="shared" si="172"/>
        <v>0</v>
      </c>
      <c r="HA154" s="3">
        <f t="shared" si="173"/>
        <v>0</v>
      </c>
      <c r="HB154" s="3">
        <f t="shared" si="174"/>
        <v>0</v>
      </c>
      <c r="HC154" s="3">
        <f t="shared" si="175"/>
        <v>0</v>
      </c>
      <c r="HD154" s="3">
        <f t="shared" si="176"/>
        <v>0</v>
      </c>
      <c r="HE154" s="3">
        <f t="shared" si="298"/>
        <v>0</v>
      </c>
      <c r="HF154" s="3">
        <f t="shared" si="135"/>
        <v>0</v>
      </c>
      <c r="HG154" s="3">
        <f t="shared" si="136"/>
        <v>0</v>
      </c>
      <c r="HH154" s="3"/>
      <c r="HJ154" s="3">
        <f t="shared" si="132"/>
        <v>1091978324052470.1</v>
      </c>
      <c r="HK154" s="3">
        <f t="shared" si="137"/>
        <v>1252030630316570.2</v>
      </c>
    </row>
    <row r="155" spans="1:219" x14ac:dyDescent="0.25">
      <c r="A155">
        <v>174</v>
      </c>
      <c r="B155" s="3">
        <v>501187233.62727201</v>
      </c>
      <c r="C155" s="7">
        <v>15.881665070451239</v>
      </c>
      <c r="D155" s="3">
        <f t="shared" ref="D155:BO155" si="343">$H$1*PI()/3*((D52+E52)*(E$7^2-D$7^2)+(E$7-D$7)*(D52*D$7+E52*E$7))*$H$2*$K$1</f>
        <v>5738503442043.4229</v>
      </c>
      <c r="E155" s="3">
        <f t="shared" si="343"/>
        <v>5920306367641.2354</v>
      </c>
      <c r="F155" s="3">
        <f t="shared" si="343"/>
        <v>6106576891253.8086</v>
      </c>
      <c r="G155" s="3">
        <f t="shared" si="343"/>
        <v>6297341088476.6924</v>
      </c>
      <c r="H155" s="3">
        <f t="shared" si="343"/>
        <v>6492618529536.5</v>
      </c>
      <c r="I155" s="3">
        <f t="shared" si="343"/>
        <v>6692421709267.5527</v>
      </c>
      <c r="J155" s="3">
        <f t="shared" si="343"/>
        <v>6896755448004.542</v>
      </c>
      <c r="K155" s="3">
        <f t="shared" si="343"/>
        <v>7105616262943.8926</v>
      </c>
      <c r="L155" s="3">
        <f t="shared" si="343"/>
        <v>7318991709488.4482</v>
      </c>
      <c r="M155" s="3">
        <f t="shared" si="343"/>
        <v>7536859692387.0928</v>
      </c>
      <c r="N155" s="3">
        <f t="shared" si="343"/>
        <v>7759187746464.793</v>
      </c>
      <c r="O155" s="3">
        <f t="shared" si="343"/>
        <v>7985932287045.9932</v>
      </c>
      <c r="P155" s="3">
        <f t="shared" si="343"/>
        <v>8217037830192.9092</v>
      </c>
      <c r="Q155" s="3">
        <f t="shared" si="343"/>
        <v>8452436183248.5586</v>
      </c>
      <c r="R155" s="3">
        <f t="shared" si="343"/>
        <v>8692045606323.3223</v>
      </c>
      <c r="S155" s="3">
        <f t="shared" si="343"/>
        <v>8935769945602.6562</v>
      </c>
      <c r="T155" s="3">
        <f t="shared" si="343"/>
        <v>9183497739746.0781</v>
      </c>
      <c r="U155" s="3">
        <f t="shared" si="343"/>
        <v>9435101300921.8574</v>
      </c>
      <c r="V155" s="3">
        <f t="shared" si="343"/>
        <v>9690435772326.5723</v>
      </c>
      <c r="W155" s="3">
        <f t="shared" si="343"/>
        <v>9949338164602.7871</v>
      </c>
      <c r="X155" s="3">
        <f t="shared" si="343"/>
        <v>10211626373856.484</v>
      </c>
      <c r="Y155" s="3">
        <f t="shared" si="343"/>
        <v>10477098184560.254</v>
      </c>
      <c r="Z155" s="3">
        <f t="shared" si="343"/>
        <v>10745530261152.811</v>
      </c>
      <c r="AA155" s="3">
        <f t="shared" si="343"/>
        <v>11016677132690.072</v>
      </c>
      <c r="AB155" s="3">
        <f t="shared" si="343"/>
        <v>11290270175597.695</v>
      </c>
      <c r="AC155" s="3">
        <f t="shared" si="343"/>
        <v>11566016600242.969</v>
      </c>
      <c r="AD155" s="3">
        <f t="shared" si="343"/>
        <v>11843598447777.902</v>
      </c>
      <c r="AE155" s="3">
        <f t="shared" si="343"/>
        <v>12122671604479.033</v>
      </c>
      <c r="AF155" s="3">
        <f t="shared" si="343"/>
        <v>12402864841794.494</v>
      </c>
      <c r="AG155" s="3">
        <f t="shared" si="343"/>
        <v>12683778891022.4</v>
      </c>
      <c r="AH155" s="3">
        <f t="shared" si="343"/>
        <v>12964985562681.123</v>
      </c>
      <c r="AI155" s="3">
        <f t="shared" si="343"/>
        <v>13246026921575.121</v>
      </c>
      <c r="AJ155" s="3">
        <f t="shared" si="343"/>
        <v>13526414529646.527</v>
      </c>
      <c r="AK155" s="3">
        <f t="shared" si="343"/>
        <v>13805628769806.42</v>
      </c>
      <c r="AL155" s="3">
        <f t="shared" si="343"/>
        <v>14083118265148.846</v>
      </c>
      <c r="AM155" s="3">
        <f t="shared" si="343"/>
        <v>14358299409046.172</v>
      </c>
      <c r="AN155" s="3">
        <f t="shared" si="343"/>
        <v>14630556022984.262</v>
      </c>
      <c r="AO155" s="3">
        <f t="shared" si="343"/>
        <v>14899239160082.77</v>
      </c>
      <c r="AP155" s="3">
        <f t="shared" si="343"/>
        <v>15163667073556.041</v>
      </c>
      <c r="AQ155" s="3">
        <f t="shared" si="343"/>
        <v>15423125370574.992</v>
      </c>
      <c r="AR155" s="3">
        <f t="shared" si="343"/>
        <v>15676867373126.102</v>
      </c>
      <c r="AS155" s="3">
        <f t="shared" si="343"/>
        <v>15924114708637.072</v>
      </c>
      <c r="AT155" s="3">
        <f t="shared" si="343"/>
        <v>16164058154080.52</v>
      </c>
      <c r="AU155" s="3">
        <f t="shared" si="343"/>
        <v>16395858758242.025</v>
      </c>
      <c r="AV155" s="3">
        <f t="shared" si="343"/>
        <v>16618649267568.873</v>
      </c>
      <c r="AW155" s="3">
        <f t="shared" si="343"/>
        <v>16831535881490.117</v>
      </c>
      <c r="AX155" s="3">
        <f t="shared" si="343"/>
        <v>17033600363571.801</v>
      </c>
      <c r="AY155" s="3">
        <f t="shared" si="343"/>
        <v>17223902534718.158</v>
      </c>
      <c r="AZ155" s="3">
        <f t="shared" si="343"/>
        <v>17401483174391.445</v>
      </c>
      <c r="BA155" s="3">
        <f t="shared" si="343"/>
        <v>17565367355094.689</v>
      </c>
      <c r="BB155" s="3">
        <f t="shared" si="343"/>
        <v>17714568234131.496</v>
      </c>
      <c r="BC155" s="3">
        <f t="shared" si="343"/>
        <v>17848091324894.437</v>
      </c>
      <c r="BD155" s="3">
        <f t="shared" si="343"/>
        <v>17964939267642.199</v>
      </c>
      <c r="BE155" s="3">
        <f t="shared" si="343"/>
        <v>18064117116589.934</v>
      </c>
      <c r="BF155" s="3">
        <f t="shared" si="343"/>
        <v>18144638156416.98</v>
      </c>
      <c r="BG155" s="3">
        <f t="shared" si="343"/>
        <v>18205530256541.453</v>
      </c>
      <c r="BH155" s="3">
        <f t="shared" si="343"/>
        <v>18245842766044.16</v>
      </c>
      <c r="BI155" s="3">
        <f t="shared" si="343"/>
        <v>18264653945450.324</v>
      </c>
      <c r="BJ155" s="3">
        <f t="shared" si="343"/>
        <v>18261078924002.219</v>
      </c>
      <c r="BK155" s="3">
        <f t="shared" si="343"/>
        <v>18234278162315.062</v>
      </c>
      <c r="BL155" s="3">
        <f t="shared" si="343"/>
        <v>18183466390445.492</v>
      </c>
      <c r="BM155" s="3">
        <f t="shared" si="343"/>
        <v>18107921980215.629</v>
      </c>
      <c r="BN155" s="3">
        <f t="shared" si="343"/>
        <v>18006996698602.648</v>
      </c>
      <c r="BO155" s="3">
        <f t="shared" si="343"/>
        <v>17880125775414.82</v>
      </c>
      <c r="BP155" s="3">
        <f t="shared" ref="BP155:EA155" si="344">$H$1*PI()/3*((BP52+BQ52)*(BQ$7^2-BP$7^2)+(BQ$7-BP$7)*(BP52*BP$7+BQ52*BQ$7))*$H$2*$K$1</f>
        <v>17726838204211.008</v>
      </c>
      <c r="BQ155" s="3">
        <f t="shared" si="344"/>
        <v>17546767179900.238</v>
      </c>
      <c r="BR155" s="3">
        <f t="shared" si="344"/>
        <v>17339660560344.311</v>
      </c>
      <c r="BS155" s="3">
        <f t="shared" si="344"/>
        <v>17105391222418.182</v>
      </c>
      <c r="BT155" s="3">
        <f t="shared" si="344"/>
        <v>16843967166087.412</v>
      </c>
      <c r="BU155" s="3">
        <f t="shared" si="344"/>
        <v>16555541202817.166</v>
      </c>
      <c r="BV155" s="3">
        <f t="shared" si="344"/>
        <v>16240420048255.602</v>
      </c>
      <c r="BW155" s="3">
        <f t="shared" si="344"/>
        <v>15899072623606.686</v>
      </c>
      <c r="BX155" s="3">
        <f t="shared" si="344"/>
        <v>15532137356000.59</v>
      </c>
      <c r="BY155" s="3">
        <f t="shared" si="344"/>
        <v>15140428256585.488</v>
      </c>
      <c r="BZ155" s="3">
        <f t="shared" si="344"/>
        <v>14724939546205.127</v>
      </c>
      <c r="CA155" s="3">
        <f t="shared" si="344"/>
        <v>14286848593651.545</v>
      </c>
      <c r="CB155" s="3">
        <f t="shared" si="344"/>
        <v>13827516931062.76</v>
      </c>
      <c r="CC155" s="3">
        <f t="shared" si="344"/>
        <v>13348489116346.871</v>
      </c>
      <c r="CD155" s="3">
        <f t="shared" si="344"/>
        <v>12851489223998.283</v>
      </c>
      <c r="CE155" s="3">
        <f t="shared" si="344"/>
        <v>12338414764695.68</v>
      </c>
      <c r="CF155" s="3">
        <f t="shared" si="344"/>
        <v>11811327860917.721</v>
      </c>
      <c r="CG155" s="3">
        <f t="shared" si="344"/>
        <v>11272443541499.738</v>
      </c>
      <c r="CH155" s="3">
        <f t="shared" si="344"/>
        <v>10724115062916.426</v>
      </c>
      <c r="CI155" s="3">
        <f t="shared" si="344"/>
        <v>10168816219279.703</v>
      </c>
      <c r="CJ155" s="3">
        <f t="shared" si="344"/>
        <v>9609120666653.5352</v>
      </c>
      <c r="CK155" s="3">
        <f t="shared" si="344"/>
        <v>9047678359689.2402</v>
      </c>
      <c r="CL155" s="3">
        <f t="shared" si="344"/>
        <v>8487189278958.8359</v>
      </c>
      <c r="CM155" s="3">
        <f t="shared" si="344"/>
        <v>7930374714192.0859</v>
      </c>
      <c r="CN155" s="3">
        <f t="shared" si="344"/>
        <v>7379946460006.6328</v>
      </c>
      <c r="CO155" s="3">
        <f t="shared" si="344"/>
        <v>6838574373975.8789</v>
      </c>
      <c r="CP155" s="3">
        <f t="shared" si="344"/>
        <v>6308852838961.2148</v>
      </c>
      <c r="CQ155" s="3">
        <f t="shared" si="344"/>
        <v>5793266758720.5889</v>
      </c>
      <c r="CR155" s="3">
        <f t="shared" si="344"/>
        <v>5294157793774.627</v>
      </c>
      <c r="CS155" s="3">
        <f t="shared" si="344"/>
        <v>4813691608803.4902</v>
      </c>
      <c r="CT155" s="3">
        <f t="shared" si="344"/>
        <v>4353826948710.8398</v>
      </c>
      <c r="CU155" s="3">
        <f t="shared" si="344"/>
        <v>3916287383235.2446</v>
      </c>
      <c r="CV155" s="3">
        <f t="shared" si="344"/>
        <v>3502536555404.8179</v>
      </c>
      <c r="CW155" s="3">
        <f t="shared" si="344"/>
        <v>3113757733175.4336</v>
      </c>
      <c r="CX155" s="3">
        <f t="shared" si="344"/>
        <v>2750838393977.8569</v>
      </c>
      <c r="CY155" s="3">
        <f t="shared" si="344"/>
        <v>2414360466936.0059</v>
      </c>
      <c r="CZ155" s="3">
        <f t="shared" si="344"/>
        <v>2104596717599.4817</v>
      </c>
      <c r="DA155" s="3">
        <f t="shared" si="344"/>
        <v>1821513587661.856</v>
      </c>
      <c r="DB155" s="3">
        <f t="shared" si="344"/>
        <v>1564780601536.3176</v>
      </c>
      <c r="DC155" s="3">
        <f t="shared" si="344"/>
        <v>1333786229781.1729</v>
      </c>
      <c r="DD155" s="3">
        <f t="shared" si="344"/>
        <v>1127659865192.2263</v>
      </c>
      <c r="DE155" s="3">
        <f t="shared" si="344"/>
        <v>945299331628.27063</v>
      </c>
      <c r="DF155" s="3">
        <f t="shared" si="344"/>
        <v>785403120850.64673</v>
      </c>
      <c r="DG155" s="3">
        <f t="shared" si="344"/>
        <v>646506351822.87598</v>
      </c>
      <c r="DH155" s="3">
        <f t="shared" si="344"/>
        <v>527019283119.09998</v>
      </c>
      <c r="DI155" s="3">
        <f t="shared" si="344"/>
        <v>425267094275.16595</v>
      </c>
      <c r="DJ155" s="3">
        <f t="shared" si="344"/>
        <v>339529595901.36157</v>
      </c>
      <c r="DK155" s="3">
        <f t="shared" si="344"/>
        <v>268079537808.35757</v>
      </c>
      <c r="DL155" s="3">
        <f t="shared" si="344"/>
        <v>209218261850.33548</v>
      </c>
      <c r="DM155" s="3">
        <f t="shared" si="344"/>
        <v>161307589597.41296</v>
      </c>
      <c r="DN155" s="3">
        <f t="shared" si="344"/>
        <v>122797037244.33791</v>
      </c>
      <c r="DO155" s="3">
        <f t="shared" si="344"/>
        <v>92245699559.479416</v>
      </c>
      <c r="DP155" s="3">
        <f t="shared" si="344"/>
        <v>68338425313.3983</v>
      </c>
      <c r="DQ155" s="3">
        <f t="shared" si="344"/>
        <v>49896199687.760223</v>
      </c>
      <c r="DR155" s="3">
        <f t="shared" si="344"/>
        <v>35880934519.939209</v>
      </c>
      <c r="DS155" s="3">
        <f t="shared" si="344"/>
        <v>25395125163.530258</v>
      </c>
      <c r="DT155" s="3">
        <f t="shared" si="344"/>
        <v>17677045872.322323</v>
      </c>
      <c r="DU155" s="3">
        <f t="shared" si="344"/>
        <v>12092310598.773329</v>
      </c>
      <c r="DV155" s="3">
        <f t="shared" si="344"/>
        <v>8122714967.1024208</v>
      </c>
      <c r="DW155" s="3">
        <f t="shared" si="344"/>
        <v>5353296078.3444662</v>
      </c>
      <c r="DX155" s="3">
        <f t="shared" si="344"/>
        <v>3458504034.4834151</v>
      </c>
      <c r="DY155" s="3">
        <f t="shared" si="344"/>
        <v>2188282423.2281055</v>
      </c>
      <c r="DZ155" s="3">
        <f t="shared" si="344"/>
        <v>1354718438.84378</v>
      </c>
      <c r="EA155" s="3">
        <f t="shared" si="344"/>
        <v>819763160.59145999</v>
      </c>
      <c r="EB155" s="3">
        <f t="shared" ref="EB155:ET155" si="345">$H$1*PI()/3*((EB52+EC52)*(EC$7^2-EB$7^2)+(EC$7-EB$7)*(EB52*EB$7+EC52*EC$7))*$H$2*$K$1</f>
        <v>484355490.98092437</v>
      </c>
      <c r="EC155" s="3">
        <f t="shared" si="345"/>
        <v>279124574.88397777</v>
      </c>
      <c r="ED155" s="3">
        <f t="shared" si="345"/>
        <v>156707311.47969311</v>
      </c>
      <c r="EE155" s="3">
        <f t="shared" si="345"/>
        <v>85607903.223038763</v>
      </c>
      <c r="EF155" s="3">
        <f t="shared" si="345"/>
        <v>45448927.465081871</v>
      </c>
      <c r="EG155" s="3">
        <f t="shared" si="345"/>
        <v>23417737.045992587</v>
      </c>
      <c r="EH155" s="3">
        <f t="shared" si="345"/>
        <v>11694386.378701417</v>
      </c>
      <c r="EI155" s="3">
        <f t="shared" si="345"/>
        <v>5651881.6601107465</v>
      </c>
      <c r="EJ155" s="3">
        <f t="shared" si="345"/>
        <v>2639578.2305643396</v>
      </c>
      <c r="EK155" s="3">
        <f t="shared" si="345"/>
        <v>1189362.2103279319</v>
      </c>
      <c r="EL155" s="3">
        <f t="shared" si="345"/>
        <v>516193.11369244556</v>
      </c>
      <c r="EM155" s="3">
        <f t="shared" si="345"/>
        <v>215414.88073061791</v>
      </c>
      <c r="EN155" s="3">
        <f t="shared" si="345"/>
        <v>86281.282668852873</v>
      </c>
      <c r="EO155" s="3">
        <f t="shared" si="345"/>
        <v>33106.268128279669</v>
      </c>
      <c r="EP155" s="3">
        <f t="shared" si="345"/>
        <v>12144.889948231512</v>
      </c>
      <c r="EQ155" s="3">
        <f t="shared" si="345"/>
        <v>4250.7291711949956</v>
      </c>
      <c r="ER155" s="3">
        <f t="shared" si="345"/>
        <v>1416.3625213373718</v>
      </c>
      <c r="ES155" s="3">
        <f t="shared" si="345"/>
        <v>448.26727106532843</v>
      </c>
      <c r="ET155" s="3">
        <f t="shared" si="345"/>
        <v>134.435946749126</v>
      </c>
      <c r="EU155" s="3">
        <f t="shared" ref="EU155:FC155" si="346">$H$1*PI()/3*((EU52+EV52)*(EV$7^2-EU$7^2)+(EV$7-EU$7)*(EU52*EU$7+EV52*EV$7))*$H$2*$K$1</f>
        <v>38.108788423204679</v>
      </c>
      <c r="EV155" s="3">
        <f t="shared" si="346"/>
        <v>10.184291824017466</v>
      </c>
      <c r="EW155" s="3">
        <f t="shared" si="346"/>
        <v>2.5588428113522714</v>
      </c>
      <c r="EX155" s="3">
        <f t="shared" si="346"/>
        <v>0.60272391880596976</v>
      </c>
      <c r="EY155" s="3">
        <f t="shared" si="346"/>
        <v>0.13269400453343907</v>
      </c>
      <c r="EZ155" s="3">
        <f t="shared" si="346"/>
        <v>2.7219260981501466E-2</v>
      </c>
      <c r="FA155" s="3">
        <f t="shared" si="346"/>
        <v>5.1851650993724949E-3</v>
      </c>
      <c r="FB155" s="3">
        <f t="shared" si="346"/>
        <v>9.1413609638328359E-4</v>
      </c>
      <c r="FC155" s="3">
        <f t="shared" si="346"/>
        <v>1.4861073413733729E-4</v>
      </c>
      <c r="FD155" s="3">
        <f t="shared" si="232"/>
        <v>2.2193932028917724E-5</v>
      </c>
      <c r="FE155" s="3">
        <f t="shared" si="233"/>
        <v>2.7052991603869578E-6</v>
      </c>
      <c r="FF155" s="3">
        <f t="shared" si="182"/>
        <v>0</v>
      </c>
      <c r="FG155" s="3">
        <f t="shared" si="183"/>
        <v>0</v>
      </c>
      <c r="FH155" s="3">
        <f t="shared" si="184"/>
        <v>0</v>
      </c>
      <c r="FI155" s="3">
        <f t="shared" si="185"/>
        <v>0</v>
      </c>
      <c r="FJ155" s="3">
        <f t="shared" si="186"/>
        <v>0</v>
      </c>
      <c r="FK155" s="3">
        <f t="shared" si="187"/>
        <v>0</v>
      </c>
      <c r="FL155" s="3">
        <f t="shared" si="188"/>
        <v>0</v>
      </c>
      <c r="FM155" s="3">
        <f t="shared" si="189"/>
        <v>0</v>
      </c>
      <c r="FN155" s="3">
        <f t="shared" si="190"/>
        <v>0</v>
      </c>
      <c r="FO155" s="3">
        <f t="shared" si="191"/>
        <v>0</v>
      </c>
      <c r="FP155" s="3">
        <f t="shared" si="192"/>
        <v>0</v>
      </c>
      <c r="FQ155" s="3">
        <f t="shared" si="193"/>
        <v>0</v>
      </c>
      <c r="FR155" s="3">
        <f t="shared" si="194"/>
        <v>0</v>
      </c>
      <c r="FS155" s="3">
        <f t="shared" si="195"/>
        <v>0</v>
      </c>
      <c r="FT155" s="3">
        <f t="shared" si="196"/>
        <v>0</v>
      </c>
      <c r="FU155" s="3">
        <f t="shared" si="197"/>
        <v>0</v>
      </c>
      <c r="FV155" s="3">
        <f t="shared" si="198"/>
        <v>0</v>
      </c>
      <c r="FW155" s="3">
        <f t="shared" si="199"/>
        <v>0</v>
      </c>
      <c r="FX155" s="3">
        <f t="shared" si="200"/>
        <v>0</v>
      </c>
      <c r="FY155" s="3">
        <f t="shared" si="201"/>
        <v>0</v>
      </c>
      <c r="FZ155" s="3">
        <f t="shared" si="202"/>
        <v>0</v>
      </c>
      <c r="GA155" s="3">
        <f t="shared" si="203"/>
        <v>0</v>
      </c>
      <c r="GB155" s="3">
        <f t="shared" si="204"/>
        <v>0</v>
      </c>
      <c r="GC155" s="3">
        <f t="shared" si="205"/>
        <v>0</v>
      </c>
      <c r="GD155" s="3">
        <f t="shared" si="206"/>
        <v>0</v>
      </c>
      <c r="GE155" s="3">
        <f t="shared" si="152"/>
        <v>0</v>
      </c>
      <c r="GF155" s="3">
        <f t="shared" si="207"/>
        <v>0</v>
      </c>
      <c r="GG155" s="3">
        <f t="shared" si="208"/>
        <v>0</v>
      </c>
      <c r="GH155" s="3">
        <f t="shared" si="209"/>
        <v>0</v>
      </c>
      <c r="GI155" s="3">
        <f t="shared" si="210"/>
        <v>0</v>
      </c>
      <c r="GJ155" s="3">
        <f t="shared" si="211"/>
        <v>0</v>
      </c>
      <c r="GK155" s="3">
        <f t="shared" si="157"/>
        <v>0</v>
      </c>
      <c r="GL155" s="3">
        <f t="shared" si="158"/>
        <v>0</v>
      </c>
      <c r="GM155" s="3">
        <f t="shared" si="159"/>
        <v>0</v>
      </c>
      <c r="GN155" s="3">
        <f t="shared" si="160"/>
        <v>0</v>
      </c>
      <c r="GO155" s="3">
        <f t="shared" si="161"/>
        <v>0</v>
      </c>
      <c r="GP155" s="3">
        <f t="shared" si="162"/>
        <v>0</v>
      </c>
      <c r="GQ155" s="3">
        <f t="shared" si="163"/>
        <v>0</v>
      </c>
      <c r="GR155" s="3">
        <f t="shared" si="164"/>
        <v>0</v>
      </c>
      <c r="GS155" s="3">
        <f t="shared" si="165"/>
        <v>0</v>
      </c>
      <c r="GT155" s="3">
        <f t="shared" si="166"/>
        <v>0</v>
      </c>
      <c r="GU155" s="3">
        <f t="shared" si="167"/>
        <v>0</v>
      </c>
      <c r="GV155" s="3">
        <f t="shared" si="168"/>
        <v>0</v>
      </c>
      <c r="GW155" s="3">
        <f t="shared" si="169"/>
        <v>0</v>
      </c>
      <c r="GX155" s="3">
        <f t="shared" si="170"/>
        <v>0</v>
      </c>
      <c r="GY155" s="3">
        <f t="shared" si="171"/>
        <v>0</v>
      </c>
      <c r="GZ155" s="3">
        <f t="shared" si="172"/>
        <v>0</v>
      </c>
      <c r="HA155" s="3">
        <f t="shared" si="173"/>
        <v>0</v>
      </c>
      <c r="HB155" s="3">
        <f t="shared" si="174"/>
        <v>0</v>
      </c>
      <c r="HC155" s="3">
        <f t="shared" si="175"/>
        <v>0</v>
      </c>
      <c r="HD155" s="3">
        <f t="shared" si="176"/>
        <v>0</v>
      </c>
      <c r="HE155" s="3">
        <f t="shared" si="298"/>
        <v>0</v>
      </c>
      <c r="HF155" s="3">
        <f t="shared" si="135"/>
        <v>0</v>
      </c>
      <c r="HG155" s="3">
        <f t="shared" si="136"/>
        <v>0</v>
      </c>
      <c r="HH155" s="3"/>
      <c r="HJ155" s="3">
        <f t="shared" si="132"/>
        <v>1226375422833681.7</v>
      </c>
      <c r="HK155" s="3">
        <f t="shared" si="137"/>
        <v>1387972925360572.5</v>
      </c>
    </row>
    <row r="156" spans="1:219" x14ac:dyDescent="0.25">
      <c r="A156">
        <v>175</v>
      </c>
      <c r="B156" s="3">
        <v>562341325.19034898</v>
      </c>
      <c r="C156" s="7">
        <v>17.819521294089189</v>
      </c>
      <c r="D156" s="3">
        <f t="shared" ref="D156:BO156" si="347">$H$1*PI()/3*((D53+E53)*(E$7^2-D$7^2)+(E$7-D$7)*(D53*D$7+E53*E$7))*$H$2*$K$1</f>
        <v>5836871363682.4268</v>
      </c>
      <c r="E156" s="3">
        <f t="shared" si="347"/>
        <v>6025370505842.3467</v>
      </c>
      <c r="F156" s="3">
        <f t="shared" si="347"/>
        <v>6218729132425.916</v>
      </c>
      <c r="G156" s="3">
        <f t="shared" si="347"/>
        <v>6416993404730.4971</v>
      </c>
      <c r="H156" s="3">
        <f t="shared" si="347"/>
        <v>6620203816624.1729</v>
      </c>
      <c r="I156" s="3">
        <f t="shared" si="347"/>
        <v>6828394642155.374</v>
      </c>
      <c r="J156" s="3">
        <f t="shared" si="347"/>
        <v>7041593352442.6162</v>
      </c>
      <c r="K156" s="3">
        <f t="shared" si="347"/>
        <v>7259820001093.1162</v>
      </c>
      <c r="L156" s="3">
        <f t="shared" si="347"/>
        <v>7483086577326.4639</v>
      </c>
      <c r="M156" s="3">
        <f t="shared" si="347"/>
        <v>7711396326245.5449</v>
      </c>
      <c r="N156" s="3">
        <f t="shared" si="347"/>
        <v>7944743035640.8311</v>
      </c>
      <c r="O156" s="3">
        <f t="shared" si="347"/>
        <v>8183110288984.9023</v>
      </c>
      <c r="P156" s="3">
        <f t="shared" si="347"/>
        <v>8426470684247.3486</v>
      </c>
      <c r="Q156" s="3">
        <f t="shared" si="347"/>
        <v>8674785018486.4844</v>
      </c>
      <c r="R156" s="3">
        <f t="shared" si="347"/>
        <v>8928001438274.1719</v>
      </c>
      <c r="S156" s="3">
        <f t="shared" si="347"/>
        <v>9186054556197.2676</v>
      </c>
      <c r="T156" s="3">
        <f t="shared" si="347"/>
        <v>9448864534020.9258</v>
      </c>
      <c r="U156" s="3">
        <f t="shared" si="347"/>
        <v>9716336133316.0605</v>
      </c>
      <c r="V156" s="3">
        <f t="shared" si="347"/>
        <v>9988357734597.8066</v>
      </c>
      <c r="W156" s="3">
        <f t="shared" si="347"/>
        <v>10264800326529.309</v>
      </c>
      <c r="X156" s="3">
        <f t="shared" si="347"/>
        <v>10545516466966.123</v>
      </c>
      <c r="Y156" s="3">
        <f t="shared" si="347"/>
        <v>10830339218139.391</v>
      </c>
      <c r="Z156" s="3">
        <f t="shared" si="347"/>
        <v>11119081058734.061</v>
      </c>
      <c r="AA156" s="3">
        <f t="shared" si="347"/>
        <v>11411532776094.498</v>
      </c>
      <c r="AB156" s="3">
        <f t="shared" si="347"/>
        <v>11707462342420.369</v>
      </c>
      <c r="AC156" s="3">
        <f t="shared" si="347"/>
        <v>12006613779417.602</v>
      </c>
      <c r="AD156" s="3">
        <f t="shared" si="347"/>
        <v>12308706016537.406</v>
      </c>
      <c r="AE156" s="3">
        <f t="shared" si="347"/>
        <v>12613431748649.223</v>
      </c>
      <c r="AF156" s="3">
        <f t="shared" si="347"/>
        <v>12920456299926.201</v>
      </c>
      <c r="AG156" s="3">
        <f t="shared" si="347"/>
        <v>13229416501377.635</v>
      </c>
      <c r="AH156" s="3">
        <f t="shared" si="347"/>
        <v>13539919590563.066</v>
      </c>
      <c r="AI156" s="3">
        <f t="shared" si="347"/>
        <v>13851542142930.848</v>
      </c>
      <c r="AJ156" s="3">
        <f t="shared" si="347"/>
        <v>14163829045291.414</v>
      </c>
      <c r="AK156" s="3">
        <f t="shared" si="347"/>
        <v>14476292523035.018</v>
      </c>
      <c r="AL156" s="3">
        <f t="shared" si="347"/>
        <v>14788411233929.818</v>
      </c>
      <c r="AM156" s="3">
        <f t="shared" si="347"/>
        <v>15099629442464.99</v>
      </c>
      <c r="AN156" s="3">
        <f t="shared" si="347"/>
        <v>15409356290134.516</v>
      </c>
      <c r="AO156" s="3">
        <f t="shared" si="347"/>
        <v>15716965178232.768</v>
      </c>
      <c r="AP156" s="3">
        <f t="shared" si="347"/>
        <v>16021793281178.564</v>
      </c>
      <c r="AQ156" s="3">
        <f t="shared" si="347"/>
        <v>16323141209762.824</v>
      </c>
      <c r="AR156" s="3">
        <f t="shared" si="347"/>
        <v>16620272845069.424</v>
      </c>
      <c r="AS156" s="3">
        <f t="shared" si="347"/>
        <v>16912415365271.426</v>
      </c>
      <c r="AT156" s="3">
        <f t="shared" si="347"/>
        <v>17198759488777.594</v>
      </c>
      <c r="AU156" s="3">
        <f t="shared" si="347"/>
        <v>17478459958587.988</v>
      </c>
      <c r="AV156" s="3">
        <f t="shared" si="347"/>
        <v>17750636293926.684</v>
      </c>
      <c r="AW156" s="3">
        <f t="shared" si="347"/>
        <v>18014373836251.949</v>
      </c>
      <c r="AX156" s="3">
        <f t="shared" si="347"/>
        <v>18268725117883.641</v>
      </c>
      <c r="AY156" s="3">
        <f t="shared" si="347"/>
        <v>18512711582076.469</v>
      </c>
      <c r="AZ156" s="3">
        <f t="shared" si="347"/>
        <v>18745325683996.125</v>
      </c>
      <c r="BA156" s="3">
        <f t="shared" si="347"/>
        <v>18965533402301.047</v>
      </c>
      <c r="BB156" s="3">
        <f t="shared" si="347"/>
        <v>19172277190893.164</v>
      </c>
      <c r="BC156" s="3">
        <f t="shared" si="347"/>
        <v>19364479399853.66</v>
      </c>
      <c r="BD156" s="3">
        <f t="shared" si="347"/>
        <v>19541046193636.469</v>
      </c>
      <c r="BE156" s="3">
        <f t="shared" si="347"/>
        <v>19700871992919.496</v>
      </c>
      <c r="BF156" s="3">
        <f t="shared" si="347"/>
        <v>19842844464395.336</v>
      </c>
      <c r="BG156" s="3">
        <f t="shared" si="347"/>
        <v>19965850079732.484</v>
      </c>
      <c r="BH156" s="3">
        <f t="shared" si="347"/>
        <v>20068780261301.184</v>
      </c>
      <c r="BI156" s="3">
        <f t="shared" si="347"/>
        <v>20150538127486.082</v>
      </c>
      <c r="BJ156" s="3">
        <f t="shared" si="347"/>
        <v>20210045844813.43</v>
      </c>
      <c r="BK156" s="3">
        <f t="shared" si="347"/>
        <v>20246252587407.996</v>
      </c>
      <c r="BL156" s="3">
        <f t="shared" si="347"/>
        <v>20258143096440.637</v>
      </c>
      <c r="BM156" s="3">
        <f t="shared" si="347"/>
        <v>20244746823005.285</v>
      </c>
      <c r="BN156" s="3">
        <f t="shared" si="347"/>
        <v>20205147627663.184</v>
      </c>
      <c r="BO156" s="3">
        <f t="shared" si="347"/>
        <v>20138493998391.574</v>
      </c>
      <c r="BP156" s="3">
        <f t="shared" ref="BP156:EA156" si="348">$H$1*PI()/3*((BP53+BQ53)*(BQ$7^2-BP$7^2)+(BQ$7-BP$7)*(BP53*BP$7+BQ53*BQ$7))*$H$2*$K$1</f>
        <v>20044009734633.172</v>
      </c>
      <c r="BQ156" s="3">
        <f t="shared" si="348"/>
        <v>19921005032374.008</v>
      </c>
      <c r="BR156" s="3">
        <f t="shared" si="348"/>
        <v>19768887888939.617</v>
      </c>
      <c r="BS156" s="3">
        <f t="shared" si="348"/>
        <v>19587175728346.172</v>
      </c>
      <c r="BT156" s="3">
        <f t="shared" si="348"/>
        <v>19375507132255.203</v>
      </c>
      <c r="BU156" s="3">
        <f t="shared" si="348"/>
        <v>19133653541616</v>
      </c>
      <c r="BV156" s="3">
        <f t="shared" si="348"/>
        <v>18861530775562.746</v>
      </c>
      <c r="BW156" s="3">
        <f t="shared" si="348"/>
        <v>18559210194716.031</v>
      </c>
      <c r="BX156" s="3">
        <f t="shared" si="348"/>
        <v>18226929317086.668</v>
      </c>
      <c r="BY156" s="3">
        <f t="shared" si="348"/>
        <v>17865101676577.293</v>
      </c>
      <c r="BZ156" s="3">
        <f t="shared" si="348"/>
        <v>17474325697186.266</v>
      </c>
      <c r="CA156" s="3">
        <f t="shared" si="348"/>
        <v>17055392341346.387</v>
      </c>
      <c r="CB156" s="3">
        <f t="shared" si="348"/>
        <v>16609291278861.232</v>
      </c>
      <c r="CC156" s="3">
        <f t="shared" si="348"/>
        <v>16137215314928.373</v>
      </c>
      <c r="CD156" s="3">
        <f t="shared" si="348"/>
        <v>15640562812106.422</v>
      </c>
      <c r="CE156" s="3">
        <f t="shared" si="348"/>
        <v>15120937843484.539</v>
      </c>
      <c r="CF156" s="3">
        <f t="shared" si="348"/>
        <v>14580147823081.25</v>
      </c>
      <c r="CG156" s="3">
        <f t="shared" si="348"/>
        <v>14020198376085.908</v>
      </c>
      <c r="CH156" s="3">
        <f t="shared" si="348"/>
        <v>13443285236728.912</v>
      </c>
      <c r="CI156" s="3">
        <f t="shared" si="348"/>
        <v>12851782996066.164</v>
      </c>
      <c r="CJ156" s="3">
        <f t="shared" si="348"/>
        <v>12248230566643.711</v>
      </c>
      <c r="CK156" s="3">
        <f t="shared" si="348"/>
        <v>11635313286100.482</v>
      </c>
      <c r="CL156" s="3">
        <f t="shared" si="348"/>
        <v>11015841647497.951</v>
      </c>
      <c r="CM156" s="3">
        <f t="shared" si="348"/>
        <v>10392726720154.607</v>
      </c>
      <c r="CN156" s="3">
        <f t="shared" si="348"/>
        <v>9768952410363.6484</v>
      </c>
      <c r="CO156" s="3">
        <f t="shared" si="348"/>
        <v>9147544805154.6367</v>
      </c>
      <c r="CP156" s="3">
        <f t="shared" si="348"/>
        <v>8531538942477.1299</v>
      </c>
      <c r="CQ156" s="3">
        <f t="shared" si="348"/>
        <v>7923943455155.6035</v>
      </c>
      <c r="CR156" s="3">
        <f t="shared" si="348"/>
        <v>7327703640575.708</v>
      </c>
      <c r="CS156" s="3">
        <f t="shared" si="348"/>
        <v>6745663609443.7783</v>
      </c>
      <c r="CT156" s="3">
        <f t="shared" si="348"/>
        <v>6180528260642.4932</v>
      </c>
      <c r="CU156" s="3">
        <f t="shared" si="348"/>
        <v>5634825910247.0615</v>
      </c>
      <c r="CV156" s="3">
        <f t="shared" si="348"/>
        <v>5110872466144.3896</v>
      </c>
      <c r="CW156" s="3">
        <f t="shared" si="348"/>
        <v>4610738079621.6318</v>
      </c>
      <c r="CX156" s="3">
        <f t="shared" si="348"/>
        <v>4136217217229.0679</v>
      </c>
      <c r="CY156" s="3">
        <f t="shared" si="348"/>
        <v>3688803075127.0156</v>
      </c>
      <c r="CZ156" s="3">
        <f t="shared" si="348"/>
        <v>3269667200378.8306</v>
      </c>
      <c r="DA156" s="3">
        <f t="shared" si="348"/>
        <v>2879645087157.3101</v>
      </c>
      <c r="DB156" s="3">
        <f t="shared" si="348"/>
        <v>2519228379503.7769</v>
      </c>
      <c r="DC156" s="3">
        <f t="shared" si="348"/>
        <v>2188564137762.7168</v>
      </c>
      <c r="DD156" s="3">
        <f t="shared" si="348"/>
        <v>1887461416897.103</v>
      </c>
      <c r="DE156" s="3">
        <f t="shared" si="348"/>
        <v>1615405167570.3</v>
      </c>
      <c r="DF156" s="3">
        <f t="shared" si="348"/>
        <v>1371577214270.7244</v>
      </c>
      <c r="DG156" s="3">
        <f t="shared" si="348"/>
        <v>1154883799791.4717</v>
      </c>
      <c r="DH156" s="3">
        <f t="shared" si="348"/>
        <v>963988925221.29529</v>
      </c>
      <c r="DI156" s="3">
        <f t="shared" si="348"/>
        <v>797352473614.08606</v>
      </c>
      <c r="DJ156" s="3">
        <f t="shared" si="348"/>
        <v>653271898490.65308</v>
      </c>
      <c r="DK156" s="3">
        <f t="shared" si="348"/>
        <v>529926099479.06146</v>
      </c>
      <c r="DL156" s="3">
        <f t="shared" si="348"/>
        <v>425420009089.04462</v>
      </c>
      <c r="DM156" s="3">
        <f t="shared" si="348"/>
        <v>337828386330.50519</v>
      </c>
      <c r="DN156" s="3">
        <f t="shared" si="348"/>
        <v>265237359939.80011</v>
      </c>
      <c r="DO156" s="3">
        <f t="shared" si="348"/>
        <v>205782386821.30722</v>
      </c>
      <c r="DP156" s="3">
        <f t="shared" si="348"/>
        <v>157681484941.35141</v>
      </c>
      <c r="DQ156" s="3">
        <f t="shared" si="348"/>
        <v>119262853750.92638</v>
      </c>
      <c r="DR156" s="3">
        <f t="shared" si="348"/>
        <v>88986293741.66127</v>
      </c>
      <c r="DS156" s="3">
        <f t="shared" si="348"/>
        <v>65458160350.321869</v>
      </c>
      <c r="DT156" s="3">
        <f t="shared" si="348"/>
        <v>47439914105.832603</v>
      </c>
      <c r="DU156" s="3">
        <f t="shared" si="348"/>
        <v>33850636042.542915</v>
      </c>
      <c r="DV156" s="3">
        <f t="shared" si="348"/>
        <v>23764143922.483643</v>
      </c>
      <c r="DW156" s="3">
        <f t="shared" si="348"/>
        <v>16401553235.551165</v>
      </c>
      <c r="DX156" s="3">
        <f t="shared" si="348"/>
        <v>11120265115.88101</v>
      </c>
      <c r="DY156" s="3">
        <f t="shared" si="348"/>
        <v>7400425581.4624386</v>
      </c>
      <c r="DZ156" s="3">
        <f t="shared" si="348"/>
        <v>4829888207.8384981</v>
      </c>
      <c r="EA156" s="3">
        <f t="shared" si="348"/>
        <v>3088633451.7848434</v>
      </c>
      <c r="EB156" s="3">
        <f t="shared" ref="EB156:ET156" si="349">$H$1*PI()/3*((EB53+EC53)*(EC$7^2-EB$7^2)+(EC$7-EB$7)*(EB53*EB$7+EC53*EC$7))*$H$2*$K$1</f>
        <v>1933465815.3804927</v>
      </c>
      <c r="EC156" s="3">
        <f t="shared" si="349"/>
        <v>1183642083.0018549</v>
      </c>
      <c r="ED156" s="3">
        <f t="shared" si="349"/>
        <v>707898751.94389403</v>
      </c>
      <c r="EE156" s="3">
        <f t="shared" si="349"/>
        <v>413162645.10671335</v>
      </c>
      <c r="EF156" s="3">
        <f t="shared" si="349"/>
        <v>235061055.48113695</v>
      </c>
      <c r="EG156" s="3">
        <f t="shared" si="349"/>
        <v>130208068.19338445</v>
      </c>
      <c r="EH156" s="3">
        <f t="shared" si="349"/>
        <v>70138547.740335047</v>
      </c>
      <c r="EI156" s="3">
        <f t="shared" si="349"/>
        <v>36692433.455802649</v>
      </c>
      <c r="EJ156" s="3">
        <f t="shared" si="349"/>
        <v>18617027.14264581</v>
      </c>
      <c r="EK156" s="3">
        <f t="shared" si="349"/>
        <v>9148380.1191647276</v>
      </c>
      <c r="EL156" s="3">
        <f t="shared" si="349"/>
        <v>4347460.3416163949</v>
      </c>
      <c r="EM156" s="3">
        <f t="shared" si="349"/>
        <v>1994859.5308190733</v>
      </c>
      <c r="EN156" s="3">
        <f t="shared" si="349"/>
        <v>882410.75307274621</v>
      </c>
      <c r="EO156" s="3">
        <f t="shared" si="349"/>
        <v>375642.66676606092</v>
      </c>
      <c r="EP156" s="3">
        <f t="shared" si="349"/>
        <v>153622.34183865035</v>
      </c>
      <c r="EQ156" s="3">
        <f t="shared" si="349"/>
        <v>60242.514526048042</v>
      </c>
      <c r="ER156" s="3">
        <f t="shared" si="349"/>
        <v>22608.797188406457</v>
      </c>
      <c r="ES156" s="3">
        <f t="shared" si="349"/>
        <v>8103.9102642735988</v>
      </c>
      <c r="ET156" s="3">
        <f t="shared" si="349"/>
        <v>2768.4110532983514</v>
      </c>
      <c r="EU156" s="3">
        <f t="shared" ref="EU156:FC156" si="350">$H$1*PI()/3*((EU53+EV53)*(EV$7^2-EU$7^2)+(EV$7-EU$7)*(EU53*EU$7+EV53*EV$7))*$H$2*$K$1</f>
        <v>899.32809875053363</v>
      </c>
      <c r="EV156" s="3">
        <f t="shared" si="350"/>
        <v>277.16922809066688</v>
      </c>
      <c r="EW156" s="3">
        <f t="shared" si="350"/>
        <v>80.844655598381038</v>
      </c>
      <c r="EX156" s="3">
        <f t="shared" si="350"/>
        <v>22.260120191558588</v>
      </c>
      <c r="EY156" s="3">
        <f t="shared" si="350"/>
        <v>5.7704781542310224</v>
      </c>
      <c r="EZ156" s="3">
        <f t="shared" si="350"/>
        <v>1.4043896519872985</v>
      </c>
      <c r="FA156" s="3">
        <f t="shared" si="350"/>
        <v>0.31994906531067546</v>
      </c>
      <c r="FB156" s="3">
        <f t="shared" si="350"/>
        <v>6.8023182165862034E-2</v>
      </c>
      <c r="FC156" s="3">
        <f t="shared" si="350"/>
        <v>1.345296272918616E-2</v>
      </c>
      <c r="FD156" s="3">
        <f t="shared" si="232"/>
        <v>2.4666027512692465E-3</v>
      </c>
      <c r="FE156" s="3">
        <f t="shared" si="233"/>
        <v>3.6276660195314753E-4</v>
      </c>
      <c r="FF156" s="3">
        <f t="shared" si="182"/>
        <v>0</v>
      </c>
      <c r="FG156" s="3">
        <f t="shared" si="183"/>
        <v>0</v>
      </c>
      <c r="FH156" s="3">
        <f t="shared" si="184"/>
        <v>0</v>
      </c>
      <c r="FI156" s="3">
        <f t="shared" si="185"/>
        <v>0</v>
      </c>
      <c r="FJ156" s="3">
        <f t="shared" si="186"/>
        <v>0</v>
      </c>
      <c r="FK156" s="3">
        <f t="shared" si="187"/>
        <v>0</v>
      </c>
      <c r="FL156" s="3">
        <f t="shared" si="188"/>
        <v>0</v>
      </c>
      <c r="FM156" s="3">
        <f t="shared" si="189"/>
        <v>0</v>
      </c>
      <c r="FN156" s="3">
        <f t="shared" si="190"/>
        <v>0</v>
      </c>
      <c r="FO156" s="3">
        <f t="shared" si="191"/>
        <v>0</v>
      </c>
      <c r="FP156" s="3">
        <f t="shared" si="192"/>
        <v>0</v>
      </c>
      <c r="FQ156" s="3">
        <f t="shared" si="193"/>
        <v>0</v>
      </c>
      <c r="FR156" s="3">
        <f t="shared" si="194"/>
        <v>0</v>
      </c>
      <c r="FS156" s="3">
        <f t="shared" si="195"/>
        <v>0</v>
      </c>
      <c r="FT156" s="3">
        <f t="shared" si="196"/>
        <v>0</v>
      </c>
      <c r="FU156" s="3">
        <f t="shared" si="197"/>
        <v>0</v>
      </c>
      <c r="FV156" s="3">
        <f t="shared" si="198"/>
        <v>0</v>
      </c>
      <c r="FW156" s="3">
        <f t="shared" si="199"/>
        <v>0</v>
      </c>
      <c r="FX156" s="3">
        <f t="shared" si="200"/>
        <v>0</v>
      </c>
      <c r="FY156" s="3">
        <f t="shared" si="201"/>
        <v>0</v>
      </c>
      <c r="FZ156" s="3">
        <f t="shared" si="202"/>
        <v>0</v>
      </c>
      <c r="GA156" s="3">
        <f t="shared" si="203"/>
        <v>0</v>
      </c>
      <c r="GB156" s="3">
        <f t="shared" si="204"/>
        <v>0</v>
      </c>
      <c r="GC156" s="3">
        <f t="shared" si="205"/>
        <v>0</v>
      </c>
      <c r="GD156" s="3">
        <f t="shared" si="206"/>
        <v>0</v>
      </c>
      <c r="GE156" s="3">
        <f t="shared" si="152"/>
        <v>0</v>
      </c>
      <c r="GF156" s="3">
        <f t="shared" si="207"/>
        <v>0</v>
      </c>
      <c r="GG156" s="3">
        <f t="shared" si="208"/>
        <v>0</v>
      </c>
      <c r="GH156" s="3">
        <f t="shared" si="209"/>
        <v>0</v>
      </c>
      <c r="GI156" s="3">
        <f t="shared" si="210"/>
        <v>0</v>
      </c>
      <c r="GJ156" s="3">
        <f t="shared" si="211"/>
        <v>0</v>
      </c>
      <c r="GK156" s="3">
        <f t="shared" si="157"/>
        <v>0</v>
      </c>
      <c r="GL156" s="3">
        <f t="shared" si="158"/>
        <v>0</v>
      </c>
      <c r="GM156" s="3">
        <f t="shared" si="159"/>
        <v>0</v>
      </c>
      <c r="GN156" s="3">
        <f t="shared" si="160"/>
        <v>0</v>
      </c>
      <c r="GO156" s="3">
        <f t="shared" si="161"/>
        <v>0</v>
      </c>
      <c r="GP156" s="3">
        <f t="shared" si="162"/>
        <v>0</v>
      </c>
      <c r="GQ156" s="3">
        <f t="shared" si="163"/>
        <v>0</v>
      </c>
      <c r="GR156" s="3">
        <f t="shared" si="164"/>
        <v>0</v>
      </c>
      <c r="GS156" s="3">
        <f t="shared" si="165"/>
        <v>0</v>
      </c>
      <c r="GT156" s="3">
        <f t="shared" si="166"/>
        <v>0</v>
      </c>
      <c r="GU156" s="3">
        <f t="shared" si="167"/>
        <v>0</v>
      </c>
      <c r="GV156" s="3">
        <f t="shared" si="168"/>
        <v>0</v>
      </c>
      <c r="GW156" s="3">
        <f t="shared" si="169"/>
        <v>0</v>
      </c>
      <c r="GX156" s="3">
        <f t="shared" si="170"/>
        <v>0</v>
      </c>
      <c r="GY156" s="3">
        <f t="shared" si="171"/>
        <v>0</v>
      </c>
      <c r="GZ156" s="3">
        <f t="shared" si="172"/>
        <v>0</v>
      </c>
      <c r="HA156" s="3">
        <f t="shared" si="173"/>
        <v>0</v>
      </c>
      <c r="HB156" s="3">
        <f t="shared" si="174"/>
        <v>0</v>
      </c>
      <c r="HC156" s="3">
        <f t="shared" si="175"/>
        <v>0</v>
      </c>
      <c r="HD156" s="3">
        <f t="shared" si="176"/>
        <v>0</v>
      </c>
      <c r="HE156" s="3">
        <f t="shared" si="298"/>
        <v>0</v>
      </c>
      <c r="HF156" s="3">
        <f t="shared" si="135"/>
        <v>0</v>
      </c>
      <c r="HG156" s="3">
        <f t="shared" si="136"/>
        <v>0</v>
      </c>
      <c r="HH156" s="3"/>
      <c r="HJ156" s="3">
        <f t="shared" si="132"/>
        <v>1373889015193872.7</v>
      </c>
      <c r="HK156" s="3">
        <f t="shared" si="137"/>
        <v>1536509575508717.2</v>
      </c>
    </row>
    <row r="157" spans="1:219" x14ac:dyDescent="0.25">
      <c r="A157">
        <v>176</v>
      </c>
      <c r="B157" s="3">
        <v>630957344.48019302</v>
      </c>
      <c r="C157" s="7">
        <v>19.993831738794871</v>
      </c>
      <c r="D157" s="3">
        <f t="shared" ref="D157:BO157" si="351">$H$1*PI()/3*((D54+E54)*(E$7^2-D$7^2)+(E$7-D$7)*(D54*D$7+E54*E$7))*$H$2*$K$1</f>
        <v>5913535543679.8467</v>
      </c>
      <c r="E157" s="3">
        <f t="shared" si="351"/>
        <v>6107980742036.8652</v>
      </c>
      <c r="F157" s="3">
        <f t="shared" si="351"/>
        <v>6307657136850.2842</v>
      </c>
      <c r="G157" s="3">
        <f t="shared" si="351"/>
        <v>6512630946135.8643</v>
      </c>
      <c r="H157" s="3">
        <f t="shared" si="351"/>
        <v>6722963617989.4766</v>
      </c>
      <c r="I157" s="3">
        <f t="shared" si="351"/>
        <v>6938711302869.3447</v>
      </c>
      <c r="J157" s="3">
        <f t="shared" si="351"/>
        <v>7159924294140.7275</v>
      </c>
      <c r="K157" s="3">
        <f t="shared" si="351"/>
        <v>7386646435872.8398</v>
      </c>
      <c r="L157" s="3">
        <f t="shared" si="351"/>
        <v>7618914496773.1719</v>
      </c>
      <c r="M157" s="3">
        <f t="shared" si="351"/>
        <v>7856757509381.7119</v>
      </c>
      <c r="N157" s="3">
        <f t="shared" si="351"/>
        <v>8100196073553.7744</v>
      </c>
      <c r="O157" s="3">
        <f t="shared" si="351"/>
        <v>8349241623496.2852</v>
      </c>
      <c r="P157" s="3">
        <f t="shared" si="351"/>
        <v>8603895657552.1455</v>
      </c>
      <c r="Q157" s="3">
        <f t="shared" si="351"/>
        <v>8864148930213.8906</v>
      </c>
      <c r="R157" s="3">
        <f t="shared" si="351"/>
        <v>9129980605899.3887</v>
      </c>
      <c r="S157" s="3">
        <f t="shared" si="351"/>
        <v>9401357374159.4961</v>
      </c>
      <c r="T157" s="3">
        <f t="shared" si="351"/>
        <v>9678232526279.0352</v>
      </c>
      <c r="U157" s="3">
        <f t="shared" si="351"/>
        <v>9960544993392.7676</v>
      </c>
      <c r="V157" s="3">
        <f t="shared" si="351"/>
        <v>10248218346421.219</v>
      </c>
      <c r="W157" s="3">
        <f t="shared" si="351"/>
        <v>10541159758580.941</v>
      </c>
      <c r="X157" s="3">
        <f t="shared" si="351"/>
        <v>10839258931376.045</v>
      </c>
      <c r="Y157" s="3">
        <f t="shared" si="351"/>
        <v>11142386985433.865</v>
      </c>
      <c r="Z157" s="3">
        <f t="shared" si="351"/>
        <v>11450395317935.24</v>
      </c>
      <c r="AA157" s="3">
        <f t="shared" si="351"/>
        <v>11763114428792.193</v>
      </c>
      <c r="AB157" s="3">
        <f t="shared" si="351"/>
        <v>12080352718281.953</v>
      </c>
      <c r="AC157" s="3">
        <f t="shared" si="351"/>
        <v>12401895259372.691</v>
      </c>
      <c r="AD157" s="3">
        <f t="shared" si="351"/>
        <v>12727502548566.082</v>
      </c>
      <c r="AE157" s="3">
        <f t="shared" si="351"/>
        <v>13056909239717.617</v>
      </c>
      <c r="AF157" s="3">
        <f t="shared" si="351"/>
        <v>13389822866157.875</v>
      </c>
      <c r="AG157" s="3">
        <f t="shared" si="351"/>
        <v>13725922557012.658</v>
      </c>
      <c r="AH157" s="3">
        <f t="shared" si="351"/>
        <v>14064857754658.469</v>
      </c>
      <c r="AI157" s="3">
        <f t="shared" si="351"/>
        <v>14406246941090.75</v>
      </c>
      <c r="AJ157" s="3">
        <f t="shared" si="351"/>
        <v>14749676381995.053</v>
      </c>
      <c r="AK157" s="3">
        <f t="shared" si="351"/>
        <v>15094698898363.908</v>
      </c>
      <c r="AL157" s="3">
        <f t="shared" si="351"/>
        <v>15440832676697.463</v>
      </c>
      <c r="AM157" s="3">
        <f t="shared" si="351"/>
        <v>15787560129932.619</v>
      </c>
      <c r="AN157" s="3">
        <f t="shared" si="351"/>
        <v>16134326822684.168</v>
      </c>
      <c r="AO157" s="3">
        <f t="shared" si="351"/>
        <v>16480540475574.645</v>
      </c>
      <c r="AP157" s="3">
        <f t="shared" si="351"/>
        <v>16825570064930.85</v>
      </c>
      <c r="AQ157" s="3">
        <f t="shared" si="351"/>
        <v>17168745035586.559</v>
      </c>
      <c r="AR157" s="3">
        <f t="shared" si="351"/>
        <v>17509354646005.514</v>
      </c>
      <c r="AS157" s="3">
        <f t="shared" si="351"/>
        <v>17846647466559.031</v>
      </c>
      <c r="AT157" s="3">
        <f t="shared" si="351"/>
        <v>18179831053276.523</v>
      </c>
      <c r="AU157" s="3">
        <f t="shared" si="351"/>
        <v>18508071821046.441</v>
      </c>
      <c r="AV157" s="3">
        <f t="shared" si="351"/>
        <v>18830495141790.277</v>
      </c>
      <c r="AW157" s="3">
        <f t="shared" si="351"/>
        <v>19146185694569.125</v>
      </c>
      <c r="AX157" s="3">
        <f t="shared" si="351"/>
        <v>19454188096220.895</v>
      </c>
      <c r="AY157" s="3">
        <f t="shared" si="351"/>
        <v>19753507842285.285</v>
      </c>
      <c r="AZ157" s="3">
        <f t="shared" si="351"/>
        <v>20043112589284.668</v>
      </c>
      <c r="BA157" s="3">
        <f t="shared" si="351"/>
        <v>20321933810461.078</v>
      </c>
      <c r="BB157" s="3">
        <f t="shared" si="351"/>
        <v>20588868857830.988</v>
      </c>
      <c r="BC157" s="3">
        <f t="shared" si="351"/>
        <v>20842783463895.859</v>
      </c>
      <c r="BD157" s="3">
        <f t="shared" si="351"/>
        <v>21082514716567.34</v>
      </c>
      <c r="BE157" s="3">
        <f t="shared" si="351"/>
        <v>21306874540481.937</v>
      </c>
      <c r="BF157" s="3">
        <f t="shared" si="351"/>
        <v>21514653717207.805</v>
      </c>
      <c r="BG157" s="3">
        <f t="shared" si="351"/>
        <v>21704626475371.062</v>
      </c>
      <c r="BH157" s="3">
        <f t="shared" si="351"/>
        <v>21875555679828.348</v>
      </c>
      <c r="BI157" s="3">
        <f t="shared" si="351"/>
        <v>22026198646098.293</v>
      </c>
      <c r="BJ157" s="3">
        <f t="shared" si="351"/>
        <v>22155313602671.309</v>
      </c>
      <c r="BK157" s="3">
        <f t="shared" si="351"/>
        <v>22261666819216.867</v>
      </c>
      <c r="BL157" s="3">
        <f t="shared" si="351"/>
        <v>22344040413063.266</v>
      </c>
      <c r="BM157" s="3">
        <f t="shared" si="351"/>
        <v>22401240839362.109</v>
      </c>
      <c r="BN157" s="3">
        <f t="shared" si="351"/>
        <v>22432108062533.344</v>
      </c>
      <c r="BO157" s="3">
        <f t="shared" si="351"/>
        <v>22435525396907.227</v>
      </c>
      <c r="BP157" s="3">
        <f t="shared" ref="BP157:EA157" si="352">$H$1*PI()/3*((BP54+BQ54)*(BQ$7^2-BP$7^2)+(BQ$7-BP$7)*(BP54*BP$7+BQ54*BQ$7))*$H$2*$K$1</f>
        <v>22410429993886.668</v>
      </c>
      <c r="BQ157" s="3">
        <f t="shared" si="352"/>
        <v>22355823940541.379</v>
      </c>
      <c r="BR157" s="3">
        <f t="shared" si="352"/>
        <v>22270785920864.289</v>
      </c>
      <c r="BS157" s="3">
        <f t="shared" si="352"/>
        <v>22154483375579.09</v>
      </c>
      <c r="BT157" s="3">
        <f t="shared" si="352"/>
        <v>22006185079750.016</v>
      </c>
      <c r="BU157" s="3">
        <f t="shared" si="352"/>
        <v>21825274039230.105</v>
      </c>
      <c r="BV157" s="3">
        <f t="shared" si="352"/>
        <v>21611260587744.992</v>
      </c>
      <c r="BW157" s="3">
        <f t="shared" si="352"/>
        <v>21363795545896.328</v>
      </c>
      <c r="BX157" s="3">
        <f t="shared" si="352"/>
        <v>21082683282173.191</v>
      </c>
      <c r="BY157" s="3">
        <f t="shared" si="352"/>
        <v>20767894494577.27</v>
      </c>
      <c r="BZ157" s="3">
        <f t="shared" si="352"/>
        <v>20419578509571.066</v>
      </c>
      <c r="CA157" s="3">
        <f t="shared" si="352"/>
        <v>20038074874103.637</v>
      </c>
      <c r="CB157" s="3">
        <f t="shared" si="352"/>
        <v>19623923996503.043</v>
      </c>
      <c r="CC157" s="3">
        <f t="shared" si="352"/>
        <v>19177876573911.742</v>
      </c>
      <c r="CD157" s="3">
        <f t="shared" si="352"/>
        <v>18700901528517.516</v>
      </c>
      <c r="CE157" s="3">
        <f t="shared" si="352"/>
        <v>18194192163270.305</v>
      </c>
      <c r="CF157" s="3">
        <f t="shared" si="352"/>
        <v>17659170240632.613</v>
      </c>
      <c r="CG157" s="3">
        <f t="shared" si="352"/>
        <v>17097487686657.244</v>
      </c>
      <c r="CH157" s="3">
        <f t="shared" si="352"/>
        <v>16511025628288.373</v>
      </c>
      <c r="CI157" s="3">
        <f t="shared" si="352"/>
        <v>15901890485337.15</v>
      </c>
      <c r="CJ157" s="3">
        <f t="shared" si="352"/>
        <v>15272406861306.518</v>
      </c>
      <c r="CK157" s="3">
        <f t="shared" si="352"/>
        <v>14625107010004.381</v>
      </c>
      <c r="CL157" s="3">
        <f t="shared" si="352"/>
        <v>13962716698661.951</v>
      </c>
      <c r="CM157" s="3">
        <f t="shared" si="352"/>
        <v>13288137343569.83</v>
      </c>
      <c r="CN157" s="3">
        <f t="shared" si="352"/>
        <v>12604424361524.695</v>
      </c>
      <c r="CO157" s="3">
        <f t="shared" si="352"/>
        <v>11914761759399.301</v>
      </c>
      <c r="CP157" s="3">
        <f t="shared" si="352"/>
        <v>11222433074547.297</v>
      </c>
      <c r="CQ157" s="3">
        <f t="shared" si="352"/>
        <v>10530788879237.928</v>
      </c>
      <c r="CR157" s="3">
        <f t="shared" si="352"/>
        <v>9843211171240.0156</v>
      </c>
      <c r="CS157" s="3">
        <f t="shared" si="352"/>
        <v>9163075087559.8945</v>
      </c>
      <c r="CT157" s="3">
        <f t="shared" si="352"/>
        <v>8493708495938.3936</v>
      </c>
      <c r="CU157" s="3">
        <f t="shared" si="352"/>
        <v>7838350135053.2793</v>
      </c>
      <c r="CV157" s="3">
        <f t="shared" si="352"/>
        <v>7200107085095.6748</v>
      </c>
      <c r="CW157" s="3">
        <f t="shared" si="352"/>
        <v>6581912449592.7285</v>
      </c>
      <c r="CX157" s="3">
        <f t="shared" si="352"/>
        <v>5986484212125.2832</v>
      </c>
      <c r="CY157" s="3">
        <f t="shared" si="352"/>
        <v>5416286291369.7852</v>
      </c>
      <c r="CZ157" s="3">
        <f t="shared" si="352"/>
        <v>4873492848834.3887</v>
      </c>
      <c r="DA157" s="3">
        <f t="shared" si="352"/>
        <v>4359956900641.4331</v>
      </c>
      <c r="DB157" s="3">
        <f t="shared" si="352"/>
        <v>3877184242401.3369</v>
      </c>
      <c r="DC157" s="3">
        <f t="shared" si="352"/>
        <v>3426313611466.7949</v>
      </c>
      <c r="DD157" s="3">
        <f t="shared" si="352"/>
        <v>3008103881897.8496</v>
      </c>
      <c r="DE157" s="3">
        <f t="shared" si="352"/>
        <v>2622928914191.0498</v>
      </c>
      <c r="DF157" s="3">
        <f t="shared" si="352"/>
        <v>2270780467475.8384</v>
      </c>
      <c r="DG157" s="3">
        <f t="shared" si="352"/>
        <v>1951279331677.5549</v>
      </c>
      <c r="DH157" s="3">
        <f t="shared" si="352"/>
        <v>1663694559605.3064</v>
      </c>
      <c r="DI157" s="3">
        <f t="shared" si="352"/>
        <v>1406970385187.9414</v>
      </c>
      <c r="DJ157" s="3">
        <f t="shared" si="352"/>
        <v>1179760117775.7227</v>
      </c>
      <c r="DK157" s="3">
        <f t="shared" si="352"/>
        <v>980466019033.14648</v>
      </c>
      <c r="DL157" s="3">
        <f t="shared" si="352"/>
        <v>807283914905.50464</v>
      </c>
      <c r="DM157" s="3">
        <f t="shared" si="352"/>
        <v>658251086979.95996</v>
      </c>
      <c r="DN157" s="3">
        <f t="shared" si="352"/>
        <v>531295840312.21674</v>
      </c>
      <c r="DO157" s="3">
        <f t="shared" si="352"/>
        <v>424287070958.64545</v>
      </c>
      <c r="DP157" s="3">
        <f t="shared" si="352"/>
        <v>335082164608.51801</v>
      </c>
      <c r="DQ157" s="3">
        <f t="shared" si="352"/>
        <v>261571651226.94388</v>
      </c>
      <c r="DR157" s="3">
        <f t="shared" si="352"/>
        <v>201719217165.651</v>
      </c>
      <c r="DS157" s="3">
        <f t="shared" si="352"/>
        <v>153595927067.2341</v>
      </c>
      <c r="DT157" s="3">
        <f t="shared" si="352"/>
        <v>115407818495.41081</v>
      </c>
      <c r="DU157" s="3">
        <f t="shared" si="352"/>
        <v>85516382746.880478</v>
      </c>
      <c r="DV157" s="3">
        <f t="shared" si="352"/>
        <v>62451812237.104126</v>
      </c>
      <c r="DW157" s="3">
        <f t="shared" si="352"/>
        <v>44919252922.229828</v>
      </c>
      <c r="DX157" s="3">
        <f t="shared" si="352"/>
        <v>31798624632.739361</v>
      </c>
      <c r="DY157" s="3">
        <f t="shared" si="352"/>
        <v>22138841034.860619</v>
      </c>
      <c r="DZ157" s="3">
        <f t="shared" si="352"/>
        <v>15147457309.12431</v>
      </c>
      <c r="EA157" s="3">
        <f t="shared" si="352"/>
        <v>10176887348.969898</v>
      </c>
      <c r="EB157" s="3">
        <f t="shared" ref="EB157:ET157" si="353">$H$1*PI()/3*((EB54+EC54)*(EC$7^2-EB$7^2)+(EC$7-EB$7)*(EB54*EB$7+EC54*EC$7))*$H$2*$K$1</f>
        <v>6708360814.0380039</v>
      </c>
      <c r="EC157" s="3">
        <f t="shared" si="353"/>
        <v>4334738940.3275003</v>
      </c>
      <c r="ED157" s="3">
        <f t="shared" si="353"/>
        <v>2743188743.7118192</v>
      </c>
      <c r="EE157" s="3">
        <f t="shared" si="353"/>
        <v>1698545549.4119558</v>
      </c>
      <c r="EF157" s="3">
        <f t="shared" si="353"/>
        <v>1027994065.655087</v>
      </c>
      <c r="EG157" s="3">
        <f t="shared" si="353"/>
        <v>607489459.12436342</v>
      </c>
      <c r="EH157" s="3">
        <f t="shared" si="353"/>
        <v>350141185.91801125</v>
      </c>
      <c r="EI157" s="3">
        <f t="shared" si="353"/>
        <v>196608969.19843251</v>
      </c>
      <c r="EJ157" s="3">
        <f t="shared" si="353"/>
        <v>107422499.17827585</v>
      </c>
      <c r="EK157" s="3">
        <f t="shared" si="353"/>
        <v>57038853.231254689</v>
      </c>
      <c r="EL157" s="3">
        <f t="shared" si="353"/>
        <v>29393838.497345492</v>
      </c>
      <c r="EM157" s="3">
        <f t="shared" si="353"/>
        <v>14680862.688739497</v>
      </c>
      <c r="EN157" s="3">
        <f t="shared" si="353"/>
        <v>7096243.9399238788</v>
      </c>
      <c r="EO157" s="3">
        <f t="shared" si="353"/>
        <v>3314591.2900875201</v>
      </c>
      <c r="EP157" s="3">
        <f t="shared" si="353"/>
        <v>1493716.7103192303</v>
      </c>
      <c r="EQ157" s="3">
        <f t="shared" si="353"/>
        <v>648371.19191303069</v>
      </c>
      <c r="ER157" s="3">
        <f t="shared" si="353"/>
        <v>270609.72769707482</v>
      </c>
      <c r="ES157" s="3">
        <f t="shared" si="353"/>
        <v>108402.51407723586</v>
      </c>
      <c r="ET157" s="3">
        <f t="shared" si="353"/>
        <v>41599.390399190052</v>
      </c>
      <c r="EU157" s="3">
        <f t="shared" ref="EU157:FC157" si="354">$H$1*PI()/3*((EU54+EV54)*(EV$7^2-EU$7^2)+(EV$7-EU$7)*(EU54*EU$7+EV54*EV$7))*$H$2*$K$1</f>
        <v>15262.41570037044</v>
      </c>
      <c r="EV157" s="3">
        <f t="shared" si="354"/>
        <v>5342.5073389310683</v>
      </c>
      <c r="EW157" s="3">
        <f t="shared" si="354"/>
        <v>1780.3575089779802</v>
      </c>
      <c r="EX157" s="3">
        <f t="shared" si="354"/>
        <v>563.53396545702492</v>
      </c>
      <c r="EY157" s="3">
        <f t="shared" si="354"/>
        <v>169.02384689735175</v>
      </c>
      <c r="EZ157" s="3">
        <f t="shared" si="354"/>
        <v>47.918864737767073</v>
      </c>
      <c r="FA157" s="3">
        <f t="shared" si="354"/>
        <v>12.807382779355414</v>
      </c>
      <c r="FB157" s="3">
        <f t="shared" si="354"/>
        <v>3.2182573909909875</v>
      </c>
      <c r="FC157" s="3">
        <f t="shared" si="354"/>
        <v>0.75812830814385168</v>
      </c>
      <c r="FD157" s="3">
        <f t="shared" si="232"/>
        <v>0.16692534582496529</v>
      </c>
      <c r="FE157" s="3">
        <f t="shared" si="233"/>
        <v>2.8885951947455562E-2</v>
      </c>
      <c r="FF157" s="3">
        <f t="shared" si="182"/>
        <v>0</v>
      </c>
      <c r="FG157" s="3">
        <f t="shared" si="183"/>
        <v>0</v>
      </c>
      <c r="FH157" s="3">
        <f t="shared" si="184"/>
        <v>0</v>
      </c>
      <c r="FI157" s="3">
        <f t="shared" si="185"/>
        <v>0</v>
      </c>
      <c r="FJ157" s="3">
        <f t="shared" si="186"/>
        <v>0</v>
      </c>
      <c r="FK157" s="3">
        <f t="shared" si="187"/>
        <v>0</v>
      </c>
      <c r="FL157" s="3">
        <f t="shared" si="188"/>
        <v>0</v>
      </c>
      <c r="FM157" s="3">
        <f t="shared" si="189"/>
        <v>0</v>
      </c>
      <c r="FN157" s="3">
        <f t="shared" si="190"/>
        <v>0</v>
      </c>
      <c r="FO157" s="3">
        <f t="shared" si="191"/>
        <v>0</v>
      </c>
      <c r="FP157" s="3">
        <f t="shared" si="192"/>
        <v>0</v>
      </c>
      <c r="FQ157" s="3">
        <f t="shared" si="193"/>
        <v>0</v>
      </c>
      <c r="FR157" s="3">
        <f t="shared" si="194"/>
        <v>0</v>
      </c>
      <c r="FS157" s="3">
        <f t="shared" si="195"/>
        <v>0</v>
      </c>
      <c r="FT157" s="3">
        <f t="shared" si="196"/>
        <v>0</v>
      </c>
      <c r="FU157" s="3">
        <f t="shared" si="197"/>
        <v>0</v>
      </c>
      <c r="FV157" s="3">
        <f t="shared" si="198"/>
        <v>0</v>
      </c>
      <c r="FW157" s="3">
        <f t="shared" si="199"/>
        <v>0</v>
      </c>
      <c r="FX157" s="3">
        <f t="shared" si="200"/>
        <v>0</v>
      </c>
      <c r="FY157" s="3">
        <f t="shared" si="201"/>
        <v>0</v>
      </c>
      <c r="FZ157" s="3">
        <f t="shared" si="202"/>
        <v>0</v>
      </c>
      <c r="GA157" s="3">
        <f t="shared" si="203"/>
        <v>0</v>
      </c>
      <c r="GB157" s="3">
        <f t="shared" si="204"/>
        <v>0</v>
      </c>
      <c r="GC157" s="3">
        <f t="shared" si="205"/>
        <v>0</v>
      </c>
      <c r="GD157" s="3">
        <f t="shared" si="206"/>
        <v>0</v>
      </c>
      <c r="GE157" s="3">
        <f t="shared" si="152"/>
        <v>0</v>
      </c>
      <c r="GF157" s="3">
        <f t="shared" si="207"/>
        <v>0</v>
      </c>
      <c r="GG157" s="3">
        <f t="shared" si="208"/>
        <v>0</v>
      </c>
      <c r="GH157" s="3">
        <f t="shared" si="209"/>
        <v>0</v>
      </c>
      <c r="GI157" s="3">
        <f t="shared" si="210"/>
        <v>0</v>
      </c>
      <c r="GJ157" s="3">
        <f t="shared" si="211"/>
        <v>0</v>
      </c>
      <c r="GK157" s="3">
        <f t="shared" si="157"/>
        <v>0</v>
      </c>
      <c r="GL157" s="3">
        <f t="shared" si="158"/>
        <v>0</v>
      </c>
      <c r="GM157" s="3">
        <f t="shared" si="159"/>
        <v>0</v>
      </c>
      <c r="GN157" s="3">
        <f t="shared" si="160"/>
        <v>0</v>
      </c>
      <c r="GO157" s="3">
        <f t="shared" si="161"/>
        <v>0</v>
      </c>
      <c r="GP157" s="3">
        <f t="shared" si="162"/>
        <v>0</v>
      </c>
      <c r="GQ157" s="3">
        <f t="shared" si="163"/>
        <v>0</v>
      </c>
      <c r="GR157" s="3">
        <f t="shared" si="164"/>
        <v>0</v>
      </c>
      <c r="GS157" s="3">
        <f t="shared" si="165"/>
        <v>0</v>
      </c>
      <c r="GT157" s="3">
        <f t="shared" si="166"/>
        <v>0</v>
      </c>
      <c r="GU157" s="3">
        <f t="shared" si="167"/>
        <v>0</v>
      </c>
      <c r="GV157" s="3">
        <f t="shared" si="168"/>
        <v>0</v>
      </c>
      <c r="GW157" s="3">
        <f t="shared" si="169"/>
        <v>0</v>
      </c>
      <c r="GX157" s="3">
        <f t="shared" si="170"/>
        <v>0</v>
      </c>
      <c r="GY157" s="3">
        <f t="shared" si="171"/>
        <v>0</v>
      </c>
      <c r="GZ157" s="3">
        <f t="shared" si="172"/>
        <v>0</v>
      </c>
      <c r="HA157" s="3">
        <f t="shared" si="173"/>
        <v>0</v>
      </c>
      <c r="HB157" s="3">
        <f t="shared" si="174"/>
        <v>0</v>
      </c>
      <c r="HC157" s="3">
        <f t="shared" si="175"/>
        <v>0</v>
      </c>
      <c r="HD157" s="3">
        <f t="shared" si="176"/>
        <v>0</v>
      </c>
      <c r="HE157" s="3">
        <f t="shared" si="298"/>
        <v>0</v>
      </c>
      <c r="HF157" s="3">
        <f t="shared" si="135"/>
        <v>0</v>
      </c>
      <c r="HG157" s="3">
        <f t="shared" si="136"/>
        <v>0</v>
      </c>
      <c r="HH157" s="3"/>
      <c r="HJ157" s="3">
        <f t="shared" si="132"/>
        <v>1535214726035876.7</v>
      </c>
      <c r="HK157" s="3">
        <f t="shared" si="137"/>
        <v>1698283038761965.5</v>
      </c>
    </row>
    <row r="158" spans="1:219" x14ac:dyDescent="0.25">
      <c r="A158">
        <v>177</v>
      </c>
      <c r="B158" s="3">
        <v>707945784.38413703</v>
      </c>
      <c r="C158" s="7">
        <v>22.433448183136139</v>
      </c>
      <c r="D158" s="3">
        <f t="shared" ref="D158:BO158" si="355">$H$1*PI()/3*((D55+E55)*(E$7^2-D$7^2)+(E$7-D$7)*(D55*D$7+E55*E$7))*$H$2*$K$1</f>
        <v>5966121041043.1211</v>
      </c>
      <c r="E158" s="3">
        <f t="shared" si="355"/>
        <v>6165655865411.5127</v>
      </c>
      <c r="F158" s="3">
        <f t="shared" si="355"/>
        <v>6370768539141.8838</v>
      </c>
      <c r="G158" s="3">
        <f t="shared" si="355"/>
        <v>6581545072282.0879</v>
      </c>
      <c r="H158" s="3">
        <f t="shared" si="355"/>
        <v>6798067649941.791</v>
      </c>
      <c r="I158" s="3">
        <f t="shared" si="355"/>
        <v>7020414135651.1748</v>
      </c>
      <c r="J158" s="3">
        <f t="shared" si="355"/>
        <v>7248657542554.7568</v>
      </c>
      <c r="K158" s="3">
        <f t="shared" si="355"/>
        <v>7482865471216.3203</v>
      </c>
      <c r="L158" s="3">
        <f t="shared" si="355"/>
        <v>7723099512677.7646</v>
      </c>
      <c r="M158" s="3">
        <f t="shared" si="355"/>
        <v>7969414615624.3926</v>
      </c>
      <c r="N158" s="3">
        <f t="shared" si="355"/>
        <v>8221858416382.0674</v>
      </c>
      <c r="O158" s="3">
        <f t="shared" si="355"/>
        <v>8480470530675.0928</v>
      </c>
      <c r="P158" s="3">
        <f t="shared" si="355"/>
        <v>8745281805962.6562</v>
      </c>
      <c r="Q158" s="3">
        <f t="shared" si="355"/>
        <v>9016313533421.209</v>
      </c>
      <c r="R158" s="3">
        <f t="shared" si="355"/>
        <v>9293576618645.8105</v>
      </c>
      <c r="S158" s="3">
        <f t="shared" si="355"/>
        <v>9577070710233.0723</v>
      </c>
      <c r="T158" s="3">
        <f t="shared" si="355"/>
        <v>9866783285651.2305</v>
      </c>
      <c r="U158" s="3">
        <f t="shared" si="355"/>
        <v>10162688693907.432</v>
      </c>
      <c r="V158" s="3">
        <f t="shared" si="355"/>
        <v>10464747154647.154</v>
      </c>
      <c r="W158" s="3">
        <f t="shared" si="355"/>
        <v>10772903713711.369</v>
      </c>
      <c r="X158" s="3">
        <f t="shared" si="355"/>
        <v>11087087155260.967</v>
      </c>
      <c r="Y158" s="3">
        <f t="shared" si="355"/>
        <v>11407208870967.322</v>
      </c>
      <c r="Z158" s="3">
        <f t="shared" si="355"/>
        <v>11733161687081.951</v>
      </c>
      <c r="AA158" s="3">
        <f t="shared" si="355"/>
        <v>12064818650523.934</v>
      </c>
      <c r="AB158" s="3">
        <f t="shared" si="355"/>
        <v>12402031775601.949</v>
      </c>
      <c r="AC158" s="3">
        <f t="shared" si="355"/>
        <v>12744630753430.389</v>
      </c>
      <c r="AD158" s="3">
        <f t="shared" si="355"/>
        <v>13092421626604.904</v>
      </c>
      <c r="AE158" s="3">
        <f t="shared" si="355"/>
        <v>13445185432249.707</v>
      </c>
      <c r="AF158" s="3">
        <f t="shared" si="355"/>
        <v>13802676817327.107</v>
      </c>
      <c r="AG158" s="3">
        <f t="shared" si="355"/>
        <v>14164622630580.1</v>
      </c>
      <c r="AH158" s="3">
        <f t="shared" si="355"/>
        <v>14530720496433.117</v>
      </c>
      <c r="AI158" s="3">
        <f t="shared" si="355"/>
        <v>14900637376929.324</v>
      </c>
      <c r="AJ158" s="3">
        <f t="shared" si="355"/>
        <v>15274008128711.883</v>
      </c>
      <c r="AK158" s="3">
        <f t="shared" si="355"/>
        <v>15650434063030.854</v>
      </c>
      <c r="AL158" s="3">
        <f t="shared" si="355"/>
        <v>16029481517882.98</v>
      </c>
      <c r="AM158" s="3">
        <f t="shared" si="355"/>
        <v>16410680452432.922</v>
      </c>
      <c r="AN158" s="3">
        <f t="shared" si="355"/>
        <v>16793523075259.404</v>
      </c>
      <c r="AO158" s="3">
        <f t="shared" si="355"/>
        <v>17177462519122.936</v>
      </c>
      <c r="AP158" s="3">
        <f t="shared" si="355"/>
        <v>17561911576441.307</v>
      </c>
      <c r="AQ158" s="3">
        <f t="shared" si="355"/>
        <v>17946241511128.531</v>
      </c>
      <c r="AR158" s="3">
        <f t="shared" si="355"/>
        <v>18329780963961.645</v>
      </c>
      <c r="AS158" s="3">
        <f t="shared" si="355"/>
        <v>18711814970332.105</v>
      </c>
      <c r="AT158" s="3">
        <f t="shared" si="355"/>
        <v>19091584110826.145</v>
      </c>
      <c r="AU158" s="3">
        <f t="shared" si="355"/>
        <v>19468283816894.223</v>
      </c>
      <c r="AV158" s="3">
        <f t="shared" si="355"/>
        <v>19841063855619.527</v>
      </c>
      <c r="AW158" s="3">
        <f t="shared" si="355"/>
        <v>20209028019292.52</v>
      </c>
      <c r="AX158" s="3">
        <f t="shared" si="355"/>
        <v>20571234047480.219</v>
      </c>
      <c r="AY158" s="3">
        <f t="shared" si="355"/>
        <v>20926693810837.594</v>
      </c>
      <c r="AZ158" s="3">
        <f t="shared" si="355"/>
        <v>21274373787720.699</v>
      </c>
      <c r="BA158" s="3">
        <f t="shared" si="355"/>
        <v>21613195866286.871</v>
      </c>
      <c r="BB158" s="3">
        <f t="shared" si="355"/>
        <v>21942038506224.301</v>
      </c>
      <c r="BC158" s="3">
        <f t="shared" si="355"/>
        <v>22259738295544.254</v>
      </c>
      <c r="BD158" s="3">
        <f t="shared" si="355"/>
        <v>22565091939034.879</v>
      </c>
      <c r="BE158" s="3">
        <f t="shared" si="355"/>
        <v>22856858715662.605</v>
      </c>
      <c r="BF158" s="3">
        <f t="shared" si="355"/>
        <v>23133763442765.113</v>
      </c>
      <c r="BG158" s="3">
        <f t="shared" si="355"/>
        <v>23394499984772.039</v>
      </c>
      <c r="BH158" s="3">
        <f t="shared" si="355"/>
        <v>23637735343834.34</v>
      </c>
      <c r="BI158" s="3">
        <f t="shared" si="355"/>
        <v>23862114368519.543</v>
      </c>
      <c r="BJ158" s="3">
        <f t="shared" si="355"/>
        <v>24066265115005.609</v>
      </c>
      <c r="BK158" s="3">
        <f t="shared" si="355"/>
        <v>24248804892633.887</v>
      </c>
      <c r="BL158" s="3">
        <f t="shared" si="355"/>
        <v>24408347022222.746</v>
      </c>
      <c r="BM158" s="3">
        <f t="shared" si="355"/>
        <v>24543508330893.543</v>
      </c>
      <c r="BN158" s="3">
        <f t="shared" si="355"/>
        <v>24652917401816.398</v>
      </c>
      <c r="BO158" s="3">
        <f t="shared" si="355"/>
        <v>24735223590120.707</v>
      </c>
      <c r="BP158" s="3">
        <f t="shared" ref="BP158:EA158" si="356">$H$1*PI()/3*((BP55+BQ55)*(BQ$7^2-BP$7^2)+(BQ$7-BP$7)*(BP55*BP$7+BQ55*BQ$7))*$H$2*$K$1</f>
        <v>24789106808256.941</v>
      </c>
      <c r="BQ158" s="3">
        <f t="shared" si="356"/>
        <v>24813288074271.125</v>
      </c>
      <c r="BR158" s="3">
        <f t="shared" si="356"/>
        <v>24806540805355.332</v>
      </c>
      <c r="BS158" s="3">
        <f t="shared" si="356"/>
        <v>24767702826067.934</v>
      </c>
      <c r="BT158" s="3">
        <f t="shared" si="356"/>
        <v>24695689046723.762</v>
      </c>
      <c r="BU158" s="3">
        <f t="shared" si="356"/>
        <v>24589504749704.598</v>
      </c>
      <c r="BV158" s="3">
        <f t="shared" si="356"/>
        <v>24448259405692.836</v>
      </c>
      <c r="BW158" s="3">
        <f t="shared" si="356"/>
        <v>24271180921344.402</v>
      </c>
      <c r="BX158" s="3">
        <f t="shared" si="356"/>
        <v>24057630197733.633</v>
      </c>
      <c r="BY158" s="3">
        <f t="shared" si="356"/>
        <v>23807115858824.527</v>
      </c>
      <c r="BZ158" s="3">
        <f t="shared" si="356"/>
        <v>23519308984174.668</v>
      </c>
      <c r="CA158" s="3">
        <f t="shared" si="356"/>
        <v>23194057656558.305</v>
      </c>
      <c r="CB158" s="3">
        <f t="shared" si="356"/>
        <v>22831401110516.289</v>
      </c>
      <c r="CC158" s="3">
        <f t="shared" si="356"/>
        <v>22431583243805.914</v>
      </c>
      <c r="CD158" s="3">
        <f t="shared" si="356"/>
        <v>21995065230096.652</v>
      </c>
      <c r="CE158" s="3">
        <f t="shared" si="356"/>
        <v>21522536949768.68</v>
      </c>
      <c r="CF158" s="3">
        <f t="shared" si="356"/>
        <v>21014926936280.547</v>
      </c>
      <c r="CG158" s="3">
        <f t="shared" si="356"/>
        <v>20473410519892.895</v>
      </c>
      <c r="CH158" s="3">
        <f t="shared" si="356"/>
        <v>19899415839440.562</v>
      </c>
      <c r="CI158" s="3">
        <f t="shared" si="356"/>
        <v>19294627387400.289</v>
      </c>
      <c r="CJ158" s="3">
        <f t="shared" si="356"/>
        <v>18660986755218.383</v>
      </c>
      <c r="CK158" s="3">
        <f t="shared" si="356"/>
        <v>18000690255768.652</v>
      </c>
      <c r="CL158" s="3">
        <f t="shared" si="356"/>
        <v>17316183119347.957</v>
      </c>
      <c r="CM158" s="3">
        <f t="shared" si="356"/>
        <v>16610149989834.879</v>
      </c>
      <c r="CN158" s="3">
        <f t="shared" si="356"/>
        <v>15885501489772.121</v>
      </c>
      <c r="CO158" s="3">
        <f t="shared" si="356"/>
        <v>15145356677839.891</v>
      </c>
      <c r="CP158" s="3">
        <f t="shared" si="356"/>
        <v>14393021290263.525</v>
      </c>
      <c r="CQ158" s="3">
        <f t="shared" si="356"/>
        <v>13631961739092.01</v>
      </c>
      <c r="CR158" s="3">
        <f t="shared" si="356"/>
        <v>12865774934841.998</v>
      </c>
      <c r="CS158" s="3">
        <f t="shared" si="356"/>
        <v>12098154107797.691</v>
      </c>
      <c r="CT158" s="3">
        <f t="shared" si="356"/>
        <v>11332850919665.834</v>
      </c>
      <c r="CU158" s="3">
        <f t="shared" si="356"/>
        <v>10573634282933.439</v>
      </c>
      <c r="CV158" s="3">
        <f t="shared" si="356"/>
        <v>9824246436403.9668</v>
      </c>
      <c r="CW158" s="3">
        <f t="shared" si="356"/>
        <v>9088356957163.541</v>
      </c>
      <c r="CX158" s="3">
        <f t="shared" si="356"/>
        <v>8369515517918.793</v>
      </c>
      <c r="CY158" s="3">
        <f t="shared" si="356"/>
        <v>7671104317899.2148</v>
      </c>
      <c r="CZ158" s="3">
        <f t="shared" si="356"/>
        <v>6996291219240.0088</v>
      </c>
      <c r="DA158" s="3">
        <f t="shared" si="356"/>
        <v>6347984702942.2549</v>
      </c>
      <c r="DB158" s="3">
        <f t="shared" si="356"/>
        <v>5728791811613.4473</v>
      </c>
      <c r="DC158" s="3">
        <f t="shared" si="356"/>
        <v>5140980264185.6172</v>
      </c>
      <c r="DD158" s="3">
        <f t="shared" si="356"/>
        <v>4586445904949.7168</v>
      </c>
      <c r="DE158" s="3">
        <f t="shared" si="356"/>
        <v>4066686580189.1064</v>
      </c>
      <c r="DF158" s="3">
        <f t="shared" si="356"/>
        <v>3582783417990.1587</v>
      </c>
      <c r="DG158" s="3">
        <f t="shared" si="356"/>
        <v>3135390319007.3101</v>
      </c>
      <c r="DH158" s="3">
        <f t="shared" si="356"/>
        <v>2724732249823.8403</v>
      </c>
      <c r="DI158" s="3">
        <f t="shared" si="356"/>
        <v>2350612670587.874</v>
      </c>
      <c r="DJ158" s="3">
        <f t="shared" si="356"/>
        <v>2012430132548.6101</v>
      </c>
      <c r="DK158" s="3">
        <f t="shared" si="356"/>
        <v>1709203759906.9309</v>
      </c>
      <c r="DL158" s="3">
        <f t="shared" si="356"/>
        <v>1439606997825.4856</v>
      </c>
      <c r="DM158" s="3">
        <f t="shared" si="356"/>
        <v>1202008681047.7515</v>
      </c>
      <c r="DN158" s="3">
        <f t="shared" si="356"/>
        <v>994520173245.73145</v>
      </c>
      <c r="DO158" s="3">
        <f t="shared" si="356"/>
        <v>815047064633.07532</v>
      </c>
      <c r="DP158" s="3">
        <f t="shared" si="356"/>
        <v>661343712534.40723</v>
      </c>
      <c r="DQ158" s="3">
        <f t="shared" si="356"/>
        <v>531068782075.70575</v>
      </c>
      <c r="DR158" s="3">
        <f t="shared" si="356"/>
        <v>421839904162.87946</v>
      </c>
      <c r="DS158" s="3">
        <f t="shared" si="356"/>
        <v>331285622294.12872</v>
      </c>
      <c r="DT158" s="3">
        <f t="shared" si="356"/>
        <v>257092949405.46951</v>
      </c>
      <c r="DU158" s="3">
        <f t="shared" si="356"/>
        <v>197049094781.00067</v>
      </c>
      <c r="DV158" s="3">
        <f t="shared" si="356"/>
        <v>149076236105.32574</v>
      </c>
      <c r="DW158" s="3">
        <f t="shared" si="356"/>
        <v>111258583664.65234</v>
      </c>
      <c r="DX158" s="3">
        <f t="shared" si="356"/>
        <v>81861388076.925491</v>
      </c>
      <c r="DY158" s="3">
        <f t="shared" si="356"/>
        <v>59341952160.811852</v>
      </c>
      <c r="DZ158" s="3">
        <f t="shared" si="356"/>
        <v>42353093261.733475</v>
      </c>
      <c r="EA158" s="3">
        <f t="shared" si="356"/>
        <v>29739838003.340675</v>
      </c>
      <c r="EB158" s="3">
        <f t="shared" ref="EB158:ET158" si="357">$H$1*PI()/3*((EB55+EC55)*(EC$7^2-EB$7^2)+(EC$7-EB$7)*(EB55*EB$7+EC55*EC$7))*$H$2*$K$1</f>
        <v>20530394933.680325</v>
      </c>
      <c r="EC158" s="3">
        <f t="shared" si="357"/>
        <v>13922626414.505241</v>
      </c>
      <c r="ED158" s="3">
        <f t="shared" si="357"/>
        <v>9267322041.065937</v>
      </c>
      <c r="EE158" s="3">
        <f t="shared" si="357"/>
        <v>6049563314.3359308</v>
      </c>
      <c r="EF158" s="3">
        <f t="shared" si="357"/>
        <v>3869372996.8554945</v>
      </c>
      <c r="EG158" s="3">
        <f t="shared" si="357"/>
        <v>2422679287.8530092</v>
      </c>
      <c r="EH158" s="3">
        <f t="shared" si="357"/>
        <v>1483416109.719089</v>
      </c>
      <c r="EI158" s="3">
        <f t="shared" si="357"/>
        <v>887349905.57760322</v>
      </c>
      <c r="EJ158" s="3">
        <f t="shared" si="357"/>
        <v>517993156.29762203</v>
      </c>
      <c r="EK158" s="3">
        <f t="shared" si="357"/>
        <v>294754847.39358872</v>
      </c>
      <c r="EL158" s="3">
        <f t="shared" si="357"/>
        <v>163302791.02780113</v>
      </c>
      <c r="EM158" s="3">
        <f t="shared" si="357"/>
        <v>87980434.806211084</v>
      </c>
      <c r="EN158" s="3">
        <f t="shared" si="357"/>
        <v>46033893.540416703</v>
      </c>
      <c r="EO158" s="3">
        <f t="shared" si="357"/>
        <v>23360475.243159071</v>
      </c>
      <c r="EP158" s="3">
        <f t="shared" si="357"/>
        <v>11481114.153398002</v>
      </c>
      <c r="EQ158" s="3">
        <f t="shared" si="357"/>
        <v>5456854.2516459236</v>
      </c>
      <c r="ER158" s="3">
        <f t="shared" si="357"/>
        <v>2504288.7057293709</v>
      </c>
      <c r="ES158" s="3">
        <f t="shared" si="357"/>
        <v>1107915.7428449951</v>
      </c>
      <c r="ET158" s="3">
        <f t="shared" si="357"/>
        <v>471708.06513700436</v>
      </c>
      <c r="EU158" s="3">
        <f t="shared" ref="EU158:FC158" si="358">$H$1*PI()/3*((EU55+EV55)*(EV$7^2-EU$7^2)+(EV$7-EU$7)*(EU55*EU$7+EV55*EV$7))*$H$2*$K$1</f>
        <v>192936.25902268209</v>
      </c>
      <c r="EV158" s="3">
        <f t="shared" si="358"/>
        <v>75669.759317510427</v>
      </c>
      <c r="EW158" s="3">
        <f t="shared" si="358"/>
        <v>28402.415586293468</v>
      </c>
      <c r="EX158" s="3">
        <f t="shared" si="358"/>
        <v>10181.923647292475</v>
      </c>
      <c r="EY158" s="3">
        <f t="shared" si="358"/>
        <v>3478.7408894983741</v>
      </c>
      <c r="EZ158" s="3">
        <f t="shared" si="358"/>
        <v>1130.225066751337</v>
      </c>
      <c r="FA158" s="3">
        <f t="shared" si="358"/>
        <v>348.37428384971832</v>
      </c>
      <c r="FB158" s="3">
        <f t="shared" si="358"/>
        <v>101.62622789807895</v>
      </c>
      <c r="FC158" s="3">
        <f t="shared" si="358"/>
        <v>27.985597973323756</v>
      </c>
      <c r="FD158" s="3">
        <f t="shared" si="232"/>
        <v>7.2555566316962494</v>
      </c>
      <c r="FE158" s="3">
        <f t="shared" si="233"/>
        <v>1.4452326445407611</v>
      </c>
      <c r="FF158" s="3">
        <f t="shared" si="182"/>
        <v>0</v>
      </c>
      <c r="FG158" s="3">
        <f t="shared" si="183"/>
        <v>0</v>
      </c>
      <c r="FH158" s="3">
        <f t="shared" si="184"/>
        <v>0</v>
      </c>
      <c r="FI158" s="3">
        <f t="shared" si="185"/>
        <v>0</v>
      </c>
      <c r="FJ158" s="3">
        <f t="shared" si="186"/>
        <v>0</v>
      </c>
      <c r="FK158" s="3">
        <f t="shared" si="187"/>
        <v>0</v>
      </c>
      <c r="FL158" s="3">
        <f t="shared" si="188"/>
        <v>0</v>
      </c>
      <c r="FM158" s="3">
        <f t="shared" si="189"/>
        <v>0</v>
      </c>
      <c r="FN158" s="3">
        <f t="shared" si="190"/>
        <v>0</v>
      </c>
      <c r="FO158" s="3">
        <f t="shared" si="191"/>
        <v>0</v>
      </c>
      <c r="FP158" s="3">
        <f t="shared" si="192"/>
        <v>0</v>
      </c>
      <c r="FQ158" s="3">
        <f t="shared" si="193"/>
        <v>0</v>
      </c>
      <c r="FR158" s="3">
        <f t="shared" si="194"/>
        <v>0</v>
      </c>
      <c r="FS158" s="3">
        <f t="shared" si="195"/>
        <v>0</v>
      </c>
      <c r="FT158" s="3">
        <f t="shared" si="196"/>
        <v>0</v>
      </c>
      <c r="FU158" s="3">
        <f t="shared" si="197"/>
        <v>0</v>
      </c>
      <c r="FV158" s="3">
        <f t="shared" si="198"/>
        <v>0</v>
      </c>
      <c r="FW158" s="3">
        <f t="shared" si="199"/>
        <v>0</v>
      </c>
      <c r="FX158" s="3">
        <f t="shared" si="200"/>
        <v>0</v>
      </c>
      <c r="FY158" s="3">
        <f t="shared" si="201"/>
        <v>0</v>
      </c>
      <c r="FZ158" s="3">
        <f t="shared" si="202"/>
        <v>0</v>
      </c>
      <c r="GA158" s="3">
        <f t="shared" si="203"/>
        <v>0</v>
      </c>
      <c r="GB158" s="3">
        <f t="shared" si="204"/>
        <v>0</v>
      </c>
      <c r="GC158" s="3">
        <f t="shared" si="205"/>
        <v>0</v>
      </c>
      <c r="GD158" s="3">
        <f t="shared" si="206"/>
        <v>0</v>
      </c>
      <c r="GE158" s="3">
        <f t="shared" si="152"/>
        <v>0</v>
      </c>
      <c r="GF158" s="3">
        <f t="shared" si="207"/>
        <v>0</v>
      </c>
      <c r="GG158" s="3">
        <f t="shared" si="208"/>
        <v>0</v>
      </c>
      <c r="GH158" s="3">
        <f t="shared" si="209"/>
        <v>0</v>
      </c>
      <c r="GI158" s="3">
        <f t="shared" si="210"/>
        <v>0</v>
      </c>
      <c r="GJ158" s="3">
        <f t="shared" si="211"/>
        <v>0</v>
      </c>
      <c r="GK158" s="3">
        <f t="shared" si="157"/>
        <v>0</v>
      </c>
      <c r="GL158" s="3">
        <f t="shared" si="158"/>
        <v>0</v>
      </c>
      <c r="GM158" s="3">
        <f t="shared" si="159"/>
        <v>0</v>
      </c>
      <c r="GN158" s="3">
        <f t="shared" si="160"/>
        <v>0</v>
      </c>
      <c r="GO158" s="3">
        <f t="shared" si="161"/>
        <v>0</v>
      </c>
      <c r="GP158" s="3">
        <f t="shared" si="162"/>
        <v>0</v>
      </c>
      <c r="GQ158" s="3">
        <f t="shared" si="163"/>
        <v>0</v>
      </c>
      <c r="GR158" s="3">
        <f t="shared" si="164"/>
        <v>0</v>
      </c>
      <c r="GS158" s="3">
        <f t="shared" si="165"/>
        <v>0</v>
      </c>
      <c r="GT158" s="3">
        <f t="shared" si="166"/>
        <v>0</v>
      </c>
      <c r="GU158" s="3">
        <f t="shared" si="167"/>
        <v>0</v>
      </c>
      <c r="GV158" s="3">
        <f t="shared" si="168"/>
        <v>0</v>
      </c>
      <c r="GW158" s="3">
        <f t="shared" si="169"/>
        <v>0</v>
      </c>
      <c r="GX158" s="3">
        <f t="shared" si="170"/>
        <v>0</v>
      </c>
      <c r="GY158" s="3">
        <f t="shared" si="171"/>
        <v>0</v>
      </c>
      <c r="GZ158" s="3">
        <f t="shared" si="172"/>
        <v>0</v>
      </c>
      <c r="HA158" s="3">
        <f t="shared" si="173"/>
        <v>0</v>
      </c>
      <c r="HB158" s="3">
        <f t="shared" si="174"/>
        <v>0</v>
      </c>
      <c r="HC158" s="3">
        <f t="shared" si="175"/>
        <v>0</v>
      </c>
      <c r="HD158" s="3">
        <f t="shared" si="176"/>
        <v>0</v>
      </c>
      <c r="HE158" s="3">
        <f t="shared" si="298"/>
        <v>0</v>
      </c>
      <c r="HF158" s="3">
        <f t="shared" si="135"/>
        <v>0</v>
      </c>
      <c r="HG158" s="3">
        <f t="shared" si="136"/>
        <v>0</v>
      </c>
      <c r="HH158" s="3"/>
      <c r="HJ158" s="3">
        <f t="shared" si="132"/>
        <v>1710947466158789.5</v>
      </c>
      <c r="HK158" s="3">
        <f t="shared" si="137"/>
        <v>1873834396780092</v>
      </c>
    </row>
    <row r="159" spans="1:219" x14ac:dyDescent="0.25">
      <c r="A159">
        <v>178</v>
      </c>
      <c r="B159" s="3">
        <v>794328234.72428095</v>
      </c>
      <c r="C159" s="7">
        <v>25.170742855105615</v>
      </c>
      <c r="D159" s="3">
        <f t="shared" ref="D159:BO159" si="359">$H$1*PI()/3*((D56+E56)*(E$7^2-D$7^2)+(E$7-D$7)*(D56*D$7+E56*E$7))*$H$2*$K$1</f>
        <v>5992235209866.0723</v>
      </c>
      <c r="E159" s="3">
        <f t="shared" si="359"/>
        <v>6195894166619.9775</v>
      </c>
      <c r="F159" s="3">
        <f t="shared" si="359"/>
        <v>6405447473526.6973</v>
      </c>
      <c r="G159" s="3">
        <f t="shared" si="359"/>
        <v>6621000419902.1514</v>
      </c>
      <c r="H159" s="3">
        <f t="shared" si="359"/>
        <v>6842655449809.7559</v>
      </c>
      <c r="I159" s="3">
        <f t="shared" si="359"/>
        <v>7070511702221.6826</v>
      </c>
      <c r="J159" s="3">
        <f t="shared" si="359"/>
        <v>7304664519146.1562</v>
      </c>
      <c r="K159" s="3">
        <f t="shared" si="359"/>
        <v>7545204920327.7637</v>
      </c>
      <c r="L159" s="3">
        <f t="shared" si="359"/>
        <v>7792219042969.1807</v>
      </c>
      <c r="M159" s="3">
        <f t="shared" si="359"/>
        <v>8045787545107.9443</v>
      </c>
      <c r="N159" s="3">
        <f t="shared" si="359"/>
        <v>8305984971124.1582</v>
      </c>
      <c r="O159" s="3">
        <f t="shared" si="359"/>
        <v>8572879078028.5342</v>
      </c>
      <c r="P159" s="3">
        <f t="shared" si="359"/>
        <v>8846530121033.4512</v>
      </c>
      <c r="Q159" s="3">
        <f t="shared" si="359"/>
        <v>9126990097122.6406</v>
      </c>
      <c r="R159" s="3">
        <f t="shared" si="359"/>
        <v>9414301945300.3223</v>
      </c>
      <c r="S159" s="3">
        <f t="shared" si="359"/>
        <v>9708498702244.9336</v>
      </c>
      <c r="T159" s="3">
        <f t="shared" si="359"/>
        <v>10009602612289.291</v>
      </c>
      <c r="U159" s="3">
        <f t="shared" si="359"/>
        <v>10317624190702.256</v>
      </c>
      <c r="V159" s="3">
        <f t="shared" si="359"/>
        <v>10632561239314.311</v>
      </c>
      <c r="W159" s="3">
        <f t="shared" si="359"/>
        <v>10954397813864.098</v>
      </c>
      <c r="X159" s="3">
        <f t="shared" si="359"/>
        <v>11283103142461.143</v>
      </c>
      <c r="Y159" s="3">
        <f t="shared" si="359"/>
        <v>11618630494882.09</v>
      </c>
      <c r="Z159" s="3">
        <f t="shared" si="359"/>
        <v>11960916002660.221</v>
      </c>
      <c r="AA159" s="3">
        <f t="shared" si="359"/>
        <v>12309877430176.918</v>
      </c>
      <c r="AB159" s="3">
        <f t="shared" si="359"/>
        <v>12665412897361.35</v>
      </c>
      <c r="AC159" s="3">
        <f t="shared" si="359"/>
        <v>13027399554962.451</v>
      </c>
      <c r="AD159" s="3">
        <f t="shared" si="359"/>
        <v>13395692213774.338</v>
      </c>
      <c r="AE159" s="3">
        <f t="shared" si="359"/>
        <v>13770121929649.172</v>
      </c>
      <c r="AF159" s="3">
        <f t="shared" si="359"/>
        <v>14150494546817.037</v>
      </c>
      <c r="AG159" s="3">
        <f t="shared" si="359"/>
        <v>14536589202408.902</v>
      </c>
      <c r="AH159" s="3">
        <f t="shared" si="359"/>
        <v>14928156795936.615</v>
      </c>
      <c r="AI159" s="3">
        <f t="shared" si="359"/>
        <v>15324918428132.012</v>
      </c>
      <c r="AJ159" s="3">
        <f t="shared" si="359"/>
        <v>15726563814373.643</v>
      </c>
      <c r="AK159" s="3">
        <f t="shared" si="359"/>
        <v>16132749678802.361</v>
      </c>
      <c r="AL159" s="3">
        <f t="shared" si="359"/>
        <v>16543098136253.904</v>
      </c>
      <c r="AM159" s="3">
        <f t="shared" si="359"/>
        <v>16957195070079.619</v>
      </c>
      <c r="AN159" s="3">
        <f t="shared" si="359"/>
        <v>17374588515236.906</v>
      </c>
      <c r="AO159" s="3">
        <f t="shared" si="359"/>
        <v>17794787057099.559</v>
      </c>
      <c r="AP159" s="3">
        <f t="shared" si="359"/>
        <v>18217258257861.266</v>
      </c>
      <c r="AQ159" s="3">
        <f t="shared" si="359"/>
        <v>18641427123821.871</v>
      </c>
      <c r="AR159" s="3">
        <f t="shared" si="359"/>
        <v>19066674628318.141</v>
      </c>
      <c r="AS159" s="3">
        <f t="shared" si="359"/>
        <v>19492336306744.781</v>
      </c>
      <c r="AT159" s="3">
        <f t="shared" si="359"/>
        <v>19917700941711.371</v>
      </c>
      <c r="AU159" s="3">
        <f t="shared" si="359"/>
        <v>20342009358250.73</v>
      </c>
      <c r="AV159" s="3">
        <f t="shared" si="359"/>
        <v>20764453350833.465</v>
      </c>
      <c r="AW159" s="3">
        <f t="shared" si="359"/>
        <v>21184174765772.973</v>
      </c>
      <c r="AX159" s="3">
        <f t="shared" si="359"/>
        <v>21600264764786.555</v>
      </c>
      <c r="AY159" s="3">
        <f t="shared" si="359"/>
        <v>22011763297282.027</v>
      </c>
      <c r="AZ159" s="3">
        <f t="shared" si="359"/>
        <v>22417658811080.895</v>
      </c>
      <c r="BA159" s="3">
        <f t="shared" si="359"/>
        <v>22816888233321.617</v>
      </c>
      <c r="BB159" s="3">
        <f t="shared" si="359"/>
        <v>23208337255241.238</v>
      </c>
      <c r="BC159" s="3">
        <f t="shared" si="359"/>
        <v>23590840956422.227</v>
      </c>
      <c r="BD159" s="3">
        <f t="shared" si="359"/>
        <v>23963184805977.371</v>
      </c>
      <c r="BE159" s="3">
        <f t="shared" si="359"/>
        <v>24324106079665.641</v>
      </c>
      <c r="BF159" s="3">
        <f t="shared" si="359"/>
        <v>24672295733473.109</v>
      </c>
      <c r="BG159" s="3">
        <f t="shared" si="359"/>
        <v>25006400775204.43</v>
      </c>
      <c r="BH159" s="3">
        <f t="shared" si="359"/>
        <v>25325027176568.016</v>
      </c>
      <c r="BI159" s="3">
        <f t="shared" si="359"/>
        <v>25626743368461.633</v>
      </c>
      <c r="BJ159" s="3">
        <f t="shared" si="359"/>
        <v>25910084362076.824</v>
      </c>
      <c r="BK159" s="3">
        <f t="shared" si="359"/>
        <v>26173556537686.695</v>
      </c>
      <c r="BL159" s="3">
        <f t="shared" si="359"/>
        <v>26415643141530.305</v>
      </c>
      <c r="BM159" s="3">
        <f t="shared" si="359"/>
        <v>26634810528739.289</v>
      </c>
      <c r="BN159" s="3">
        <f t="shared" si="359"/>
        <v>26829515187306.383</v>
      </c>
      <c r="BO159" s="3">
        <f t="shared" si="359"/>
        <v>26998211573459.988</v>
      </c>
      <c r="BP159" s="3">
        <f t="shared" ref="BP159:EA159" si="360">$H$1*PI()/3*((BP56+BQ56)*(BQ$7^2-BP$7^2)+(BQ$7-BP$7)*(BP56*BP$7+BQ56*BQ$7))*$H$2*$K$1</f>
        <v>27139360783576.926</v>
      </c>
      <c r="BQ159" s="3">
        <f t="shared" si="360"/>
        <v>27251440080762.465</v>
      </c>
      <c r="BR159" s="3">
        <f t="shared" si="360"/>
        <v>27332953286069.293</v>
      </c>
      <c r="BS159" s="3">
        <f t="shared" si="360"/>
        <v>27382442034402.898</v>
      </c>
      <c r="BT159" s="3">
        <f t="shared" si="360"/>
        <v>27398497883731.129</v>
      </c>
      <c r="BU159" s="3">
        <f t="shared" si="360"/>
        <v>27379775252784.23</v>
      </c>
      <c r="BV159" s="3">
        <f t="shared" si="360"/>
        <v>27325005147427.789</v>
      </c>
      <c r="BW159" s="3">
        <f t="shared" si="360"/>
        <v>27233009618683.211</v>
      </c>
      <c r="BX159" s="3">
        <f t="shared" si="360"/>
        <v>27102716876438.18</v>
      </c>
      <c r="BY159" s="3">
        <f t="shared" si="360"/>
        <v>26933176962063.543</v>
      </c>
      <c r="BZ159" s="3">
        <f t="shared" si="360"/>
        <v>26723577860389.758</v>
      </c>
      <c r="CA159" s="3">
        <f t="shared" si="360"/>
        <v>26473261907305.449</v>
      </c>
      <c r="CB159" s="3">
        <f t="shared" si="360"/>
        <v>26181742323383.062</v>
      </c>
      <c r="CC159" s="3">
        <f t="shared" si="360"/>
        <v>25848719677317.082</v>
      </c>
      <c r="CD159" s="3">
        <f t="shared" si="360"/>
        <v>25474098055380.086</v>
      </c>
      <c r="CE159" s="3">
        <f t="shared" si="360"/>
        <v>25058000685584.797</v>
      </c>
      <c r="CF159" s="3">
        <f t="shared" si="360"/>
        <v>24600784738111.234</v>
      </c>
      <c r="CG159" s="3">
        <f t="shared" si="360"/>
        <v>24103054998024.824</v>
      </c>
      <c r="CH159" s="3">
        <f t="shared" si="360"/>
        <v>23565676082616.738</v>
      </c>
      <c r="CI159" s="3">
        <f t="shared" si="360"/>
        <v>22989782855566.016</v>
      </c>
      <c r="CJ159" s="3">
        <f t="shared" si="360"/>
        <v>22376788674335.887</v>
      </c>
      <c r="CK159" s="3">
        <f t="shared" si="360"/>
        <v>21728391097151.961</v>
      </c>
      <c r="CL159" s="3">
        <f t="shared" si="360"/>
        <v>21046574672967.137</v>
      </c>
      <c r="CM159" s="3">
        <f t="shared" si="360"/>
        <v>20333610443290.617</v>
      </c>
      <c r="CN159" s="3">
        <f t="shared" si="360"/>
        <v>19592051800363.73</v>
      </c>
      <c r="CO159" s="3">
        <f t="shared" si="360"/>
        <v>18824726372925.363</v>
      </c>
      <c r="CP159" s="3">
        <f t="shared" si="360"/>
        <v>18034723650409.84</v>
      </c>
      <c r="CQ159" s="3">
        <f t="shared" si="360"/>
        <v>17225378109658.086</v>
      </c>
      <c r="CR159" s="3">
        <f t="shared" si="360"/>
        <v>16400247676117.236</v>
      </c>
      <c r="CS159" s="3">
        <f t="shared" si="360"/>
        <v>15563087434491.371</v>
      </c>
      <c r="CT159" s="3">
        <f t="shared" si="360"/>
        <v>14717818601787.201</v>
      </c>
      <c r="CU159" s="3">
        <f t="shared" si="360"/>
        <v>13868492887989.279</v>
      </c>
      <c r="CV159" s="3">
        <f t="shared" si="360"/>
        <v>13019252495361.785</v>
      </c>
      <c r="CW159" s="3">
        <f t="shared" si="360"/>
        <v>12174286143378.377</v>
      </c>
      <c r="CX159" s="3">
        <f t="shared" si="360"/>
        <v>11337781650880.061</v>
      </c>
      <c r="CY159" s="3">
        <f t="shared" si="360"/>
        <v>10513875755281.133</v>
      </c>
      <c r="CZ159" s="3">
        <f t="shared" si="360"/>
        <v>9706601995666.1914</v>
      </c>
      <c r="DA159" s="3">
        <f t="shared" si="360"/>
        <v>8919837627429.168</v>
      </c>
      <c r="DB159" s="3">
        <f t="shared" si="360"/>
        <v>8157250663030.1201</v>
      </c>
      <c r="DC159" s="3">
        <f t="shared" si="360"/>
        <v>7422248239908.9414</v>
      </c>
      <c r="DD159" s="3">
        <f t="shared" si="360"/>
        <v>6717927595268.7119</v>
      </c>
      <c r="DE159" s="3">
        <f t="shared" si="360"/>
        <v>6047030969980.7891</v>
      </c>
      <c r="DF159" s="3">
        <f t="shared" si="360"/>
        <v>5411905764161.4482</v>
      </c>
      <c r="DG159" s="3">
        <f t="shared" si="360"/>
        <v>4814471218314.3975</v>
      </c>
      <c r="DH159" s="3">
        <f t="shared" si="360"/>
        <v>4256192791997.5386</v>
      </c>
      <c r="DI159" s="3">
        <f t="shared" si="360"/>
        <v>3738065254230.3467</v>
      </c>
      <c r="DJ159" s="3">
        <f t="shared" si="360"/>
        <v>3260605286498.6484</v>
      </c>
      <c r="DK159" s="3">
        <f t="shared" si="360"/>
        <v>2823854133552.8193</v>
      </c>
      <c r="DL159" s="3">
        <f t="shared" si="360"/>
        <v>2427390525825.2427</v>
      </c>
      <c r="DM159" s="3">
        <f t="shared" si="360"/>
        <v>2070353750833.8938</v>
      </c>
      <c r="DN159" s="3">
        <f t="shared" si="360"/>
        <v>1751476383033.1692</v>
      </c>
      <c r="DO159" s="3">
        <f t="shared" si="360"/>
        <v>1469125809273.5078</v>
      </c>
      <c r="DP159" s="3">
        <f t="shared" si="360"/>
        <v>1221353329849.9968</v>
      </c>
      <c r="DQ159" s="3">
        <f t="shared" si="360"/>
        <v>1005949293526.2032</v>
      </c>
      <c r="DR159" s="3">
        <f t="shared" si="360"/>
        <v>820502459902.96863</v>
      </c>
      <c r="DS159" s="3">
        <f t="shared" si="360"/>
        <v>662461592974.05054</v>
      </c>
      <c r="DT159" s="3">
        <f t="shared" si="360"/>
        <v>529197191724.89178</v>
      </c>
      <c r="DU159" s="3">
        <f t="shared" si="360"/>
        <v>418061268077.44977</v>
      </c>
      <c r="DV159" s="3">
        <f t="shared" si="360"/>
        <v>326443194046.66675</v>
      </c>
      <c r="DW159" s="3">
        <f t="shared" si="360"/>
        <v>251819855970.439</v>
      </c>
      <c r="DX159" s="3">
        <f t="shared" si="360"/>
        <v>191798663555.91177</v>
      </c>
      <c r="DY159" s="3">
        <f t="shared" si="360"/>
        <v>144152347181.50967</v>
      </c>
      <c r="DZ159" s="3">
        <f t="shared" si="360"/>
        <v>106844913795.49983</v>
      </c>
      <c r="EA159" s="3">
        <f t="shared" si="360"/>
        <v>78048590472.596909</v>
      </c>
      <c r="EB159" s="3">
        <f t="shared" ref="EB159:ET159" si="361">$H$1*PI()/3*((EB56+EC56)*(EC$7^2-EB$7^2)+(EC$7-EB$7)*(EB56*EB$7+EC56*EC$7))*$H$2*$K$1</f>
        <v>56152033560.318153</v>
      </c>
      <c r="EC159" s="3">
        <f t="shared" si="361"/>
        <v>39760489204.648277</v>
      </c>
      <c r="ED159" s="3">
        <f t="shared" si="361"/>
        <v>27688930240.049053</v>
      </c>
      <c r="EE159" s="3">
        <f t="shared" si="361"/>
        <v>18949443537.638256</v>
      </c>
      <c r="EF159" s="3">
        <f t="shared" si="361"/>
        <v>12734287866.180372</v>
      </c>
      <c r="EG159" s="3">
        <f t="shared" si="361"/>
        <v>8396081667.3818064</v>
      </c>
      <c r="EH159" s="3">
        <f t="shared" si="361"/>
        <v>5426519136.4350262</v>
      </c>
      <c r="EI159" s="3">
        <f t="shared" si="361"/>
        <v>3434866594.583817</v>
      </c>
      <c r="EJ159" s="3">
        <f t="shared" si="361"/>
        <v>2127280970.9646673</v>
      </c>
      <c r="EK159" s="3">
        <f t="shared" si="361"/>
        <v>1287743779.1870208</v>
      </c>
      <c r="EL159" s="3">
        <f t="shared" si="361"/>
        <v>761143532.60276222</v>
      </c>
      <c r="EM159" s="3">
        <f t="shared" si="361"/>
        <v>438791078.02610654</v>
      </c>
      <c r="EN159" s="3">
        <f t="shared" si="361"/>
        <v>246435093.85399479</v>
      </c>
      <c r="EO159" s="3">
        <f t="shared" si="361"/>
        <v>134671913.7467792</v>
      </c>
      <c r="EP159" s="3">
        <f t="shared" si="361"/>
        <v>71520918.772307426</v>
      </c>
      <c r="EQ159" s="3">
        <f t="shared" si="361"/>
        <v>36863549.208606221</v>
      </c>
      <c r="ER159" s="3">
        <f t="shared" si="361"/>
        <v>18414886.431478385</v>
      </c>
      <c r="ES159" s="3">
        <f t="shared" si="361"/>
        <v>8902680.1581660658</v>
      </c>
      <c r="ET159" s="3">
        <f t="shared" si="361"/>
        <v>4159060.030039988</v>
      </c>
      <c r="EU159" s="3">
        <f t="shared" ref="EU159:FC159" si="362">$H$1*PI()/3*((EU56+EV56)*(EV$7^2-EU$7^2)+(EV$7-EU$7)*(EU56*EU$7+EV56*EV$7))*$H$2*$K$1</f>
        <v>1874583.0203438313</v>
      </c>
      <c r="EV159" s="3">
        <f t="shared" si="362"/>
        <v>813822.54335957381</v>
      </c>
      <c r="EW159" s="3">
        <f t="shared" si="362"/>
        <v>339717.07265917456</v>
      </c>
      <c r="EX159" s="3">
        <f t="shared" si="362"/>
        <v>136106.77736728761</v>
      </c>
      <c r="EY159" s="3">
        <f t="shared" si="362"/>
        <v>52238.695673833317</v>
      </c>
      <c r="EZ159" s="3">
        <f t="shared" si="362"/>
        <v>19168.679750770454</v>
      </c>
      <c r="FA159" s="3">
        <f t="shared" si="362"/>
        <v>6710.8308379572845</v>
      </c>
      <c r="FB159" s="3">
        <f t="shared" si="362"/>
        <v>2236.6569213663388</v>
      </c>
      <c r="FC159" s="3">
        <f t="shared" si="362"/>
        <v>708.06325889497157</v>
      </c>
      <c r="FD159" s="3">
        <f t="shared" si="232"/>
        <v>212.40202384522593</v>
      </c>
      <c r="FE159" s="3">
        <f t="shared" si="233"/>
        <v>47.77967211768965</v>
      </c>
      <c r="FF159" s="3">
        <f t="shared" si="182"/>
        <v>0</v>
      </c>
      <c r="FG159" s="3">
        <f t="shared" si="183"/>
        <v>0</v>
      </c>
      <c r="FH159" s="3">
        <f t="shared" si="184"/>
        <v>0</v>
      </c>
      <c r="FI159" s="3">
        <f t="shared" si="185"/>
        <v>0</v>
      </c>
      <c r="FJ159" s="3">
        <f t="shared" si="186"/>
        <v>0</v>
      </c>
      <c r="FK159" s="3">
        <f t="shared" si="187"/>
        <v>0</v>
      </c>
      <c r="FL159" s="3">
        <f t="shared" si="188"/>
        <v>0</v>
      </c>
      <c r="FM159" s="3">
        <f t="shared" si="189"/>
        <v>0</v>
      </c>
      <c r="FN159" s="3">
        <f t="shared" si="190"/>
        <v>0</v>
      </c>
      <c r="FO159" s="3">
        <f t="shared" si="191"/>
        <v>0</v>
      </c>
      <c r="FP159" s="3">
        <f t="shared" si="192"/>
        <v>0</v>
      </c>
      <c r="FQ159" s="3">
        <f t="shared" si="193"/>
        <v>0</v>
      </c>
      <c r="FR159" s="3">
        <f t="shared" si="194"/>
        <v>0</v>
      </c>
      <c r="FS159" s="3">
        <f t="shared" si="195"/>
        <v>0</v>
      </c>
      <c r="FT159" s="3">
        <f t="shared" si="196"/>
        <v>0</v>
      </c>
      <c r="FU159" s="3">
        <f t="shared" si="197"/>
        <v>0</v>
      </c>
      <c r="FV159" s="3">
        <f t="shared" si="198"/>
        <v>0</v>
      </c>
      <c r="FW159" s="3">
        <f t="shared" si="199"/>
        <v>0</v>
      </c>
      <c r="FX159" s="3">
        <f t="shared" si="200"/>
        <v>0</v>
      </c>
      <c r="FY159" s="3">
        <f t="shared" si="201"/>
        <v>0</v>
      </c>
      <c r="FZ159" s="3">
        <f t="shared" si="202"/>
        <v>0</v>
      </c>
      <c r="GA159" s="3">
        <f t="shared" si="203"/>
        <v>0</v>
      </c>
      <c r="GB159" s="3">
        <f t="shared" si="204"/>
        <v>0</v>
      </c>
      <c r="GC159" s="3">
        <f t="shared" si="205"/>
        <v>0</v>
      </c>
      <c r="GD159" s="3">
        <f t="shared" si="206"/>
        <v>0</v>
      </c>
      <c r="GE159" s="3">
        <f t="shared" si="152"/>
        <v>0</v>
      </c>
      <c r="GF159" s="3">
        <f t="shared" si="207"/>
        <v>0</v>
      </c>
      <c r="GG159" s="3">
        <f t="shared" si="208"/>
        <v>0</v>
      </c>
      <c r="GH159" s="3">
        <f t="shared" si="209"/>
        <v>0</v>
      </c>
      <c r="GI159" s="3">
        <f t="shared" si="210"/>
        <v>0</v>
      </c>
      <c r="GJ159" s="3">
        <f t="shared" si="211"/>
        <v>0</v>
      </c>
      <c r="GK159" s="3">
        <f t="shared" si="157"/>
        <v>0</v>
      </c>
      <c r="GL159" s="3">
        <f t="shared" si="158"/>
        <v>0</v>
      </c>
      <c r="GM159" s="3">
        <f t="shared" si="159"/>
        <v>0</v>
      </c>
      <c r="GN159" s="3">
        <f t="shared" si="160"/>
        <v>0</v>
      </c>
      <c r="GO159" s="3">
        <f t="shared" si="161"/>
        <v>0</v>
      </c>
      <c r="GP159" s="3">
        <f t="shared" si="162"/>
        <v>0</v>
      </c>
      <c r="GQ159" s="3">
        <f t="shared" si="163"/>
        <v>0</v>
      </c>
      <c r="GR159" s="3">
        <f t="shared" si="164"/>
        <v>0</v>
      </c>
      <c r="GS159" s="3">
        <f t="shared" si="165"/>
        <v>0</v>
      </c>
      <c r="GT159" s="3">
        <f t="shared" si="166"/>
        <v>0</v>
      </c>
      <c r="GU159" s="3">
        <f t="shared" si="167"/>
        <v>0</v>
      </c>
      <c r="GV159" s="3">
        <f t="shared" si="168"/>
        <v>0</v>
      </c>
      <c r="GW159" s="3">
        <f t="shared" si="169"/>
        <v>0</v>
      </c>
      <c r="GX159" s="3">
        <f t="shared" si="170"/>
        <v>0</v>
      </c>
      <c r="GY159" s="3">
        <f t="shared" si="171"/>
        <v>0</v>
      </c>
      <c r="GZ159" s="3">
        <f t="shared" si="172"/>
        <v>0</v>
      </c>
      <c r="HA159" s="3">
        <f t="shared" si="173"/>
        <v>0</v>
      </c>
      <c r="HB159" s="3">
        <f t="shared" si="174"/>
        <v>0</v>
      </c>
      <c r="HC159" s="3">
        <f t="shared" si="175"/>
        <v>0</v>
      </c>
      <c r="HD159" s="3">
        <f t="shared" si="176"/>
        <v>0</v>
      </c>
      <c r="HE159" s="3">
        <f t="shared" si="298"/>
        <v>0</v>
      </c>
      <c r="HF159" s="3">
        <f t="shared" si="135"/>
        <v>0</v>
      </c>
      <c r="HG159" s="3">
        <f t="shared" si="136"/>
        <v>0</v>
      </c>
      <c r="HH159" s="3"/>
      <c r="HJ159" s="3">
        <f t="shared" si="132"/>
        <v>1901539470564102.5</v>
      </c>
      <c r="HK159" s="3">
        <f t="shared" si="137"/>
        <v>2063562687906379</v>
      </c>
    </row>
    <row r="160" spans="1:219" x14ac:dyDescent="0.25">
      <c r="A160">
        <v>179</v>
      </c>
      <c r="B160" s="3">
        <v>891250938.13374496</v>
      </c>
      <c r="C160" s="7">
        <v>28.242037991917794</v>
      </c>
      <c r="D160" s="3">
        <f t="shared" ref="D160:BO160" si="363">$H$1*PI()/3*((D57+E57)*(E$7^2-D$7^2)+(E$7-D$7)*(D57*D$7+E57*E$7))*$H$2*$K$1</f>
        <v>5989528692038.5459</v>
      </c>
      <c r="E160" s="3">
        <f t="shared" si="363"/>
        <v>6196236455846.2646</v>
      </c>
      <c r="F160" s="3">
        <f t="shared" si="363"/>
        <v>6409119670892.5107</v>
      </c>
      <c r="G160" s="3">
        <f t="shared" si="363"/>
        <v>6628302133041.4795</v>
      </c>
      <c r="H160" s="3">
        <f t="shared" si="363"/>
        <v>6853905793792.3418</v>
      </c>
      <c r="I160" s="3">
        <f t="shared" si="363"/>
        <v>7086050342245.124</v>
      </c>
      <c r="J160" s="3">
        <f t="shared" si="363"/>
        <v>7324852755685.4951</v>
      </c>
      <c r="K160" s="3">
        <f t="shared" si="363"/>
        <v>7570426817270.3301</v>
      </c>
      <c r="L160" s="3">
        <f t="shared" si="363"/>
        <v>7822882599115.6191</v>
      </c>
      <c r="M160" s="3">
        <f t="shared" si="363"/>
        <v>8082325909250.7744</v>
      </c>
      <c r="N160" s="3">
        <f t="shared" si="363"/>
        <v>8348857700720.3701</v>
      </c>
      <c r="O160" s="3">
        <f t="shared" si="363"/>
        <v>8622573441259.4697</v>
      </c>
      <c r="P160" s="3">
        <f t="shared" si="363"/>
        <v>8903562441791.1953</v>
      </c>
      <c r="Q160" s="3">
        <f t="shared" si="363"/>
        <v>9191907142174.75</v>
      </c>
      <c r="R160" s="3">
        <f t="shared" si="363"/>
        <v>9487682352560.0176</v>
      </c>
      <c r="S160" s="3">
        <f t="shared" si="363"/>
        <v>9790954448709.0898</v>
      </c>
      <c r="T160" s="3">
        <f t="shared" si="363"/>
        <v>10101780519797.971</v>
      </c>
      <c r="U160" s="3">
        <f t="shared" si="363"/>
        <v>10420207467217.543</v>
      </c>
      <c r="V160" s="3">
        <f t="shared" si="363"/>
        <v>10746271052907.908</v>
      </c>
      <c r="W160" s="3">
        <f t="shared" si="363"/>
        <v>11079994896040.061</v>
      </c>
      <c r="X160" s="3">
        <f t="shared" si="363"/>
        <v>11421389416815.848</v>
      </c>
      <c r="Y160" s="3">
        <f t="shared" si="363"/>
        <v>11770450726415.066</v>
      </c>
      <c r="Z160" s="3">
        <f t="shared" si="363"/>
        <v>12127159462291.687</v>
      </c>
      <c r="AA160" s="3">
        <f t="shared" si="363"/>
        <v>12491479568194.744</v>
      </c>
      <c r="AB160" s="3">
        <f t="shared" si="363"/>
        <v>12863357018608.023</v>
      </c>
      <c r="AC160" s="3">
        <f t="shared" si="363"/>
        <v>13242718487576.783</v>
      </c>
      <c r="AD160" s="3">
        <f t="shared" si="363"/>
        <v>13629469962216.801</v>
      </c>
      <c r="AE160" s="3">
        <f t="shared" si="363"/>
        <v>14023495301557.744</v>
      </c>
      <c r="AF160" s="3">
        <f t="shared" si="363"/>
        <v>14424654741962.719</v>
      </c>
      <c r="AG160" s="3">
        <f t="shared" si="363"/>
        <v>14832783350634.418</v>
      </c>
      <c r="AH160" s="3">
        <f t="shared" si="363"/>
        <v>15247689429469.633</v>
      </c>
      <c r="AI160" s="3">
        <f t="shared" si="363"/>
        <v>15669152872060.617</v>
      </c>
      <c r="AJ160" s="3">
        <f t="shared" si="363"/>
        <v>16096923477351.717</v>
      </c>
      <c r="AK160" s="3">
        <f t="shared" si="363"/>
        <v>16530719224213.615</v>
      </c>
      <c r="AL160" s="3">
        <f t="shared" si="363"/>
        <v>16970224512108.195</v>
      </c>
      <c r="AM160" s="3">
        <f t="shared" si="363"/>
        <v>17415088373836.937</v>
      </c>
      <c r="AN160" s="3">
        <f t="shared" si="363"/>
        <v>17864922667562.379</v>
      </c>
      <c r="AO160" s="3">
        <f t="shared" si="363"/>
        <v>18319300256241.973</v>
      </c>
      <c r="AP160" s="3">
        <f t="shared" si="363"/>
        <v>18777753183929.621</v>
      </c>
      <c r="AQ160" s="3">
        <f t="shared" si="363"/>
        <v>19239770859714.789</v>
      </c>
      <c r="AR160" s="3">
        <f t="shared" si="363"/>
        <v>19704798261449.137</v>
      </c>
      <c r="AS160" s="3">
        <f t="shared" si="363"/>
        <v>20172234173020.785</v>
      </c>
      <c r="AT160" s="3">
        <f t="shared" si="363"/>
        <v>20641429470475.133</v>
      </c>
      <c r="AU160" s="3">
        <f t="shared" si="363"/>
        <v>21111685474118.609</v>
      </c>
      <c r="AV160" s="3">
        <f t="shared" si="363"/>
        <v>21582252385573.832</v>
      </c>
      <c r="AW160" s="3">
        <f t="shared" si="363"/>
        <v>22052327830607.262</v>
      </c>
      <c r="AX160" s="3">
        <f t="shared" si="363"/>
        <v>22521055530807.551</v>
      </c>
      <c r="AY160" s="3">
        <f t="shared" si="363"/>
        <v>22987524129103.926</v>
      </c>
      <c r="AZ160" s="3">
        <f t="shared" si="363"/>
        <v>23450766196431.461</v>
      </c>
      <c r="BA160" s="3">
        <f t="shared" si="363"/>
        <v>23909757449120.285</v>
      </c>
      <c r="BB160" s="3">
        <f t="shared" si="363"/>
        <v>24363416208850.328</v>
      </c>
      <c r="BC160" s="3">
        <f t="shared" si="363"/>
        <v>24810603139299.031</v>
      </c>
      <c r="BD160" s="3">
        <f t="shared" si="363"/>
        <v>25250121295992.629</v>
      </c>
      <c r="BE160" s="3">
        <f t="shared" si="363"/>
        <v>25680716527989.687</v>
      </c>
      <c r="BF160" s="3">
        <f t="shared" si="363"/>
        <v>26101078272298.047</v>
      </c>
      <c r="BG160" s="3">
        <f t="shared" si="363"/>
        <v>26509840783790.156</v>
      </c>
      <c r="BH160" s="3">
        <f t="shared" si="363"/>
        <v>26905584845335.816</v>
      </c>
      <c r="BI160" s="3">
        <f t="shared" si="363"/>
        <v>27286840004256.633</v>
      </c>
      <c r="BJ160" s="3">
        <f t="shared" si="363"/>
        <v>27652087382465.434</v>
      </c>
      <c r="BK160" s="3">
        <f t="shared" si="363"/>
        <v>27999763108432.535</v>
      </c>
      <c r="BL160" s="3">
        <f t="shared" si="363"/>
        <v>28328262419400.078</v>
      </c>
      <c r="BM160" s="3">
        <f t="shared" si="363"/>
        <v>28635944481721.746</v>
      </c>
      <c r="BN160" s="3">
        <f t="shared" si="363"/>
        <v>28921137976429.898</v>
      </c>
      <c r="BO160" s="3">
        <f t="shared" si="363"/>
        <v>29182147494837.535</v>
      </c>
      <c r="BP160" s="3">
        <f t="shared" ref="BP160:EA160" si="364">$H$1*PI()/3*((BP57+BQ57)*(BQ$7^2-BP$7^2)+(BQ$7-BP$7)*(BP57*BP$7+BQ57*BQ$7))*$H$2*$K$1</f>
        <v>29417260786349.352</v>
      </c>
      <c r="BQ160" s="3">
        <f t="shared" si="364"/>
        <v>29624756896425.883</v>
      </c>
      <c r="BR160" s="3">
        <f t="shared" si="364"/>
        <v>29802915227472.422</v>
      </c>
      <c r="BS160" s="3">
        <f t="shared" si="364"/>
        <v>29950025548641.074</v>
      </c>
      <c r="BT160" s="3">
        <f t="shared" si="364"/>
        <v>30064398972389.184</v>
      </c>
      <c r="BU160" s="3">
        <f t="shared" si="364"/>
        <v>30144379905579.734</v>
      </c>
      <c r="BV160" s="3">
        <f t="shared" si="364"/>
        <v>30188358971304.781</v>
      </c>
      <c r="BW160" s="3">
        <f t="shared" si="364"/>
        <v>30194786883761.965</v>
      </c>
      <c r="BX160" s="3">
        <f t="shared" si="364"/>
        <v>30162189242738.734</v>
      </c>
      <c r="BY160" s="3">
        <f t="shared" si="364"/>
        <v>30089182196996.996</v>
      </c>
      <c r="BZ160" s="3">
        <f t="shared" si="364"/>
        <v>29974488904014.461</v>
      </c>
      <c r="CA160" s="3">
        <f t="shared" si="364"/>
        <v>29816956693744.867</v>
      </c>
      <c r="CB160" s="3">
        <f t="shared" si="364"/>
        <v>29615574818549.93</v>
      </c>
      <c r="CC160" s="3">
        <f t="shared" si="364"/>
        <v>29369492643979.453</v>
      </c>
      <c r="CD160" s="3">
        <f t="shared" si="364"/>
        <v>29078038109267.945</v>
      </c>
      <c r="CE160" s="3">
        <f t="shared" si="364"/>
        <v>28740736255392.609</v>
      </c>
      <c r="CF160" s="3">
        <f t="shared" si="364"/>
        <v>28357327588371.594</v>
      </c>
      <c r="CG160" s="3">
        <f t="shared" si="364"/>
        <v>27927786014341.383</v>
      </c>
      <c r="CH160" s="3">
        <f t="shared" si="364"/>
        <v>27452336052034.215</v>
      </c>
      <c r="CI160" s="3">
        <f t="shared" si="364"/>
        <v>26931468998123.715</v>
      </c>
      <c r="CJ160" s="3">
        <f t="shared" si="364"/>
        <v>26365957692826.984</v>
      </c>
      <c r="CK160" s="3">
        <f t="shared" si="364"/>
        <v>25756869507896.012</v>
      </c>
      <c r="CL160" s="3">
        <f t="shared" si="364"/>
        <v>25105577158191.738</v>
      </c>
      <c r="CM160" s="3">
        <f t="shared" si="364"/>
        <v>24413766922567.098</v>
      </c>
      <c r="CN160" s="3">
        <f t="shared" si="364"/>
        <v>23683443851531.359</v>
      </c>
      <c r="CO160" s="3">
        <f t="shared" si="364"/>
        <v>22916933539402.043</v>
      </c>
      <c r="CP160" s="3">
        <f t="shared" si="364"/>
        <v>22116880049332.418</v>
      </c>
      <c r="CQ160" s="3">
        <f t="shared" si="364"/>
        <v>21286239602035.684</v>
      </c>
      <c r="CR160" s="3">
        <f t="shared" si="364"/>
        <v>20428269674958.469</v>
      </c>
      <c r="CS160" s="3">
        <f t="shared" si="364"/>
        <v>19546513209436.031</v>
      </c>
      <c r="CT160" s="3">
        <f t="shared" si="364"/>
        <v>18644777690061.594</v>
      </c>
      <c r="CU160" s="3">
        <f t="shared" si="364"/>
        <v>17727108943803.801</v>
      </c>
      <c r="CV160" s="3">
        <f t="shared" si="364"/>
        <v>16797759607231.691</v>
      </c>
      <c r="CW160" s="3">
        <f t="shared" si="364"/>
        <v>15861152326891.021</v>
      </c>
      <c r="CX160" s="3">
        <f t="shared" si="364"/>
        <v>14921837891100.326</v>
      </c>
      <c r="CY160" s="3">
        <f t="shared" si="364"/>
        <v>13984448638058.924</v>
      </c>
      <c r="CZ160" s="3">
        <f t="shared" si="364"/>
        <v>13053647642422.691</v>
      </c>
      <c r="DA160" s="3">
        <f t="shared" si="364"/>
        <v>12134074347574.654</v>
      </c>
      <c r="DB160" s="3">
        <f t="shared" si="364"/>
        <v>11230287477363.656</v>
      </c>
      <c r="DC160" s="3">
        <f t="shared" si="364"/>
        <v>10346706223908.264</v>
      </c>
      <c r="DD160" s="3">
        <f t="shared" si="364"/>
        <v>9487550860508.5918</v>
      </c>
      <c r="DE160" s="3">
        <f t="shared" si="364"/>
        <v>8656784061881.8594</v>
      </c>
      <c r="DF160" s="3">
        <f t="shared" si="364"/>
        <v>7858054320802.9297</v>
      </c>
      <c r="DG160" s="3">
        <f t="shared" si="364"/>
        <v>7094642921437.2676</v>
      </c>
      <c r="DH160" s="3">
        <f t="shared" si="364"/>
        <v>6369415957243.2139</v>
      </c>
      <c r="DI160" s="3">
        <f t="shared" si="364"/>
        <v>5684782857718.4209</v>
      </c>
      <c r="DJ160" s="3">
        <f t="shared" si="364"/>
        <v>5042662807360.0498</v>
      </c>
      <c r="DK160" s="3">
        <f t="shared" si="364"/>
        <v>4444460297910.915</v>
      </c>
      <c r="DL160" s="3">
        <f t="shared" si="364"/>
        <v>3891050849551.1494</v>
      </c>
      <c r="DM160" s="3">
        <f t="shared" si="364"/>
        <v>3382777670303.0229</v>
      </c>
      <c r="DN160" s="3">
        <f t="shared" si="364"/>
        <v>2919459700653.8975</v>
      </c>
      <c r="DO160" s="3">
        <f t="shared" si="364"/>
        <v>2500411121807.6489</v>
      </c>
      <c r="DP160" s="3">
        <f t="shared" si="364"/>
        <v>2124472004761.7983</v>
      </c>
      <c r="DQ160" s="3">
        <f t="shared" si="364"/>
        <v>1790049360442.4624</v>
      </c>
      <c r="DR160" s="3">
        <f t="shared" si="364"/>
        <v>1495167439295.5327</v>
      </c>
      <c r="DS160" s="3">
        <f t="shared" si="364"/>
        <v>1237525744265.3127</v>
      </c>
      <c r="DT160" s="3">
        <f t="shared" si="364"/>
        <v>1014562887717.7435</v>
      </c>
      <c r="DU160" s="3">
        <f t="shared" si="364"/>
        <v>823524163058.11169</v>
      </c>
      <c r="DV160" s="3">
        <f t="shared" si="364"/>
        <v>661530535574.50745</v>
      </c>
      <c r="DW160" s="3">
        <f t="shared" si="364"/>
        <v>525646699883.00793</v>
      </c>
      <c r="DX160" s="3">
        <f t="shared" si="364"/>
        <v>412945912337.24084</v>
      </c>
      <c r="DY160" s="3">
        <f t="shared" si="364"/>
        <v>320569487335.20355</v>
      </c>
      <c r="DZ160" s="3">
        <f t="shared" si="364"/>
        <v>245779139460.26352</v>
      </c>
      <c r="EA160" s="3">
        <f t="shared" si="364"/>
        <v>186000742890.98679</v>
      </c>
      <c r="EB160" s="3">
        <f t="shared" ref="EB160:ET160" si="365">$H$1*PI()/3*((EB57+EC57)*(EC$7^2-EB$7^2)+(EC$7-EB$7)*(EB57*EB$7+EC57*EC$7))*$H$2*$K$1</f>
        <v>138858541596.66339</v>
      </c>
      <c r="EC160" s="3">
        <f t="shared" si="365"/>
        <v>102199348077.4032</v>
      </c>
      <c r="ED160" s="3">
        <f t="shared" si="365"/>
        <v>74106780316.756271</v>
      </c>
      <c r="EE160" s="3">
        <f t="shared" si="365"/>
        <v>52906070586.441856</v>
      </c>
      <c r="EF160" s="3">
        <f t="shared" si="365"/>
        <v>37160402374.730873</v>
      </c>
      <c r="EG160" s="3">
        <f t="shared" si="365"/>
        <v>25660065055.294182</v>
      </c>
      <c r="EH160" s="3">
        <f t="shared" si="365"/>
        <v>17405940255.341785</v>
      </c>
      <c r="EI160" s="3">
        <f t="shared" si="365"/>
        <v>11588939676.472887</v>
      </c>
      <c r="EJ160" s="3">
        <f t="shared" si="365"/>
        <v>7567002800.1760788</v>
      </c>
      <c r="EK160" s="3">
        <f t="shared" si="365"/>
        <v>4841146389.1900129</v>
      </c>
      <c r="EL160" s="3">
        <f t="shared" si="365"/>
        <v>3031856659.993114</v>
      </c>
      <c r="EM160" s="3">
        <f t="shared" si="365"/>
        <v>1856856155.1994841</v>
      </c>
      <c r="EN160" s="3">
        <f t="shared" si="365"/>
        <v>1110990047.4395919</v>
      </c>
      <c r="EO160" s="3">
        <f t="shared" si="365"/>
        <v>648689369.17939436</v>
      </c>
      <c r="EP160" s="3">
        <f t="shared" si="365"/>
        <v>369206018.22161776</v>
      </c>
      <c r="EQ160" s="3">
        <f t="shared" si="365"/>
        <v>204594565.17636627</v>
      </c>
      <c r="ER160" s="3">
        <f t="shared" si="365"/>
        <v>110249576.4144326</v>
      </c>
      <c r="ES160" s="3">
        <f t="shared" si="365"/>
        <v>57697447.894396536</v>
      </c>
      <c r="ET160" s="3">
        <f t="shared" si="365"/>
        <v>29285080.873337921</v>
      </c>
      <c r="EU160" s="3">
        <f t="shared" ref="EU160:FC160" si="366">$H$1*PI()/3*((EU57+EV57)*(EV$7^2-EU$7^2)+(EV$7-EU$7)*(EU57*EU$7+EV57*EV$7))*$H$2*$K$1</f>
        <v>14395690.532924633</v>
      </c>
      <c r="EV160" s="3">
        <f t="shared" si="366"/>
        <v>6843408.3161113821</v>
      </c>
      <c r="EW160" s="3">
        <f t="shared" si="366"/>
        <v>3141189.3186938572</v>
      </c>
      <c r="EX160" s="3">
        <f t="shared" si="366"/>
        <v>1389933.8251790032</v>
      </c>
      <c r="EY160" s="3">
        <f t="shared" si="366"/>
        <v>591883.85157287796</v>
      </c>
      <c r="EZ160" s="3">
        <f t="shared" si="366"/>
        <v>242131.35904704471</v>
      </c>
      <c r="FA160" s="3">
        <f t="shared" si="366"/>
        <v>94979.921630633646</v>
      </c>
      <c r="FB160" s="3">
        <f t="shared" si="366"/>
        <v>35656.223742622831</v>
      </c>
      <c r="FC160" s="3">
        <f t="shared" si="366"/>
        <v>12784.35851211505</v>
      </c>
      <c r="FD160" s="3">
        <f t="shared" si="232"/>
        <v>4368.5642082776121</v>
      </c>
      <c r="FE160" s="3">
        <f t="shared" si="233"/>
        <v>1091.6245541690871</v>
      </c>
      <c r="FF160" s="3">
        <f t="shared" si="182"/>
        <v>0</v>
      </c>
      <c r="FG160" s="3">
        <f t="shared" si="183"/>
        <v>0</v>
      </c>
      <c r="FH160" s="3">
        <f t="shared" si="184"/>
        <v>0</v>
      </c>
      <c r="FI160" s="3">
        <f t="shared" si="185"/>
        <v>0</v>
      </c>
      <c r="FJ160" s="3">
        <f t="shared" si="186"/>
        <v>0</v>
      </c>
      <c r="FK160" s="3">
        <f t="shared" si="187"/>
        <v>0</v>
      </c>
      <c r="FL160" s="3">
        <f t="shared" si="188"/>
        <v>0</v>
      </c>
      <c r="FM160" s="3">
        <f t="shared" si="189"/>
        <v>0</v>
      </c>
      <c r="FN160" s="3">
        <f t="shared" si="190"/>
        <v>0</v>
      </c>
      <c r="FO160" s="3">
        <f t="shared" si="191"/>
        <v>0</v>
      </c>
      <c r="FP160" s="3">
        <f t="shared" si="192"/>
        <v>0</v>
      </c>
      <c r="FQ160" s="3">
        <f t="shared" si="193"/>
        <v>0</v>
      </c>
      <c r="FR160" s="3">
        <f t="shared" si="194"/>
        <v>0</v>
      </c>
      <c r="FS160" s="3">
        <f t="shared" si="195"/>
        <v>0</v>
      </c>
      <c r="FT160" s="3">
        <f t="shared" si="196"/>
        <v>0</v>
      </c>
      <c r="FU160" s="3">
        <f t="shared" si="197"/>
        <v>0</v>
      </c>
      <c r="FV160" s="3">
        <f t="shared" si="198"/>
        <v>0</v>
      </c>
      <c r="FW160" s="3">
        <f t="shared" si="199"/>
        <v>0</v>
      </c>
      <c r="FX160" s="3">
        <f t="shared" si="200"/>
        <v>0</v>
      </c>
      <c r="FY160" s="3">
        <f t="shared" si="201"/>
        <v>0</v>
      </c>
      <c r="FZ160" s="3">
        <f t="shared" si="202"/>
        <v>0</v>
      </c>
      <c r="GA160" s="3">
        <f t="shared" si="203"/>
        <v>0</v>
      </c>
      <c r="GB160" s="3">
        <f t="shared" si="204"/>
        <v>0</v>
      </c>
      <c r="GC160" s="3">
        <f t="shared" si="205"/>
        <v>0</v>
      </c>
      <c r="GD160" s="3">
        <f t="shared" si="206"/>
        <v>0</v>
      </c>
      <c r="GE160" s="3">
        <f t="shared" si="152"/>
        <v>0</v>
      </c>
      <c r="GF160" s="3">
        <f t="shared" si="207"/>
        <v>0</v>
      </c>
      <c r="GG160" s="3">
        <f t="shared" si="208"/>
        <v>0</v>
      </c>
      <c r="GH160" s="3">
        <f t="shared" si="209"/>
        <v>0</v>
      </c>
      <c r="GI160" s="3">
        <f t="shared" si="210"/>
        <v>0</v>
      </c>
      <c r="GJ160" s="3">
        <f t="shared" si="211"/>
        <v>0</v>
      </c>
      <c r="GK160" s="3">
        <f t="shared" si="157"/>
        <v>0</v>
      </c>
      <c r="GL160" s="3">
        <f t="shared" si="158"/>
        <v>0</v>
      </c>
      <c r="GM160" s="3">
        <f t="shared" si="159"/>
        <v>0</v>
      </c>
      <c r="GN160" s="3">
        <f t="shared" si="160"/>
        <v>0</v>
      </c>
      <c r="GO160" s="3">
        <f t="shared" si="161"/>
        <v>0</v>
      </c>
      <c r="GP160" s="3">
        <f t="shared" si="162"/>
        <v>0</v>
      </c>
      <c r="GQ160" s="3">
        <f t="shared" si="163"/>
        <v>0</v>
      </c>
      <c r="GR160" s="3">
        <f t="shared" si="164"/>
        <v>0</v>
      </c>
      <c r="GS160" s="3">
        <f t="shared" si="165"/>
        <v>0</v>
      </c>
      <c r="GT160" s="3">
        <f t="shared" si="166"/>
        <v>0</v>
      </c>
      <c r="GU160" s="3">
        <f t="shared" si="167"/>
        <v>0</v>
      </c>
      <c r="GV160" s="3">
        <f t="shared" si="168"/>
        <v>0</v>
      </c>
      <c r="GW160" s="3">
        <f t="shared" si="169"/>
        <v>0</v>
      </c>
      <c r="GX160" s="3">
        <f t="shared" si="170"/>
        <v>0</v>
      </c>
      <c r="GY160" s="3">
        <f t="shared" si="171"/>
        <v>0</v>
      </c>
      <c r="GZ160" s="3">
        <f t="shared" si="172"/>
        <v>0</v>
      </c>
      <c r="HA160" s="3">
        <f t="shared" si="173"/>
        <v>0</v>
      </c>
      <c r="HB160" s="3">
        <f t="shared" si="174"/>
        <v>0</v>
      </c>
      <c r="HC160" s="3">
        <f t="shared" si="175"/>
        <v>0</v>
      </c>
      <c r="HD160" s="3">
        <f t="shared" si="176"/>
        <v>0</v>
      </c>
      <c r="HE160" s="3">
        <f t="shared" si="298"/>
        <v>0</v>
      </c>
      <c r="HF160" s="3">
        <f t="shared" si="135"/>
        <v>0</v>
      </c>
      <c r="HG160" s="3">
        <f t="shared" si="136"/>
        <v>0</v>
      </c>
      <c r="HH160" s="3"/>
      <c r="HJ160" s="3">
        <f t="shared" si="132"/>
        <v>2107251581032370.5</v>
      </c>
      <c r="HK160" s="3">
        <f t="shared" si="137"/>
        <v>2267677866300715.5</v>
      </c>
    </row>
    <row r="161" spans="1:219" x14ac:dyDescent="0.25">
      <c r="A161">
        <v>180</v>
      </c>
      <c r="B161" s="3">
        <v>1000000000</v>
      </c>
      <c r="C161" s="7">
        <v>31.68808781402895</v>
      </c>
      <c r="D161" s="3">
        <f t="shared" ref="D161:BO161" si="367">$H$1*PI()/3*((D58+E58)*(E$7^2-D$7^2)+(E$7-D$7)*(D58*D$7+E58*E$7))*$H$2*$K$1</f>
        <v>5955774031652.5283</v>
      </c>
      <c r="E161" s="3">
        <f t="shared" si="367"/>
        <v>6164347429583.332</v>
      </c>
      <c r="F161" s="3">
        <f t="shared" si="367"/>
        <v>6379336660531.667</v>
      </c>
      <c r="G161" s="3">
        <f t="shared" si="367"/>
        <v>6600882983910.3291</v>
      </c>
      <c r="H161" s="3">
        <f t="shared" si="367"/>
        <v>6829126822584.8232</v>
      </c>
      <c r="I161" s="3">
        <f t="shared" si="367"/>
        <v>7064207390870.3799</v>
      </c>
      <c r="J161" s="3">
        <f t="shared" si="367"/>
        <v>7306262292282.8291</v>
      </c>
      <c r="K161" s="3">
        <f t="shared" si="367"/>
        <v>7555427085441.5508</v>
      </c>
      <c r="L161" s="3">
        <f t="shared" si="367"/>
        <v>7811834816326.1875</v>
      </c>
      <c r="M161" s="3">
        <f t="shared" si="367"/>
        <v>8075615515230.1104</v>
      </c>
      <c r="N161" s="3">
        <f t="shared" si="367"/>
        <v>8346895656549.0811</v>
      </c>
      <c r="O161" s="3">
        <f t="shared" si="367"/>
        <v>8625797579664.6543</v>
      </c>
      <c r="P161" s="3">
        <f t="shared" si="367"/>
        <v>8912438868976.9941</v>
      </c>
      <c r="Q161" s="3">
        <f t="shared" si="367"/>
        <v>9206931691291.8027</v>
      </c>
      <c r="R161" s="3">
        <f t="shared" si="367"/>
        <v>9509382088661.1309</v>
      </c>
      <c r="S161" s="3">
        <f t="shared" si="367"/>
        <v>9819889224746.1738</v>
      </c>
      <c r="T161" s="3">
        <f t="shared" si="367"/>
        <v>10138544582883.695</v>
      </c>
      <c r="U161" s="3">
        <f t="shared" si="367"/>
        <v>10465431114000.051</v>
      </c>
      <c r="V161" s="3">
        <f t="shared" si="367"/>
        <v>10800622332485.072</v>
      </c>
      <c r="W161" s="3">
        <f t="shared" si="367"/>
        <v>11144181358366.84</v>
      </c>
      <c r="X161" s="3">
        <f t="shared" si="367"/>
        <v>11496159904028.207</v>
      </c>
      <c r="Y161" s="3">
        <f t="shared" si="367"/>
        <v>11856597203905.631</v>
      </c>
      <c r="Z161" s="3">
        <f t="shared" si="367"/>
        <v>12225518885716.852</v>
      </c>
      <c r="AA161" s="3">
        <f t="shared" si="367"/>
        <v>12602935781866.506</v>
      </c>
      <c r="AB161" s="3">
        <f t="shared" si="367"/>
        <v>12988842679923.867</v>
      </c>
      <c r="AC161" s="3">
        <f t="shared" si="367"/>
        <v>13383217011257.102</v>
      </c>
      <c r="AD161" s="3">
        <f t="shared" si="367"/>
        <v>13786017477148.57</v>
      </c>
      <c r="AE161" s="3">
        <f t="shared" si="367"/>
        <v>14197182611979.703</v>
      </c>
      <c r="AF161" s="3">
        <f t="shared" si="367"/>
        <v>14616629283565.914</v>
      </c>
      <c r="AG161" s="3">
        <f t="shared" si="367"/>
        <v>15044251130882.549</v>
      </c>
      <c r="AH161" s="3">
        <f t="shared" si="367"/>
        <v>15479916940066.662</v>
      </c>
      <c r="AI161" s="3">
        <f t="shared" si="367"/>
        <v>15923468959997.496</v>
      </c>
      <c r="AJ161" s="3">
        <f t="shared" si="367"/>
        <v>16374721159347.332</v>
      </c>
      <c r="AK161" s="3">
        <f t="shared" si="367"/>
        <v>16833457427621.656</v>
      </c>
      <c r="AL161" s="3">
        <f t="shared" si="367"/>
        <v>17299429723486.973</v>
      </c>
      <c r="AM161" s="3">
        <f t="shared" si="367"/>
        <v>17772356174368.25</v>
      </c>
      <c r="AN161" s="3">
        <f t="shared" si="367"/>
        <v>18251919132360.016</v>
      </c>
      <c r="AO161" s="3">
        <f t="shared" si="367"/>
        <v>18737763192303.023</v>
      </c>
      <c r="AP161" s="3">
        <f t="shared" si="367"/>
        <v>19229493179056.859</v>
      </c>
      <c r="AQ161" s="3">
        <f t="shared" si="367"/>
        <v>19726672112176.789</v>
      </c>
      <c r="AR161" s="3">
        <f t="shared" si="367"/>
        <v>20228819157449.262</v>
      </c>
      <c r="AS161" s="3">
        <f t="shared" si="367"/>
        <v>20735407576226.293</v>
      </c>
      <c r="AT161" s="3">
        <f t="shared" si="367"/>
        <v>21245862684918.945</v>
      </c>
      <c r="AU161" s="3">
        <f t="shared" si="367"/>
        <v>21759559838747.016</v>
      </c>
      <c r="AV161" s="3">
        <f t="shared" si="367"/>
        <v>22275822455588.094</v>
      </c>
      <c r="AW161" s="3">
        <f t="shared" si="367"/>
        <v>22793920097555.961</v>
      </c>
      <c r="AX161" s="3">
        <f t="shared" si="367"/>
        <v>23313066630166.375</v>
      </c>
      <c r="AY161" s="3">
        <f t="shared" si="367"/>
        <v>23832418480851.336</v>
      </c>
      <c r="AZ161" s="3">
        <f t="shared" si="367"/>
        <v>24351073020944.008</v>
      </c>
      <c r="BA161" s="3">
        <f t="shared" si="367"/>
        <v>24868067097615.262</v>
      </c>
      <c r="BB161" s="3">
        <f t="shared" si="367"/>
        <v>25382375744653.297</v>
      </c>
      <c r="BC161" s="3">
        <f t="shared" si="367"/>
        <v>25892911103475.648</v>
      </c>
      <c r="BD161" s="3">
        <f t="shared" si="367"/>
        <v>26398521588441.574</v>
      </c>
      <c r="BE161" s="3">
        <f t="shared" si="367"/>
        <v>26897991333027.461</v>
      </c>
      <c r="BF161" s="3">
        <f t="shared" si="367"/>
        <v>27390039956188.57</v>
      </c>
      <c r="BG161" s="3">
        <f t="shared" si="367"/>
        <v>27873322690687.281</v>
      </c>
      <c r="BH161" s="3">
        <f t="shared" si="367"/>
        <v>28346430917857.312</v>
      </c>
      <c r="BI161" s="3">
        <f t="shared" si="367"/>
        <v>28807893155524.719</v>
      </c>
      <c r="BJ161" s="3">
        <f t="shared" si="367"/>
        <v>29256176548100.617</v>
      </c>
      <c r="BK161" s="3">
        <f t="shared" si="367"/>
        <v>29689688909847.242</v>
      </c>
      <c r="BL161" s="3">
        <f t="shared" si="367"/>
        <v>30106781373997.73</v>
      </c>
      <c r="BM161" s="3">
        <f t="shared" si="367"/>
        <v>30505751701458.969</v>
      </c>
      <c r="BN161" s="3">
        <f t="shared" si="367"/>
        <v>30884848303891.266</v>
      </c>
      <c r="BO161" s="3">
        <f t="shared" si="367"/>
        <v>31242275035696.289</v>
      </c>
      <c r="BP161" s="3">
        <f t="shared" ref="BP161:EA161" si="368">$H$1*PI()/3*((BP58+BQ58)*(BQ$7^2-BP$7^2)+(BQ$7-BP$7)*(BP58*BP$7+BQ58*BQ$7))*$H$2*$K$1</f>
        <v>31576196809120.949</v>
      </c>
      <c r="BQ161" s="3">
        <f t="shared" si="368"/>
        <v>31884746084981.531</v>
      </c>
      <c r="BR161" s="3">
        <f t="shared" si="368"/>
        <v>32166030289134.398</v>
      </c>
      <c r="BS161" s="3">
        <f t="shared" si="368"/>
        <v>32418140201058.699</v>
      </c>
      <c r="BT161" s="3">
        <f t="shared" si="368"/>
        <v>32639159356041.219</v>
      </c>
      <c r="BU161" s="3">
        <f t="shared" si="368"/>
        <v>32827174495858.965</v>
      </c>
      <c r="BV161" s="3">
        <f t="shared" si="368"/>
        <v>32980287094917.461</v>
      </c>
      <c r="BW161" s="3">
        <f t="shared" si="368"/>
        <v>33096625978733.816</v>
      </c>
      <c r="BX161" s="3">
        <f t="shared" si="368"/>
        <v>33174361039842.883</v>
      </c>
      <c r="BY161" s="3">
        <f t="shared" si="368"/>
        <v>33211718042237.32</v>
      </c>
      <c r="BZ161" s="3">
        <f t="shared" si="368"/>
        <v>33206994489080.422</v>
      </c>
      <c r="CA161" s="3">
        <f t="shared" si="368"/>
        <v>33158576509963.266</v>
      </c>
      <c r="CB161" s="3">
        <f t="shared" si="368"/>
        <v>33064956702728.277</v>
      </c>
      <c r="CC161" s="3">
        <f t="shared" si="368"/>
        <v>32924752841640.309</v>
      </c>
      <c r="CD161" s="3">
        <f t="shared" si="368"/>
        <v>32736727337393.094</v>
      </c>
      <c r="CE161" s="3">
        <f t="shared" si="368"/>
        <v>32499807306478.645</v>
      </c>
      <c r="CF161" s="3">
        <f t="shared" si="368"/>
        <v>32213105076766.5</v>
      </c>
      <c r="CG161" s="3">
        <f t="shared" si="368"/>
        <v>31875938923874.742</v>
      </c>
      <c r="CH161" s="3">
        <f t="shared" si="368"/>
        <v>31487853799070.895</v>
      </c>
      <c r="CI161" s="3">
        <f t="shared" si="368"/>
        <v>31048641774676.555</v>
      </c>
      <c r="CJ161" s="3">
        <f t="shared" si="368"/>
        <v>30558361897636.301</v>
      </c>
      <c r="CK161" s="3">
        <f t="shared" si="368"/>
        <v>30017359107267.527</v>
      </c>
      <c r="CL161" s="3">
        <f t="shared" si="368"/>
        <v>29426281840175.383</v>
      </c>
      <c r="CM161" s="3">
        <f t="shared" si="368"/>
        <v>28786097914291.004</v>
      </c>
      <c r="CN161" s="3">
        <f t="shared" si="368"/>
        <v>28098108257502.852</v>
      </c>
      <c r="CO161" s="3">
        <f t="shared" si="368"/>
        <v>27363958024711.707</v>
      </c>
      <c r="CP161" s="3">
        <f t="shared" si="368"/>
        <v>26585644632807.359</v>
      </c>
      <c r="CQ161" s="3">
        <f t="shared" si="368"/>
        <v>25765522237182.805</v>
      </c>
      <c r="CR161" s="3">
        <f t="shared" si="368"/>
        <v>24906302178080.324</v>
      </c>
      <c r="CS161" s="3">
        <f t="shared" si="368"/>
        <v>24011048942190.859</v>
      </c>
      <c r="CT161" s="3">
        <f t="shared" si="368"/>
        <v>23083171216058.949</v>
      </c>
      <c r="CU161" s="3">
        <f t="shared" si="368"/>
        <v>22126407654679.777</v>
      </c>
      <c r="CV161" s="3">
        <f t="shared" si="368"/>
        <v>21144807053399.543</v>
      </c>
      <c r="CW161" s="3">
        <f t="shared" si="368"/>
        <v>20142702693292.461</v>
      </c>
      <c r="CX161" s="3">
        <f t="shared" si="368"/>
        <v>19124680732382.312</v>
      </c>
      <c r="CY161" s="3">
        <f t="shared" si="368"/>
        <v>18095542635931.449</v>
      </c>
      <c r="CZ161" s="3">
        <f t="shared" si="368"/>
        <v>17060261777920.141</v>
      </c>
      <c r="DA161" s="3">
        <f t="shared" si="368"/>
        <v>16023934502547.561</v>
      </c>
      <c r="DB161" s="3">
        <f t="shared" si="368"/>
        <v>14991726104756.436</v>
      </c>
      <c r="DC161" s="3">
        <f t="shared" si="368"/>
        <v>13968812369697.426</v>
      </c>
      <c r="DD161" s="3">
        <f t="shared" si="368"/>
        <v>12960317498243.184</v>
      </c>
      <c r="DE161" s="3">
        <f t="shared" si="368"/>
        <v>11971249431544.648</v>
      </c>
      <c r="DF161" s="3">
        <f t="shared" si="368"/>
        <v>11006433766631.91</v>
      </c>
      <c r="DG161" s="3">
        <f t="shared" si="368"/>
        <v>10070447617843.014</v>
      </c>
      <c r="DH161" s="3">
        <f t="shared" si="368"/>
        <v>9167554916785.2969</v>
      </c>
      <c r="DI161" s="3">
        <f t="shared" si="368"/>
        <v>8301644747001.0322</v>
      </c>
      <c r="DJ161" s="3">
        <f t="shared" si="368"/>
        <v>7476174369036.6484</v>
      </c>
      <c r="DK161" s="3">
        <f t="shared" si="368"/>
        <v>6694118598280.2148</v>
      </c>
      <c r="DL161" s="3">
        <f t="shared" si="368"/>
        <v>5957927143554.3701</v>
      </c>
      <c r="DM161" s="3">
        <f t="shared" si="368"/>
        <v>5269491393628.2158</v>
      </c>
      <c r="DN161" s="3">
        <f t="shared" si="368"/>
        <v>4630121947669.2051</v>
      </c>
      <c r="DO161" s="3">
        <f t="shared" si="368"/>
        <v>4040537924214.3984</v>
      </c>
      <c r="DP161" s="3">
        <f t="shared" si="368"/>
        <v>3500868755653.6841</v>
      </c>
      <c r="DQ161" s="3">
        <f t="shared" si="368"/>
        <v>3010668789007.3262</v>
      </c>
      <c r="DR161" s="3">
        <f t="shared" si="368"/>
        <v>2568944582349.687</v>
      </c>
      <c r="DS161" s="3">
        <f t="shared" si="368"/>
        <v>2174194326146.6077</v>
      </c>
      <c r="DT161" s="3">
        <f t="shared" si="368"/>
        <v>1824458351619.3208</v>
      </c>
      <c r="DU161" s="3">
        <f t="shared" si="368"/>
        <v>1517379237997.8564</v>
      </c>
      <c r="DV161" s="3">
        <f t="shared" si="368"/>
        <v>1250269623253.7585</v>
      </c>
      <c r="DW161" s="3">
        <f t="shared" si="368"/>
        <v>1020185484794.3351</v>
      </c>
      <c r="DX161" s="3">
        <f t="shared" si="368"/>
        <v>824002411813.29761</v>
      </c>
      <c r="DY161" s="3">
        <f t="shared" si="368"/>
        <v>658492259833.66394</v>
      </c>
      <c r="DZ161" s="3">
        <f t="shared" si="368"/>
        <v>520397574698.09491</v>
      </c>
      <c r="EA161" s="3">
        <f t="shared" si="368"/>
        <v>406501304120.79126</v>
      </c>
      <c r="EB161" s="3">
        <f t="shared" ref="EB161:ET161" si="369">$H$1*PI()/3*((EB58+EC58)*(EC$7^2-EB$7^2)+(EC$7-EB$7)*(EB58*EB$7+EC58*EC$7))*$H$2*$K$1</f>
        <v>313689577102.6864</v>
      </c>
      <c r="EC161" s="3">
        <f t="shared" si="369"/>
        <v>239005712307.72467</v>
      </c>
      <c r="ED161" s="3">
        <f t="shared" si="369"/>
        <v>179694093686.26343</v>
      </c>
      <c r="EE161" s="3">
        <f t="shared" si="369"/>
        <v>133233094689.88045</v>
      </c>
      <c r="EF161" s="3">
        <f t="shared" si="369"/>
        <v>97356804747.864609</v>
      </c>
      <c r="EG161" s="3">
        <f t="shared" si="369"/>
        <v>70065873623.97821</v>
      </c>
      <c r="EH161" s="3">
        <f t="shared" si="369"/>
        <v>49628301703.416</v>
      </c>
      <c r="EI161" s="3">
        <f t="shared" si="369"/>
        <v>34571432279.720642</v>
      </c>
      <c r="EJ161" s="3">
        <f t="shared" si="369"/>
        <v>23666718325.659454</v>
      </c>
      <c r="EK161" s="3">
        <f t="shared" si="369"/>
        <v>15909024236.986618</v>
      </c>
      <c r="EL161" s="3">
        <f t="shared" si="369"/>
        <v>10492277827.047525</v>
      </c>
      <c r="EM161" s="3">
        <f t="shared" si="369"/>
        <v>6783216812.7794704</v>
      </c>
      <c r="EN161" s="3">
        <f t="shared" si="369"/>
        <v>4294795528.5695868</v>
      </c>
      <c r="EO161" s="3">
        <f t="shared" si="369"/>
        <v>2660558432.9367204</v>
      </c>
      <c r="EP161" s="3">
        <f t="shared" si="369"/>
        <v>1610978904.5392179</v>
      </c>
      <c r="EQ161" s="3">
        <f t="shared" si="369"/>
        <v>952437683.24686253</v>
      </c>
      <c r="ER161" s="3">
        <f t="shared" si="369"/>
        <v>549205193.49557626</v>
      </c>
      <c r="ES161" s="3">
        <f t="shared" si="369"/>
        <v>308520139.93030822</v>
      </c>
      <c r="ET161" s="3">
        <f t="shared" si="369"/>
        <v>168639558.14462721</v>
      </c>
      <c r="EU161" s="3">
        <f t="shared" ref="EU161:FC161" si="370">$H$1*PI()/3*((EU58+EV58)*(EV$7^2-EU$7^2)+(EV$7-EU$7)*(EU58*EU$7+EV58*EV$7))*$H$2*$K$1</f>
        <v>89580682.981376842</v>
      </c>
      <c r="EV161" s="3">
        <f t="shared" si="370"/>
        <v>46182214.960762806</v>
      </c>
      <c r="EW161" s="3">
        <f t="shared" si="370"/>
        <v>23074936.691784661</v>
      </c>
      <c r="EX161" s="3">
        <f t="shared" si="370"/>
        <v>11157931.975753995</v>
      </c>
      <c r="EY161" s="3">
        <f t="shared" si="370"/>
        <v>5213714.7582006203</v>
      </c>
      <c r="EZ161" s="3">
        <f t="shared" si="370"/>
        <v>2350410.1060588625</v>
      </c>
      <c r="FA161" s="3">
        <f t="shared" si="370"/>
        <v>1020594.9021177388</v>
      </c>
      <c r="FB161" s="3">
        <f t="shared" si="370"/>
        <v>426111.90141849272</v>
      </c>
      <c r="FC161" s="3">
        <f t="shared" si="370"/>
        <v>170752.32811792771</v>
      </c>
      <c r="FD161" s="3">
        <f t="shared" si="232"/>
        <v>65547.760387097485</v>
      </c>
      <c r="FE161" s="3">
        <f t="shared" si="233"/>
        <v>24056.615391957217</v>
      </c>
      <c r="FF161" s="3">
        <f t="shared" si="182"/>
        <v>8423.5203221861175</v>
      </c>
      <c r="FG161" s="3">
        <f t="shared" si="183"/>
        <v>2807.9542621847172</v>
      </c>
      <c r="FH161" s="3">
        <f t="shared" si="184"/>
        <v>889.06687036680034</v>
      </c>
      <c r="FI161" s="3">
        <f t="shared" si="185"/>
        <v>266.74187966216454</v>
      </c>
      <c r="FJ161" s="3">
        <f t="shared" si="186"/>
        <v>75.644294671209309</v>
      </c>
      <c r="FK161" s="3">
        <f t="shared" si="187"/>
        <v>20.223400388504899</v>
      </c>
      <c r="FL161" s="3">
        <f t="shared" si="188"/>
        <v>5.0831926252301916</v>
      </c>
      <c r="FM161" s="3">
        <f t="shared" si="189"/>
        <v>1.1977841000116909</v>
      </c>
      <c r="FN161" s="3">
        <f t="shared" si="190"/>
        <v>0.26380095347488913</v>
      </c>
      <c r="FO161" s="3">
        <f t="shared" si="191"/>
        <v>5.4133282501588609E-2</v>
      </c>
      <c r="FP161" s="3">
        <f t="shared" si="192"/>
        <v>1.0316012778870199E-2</v>
      </c>
      <c r="FQ161" s="3">
        <f t="shared" si="193"/>
        <v>1.819365343970359E-3</v>
      </c>
      <c r="FR161" s="3">
        <f t="shared" si="194"/>
        <v>2.958814909687431E-4</v>
      </c>
      <c r="FS161" s="3">
        <f t="shared" si="195"/>
        <v>4.4203786151844425E-5</v>
      </c>
      <c r="FT161" s="3">
        <f t="shared" si="196"/>
        <v>6.0425432111564033E-6</v>
      </c>
      <c r="FU161" s="3">
        <f t="shared" si="197"/>
        <v>7.526454584364847E-7</v>
      </c>
      <c r="FV161" s="3">
        <f t="shared" si="198"/>
        <v>8.5050342864298569E-8</v>
      </c>
      <c r="FW161" s="3">
        <f t="shared" si="199"/>
        <v>8.6793996696285463E-9</v>
      </c>
      <c r="FX161" s="3">
        <f t="shared" si="200"/>
        <v>7.9606470643997153E-10</v>
      </c>
      <c r="FY161" s="3">
        <f t="shared" si="201"/>
        <v>6.529328935843948E-11</v>
      </c>
      <c r="FZ161" s="3">
        <f t="shared" si="202"/>
        <v>4.7638840821706741E-12</v>
      </c>
      <c r="GA161" s="3">
        <f t="shared" si="203"/>
        <v>3.0748700585441089E-13</v>
      </c>
      <c r="GB161" s="3">
        <f t="shared" si="204"/>
        <v>1.7456216155469873E-14</v>
      </c>
      <c r="GC161" s="3">
        <f t="shared" si="205"/>
        <v>8.6635319811321134E-16</v>
      </c>
      <c r="GD161" s="3">
        <f t="shared" si="206"/>
        <v>3.735068107607795E-17</v>
      </c>
      <c r="GE161" s="3">
        <f t="shared" si="152"/>
        <v>1.3895221476901684E-18</v>
      </c>
      <c r="GF161" s="3">
        <f t="shared" si="207"/>
        <v>4.3164795540910035E-20</v>
      </c>
      <c r="GG161" s="3">
        <f t="shared" si="208"/>
        <v>0</v>
      </c>
      <c r="GH161" s="3">
        <f t="shared" si="209"/>
        <v>0</v>
      </c>
      <c r="GI161" s="3">
        <f t="shared" si="210"/>
        <v>0</v>
      </c>
      <c r="GJ161" s="3">
        <f t="shared" si="211"/>
        <v>0</v>
      </c>
      <c r="GK161" s="3">
        <f t="shared" si="157"/>
        <v>0</v>
      </c>
      <c r="GL161" s="3">
        <f t="shared" si="158"/>
        <v>0</v>
      </c>
      <c r="GM161" s="3">
        <f t="shared" si="159"/>
        <v>0</v>
      </c>
      <c r="GN161" s="3">
        <f t="shared" si="160"/>
        <v>0</v>
      </c>
      <c r="GO161" s="3">
        <f t="shared" si="161"/>
        <v>0</v>
      </c>
      <c r="GP161" s="3">
        <f t="shared" si="162"/>
        <v>0</v>
      </c>
      <c r="GQ161" s="3">
        <f t="shared" si="163"/>
        <v>0</v>
      </c>
      <c r="GR161" s="3">
        <f t="shared" si="164"/>
        <v>0</v>
      </c>
      <c r="GS161" s="3">
        <f t="shared" si="165"/>
        <v>0</v>
      </c>
      <c r="GT161" s="3">
        <f t="shared" si="166"/>
        <v>0</v>
      </c>
      <c r="GU161" s="3">
        <f t="shared" si="167"/>
        <v>0</v>
      </c>
      <c r="GV161" s="3">
        <f t="shared" si="168"/>
        <v>0</v>
      </c>
      <c r="GW161" s="3">
        <f t="shared" si="169"/>
        <v>0</v>
      </c>
      <c r="GX161" s="3">
        <f t="shared" si="170"/>
        <v>0</v>
      </c>
      <c r="GY161" s="3">
        <f t="shared" si="171"/>
        <v>0</v>
      </c>
      <c r="GZ161" s="3">
        <f t="shared" si="172"/>
        <v>0</v>
      </c>
      <c r="HA161" s="3">
        <f t="shared" si="173"/>
        <v>0</v>
      </c>
      <c r="HB161" s="3">
        <f t="shared" si="174"/>
        <v>0</v>
      </c>
      <c r="HC161" s="3">
        <f t="shared" si="175"/>
        <v>0</v>
      </c>
      <c r="HD161" s="3">
        <f t="shared" si="176"/>
        <v>0</v>
      </c>
      <c r="HE161" s="3">
        <f t="shared" si="298"/>
        <v>0</v>
      </c>
      <c r="HF161" s="3">
        <f t="shared" si="135"/>
        <v>0</v>
      </c>
      <c r="HG161" s="3">
        <f t="shared" si="136"/>
        <v>0</v>
      </c>
      <c r="HH161" s="3"/>
      <c r="HJ161" s="3">
        <f t="shared" si="132"/>
        <v>2328098233424072</v>
      </c>
      <c r="HK161" s="3">
        <f t="shared" si="137"/>
        <v>2486147886370629.5</v>
      </c>
    </row>
    <row r="162" spans="1:219" x14ac:dyDescent="0.25">
      <c r="A162">
        <v>181</v>
      </c>
      <c r="B162" s="3">
        <v>1122018454.30196</v>
      </c>
      <c r="C162" s="7">
        <v>35.554619308881534</v>
      </c>
      <c r="D162" s="3">
        <f t="shared" ref="D162:BO162" si="371">$H$1*PI()/3*((D59+E59)*(E$7^2-D$7^2)+(E$7-D$7)*(D59*D$7+E59*E$7))*$H$2*$K$1</f>
        <v>5888963352475.4502</v>
      </c>
      <c r="E162" s="3">
        <f t="shared" si="371"/>
        <v>6098116915242.7139</v>
      </c>
      <c r="F162" s="3">
        <f t="shared" si="371"/>
        <v>6313880698525.5693</v>
      </c>
      <c r="G162" s="3">
        <f t="shared" si="371"/>
        <v>6536412104582.6055</v>
      </c>
      <c r="H162" s="3">
        <f t="shared" si="371"/>
        <v>6765868698840.7705</v>
      </c>
      <c r="I162" s="3">
        <f t="shared" si="371"/>
        <v>7002407887318.6924</v>
      </c>
      <c r="J162" s="3">
        <f t="shared" si="371"/>
        <v>7246186565375.8945</v>
      </c>
      <c r="K162" s="3">
        <f t="shared" si="371"/>
        <v>7497360736143.1494</v>
      </c>
      <c r="L162" s="3">
        <f t="shared" si="371"/>
        <v>7756085096779.4844</v>
      </c>
      <c r="M162" s="3">
        <f t="shared" si="371"/>
        <v>8022512590824.9922</v>
      </c>
      <c r="N162" s="3">
        <f t="shared" si="371"/>
        <v>8296793924696.79</v>
      </c>
      <c r="O162" s="3">
        <f t="shared" si="371"/>
        <v>8579077046474.6201</v>
      </c>
      <c r="P162" s="3">
        <f t="shared" si="371"/>
        <v>8869506584896.4004</v>
      </c>
      <c r="Q162" s="3">
        <f t="shared" si="371"/>
        <v>9168223246607.3418</v>
      </c>
      <c r="R162" s="3">
        <f t="shared" si="371"/>
        <v>9475363169573.6582</v>
      </c>
      <c r="S162" s="3">
        <f t="shared" si="371"/>
        <v>9791057230508.4102</v>
      </c>
      <c r="T162" s="3">
        <f t="shared" si="371"/>
        <v>10115430304236.029</v>
      </c>
      <c r="U162" s="3">
        <f t="shared" si="371"/>
        <v>10448600472846.834</v>
      </c>
      <c r="V162" s="3">
        <f t="shared" si="371"/>
        <v>10790678182418.379</v>
      </c>
      <c r="W162" s="3">
        <f t="shared" si="371"/>
        <v>11141765345263.039</v>
      </c>
      <c r="X162" s="3">
        <f t="shared" si="371"/>
        <v>11501954385511.902</v>
      </c>
      <c r="Y162" s="3">
        <f t="shared" si="371"/>
        <v>11871327225988.223</v>
      </c>
      <c r="Z162" s="3">
        <f t="shared" si="371"/>
        <v>12249954214369.818</v>
      </c>
      <c r="AA162" s="3">
        <f t="shared" si="371"/>
        <v>12637892986678.502</v>
      </c>
      <c r="AB162" s="3">
        <f t="shared" si="371"/>
        <v>13035187266306.988</v>
      </c>
      <c r="AC162" s="3">
        <f t="shared" si="371"/>
        <v>13441865596907.756</v>
      </c>
      <c r="AD162" s="3">
        <f t="shared" si="371"/>
        <v>13857940007626.867</v>
      </c>
      <c r="AE162" s="3">
        <f t="shared" si="371"/>
        <v>14283404609339.453</v>
      </c>
      <c r="AF162" s="3">
        <f t="shared" si="371"/>
        <v>14718234120939.754</v>
      </c>
      <c r="AG162" s="3">
        <f t="shared" si="371"/>
        <v>15162382324797.191</v>
      </c>
      <c r="AH162" s="3">
        <f t="shared" si="371"/>
        <v>15615780451025.088</v>
      </c>
      <c r="AI162" s="3">
        <f t="shared" si="371"/>
        <v>16078335490508.629</v>
      </c>
      <c r="AJ162" s="3">
        <f t="shared" si="371"/>
        <v>16549928437105.783</v>
      </c>
      <c r="AK162" s="3">
        <f t="shared" si="371"/>
        <v>17030412459931.824</v>
      </c>
      <c r="AL162" s="3">
        <f t="shared" si="371"/>
        <v>17519611007280.453</v>
      </c>
      <c r="AM162" s="3">
        <f t="shared" si="371"/>
        <v>18017315844274.832</v>
      </c>
      <c r="AN162" s="3">
        <f t="shared" si="371"/>
        <v>18523285027256.742</v>
      </c>
      <c r="AO162" s="3">
        <f t="shared" si="371"/>
        <v>19037240818574.223</v>
      </c>
      <c r="AP162" s="3">
        <f t="shared" si="371"/>
        <v>19558867546449.785</v>
      </c>
      <c r="AQ162" s="3">
        <f t="shared" si="371"/>
        <v>20087809415628.039</v>
      </c>
      <c r="AR162" s="3">
        <f t="shared" si="371"/>
        <v>20623668275585.109</v>
      </c>
      <c r="AS162" s="3">
        <f t="shared" si="371"/>
        <v>21166001354406.758</v>
      </c>
      <c r="AT162" s="3">
        <f t="shared" si="371"/>
        <v>21714318967701.41</v>
      </c>
      <c r="AU162" s="3">
        <f t="shared" si="371"/>
        <v>22268082213498.086</v>
      </c>
      <c r="AV162" s="3">
        <f t="shared" si="371"/>
        <v>22826700665679.562</v>
      </c>
      <c r="AW162" s="3">
        <f t="shared" si="371"/>
        <v>23389530080151.465</v>
      </c>
      <c r="AX162" s="3">
        <f t="shared" si="371"/>
        <v>23955870130063.07</v>
      </c>
      <c r="AY162" s="3">
        <f t="shared" si="371"/>
        <v>24524962188198.352</v>
      </c>
      <c r="AZ162" s="3">
        <f t="shared" si="371"/>
        <v>25095987176948.812</v>
      </c>
      <c r="BA162" s="3">
        <f t="shared" si="371"/>
        <v>25668063508604.699</v>
      </c>
      <c r="BB162" s="3">
        <f t="shared" si="371"/>
        <v>26240245141115.426</v>
      </c>
      <c r="BC162" s="3">
        <f t="shared" si="371"/>
        <v>26811519777021.969</v>
      </c>
      <c r="BD162" s="3">
        <f t="shared" si="371"/>
        <v>27380807236059.828</v>
      </c>
      <c r="BE162" s="3">
        <f t="shared" si="371"/>
        <v>27946958034604.059</v>
      </c>
      <c r="BF162" s="3">
        <f t="shared" si="371"/>
        <v>28508752208156.367</v>
      </c>
      <c r="BG162" s="3">
        <f t="shared" si="371"/>
        <v>29064898415883.367</v>
      </c>
      <c r="BH162" s="3">
        <f t="shared" si="371"/>
        <v>29614033369373.863</v>
      </c>
      <c r="BI162" s="3">
        <f t="shared" si="371"/>
        <v>30154721630613.844</v>
      </c>
      <c r="BJ162" s="3">
        <f t="shared" si="371"/>
        <v>30685455827197.535</v>
      </c>
      <c r="BK162" s="3">
        <f t="shared" si="371"/>
        <v>31204657335656.246</v>
      </c>
      <c r="BL162" s="3">
        <f t="shared" si="371"/>
        <v>31710677486515.82</v>
      </c>
      <c r="BM162" s="3">
        <f t="shared" si="371"/>
        <v>32201799346969.117</v>
      </c>
      <c r="BN162" s="3">
        <f t="shared" si="371"/>
        <v>32676240139575.23</v>
      </c>
      <c r="BO162" s="3">
        <f t="shared" si="371"/>
        <v>33132154356783.281</v>
      </c>
      <c r="BP162" s="3">
        <f t="shared" ref="BP162:EA162" si="372">$H$1*PI()/3*((BP59+BQ59)*(BQ$7^2-BP$7^2)+(BQ$7-BP$7)*(BP59*BP$7+BQ59*BQ$7))*$H$2*$K$1</f>
        <v>33567637632679.625</v>
      </c>
      <c r="BQ162" s="3">
        <f t="shared" si="372"/>
        <v>33980731433807.863</v>
      </c>
      <c r="BR162" s="3">
        <f t="shared" si="372"/>
        <v>34369428630972.973</v>
      </c>
      <c r="BS162" s="3">
        <f t="shared" si="372"/>
        <v>34731680012888.105</v>
      </c>
      <c r="BT162" s="3">
        <f t="shared" si="372"/>
        <v>35065401800648.98</v>
      </c>
      <c r="BU162" s="3">
        <f t="shared" si="372"/>
        <v>35368484218697.586</v>
      </c>
      <c r="BV162" s="3">
        <f t="shared" si="372"/>
        <v>35638801173567.57</v>
      </c>
      <c r="BW162" s="3">
        <f t="shared" si="372"/>
        <v>35874221085439.422</v>
      </c>
      <c r="BX162" s="3">
        <f t="shared" si="372"/>
        <v>36072618909778.148</v>
      </c>
      <c r="BY162" s="3">
        <f t="shared" si="372"/>
        <v>36231889376599.477</v>
      </c>
      <c r="BZ162" s="3">
        <f t="shared" si="372"/>
        <v>36349961462925.648</v>
      </c>
      <c r="CA162" s="3">
        <f t="shared" si="372"/>
        <v>36424814099966.219</v>
      </c>
      <c r="CB162" s="3">
        <f t="shared" si="372"/>
        <v>36454493099724.461</v>
      </c>
      <c r="CC162" s="3">
        <f t="shared" si="372"/>
        <v>36437129266718.906</v>
      </c>
      <c r="CD162" s="3">
        <f t="shared" si="372"/>
        <v>36370957638847.828</v>
      </c>
      <c r="CE162" s="3">
        <f t="shared" si="372"/>
        <v>36254337775175.695</v>
      </c>
      <c r="CF162" s="3">
        <f t="shared" si="372"/>
        <v>36085774983270.609</v>
      </c>
      <c r="CG162" s="3">
        <f t="shared" si="372"/>
        <v>35863942347405.773</v>
      </c>
      <c r="CH162" s="3">
        <f t="shared" si="372"/>
        <v>35587703384546.414</v>
      </c>
      <c r="CI162" s="3">
        <f t="shared" si="372"/>
        <v>35256135122646.898</v>
      </c>
      <c r="CJ162" s="3">
        <f t="shared" si="372"/>
        <v>34868551356655.559</v>
      </c>
      <c r="CK162" s="3">
        <f t="shared" si="372"/>
        <v>34424525799560.508</v>
      </c>
      <c r="CL162" s="3">
        <f t="shared" si="372"/>
        <v>33923914806200.152</v>
      </c>
      <c r="CM162" s="3">
        <f t="shared" si="372"/>
        <v>33366879307846.629</v>
      </c>
      <c r="CN162" s="3">
        <f t="shared" si="372"/>
        <v>32753905556951.809</v>
      </c>
      <c r="CO162" s="3">
        <f t="shared" si="372"/>
        <v>32085824244698.582</v>
      </c>
      <c r="CP162" s="3">
        <f t="shared" si="372"/>
        <v>31363827520932.625</v>
      </c>
      <c r="CQ162" s="3">
        <f t="shared" si="372"/>
        <v>30589483417781.832</v>
      </c>
      <c r="CR162" s="3">
        <f t="shared" si="372"/>
        <v>29764747156803.531</v>
      </c>
      <c r="CS162" s="3">
        <f t="shared" si="372"/>
        <v>28891968806683.941</v>
      </c>
      <c r="CT162" s="3">
        <f t="shared" si="372"/>
        <v>27973896756223.992</v>
      </c>
      <c r="CU162" s="3">
        <f t="shared" si="372"/>
        <v>27013676477533.504</v>
      </c>
      <c r="CV162" s="3">
        <f t="shared" si="372"/>
        <v>26014844080025.129</v>
      </c>
      <c r="CW162" s="3">
        <f t="shared" si="372"/>
        <v>24981314196920.496</v>
      </c>
      <c r="CX162" s="3">
        <f t="shared" si="372"/>
        <v>23917361806919.402</v>
      </c>
      <c r="CY162" s="3">
        <f t="shared" si="372"/>
        <v>22827597674128.762</v>
      </c>
      <c r="CZ162" s="3">
        <f t="shared" si="372"/>
        <v>21716937190421.41</v>
      </c>
      <c r="DA162" s="3">
        <f t="shared" si="372"/>
        <v>20590562528226.949</v>
      </c>
      <c r="DB162" s="3">
        <f t="shared" si="372"/>
        <v>19453878155926.91</v>
      </c>
      <c r="DC162" s="3">
        <f t="shared" si="372"/>
        <v>18312459932531.102</v>
      </c>
      <c r="DD162" s="3">
        <f t="shared" si="372"/>
        <v>17171998181494.672</v>
      </c>
      <c r="DE162" s="3">
        <f t="shared" si="372"/>
        <v>16038235340024.066</v>
      </c>
      <c r="DF162" s="3">
        <f t="shared" si="372"/>
        <v>14916898987419.66</v>
      </c>
      <c r="DG162" s="3">
        <f t="shared" si="372"/>
        <v>13813631266423.592</v>
      </c>
      <c r="DH162" s="3">
        <f t="shared" si="372"/>
        <v>12733915918280.234</v>
      </c>
      <c r="DI162" s="3">
        <f t="shared" si="372"/>
        <v>11683004346486.098</v>
      </c>
      <c r="DJ162" s="3">
        <f t="shared" si="372"/>
        <v>10665842296333.061</v>
      </c>
      <c r="DK162" s="3">
        <f t="shared" si="372"/>
        <v>9686998876983.6465</v>
      </c>
      <c r="DL162" s="3">
        <f t="shared" si="372"/>
        <v>8750599748696.6924</v>
      </c>
      <c r="DM162" s="3">
        <f t="shared" si="372"/>
        <v>7860266340207.1367</v>
      </c>
      <c r="DN162" s="3">
        <f t="shared" si="372"/>
        <v>7019062939850.7656</v>
      </c>
      <c r="DO162" s="3">
        <f t="shared" si="372"/>
        <v>6229453410974.1045</v>
      </c>
      <c r="DP162" s="3">
        <f t="shared" si="372"/>
        <v>5493269112498.4834</v>
      </c>
      <c r="DQ162" s="3">
        <f t="shared" si="372"/>
        <v>4811689356045.9219</v>
      </c>
      <c r="DR162" s="3">
        <f t="shared" si="372"/>
        <v>4185235404611.4409</v>
      </c>
      <c r="DS162" s="3">
        <f t="shared" si="372"/>
        <v>3613778619924.2666</v>
      </c>
      <c r="DT162" s="3">
        <f t="shared" si="372"/>
        <v>3096562908526.1558</v>
      </c>
      <c r="DU162" s="3">
        <f t="shared" si="372"/>
        <v>2632241116415.312</v>
      </c>
      <c r="DV162" s="3">
        <f t="shared" si="372"/>
        <v>2218924500341.3872</v>
      </c>
      <c r="DW162" s="3">
        <f t="shared" si="372"/>
        <v>1854243886076.4246</v>
      </c>
      <c r="DX162" s="3">
        <f t="shared" si="372"/>
        <v>1535420638378.0676</v>
      </c>
      <c r="DY162" s="3">
        <f t="shared" si="372"/>
        <v>1259345143441.1238</v>
      </c>
      <c r="DZ162" s="3">
        <f t="shared" si="372"/>
        <v>1022660171076.3153</v>
      </c>
      <c r="EA162" s="3">
        <f t="shared" si="372"/>
        <v>821846265945.21118</v>
      </c>
      <c r="EB162" s="3">
        <f t="shared" ref="EB162:ET162" si="373">$H$1*PI()/3*((EB59+EC59)*(EC$7^2-EB$7^2)+(EC$7-EB$7)*(EB59*EB$7+EC59*EC$7))*$H$2*$K$1</f>
        <v>653306234858.69971</v>
      </c>
      <c r="EC162" s="3">
        <f t="shared" si="373"/>
        <v>513445862385.14862</v>
      </c>
      <c r="ED162" s="3">
        <f t="shared" si="373"/>
        <v>398748202249.38409</v>
      </c>
      <c r="EE162" s="3">
        <f t="shared" si="373"/>
        <v>305839148888.59583</v>
      </c>
      <c r="EF162" s="3">
        <f t="shared" si="373"/>
        <v>231542472726.45016</v>
      </c>
      <c r="EG162" s="3">
        <f t="shared" si="373"/>
        <v>172923074745.48871</v>
      </c>
      <c r="EH162" s="3">
        <f t="shared" si="373"/>
        <v>127317843034.68233</v>
      </c>
      <c r="EI162" s="3">
        <f t="shared" si="373"/>
        <v>92354133116.558594</v>
      </c>
      <c r="EJ162" s="3">
        <f t="shared" si="373"/>
        <v>65956500420.406815</v>
      </c>
      <c r="EK162" s="3">
        <f t="shared" si="373"/>
        <v>46342845215.261688</v>
      </c>
      <c r="EL162" s="3">
        <f t="shared" si="373"/>
        <v>32011552281.568295</v>
      </c>
      <c r="EM162" s="3">
        <f t="shared" si="373"/>
        <v>21721494397.033478</v>
      </c>
      <c r="EN162" s="3">
        <f t="shared" si="373"/>
        <v>14466907827.114115</v>
      </c>
      <c r="EO162" s="3">
        <f t="shared" si="373"/>
        <v>9449140654.3949127</v>
      </c>
      <c r="EP162" s="3">
        <f t="shared" si="373"/>
        <v>6047135350.6919289</v>
      </c>
      <c r="EQ162" s="3">
        <f t="shared" si="373"/>
        <v>3788260955.1475334</v>
      </c>
      <c r="ER162" s="3">
        <f t="shared" si="373"/>
        <v>2320790705.2307487</v>
      </c>
      <c r="ES162" s="3">
        <f t="shared" si="373"/>
        <v>1388964580.4239292</v>
      </c>
      <c r="ET162" s="3">
        <f t="shared" si="373"/>
        <v>811218644.02984834</v>
      </c>
      <c r="EU162" s="3">
        <f t="shared" ref="EU162:FC162" si="374">$H$1*PI()/3*((EU59+EV59)*(EV$7^2-EU$7^2)+(EV$7-EU$7)*(EU59*EU$7+EV59*EV$7))*$H$2*$K$1</f>
        <v>461835131.32146281</v>
      </c>
      <c r="EV162" s="3">
        <f t="shared" si="374"/>
        <v>255991953.21328145</v>
      </c>
      <c r="EW162" s="3">
        <f t="shared" si="374"/>
        <v>137981295.22714141</v>
      </c>
      <c r="EX162" s="3">
        <f t="shared" si="374"/>
        <v>72228412.047165111</v>
      </c>
      <c r="EY162" s="3">
        <f t="shared" si="374"/>
        <v>36669352.931206867</v>
      </c>
      <c r="EZ162" s="3">
        <f t="shared" si="374"/>
        <v>18029842.363719124</v>
      </c>
      <c r="FA162" s="3">
        <f t="shared" si="374"/>
        <v>8572980.1734933034</v>
      </c>
      <c r="FB162" s="3">
        <f t="shared" si="374"/>
        <v>3935961.3410833138</v>
      </c>
      <c r="FC162" s="3">
        <f t="shared" si="374"/>
        <v>1741990.0491629334</v>
      </c>
      <c r="FD162" s="3">
        <f t="shared" si="232"/>
        <v>741959.91125488491</v>
      </c>
      <c r="FE162" s="3">
        <f t="shared" si="233"/>
        <v>303588.31105056993</v>
      </c>
      <c r="FF162" s="3">
        <f t="shared" si="182"/>
        <v>119111.47680664633</v>
      </c>
      <c r="FG162" s="3">
        <f t="shared" si="183"/>
        <v>44724.219528133268</v>
      </c>
      <c r="FH162" s="3">
        <f t="shared" si="184"/>
        <v>16038.727229068019</v>
      </c>
      <c r="FI162" s="3">
        <f t="shared" si="185"/>
        <v>5481.6490008611645</v>
      </c>
      <c r="FJ162" s="3">
        <f t="shared" si="186"/>
        <v>1781.557425214751</v>
      </c>
      <c r="FK162" s="3">
        <f t="shared" si="187"/>
        <v>549.31767447613458</v>
      </c>
      <c r="FL162" s="3">
        <f t="shared" si="188"/>
        <v>160.29607975109425</v>
      </c>
      <c r="FM162" s="3">
        <f t="shared" si="189"/>
        <v>44.155874599156427</v>
      </c>
      <c r="FN162" s="3">
        <f t="shared" si="190"/>
        <v>11.451406008746098</v>
      </c>
      <c r="FO162" s="3">
        <f t="shared" si="191"/>
        <v>2.7881589923194947</v>
      </c>
      <c r="FP162" s="3">
        <f t="shared" si="192"/>
        <v>0.63546377291455491</v>
      </c>
      <c r="FQ162" s="3">
        <f t="shared" si="193"/>
        <v>0.13515879915654383</v>
      </c>
      <c r="FR162" s="3">
        <f t="shared" si="194"/>
        <v>2.6741169781618505E-2</v>
      </c>
      <c r="FS162" s="3">
        <f t="shared" si="195"/>
        <v>4.9049510161358143E-3</v>
      </c>
      <c r="FT162" s="3">
        <f t="shared" si="196"/>
        <v>8.311373505973487E-4</v>
      </c>
      <c r="FU162" s="3">
        <f t="shared" si="197"/>
        <v>1.2962444693025057E-4</v>
      </c>
      <c r="FV162" s="3">
        <f t="shared" si="198"/>
        <v>1.8534972930616513E-5</v>
      </c>
      <c r="FW162" s="3">
        <f t="shared" si="199"/>
        <v>2.4200357078544349E-6</v>
      </c>
      <c r="FX162" s="3">
        <f t="shared" si="200"/>
        <v>2.8729304311270361E-7</v>
      </c>
      <c r="FY162" s="3">
        <f t="shared" si="201"/>
        <v>3.0871758640488161E-8</v>
      </c>
      <c r="FZ162" s="3">
        <f t="shared" si="202"/>
        <v>2.9887957831466973E-9</v>
      </c>
      <c r="GA162" s="3">
        <f t="shared" si="203"/>
        <v>2.5941621723880384E-10</v>
      </c>
      <c r="GB162" s="3">
        <f t="shared" si="204"/>
        <v>2.0082990342213858E-11</v>
      </c>
      <c r="GC162" s="3">
        <f t="shared" si="205"/>
        <v>1.3792609216875983E-12</v>
      </c>
      <c r="GD162" s="3">
        <f t="shared" si="206"/>
        <v>8.3559271966081106E-14</v>
      </c>
      <c r="GE162" s="3">
        <f t="shared" si="152"/>
        <v>4.4391320159798848E-15</v>
      </c>
      <c r="GF162" s="3">
        <f t="shared" si="207"/>
        <v>1.9784921765833633E-16</v>
      </c>
      <c r="GG162" s="3">
        <f t="shared" si="208"/>
        <v>0</v>
      </c>
      <c r="GH162" s="3">
        <f t="shared" si="209"/>
        <v>0</v>
      </c>
      <c r="GI162" s="3">
        <f t="shared" si="210"/>
        <v>0</v>
      </c>
      <c r="GJ162" s="3">
        <f t="shared" si="211"/>
        <v>0</v>
      </c>
      <c r="GK162" s="3">
        <f t="shared" si="157"/>
        <v>0</v>
      </c>
      <c r="GL162" s="3">
        <f t="shared" si="158"/>
        <v>0</v>
      </c>
      <c r="GM162" s="3">
        <f t="shared" si="159"/>
        <v>0</v>
      </c>
      <c r="GN162" s="3">
        <f t="shared" si="160"/>
        <v>0</v>
      </c>
      <c r="GO162" s="3">
        <f t="shared" si="161"/>
        <v>0</v>
      </c>
      <c r="GP162" s="3">
        <f t="shared" si="162"/>
        <v>0</v>
      </c>
      <c r="GQ162" s="3">
        <f t="shared" si="163"/>
        <v>0</v>
      </c>
      <c r="GR162" s="3">
        <f t="shared" si="164"/>
        <v>0</v>
      </c>
      <c r="GS162" s="3">
        <f t="shared" si="165"/>
        <v>0</v>
      </c>
      <c r="GT162" s="3">
        <f t="shared" si="166"/>
        <v>0</v>
      </c>
      <c r="GU162" s="3">
        <f t="shared" si="167"/>
        <v>0</v>
      </c>
      <c r="GV162" s="3">
        <f t="shared" si="168"/>
        <v>0</v>
      </c>
      <c r="GW162" s="3">
        <f t="shared" si="169"/>
        <v>0</v>
      </c>
      <c r="GX162" s="3">
        <f t="shared" si="170"/>
        <v>0</v>
      </c>
      <c r="GY162" s="3">
        <f t="shared" si="171"/>
        <v>0</v>
      </c>
      <c r="GZ162" s="3">
        <f t="shared" si="172"/>
        <v>0</v>
      </c>
      <c r="HA162" s="3">
        <f t="shared" si="173"/>
        <v>0</v>
      </c>
      <c r="HB162" s="3">
        <f t="shared" si="174"/>
        <v>0</v>
      </c>
      <c r="HC162" s="3">
        <f t="shared" si="175"/>
        <v>0</v>
      </c>
      <c r="HD162" s="3">
        <f t="shared" si="176"/>
        <v>0</v>
      </c>
      <c r="HE162" s="3">
        <f t="shared" si="298"/>
        <v>0</v>
      </c>
      <c r="HF162" s="3">
        <f t="shared" si="135"/>
        <v>0</v>
      </c>
      <c r="HG162" s="3">
        <f t="shared" si="136"/>
        <v>0</v>
      </c>
      <c r="HH162" s="3"/>
      <c r="HJ162" s="3">
        <f t="shared" si="132"/>
        <v>2563787329265639.5</v>
      </c>
      <c r="HK162" s="3">
        <f t="shared" si="137"/>
        <v>2718641113429235.5</v>
      </c>
    </row>
    <row r="163" spans="1:219" x14ac:dyDescent="0.25">
      <c r="A163">
        <v>182</v>
      </c>
      <c r="B163" s="3">
        <v>1258925411.7941599</v>
      </c>
      <c r="C163" s="7">
        <v>39.892939000245896</v>
      </c>
      <c r="D163" s="3">
        <f t="shared" ref="D163:BO163" si="375">$H$1*PI()/3*((D60+E60)*(E$7^2-D$7^2)+(E$7-D$7)*(D60*D$7+E60*E$7))*$H$2*$K$1</f>
        <v>5787425539443.874</v>
      </c>
      <c r="E163" s="3">
        <f t="shared" si="375"/>
        <v>5995781491071.0039</v>
      </c>
      <c r="F163" s="3">
        <f t="shared" si="375"/>
        <v>6210890981145.002</v>
      </c>
      <c r="G163" s="3">
        <f t="shared" si="375"/>
        <v>6432925953479.4697</v>
      </c>
      <c r="H163" s="3">
        <f t="shared" si="375"/>
        <v>6662059490948.5645</v>
      </c>
      <c r="I163" s="3">
        <f t="shared" si="375"/>
        <v>6898465544841.209</v>
      </c>
      <c r="J163" s="3">
        <f t="shared" si="375"/>
        <v>7142318637500.8486</v>
      </c>
      <c r="K163" s="3">
        <f t="shared" si="375"/>
        <v>7393793536601.4365</v>
      </c>
      <c r="L163" s="3">
        <f t="shared" si="375"/>
        <v>7653064899191.0371</v>
      </c>
      <c r="M163" s="3">
        <f t="shared" si="375"/>
        <v>7920306883742.3203</v>
      </c>
      <c r="N163" s="3">
        <f t="shared" si="375"/>
        <v>8195692728215.6426</v>
      </c>
      <c r="O163" s="3">
        <f t="shared" si="375"/>
        <v>8479394292220.0225</v>
      </c>
      <c r="P163" s="3">
        <f t="shared" si="375"/>
        <v>8771581561114.9766</v>
      </c>
      <c r="Q163" s="3">
        <f t="shared" si="375"/>
        <v>9072422109995.9902</v>
      </c>
      <c r="R163" s="3">
        <f t="shared" si="375"/>
        <v>9382080525351.0762</v>
      </c>
      <c r="S163" s="3">
        <f t="shared" si="375"/>
        <v>9700717782086.9883</v>
      </c>
      <c r="T163" s="3">
        <f t="shared" si="375"/>
        <v>10028490573670.91</v>
      </c>
      <c r="U163" s="3">
        <f t="shared" si="375"/>
        <v>10365550593026.436</v>
      </c>
      <c r="V163" s="3">
        <f t="shared" si="375"/>
        <v>10712043761712.719</v>
      </c>
      <c r="W163" s="3">
        <f t="shared" si="375"/>
        <v>11068109405055.904</v>
      </c>
      <c r="X163" s="3">
        <f t="shared" si="375"/>
        <v>11433879370710.123</v>
      </c>
      <c r="Y163" s="3">
        <f t="shared" si="375"/>
        <v>11809477088218.17</v>
      </c>
      <c r="Z163" s="3">
        <f t="shared" si="375"/>
        <v>12195016567135.467</v>
      </c>
      <c r="AA163" s="3">
        <f t="shared" si="375"/>
        <v>12590601331259.971</v>
      </c>
      <c r="AB163" s="3">
        <f t="shared" si="375"/>
        <v>12996323286618.535</v>
      </c>
      <c r="AC163" s="3">
        <f t="shared" si="375"/>
        <v>13412261520905.477</v>
      </c>
      <c r="AD163" s="3">
        <f t="shared" si="375"/>
        <v>13838481032149.141</v>
      </c>
      <c r="AE163" s="3">
        <f t="shared" si="375"/>
        <v>14275031384474.307</v>
      </c>
      <c r="AF163" s="3">
        <f t="shared" si="375"/>
        <v>14721945289134.773</v>
      </c>
      <c r="AG163" s="3">
        <f t="shared" si="375"/>
        <v>15179237108951.303</v>
      </c>
      <c r="AH163" s="3">
        <f t="shared" si="375"/>
        <v>15646901284720.914</v>
      </c>
      <c r="AI163" s="3">
        <f t="shared" si="375"/>
        <v>16124910682351.035</v>
      </c>
      <c r="AJ163" s="3">
        <f t="shared" si="375"/>
        <v>16613214859820.137</v>
      </c>
      <c r="AK163" s="3">
        <f t="shared" si="375"/>
        <v>17111738253433.576</v>
      </c>
      <c r="AL163" s="3">
        <f t="shared" si="375"/>
        <v>17620378283349.379</v>
      </c>
      <c r="AM163" s="3">
        <f t="shared" si="375"/>
        <v>18139003378745.094</v>
      </c>
      <c r="AN163" s="3">
        <f t="shared" si="375"/>
        <v>18667450923758.613</v>
      </c>
      <c r="AO163" s="3">
        <f t="shared" si="375"/>
        <v>19205525125826.965</v>
      </c>
      <c r="AP163" s="3">
        <f t="shared" si="375"/>
        <v>19752994808901.328</v>
      </c>
      <c r="AQ163" s="3">
        <f t="shared" si="375"/>
        <v>20309591134858.902</v>
      </c>
      <c r="AR163" s="3">
        <f t="shared" si="375"/>
        <v>20875005257334.297</v>
      </c>
      <c r="AS163" s="3">
        <f t="shared" si="375"/>
        <v>21448885913333.582</v>
      </c>
      <c r="AT163" s="3">
        <f t="shared" si="375"/>
        <v>22030836959063.574</v>
      </c>
      <c r="AU163" s="3">
        <f t="shared" si="375"/>
        <v>22620414857803.297</v>
      </c>
      <c r="AV163" s="3">
        <f t="shared" si="375"/>
        <v>23217126129055.527</v>
      </c>
      <c r="AW163" s="3">
        <f t="shared" si="375"/>
        <v>23820424769678.484</v>
      </c>
      <c r="AX163" s="3">
        <f t="shared" si="375"/>
        <v>24429709659636.789</v>
      </c>
      <c r="AY163" s="3">
        <f t="shared" si="375"/>
        <v>25044321966639.672</v>
      </c>
      <c r="AZ163" s="3">
        <f t="shared" si="375"/>
        <v>25663542566075.301</v>
      </c>
      <c r="BA163" s="3">
        <f t="shared" si="375"/>
        <v>26286589494839.145</v>
      </c>
      <c r="BB163" s="3">
        <f t="shared" si="375"/>
        <v>26912615459959.57</v>
      </c>
      <c r="BC163" s="3">
        <f t="shared" si="375"/>
        <v>27540705425398.031</v>
      </c>
      <c r="BD163" s="3">
        <f t="shared" si="375"/>
        <v>28169874303162.957</v>
      </c>
      <c r="BE163" s="3">
        <f t="shared" si="375"/>
        <v>28799064777559.461</v>
      </c>
      <c r="BF163" s="3">
        <f t="shared" si="375"/>
        <v>29427145294501.723</v>
      </c>
      <c r="BG163" s="3">
        <f t="shared" si="375"/>
        <v>30052908250762.191</v>
      </c>
      <c r="BH163" s="3">
        <f t="shared" si="375"/>
        <v>30675068421421.773</v>
      </c>
      <c r="BI163" s="3">
        <f t="shared" si="375"/>
        <v>31292261666933.125</v>
      </c>
      <c r="BJ163" s="3">
        <f t="shared" si="375"/>
        <v>31903043964664.242</v>
      </c>
      <c r="BK163" s="3">
        <f t="shared" si="375"/>
        <v>32505890813214.953</v>
      </c>
      <c r="BL163" s="3">
        <f t="shared" si="375"/>
        <v>33099197061235.031</v>
      </c>
      <c r="BM163" s="3">
        <f t="shared" si="375"/>
        <v>33681277215609.312</v>
      </c>
      <c r="BN163" s="3">
        <f t="shared" si="375"/>
        <v>34250366287467.469</v>
      </c>
      <c r="BO163" s="3">
        <f t="shared" si="375"/>
        <v>34804621237100.77</v>
      </c>
      <c r="BP163" s="3">
        <f t="shared" ref="BP163:EA163" si="376">$H$1*PI()/3*((BP60+BQ60)*(BQ$7^2-BP$7^2)+(BQ$7-BP$7)*(BP60*BP$7+BQ60*BQ$7))*$H$2*$K$1</f>
        <v>35342123081961.172</v>
      </c>
      <c r="BQ163" s="3">
        <f t="shared" si="376"/>
        <v>35860879734082.047</v>
      </c>
      <c r="BR163" s="3">
        <f t="shared" si="376"/>
        <v>36358829635314.141</v>
      </c>
      <c r="BS163" s="3">
        <f t="shared" si="376"/>
        <v>36833846259981.719</v>
      </c>
      <c r="BT163" s="3">
        <f t="shared" si="376"/>
        <v>37283743555266.047</v>
      </c>
      <c r="BU163" s="3">
        <f t="shared" si="376"/>
        <v>37706282389173.695</v>
      </c>
      <c r="BV163" s="3">
        <f t="shared" si="376"/>
        <v>38099178074794.539</v>
      </c>
      <c r="BW163" s="3">
        <f t="shared" si="376"/>
        <v>38460109036814.102</v>
      </c>
      <c r="BX163" s="3">
        <f t="shared" si="376"/>
        <v>38786726682351.766</v>
      </c>
      <c r="BY163" s="3">
        <f t="shared" si="376"/>
        <v>39076666532645.484</v>
      </c>
      <c r="BZ163" s="3">
        <f t="shared" si="376"/>
        <v>39327560664572.547</v>
      </c>
      <c r="CA163" s="3">
        <f t="shared" si="376"/>
        <v>39537051501699.406</v>
      </c>
      <c r="CB163" s="3">
        <f t="shared" si="376"/>
        <v>39702806982626.406</v>
      </c>
      <c r="CC163" s="3">
        <f t="shared" si="376"/>
        <v>39822537120561.125</v>
      </c>
      <c r="CD163" s="3">
        <f t="shared" si="376"/>
        <v>39894011950792.539</v>
      </c>
      <c r="CE163" s="3">
        <f t="shared" si="376"/>
        <v>39915080843456.836</v>
      </c>
      <c r="CF163" s="3">
        <f t="shared" si="376"/>
        <v>39883693136052.766</v>
      </c>
      <c r="CG163" s="3">
        <f t="shared" si="376"/>
        <v>39797920014445.867</v>
      </c>
      <c r="CH163" s="3">
        <f t="shared" si="376"/>
        <v>39655977542217.523</v>
      </c>
      <c r="CI163" s="3">
        <f t="shared" si="376"/>
        <v>39456250705979.289</v>
      </c>
      <c r="CJ163" s="3">
        <f t="shared" si="376"/>
        <v>39197318309206.711</v>
      </c>
      <c r="CK163" s="3">
        <f t="shared" si="376"/>
        <v>38877978509032.633</v>
      </c>
      <c r="CL163" s="3">
        <f t="shared" si="376"/>
        <v>38497274749930.781</v>
      </c>
      <c r="CM163" s="3">
        <f t="shared" si="376"/>
        <v>38054521805370.125</v>
      </c>
      <c r="CN163" s="3">
        <f t="shared" si="376"/>
        <v>37549331594673.664</v>
      </c>
      <c r="CO163" s="3">
        <f t="shared" si="376"/>
        <v>36981638397049.344</v>
      </c>
      <c r="CP163" s="3">
        <f t="shared" si="376"/>
        <v>36351723040454.258</v>
      </c>
      <c r="CQ163" s="3">
        <f t="shared" si="376"/>
        <v>35660235599968.602</v>
      </c>
      <c r="CR163" s="3">
        <f t="shared" si="376"/>
        <v>34908216099857.785</v>
      </c>
      <c r="CS163" s="3">
        <f t="shared" si="376"/>
        <v>34097112678125.496</v>
      </c>
      <c r="CT163" s="3">
        <f t="shared" si="376"/>
        <v>33228796642916.562</v>
      </c>
      <c r="CU163" s="3">
        <f t="shared" si="376"/>
        <v>32305573828978.105</v>
      </c>
      <c r="CV163" s="3">
        <f t="shared" si="376"/>
        <v>31330191652605.828</v>
      </c>
      <c r="CW163" s="3">
        <f t="shared" si="376"/>
        <v>30305841265048.504</v>
      </c>
      <c r="CX163" s="3">
        <f t="shared" si="376"/>
        <v>29236154222674.418</v>
      </c>
      <c r="CY163" s="3">
        <f t="shared" si="376"/>
        <v>28125193127342.434</v>
      </c>
      <c r="CZ163" s="3">
        <f t="shared" si="376"/>
        <v>26977435744700.184</v>
      </c>
      <c r="DA163" s="3">
        <f t="shared" si="376"/>
        <v>25797752185443.961</v>
      </c>
      <c r="DB163" s="3">
        <f t="shared" si="376"/>
        <v>24591374833834.789</v>
      </c>
      <c r="DC163" s="3">
        <f t="shared" si="376"/>
        <v>23363860831340.992</v>
      </c>
      <c r="DD163" s="3">
        <f t="shared" si="376"/>
        <v>22121047072146.23</v>
      </c>
      <c r="DE163" s="3">
        <f t="shared" si="376"/>
        <v>20868997838296.602</v>
      </c>
      <c r="DF163" s="3">
        <f t="shared" si="376"/>
        <v>19613945396330.812</v>
      </c>
      <c r="DG163" s="3">
        <f t="shared" si="376"/>
        <v>18362224089527.445</v>
      </c>
      <c r="DH163" s="3">
        <f t="shared" si="376"/>
        <v>17120198686588.879</v>
      </c>
      <c r="DI163" s="3">
        <f t="shared" si="376"/>
        <v>15894187982535.824</v>
      </c>
      <c r="DJ163" s="3">
        <f t="shared" si="376"/>
        <v>14690384883363.127</v>
      </c>
      <c r="DK163" s="3">
        <f t="shared" si="376"/>
        <v>13514774433777.908</v>
      </c>
      <c r="DL163" s="3">
        <f t="shared" si="376"/>
        <v>12373051456125.756</v>
      </c>
      <c r="DM163" s="3">
        <f t="shared" si="376"/>
        <v>11270539648125.979</v>
      </c>
      <c r="DN163" s="3">
        <f t="shared" si="376"/>
        <v>10212114124386.795</v>
      </c>
      <c r="DO163" s="3">
        <f t="shared" si="376"/>
        <v>9202129469921.1035</v>
      </c>
      <c r="DP163" s="3">
        <f t="shared" si="376"/>
        <v>8244355392290.3818</v>
      </c>
      <c r="DQ163" s="3">
        <f t="shared" si="376"/>
        <v>7341922001111.1455</v>
      </c>
      <c r="DR163" s="3">
        <f t="shared" si="376"/>
        <v>6497276603087.6396</v>
      </c>
      <c r="DS163" s="3">
        <f t="shared" si="376"/>
        <v>5712153671520.0947</v>
      </c>
      <c r="DT163" s="3">
        <f t="shared" si="376"/>
        <v>4987559331776.6201</v>
      </c>
      <c r="DU163" s="3">
        <f t="shared" si="376"/>
        <v>4323771302234.7949</v>
      </c>
      <c r="DV163" s="3">
        <f t="shared" si="376"/>
        <v>3720354753539.0483</v>
      </c>
      <c r="DW163" s="3">
        <f t="shared" si="376"/>
        <v>3176194013366.8555</v>
      </c>
      <c r="DX163" s="3">
        <f t="shared" si="376"/>
        <v>2689539470135.4204</v>
      </c>
      <c r="DY163" s="3">
        <f t="shared" si="376"/>
        <v>2258068443501.7368</v>
      </c>
      <c r="DZ163" s="3">
        <f t="shared" si="376"/>
        <v>1878958222455.6797</v>
      </c>
      <c r="EA163" s="3">
        <f t="shared" si="376"/>
        <v>1548968955672.5244</v>
      </c>
      <c r="EB163" s="3">
        <f t="shared" ref="EB163:ET163" si="377">$H$1*PI()/3*((EB60+EC60)*(EC$7^2-EB$7^2)+(EC$7-EB$7)*(EB60*EB$7+EC60*EC$7))*$H$2*$K$1</f>
        <v>1264533646664.4187</v>
      </c>
      <c r="EC163" s="3">
        <f t="shared" si="377"/>
        <v>1021852188801.4071</v>
      </c>
      <c r="ED163" s="3">
        <f t="shared" si="377"/>
        <v>816986198423.87097</v>
      </c>
      <c r="EE163" s="3">
        <f t="shared" si="377"/>
        <v>645951386502.01074</v>
      </c>
      <c r="EF163" s="3">
        <f t="shared" si="377"/>
        <v>504804359291.48437</v>
      </c>
      <c r="EG163" s="3">
        <f t="shared" si="377"/>
        <v>389721053417.35437</v>
      </c>
      <c r="EH163" s="3">
        <f t="shared" si="377"/>
        <v>297064475674.33356</v>
      </c>
      <c r="EI163" s="3">
        <f t="shared" si="377"/>
        <v>223440005398.61551</v>
      </c>
      <c r="EJ163" s="3">
        <f t="shared" si="377"/>
        <v>165737189904.2406</v>
      </c>
      <c r="EK163" s="3">
        <f t="shared" si="377"/>
        <v>121157675682.72159</v>
      </c>
      <c r="EL163" s="3">
        <f t="shared" si="377"/>
        <v>87229620325.352264</v>
      </c>
      <c r="EM163" s="3">
        <f t="shared" si="377"/>
        <v>61809573318.494766</v>
      </c>
      <c r="EN163" s="3">
        <f t="shared" si="377"/>
        <v>43073353963.757439</v>
      </c>
      <c r="EO163" s="3">
        <f t="shared" si="377"/>
        <v>29497857099.883289</v>
      </c>
      <c r="EP163" s="3">
        <f t="shared" si="377"/>
        <v>19835960369.100025</v>
      </c>
      <c r="EQ163" s="3">
        <f t="shared" si="377"/>
        <v>13086783740.568211</v>
      </c>
      <c r="ER163" s="3">
        <f t="shared" si="377"/>
        <v>8463471427.3399715</v>
      </c>
      <c r="ES163" s="3">
        <f t="shared" si="377"/>
        <v>5360450578.3209257</v>
      </c>
      <c r="ET163" s="3">
        <f t="shared" si="377"/>
        <v>3321803260.8561435</v>
      </c>
      <c r="EU163" s="3">
        <f t="shared" ref="EU163:FC163" si="378">$H$1*PI()/3*((EU60+EV60)*(EV$7^2-EU$7^2)+(EV$7-EU$7)*(EU60*EU$7+EV60*EV$7))*$H$2*$K$1</f>
        <v>2012007734.9148335</v>
      </c>
      <c r="EV163" s="3">
        <f t="shared" si="378"/>
        <v>1189902819.5263536</v>
      </c>
      <c r="EW163" s="3">
        <f t="shared" si="378"/>
        <v>686342980.60136926</v>
      </c>
      <c r="EX163" s="3">
        <f t="shared" si="378"/>
        <v>385672159.67689914</v>
      </c>
      <c r="EY163" s="3">
        <f t="shared" si="378"/>
        <v>210872077.05808935</v>
      </c>
      <c r="EZ163" s="3">
        <f t="shared" si="378"/>
        <v>112045792.44067699</v>
      </c>
      <c r="FA163" s="3">
        <f t="shared" si="378"/>
        <v>57779568.326449759</v>
      </c>
      <c r="FB163" s="3">
        <f t="shared" si="378"/>
        <v>28877212.586049709</v>
      </c>
      <c r="FC163" s="3">
        <f t="shared" si="378"/>
        <v>13967240.954452736</v>
      </c>
      <c r="FD163" s="3">
        <f t="shared" si="232"/>
        <v>6528048.5728556179</v>
      </c>
      <c r="FE163" s="3">
        <f t="shared" si="233"/>
        <v>2943649.2790077073</v>
      </c>
      <c r="FF163" s="3">
        <f t="shared" si="182"/>
        <v>1278495.8578202566</v>
      </c>
      <c r="FG163" s="3">
        <f t="shared" si="183"/>
        <v>533912.88098285184</v>
      </c>
      <c r="FH163" s="3">
        <f t="shared" si="184"/>
        <v>213998.90691452249</v>
      </c>
      <c r="FI163" s="3">
        <f t="shared" si="185"/>
        <v>82167.19131225544</v>
      </c>
      <c r="FJ163" s="3">
        <f t="shared" si="186"/>
        <v>30162.570034560129</v>
      </c>
      <c r="FK163" s="3">
        <f t="shared" si="187"/>
        <v>10563.755648425524</v>
      </c>
      <c r="FL163" s="3">
        <f t="shared" si="188"/>
        <v>3522.1140342791937</v>
      </c>
      <c r="FM163" s="3">
        <f t="shared" si="189"/>
        <v>1115.4094958130274</v>
      </c>
      <c r="FN163" s="3">
        <f t="shared" si="190"/>
        <v>334.71533188921796</v>
      </c>
      <c r="FO163" s="3">
        <f t="shared" si="191"/>
        <v>94.93866654658116</v>
      </c>
      <c r="FP163" s="3">
        <f t="shared" si="192"/>
        <v>25.386442457101577</v>
      </c>
      <c r="FQ163" s="3">
        <f t="shared" si="193"/>
        <v>6.3820942510623109</v>
      </c>
      <c r="FR163" s="3">
        <f t="shared" si="194"/>
        <v>1.5041201901324932</v>
      </c>
      <c r="FS163" s="3">
        <f t="shared" si="195"/>
        <v>0.33132650762147842</v>
      </c>
      <c r="FT163" s="3">
        <f t="shared" si="196"/>
        <v>6.8001514853896231E-2</v>
      </c>
      <c r="FU163" s="3">
        <f t="shared" si="197"/>
        <v>1.2961020093456991E-2</v>
      </c>
      <c r="FV163" s="3">
        <f t="shared" si="198"/>
        <v>2.286225729707107E-3</v>
      </c>
      <c r="FW163" s="3">
        <f t="shared" si="199"/>
        <v>3.7186710609707249E-4</v>
      </c>
      <c r="FX163" s="3">
        <f t="shared" si="200"/>
        <v>5.5564730918491759E-5</v>
      </c>
      <c r="FY163" s="3">
        <f t="shared" si="201"/>
        <v>7.596759994197823E-6</v>
      </c>
      <c r="FZ163" s="3">
        <f t="shared" si="202"/>
        <v>9.4638359779955533E-7</v>
      </c>
      <c r="GA163" s="3">
        <f t="shared" si="203"/>
        <v>1.0695972562840563E-7</v>
      </c>
      <c r="GB163" s="3">
        <f t="shared" si="204"/>
        <v>1.0916936798043429E-8</v>
      </c>
      <c r="GC163" s="3">
        <f t="shared" si="205"/>
        <v>1.0014423041117189E-9</v>
      </c>
      <c r="GD163" s="3">
        <f t="shared" si="206"/>
        <v>8.2150883285684449E-11</v>
      </c>
      <c r="GE163" s="3">
        <f t="shared" si="152"/>
        <v>5.9947459882618885E-12</v>
      </c>
      <c r="GF163" s="3">
        <f t="shared" si="207"/>
        <v>3.6681591921313073E-13</v>
      </c>
      <c r="GG163" s="3">
        <f t="shared" si="208"/>
        <v>0</v>
      </c>
      <c r="GH163" s="3">
        <f t="shared" si="209"/>
        <v>0</v>
      </c>
      <c r="GI163" s="3">
        <f t="shared" si="210"/>
        <v>0</v>
      </c>
      <c r="GJ163" s="3">
        <f t="shared" si="211"/>
        <v>0</v>
      </c>
      <c r="GK163" s="3">
        <f t="shared" si="157"/>
        <v>0</v>
      </c>
      <c r="GL163" s="3">
        <f t="shared" si="158"/>
        <v>0</v>
      </c>
      <c r="GM163" s="3">
        <f t="shared" si="159"/>
        <v>0</v>
      </c>
      <c r="GN163" s="3">
        <f t="shared" si="160"/>
        <v>0</v>
      </c>
      <c r="GO163" s="3">
        <f t="shared" si="161"/>
        <v>0</v>
      </c>
      <c r="GP163" s="3">
        <f t="shared" si="162"/>
        <v>0</v>
      </c>
      <c r="GQ163" s="3">
        <f t="shared" si="163"/>
        <v>0</v>
      </c>
      <c r="GR163" s="3">
        <f t="shared" si="164"/>
        <v>0</v>
      </c>
      <c r="GS163" s="3">
        <f t="shared" si="165"/>
        <v>0</v>
      </c>
      <c r="GT163" s="3">
        <f t="shared" si="166"/>
        <v>0</v>
      </c>
      <c r="GU163" s="3">
        <f t="shared" si="167"/>
        <v>0</v>
      </c>
      <c r="GV163" s="3">
        <f t="shared" si="168"/>
        <v>0</v>
      </c>
      <c r="GW163" s="3">
        <f t="shared" si="169"/>
        <v>0</v>
      </c>
      <c r="GX163" s="3">
        <f t="shared" si="170"/>
        <v>0</v>
      </c>
      <c r="GY163" s="3">
        <f t="shared" si="171"/>
        <v>0</v>
      </c>
      <c r="GZ163" s="3">
        <f t="shared" si="172"/>
        <v>0</v>
      </c>
      <c r="HA163" s="3">
        <f t="shared" si="173"/>
        <v>0</v>
      </c>
      <c r="HB163" s="3">
        <f t="shared" si="174"/>
        <v>0</v>
      </c>
      <c r="HC163" s="3">
        <f t="shared" si="175"/>
        <v>0</v>
      </c>
      <c r="HD163" s="3">
        <f t="shared" si="176"/>
        <v>0</v>
      </c>
      <c r="HE163" s="3">
        <f t="shared" si="298"/>
        <v>0</v>
      </c>
      <c r="HF163" s="3">
        <f t="shared" si="135"/>
        <v>0</v>
      </c>
      <c r="HG163" s="3">
        <f t="shared" si="136"/>
        <v>0</v>
      </c>
      <c r="HH163" s="3"/>
      <c r="HJ163" s="3">
        <f t="shared" si="132"/>
        <v>2813657130710883</v>
      </c>
      <c r="HK163" s="3">
        <f t="shared" si="137"/>
        <v>2964466192385717.5</v>
      </c>
    </row>
    <row r="164" spans="1:219" x14ac:dyDescent="0.25">
      <c r="A164">
        <v>183</v>
      </c>
      <c r="B164" s="3">
        <v>1412537544.62275</v>
      </c>
      <c r="C164" s="7">
        <v>44.760613754618539</v>
      </c>
      <c r="D164" s="3">
        <f t="shared" ref="D164:BO164" si="379">$H$1*PI()/3*((D61+E61)*(E$7^2-D$7^2)+(E$7-D$7)*(D61*D$7+E61*E$7))*$H$2*$K$1</f>
        <v>5649961803855.2754</v>
      </c>
      <c r="E164" s="3">
        <f t="shared" si="379"/>
        <v>5856065364125.3633</v>
      </c>
      <c r="F164" s="3">
        <f t="shared" si="379"/>
        <v>6069010031915.6162</v>
      </c>
      <c r="G164" s="3">
        <f t="shared" si="379"/>
        <v>6288980414272.6709</v>
      </c>
      <c r="H164" s="3">
        <f t="shared" si="379"/>
        <v>6516163193116.0879</v>
      </c>
      <c r="I164" s="3">
        <f t="shared" si="379"/>
        <v>6750746908077.4131</v>
      </c>
      <c r="J164" s="3">
        <f t="shared" si="379"/>
        <v>6992921714918.2012</v>
      </c>
      <c r="K164" s="3">
        <f t="shared" si="379"/>
        <v>7242879117908.1201</v>
      </c>
      <c r="L164" s="3">
        <f t="shared" si="379"/>
        <v>7500811674319.7686</v>
      </c>
      <c r="M164" s="3">
        <f t="shared" si="379"/>
        <v>7766912669291.5537</v>
      </c>
      <c r="N164" s="3">
        <f t="shared" si="379"/>
        <v>8041375759067.8984</v>
      </c>
      <c r="O164" s="3">
        <f t="shared" si="379"/>
        <v>8324394580690.582</v>
      </c>
      <c r="P164" s="3">
        <f t="shared" si="379"/>
        <v>8616162325960.6885</v>
      </c>
      <c r="Q164" s="3">
        <f t="shared" si="379"/>
        <v>8916871277570.625</v>
      </c>
      <c r="R164" s="3">
        <f t="shared" si="379"/>
        <v>9226712305133.1484</v>
      </c>
      <c r="S164" s="3">
        <f t="shared" si="379"/>
        <v>9545874318723.8906</v>
      </c>
      <c r="T164" s="3">
        <f t="shared" si="379"/>
        <v>9874543677575.709</v>
      </c>
      <c r="U164" s="3">
        <f t="shared" si="379"/>
        <v>10212903551429.197</v>
      </c>
      <c r="V164" s="3">
        <f t="shared" si="379"/>
        <v>10561133231904.875</v>
      </c>
      <c r="W164" s="3">
        <f t="shared" si="379"/>
        <v>10919407391365.857</v>
      </c>
      <c r="X164" s="3">
        <f t="shared" si="379"/>
        <v>11287895286512.117</v>
      </c>
      <c r="Y164" s="3">
        <f t="shared" si="379"/>
        <v>11666759903997.344</v>
      </c>
      <c r="Z164" s="3">
        <f t="shared" si="379"/>
        <v>12056157045306.014</v>
      </c>
      <c r="AA164" s="3">
        <f t="shared" si="379"/>
        <v>12456234348055.971</v>
      </c>
      <c r="AB164" s="3">
        <f t="shared" si="379"/>
        <v>12867130240943.297</v>
      </c>
      <c r="AC164" s="3">
        <f t="shared" si="379"/>
        <v>13288972829527.525</v>
      </c>
      <c r="AD164" s="3">
        <f t="shared" si="379"/>
        <v>13721878710067.574</v>
      </c>
      <c r="AE164" s="3">
        <f t="shared" si="379"/>
        <v>14165951708636.357</v>
      </c>
      <c r="AF164" s="3">
        <f t="shared" si="379"/>
        <v>14621281542964.479</v>
      </c>
      <c r="AG164" s="3">
        <f t="shared" si="379"/>
        <v>15087942404337.951</v>
      </c>
      <c r="AH164" s="3">
        <f t="shared" si="379"/>
        <v>15565991457204.654</v>
      </c>
      <c r="AI164" s="3">
        <f t="shared" si="379"/>
        <v>16055467254230.627</v>
      </c>
      <c r="AJ164" s="3">
        <f t="shared" si="379"/>
        <v>16556388064779.4</v>
      </c>
      <c r="AK164" s="3">
        <f t="shared" si="379"/>
        <v>17068750115031.477</v>
      </c>
      <c r="AL164" s="3">
        <f t="shared" si="379"/>
        <v>17592525738338.16</v>
      </c>
      <c r="AM164" s="3">
        <f t="shared" si="379"/>
        <v>18127661434656.426</v>
      </c>
      <c r="AN164" s="3">
        <f t="shared" si="379"/>
        <v>18674075838523.707</v>
      </c>
      <c r="AO164" s="3">
        <f t="shared" si="379"/>
        <v>19231657595362.539</v>
      </c>
      <c r="AP164" s="3">
        <f t="shared" si="379"/>
        <v>19800263146588.336</v>
      </c>
      <c r="AQ164" s="3">
        <f t="shared" si="379"/>
        <v>20379714424656.57</v>
      </c>
      <c r="AR164" s="3">
        <f t="shared" si="379"/>
        <v>20969796459899.301</v>
      </c>
      <c r="AS164" s="3">
        <f t="shared" si="379"/>
        <v>21570254901943.437</v>
      </c>
      <c r="AT164" s="3">
        <f t="shared" si="379"/>
        <v>22180793459367.234</v>
      </c>
      <c r="AU164" s="3">
        <f t="shared" si="379"/>
        <v>22801071262433.805</v>
      </c>
      <c r="AV164" s="3">
        <f t="shared" si="379"/>
        <v>23430700154933.434</v>
      </c>
      <c r="AW164" s="3">
        <f t="shared" si="379"/>
        <v>24069241922406.156</v>
      </c>
      <c r="AX164" s="3">
        <f t="shared" si="379"/>
        <v>24716205465733.211</v>
      </c>
      <c r="AY164" s="3">
        <f t="shared" si="379"/>
        <v>25371043930490.848</v>
      </c>
      <c r="AZ164" s="3">
        <f t="shared" si="379"/>
        <v>26033151804382.504</v>
      </c>
      <c r="BA164" s="3">
        <f t="shared" si="379"/>
        <v>26701861997045.035</v>
      </c>
      <c r="BB164" s="3">
        <f t="shared" si="379"/>
        <v>27376442918630.684</v>
      </c>
      <c r="BC164" s="3">
        <f t="shared" si="379"/>
        <v>28056095575860.18</v>
      </c>
      <c r="BD164" s="3">
        <f t="shared" si="379"/>
        <v>28739950706848.629</v>
      </c>
      <c r="BE164" s="3">
        <f t="shared" si="379"/>
        <v>29427065978561.574</v>
      </c>
      <c r="BF164" s="3">
        <f t="shared" si="379"/>
        <v>30116423273779.34</v>
      </c>
      <c r="BG164" s="3">
        <f t="shared" si="379"/>
        <v>30806926097354.184</v>
      </c>
      <c r="BH164" s="3">
        <f t="shared" si="379"/>
        <v>31497397134959.781</v>
      </c>
      <c r="BI164" s="3">
        <f t="shared" si="379"/>
        <v>32186576000770.074</v>
      </c>
      <c r="BJ164" s="3">
        <f t="shared" si="379"/>
        <v>32873117214136.219</v>
      </c>
      <c r="BK164" s="3">
        <f t="shared" si="379"/>
        <v>33555588449032.758</v>
      </c>
      <c r="BL164" s="3">
        <f t="shared" si="379"/>
        <v>34232469103872.098</v>
      </c>
      <c r="BM164" s="3">
        <f t="shared" si="379"/>
        <v>34902149242939.711</v>
      </c>
      <c r="BN164" s="3">
        <f t="shared" si="379"/>
        <v>35562928964981.234</v>
      </c>
      <c r="BO164" s="3">
        <f t="shared" si="379"/>
        <v>36213018257932.695</v>
      </c>
      <c r="BP164" s="3">
        <f t="shared" ref="BP164:EA164" si="380">$H$1*PI()/3*((BP61+BQ61)*(BQ$7^2-BP$7^2)+(BQ$7-BP$7)*(BP61*BP$7+BQ61*BQ$7))*$H$2*$K$1</f>
        <v>36850537402931.187</v>
      </c>
      <c r="BQ164" s="3">
        <f t="shared" si="380"/>
        <v>37473517994156.797</v>
      </c>
      <c r="BR164" s="3">
        <f t="shared" si="380"/>
        <v>38079904644617.047</v>
      </c>
      <c r="BS164" s="3">
        <f t="shared" si="380"/>
        <v>38667557450954.187</v>
      </c>
      <c r="BT164" s="3">
        <f t="shared" si="380"/>
        <v>39234255293114.758</v>
      </c>
      <c r="BU164" s="3">
        <f t="shared" si="380"/>
        <v>39777700046625.93</v>
      </c>
      <c r="BV164" s="3">
        <f t="shared" si="380"/>
        <v>40295521786774.172</v>
      </c>
      <c r="BW164" s="3">
        <f t="shared" si="380"/>
        <v>40785285064277.75</v>
      </c>
      <c r="BX164" s="3">
        <f t="shared" si="380"/>
        <v>41244496331565.906</v>
      </c>
      <c r="BY164" s="3">
        <f t="shared" si="380"/>
        <v>41670612597014.461</v>
      </c>
      <c r="BZ164" s="3">
        <f t="shared" si="380"/>
        <v>42061051381114.516</v>
      </c>
      <c r="CA164" s="3">
        <f t="shared" si="380"/>
        <v>42413202043799.57</v>
      </c>
      <c r="CB164" s="3">
        <f t="shared" si="380"/>
        <v>42724438545105.289</v>
      </c>
      <c r="CC164" s="3">
        <f t="shared" si="380"/>
        <v>42992133692744.484</v>
      </c>
      <c r="CD164" s="3">
        <f t="shared" si="380"/>
        <v>43213674918379.164</v>
      </c>
      <c r="CE164" s="3">
        <f t="shared" si="380"/>
        <v>43386481610844.133</v>
      </c>
      <c r="CF164" s="3">
        <f t="shared" si="380"/>
        <v>43508024017439.266</v>
      </c>
      <c r="CG164" s="3">
        <f t="shared" si="380"/>
        <v>43575843704559.039</v>
      </c>
      <c r="CH164" s="3">
        <f t="shared" si="380"/>
        <v>43587575545686.797</v>
      </c>
      <c r="CI164" s="3">
        <f t="shared" si="380"/>
        <v>43540971178691.133</v>
      </c>
      <c r="CJ164" s="3">
        <f t="shared" si="380"/>
        <v>43433923842155.187</v>
      </c>
      <c r="CK164" s="3">
        <f t="shared" si="380"/>
        <v>43264494469424</v>
      </c>
      <c r="CL164" s="3">
        <f t="shared" si="380"/>
        <v>43030938880466.664</v>
      </c>
      <c r="CM164" s="3">
        <f t="shared" si="380"/>
        <v>42731735868937.211</v>
      </c>
      <c r="CN164" s="3">
        <f t="shared" si="380"/>
        <v>42365615941192.656</v>
      </c>
      <c r="CO164" s="3">
        <f t="shared" si="380"/>
        <v>41931590414898.492</v>
      </c>
      <c r="CP164" s="3">
        <f t="shared" si="380"/>
        <v>41428980536891.375</v>
      </c>
      <c r="CQ164" s="3">
        <f t="shared" si="380"/>
        <v>40857446229455.758</v>
      </c>
      <c r="CR164" s="3">
        <f t="shared" si="380"/>
        <v>40217014023443.656</v>
      </c>
      <c r="CS164" s="3">
        <f t="shared" si="380"/>
        <v>39508103686771.945</v>
      </c>
      <c r="CT164" s="3">
        <f t="shared" si="380"/>
        <v>38731553009056.609</v>
      </c>
      <c r="CU164" s="3">
        <f t="shared" si="380"/>
        <v>37888640158977.711</v>
      </c>
      <c r="CV164" s="3">
        <f t="shared" si="380"/>
        <v>36981102993650.93</v>
      </c>
      <c r="CW164" s="3">
        <f t="shared" si="380"/>
        <v>36011154668170.344</v>
      </c>
      <c r="CX164" s="3">
        <f t="shared" si="380"/>
        <v>34981494874456.789</v>
      </c>
      <c r="CY164" s="3">
        <f t="shared" si="380"/>
        <v>33895316031661.941</v>
      </c>
      <c r="CZ164" s="3">
        <f t="shared" si="380"/>
        <v>32756303758245.695</v>
      </c>
      <c r="DA164" s="3">
        <f t="shared" si="380"/>
        <v>31568630983550.883</v>
      </c>
      <c r="DB164" s="3">
        <f t="shared" si="380"/>
        <v>30336945103706.152</v>
      </c>
      <c r="DC164" s="3">
        <f t="shared" si="380"/>
        <v>29066347657025.242</v>
      </c>
      <c r="DD164" s="3">
        <f t="shared" si="380"/>
        <v>27762366090710.449</v>
      </c>
      <c r="DE164" s="3">
        <f t="shared" si="380"/>
        <v>26430917312144.973</v>
      </c>
      <c r="DF164" s="3">
        <f t="shared" si="380"/>
        <v>25078262868402.836</v>
      </c>
      <c r="DG164" s="3">
        <f t="shared" si="380"/>
        <v>23710955774553.469</v>
      </c>
      <c r="DH164" s="3">
        <f t="shared" si="380"/>
        <v>22335779214416.574</v>
      </c>
      <c r="DI164" s="3">
        <f t="shared" si="380"/>
        <v>20959677563849.59</v>
      </c>
      <c r="DJ164" s="3">
        <f t="shared" si="380"/>
        <v>19589680432406.926</v>
      </c>
      <c r="DK164" s="3">
        <f t="shared" si="380"/>
        <v>18232820678772.027</v>
      </c>
      <c r="DL164" s="3">
        <f t="shared" si="380"/>
        <v>16896047620384.496</v>
      </c>
      <c r="DM164" s="3">
        <f t="shared" si="380"/>
        <v>15586136920396.025</v>
      </c>
      <c r="DN164" s="3">
        <f t="shared" si="380"/>
        <v>14309598883540.334</v>
      </c>
      <c r="DO164" s="3">
        <f t="shared" si="380"/>
        <v>13072587114700.473</v>
      </c>
      <c r="DP164" s="3">
        <f t="shared" si="380"/>
        <v>11880809677804.643</v>
      </c>
      <c r="DQ164" s="3">
        <f t="shared" si="380"/>
        <v>10739445022706.76</v>
      </c>
      <c r="DR164" s="3">
        <f t="shared" si="380"/>
        <v>9653065012524.8945</v>
      </c>
      <c r="DS164" s="3">
        <f t="shared" si="380"/>
        <v>8625567369333.416</v>
      </c>
      <c r="DT164" s="3">
        <f t="shared" si="380"/>
        <v>7660119753113.6191</v>
      </c>
      <c r="DU164" s="3">
        <f t="shared" si="380"/>
        <v>6759117489295.2246</v>
      </c>
      <c r="DV164" s="3">
        <f t="shared" si="380"/>
        <v>5924156660856.9453</v>
      </c>
      <c r="DW164" s="3">
        <f t="shared" si="380"/>
        <v>5156023883759.5098</v>
      </c>
      <c r="DX164" s="3">
        <f t="shared" si="380"/>
        <v>4454703596550.2812</v>
      </c>
      <c r="DY164" s="3">
        <f t="shared" si="380"/>
        <v>3819403130187.27</v>
      </c>
      <c r="DZ164" s="3">
        <f t="shared" si="380"/>
        <v>3248595202938.9736</v>
      </c>
      <c r="EA164" s="3">
        <f t="shared" si="380"/>
        <v>2740076833662.9399</v>
      </c>
      <c r="EB164" s="3">
        <f t="shared" ref="EB164:ET164" si="381">$H$1*PI()/3*((EB61+EC61)*(EC$7^2-EB$7^2)+(EC$7-EB$7)*(EB61*EB$7+EC61*EC$7))*$H$2*$K$1</f>
        <v>2291043016740.4551</v>
      </c>
      <c r="EC164" s="3">
        <f t="shared" si="381"/>
        <v>1898172888646.2349</v>
      </c>
      <c r="ED164" s="3">
        <f t="shared" si="381"/>
        <v>1557725576652.3792</v>
      </c>
      <c r="EE164" s="3">
        <f t="shared" si="381"/>
        <v>1265642490643.1426</v>
      </c>
      <c r="EF164" s="3">
        <f t="shared" si="381"/>
        <v>1017652531782.0415</v>
      </c>
      <c r="EG164" s="3">
        <f t="shared" si="381"/>
        <v>809376572439.17395</v>
      </c>
      <c r="EH164" s="3">
        <f t="shared" si="381"/>
        <v>636427626292.6272</v>
      </c>
      <c r="EI164" s="3">
        <f t="shared" si="381"/>
        <v>494503379825.70007</v>
      </c>
      <c r="EJ164" s="3">
        <f t="shared" si="381"/>
        <v>379468187164.97705</v>
      </c>
      <c r="EK164" s="3">
        <f t="shared" si="381"/>
        <v>287422216032.68622</v>
      </c>
      <c r="EL164" s="3">
        <f t="shared" si="381"/>
        <v>214756137418.48425</v>
      </c>
      <c r="EM164" s="3">
        <f t="shared" si="381"/>
        <v>158190528744.29904</v>
      </c>
      <c r="EN164" s="3">
        <f t="shared" si="381"/>
        <v>114799956268.04962</v>
      </c>
      <c r="EO164" s="3">
        <f t="shared" si="381"/>
        <v>82022461430.485992</v>
      </c>
      <c r="EP164" s="3">
        <f t="shared" si="381"/>
        <v>57655844930.313019</v>
      </c>
      <c r="EQ164" s="3">
        <f t="shared" si="381"/>
        <v>39842676720.665329</v>
      </c>
      <c r="ER164" s="3">
        <f t="shared" si="381"/>
        <v>27046327604.942188</v>
      </c>
      <c r="ES164" s="3">
        <f t="shared" si="381"/>
        <v>18020502161.101765</v>
      </c>
      <c r="ET164" s="3">
        <f t="shared" si="381"/>
        <v>11774753963.985207</v>
      </c>
      <c r="EU164" s="3">
        <f t="shared" ref="EU164:FC164" si="382">$H$1*PI()/3*((EU61+EV61)*(EV$7^2-EU$7^2)+(EV$7-EU$7)*(EU61*EU$7+EV61*EV$7))*$H$2*$K$1</f>
        <v>7538299685.0500116</v>
      </c>
      <c r="EV164" s="3">
        <f t="shared" si="382"/>
        <v>4724149789.5831795</v>
      </c>
      <c r="EW164" s="3">
        <f t="shared" si="382"/>
        <v>2895181174.8287525</v>
      </c>
      <c r="EX164" s="3">
        <f t="shared" si="382"/>
        <v>1733336711.3958108</v>
      </c>
      <c r="EY164" s="3">
        <f t="shared" si="382"/>
        <v>1012692847.8800619</v>
      </c>
      <c r="EZ164" s="3">
        <f t="shared" si="382"/>
        <v>576727911.0942843</v>
      </c>
      <c r="FA164" s="3">
        <f t="shared" si="382"/>
        <v>319779561.96582836</v>
      </c>
      <c r="FB164" s="3">
        <f t="shared" si="382"/>
        <v>172417470.44920218</v>
      </c>
      <c r="FC164" s="3">
        <f t="shared" si="382"/>
        <v>90282200.880446762</v>
      </c>
      <c r="FD164" s="3">
        <f t="shared" si="232"/>
        <v>45848673.444858767</v>
      </c>
      <c r="FE164" s="3">
        <f t="shared" si="233"/>
        <v>22549734.824099876</v>
      </c>
      <c r="FF164" s="3">
        <f t="shared" si="182"/>
        <v>10725163.514351685</v>
      </c>
      <c r="FG164" s="3">
        <f t="shared" si="183"/>
        <v>4925408.1305148378</v>
      </c>
      <c r="FH164" s="3">
        <f t="shared" si="184"/>
        <v>2180485.2869530469</v>
      </c>
      <c r="FI164" s="3">
        <f t="shared" si="185"/>
        <v>928968.34296418051</v>
      </c>
      <c r="FJ164" s="3">
        <f t="shared" si="186"/>
        <v>380202.95843423775</v>
      </c>
      <c r="FK164" s="3">
        <f t="shared" si="187"/>
        <v>149207.65847986864</v>
      </c>
      <c r="FL164" s="3">
        <f t="shared" si="188"/>
        <v>56038.244959512464</v>
      </c>
      <c r="FM164" s="3">
        <f t="shared" si="189"/>
        <v>20100.793270124588</v>
      </c>
      <c r="FN164" s="3">
        <f t="shared" si="190"/>
        <v>6871.5301420263186</v>
      </c>
      <c r="FO164" s="3">
        <f t="shared" si="191"/>
        <v>2233.7702165867458</v>
      </c>
      <c r="FP164" s="3">
        <f t="shared" si="192"/>
        <v>688.90016603964762</v>
      </c>
      <c r="FQ164" s="3">
        <f t="shared" si="193"/>
        <v>201.07004713989858</v>
      </c>
      <c r="FR164" s="3">
        <f t="shared" si="194"/>
        <v>55.399080462007603</v>
      </c>
      <c r="FS164" s="3">
        <f t="shared" si="195"/>
        <v>14.370120114964525</v>
      </c>
      <c r="FT164" s="3">
        <f t="shared" si="196"/>
        <v>3.4994894299780479</v>
      </c>
      <c r="FU164" s="3">
        <f t="shared" si="197"/>
        <v>0.79774055108734288</v>
      </c>
      <c r="FV164" s="3">
        <f t="shared" si="198"/>
        <v>0.16970599549317752</v>
      </c>
      <c r="FW164" s="3">
        <f t="shared" si="199"/>
        <v>3.3582547087484795E-2</v>
      </c>
      <c r="FX164" s="3">
        <f t="shared" si="200"/>
        <v>6.1609370241354107E-3</v>
      </c>
      <c r="FY164" s="3">
        <f t="shared" si="201"/>
        <v>1.0441487347359704E-3</v>
      </c>
      <c r="FZ164" s="3">
        <f t="shared" si="202"/>
        <v>1.6287434349387511E-4</v>
      </c>
      <c r="GA164" s="3">
        <f t="shared" si="203"/>
        <v>2.3293392826689511E-5</v>
      </c>
      <c r="GB164" s="3">
        <f t="shared" si="204"/>
        <v>3.0418413259385791E-6</v>
      </c>
      <c r="GC164" s="3">
        <f t="shared" si="205"/>
        <v>3.6117106452805987E-7</v>
      </c>
      <c r="GD164" s="3">
        <f t="shared" si="206"/>
        <v>3.8816954290801751E-8</v>
      </c>
      <c r="GE164" s="3">
        <f t="shared" si="152"/>
        <v>3.7586153302977214E-9</v>
      </c>
      <c r="GF164" s="3">
        <f t="shared" si="207"/>
        <v>3.0349212069242424E-10</v>
      </c>
      <c r="GG164" s="3">
        <f t="shared" si="208"/>
        <v>0</v>
      </c>
      <c r="GH164" s="3">
        <f t="shared" si="209"/>
        <v>0</v>
      </c>
      <c r="GI164" s="3">
        <f t="shared" si="210"/>
        <v>0</v>
      </c>
      <c r="GJ164" s="3">
        <f t="shared" si="211"/>
        <v>0</v>
      </c>
      <c r="GK164" s="3">
        <f t="shared" si="157"/>
        <v>0</v>
      </c>
      <c r="GL164" s="3">
        <f t="shared" si="158"/>
        <v>0</v>
      </c>
      <c r="GM164" s="3">
        <f t="shared" si="159"/>
        <v>0</v>
      </c>
      <c r="GN164" s="3">
        <f t="shared" si="160"/>
        <v>0</v>
      </c>
      <c r="GO164" s="3">
        <f t="shared" si="161"/>
        <v>0</v>
      </c>
      <c r="GP164" s="3">
        <f t="shared" si="162"/>
        <v>0</v>
      </c>
      <c r="GQ164" s="3">
        <f t="shared" si="163"/>
        <v>0</v>
      </c>
      <c r="GR164" s="3">
        <f t="shared" si="164"/>
        <v>0</v>
      </c>
      <c r="GS164" s="3">
        <f t="shared" si="165"/>
        <v>0</v>
      </c>
      <c r="GT164" s="3">
        <f t="shared" si="166"/>
        <v>0</v>
      </c>
      <c r="GU164" s="3">
        <f t="shared" si="167"/>
        <v>0</v>
      </c>
      <c r="GV164" s="3">
        <f t="shared" si="168"/>
        <v>0</v>
      </c>
      <c r="GW164" s="3">
        <f t="shared" si="169"/>
        <v>0</v>
      </c>
      <c r="GX164" s="3">
        <f t="shared" si="170"/>
        <v>0</v>
      </c>
      <c r="GY164" s="3">
        <f t="shared" si="171"/>
        <v>0</v>
      </c>
      <c r="GZ164" s="3">
        <f t="shared" si="172"/>
        <v>0</v>
      </c>
      <c r="HA164" s="3">
        <f t="shared" si="173"/>
        <v>0</v>
      </c>
      <c r="HB164" s="3">
        <f t="shared" si="174"/>
        <v>0</v>
      </c>
      <c r="HC164" s="3">
        <f t="shared" si="175"/>
        <v>0</v>
      </c>
      <c r="HD164" s="3">
        <f t="shared" si="176"/>
        <v>0</v>
      </c>
      <c r="HE164" s="3">
        <f t="shared" si="298"/>
        <v>0</v>
      </c>
      <c r="HF164" s="3">
        <f t="shared" si="135"/>
        <v>0</v>
      </c>
      <c r="HG164" s="3">
        <f t="shared" si="136"/>
        <v>0</v>
      </c>
      <c r="HH164" s="3"/>
      <c r="HJ164" s="3">
        <f t="shared" si="132"/>
        <v>3076613527485654</v>
      </c>
      <c r="HK164" s="3">
        <f t="shared" si="137"/>
        <v>3222512673500616.5</v>
      </c>
    </row>
    <row r="165" spans="1:219" x14ac:dyDescent="0.25">
      <c r="A165">
        <v>184</v>
      </c>
      <c r="B165" s="3">
        <v>1584893192.4611101</v>
      </c>
      <c r="C165" s="7">
        <v>50.222234658564346</v>
      </c>
      <c r="D165" s="3">
        <f t="shared" ref="D165:BO165" si="383">$H$1*PI()/3*((D62+E62)*(E$7^2-D$7^2)+(E$7-D$7)*(D62*D$7+E62*E$7))*$H$2*$K$1</f>
        <v>5475996283873.8154</v>
      </c>
      <c r="E165" s="3">
        <f t="shared" si="383"/>
        <v>5678337079896.5303</v>
      </c>
      <c r="F165" s="3">
        <f t="shared" si="383"/>
        <v>5887546758070.8164</v>
      </c>
      <c r="G165" s="3">
        <f t="shared" si="383"/>
        <v>6103820445420.9736</v>
      </c>
      <c r="H165" s="3">
        <f t="shared" si="383"/>
        <v>6327356223040.1436</v>
      </c>
      <c r="I165" s="3">
        <f t="shared" si="383"/>
        <v>6558354962962.1582</v>
      </c>
      <c r="J165" s="3">
        <f t="shared" si="383"/>
        <v>6797020143179.7383</v>
      </c>
      <c r="K165" s="3">
        <f t="shared" si="383"/>
        <v>7043557639252.8437</v>
      </c>
      <c r="L165" s="3">
        <f t="shared" si="383"/>
        <v>7298175490725.3164</v>
      </c>
      <c r="M165" s="3">
        <f t="shared" si="383"/>
        <v>7561083640650.8066</v>
      </c>
      <c r="N165" s="3">
        <f t="shared" si="383"/>
        <v>7832493646284.1074</v>
      </c>
      <c r="O165" s="3">
        <f t="shared" si="383"/>
        <v>8112618359044.9756</v>
      </c>
      <c r="P165" s="3">
        <f t="shared" si="383"/>
        <v>8401671571601.1152</v>
      </c>
      <c r="Q165" s="3">
        <f t="shared" si="383"/>
        <v>8699867629980.2051</v>
      </c>
      <c r="R165" s="3">
        <f t="shared" si="383"/>
        <v>9007421008436.3652</v>
      </c>
      <c r="S165" s="3">
        <f t="shared" si="383"/>
        <v>9324545844669.5176</v>
      </c>
      <c r="T165" s="3">
        <f t="shared" si="383"/>
        <v>9651455432997.002</v>
      </c>
      <c r="U165" s="3">
        <f t="shared" si="383"/>
        <v>9988361672922.5977</v>
      </c>
      <c r="V165" s="3">
        <f t="shared" si="383"/>
        <v>10335474470385.283</v>
      </c>
      <c r="W165" s="3">
        <f t="shared" si="383"/>
        <v>10693001089043.17</v>
      </c>
      <c r="X165" s="3">
        <f t="shared" si="383"/>
        <v>11061145448692.08</v>
      </c>
      <c r="Y165" s="3">
        <f t="shared" si="383"/>
        <v>11440107367930.525</v>
      </c>
      <c r="Z165" s="3">
        <f t="shared" si="383"/>
        <v>11830081748091.436</v>
      </c>
      <c r="AA165" s="3">
        <f t="shared" si="383"/>
        <v>12231257695345.371</v>
      </c>
      <c r="AB165" s="3">
        <f t="shared" si="383"/>
        <v>12643817577880.643</v>
      </c>
      <c r="AC165" s="3">
        <f t="shared" si="383"/>
        <v>13067936014995.52</v>
      </c>
      <c r="AD165" s="3">
        <f t="shared" si="383"/>
        <v>13503778794888.459</v>
      </c>
      <c r="AE165" s="3">
        <f t="shared" si="383"/>
        <v>13951501717884.906</v>
      </c>
      <c r="AF165" s="3">
        <f t="shared" si="383"/>
        <v>14411249361987.674</v>
      </c>
      <c r="AG165" s="3">
        <f t="shared" si="383"/>
        <v>14883153767433.625</v>
      </c>
      <c r="AH165" s="3">
        <f t="shared" si="383"/>
        <v>15367333037182.008</v>
      </c>
      <c r="AI165" s="3">
        <f t="shared" si="383"/>
        <v>15863889850249.477</v>
      </c>
      <c r="AJ165" s="3">
        <f t="shared" si="383"/>
        <v>16372909884934.158</v>
      </c>
      <c r="AK165" s="3">
        <f t="shared" si="383"/>
        <v>16894460149104.084</v>
      </c>
      <c r="AL165" s="3">
        <f t="shared" si="383"/>
        <v>17428587214976.33</v>
      </c>
      <c r="AM165" s="3">
        <f t="shared" si="383"/>
        <v>17975315355935.035</v>
      </c>
      <c r="AN165" s="3">
        <f t="shared" si="383"/>
        <v>18534644583402.977</v>
      </c>
      <c r="AO165" s="3">
        <f t="shared" si="383"/>
        <v>19106548581959.535</v>
      </c>
      <c r="AP165" s="3">
        <f t="shared" si="383"/>
        <v>19690972541414.836</v>
      </c>
      <c r="AQ165" s="3">
        <f t="shared" si="383"/>
        <v>20287830885035.82</v>
      </c>
      <c r="AR165" s="3">
        <f t="shared" si="383"/>
        <v>20897004893645.406</v>
      </c>
      <c r="AS165" s="3">
        <f t="shared" si="383"/>
        <v>21518340226057.797</v>
      </c>
      <c r="AT165" s="3">
        <f t="shared" si="383"/>
        <v>22151644336966.5</v>
      </c>
      <c r="AU165" s="3">
        <f t="shared" si="383"/>
        <v>22796683794361.09</v>
      </c>
      <c r="AV165" s="3">
        <f t="shared" si="383"/>
        <v>23453181499509.297</v>
      </c>
      <c r="AW165" s="3">
        <f t="shared" si="383"/>
        <v>24120813813538.977</v>
      </c>
      <c r="AX165" s="3">
        <f t="shared" si="383"/>
        <v>24799207596121.195</v>
      </c>
      <c r="AY165" s="3">
        <f t="shared" si="383"/>
        <v>25487937162903.922</v>
      </c>
      <c r="AZ165" s="3">
        <f t="shared" si="383"/>
        <v>26186521170007.113</v>
      </c>
      <c r="BA165" s="3">
        <f t="shared" si="383"/>
        <v>26894419435606.098</v>
      </c>
      <c r="BB165" s="3">
        <f t="shared" si="383"/>
        <v>27611029710474.496</v>
      </c>
      <c r="BC165" s="3">
        <f t="shared" si="383"/>
        <v>28335684411393.559</v>
      </c>
      <c r="BD165" s="3">
        <f t="shared" si="383"/>
        <v>29067647333694.641</v>
      </c>
      <c r="BE165" s="3">
        <f t="shared" si="383"/>
        <v>29806110361522.828</v>
      </c>
      <c r="BF165" s="3">
        <f t="shared" si="383"/>
        <v>30550190197220.277</v>
      </c>
      <c r="BG165" s="3">
        <f t="shared" si="383"/>
        <v>31298925133949.977</v>
      </c>
      <c r="BH165" s="3">
        <f t="shared" si="383"/>
        <v>32051271898950.969</v>
      </c>
      <c r="BI165" s="3">
        <f t="shared" si="383"/>
        <v>32806102597952.902</v>
      </c>
      <c r="BJ165" s="3">
        <f t="shared" si="383"/>
        <v>33562201794869.613</v>
      </c>
      <c r="BK165" s="3">
        <f t="shared" si="383"/>
        <v>34318263764622.582</v>
      </c>
      <c r="BL165" s="3">
        <f t="shared" si="383"/>
        <v>35072889960889.066</v>
      </c>
      <c r="BM165" s="3">
        <f t="shared" si="383"/>
        <v>35824586744432.812</v>
      </c>
      <c r="BN165" s="3">
        <f t="shared" si="383"/>
        <v>36571763422294.719</v>
      </c>
      <c r="BO165" s="3">
        <f t="shared" si="383"/>
        <v>37312730652041.703</v>
      </c>
      <c r="BP165" s="3">
        <f t="shared" ref="BP165:EA165" si="384">$H$1*PI()/3*((BP62+BQ62)*(BQ$7^2-BP$7^2)+(BQ$7-BP$7)*(BP62*BP$7+BQ62*BQ$7))*$H$2*$K$1</f>
        <v>38045699270054.039</v>
      </c>
      <c r="BQ165" s="3">
        <f t="shared" si="384"/>
        <v>38768779607047.281</v>
      </c>
      <c r="BR165" s="3">
        <f t="shared" si="384"/>
        <v>39479981358603.758</v>
      </c>
      <c r="BS165" s="3">
        <f t="shared" si="384"/>
        <v>40177214082697.367</v>
      </c>
      <c r="BT165" s="3">
        <f t="shared" si="384"/>
        <v>40858288400459.656</v>
      </c>
      <c r="BU165" s="3">
        <f t="shared" si="384"/>
        <v>41520917980120.641</v>
      </c>
      <c r="BV165" s="3">
        <f t="shared" si="384"/>
        <v>42162722387714.375</v>
      </c>
      <c r="BW165" s="3">
        <f t="shared" si="384"/>
        <v>42781230890864.914</v>
      </c>
      <c r="BX165" s="3">
        <f t="shared" si="384"/>
        <v>43373887304297.078</v>
      </c>
      <c r="BY165" s="3">
        <f t="shared" si="384"/>
        <v>43938055967149.641</v>
      </c>
      <c r="BZ165" s="3">
        <f t="shared" si="384"/>
        <v>44471028942392.695</v>
      </c>
      <c r="CA165" s="3">
        <f t="shared" si="384"/>
        <v>44970034527938.641</v>
      </c>
      <c r="CB165" s="3">
        <f t="shared" si="384"/>
        <v>45432247166439.281</v>
      </c>
      <c r="CC165" s="3">
        <f t="shared" si="384"/>
        <v>45854798837092.039</v>
      </c>
      <c r="CD165" s="3">
        <f t="shared" si="384"/>
        <v>46234792006281.047</v>
      </c>
      <c r="CE165" s="3">
        <f t="shared" si="384"/>
        <v>46569314206108.039</v>
      </c>
      <c r="CF165" s="3">
        <f t="shared" si="384"/>
        <v>46855454298809.523</v>
      </c>
      <c r="CG165" s="3">
        <f t="shared" si="384"/>
        <v>47090320471611.461</v>
      </c>
      <c r="CH165" s="3">
        <f t="shared" si="384"/>
        <v>47271059990064.992</v>
      </c>
      <c r="CI165" s="3">
        <f t="shared" si="384"/>
        <v>47394880717801.773</v>
      </c>
      <c r="CJ165" s="3">
        <f t="shared" si="384"/>
        <v>47459074387253.453</v>
      </c>
      <c r="CK165" s="3">
        <f t="shared" si="384"/>
        <v>47461041578484.945</v>
      </c>
      <c r="CL165" s="3">
        <f t="shared" si="384"/>
        <v>47398318332079</v>
      </c>
      <c r="CM165" s="3">
        <f t="shared" si="384"/>
        <v>47268604286524.625</v>
      </c>
      <c r="CN165" s="3">
        <f t="shared" si="384"/>
        <v>47069792191268.922</v>
      </c>
      <c r="CO165" s="3">
        <f t="shared" si="384"/>
        <v>46799998602943</v>
      </c>
      <c r="CP165" s="3">
        <f t="shared" si="384"/>
        <v>46457595525155.633</v>
      </c>
      <c r="CQ165" s="3">
        <f t="shared" si="384"/>
        <v>46041242701402.57</v>
      </c>
      <c r="CR165" s="3">
        <f t="shared" si="384"/>
        <v>45549920216877.961</v>
      </c>
      <c r="CS165" s="3">
        <f t="shared" si="384"/>
        <v>44982961009373.922</v>
      </c>
      <c r="CT165" s="3">
        <f t="shared" si="384"/>
        <v>44340082831965.195</v>
      </c>
      <c r="CU165" s="3">
        <f t="shared" si="384"/>
        <v>43621419152728.008</v>
      </c>
      <c r="CV165" s="3">
        <f t="shared" si="384"/>
        <v>42827548421893.672</v>
      </c>
      <c r="CW165" s="3">
        <f t="shared" si="384"/>
        <v>41959521082549.461</v>
      </c>
      <c r="CX165" s="3">
        <f t="shared" si="384"/>
        <v>41018883654378.062</v>
      </c>
      <c r="CY165" s="3">
        <f t="shared" si="384"/>
        <v>40007699179560.484</v>
      </c>
      <c r="CZ165" s="3">
        <f t="shared" si="384"/>
        <v>38928563288724.531</v>
      </c>
      <c r="DA165" s="3">
        <f t="shared" si="384"/>
        <v>37784615128195.031</v>
      </c>
      <c r="DB165" s="3">
        <f t="shared" si="384"/>
        <v>36579542387101.867</v>
      </c>
      <c r="DC165" s="3">
        <f t="shared" si="384"/>
        <v>35317579679007.289</v>
      </c>
      <c r="DD165" s="3">
        <f t="shared" si="384"/>
        <v>34003499571820</v>
      </c>
      <c r="DE165" s="3">
        <f t="shared" si="384"/>
        <v>32642595621163.664</v>
      </c>
      <c r="DF165" s="3">
        <f t="shared" si="384"/>
        <v>31240656852502.133</v>
      </c>
      <c r="DG165" s="3">
        <f t="shared" si="384"/>
        <v>29803933255760.898</v>
      </c>
      <c r="DH165" s="3">
        <f t="shared" si="384"/>
        <v>28339092005262.195</v>
      </c>
      <c r="DI165" s="3">
        <f t="shared" si="384"/>
        <v>26853164297795.906</v>
      </c>
      <c r="DJ165" s="3">
        <f t="shared" si="384"/>
        <v>25353482912039.332</v>
      </c>
      <c r="DK165" s="3">
        <f t="shared" si="384"/>
        <v>23847610831602.367</v>
      </c>
      <c r="DL165" s="3">
        <f t="shared" si="384"/>
        <v>22343261536985.242</v>
      </c>
      <c r="DM165" s="3">
        <f t="shared" si="384"/>
        <v>20848211855126.531</v>
      </c>
      <c r="DN165" s="3">
        <f t="shared" si="384"/>
        <v>19370208550261.363</v>
      </c>
      <c r="DO165" s="3">
        <f t="shared" si="384"/>
        <v>17916870137460.602</v>
      </c>
      <c r="DP165" s="3">
        <f t="shared" si="384"/>
        <v>16495585690801.611</v>
      </c>
      <c r="DQ165" s="3">
        <f t="shared" si="384"/>
        <v>15113412686343.531</v>
      </c>
      <c r="DR165" s="3">
        <f t="shared" si="384"/>
        <v>13776976154442.846</v>
      </c>
      <c r="DS165" s="3">
        <f t="shared" si="384"/>
        <v>12492371598899.687</v>
      </c>
      <c r="DT165" s="3">
        <f t="shared" si="384"/>
        <v>11265074258489.932</v>
      </c>
      <c r="DU165" s="3">
        <f t="shared" si="384"/>
        <v>10099857323846.43</v>
      </c>
      <c r="DV165" s="3">
        <f t="shared" si="384"/>
        <v>9000721666459.2812</v>
      </c>
      <c r="DW165" s="3">
        <f t="shared" si="384"/>
        <v>7970839476841.3789</v>
      </c>
      <c r="DX165" s="3">
        <f t="shared" si="384"/>
        <v>7012513938651.8564</v>
      </c>
      <c r="DY165" s="3">
        <f t="shared" si="384"/>
        <v>6127156683454.9082</v>
      </c>
      <c r="DZ165" s="3">
        <f t="shared" si="384"/>
        <v>5315284281744.6719</v>
      </c>
      <c r="EA165" s="3">
        <f t="shared" si="384"/>
        <v>4576534440795.2178</v>
      </c>
      <c r="EB165" s="3">
        <f t="shared" ref="EB165:ET165" si="385">$H$1*PI()/3*((EB62+EC62)*(EC$7^2-EB$7^2)+(EC$7-EB$7)*(EB62*EB$7+EC62*EC$7))*$H$2*$K$1</f>
        <v>3909701917890.9224</v>
      </c>
      <c r="EC165" s="3">
        <f t="shared" si="385"/>
        <v>3312793444159.3613</v>
      </c>
      <c r="ED165" s="3">
        <f t="shared" si="385"/>
        <v>2783100222015.4082</v>
      </c>
      <c r="EE165" s="3">
        <f t="shared" si="385"/>
        <v>2317285845683.7295</v>
      </c>
      <c r="EF165" s="3">
        <f t="shared" si="385"/>
        <v>1911486840136.1619</v>
      </c>
      <c r="EG165" s="3">
        <f t="shared" si="385"/>
        <v>1561422460567.8118</v>
      </c>
      <c r="EH165" s="3">
        <f t="shared" si="385"/>
        <v>1262509981231.3652</v>
      </c>
      <c r="EI165" s="3">
        <f t="shared" si="385"/>
        <v>1009981462204.9707</v>
      </c>
      <c r="EJ165" s="3">
        <f t="shared" si="385"/>
        <v>798997939706.24475</v>
      </c>
      <c r="EK165" s="3">
        <f t="shared" si="385"/>
        <v>624757151834.53772</v>
      </c>
      <c r="EL165" s="3">
        <f t="shared" si="385"/>
        <v>482591284916.69421</v>
      </c>
      <c r="EM165" s="3">
        <f t="shared" si="385"/>
        <v>368051788239.2774</v>
      </c>
      <c r="EN165" s="3">
        <f t="shared" si="385"/>
        <v>276979024044.49115</v>
      </c>
      <c r="EO165" s="3">
        <f t="shared" si="385"/>
        <v>205555348980.69846</v>
      </c>
      <c r="EP165" s="3">
        <f t="shared" si="385"/>
        <v>150341106458.05685</v>
      </c>
      <c r="EQ165" s="3">
        <f t="shared" si="385"/>
        <v>108293884860.23215</v>
      </c>
      <c r="ER165" s="3">
        <f t="shared" si="385"/>
        <v>76772202734.593201</v>
      </c>
      <c r="ES165" s="3">
        <f t="shared" si="385"/>
        <v>53525463402.398224</v>
      </c>
      <c r="ET165" s="3">
        <f t="shared" si="385"/>
        <v>36672533865.04158</v>
      </c>
      <c r="EU165" s="3">
        <f t="shared" ref="EU165:FC165" si="386">$H$1*PI()/3*((EU62+EV62)*(EV$7^2-EU$7^2)+(EV$7-EU$7)*(EU62*EU$7+EV62*EV$7))*$H$2*$K$1</f>
        <v>24671618330.165115</v>
      </c>
      <c r="EV165" s="3">
        <f t="shared" si="386"/>
        <v>16284205622.976416</v>
      </c>
      <c r="EW165" s="3">
        <f t="shared" si="386"/>
        <v>10535781793.158865</v>
      </c>
      <c r="EX165" s="3">
        <f t="shared" si="386"/>
        <v>6675741372.3457918</v>
      </c>
      <c r="EY165" s="3">
        <f t="shared" si="386"/>
        <v>4138543564.9121885</v>
      </c>
      <c r="EZ165" s="3">
        <f t="shared" si="386"/>
        <v>2507691999.7751551</v>
      </c>
      <c r="FA165" s="3">
        <f t="shared" si="386"/>
        <v>1483619523.5411963</v>
      </c>
      <c r="FB165" s="3">
        <f t="shared" si="386"/>
        <v>856080065.76174021</v>
      </c>
      <c r="FC165" s="3">
        <f t="shared" si="386"/>
        <v>481226282.88283575</v>
      </c>
      <c r="FD165" s="3">
        <f t="shared" si="232"/>
        <v>263210848.0991419</v>
      </c>
      <c r="FE165" s="3">
        <f t="shared" si="233"/>
        <v>139903893.91613826</v>
      </c>
      <c r="FF165" s="3">
        <f t="shared" si="182"/>
        <v>72169559.058538884</v>
      </c>
      <c r="FG165" s="3">
        <f t="shared" si="183"/>
        <v>36080836.38620542</v>
      </c>
      <c r="FH165" s="3">
        <f t="shared" si="184"/>
        <v>17457002.351736132</v>
      </c>
      <c r="FI165" s="3">
        <f t="shared" si="185"/>
        <v>8161620.3405519351</v>
      </c>
      <c r="FJ165" s="3">
        <f t="shared" si="186"/>
        <v>3681369.323236933</v>
      </c>
      <c r="FK165" s="3">
        <f t="shared" si="187"/>
        <v>1599371.7128027482</v>
      </c>
      <c r="FL165" s="3">
        <f t="shared" si="188"/>
        <v>668103.57703777496</v>
      </c>
      <c r="FM165" s="3">
        <f t="shared" si="189"/>
        <v>267858.18669716123</v>
      </c>
      <c r="FN165" s="3">
        <f t="shared" si="190"/>
        <v>102874.69214402113</v>
      </c>
      <c r="FO165" s="3">
        <f t="shared" si="191"/>
        <v>37773.92059937882</v>
      </c>
      <c r="FP165" s="3">
        <f t="shared" si="192"/>
        <v>13232.827989997098</v>
      </c>
      <c r="FQ165" s="3">
        <f t="shared" si="193"/>
        <v>4413.1169241584266</v>
      </c>
      <c r="FR165" s="3">
        <f t="shared" si="194"/>
        <v>1397.9166392172456</v>
      </c>
      <c r="FS165" s="3">
        <f t="shared" si="195"/>
        <v>419.58967091634895</v>
      </c>
      <c r="FT165" s="3">
        <f t="shared" si="196"/>
        <v>119.03974905771494</v>
      </c>
      <c r="FU165" s="3">
        <f t="shared" si="197"/>
        <v>31.83816117972378</v>
      </c>
      <c r="FV165" s="3">
        <f t="shared" si="198"/>
        <v>8.005791681916719</v>
      </c>
      <c r="FW165" s="3">
        <f t="shared" si="199"/>
        <v>1.8871931613114519</v>
      </c>
      <c r="FX165" s="3">
        <f t="shared" si="200"/>
        <v>0.41579633742097111</v>
      </c>
      <c r="FY165" s="3">
        <f t="shared" si="201"/>
        <v>8.5355550994858295E-2</v>
      </c>
      <c r="FZ165" s="3">
        <f t="shared" si="202"/>
        <v>1.6271936331361096E-2</v>
      </c>
      <c r="GA165" s="3">
        <f t="shared" si="203"/>
        <v>2.8708091090979956E-3</v>
      </c>
      <c r="GB165" s="3">
        <f t="shared" si="204"/>
        <v>4.670426420210344E-4</v>
      </c>
      <c r="GC165" s="3">
        <f t="shared" si="205"/>
        <v>6.9799141227427648E-5</v>
      </c>
      <c r="GD165" s="3">
        <f t="shared" si="206"/>
        <v>9.5446502088141605E-6</v>
      </c>
      <c r="GE165" s="3">
        <f t="shared" si="152"/>
        <v>1.1892641878004957E-6</v>
      </c>
      <c r="GF165" s="3">
        <f t="shared" si="207"/>
        <v>1.2230738623398778E-7</v>
      </c>
      <c r="GG165" s="3">
        <f t="shared" si="208"/>
        <v>0</v>
      </c>
      <c r="GH165" s="3">
        <f t="shared" si="209"/>
        <v>0</v>
      </c>
      <c r="GI165" s="3">
        <f t="shared" si="210"/>
        <v>0</v>
      </c>
      <c r="GJ165" s="3">
        <f t="shared" si="211"/>
        <v>0</v>
      </c>
      <c r="GK165" s="3">
        <f t="shared" si="157"/>
        <v>0</v>
      </c>
      <c r="GL165" s="3">
        <f t="shared" si="158"/>
        <v>0</v>
      </c>
      <c r="GM165" s="3">
        <f t="shared" si="159"/>
        <v>0</v>
      </c>
      <c r="GN165" s="3">
        <f t="shared" si="160"/>
        <v>0</v>
      </c>
      <c r="GO165" s="3">
        <f t="shared" si="161"/>
        <v>0</v>
      </c>
      <c r="GP165" s="3">
        <f t="shared" si="162"/>
        <v>0</v>
      </c>
      <c r="GQ165" s="3">
        <f t="shared" si="163"/>
        <v>0</v>
      </c>
      <c r="GR165" s="3">
        <f t="shared" si="164"/>
        <v>0</v>
      </c>
      <c r="GS165" s="3">
        <f t="shared" si="165"/>
        <v>0</v>
      </c>
      <c r="GT165" s="3">
        <f t="shared" si="166"/>
        <v>0</v>
      </c>
      <c r="GU165" s="3">
        <f t="shared" si="167"/>
        <v>0</v>
      </c>
      <c r="GV165" s="3">
        <f t="shared" si="168"/>
        <v>0</v>
      </c>
      <c r="GW165" s="3">
        <f t="shared" si="169"/>
        <v>0</v>
      </c>
      <c r="GX165" s="3">
        <f t="shared" si="170"/>
        <v>0</v>
      </c>
      <c r="GY165" s="3">
        <f t="shared" si="171"/>
        <v>0</v>
      </c>
      <c r="GZ165" s="3">
        <f t="shared" si="172"/>
        <v>0</v>
      </c>
      <c r="HA165" s="3">
        <f t="shared" si="173"/>
        <v>0</v>
      </c>
      <c r="HB165" s="3">
        <f t="shared" si="174"/>
        <v>0</v>
      </c>
      <c r="HC165" s="3">
        <f t="shared" si="175"/>
        <v>0</v>
      </c>
      <c r="HD165" s="3">
        <f t="shared" si="176"/>
        <v>0</v>
      </c>
      <c r="HE165" s="3">
        <f t="shared" si="298"/>
        <v>0</v>
      </c>
      <c r="HF165" s="3">
        <f t="shared" si="135"/>
        <v>0</v>
      </c>
      <c r="HG165" s="3">
        <f t="shared" si="136"/>
        <v>0</v>
      </c>
      <c r="HH165" s="3"/>
      <c r="HJ165" s="3">
        <f t="shared" si="132"/>
        <v>3351072458336581.5</v>
      </c>
      <c r="HK165" s="3">
        <f t="shared" si="137"/>
        <v>3491197069859102</v>
      </c>
    </row>
    <row r="166" spans="1:219" x14ac:dyDescent="0.25">
      <c r="A166">
        <v>185</v>
      </c>
      <c r="B166" s="3">
        <v>1778279410.0389199</v>
      </c>
      <c r="C166" s="7">
        <v>56.350274103192888</v>
      </c>
      <c r="D166" s="3">
        <f t="shared" ref="D166:BO166" si="387">$H$1*PI()/3*((D63+E63)*(E$7^2-D$7^2)+(E$7-D$7)*(D63*D$7+E63*E$7))*$H$2*$K$1</f>
        <v>5265735379199.2461</v>
      </c>
      <c r="E166" s="3">
        <f t="shared" si="387"/>
        <v>5462775571534.4883</v>
      </c>
      <c r="F166" s="3">
        <f t="shared" si="387"/>
        <v>5666649489581.4111</v>
      </c>
      <c r="G166" s="3">
        <f t="shared" si="387"/>
        <v>5877560394961.5156</v>
      </c>
      <c r="H166" s="3">
        <f t="shared" si="387"/>
        <v>6095715309501.3848</v>
      </c>
      <c r="I166" s="3">
        <f t="shared" si="387"/>
        <v>6321324905632.2588</v>
      </c>
      <c r="J166" s="3">
        <f t="shared" si="387"/>
        <v>6554603377713.1777</v>
      </c>
      <c r="K166" s="3">
        <f t="shared" si="387"/>
        <v>6795768292812.4385</v>
      </c>
      <c r="L166" s="3">
        <f t="shared" si="387"/>
        <v>7045040419259.0254</v>
      </c>
      <c r="M166" s="3">
        <f t="shared" si="387"/>
        <v>7302643531349.1875</v>
      </c>
      <c r="N166" s="3">
        <f t="shared" si="387"/>
        <v>7568804188348.8369</v>
      </c>
      <c r="O166" s="3">
        <f t="shared" si="387"/>
        <v>7843751485973.8037</v>
      </c>
      <c r="P166" s="3">
        <f t="shared" si="387"/>
        <v>8127716778268.0547</v>
      </c>
      <c r="Q166" s="3">
        <f t="shared" si="387"/>
        <v>8420933367848.7158</v>
      </c>
      <c r="R166" s="3">
        <f t="shared" si="387"/>
        <v>8723636162296.166</v>
      </c>
      <c r="S166" s="3">
        <f t="shared" si="387"/>
        <v>9036061294329.502</v>
      </c>
      <c r="T166" s="3">
        <f t="shared" si="387"/>
        <v>9358445703390.918</v>
      </c>
      <c r="U166" s="3">
        <f t="shared" si="387"/>
        <v>9691026676094.8105</v>
      </c>
      <c r="V166" s="3">
        <f t="shared" si="387"/>
        <v>10034041342817.992</v>
      </c>
      <c r="W166" s="3">
        <f t="shared" si="387"/>
        <v>10387726127753.172</v>
      </c>
      <c r="X166" s="3">
        <f t="shared" si="387"/>
        <v>10752316149473.814</v>
      </c>
      <c r="Y166" s="3">
        <f t="shared" si="387"/>
        <v>11128044569039.17</v>
      </c>
      <c r="Z166" s="3">
        <f t="shared" si="387"/>
        <v>11515141882545.744</v>
      </c>
      <c r="AA166" s="3">
        <f t="shared" si="387"/>
        <v>11913835154881.92</v>
      </c>
      <c r="AB166" s="3">
        <f t="shared" si="387"/>
        <v>12324347191401.592</v>
      </c>
      <c r="AC166" s="3">
        <f t="shared" si="387"/>
        <v>12746895644116.344</v>
      </c>
      <c r="AD166" s="3">
        <f t="shared" si="387"/>
        <v>13181692048909.279</v>
      </c>
      <c r="AE166" s="3">
        <f t="shared" si="387"/>
        <v>13628940790169.473</v>
      </c>
      <c r="AF166" s="3">
        <f t="shared" si="387"/>
        <v>14088837989326.477</v>
      </c>
      <c r="AG166" s="3">
        <f t="shared" si="387"/>
        <v>14561570313501.436</v>
      </c>
      <c r="AH166" s="3">
        <f t="shared" si="387"/>
        <v>15047313700648.486</v>
      </c>
      <c r="AI166" s="3">
        <f t="shared" si="387"/>
        <v>15546231997468.762</v>
      </c>
      <c r="AJ166" s="3">
        <f t="shared" si="387"/>
        <v>16058475506415.352</v>
      </c>
      <c r="AK166" s="3">
        <f t="shared" si="387"/>
        <v>16584179438137.02</v>
      </c>
      <c r="AL166" s="3">
        <f t="shared" si="387"/>
        <v>17123462265847.877</v>
      </c>
      <c r="AM166" s="3">
        <f t="shared" si="387"/>
        <v>17676423978112.695</v>
      </c>
      <c r="AN166" s="3">
        <f t="shared" si="387"/>
        <v>18243144226868.293</v>
      </c>
      <c r="AO166" s="3">
        <f t="shared" si="387"/>
        <v>18823680367539.035</v>
      </c>
      <c r="AP166" s="3">
        <f t="shared" si="387"/>
        <v>19418065388464.062</v>
      </c>
      <c r="AQ166" s="3">
        <f t="shared" si="387"/>
        <v>20026305727171.547</v>
      </c>
      <c r="AR166" s="3">
        <f t="shared" si="387"/>
        <v>20648378971380.477</v>
      </c>
      <c r="AS166" s="3">
        <f t="shared" si="387"/>
        <v>21284231443156.988</v>
      </c>
      <c r="AT166" s="3">
        <f t="shared" si="387"/>
        <v>21933775665099.059</v>
      </c>
      <c r="AU166" s="3">
        <f t="shared" si="387"/>
        <v>22596887708160.051</v>
      </c>
      <c r="AV166" s="3">
        <f t="shared" si="387"/>
        <v>23273404421447.465</v>
      </c>
      <c r="AW166" s="3">
        <f t="shared" si="387"/>
        <v>23963120545083.113</v>
      </c>
      <c r="AX166" s="3">
        <f t="shared" si="387"/>
        <v>24665785708413.973</v>
      </c>
      <c r="AY166" s="3">
        <f t="shared" si="387"/>
        <v>25381101316738.977</v>
      </c>
      <c r="AZ166" s="3">
        <f t="shared" si="387"/>
        <v>26108717331092.254</v>
      </c>
      <c r="BA166" s="3">
        <f t="shared" si="387"/>
        <v>26848228947043.734</v>
      </c>
      <c r="BB166" s="3">
        <f t="shared" si="387"/>
        <v>27599173180019.883</v>
      </c>
      <c r="BC166" s="3">
        <f t="shared" si="387"/>
        <v>28361025366374.121</v>
      </c>
      <c r="BD166" s="3">
        <f t="shared" si="387"/>
        <v>29133195591485.016</v>
      </c>
      <c r="BE166" s="3">
        <f t="shared" si="387"/>
        <v>29915025058172.102</v>
      </c>
      <c r="BF166" s="3">
        <f t="shared" si="387"/>
        <v>30705782411225.543</v>
      </c>
      <c r="BG166" s="3">
        <f t="shared" si="387"/>
        <v>31504660036274.527</v>
      </c>
      <c r="BH166" s="3">
        <f t="shared" si="387"/>
        <v>32310770354215.703</v>
      </c>
      <c r="BI166" s="3">
        <f t="shared" si="387"/>
        <v>33123142135308.379</v>
      </c>
      <c r="BJ166" s="3">
        <f t="shared" si="387"/>
        <v>33940716860419.402</v>
      </c>
      <c r="BK166" s="3">
        <f t="shared" si="387"/>
        <v>34762345160459.566</v>
      </c>
      <c r="BL166" s="3">
        <f t="shared" si="387"/>
        <v>35586783368882.203</v>
      </c>
      <c r="BM166" s="3">
        <f t="shared" si="387"/>
        <v>36412690225927.047</v>
      </c>
      <c r="BN166" s="3">
        <f t="shared" si="387"/>
        <v>37238623777953.766</v>
      </c>
      <c r="BO166" s="3">
        <f t="shared" si="387"/>
        <v>38063038519262.227</v>
      </c>
      <c r="BP166" s="3">
        <f t="shared" ref="BP166:EA166" si="388">$H$1*PI()/3*((BP63+BQ63)*(BQ$7^2-BP$7^2)+(BQ$7-BP$7)*(BP63*BP$7+BQ63*BQ$7))*$H$2*$K$1</f>
        <v>38884282828839.906</v>
      </c>
      <c r="BQ166" s="3">
        <f t="shared" si="388"/>
        <v>39700596759087.781</v>
      </c>
      <c r="BR166" s="3">
        <f t="shared" si="388"/>
        <v>40510110238715.82</v>
      </c>
      <c r="BS166" s="3">
        <f t="shared" si="388"/>
        <v>41310841756955.789</v>
      </c>
      <c r="BT166" s="3">
        <f t="shared" si="388"/>
        <v>42100697601468.117</v>
      </c>
      <c r="BU166" s="3">
        <f t="shared" si="388"/>
        <v>42877471727207.023</v>
      </c>
      <c r="BV166" s="3">
        <f t="shared" si="388"/>
        <v>43638846338649.055</v>
      </c>
      <c r="BW166" s="3">
        <f t="shared" si="388"/>
        <v>44382393272295.508</v>
      </c>
      <c r="BX166" s="3">
        <f t="shared" si="388"/>
        <v>45105576270810</v>
      </c>
      <c r="BY166" s="3">
        <f t="shared" si="388"/>
        <v>45805754244077.047</v>
      </c>
      <c r="BZ166" s="3">
        <f t="shared" si="388"/>
        <v>46480185615578.109</v>
      </c>
      <c r="CA166" s="3">
        <f t="shared" si="388"/>
        <v>47126033855096.5</v>
      </c>
      <c r="CB166" s="3">
        <f t="shared" si="388"/>
        <v>47740374299934.523</v>
      </c>
      <c r="CC166" s="3">
        <f t="shared" si="388"/>
        <v>48320202367433.719</v>
      </c>
      <c r="CD166" s="3">
        <f t="shared" si="388"/>
        <v>48862443259825.617</v>
      </c>
      <c r="CE166" s="3">
        <f t="shared" si="388"/>
        <v>49363963259958.906</v>
      </c>
      <c r="CF166" s="3">
        <f t="shared" si="388"/>
        <v>49821582711139.539</v>
      </c>
      <c r="CG166" s="3">
        <f t="shared" si="388"/>
        <v>50232090767138.336</v>
      </c>
      <c r="CH166" s="3">
        <f t="shared" si="388"/>
        <v>50592261988632.875</v>
      </c>
      <c r="CI166" s="3">
        <f t="shared" si="388"/>
        <v>50898874849349.953</v>
      </c>
      <c r="CJ166" s="3">
        <f t="shared" si="388"/>
        <v>51148732199254.898</v>
      </c>
      <c r="CK166" s="3">
        <f t="shared" si="388"/>
        <v>51338683712388.555</v>
      </c>
      <c r="CL166" s="3">
        <f t="shared" si="388"/>
        <v>51465650323530.617</v>
      </c>
      <c r="CM166" s="3">
        <f t="shared" si="388"/>
        <v>51526650629967.062</v>
      </c>
      <c r="CN166" s="3">
        <f t="shared" si="388"/>
        <v>51518829203536.016</v>
      </c>
      <c r="CO166" s="3">
        <f t="shared" si="388"/>
        <v>51439486719112.516</v>
      </c>
      <c r="CP166" s="3">
        <f t="shared" si="388"/>
        <v>51286111767676.734</v>
      </c>
      <c r="CQ166" s="3">
        <f t="shared" si="388"/>
        <v>51056414174752.867</v>
      </c>
      <c r="CR166" s="3">
        <f t="shared" si="388"/>
        <v>50748359592679.867</v>
      </c>
      <c r="CS166" s="3">
        <f t="shared" si="388"/>
        <v>50360205084037.477</v>
      </c>
      <c r="CT166" s="3">
        <f t="shared" si="388"/>
        <v>49890535352694.977</v>
      </c>
      <c r="CU166" s="3">
        <f t="shared" si="388"/>
        <v>49338299217839.117</v>
      </c>
      <c r="CV166" s="3">
        <f t="shared" si="388"/>
        <v>48702845863377.297</v>
      </c>
      <c r="CW166" s="3">
        <f t="shared" si="388"/>
        <v>47983960328955.227</v>
      </c>
      <c r="CX166" s="3">
        <f t="shared" si="388"/>
        <v>47181897645263.687</v>
      </c>
      <c r="CY166" s="3">
        <f t="shared" si="388"/>
        <v>46297414953995.453</v>
      </c>
      <c r="CZ166" s="3">
        <f t="shared" si="388"/>
        <v>45331800893655.414</v>
      </c>
      <c r="DA166" s="3">
        <f t="shared" si="388"/>
        <v>44286901482091.367</v>
      </c>
      <c r="DB166" s="3">
        <f t="shared" si="388"/>
        <v>43165141683646.133</v>
      </c>
      <c r="DC166" s="3">
        <f t="shared" si="388"/>
        <v>41969541818312.859</v>
      </c>
      <c r="DD166" s="3">
        <f t="shared" si="388"/>
        <v>40703727956846.641</v>
      </c>
      <c r="DE166" s="3">
        <f t="shared" si="388"/>
        <v>39371935448624.664</v>
      </c>
      <c r="DF166" s="3">
        <f t="shared" si="388"/>
        <v>37979004756112.992</v>
      </c>
      <c r="DG166" s="3">
        <f t="shared" si="388"/>
        <v>36530368821510.68</v>
      </c>
      <c r="DH166" s="3">
        <f t="shared" si="388"/>
        <v>35032031271714.535</v>
      </c>
      <c r="DI166" s="3">
        <f t="shared" si="388"/>
        <v>33490534879652.539</v>
      </c>
      <c r="DJ166" s="3">
        <f t="shared" si="388"/>
        <v>31912919845480.094</v>
      </c>
      <c r="DK166" s="3">
        <f t="shared" si="388"/>
        <v>30306671641719.035</v>
      </c>
      <c r="DL166" s="3">
        <f t="shared" si="388"/>
        <v>28679658380835.637</v>
      </c>
      <c r="DM166" s="3">
        <f t="shared" si="388"/>
        <v>27040057912938.73</v>
      </c>
      <c r="DN166" s="3">
        <f t="shared" si="388"/>
        <v>25396275140495.281</v>
      </c>
      <c r="DO166" s="3">
        <f t="shared" si="388"/>
        <v>23756850341554.266</v>
      </c>
      <c r="DP166" s="3">
        <f t="shared" si="388"/>
        <v>22130359617925.57</v>
      </c>
      <c r="DQ166" s="3">
        <f t="shared" si="388"/>
        <v>20525308917846</v>
      </c>
      <c r="DR166" s="3">
        <f t="shared" si="388"/>
        <v>18950023416149.523</v>
      </c>
      <c r="DS166" s="3">
        <f t="shared" si="388"/>
        <v>17412534352337.812</v>
      </c>
      <c r="DT166" s="3">
        <f t="shared" si="388"/>
        <v>15920465715519.93</v>
      </c>
      <c r="DU166" s="3">
        <f t="shared" si="388"/>
        <v>14480923407079.459</v>
      </c>
      <c r="DV166" s="3">
        <f t="shared" si="388"/>
        <v>13100389690102.535</v>
      </c>
      <c r="DW166" s="3">
        <f t="shared" si="388"/>
        <v>11784625832595.658</v>
      </c>
      <c r="DX166" s="3">
        <f t="shared" si="388"/>
        <v>10538585852686.859</v>
      </c>
      <c r="DY166" s="3">
        <f t="shared" si="388"/>
        <v>9366344164882.793</v>
      </c>
      <c r="DZ166" s="3">
        <f t="shared" si="388"/>
        <v>8271039697551.3057</v>
      </c>
      <c r="EA166" s="3">
        <f t="shared" si="388"/>
        <v>7254838697325.7334</v>
      </c>
      <c r="EB166" s="3">
        <f t="shared" ref="EB166:ET166" si="389">$H$1*PI()/3*((EB63+EC63)*(EC$7^2-EB$7^2)+(EC$7-EB$7)*(EB63*EB$7+EC63*EC$7))*$H$2*$K$1</f>
        <v>6318917957842.9385</v>
      </c>
      <c r="EC166" s="3">
        <f t="shared" si="389"/>
        <v>5463469616157.4121</v>
      </c>
      <c r="ED166" s="3">
        <f t="shared" si="389"/>
        <v>4687727966767.9385</v>
      </c>
      <c r="EE166" s="3">
        <f t="shared" si="389"/>
        <v>3990017974924.9497</v>
      </c>
      <c r="EF166" s="3">
        <f t="shared" si="389"/>
        <v>3367824359966.335</v>
      </c>
      <c r="EG166" s="3">
        <f t="shared" si="389"/>
        <v>2817879305030.1763</v>
      </c>
      <c r="EH166" s="3">
        <f t="shared" si="389"/>
        <v>2336266075615.8735</v>
      </c>
      <c r="EI166" s="3">
        <f t="shared" si="389"/>
        <v>1918535142411.1794</v>
      </c>
      <c r="EJ166" s="3">
        <f t="shared" si="389"/>
        <v>1559828849413.9194</v>
      </c>
      <c r="EK166" s="3">
        <f t="shared" si="389"/>
        <v>1255010287762.8057</v>
      </c>
      <c r="EL166" s="3">
        <f t="shared" si="389"/>
        <v>998791862005.46985</v>
      </c>
      <c r="EM166" s="3">
        <f t="shared" si="389"/>
        <v>785859090006.18738</v>
      </c>
      <c r="EN166" s="3">
        <f t="shared" si="389"/>
        <v>610985466880.76746</v>
      </c>
      <c r="EO166" s="3">
        <f t="shared" si="389"/>
        <v>469134736916.80975</v>
      </c>
      <c r="EP166" s="3">
        <f t="shared" si="389"/>
        <v>355547627817.05298</v>
      </c>
      <c r="EQ166" s="3">
        <f t="shared" si="389"/>
        <v>265810964893.86368</v>
      </c>
      <c r="ER166" s="3">
        <f t="shared" si="389"/>
        <v>195908041655.12427</v>
      </c>
      <c r="ES166" s="3">
        <f t="shared" si="389"/>
        <v>142250111211.81775</v>
      </c>
      <c r="ET166" s="3">
        <f t="shared" si="389"/>
        <v>101689810441.70697</v>
      </c>
      <c r="EU166" s="3">
        <f t="shared" ref="EU166:FC166" si="390">$H$1*PI()/3*((EU63+EV63)*(EV$7^2-EU$7^2)+(EV$7-EU$7)*(EU63*EU$7+EV63*EV$7))*$H$2*$K$1</f>
        <v>71518169443.342743</v>
      </c>
      <c r="EV166" s="3">
        <f t="shared" si="390"/>
        <v>49447535762.1073</v>
      </c>
      <c r="EW166" s="3">
        <f t="shared" si="390"/>
        <v>33583214783.619267</v>
      </c>
      <c r="EX166" s="3">
        <f t="shared" si="390"/>
        <v>22386872632.27034</v>
      </c>
      <c r="EY166" s="3">
        <f t="shared" si="390"/>
        <v>14634765303.835135</v>
      </c>
      <c r="EZ166" s="3">
        <f t="shared" si="390"/>
        <v>9373667771.544342</v>
      </c>
      <c r="FA166" s="3">
        <f t="shared" si="390"/>
        <v>5877017274.4822884</v>
      </c>
      <c r="FB166" s="3">
        <f t="shared" si="390"/>
        <v>3603306281.7086649</v>
      </c>
      <c r="FC166" s="3">
        <f t="shared" si="390"/>
        <v>2158219117.854733</v>
      </c>
      <c r="FD166" s="3">
        <f t="shared" si="232"/>
        <v>1261457506.7151258</v>
      </c>
      <c r="FE166" s="3">
        <f t="shared" si="233"/>
        <v>718692856.69861937</v>
      </c>
      <c r="FF166" s="3">
        <f t="shared" si="182"/>
        <v>398653712.26689243</v>
      </c>
      <c r="FG166" s="3">
        <f t="shared" si="183"/>
        <v>215027740.39672649</v>
      </c>
      <c r="FH166" s="3">
        <f t="shared" si="184"/>
        <v>112636442.35717261</v>
      </c>
      <c r="FI166" s="3">
        <f t="shared" si="185"/>
        <v>57221952.678856529</v>
      </c>
      <c r="FJ166" s="3">
        <f t="shared" si="186"/>
        <v>28153480.718315832</v>
      </c>
      <c r="FK166" s="3">
        <f t="shared" si="187"/>
        <v>13395072.96089993</v>
      </c>
      <c r="FL166" s="3">
        <f t="shared" si="188"/>
        <v>6153606.7759256754</v>
      </c>
      <c r="FM166" s="3">
        <f t="shared" si="189"/>
        <v>2725103.4558355208</v>
      </c>
      <c r="FN166" s="3">
        <f t="shared" si="190"/>
        <v>1161366.0725689151</v>
      </c>
      <c r="FO166" s="3">
        <f t="shared" si="191"/>
        <v>475464.70255626173</v>
      </c>
      <c r="FP166" s="3">
        <f t="shared" si="192"/>
        <v>186648.61530975919</v>
      </c>
      <c r="FQ166" s="3">
        <f t="shared" si="193"/>
        <v>70120.574600123087</v>
      </c>
      <c r="FR166" s="3">
        <f t="shared" si="194"/>
        <v>25159.26540517433</v>
      </c>
      <c r="FS166" s="3">
        <f t="shared" si="195"/>
        <v>8603.1736678932139</v>
      </c>
      <c r="FT166" s="3">
        <f t="shared" si="196"/>
        <v>2797.4413042790925</v>
      </c>
      <c r="FU166" s="3">
        <f t="shared" si="197"/>
        <v>862.96450191321549</v>
      </c>
      <c r="FV166" s="3">
        <f t="shared" si="198"/>
        <v>251.93888554953816</v>
      </c>
      <c r="FW166" s="3">
        <f t="shared" si="199"/>
        <v>69.431846607077389</v>
      </c>
      <c r="FX166" s="3">
        <f t="shared" si="200"/>
        <v>18.014498390973429</v>
      </c>
      <c r="FY166" s="3">
        <f t="shared" si="201"/>
        <v>4.3880289645420865</v>
      </c>
      <c r="FZ166" s="3">
        <f t="shared" si="202"/>
        <v>1.0005228904379058</v>
      </c>
      <c r="GA166" s="3">
        <f t="shared" si="203"/>
        <v>0.21289270128020327</v>
      </c>
      <c r="GB166" s="3">
        <f t="shared" si="204"/>
        <v>4.2137934297045758E-2</v>
      </c>
      <c r="GC166" s="3">
        <f t="shared" si="205"/>
        <v>7.7321510091702475E-3</v>
      </c>
      <c r="GD166" s="3">
        <f t="shared" si="206"/>
        <v>1.3107139733969353E-3</v>
      </c>
      <c r="GE166" s="3">
        <f t="shared" si="152"/>
        <v>2.0449770301037053E-4</v>
      </c>
      <c r="GF166" s="3">
        <f t="shared" si="207"/>
        <v>2.5955677271969174E-5</v>
      </c>
      <c r="GG166" s="3">
        <f t="shared" si="208"/>
        <v>0</v>
      </c>
      <c r="GH166" s="3">
        <f t="shared" si="209"/>
        <v>0</v>
      </c>
      <c r="GI166" s="3">
        <f t="shared" si="210"/>
        <v>0</v>
      </c>
      <c r="GJ166" s="3">
        <f t="shared" si="211"/>
        <v>0</v>
      </c>
      <c r="GK166" s="3">
        <f t="shared" si="157"/>
        <v>0</v>
      </c>
      <c r="GL166" s="3">
        <f t="shared" si="158"/>
        <v>0</v>
      </c>
      <c r="GM166" s="3">
        <f t="shared" si="159"/>
        <v>0</v>
      </c>
      <c r="GN166" s="3">
        <f t="shared" si="160"/>
        <v>0</v>
      </c>
      <c r="GO166" s="3">
        <f t="shared" si="161"/>
        <v>0</v>
      </c>
      <c r="GP166" s="3">
        <f t="shared" si="162"/>
        <v>0</v>
      </c>
      <c r="GQ166" s="3">
        <f t="shared" si="163"/>
        <v>0</v>
      </c>
      <c r="GR166" s="3">
        <f t="shared" si="164"/>
        <v>0</v>
      </c>
      <c r="GS166" s="3">
        <f t="shared" si="165"/>
        <v>0</v>
      </c>
      <c r="GT166" s="3">
        <f t="shared" si="166"/>
        <v>0</v>
      </c>
      <c r="GU166" s="3">
        <f t="shared" si="167"/>
        <v>0</v>
      </c>
      <c r="GV166" s="3">
        <f t="shared" si="168"/>
        <v>0</v>
      </c>
      <c r="GW166" s="3">
        <f t="shared" si="169"/>
        <v>0</v>
      </c>
      <c r="GX166" s="3">
        <f t="shared" si="170"/>
        <v>0</v>
      </c>
      <c r="GY166" s="3">
        <f t="shared" si="171"/>
        <v>0</v>
      </c>
      <c r="GZ166" s="3">
        <f t="shared" si="172"/>
        <v>0</v>
      </c>
      <c r="HA166" s="3">
        <f t="shared" si="173"/>
        <v>0</v>
      </c>
      <c r="HB166" s="3">
        <f t="shared" si="174"/>
        <v>0</v>
      </c>
      <c r="HC166" s="3">
        <f t="shared" si="175"/>
        <v>0</v>
      </c>
      <c r="HD166" s="3">
        <f t="shared" si="176"/>
        <v>0</v>
      </c>
      <c r="HE166" s="3">
        <f t="shared" si="298"/>
        <v>0</v>
      </c>
      <c r="HF166" s="3">
        <f t="shared" si="135"/>
        <v>0</v>
      </c>
      <c r="HG166" s="3">
        <f t="shared" si="136"/>
        <v>0</v>
      </c>
      <c r="HH166" s="3"/>
      <c r="HJ166" s="3">
        <f t="shared" si="132"/>
        <v>3634913844715686</v>
      </c>
      <c r="HK166" s="3">
        <f t="shared" si="137"/>
        <v>3768420521847569</v>
      </c>
    </row>
    <row r="167" spans="1:219" x14ac:dyDescent="0.25">
      <c r="A167">
        <v>186</v>
      </c>
      <c r="B167" s="3">
        <v>1995262314.9688699</v>
      </c>
      <c r="C167" s="7">
        <v>63.22604744875624</v>
      </c>
      <c r="D167" s="3">
        <f t="shared" ref="D167:BO167" si="391">$H$1*PI()/3*((D64+E64)*(E$7^2-D$7^2)+(E$7-D$7)*(D64*D$7+E64*E$7))*$H$2*$K$1</f>
        <v>5020325879561.9902</v>
      </c>
      <c r="E167" s="3">
        <f t="shared" si="391"/>
        <v>5210535271878.875</v>
      </c>
      <c r="F167" s="3">
        <f t="shared" si="391"/>
        <v>5407478378054.7246</v>
      </c>
      <c r="G167" s="3">
        <f t="shared" si="391"/>
        <v>5611364002366.0605</v>
      </c>
      <c r="H167" s="3">
        <f t="shared" si="391"/>
        <v>5822405426521.4268</v>
      </c>
      <c r="I167" s="3">
        <f t="shared" si="391"/>
        <v>6040820352001.8145</v>
      </c>
      <c r="J167" s="3">
        <f t="shared" si="391"/>
        <v>6266830826242.0723</v>
      </c>
      <c r="K167" s="3">
        <f t="shared" si="391"/>
        <v>6500663151303.2246</v>
      </c>
      <c r="L167" s="3">
        <f t="shared" si="391"/>
        <v>6742547773468.917</v>
      </c>
      <c r="M167" s="3">
        <f t="shared" si="391"/>
        <v>6992719152264.5693</v>
      </c>
      <c r="N167" s="3">
        <f t="shared" si="391"/>
        <v>7251415607158.7539</v>
      </c>
      <c r="O167" s="3">
        <f t="shared" si="391"/>
        <v>7518879140239.3838</v>
      </c>
      <c r="P167" s="3">
        <f t="shared" si="391"/>
        <v>7795355232898.6738</v>
      </c>
      <c r="Q167" s="3">
        <f t="shared" si="391"/>
        <v>8081092614599.5479</v>
      </c>
      <c r="R167" s="3">
        <f t="shared" si="391"/>
        <v>8376343001602.7549</v>
      </c>
      <c r="S167" s="3">
        <f t="shared" si="391"/>
        <v>8681360803389.8545</v>
      </c>
      <c r="T167" s="3">
        <f t="shared" si="391"/>
        <v>8996402794488.5527</v>
      </c>
      <c r="U167" s="3">
        <f t="shared" si="391"/>
        <v>9321727749229.873</v>
      </c>
      <c r="V167" s="3">
        <f t="shared" si="391"/>
        <v>9657596036777.7363</v>
      </c>
      <c r="W167" s="3">
        <f t="shared" si="391"/>
        <v>10004269173795.637</v>
      </c>
      <c r="X167" s="3">
        <f t="shared" si="391"/>
        <v>10362009331829.045</v>
      </c>
      <c r="Y167" s="3">
        <f t="shared" si="391"/>
        <v>10731078796439.623</v>
      </c>
      <c r="Z167" s="3">
        <f t="shared" si="391"/>
        <v>11111739374981.246</v>
      </c>
      <c r="AA167" s="3">
        <f t="shared" si="391"/>
        <v>11504251749732.084</v>
      </c>
      <c r="AB167" s="3">
        <f t="shared" si="391"/>
        <v>11908874773022.867</v>
      </c>
      <c r="AC167" s="3">
        <f t="shared" si="391"/>
        <v>12325864700850.855</v>
      </c>
      <c r="AD167" s="3">
        <f t="shared" si="391"/>
        <v>12755474361332.268</v>
      </c>
      <c r="AE167" s="3">
        <f t="shared" si="391"/>
        <v>13197952254196.998</v>
      </c>
      <c r="AF167" s="3">
        <f t="shared" si="391"/>
        <v>13653541577554.92</v>
      </c>
      <c r="AG167" s="3">
        <f t="shared" si="391"/>
        <v>14122479177848.607</v>
      </c>
      <c r="AH167" s="3">
        <f t="shared" si="391"/>
        <v>14604994418995.051</v>
      </c>
      <c r="AI167" s="3">
        <f t="shared" si="391"/>
        <v>15101307966559.123</v>
      </c>
      <c r="AJ167" s="3">
        <f t="shared" si="391"/>
        <v>15611630482756.629</v>
      </c>
      <c r="AK167" s="3">
        <f t="shared" si="391"/>
        <v>16136161228027.242</v>
      </c>
      <c r="AL167" s="3">
        <f t="shared" si="391"/>
        <v>16675086564958.051</v>
      </c>
      <c r="AM167" s="3">
        <f t="shared" si="391"/>
        <v>17228578360236.549</v>
      </c>
      <c r="AN167" s="3">
        <f t="shared" si="391"/>
        <v>17796792280520.273</v>
      </c>
      <c r="AO167" s="3">
        <f t="shared" si="391"/>
        <v>18379865978023.434</v>
      </c>
      <c r="AP167" s="3">
        <f t="shared" si="391"/>
        <v>18977917161835.945</v>
      </c>
      <c r="AQ167" s="3">
        <f t="shared" si="391"/>
        <v>19591041551154.445</v>
      </c>
      <c r="AR167" s="3">
        <f t="shared" si="391"/>
        <v>20219310706783.277</v>
      </c>
      <c r="AS167" s="3">
        <f t="shared" si="391"/>
        <v>20862769737626.348</v>
      </c>
      <c r="AT167" s="3">
        <f t="shared" si="391"/>
        <v>21521434879143.039</v>
      </c>
      <c r="AU167" s="3">
        <f t="shared" si="391"/>
        <v>22195290941264.184</v>
      </c>
      <c r="AV167" s="3">
        <f t="shared" si="391"/>
        <v>22884288623762.594</v>
      </c>
      <c r="AW167" s="3">
        <f t="shared" si="391"/>
        <v>23588341697580.156</v>
      </c>
      <c r="AX167" s="3">
        <f t="shared" si="391"/>
        <v>24307324051552.426</v>
      </c>
      <c r="AY167" s="3">
        <f t="shared" si="391"/>
        <v>25041066604575.309</v>
      </c>
      <c r="AZ167" s="3">
        <f t="shared" si="391"/>
        <v>25789354084337.91</v>
      </c>
      <c r="BA167" s="3">
        <f t="shared" si="391"/>
        <v>26551921674858.133</v>
      </c>
      <c r="BB167" s="3">
        <f t="shared" si="391"/>
        <v>27328451536276.316</v>
      </c>
      <c r="BC167" s="3">
        <f t="shared" si="391"/>
        <v>28118569201752.547</v>
      </c>
      <c r="BD167" s="3">
        <f t="shared" si="391"/>
        <v>28921839858011.305</v>
      </c>
      <c r="BE167" s="3">
        <f t="shared" si="391"/>
        <v>29737764517732.516</v>
      </c>
      <c r="BF167" s="3">
        <f t="shared" si="391"/>
        <v>30565776094126.785</v>
      </c>
      <c r="BG167" s="3">
        <f t="shared" si="391"/>
        <v>31405235390094.539</v>
      </c>
      <c r="BH167" s="3">
        <f t="shared" si="391"/>
        <v>32255427016996.285</v>
      </c>
      <c r="BI167" s="3">
        <f t="shared" si="391"/>
        <v>33115555260586.824</v>
      </c>
      <c r="BJ167" s="3">
        <f t="shared" si="391"/>
        <v>33984739914693.605</v>
      </c>
      <c r="BK167" s="3">
        <f t="shared" si="391"/>
        <v>34862012106451.742</v>
      </c>
      <c r="BL167" s="3">
        <f t="shared" si="391"/>
        <v>35746310140438.422</v>
      </c>
      <c r="BM167" s="3">
        <f t="shared" si="391"/>
        <v>36636475392604.531</v>
      </c>
      <c r="BN167" s="3">
        <f t="shared" si="391"/>
        <v>37531248289357.086</v>
      </c>
      <c r="BO167" s="3">
        <f t="shared" si="391"/>
        <v>38429264411057.594</v>
      </c>
      <c r="BP167" s="3">
        <f t="shared" ref="BP167:EA167" si="392">$H$1*PI()/3*((BP64+BQ64)*(BQ$7^2-BP$7^2)+(BQ$7-BP$7)*(BP64*BP$7+BQ64*BQ$7))*$H$2*$K$1</f>
        <v>39329050764188.797</v>
      </c>
      <c r="BQ167" s="3">
        <f t="shared" si="392"/>
        <v>40229022271091.953</v>
      </c>
      <c r="BR167" s="3">
        <f t="shared" si="392"/>
        <v>41127478531479.656</v>
      </c>
      <c r="BS167" s="3">
        <f t="shared" si="392"/>
        <v>42022600915186.352</v>
      </c>
      <c r="BT167" s="3">
        <f t="shared" si="392"/>
        <v>42912450051318.812</v>
      </c>
      <c r="BU167" s="3">
        <f t="shared" si="392"/>
        <v>43794963784516.008</v>
      </c>
      <c r="BV167" s="3">
        <f t="shared" si="392"/>
        <v>44667955675058.062</v>
      </c>
      <c r="BW167" s="3">
        <f t="shared" si="392"/>
        <v>45529114125204.758</v>
      </c>
      <c r="BX167" s="3">
        <f t="shared" si="392"/>
        <v>46376002220024.516</v>
      </c>
      <c r="BY167" s="3">
        <f t="shared" si="392"/>
        <v>47206058376653.133</v>
      </c>
      <c r="BZ167" s="3">
        <f t="shared" si="392"/>
        <v>48016597901140.352</v>
      </c>
      <c r="CA167" s="3">
        <f t="shared" si="392"/>
        <v>48804815557172.148</v>
      </c>
      <c r="CB167" s="3">
        <f t="shared" si="392"/>
        <v>49567789255067.414</v>
      </c>
      <c r="CC167" s="3">
        <f t="shared" si="392"/>
        <v>50302484973486.906</v>
      </c>
      <c r="CD167" s="3">
        <f t="shared" si="392"/>
        <v>51005763028439.258</v>
      </c>
      <c r="CE167" s="3">
        <f t="shared" si="392"/>
        <v>51674385806164.383</v>
      </c>
      <c r="CF167" s="3">
        <f t="shared" si="392"/>
        <v>52305027076185.531</v>
      </c>
      <c r="CG167" s="3">
        <f t="shared" si="392"/>
        <v>52894282999248.344</v>
      </c>
      <c r="CH167" s="3">
        <f t="shared" si="392"/>
        <v>53438684941280.773</v>
      </c>
      <c r="CI167" s="3">
        <f t="shared" si="392"/>
        <v>53934714198276.711</v>
      </c>
      <c r="CJ167" s="3">
        <f t="shared" si="392"/>
        <v>54378818728438.859</v>
      </c>
      <c r="CK167" s="3">
        <f t="shared" si="392"/>
        <v>54767431976025.016</v>
      </c>
      <c r="CL167" s="3">
        <f t="shared" si="392"/>
        <v>55096993856238.086</v>
      </c>
      <c r="CM167" s="3">
        <f t="shared" si="392"/>
        <v>55363973951381.562</v>
      </c>
      <c r="CN167" s="3">
        <f t="shared" si="392"/>
        <v>55564896945524.727</v>
      </c>
      <c r="CO167" s="3">
        <f t="shared" si="392"/>
        <v>55696370297088.156</v>
      </c>
      <c r="CP167" s="3">
        <f t="shared" si="392"/>
        <v>55755114116548.289</v>
      </c>
      <c r="CQ167" s="3">
        <f t="shared" si="392"/>
        <v>55737993178854.797</v>
      </c>
      <c r="CR167" s="3">
        <f t="shared" si="392"/>
        <v>55642050957442.406</v>
      </c>
      <c r="CS167" s="3">
        <f t="shared" si="392"/>
        <v>55464545518836.992</v>
      </c>
      <c r="CT167" s="3">
        <f t="shared" si="392"/>
        <v>55202987063559.25</v>
      </c>
      <c r="CU167" s="3">
        <f t="shared" si="392"/>
        <v>54855176840270.687</v>
      </c>
      <c r="CV167" s="3">
        <f t="shared" si="392"/>
        <v>54419247098097.742</v>
      </c>
      <c r="CW167" s="3">
        <f t="shared" si="392"/>
        <v>53893701673456.187</v>
      </c>
      <c r="CX167" s="3">
        <f t="shared" si="392"/>
        <v>53277456738218.984</v>
      </c>
      <c r="CY167" s="3">
        <f t="shared" si="392"/>
        <v>52569881163453.18</v>
      </c>
      <c r="CZ167" s="3">
        <f t="shared" si="392"/>
        <v>51770835878374.172</v>
      </c>
      <c r="DA167" s="3">
        <f t="shared" si="392"/>
        <v>50880711533077.344</v>
      </c>
      <c r="DB167" s="3">
        <f t="shared" si="392"/>
        <v>49900463703471.133</v>
      </c>
      <c r="DC167" s="3">
        <f t="shared" si="392"/>
        <v>48831644812439.422</v>
      </c>
      <c r="DD167" s="3">
        <f t="shared" si="392"/>
        <v>47676431887136.742</v>
      </c>
      <c r="DE167" s="3">
        <f t="shared" si="392"/>
        <v>46437649226820.469</v>
      </c>
      <c r="DF167" s="3">
        <f t="shared" si="392"/>
        <v>45118785027418.141</v>
      </c>
      <c r="DG167" s="3">
        <f t="shared" si="392"/>
        <v>43724000998458.062</v>
      </c>
      <c r="DH167" s="3">
        <f t="shared" si="392"/>
        <v>42258134020138.937</v>
      </c>
      <c r="DI167" s="3">
        <f t="shared" si="392"/>
        <v>40726688926754.594</v>
      </c>
      <c r="DJ167" s="3">
        <f t="shared" si="392"/>
        <v>39135821571280.625</v>
      </c>
      <c r="DK167" s="3">
        <f t="shared" si="392"/>
        <v>37492311428536.719</v>
      </c>
      <c r="DL167" s="3">
        <f t="shared" si="392"/>
        <v>35803523132091.969</v>
      </c>
      <c r="DM167" s="3">
        <f t="shared" si="392"/>
        <v>34077356517712.27</v>
      </c>
      <c r="DN167" s="3">
        <f t="shared" si="392"/>
        <v>32322184962452.664</v>
      </c>
      <c r="DO167" s="3">
        <f t="shared" si="392"/>
        <v>30546782063181.262</v>
      </c>
      <c r="DP167" s="3">
        <f t="shared" si="392"/>
        <v>28760236991625.016</v>
      </c>
      <c r="DQ167" s="3">
        <f t="shared" si="392"/>
        <v>26971859186886.07</v>
      </c>
      <c r="DR167" s="3">
        <f t="shared" si="392"/>
        <v>25191073398931.199</v>
      </c>
      <c r="DS167" s="3">
        <f t="shared" si="392"/>
        <v>23427306465086.184</v>
      </c>
      <c r="DT167" s="3">
        <f t="shared" si="392"/>
        <v>21689867578006.027</v>
      </c>
      <c r="DU167" s="3">
        <f t="shared" si="392"/>
        <v>19987824172576.941</v>
      </c>
      <c r="DV167" s="3">
        <f t="shared" si="392"/>
        <v>18329875905062.383</v>
      </c>
      <c r="DW167" s="3">
        <f t="shared" si="392"/>
        <v>16724229503664.127</v>
      </c>
      <c r="DX167" s="3">
        <f t="shared" si="392"/>
        <v>15178477515587.293</v>
      </c>
      <c r="DY167" s="3">
        <f t="shared" si="392"/>
        <v>13699484142391.895</v>
      </c>
      <c r="DZ167" s="3">
        <f t="shared" si="392"/>
        <v>12293281424724.982</v>
      </c>
      <c r="EA167" s="3">
        <f t="shared" si="392"/>
        <v>10964978991371.889</v>
      </c>
      <c r="EB167" s="3">
        <f t="shared" ref="EB167:ET167" si="393">$H$1*PI()/3*((EB64+EC64)*(EC$7^2-EB$7^2)+(EC$7-EB$7)*(EB64*EB$7+EC64*EC$7))*$H$2*$K$1</f>
        <v>9718690413010.5293</v>
      </c>
      <c r="EC167" s="3">
        <f t="shared" si="393"/>
        <v>8557478888532.4658</v>
      </c>
      <c r="ED167" s="3">
        <f t="shared" si="393"/>
        <v>7483324538587.1162</v>
      </c>
      <c r="EE167" s="3">
        <f t="shared" si="393"/>
        <v>6497114991684.7715</v>
      </c>
      <c r="EF167" s="3">
        <f t="shared" si="393"/>
        <v>5598660235706.1494</v>
      </c>
      <c r="EG167" s="3">
        <f t="shared" si="393"/>
        <v>4786731894390.502</v>
      </c>
      <c r="EH167" s="3">
        <f t="shared" si="393"/>
        <v>4059126205607.7954</v>
      </c>
      <c r="EI167" s="3">
        <f t="shared" si="393"/>
        <v>3412749065428.3618</v>
      </c>
      <c r="EJ167" s="3">
        <f t="shared" si="393"/>
        <v>2843720605971.605</v>
      </c>
      <c r="EK167" s="3">
        <f t="shared" si="393"/>
        <v>2347495946379.75</v>
      </c>
      <c r="EL167" s="3">
        <f t="shared" si="393"/>
        <v>1918998047253.1785</v>
      </c>
      <c r="EM167" s="3">
        <f t="shared" si="393"/>
        <v>1552758058886.8328</v>
      </c>
      <c r="EN167" s="3">
        <f t="shared" si="393"/>
        <v>1243058225413.075</v>
      </c>
      <c r="EO167" s="3">
        <f t="shared" si="393"/>
        <v>984072322002.44641</v>
      </c>
      <c r="EP167" s="3">
        <f t="shared" si="393"/>
        <v>769998777462.57703</v>
      </c>
      <c r="EQ167" s="3">
        <f t="shared" si="393"/>
        <v>595182068988.49548</v>
      </c>
      <c r="ER167" s="3">
        <f t="shared" si="393"/>
        <v>454218649203.11493</v>
      </c>
      <c r="ES167" s="3">
        <f t="shared" si="393"/>
        <v>342044538736.53162</v>
      </c>
      <c r="ET167" s="3">
        <f t="shared" si="393"/>
        <v>254002734048.3009</v>
      </c>
      <c r="EU167" s="3">
        <f t="shared" ref="EU167:FC167" si="394">$H$1*PI()/3*((EU64+EV64)*(EV$7^2-EU$7^2)+(EV$7-EU$7)*(EU64*EU$7+EV64*EV$7))*$H$2*$K$1</f>
        <v>185889670694.23102</v>
      </c>
      <c r="EV167" s="3">
        <f t="shared" si="394"/>
        <v>133981070157.33887</v>
      </c>
      <c r="EW167" s="3">
        <f t="shared" si="394"/>
        <v>95038506719.436386</v>
      </c>
      <c r="EX167" s="3">
        <f t="shared" si="394"/>
        <v>66298889627.9021</v>
      </c>
      <c r="EY167" s="3">
        <f t="shared" si="394"/>
        <v>45449708911.864754</v>
      </c>
      <c r="EZ167" s="3">
        <f t="shared" si="394"/>
        <v>30593304051.131336</v>
      </c>
      <c r="FA167" s="3">
        <f t="shared" si="394"/>
        <v>20203569759.719887</v>
      </c>
      <c r="FB167" s="3">
        <f t="shared" si="394"/>
        <v>13078422742.717417</v>
      </c>
      <c r="FC167" s="3">
        <f t="shared" si="394"/>
        <v>8291049619.5722361</v>
      </c>
      <c r="FD167" s="3">
        <f t="shared" si="232"/>
        <v>5142488735.9022245</v>
      </c>
      <c r="FE167" s="3">
        <f t="shared" si="233"/>
        <v>3117527454.4526544</v>
      </c>
      <c r="FF167" s="3">
        <f t="shared" si="182"/>
        <v>1845284986.3138943</v>
      </c>
      <c r="FG167" s="3">
        <f t="shared" si="183"/>
        <v>1065257817.907163</v>
      </c>
      <c r="FH167" s="3">
        <f t="shared" si="184"/>
        <v>599078629.75087321</v>
      </c>
      <c r="FI167" s="3">
        <f t="shared" si="185"/>
        <v>327813784.71952498</v>
      </c>
      <c r="FJ167" s="3">
        <f t="shared" si="186"/>
        <v>174315922.28178933</v>
      </c>
      <c r="FK167" s="3">
        <f t="shared" si="187"/>
        <v>89958069.036977798</v>
      </c>
      <c r="FL167" s="3">
        <f t="shared" si="188"/>
        <v>44992132.490673058</v>
      </c>
      <c r="FM167" s="3">
        <f t="shared" si="189"/>
        <v>21777035.514575817</v>
      </c>
      <c r="FN167" s="3">
        <f t="shared" si="190"/>
        <v>10185207.803975085</v>
      </c>
      <c r="FO167" s="3">
        <f t="shared" si="191"/>
        <v>4595817.0761639737</v>
      </c>
      <c r="FP167" s="3">
        <f t="shared" si="192"/>
        <v>1997368.2232659131</v>
      </c>
      <c r="FQ167" s="3">
        <f t="shared" si="193"/>
        <v>834648.39625063317</v>
      </c>
      <c r="FR167" s="3">
        <f t="shared" si="194"/>
        <v>334743.00803611882</v>
      </c>
      <c r="FS167" s="3">
        <f t="shared" si="195"/>
        <v>128605.0049215387</v>
      </c>
      <c r="FT167" s="3">
        <f t="shared" si="196"/>
        <v>47236.765518084008</v>
      </c>
      <c r="FU167" s="3">
        <f t="shared" si="197"/>
        <v>16552.960865043442</v>
      </c>
      <c r="FV167" s="3">
        <f t="shared" si="198"/>
        <v>5522.0417111724064</v>
      </c>
      <c r="FW167" s="3">
        <f t="shared" si="199"/>
        <v>1749.6983364574739</v>
      </c>
      <c r="FX167" s="3">
        <f t="shared" si="200"/>
        <v>525.32843799254363</v>
      </c>
      <c r="FY167" s="3">
        <f t="shared" si="201"/>
        <v>149.07988228452407</v>
      </c>
      <c r="FZ167" s="3">
        <f t="shared" si="202"/>
        <v>39.883454238511362</v>
      </c>
      <c r="GA167" s="3">
        <f t="shared" si="203"/>
        <v>10.031451853076319</v>
      </c>
      <c r="GB167" s="3">
        <f t="shared" si="204"/>
        <v>2.3653079465861384</v>
      </c>
      <c r="GC167" s="3">
        <f t="shared" si="205"/>
        <v>0.52126800903556447</v>
      </c>
      <c r="GD167" s="3">
        <f t="shared" si="206"/>
        <v>0.10703323353552562</v>
      </c>
      <c r="GE167" s="3">
        <f t="shared" si="152"/>
        <v>2.04093935849427E-2</v>
      </c>
      <c r="GF167" s="3">
        <f t="shared" si="207"/>
        <v>3.1092152823897459E-3</v>
      </c>
      <c r="GG167" s="3">
        <f t="shared" si="208"/>
        <v>0</v>
      </c>
      <c r="GH167" s="3">
        <f t="shared" si="209"/>
        <v>0</v>
      </c>
      <c r="GI167" s="3">
        <f t="shared" si="210"/>
        <v>0</v>
      </c>
      <c r="GJ167" s="3">
        <f t="shared" si="211"/>
        <v>0</v>
      </c>
      <c r="GK167" s="3">
        <f t="shared" si="157"/>
        <v>0</v>
      </c>
      <c r="GL167" s="3">
        <f t="shared" si="158"/>
        <v>0</v>
      </c>
      <c r="GM167" s="3">
        <f t="shared" si="159"/>
        <v>0</v>
      </c>
      <c r="GN167" s="3">
        <f t="shared" si="160"/>
        <v>0</v>
      </c>
      <c r="GO167" s="3">
        <f t="shared" si="161"/>
        <v>0</v>
      </c>
      <c r="GP167" s="3">
        <f t="shared" si="162"/>
        <v>0</v>
      </c>
      <c r="GQ167" s="3">
        <f t="shared" si="163"/>
        <v>0</v>
      </c>
      <c r="GR167" s="3">
        <f t="shared" si="164"/>
        <v>0</v>
      </c>
      <c r="GS167" s="3">
        <f t="shared" si="165"/>
        <v>0</v>
      </c>
      <c r="GT167" s="3">
        <f t="shared" si="166"/>
        <v>0</v>
      </c>
      <c r="GU167" s="3">
        <f t="shared" si="167"/>
        <v>0</v>
      </c>
      <c r="GV167" s="3">
        <f t="shared" si="168"/>
        <v>0</v>
      </c>
      <c r="GW167" s="3">
        <f t="shared" si="169"/>
        <v>0</v>
      </c>
      <c r="GX167" s="3">
        <f t="shared" si="170"/>
        <v>0</v>
      </c>
      <c r="GY167" s="3">
        <f t="shared" si="171"/>
        <v>0</v>
      </c>
      <c r="GZ167" s="3">
        <f t="shared" si="172"/>
        <v>0</v>
      </c>
      <c r="HA167" s="3">
        <f t="shared" si="173"/>
        <v>0</v>
      </c>
      <c r="HB167" s="3">
        <f t="shared" si="174"/>
        <v>0</v>
      </c>
      <c r="HC167" s="3">
        <f t="shared" si="175"/>
        <v>0</v>
      </c>
      <c r="HD167" s="3">
        <f t="shared" si="176"/>
        <v>0</v>
      </c>
      <c r="HE167" s="3">
        <f t="shared" ref="HE167:HE182" si="395">$H$1*PI()/3*((HE64+HF64)*(HF$7^2-HE$7^2)+(HF$7-HE$7)*(HE64*HE$7+HF64*HF$7))*$H$2*$K$1</f>
        <v>0</v>
      </c>
      <c r="HF167" s="3">
        <f t="shared" si="135"/>
        <v>0</v>
      </c>
      <c r="HG167" s="3">
        <f t="shared" si="136"/>
        <v>0</v>
      </c>
      <c r="HH167" s="3"/>
      <c r="HJ167" s="3">
        <f t="shared" si="132"/>
        <v>3925454947152563.5</v>
      </c>
      <c r="HK167" s="3">
        <f t="shared" si="137"/>
        <v>4051545707634460</v>
      </c>
    </row>
    <row r="168" spans="1:219" x14ac:dyDescent="0.25">
      <c r="A168">
        <v>187</v>
      </c>
      <c r="B168" s="3">
        <v>2238721138.5683298</v>
      </c>
      <c r="C168" s="7">
        <v>70.940792030076111</v>
      </c>
      <c r="D168" s="3">
        <f t="shared" ref="D168:BO168" si="396">$H$1*PI()/3*((D65+E65)*(E$7^2-D$7^2)+(E$7-D$7)*(D65*D$7+E65*E$7))*$H$2*$K$1</f>
        <v>4741997818514.71</v>
      </c>
      <c r="E168" s="3">
        <f t="shared" si="396"/>
        <v>4923895709859.2832</v>
      </c>
      <c r="F168" s="3">
        <f t="shared" si="396"/>
        <v>5112362050607.5869</v>
      </c>
      <c r="G168" s="3">
        <f t="shared" si="396"/>
        <v>5307608439143.6953</v>
      </c>
      <c r="H168" s="3">
        <f t="shared" si="396"/>
        <v>5509851564976.3125</v>
      </c>
      <c r="I168" s="3">
        <f t="shared" si="396"/>
        <v>5719313200346.5762</v>
      </c>
      <c r="J168" s="3">
        <f t="shared" si="396"/>
        <v>5936220178661.2393</v>
      </c>
      <c r="K168" s="3">
        <f t="shared" si="396"/>
        <v>6160804358535.9834</v>
      </c>
      <c r="L168" s="3">
        <f t="shared" si="396"/>
        <v>6393302572026.5488</v>
      </c>
      <c r="M168" s="3">
        <f t="shared" si="396"/>
        <v>6633956555683.8564</v>
      </c>
      <c r="N168" s="3">
        <f t="shared" si="396"/>
        <v>6883012862840.1523</v>
      </c>
      <c r="O168" s="3">
        <f t="shared" si="396"/>
        <v>7140722755559.4287</v>
      </c>
      <c r="P168" s="3">
        <f t="shared" si="396"/>
        <v>7407342074435.248</v>
      </c>
      <c r="Q168" s="3">
        <f t="shared" si="396"/>
        <v>7683131084449.5234</v>
      </c>
      <c r="R168" s="3">
        <f t="shared" si="396"/>
        <v>7968354294914.6611</v>
      </c>
      <c r="S168" s="3">
        <f t="shared" si="396"/>
        <v>8263280251376.5625</v>
      </c>
      <c r="T168" s="3">
        <f t="shared" si="396"/>
        <v>8568181297317.4727</v>
      </c>
      <c r="U168" s="3">
        <f t="shared" si="396"/>
        <v>8883333303319.4102</v>
      </c>
      <c r="V168" s="3">
        <f t="shared" si="396"/>
        <v>9209015361154.418</v>
      </c>
      <c r="W168" s="3">
        <f t="shared" si="396"/>
        <v>9545509440276.0566</v>
      </c>
      <c r="X168" s="3">
        <f t="shared" si="396"/>
        <v>9893100003897.1934</v>
      </c>
      <c r="Y168" s="3">
        <f t="shared" si="396"/>
        <v>10252073581777.812</v>
      </c>
      <c r="Z168" s="3">
        <f t="shared" si="396"/>
        <v>10622718296685.836</v>
      </c>
      <c r="AA168" s="3">
        <f t="shared" si="396"/>
        <v>11005323341300.289</v>
      </c>
      <c r="AB168" s="3">
        <f t="shared" si="396"/>
        <v>11400178402226.988</v>
      </c>
      <c r="AC168" s="3">
        <f t="shared" si="396"/>
        <v>11807573027621.682</v>
      </c>
      <c r="AD168" s="3">
        <f t="shared" si="396"/>
        <v>12227795934748.094</v>
      </c>
      <c r="AE168" s="3">
        <f t="shared" si="396"/>
        <v>12661134253616.275</v>
      </c>
      <c r="AF168" s="3">
        <f t="shared" si="396"/>
        <v>13107872702826.936</v>
      </c>
      <c r="AG168" s="3">
        <f t="shared" si="396"/>
        <v>13568292693395.602</v>
      </c>
      <c r="AH168" s="3">
        <f t="shared" si="396"/>
        <v>14042671356359.887</v>
      </c>
      <c r="AI168" s="3">
        <f t="shared" si="396"/>
        <v>14531280489758.826</v>
      </c>
      <c r="AJ168" s="3">
        <f t="shared" si="396"/>
        <v>15034385420462.07</v>
      </c>
      <c r="AK168" s="3">
        <f t="shared" si="396"/>
        <v>15552243776197.201</v>
      </c>
      <c r="AL168" s="3">
        <f t="shared" si="396"/>
        <v>16085104163079.533</v>
      </c>
      <c r="AM168" s="3">
        <f t="shared" si="396"/>
        <v>16633204743760.443</v>
      </c>
      <c r="AN168" s="3">
        <f t="shared" si="396"/>
        <v>17196771711411.223</v>
      </c>
      <c r="AO168" s="3">
        <f t="shared" si="396"/>
        <v>17776017654566.746</v>
      </c>
      <c r="AP168" s="3">
        <f t="shared" si="396"/>
        <v>18371139807941.297</v>
      </c>
      <c r="AQ168" s="3">
        <f t="shared" si="396"/>
        <v>18982318184357.066</v>
      </c>
      <c r="AR168" s="3">
        <f t="shared" si="396"/>
        <v>19609713582955.844</v>
      </c>
      <c r="AS168" s="3">
        <f t="shared" si="396"/>
        <v>20253465469061.41</v>
      </c>
      <c r="AT168" s="3">
        <f t="shared" si="396"/>
        <v>20913689721136.074</v>
      </c>
      <c r="AU168" s="3">
        <f t="shared" si="396"/>
        <v>21590476240599.574</v>
      </c>
      <c r="AV168" s="3">
        <f t="shared" si="396"/>
        <v>22283886420566.215</v>
      </c>
      <c r="AW168" s="3">
        <f t="shared" si="396"/>
        <v>22993950469836.555</v>
      </c>
      <c r="AX168" s="3">
        <f t="shared" si="396"/>
        <v>23720664589164.797</v>
      </c>
      <c r="AY168" s="3">
        <f t="shared" si="396"/>
        <v>24463987997166.793</v>
      </c>
      <c r="AZ168" s="3">
        <f t="shared" si="396"/>
        <v>25223839804023.121</v>
      </c>
      <c r="BA168" s="3">
        <f t="shared" si="396"/>
        <v>26000095731938.703</v>
      </c>
      <c r="BB168" s="3">
        <f t="shared" si="396"/>
        <v>26792584682214.746</v>
      </c>
      <c r="BC168" s="3">
        <f t="shared" si="396"/>
        <v>27601085149834.613</v>
      </c>
      <c r="BD168" s="3">
        <f t="shared" si="396"/>
        <v>28425321487797.719</v>
      </c>
      <c r="BE168" s="3">
        <f t="shared" si="396"/>
        <v>29264960024712.102</v>
      </c>
      <c r="BF168" s="3">
        <f t="shared" si="396"/>
        <v>30119605040893.82</v>
      </c>
      <c r="BG168" s="3">
        <f t="shared" si="396"/>
        <v>30988794609873.391</v>
      </c>
      <c r="BH168" s="3">
        <f t="shared" si="396"/>
        <v>31871996314409.402</v>
      </c>
      <c r="BI168" s="3">
        <f t="shared" si="396"/>
        <v>32768602848204.07</v>
      </c>
      <c r="BJ168" s="3">
        <f t="shared" si="396"/>
        <v>33677927517103.5</v>
      </c>
      <c r="BK168" s="3">
        <f t="shared" si="396"/>
        <v>34599199656360.879</v>
      </c>
      <c r="BL168" s="3">
        <f t="shared" si="396"/>
        <v>35531559983640.883</v>
      </c>
      <c r="BM168" s="3">
        <f t="shared" si="396"/>
        <v>36474055910584.68</v>
      </c>
      <c r="BN168" s="3">
        <f t="shared" si="396"/>
        <v>37425636839816.008</v>
      </c>
      <c r="BO168" s="3">
        <f t="shared" si="396"/>
        <v>38385149477826.562</v>
      </c>
      <c r="BP168" s="3">
        <f t="shared" ref="BP168:EA168" si="397">$H$1*PI()/3*((BP65+BQ65)*(BQ$7^2-BP$7^2)+(BQ$7-BP$7)*(BP65*BP$7+BQ65*BQ$7))*$H$2*$K$1</f>
        <v>39351333198852.727</v>
      </c>
      <c r="BQ168" s="3">
        <f t="shared" si="397"/>
        <v>40322815499257.172</v>
      </c>
      <c r="BR168" s="3">
        <f t="shared" si="397"/>
        <v>41298107587059.352</v>
      </c>
      <c r="BS168" s="3">
        <f t="shared" si="397"/>
        <v>42275600156439.523</v>
      </c>
      <c r="BT168" s="3">
        <f t="shared" si="397"/>
        <v>43253559402783.039</v>
      </c>
      <c r="BU168" s="3">
        <f t="shared" si="397"/>
        <v>44230123339560.68</v>
      </c>
      <c r="BV168" s="3">
        <f t="shared" si="397"/>
        <v>45203298484721.32</v>
      </c>
      <c r="BW168" s="3">
        <f t="shared" si="397"/>
        <v>46170956990460.992</v>
      </c>
      <c r="BX168" s="3">
        <f t="shared" si="397"/>
        <v>47130834296887.898</v>
      </c>
      <c r="BY168" s="3">
        <f t="shared" si="397"/>
        <v>48080527396821.992</v>
      </c>
      <c r="BZ168" s="3">
        <f t="shared" si="397"/>
        <v>49017493805524.508</v>
      </c>
      <c r="CA168" s="3">
        <f t="shared" si="397"/>
        <v>49939051335968.391</v>
      </c>
      <c r="CB168" s="3">
        <f t="shared" si="397"/>
        <v>50842378786430.094</v>
      </c>
      <c r="CC168" s="3">
        <f t="shared" si="397"/>
        <v>51724517653721.25</v>
      </c>
      <c r="CD168" s="3">
        <f t="shared" si="397"/>
        <v>52582374990476.094</v>
      </c>
      <c r="CE168" s="3">
        <f t="shared" si="397"/>
        <v>53412727530393.641</v>
      </c>
      <c r="CF168" s="3">
        <f t="shared" si="397"/>
        <v>54212227209070.258</v>
      </c>
      <c r="CG168" s="3">
        <f t="shared" si="397"/>
        <v>54977408211115.937</v>
      </c>
      <c r="CH168" s="3">
        <f t="shared" si="397"/>
        <v>55704695675930.484</v>
      </c>
      <c r="CI168" s="3">
        <f t="shared" si="397"/>
        <v>56390416194202.383</v>
      </c>
      <c r="CJ168" s="3">
        <f t="shared" si="397"/>
        <v>57030810225231.422</v>
      </c>
      <c r="CK168" s="3">
        <f t="shared" si="397"/>
        <v>57622046560570.016</v>
      </c>
      <c r="CL168" s="3">
        <f t="shared" si="397"/>
        <v>58160238952342.367</v>
      </c>
      <c r="CM168" s="3">
        <f t="shared" si="397"/>
        <v>58641465014082.641</v>
      </c>
      <c r="CN168" s="3">
        <f t="shared" si="397"/>
        <v>59061787488161.992</v>
      </c>
      <c r="CO168" s="3">
        <f t="shared" si="397"/>
        <v>59417277955755.094</v>
      </c>
      <c r="CP168" s="3">
        <f t="shared" si="397"/>
        <v>59704043043166.617</v>
      </c>
      <c r="CQ168" s="3">
        <f t="shared" si="397"/>
        <v>59918253151070.312</v>
      </c>
      <c r="CR168" s="3">
        <f t="shared" si="397"/>
        <v>60056173700754.68</v>
      </c>
      <c r="CS168" s="3">
        <f t="shared" si="397"/>
        <v>60114198854508.82</v>
      </c>
      <c r="CT168" s="3">
        <f t="shared" si="397"/>
        <v>60088887621314.961</v>
      </c>
      <c r="CU168" s="3">
        <f t="shared" si="397"/>
        <v>59977002212025.609</v>
      </c>
      <c r="CV168" s="3">
        <f t="shared" si="397"/>
        <v>59775548452262.242</v>
      </c>
      <c r="CW168" s="3">
        <f t="shared" si="397"/>
        <v>59481817996101.172</v>
      </c>
      <c r="CX168" s="3">
        <f t="shared" si="397"/>
        <v>59093432020825.086</v>
      </c>
      <c r="CY168" s="3">
        <f t="shared" si="397"/>
        <v>58608386008036.219</v>
      </c>
      <c r="CZ168" s="3">
        <f t="shared" si="397"/>
        <v>58025095138949.875</v>
      </c>
      <c r="DA168" s="3">
        <f t="shared" si="397"/>
        <v>57342439752552.758</v>
      </c>
      <c r="DB168" s="3">
        <f t="shared" si="397"/>
        <v>56559810231859.43</v>
      </c>
      <c r="DC168" s="3">
        <f t="shared" si="397"/>
        <v>55677150599880.25</v>
      </c>
      <c r="DD168" s="3">
        <f t="shared" si="397"/>
        <v>54695000027144.18</v>
      </c>
      <c r="DE168" s="3">
        <f t="shared" si="397"/>
        <v>53614531373852.164</v>
      </c>
      <c r="DF168" s="3">
        <f t="shared" si="397"/>
        <v>52437585820700.211</v>
      </c>
      <c r="DG168" s="3">
        <f t="shared" si="397"/>
        <v>51166702582693.531</v>
      </c>
      <c r="DH168" s="3">
        <f t="shared" si="397"/>
        <v>49805142654966.789</v>
      </c>
      <c r="DI168" s="3">
        <f t="shared" si="397"/>
        <v>48356905512399.914</v>
      </c>
      <c r="DJ168" s="3">
        <f t="shared" si="397"/>
        <v>46826737680115.914</v>
      </c>
      <c r="DK168" s="3">
        <f t="shared" si="397"/>
        <v>45220132114671.367</v>
      </c>
      <c r="DL168" s="3">
        <f t="shared" si="397"/>
        <v>43543317388223.875</v>
      </c>
      <c r="DM168" s="3">
        <f t="shared" si="397"/>
        <v>41803235757474.453</v>
      </c>
      <c r="DN168" s="3">
        <f t="shared" si="397"/>
        <v>40007509326868.062</v>
      </c>
      <c r="DO168" s="3">
        <f t="shared" si="397"/>
        <v>38164393684444.172</v>
      </c>
      <c r="DP168" s="3">
        <f t="shared" si="397"/>
        <v>36282718603669.75</v>
      </c>
      <c r="DQ168" s="3">
        <f t="shared" si="397"/>
        <v>34371815661260.215</v>
      </c>
      <c r="DR168" s="3">
        <f t="shared" si="397"/>
        <v>32441432923714.207</v>
      </c>
      <c r="DS168" s="3">
        <f t="shared" si="397"/>
        <v>30501637195935.789</v>
      </c>
      <c r="DT168" s="3">
        <f t="shared" si="397"/>
        <v>28562704702255.547</v>
      </c>
      <c r="DU168" s="3">
        <f t="shared" si="397"/>
        <v>26635001473152.398</v>
      </c>
      <c r="DV168" s="3">
        <f t="shared" si="397"/>
        <v>24728855129384.73</v>
      </c>
      <c r="DW168" s="3">
        <f t="shared" si="397"/>
        <v>22854420176531.043</v>
      </c>
      <c r="DX168" s="3">
        <f t="shared" si="397"/>
        <v>21021539329554.344</v>
      </c>
      <c r="DY168" s="3">
        <f t="shared" si="397"/>
        <v>19239603760372.09</v>
      </c>
      <c r="DZ168" s="3">
        <f t="shared" si="397"/>
        <v>17517415481863.307</v>
      </c>
      <c r="EA168" s="3">
        <f t="shared" si="397"/>
        <v>15863055326133.018</v>
      </c>
      <c r="EB168" s="3">
        <f t="shared" ref="EB168:ET168" si="398">$H$1*PI()/3*((EB65+EC65)*(EC$7^2-EB$7^2)+(EC$7-EB$7)*(EB65*EB$7+EC65*EC$7))*$H$2*$K$1</f>
        <v>14283760122562.316</v>
      </c>
      <c r="EC168" s="3">
        <f t="shared" si="398"/>
        <v>12785812710979.172</v>
      </c>
      <c r="ED168" s="3">
        <f t="shared" si="398"/>
        <v>11374448319580.891</v>
      </c>
      <c r="EE168" s="3">
        <f t="shared" si="398"/>
        <v>10053780582463.867</v>
      </c>
      <c r="EF168" s="3">
        <f t="shared" si="398"/>
        <v>8826750059987.7637</v>
      </c>
      <c r="EG168" s="3">
        <f t="shared" si="398"/>
        <v>7695097556979.4463</v>
      </c>
      <c r="EH168" s="3">
        <f t="shared" si="398"/>
        <v>6659363817946.2002</v>
      </c>
      <c r="EI168" s="3">
        <f t="shared" si="398"/>
        <v>5718916333597.5195</v>
      </c>
      <c r="EJ168" s="3">
        <f t="shared" si="398"/>
        <v>4872003048772.0068</v>
      </c>
      <c r="EK168" s="3">
        <f t="shared" si="398"/>
        <v>4115831757159.3901</v>
      </c>
      <c r="EL168" s="3">
        <f t="shared" si="398"/>
        <v>3446672951176.0806</v>
      </c>
      <c r="EM168" s="3">
        <f t="shared" si="398"/>
        <v>2859982920408.0635</v>
      </c>
      <c r="EN168" s="3">
        <f t="shared" si="398"/>
        <v>2350543017382.3809</v>
      </c>
      <c r="EO168" s="3">
        <f t="shared" si="398"/>
        <v>1912610292485.3259</v>
      </c>
      <c r="EP168" s="3">
        <f t="shared" si="398"/>
        <v>1540074193348.1367</v>
      </c>
      <c r="EQ168" s="3">
        <f t="shared" si="398"/>
        <v>1226613770869.1436</v>
      </c>
      <c r="ER168" s="3">
        <f t="shared" si="398"/>
        <v>965849862698.41138</v>
      </c>
      <c r="ES168" s="3">
        <f t="shared" si="398"/>
        <v>751487045967.90356</v>
      </c>
      <c r="ET168" s="3">
        <f t="shared" si="398"/>
        <v>577440753774.49988</v>
      </c>
      <c r="EU168" s="3">
        <f t="shared" ref="EU168:FC168" si="399">$H$1*PI()/3*((EU65+EV65)*(EV$7^2-EU$7^2)+(EV$7-EU$7)*(EU65*EU$7+EV65*EV$7))*$H$2*$K$1</f>
        <v>437945802276.7453</v>
      </c>
      <c r="EV168" s="3">
        <f t="shared" si="399"/>
        <v>327643624440.96582</v>
      </c>
      <c r="EW168" s="3">
        <f t="shared" si="399"/>
        <v>241646682442.82846</v>
      </c>
      <c r="EX168" s="3">
        <f t="shared" si="399"/>
        <v>175579751612.30203</v>
      </c>
      <c r="EY168" s="3">
        <f t="shared" si="399"/>
        <v>125598947977.06122</v>
      </c>
      <c r="EZ168" s="3">
        <f t="shared" si="399"/>
        <v>88390425593.94722</v>
      </c>
      <c r="FA168" s="3">
        <f t="shared" si="399"/>
        <v>61151527093.903717</v>
      </c>
      <c r="FB168" s="3">
        <f t="shared" si="399"/>
        <v>41557777973.282639</v>
      </c>
      <c r="FC168" s="3">
        <f t="shared" si="399"/>
        <v>27719442840.428429</v>
      </c>
      <c r="FD168" s="3">
        <f t="shared" si="232"/>
        <v>18131407273.102158</v>
      </c>
      <c r="FE168" s="3">
        <f t="shared" si="233"/>
        <v>11619935328.685398</v>
      </c>
      <c r="FF168" s="3">
        <f t="shared" si="182"/>
        <v>7289425562.275959</v>
      </c>
      <c r="FG168" s="3">
        <f t="shared" si="183"/>
        <v>4471709166.4383469</v>
      </c>
      <c r="FH168" s="3">
        <f t="shared" si="184"/>
        <v>2679772107.1664939</v>
      </c>
      <c r="FI168" s="3">
        <f t="shared" si="185"/>
        <v>1567107943.8877873</v>
      </c>
      <c r="FJ168" s="3">
        <f t="shared" si="186"/>
        <v>893280110.4293915</v>
      </c>
      <c r="FK168" s="3">
        <f t="shared" si="187"/>
        <v>495738193.22651386</v>
      </c>
      <c r="FL168" s="3">
        <f t="shared" si="188"/>
        <v>267520808.62020099</v>
      </c>
      <c r="FM168" s="3">
        <f t="shared" si="189"/>
        <v>140198347.26916268</v>
      </c>
      <c r="FN168" s="3">
        <f t="shared" si="190"/>
        <v>71256095.927301764</v>
      </c>
      <c r="FO168" s="3">
        <f t="shared" si="191"/>
        <v>35073687.456037953</v>
      </c>
      <c r="FP168" s="3">
        <f t="shared" si="192"/>
        <v>16694718.999511266</v>
      </c>
      <c r="FQ168" s="3">
        <f t="shared" si="193"/>
        <v>7672613.2220583288</v>
      </c>
      <c r="FR168" s="3">
        <f t="shared" si="194"/>
        <v>3399155.6753911353</v>
      </c>
      <c r="FS168" s="3">
        <f t="shared" si="195"/>
        <v>1449194.8360536986</v>
      </c>
      <c r="FT168" s="3">
        <f t="shared" si="196"/>
        <v>593527.33415220643</v>
      </c>
      <c r="FU168" s="3">
        <f t="shared" si="197"/>
        <v>233081.26472107659</v>
      </c>
      <c r="FV168" s="3">
        <f t="shared" si="198"/>
        <v>87595.883221364944</v>
      </c>
      <c r="FW168" s="3">
        <f t="shared" si="199"/>
        <v>31440.355346324573</v>
      </c>
      <c r="FX168" s="3">
        <f t="shared" si="200"/>
        <v>10754.623282961918</v>
      </c>
      <c r="FY168" s="3">
        <f t="shared" si="201"/>
        <v>3498.1660750290343</v>
      </c>
      <c r="FZ168" s="3">
        <f t="shared" si="202"/>
        <v>1079.4719181201353</v>
      </c>
      <c r="GA168" s="3">
        <f t="shared" si="203"/>
        <v>315.24542420352623</v>
      </c>
      <c r="GB168" s="3">
        <f t="shared" si="204"/>
        <v>86.904809675513889</v>
      </c>
      <c r="GC168" s="3">
        <f t="shared" si="205"/>
        <v>22.55460711341399</v>
      </c>
      <c r="GD168" s="3">
        <f t="shared" si="206"/>
        <v>5.4954999484167679</v>
      </c>
      <c r="GE168" s="3">
        <f t="shared" si="152"/>
        <v>1.2533898242855077</v>
      </c>
      <c r="GF168" s="3">
        <f t="shared" si="207"/>
        <v>0.22364907993555933</v>
      </c>
      <c r="GG168" s="3">
        <f t="shared" si="208"/>
        <v>0</v>
      </c>
      <c r="GH168" s="3">
        <f t="shared" si="209"/>
        <v>0</v>
      </c>
      <c r="GI168" s="3">
        <f t="shared" si="210"/>
        <v>0</v>
      </c>
      <c r="GJ168" s="3">
        <f t="shared" si="211"/>
        <v>0</v>
      </c>
      <c r="GK168" s="3">
        <f t="shared" si="157"/>
        <v>0</v>
      </c>
      <c r="GL168" s="3">
        <f t="shared" si="158"/>
        <v>0</v>
      </c>
      <c r="GM168" s="3">
        <f t="shared" si="159"/>
        <v>0</v>
      </c>
      <c r="GN168" s="3">
        <f t="shared" si="160"/>
        <v>0</v>
      </c>
      <c r="GO168" s="3">
        <f t="shared" si="161"/>
        <v>0</v>
      </c>
      <c r="GP168" s="3">
        <f t="shared" si="162"/>
        <v>0</v>
      </c>
      <c r="GQ168" s="3">
        <f t="shared" si="163"/>
        <v>0</v>
      </c>
      <c r="GR168" s="3">
        <f t="shared" si="164"/>
        <v>0</v>
      </c>
      <c r="GS168" s="3">
        <f t="shared" si="165"/>
        <v>0</v>
      </c>
      <c r="GT168" s="3">
        <f t="shared" si="166"/>
        <v>0</v>
      </c>
      <c r="GU168" s="3">
        <f t="shared" si="167"/>
        <v>0</v>
      </c>
      <c r="GV168" s="3">
        <f t="shared" si="168"/>
        <v>0</v>
      </c>
      <c r="GW168" s="3">
        <f t="shared" si="169"/>
        <v>0</v>
      </c>
      <c r="GX168" s="3">
        <f t="shared" si="170"/>
        <v>0</v>
      </c>
      <c r="GY168" s="3">
        <f t="shared" si="171"/>
        <v>0</v>
      </c>
      <c r="GZ168" s="3">
        <f t="shared" si="172"/>
        <v>0</v>
      </c>
      <c r="HA168" s="3">
        <f t="shared" si="173"/>
        <v>0</v>
      </c>
      <c r="HB168" s="3">
        <f t="shared" si="174"/>
        <v>0</v>
      </c>
      <c r="HC168" s="3">
        <f t="shared" si="175"/>
        <v>0</v>
      </c>
      <c r="HD168" s="3">
        <f t="shared" si="176"/>
        <v>0</v>
      </c>
      <c r="HE168" s="3">
        <f t="shared" si="395"/>
        <v>0</v>
      </c>
      <c r="HF168" s="3">
        <f t="shared" si="135"/>
        <v>0</v>
      </c>
      <c r="HG168" s="3">
        <f t="shared" si="136"/>
        <v>0</v>
      </c>
      <c r="HH168" s="3"/>
      <c r="HJ168" s="3">
        <f t="shared" si="132"/>
        <v>4219452316404327.5</v>
      </c>
      <c r="HK168" s="3">
        <f t="shared" si="137"/>
        <v>4337401803278196.5</v>
      </c>
    </row>
    <row r="169" spans="1:219" x14ac:dyDescent="0.25">
      <c r="A169">
        <v>188</v>
      </c>
      <c r="B169" s="3">
        <v>2511886431.5095801</v>
      </c>
      <c r="C169" s="7">
        <v>79.596877820543398</v>
      </c>
      <c r="D169" s="3">
        <f t="shared" ref="D169:BO169" si="400">$H$1*PI()/3*((D66+E66)*(E$7^2-D$7^2)+(E$7-D$7)*(D66*D$7+E66*E$7))*$H$2*$K$1</f>
        <v>4434173794829.2969</v>
      </c>
      <c r="E169" s="3">
        <f t="shared" si="400"/>
        <v>4606376636059.3135</v>
      </c>
      <c r="F169" s="3">
        <f t="shared" si="400"/>
        <v>4784918841130.7139</v>
      </c>
      <c r="G169" s="3">
        <f t="shared" si="400"/>
        <v>4970011962607.1748</v>
      </c>
      <c r="H169" s="3">
        <f t="shared" si="400"/>
        <v>5161873141679.2334</v>
      </c>
      <c r="I169" s="3">
        <f t="shared" si="400"/>
        <v>5360725145309.6191</v>
      </c>
      <c r="J169" s="3">
        <f t="shared" si="400"/>
        <v>5566796393179.1777</v>
      </c>
      <c r="K169" s="3">
        <f t="shared" si="400"/>
        <v>5780320973367.9395</v>
      </c>
      <c r="L169" s="3">
        <f t="shared" si="400"/>
        <v>6001538645510.2871</v>
      </c>
      <c r="M169" s="3">
        <f t="shared" si="400"/>
        <v>6230694830217.876</v>
      </c>
      <c r="N169" s="3">
        <f t="shared" si="400"/>
        <v>6468040583346.3594</v>
      </c>
      <c r="O169" s="3">
        <f t="shared" si="400"/>
        <v>6713832553704.1426</v>
      </c>
      <c r="P169" s="3">
        <f t="shared" si="400"/>
        <v>6968332922563.9863</v>
      </c>
      <c r="Q169" s="3">
        <f t="shared" si="400"/>
        <v>7231809323362.0234</v>
      </c>
      <c r="R169" s="3">
        <f t="shared" si="400"/>
        <v>7504534739784.835</v>
      </c>
      <c r="S169" s="3">
        <f t="shared" si="400"/>
        <v>7786787380302.7178</v>
      </c>
      <c r="T169" s="3">
        <f t="shared" si="400"/>
        <v>8078850527164.4902</v>
      </c>
      <c r="U169" s="3">
        <f t="shared" si="400"/>
        <v>8381012357692.1094</v>
      </c>
      <c r="V169" s="3">
        <f t="shared" si="400"/>
        <v>8693565735521.3057</v>
      </c>
      <c r="W169" s="3">
        <f t="shared" si="400"/>
        <v>9016807969430.4102</v>
      </c>
      <c r="X169" s="3">
        <f t="shared" si="400"/>
        <v>9351040537113.4121</v>
      </c>
      <c r="Y169" s="3">
        <f t="shared" si="400"/>
        <v>9696568771180.6836</v>
      </c>
      <c r="Z169" s="3">
        <f t="shared" si="400"/>
        <v>10053701504500.889</v>
      </c>
      <c r="AA169" s="3">
        <f t="shared" si="400"/>
        <v>10422750671795.914</v>
      </c>
      <c r="AB169" s="3">
        <f t="shared" si="400"/>
        <v>10804030864283.746</v>
      </c>
      <c r="AC169" s="3">
        <f t="shared" si="400"/>
        <v>11197858833973.057</v>
      </c>
      <c r="AD169" s="3">
        <f t="shared" si="400"/>
        <v>11604552944026.104</v>
      </c>
      <c r="AE169" s="3">
        <f t="shared" si="400"/>
        <v>12024432561401.559</v>
      </c>
      <c r="AF169" s="3">
        <f t="shared" si="400"/>
        <v>12457817387933.951</v>
      </c>
      <c r="AG169" s="3">
        <f t="shared" si="400"/>
        <v>12905026725631.668</v>
      </c>
      <c r="AH169" s="3">
        <f t="shared" si="400"/>
        <v>13366378671957.941</v>
      </c>
      <c r="AI169" s="3">
        <f t="shared" si="400"/>
        <v>13842189240604.615</v>
      </c>
      <c r="AJ169" s="3">
        <f t="shared" si="400"/>
        <v>14332771403106.367</v>
      </c>
      <c r="AK169" s="3">
        <f t="shared" si="400"/>
        <v>14838434046456.547</v>
      </c>
      <c r="AL169" s="3">
        <f t="shared" si="400"/>
        <v>15359480841774.424</v>
      </c>
      <c r="AM169" s="3">
        <f t="shared" si="400"/>
        <v>15896209018816.715</v>
      </c>
      <c r="AN169" s="3">
        <f t="shared" si="400"/>
        <v>16448908041137.252</v>
      </c>
      <c r="AO169" s="3">
        <f t="shared" si="400"/>
        <v>17017858176420.404</v>
      </c>
      <c r="AP169" s="3">
        <f t="shared" si="400"/>
        <v>17603328956494.422</v>
      </c>
      <c r="AQ169" s="3">
        <f t="shared" si="400"/>
        <v>18205577521443.687</v>
      </c>
      <c r="AR169" s="3">
        <f t="shared" si="400"/>
        <v>18824846842142.785</v>
      </c>
      <c r="AS169" s="3">
        <f t="shared" si="400"/>
        <v>19461363815587.012</v>
      </c>
      <c r="AT169" s="3">
        <f t="shared" si="400"/>
        <v>20115337227317.332</v>
      </c>
      <c r="AU169" s="3">
        <f t="shared" si="400"/>
        <v>20786955575386.48</v>
      </c>
      <c r="AV169" s="3">
        <f t="shared" si="400"/>
        <v>21476384750411.734</v>
      </c>
      <c r="AW169" s="3">
        <f t="shared" si="400"/>
        <v>22183765566336.742</v>
      </c>
      <c r="AX169" s="3">
        <f t="shared" si="400"/>
        <v>22909211136975.586</v>
      </c>
      <c r="AY169" s="3">
        <f t="shared" si="400"/>
        <v>23652804093517.375</v>
      </c>
      <c r="AZ169" s="3">
        <f t="shared" si="400"/>
        <v>24414593638687.879</v>
      </c>
      <c r="BA169" s="3">
        <f t="shared" si="400"/>
        <v>25194592433782.418</v>
      </c>
      <c r="BB169" s="3">
        <f t="shared" si="400"/>
        <v>25992773315367.586</v>
      </c>
      <c r="BC169" s="3">
        <f t="shared" si="400"/>
        <v>26809065839161.508</v>
      </c>
      <c r="BD169" s="3">
        <f t="shared" si="400"/>
        <v>27643352649573.062</v>
      </c>
      <c r="BE169" s="3">
        <f t="shared" si="400"/>
        <v>28495465674278.953</v>
      </c>
      <c r="BF169" s="3">
        <f t="shared" si="400"/>
        <v>29365182144545.668</v>
      </c>
      <c r="BG169" s="3">
        <f t="shared" si="400"/>
        <v>30252220443230.676</v>
      </c>
      <c r="BH169" s="3">
        <f t="shared" si="400"/>
        <v>31156235784142.086</v>
      </c>
      <c r="BI169" s="3">
        <f t="shared" si="400"/>
        <v>32076815728064.586</v>
      </c>
      <c r="BJ169" s="3">
        <f t="shared" si="400"/>
        <v>33013475542856.414</v>
      </c>
      <c r="BK169" s="3">
        <f t="shared" si="400"/>
        <v>33965653417313.754</v>
      </c>
      <c r="BL169" s="3">
        <f t="shared" si="400"/>
        <v>34932705541083.023</v>
      </c>
      <c r="BM169" s="3">
        <f t="shared" si="400"/>
        <v>35913901065525.984</v>
      </c>
      <c r="BN169" s="3">
        <f t="shared" si="400"/>
        <v>36908416963974.984</v>
      </c>
      <c r="BO169" s="3">
        <f t="shared" si="400"/>
        <v>37915332812866.477</v>
      </c>
      <c r="BP169" s="3">
        <f t="shared" ref="BP169:EA169" si="401">$H$1*PI()/3*((BP66+BQ66)*(BQ$7^2-BP$7^2)+(BQ$7-BP$7)*(BP66*BP$7+BQ66*BQ$7))*$H$2*$K$1</f>
        <v>38933625519410.906</v>
      </c>
      <c r="BQ169" s="3">
        <f t="shared" si="401"/>
        <v>39962164025391.602</v>
      </c>
      <c r="BR169" s="3">
        <f t="shared" si="401"/>
        <v>40999704021381.141</v>
      </c>
      <c r="BS169" s="3">
        <f t="shared" si="401"/>
        <v>42044882710467.805</v>
      </c>
      <c r="BT169" s="3">
        <f t="shared" si="401"/>
        <v>43096213666019.195</v>
      </c>
      <c r="BU169" s="3">
        <f t="shared" si="401"/>
        <v>44152081833523.25</v>
      </c>
      <c r="BV169" s="3">
        <f t="shared" si="401"/>
        <v>45210738732822.461</v>
      </c>
      <c r="BW169" s="3">
        <f t="shared" si="401"/>
        <v>46270297923279.383</v>
      </c>
      <c r="BX169" s="3">
        <f t="shared" si="401"/>
        <v>47328730801266.531</v>
      </c>
      <c r="BY169" s="3">
        <f t="shared" si="401"/>
        <v>48383862806488.492</v>
      </c>
      <c r="BZ169" s="3">
        <f t="shared" si="401"/>
        <v>49433370120831.805</v>
      </c>
      <c r="CA169" s="3">
        <f t="shared" si="401"/>
        <v>50474776951150.828</v>
      </c>
      <c r="CB169" s="3">
        <f t="shared" si="401"/>
        <v>51505453494776.531</v>
      </c>
      <c r="CC169" s="3">
        <f t="shared" si="401"/>
        <v>52522614694643.195</v>
      </c>
      <c r="CD169" s="3">
        <f t="shared" si="401"/>
        <v>53523319897987</v>
      </c>
      <c r="CE169" s="3">
        <f t="shared" si="401"/>
        <v>54504473542465.234</v>
      </c>
      <c r="CF169" s="3">
        <f t="shared" si="401"/>
        <v>55462826986394.062</v>
      </c>
      <c r="CG169" s="3">
        <f t="shared" si="401"/>
        <v>56394981645388.203</v>
      </c>
      <c r="CH169" s="3">
        <f t="shared" si="401"/>
        <v>57297393550098.125</v>
      </c>
      <c r="CI169" s="3">
        <f t="shared" si="401"/>
        <v>58166379467585.781</v>
      </c>
      <c r="CJ169" s="3">
        <f t="shared" si="401"/>
        <v>58998124765568.43</v>
      </c>
      <c r="CK169" s="3">
        <f t="shared" si="401"/>
        <v>59788693140463.156</v>
      </c>
      <c r="CL169" s="3">
        <f t="shared" si="401"/>
        <v>60534038371833.289</v>
      </c>
      <c r="CM169" s="3">
        <f t="shared" si="401"/>
        <v>61230018248575.031</v>
      </c>
      <c r="CN169" s="3">
        <f t="shared" si="401"/>
        <v>61872410809033.273</v>
      </c>
      <c r="CO169" s="3">
        <f t="shared" si="401"/>
        <v>62456933028453.07</v>
      </c>
      <c r="CP169" s="3">
        <f t="shared" si="401"/>
        <v>62979262075139.461</v>
      </c>
      <c r="CQ169" s="3">
        <f t="shared" si="401"/>
        <v>63435059240185.727</v>
      </c>
      <c r="CR169" s="3">
        <f t="shared" si="401"/>
        <v>63819996624620.227</v>
      </c>
      <c r="CS169" s="3">
        <f t="shared" si="401"/>
        <v>64129786641823</v>
      </c>
      <c r="CT169" s="3">
        <f t="shared" si="401"/>
        <v>64360214361350.859</v>
      </c>
      <c r="CU169" s="3">
        <f t="shared" si="401"/>
        <v>64507172682163.047</v>
      </c>
      <c r="CV169" s="3">
        <f t="shared" si="401"/>
        <v>64566700280376.516</v>
      </c>
      <c r="CW169" s="3">
        <f t="shared" si="401"/>
        <v>64535022224270.484</v>
      </c>
      <c r="CX169" s="3">
        <f t="shared" si="401"/>
        <v>64408593092853.758</v>
      </c>
      <c r="CY169" s="3">
        <f t="shared" si="401"/>
        <v>64184142369893.461</v>
      </c>
      <c r="CZ169" s="3">
        <f t="shared" si="401"/>
        <v>63858721812723.375</v>
      </c>
      <c r="DA169" s="3">
        <f t="shared" si="401"/>
        <v>63429754419172.625</v>
      </c>
      <c r="DB169" s="3">
        <f t="shared" si="401"/>
        <v>62895084531685.055</v>
      </c>
      <c r="DC169" s="3">
        <f t="shared" si="401"/>
        <v>62253028528756.062</v>
      </c>
      <c r="DD169" s="3">
        <f t="shared" si="401"/>
        <v>61502425463652.742</v>
      </c>
      <c r="DE169" s="3">
        <f t="shared" si="401"/>
        <v>60642686914695.734</v>
      </c>
      <c r="DF169" s="3">
        <f t="shared" si="401"/>
        <v>59673845218661.43</v>
      </c>
      <c r="DG169" s="3">
        <f t="shared" si="401"/>
        <v>58596599167498.359</v>
      </c>
      <c r="DH169" s="3">
        <f t="shared" si="401"/>
        <v>57412356163064.297</v>
      </c>
      <c r="DI169" s="3">
        <f t="shared" si="401"/>
        <v>56123269748047.812</v>
      </c>
      <c r="DJ169" s="3">
        <f t="shared" si="401"/>
        <v>54732271367731.5</v>
      </c>
      <c r="DK169" s="3">
        <f t="shared" si="401"/>
        <v>53243095171755.086</v>
      </c>
      <c r="DL169" s="3">
        <f t="shared" si="401"/>
        <v>51660294639817.102</v>
      </c>
      <c r="DM169" s="3">
        <f t="shared" si="401"/>
        <v>49989249818885.984</v>
      </c>
      <c r="DN169" s="3">
        <f t="shared" si="401"/>
        <v>48236163994023.227</v>
      </c>
      <c r="DO169" s="3">
        <f t="shared" si="401"/>
        <v>46408048685287.664</v>
      </c>
      <c r="DP169" s="3">
        <f t="shared" si="401"/>
        <v>44512695977388.734</v>
      </c>
      <c r="DQ169" s="3">
        <f t="shared" si="401"/>
        <v>42558637344906.07</v>
      </c>
      <c r="DR169" s="3">
        <f t="shared" si="401"/>
        <v>40555088343491.305</v>
      </c>
      <c r="DS169" s="3">
        <f t="shared" si="401"/>
        <v>38511878792250.859</v>
      </c>
      <c r="DT169" s="3">
        <f t="shared" si="401"/>
        <v>36439368379161.102</v>
      </c>
      <c r="DU169" s="3">
        <f t="shared" si="401"/>
        <v>34348347975293.262</v>
      </c>
      <c r="DV169" s="3">
        <f t="shared" si="401"/>
        <v>32249927340575.762</v>
      </c>
      <c r="DW169" s="3">
        <f t="shared" si="401"/>
        <v>30155410338025.875</v>
      </c>
      <c r="DX169" s="3">
        <f t="shared" si="401"/>
        <v>28076159233116.586</v>
      </c>
      <c r="DY169" s="3">
        <f t="shared" si="401"/>
        <v>26023450127001.609</v>
      </c>
      <c r="DZ169" s="3">
        <f t="shared" si="401"/>
        <v>24008322041417.59</v>
      </c>
      <c r="EA169" s="3">
        <f t="shared" si="401"/>
        <v>22041422617864.059</v>
      </c>
      <c r="EB169" s="3">
        <f t="shared" ref="EB169:ET169" si="402">$H$1*PI()/3*((EB66+EC66)*(EC$7^2-EB$7^2)+(EC$7-EB$7)*(EB66*EB$7+EC66*EC$7))*$H$2*$K$1</f>
        <v>20132853793625.582</v>
      </c>
      <c r="EC169" s="3">
        <f t="shared" si="402"/>
        <v>18292021147688.242</v>
      </c>
      <c r="ED169" s="3">
        <f t="shared" si="402"/>
        <v>16527490846342.482</v>
      </c>
      <c r="EE169" s="3">
        <f t="shared" si="402"/>
        <v>14846858237110.525</v>
      </c>
      <c r="EF169" s="3">
        <f t="shared" si="402"/>
        <v>13256632118131.639</v>
      </c>
      <c r="EG169" s="3">
        <f t="shared" si="402"/>
        <v>11762138530211.494</v>
      </c>
      <c r="EH169" s="3">
        <f t="shared" si="402"/>
        <v>10367447567634.049</v>
      </c>
      <c r="EI169" s="3">
        <f t="shared" si="402"/>
        <v>9075326175762.8184</v>
      </c>
      <c r="EJ169" s="3">
        <f t="shared" si="402"/>
        <v>7887219203031.9023</v>
      </c>
      <c r="EK169" s="3">
        <f t="shared" si="402"/>
        <v>6803260116095.6797</v>
      </c>
      <c r="EL169" s="3">
        <f t="shared" si="402"/>
        <v>5822311795920.4648</v>
      </c>
      <c r="EM169" s="3">
        <f t="shared" si="402"/>
        <v>4942036746718.6494</v>
      </c>
      <c r="EN169" s="3">
        <f t="shared" si="402"/>
        <v>4158994917340.3311</v>
      </c>
      <c r="EO169" s="3">
        <f t="shared" si="402"/>
        <v>3468766212915.644</v>
      </c>
      <c r="EP169" s="3">
        <f t="shared" si="402"/>
        <v>2866093726538.0605</v>
      </c>
      <c r="EQ169" s="3">
        <f t="shared" si="402"/>
        <v>2345042811942.0078</v>
      </c>
      <c r="ER169" s="3">
        <f t="shared" si="402"/>
        <v>1899170410971.4641</v>
      </c>
      <c r="ES169" s="3">
        <f t="shared" si="402"/>
        <v>1521698599188.6509</v>
      </c>
      <c r="ET169" s="3">
        <f t="shared" si="402"/>
        <v>1205686160710.4268</v>
      </c>
      <c r="EU169" s="3">
        <f t="shared" ref="EU169:FC169" si="403">$H$1*PI()/3*((EU66+EV66)*(EV$7^2-EU$7^2)+(EV$7-EU$7)*(EU66*EU$7+EV66*EV$7))*$H$2*$K$1</f>
        <v>944192172938.06287</v>
      </c>
      <c r="EV169" s="3">
        <f t="shared" si="403"/>
        <v>730426074941.53674</v>
      </c>
      <c r="EW169" s="3">
        <f t="shared" si="403"/>
        <v>557879487620.29358</v>
      </c>
      <c r="EX169" s="3">
        <f t="shared" si="403"/>
        <v>420436103062.26617</v>
      </c>
      <c r="EY169" s="3">
        <f t="shared" si="403"/>
        <v>312457196795.73816</v>
      </c>
      <c r="EZ169" s="3">
        <f t="shared" si="403"/>
        <v>228841655062.36237</v>
      </c>
      <c r="FA169" s="3">
        <f t="shared" si="403"/>
        <v>165060755172.86456</v>
      </c>
      <c r="FB169" s="3">
        <f t="shared" si="403"/>
        <v>117169194435.78741</v>
      </c>
      <c r="FC169" s="3">
        <f t="shared" si="403"/>
        <v>81794943936.397781</v>
      </c>
      <c r="FD169" s="3">
        <f t="shared" si="232"/>
        <v>56111336050.84494</v>
      </c>
      <c r="FE169" s="3">
        <f t="shared" si="233"/>
        <v>37795331256.693665</v>
      </c>
      <c r="FF169" s="3">
        <f t="shared" si="182"/>
        <v>24976131188.429474</v>
      </c>
      <c r="FG169" s="3">
        <f t="shared" si="183"/>
        <v>16178221317.925356</v>
      </c>
      <c r="FH169" s="3">
        <f t="shared" si="184"/>
        <v>10262575915.925058</v>
      </c>
      <c r="FI169" s="3">
        <f t="shared" si="185"/>
        <v>6369199799.3708181</v>
      </c>
      <c r="FJ169" s="3">
        <f t="shared" si="186"/>
        <v>3863489412.6352615</v>
      </c>
      <c r="FK169" s="3">
        <f t="shared" si="187"/>
        <v>2288148175.1068759</v>
      </c>
      <c r="FL169" s="3">
        <f t="shared" si="188"/>
        <v>1321661112.0252566</v>
      </c>
      <c r="FM169" s="3">
        <f t="shared" si="189"/>
        <v>743682248.75550127</v>
      </c>
      <c r="FN169" s="3">
        <f t="shared" si="190"/>
        <v>407157675.12246978</v>
      </c>
      <c r="FO169" s="3">
        <f t="shared" si="191"/>
        <v>216619737.01686803</v>
      </c>
      <c r="FP169" s="3">
        <f t="shared" si="192"/>
        <v>111846005.87068154</v>
      </c>
      <c r="FQ169" s="3">
        <f t="shared" si="193"/>
        <v>55966773.970386311</v>
      </c>
      <c r="FR169" s="3">
        <f t="shared" si="194"/>
        <v>27101908.213059358</v>
      </c>
      <c r="FS169" s="3">
        <f t="shared" si="195"/>
        <v>12681558.169661229</v>
      </c>
      <c r="FT169" s="3">
        <f t="shared" si="196"/>
        <v>5724814.2529284861</v>
      </c>
      <c r="FU169" s="3">
        <f t="shared" si="197"/>
        <v>2489127.8594112261</v>
      </c>
      <c r="FV169" s="3">
        <f t="shared" si="198"/>
        <v>1040585.1781084134</v>
      </c>
      <c r="FW169" s="3">
        <f t="shared" si="199"/>
        <v>417508.50767980883</v>
      </c>
      <c r="FX169" s="3">
        <f t="shared" si="200"/>
        <v>160467.21376882467</v>
      </c>
      <c r="FY169" s="3">
        <f t="shared" si="201"/>
        <v>58962.820502762319</v>
      </c>
      <c r="FZ169" s="3">
        <f t="shared" si="202"/>
        <v>20669.911684077186</v>
      </c>
      <c r="GA169" s="3">
        <f t="shared" si="203"/>
        <v>6897.9934920599862</v>
      </c>
      <c r="GB169" s="3">
        <f t="shared" si="204"/>
        <v>2186.4619503227873</v>
      </c>
      <c r="GC169" s="3">
        <f t="shared" si="205"/>
        <v>656.69081448265445</v>
      </c>
      <c r="GD169" s="3">
        <f t="shared" si="206"/>
        <v>186.42156527798647</v>
      </c>
      <c r="GE169" s="3">
        <f t="shared" si="152"/>
        <v>49.889931065702982</v>
      </c>
      <c r="GF169" s="3">
        <f t="shared" si="207"/>
        <v>10.206814628519728</v>
      </c>
      <c r="GG169" s="3">
        <f t="shared" si="208"/>
        <v>0</v>
      </c>
      <c r="GH169" s="3">
        <f t="shared" si="209"/>
        <v>0</v>
      </c>
      <c r="GI169" s="3">
        <f t="shared" si="210"/>
        <v>0</v>
      </c>
      <c r="GJ169" s="3">
        <f t="shared" si="211"/>
        <v>0</v>
      </c>
      <c r="GK169" s="3">
        <f t="shared" si="157"/>
        <v>0</v>
      </c>
      <c r="GL169" s="3">
        <f t="shared" si="158"/>
        <v>0</v>
      </c>
      <c r="GM169" s="3">
        <f t="shared" si="159"/>
        <v>0</v>
      </c>
      <c r="GN169" s="3">
        <f t="shared" si="160"/>
        <v>0</v>
      </c>
      <c r="GO169" s="3">
        <f t="shared" si="161"/>
        <v>0</v>
      </c>
      <c r="GP169" s="3">
        <f t="shared" si="162"/>
        <v>0</v>
      </c>
      <c r="GQ169" s="3">
        <f t="shared" si="163"/>
        <v>0</v>
      </c>
      <c r="GR169" s="3">
        <f t="shared" si="164"/>
        <v>0</v>
      </c>
      <c r="GS169" s="3">
        <f t="shared" si="165"/>
        <v>0</v>
      </c>
      <c r="GT169" s="3">
        <f t="shared" si="166"/>
        <v>0</v>
      </c>
      <c r="GU169" s="3">
        <f t="shared" si="167"/>
        <v>0</v>
      </c>
      <c r="GV169" s="3">
        <f t="shared" si="168"/>
        <v>0</v>
      </c>
      <c r="GW169" s="3">
        <f t="shared" si="169"/>
        <v>0</v>
      </c>
      <c r="GX169" s="3">
        <f t="shared" si="170"/>
        <v>0</v>
      </c>
      <c r="GY169" s="3">
        <f t="shared" si="171"/>
        <v>0</v>
      </c>
      <c r="GZ169" s="3">
        <f t="shared" si="172"/>
        <v>0</v>
      </c>
      <c r="HA169" s="3">
        <f t="shared" si="173"/>
        <v>0</v>
      </c>
      <c r="HB169" s="3">
        <f t="shared" si="174"/>
        <v>0</v>
      </c>
      <c r="HC169" s="3">
        <f t="shared" si="175"/>
        <v>0</v>
      </c>
      <c r="HD169" s="3">
        <f t="shared" si="176"/>
        <v>0</v>
      </c>
      <c r="HE169" s="3">
        <f t="shared" si="395"/>
        <v>0</v>
      </c>
      <c r="HF169" s="3">
        <f t="shared" si="135"/>
        <v>0</v>
      </c>
      <c r="HG169" s="3">
        <f t="shared" si="136"/>
        <v>0</v>
      </c>
      <c r="HH169" s="3"/>
      <c r="HJ169" s="3">
        <f t="shared" si="132"/>
        <v>4513142095456975</v>
      </c>
      <c r="HK169" s="3">
        <f t="shared" si="137"/>
        <v>4622326786953305</v>
      </c>
    </row>
    <row r="170" spans="1:219" x14ac:dyDescent="0.25">
      <c r="A170">
        <v>189</v>
      </c>
      <c r="B170" s="3">
        <v>2818382931.2644501</v>
      </c>
      <c r="C170" s="7">
        <v>89.30916581946822</v>
      </c>
      <c r="D170" s="3">
        <f t="shared" ref="D170:BO170" si="404">$H$1*PI()/3*((D67+E67)*(E$7^2-D$7^2)+(E$7-D$7)*(D67*D$7+E67*E$7))*$H$2*$K$1</f>
        <v>4101522976878.1938</v>
      </c>
      <c r="E170" s="3">
        <f t="shared" si="404"/>
        <v>4262796019325.6704</v>
      </c>
      <c r="F170" s="3">
        <f t="shared" si="404"/>
        <v>4430119033775.9648</v>
      </c>
      <c r="G170" s="3">
        <f t="shared" si="404"/>
        <v>4603700675844.8623</v>
      </c>
      <c r="H170" s="3">
        <f t="shared" si="404"/>
        <v>4783755561225.9707</v>
      </c>
      <c r="I170" s="3">
        <f t="shared" si="404"/>
        <v>4970504343660.1387</v>
      </c>
      <c r="J170" s="3">
        <f t="shared" si="404"/>
        <v>5164173785594.7607</v>
      </c>
      <c r="K170" s="3">
        <f t="shared" si="404"/>
        <v>5364996820626.5605</v>
      </c>
      <c r="L170" s="3">
        <f t="shared" si="404"/>
        <v>5573212606640.8066</v>
      </c>
      <c r="M170" s="3">
        <f t="shared" si="404"/>
        <v>5789066568609.8926</v>
      </c>
      <c r="N170" s="3">
        <f t="shared" si="404"/>
        <v>6012810429812.4414</v>
      </c>
      <c r="O170" s="3">
        <f t="shared" si="404"/>
        <v>6244702230253.8779</v>
      </c>
      <c r="P170" s="3">
        <f t="shared" si="404"/>
        <v>6485006330847.167</v>
      </c>
      <c r="Q170" s="3">
        <f t="shared" si="404"/>
        <v>6733993401932.7441</v>
      </c>
      <c r="R170" s="3">
        <f t="shared" si="404"/>
        <v>6991940394542.9189</v>
      </c>
      <c r="S170" s="3">
        <f t="shared" si="404"/>
        <v>7259130492679.8437</v>
      </c>
      <c r="T170" s="3">
        <f t="shared" si="404"/>
        <v>7535853044831.792</v>
      </c>
      <c r="U170" s="3">
        <f t="shared" si="404"/>
        <v>7822403472782.5996</v>
      </c>
      <c r="V170" s="3">
        <f t="shared" si="404"/>
        <v>8119083155583.0176</v>
      </c>
      <c r="W170" s="3">
        <f t="shared" si="404"/>
        <v>8426199286541.3848</v>
      </c>
      <c r="X170" s="3">
        <f t="shared" si="404"/>
        <v>8744064700814.7168</v>
      </c>
      <c r="Y170" s="3">
        <f t="shared" si="404"/>
        <v>9072997671102.4766</v>
      </c>
      <c r="Z170" s="3">
        <f t="shared" si="404"/>
        <v>9413321668774.0703</v>
      </c>
      <c r="AA170" s="3">
        <f t="shared" si="404"/>
        <v>9765365087557.375</v>
      </c>
      <c r="AB170" s="3">
        <f t="shared" si="404"/>
        <v>10129460926789.83</v>
      </c>
      <c r="AC170" s="3">
        <f t="shared" si="404"/>
        <v>10505946431034.559</v>
      </c>
      <c r="AD170" s="3">
        <f t="shared" si="404"/>
        <v>10895162682666.982</v>
      </c>
      <c r="AE170" s="3">
        <f t="shared" si="404"/>
        <v>11297454143819.527</v>
      </c>
      <c r="AF170" s="3">
        <f t="shared" si="404"/>
        <v>11713168143991.809</v>
      </c>
      <c r="AG170" s="3">
        <f t="shared" si="404"/>
        <v>12142654309249.738</v>
      </c>
      <c r="AH170" s="3">
        <f t="shared" si="404"/>
        <v>12586263928883.486</v>
      </c>
      <c r="AI170" s="3">
        <f t="shared" si="404"/>
        <v>13044349255113.986</v>
      </c>
      <c r="AJ170" s="3">
        <f t="shared" si="404"/>
        <v>13517262731238.861</v>
      </c>
      <c r="AK170" s="3">
        <f t="shared" si="404"/>
        <v>14005356143381.436</v>
      </c>
      <c r="AL170" s="3">
        <f t="shared" si="404"/>
        <v>14508979690843.664</v>
      </c>
      <c r="AM170" s="3">
        <f t="shared" si="404"/>
        <v>15028480969757.471</v>
      </c>
      <c r="AN170" s="3">
        <f t="shared" si="404"/>
        <v>15564203864667.545</v>
      </c>
      <c r="AO170" s="3">
        <f t="shared" si="404"/>
        <v>16116487342336.754</v>
      </c>
      <c r="AP170" s="3">
        <f t="shared" si="404"/>
        <v>16685664141958.904</v>
      </c>
      <c r="AQ170" s="3">
        <f t="shared" si="404"/>
        <v>17272059355783.652</v>
      </c>
      <c r="AR170" s="3">
        <f t="shared" si="404"/>
        <v>17875988893960.461</v>
      </c>
      <c r="AS170" s="3">
        <f t="shared" si="404"/>
        <v>18497757827338.902</v>
      </c>
      <c r="AT170" s="3">
        <f t="shared" si="404"/>
        <v>19137658601760.34</v>
      </c>
      <c r="AU170" s="3">
        <f t="shared" si="404"/>
        <v>19795969117374.391</v>
      </c>
      <c r="AV170" s="3">
        <f t="shared" si="404"/>
        <v>20472950666451.062</v>
      </c>
      <c r="AW170" s="3">
        <f t="shared" si="404"/>
        <v>21168845723062.27</v>
      </c>
      <c r="AX170" s="3">
        <f t="shared" si="404"/>
        <v>21883875578248.578</v>
      </c>
      <c r="AY170" s="3">
        <f t="shared" si="404"/>
        <v>22618237814185.211</v>
      </c>
      <c r="AZ170" s="3">
        <f t="shared" si="404"/>
        <v>23372103611134.836</v>
      </c>
      <c r="BA170" s="3">
        <f t="shared" si="404"/>
        <v>24145614881229.879</v>
      </c>
      <c r="BB170" s="3">
        <f t="shared" si="404"/>
        <v>24938881223427.41</v>
      </c>
      <c r="BC170" s="3">
        <f t="shared" si="404"/>
        <v>25751976694381.504</v>
      </c>
      <c r="BD170" s="3">
        <f t="shared" si="404"/>
        <v>26584936390609.281</v>
      </c>
      <c r="BE170" s="3">
        <f t="shared" si="404"/>
        <v>27437752837865.977</v>
      </c>
      <c r="BF170" s="3">
        <f t="shared" si="404"/>
        <v>28310372184576.727</v>
      </c>
      <c r="BG170" s="3">
        <f t="shared" si="404"/>
        <v>29202690196986.32</v>
      </c>
      <c r="BH170" s="3">
        <f t="shared" si="404"/>
        <v>30114548054977.199</v>
      </c>
      <c r="BI170" s="3">
        <f t="shared" si="404"/>
        <v>31045727948665.75</v>
      </c>
      <c r="BJ170" s="3">
        <f t="shared" si="404"/>
        <v>31995948477475.625</v>
      </c>
      <c r="BK170" s="3">
        <f t="shared" si="404"/>
        <v>32964859855146.504</v>
      </c>
      <c r="BL170" s="3">
        <f t="shared" si="404"/>
        <v>33952038926164.836</v>
      </c>
      <c r="BM170" s="3">
        <f t="shared" si="404"/>
        <v>34956984001154.012</v>
      </c>
      <c r="BN170" s="3">
        <f t="shared" si="404"/>
        <v>35979109521685.148</v>
      </c>
      <c r="BO170" s="3">
        <f t="shared" si="404"/>
        <v>37017740567420.406</v>
      </c>
      <c r="BP170" s="3">
        <f t="shared" ref="BP170:EA170" si="405">$H$1*PI()/3*((BP67+BQ67)*(BQ$7^2-BP$7^2)+(BQ$7-BP$7)*(BP67*BP$7+BQ67*BQ$7))*$H$2*$K$1</f>
        <v>38072107222038.648</v>
      </c>
      <c r="BQ170" s="3">
        <f t="shared" si="405"/>
        <v>39141338817711.633</v>
      </c>
      <c r="BR170" s="3">
        <f t="shared" si="405"/>
        <v>40224458081974.242</v>
      </c>
      <c r="BS170" s="3">
        <f t="shared" si="405"/>
        <v>41320375215039.039</v>
      </c>
      <c r="BT170" s="3">
        <f t="shared" si="405"/>
        <v>42427881930468.344</v>
      </c>
      <c r="BU170" s="3">
        <f t="shared" si="405"/>
        <v>43545645497107.922</v>
      </c>
      <c r="BV170" s="3">
        <f t="shared" si="405"/>
        <v>44672202825993.773</v>
      </c>
      <c r="BW170" s="3">
        <f t="shared" si="405"/>
        <v>45805954651789.594</v>
      </c>
      <c r="BX170" s="3">
        <f t="shared" si="405"/>
        <v>46945159864885.461</v>
      </c>
      <c r="BY170" s="3">
        <f t="shared" si="405"/>
        <v>48087930057258.953</v>
      </c>
      <c r="BZ170" s="3">
        <f t="shared" si="405"/>
        <v>49232224352402.211</v>
      </c>
      <c r="CA170" s="3">
        <f t="shared" si="405"/>
        <v>50375844597537.422</v>
      </c>
      <c r="CB170" s="3">
        <f t="shared" si="405"/>
        <v>51516431004164.664</v>
      </c>
      <c r="CC170" s="3">
        <f t="shared" si="405"/>
        <v>52651458331802.023</v>
      </c>
      <c r="CD170" s="3">
        <f t="shared" si="405"/>
        <v>53778232717869.352</v>
      </c>
      <c r="CE170" s="3">
        <f t="shared" si="405"/>
        <v>54893889265972.352</v>
      </c>
      <c r="CF170" s="3">
        <f t="shared" si="405"/>
        <v>55995390513313.312</v>
      </c>
      <c r="CG170" s="3">
        <f t="shared" si="405"/>
        <v>57079525906783.578</v>
      </c>
      <c r="CH170" s="3">
        <f t="shared" si="405"/>
        <v>58142912425887.406</v>
      </c>
      <c r="CI170" s="3">
        <f t="shared" si="405"/>
        <v>59181996498489.586</v>
      </c>
      <c r="CJ170" s="3">
        <f t="shared" si="405"/>
        <v>60193057362937.07</v>
      </c>
      <c r="CK170" s="3">
        <f t="shared" si="405"/>
        <v>61172212036474.742</v>
      </c>
      <c r="CL170" s="3">
        <f t="shared" si="405"/>
        <v>62115422055269.211</v>
      </c>
      <c r="CM170" s="3">
        <f t="shared" si="405"/>
        <v>63018502154976.422</v>
      </c>
      <c r="CN170" s="3">
        <f t="shared" si="405"/>
        <v>63877131062848.836</v>
      </c>
      <c r="CO170" s="3">
        <f t="shared" si="405"/>
        <v>64686864571761.492</v>
      </c>
      <c r="CP170" s="3">
        <f t="shared" si="405"/>
        <v>65443151063609.32</v>
      </c>
      <c r="CQ170" s="3">
        <f t="shared" si="405"/>
        <v>66141349643049.023</v>
      </c>
      <c r="CR170" s="3">
        <f t="shared" si="405"/>
        <v>66776751032498.109</v>
      </c>
      <c r="CS170" s="3">
        <f t="shared" si="405"/>
        <v>67344601365108.555</v>
      </c>
      <c r="CT170" s="3">
        <f t="shared" si="405"/>
        <v>67840128993326.445</v>
      </c>
      <c r="CU170" s="3">
        <f t="shared" si="405"/>
        <v>68258574405674.844</v>
      </c>
      <c r="CV170" s="3">
        <f t="shared" si="405"/>
        <v>68595223315301.344</v>
      </c>
      <c r="CW170" s="3">
        <f t="shared" si="405"/>
        <v>68845442945272.641</v>
      </c>
      <c r="CX170" s="3">
        <f t="shared" si="405"/>
        <v>69004721493061.43</v>
      </c>
      <c r="CY170" s="3">
        <f t="shared" si="405"/>
        <v>69068710705686.734</v>
      </c>
      <c r="CZ170" s="3">
        <f t="shared" si="405"/>
        <v>69033271436781.406</v>
      </c>
      <c r="DA170" s="3">
        <f t="shared" si="405"/>
        <v>68894521992045.172</v>
      </c>
      <c r="DB170" s="3">
        <f t="shared" si="405"/>
        <v>68648888994206.836</v>
      </c>
      <c r="DC170" s="3">
        <f t="shared" si="405"/>
        <v>68293160415829</v>
      </c>
      <c r="DD170" s="3">
        <f t="shared" si="405"/>
        <v>67824540340914.352</v>
      </c>
      <c r="DE170" s="3">
        <f t="shared" si="405"/>
        <v>67240704918627.859</v>
      </c>
      <c r="DF170" s="3">
        <f t="shared" si="405"/>
        <v>66539858872629.07</v>
      </c>
      <c r="DG170" s="3">
        <f t="shared" si="405"/>
        <v>65720791824578.18</v>
      </c>
      <c r="DH170" s="3">
        <f t="shared" si="405"/>
        <v>64782933583985.687</v>
      </c>
      <c r="DI170" s="3">
        <f t="shared" si="405"/>
        <v>63726407450777.656</v>
      </c>
      <c r="DJ170" s="3">
        <f t="shared" si="405"/>
        <v>62552080474943.227</v>
      </c>
      <c r="DK170" s="3">
        <f t="shared" si="405"/>
        <v>61261609523707.82</v>
      </c>
      <c r="DL170" s="3">
        <f t="shared" si="405"/>
        <v>59857481922198.312</v>
      </c>
      <c r="DM170" s="3">
        <f t="shared" si="405"/>
        <v>58343049367265.844</v>
      </c>
      <c r="DN170" s="3">
        <f t="shared" si="405"/>
        <v>56722553767755.891</v>
      </c>
      <c r="DO170" s="3">
        <f t="shared" si="405"/>
        <v>55001143643429.039</v>
      </c>
      <c r="DP170" s="3">
        <f t="shared" si="405"/>
        <v>53184879728586.945</v>
      </c>
      <c r="DQ170" s="3">
        <f t="shared" si="405"/>
        <v>51280728474117.156</v>
      </c>
      <c r="DR170" s="3">
        <f t="shared" si="405"/>
        <v>49296542236180.078</v>
      </c>
      <c r="DS170" s="3">
        <f t="shared" si="405"/>
        <v>47241025079084.289</v>
      </c>
      <c r="DT170" s="3">
        <f t="shared" si="405"/>
        <v>45123683313669.984</v>
      </c>
      <c r="DU170" s="3">
        <f t="shared" si="405"/>
        <v>42954760140693.281</v>
      </c>
      <c r="DV170" s="3">
        <f t="shared" si="405"/>
        <v>40745154072833.187</v>
      </c>
      <c r="DW170" s="3">
        <f t="shared" si="405"/>
        <v>38506321170128.695</v>
      </c>
      <c r="DX170" s="3">
        <f t="shared" si="405"/>
        <v>36250161536938.828</v>
      </c>
      <c r="DY170" s="3">
        <f t="shared" si="405"/>
        <v>33988890988042.66</v>
      </c>
      <c r="DZ170" s="3">
        <f t="shared" si="405"/>
        <v>31734899289591.816</v>
      </c>
      <c r="EA170" s="3">
        <f t="shared" si="405"/>
        <v>29500596902166.016</v>
      </c>
      <c r="EB170" s="3">
        <f t="shared" ref="EB170:ET170" si="406">$H$1*PI()/3*((EB67+EC67)*(EC$7^2-EB$7^2)+(EC$7-EB$7)*(EB67*EB$7+EC67*EC$7))*$H$2*$K$1</f>
        <v>27298252683691.168</v>
      </c>
      <c r="EC170" s="3">
        <f t="shared" si="406"/>
        <v>25139825528497.586</v>
      </c>
      <c r="ED170" s="3">
        <f t="shared" si="406"/>
        <v>23036793402697.105</v>
      </c>
      <c r="EE170" s="3">
        <f t="shared" si="406"/>
        <v>20999983659750.742</v>
      </c>
      <c r="EF170" s="3">
        <f t="shared" si="406"/>
        <v>19039408855866.258</v>
      </c>
      <c r="EG170" s="3">
        <f t="shared" si="406"/>
        <v>17164112505478.801</v>
      </c>
      <c r="EH170" s="3">
        <f t="shared" si="406"/>
        <v>15382029296051.988</v>
      </c>
      <c r="EI170" s="3">
        <f t="shared" si="406"/>
        <v>13699864194553.254</v>
      </c>
      <c r="EJ170" s="3">
        <f t="shared" si="406"/>
        <v>12122994607706.15</v>
      </c>
      <c r="EK170" s="3">
        <f t="shared" si="406"/>
        <v>10655399292391.443</v>
      </c>
      <c r="EL170" s="3">
        <f t="shared" si="406"/>
        <v>9299617049719.8359</v>
      </c>
      <c r="EM170" s="3">
        <f t="shared" si="406"/>
        <v>8056737384938.0937</v>
      </c>
      <c r="EN170" s="3">
        <f t="shared" si="406"/>
        <v>6926424297171.0625</v>
      </c>
      <c r="EO170" s="3">
        <f t="shared" si="406"/>
        <v>5906973211905.7354</v>
      </c>
      <c r="EP170" s="3">
        <f t="shared" si="406"/>
        <v>4995399832362.5732</v>
      </c>
      <c r="EQ170" s="3">
        <f t="shared" si="406"/>
        <v>4187558421931.2031</v>
      </c>
      <c r="ER170" s="3">
        <f t="shared" si="406"/>
        <v>3478285805560.0791</v>
      </c>
      <c r="ES170" s="3">
        <f t="shared" si="406"/>
        <v>2861566265967.0913</v>
      </c>
      <c r="ET170" s="3">
        <f t="shared" si="406"/>
        <v>2330711583011.8369</v>
      </c>
      <c r="EU170" s="3">
        <f t="shared" ref="EU170:FC170" si="407">$H$1*PI()/3*((EU67+EV67)*(EV$7^2-EU$7^2)+(EV$7-EU$7)*(EU67*EU$7+EV67*EV$7))*$H$2*$K$1</f>
        <v>1878549788777.1702</v>
      </c>
      <c r="EV170" s="3">
        <f t="shared" si="407"/>
        <v>1497615842483.4934</v>
      </c>
      <c r="EW170" s="3">
        <f t="shared" si="407"/>
        <v>1180337406862.0159</v>
      </c>
      <c r="EX170" s="3">
        <f t="shared" si="407"/>
        <v>919209247323.11804</v>
      </c>
      <c r="EY170" s="3">
        <f t="shared" si="407"/>
        <v>706950467757.45984</v>
      </c>
      <c r="EZ170" s="3">
        <f t="shared" si="407"/>
        <v>536639805519.7312</v>
      </c>
      <c r="FA170" s="3">
        <f t="shared" si="407"/>
        <v>401825470485.75543</v>
      </c>
      <c r="FB170" s="3">
        <f t="shared" si="407"/>
        <v>296607444297.58252</v>
      </c>
      <c r="FC170" s="3">
        <f t="shared" si="407"/>
        <v>215691655686.95746</v>
      </c>
      <c r="FD170" s="3">
        <f t="shared" si="232"/>
        <v>154416908824.18124</v>
      </c>
      <c r="FE170" s="3">
        <f t="shared" si="233"/>
        <v>108756759762.12923</v>
      </c>
      <c r="FF170" s="3">
        <f t="shared" si="182"/>
        <v>75299620300.481766</v>
      </c>
      <c r="FG170" s="3">
        <f t="shared" si="183"/>
        <v>51211150411.366302</v>
      </c>
      <c r="FH170" s="3">
        <f t="shared" si="184"/>
        <v>34183440409.817398</v>
      </c>
      <c r="FI170" s="3">
        <f t="shared" si="185"/>
        <v>22375575722.370045</v>
      </c>
      <c r="FJ170" s="3">
        <f t="shared" si="186"/>
        <v>14349946210.360878</v>
      </c>
      <c r="FK170" s="3">
        <f t="shared" si="187"/>
        <v>9008162505.4012623</v>
      </c>
      <c r="FL170" s="3">
        <f t="shared" si="188"/>
        <v>5529748242.3130178</v>
      </c>
      <c r="FM170" s="3">
        <f t="shared" si="189"/>
        <v>3315974717.4338636</v>
      </c>
      <c r="FN170" s="3">
        <f t="shared" si="190"/>
        <v>1940378801.7102909</v>
      </c>
      <c r="FO170" s="3">
        <f t="shared" si="191"/>
        <v>1106731700.4904137</v>
      </c>
      <c r="FP170" s="3">
        <f t="shared" si="192"/>
        <v>614563915.55674028</v>
      </c>
      <c r="FQ170" s="3">
        <f t="shared" si="193"/>
        <v>331837344.63444978</v>
      </c>
      <c r="FR170" s="3">
        <f t="shared" si="194"/>
        <v>174002999.16358626</v>
      </c>
      <c r="FS170" s="3">
        <f t="shared" si="195"/>
        <v>88486143.41796419</v>
      </c>
      <c r="FT170" s="3">
        <f t="shared" si="196"/>
        <v>43578015.912470505</v>
      </c>
      <c r="FU170" s="3">
        <f t="shared" si="197"/>
        <v>20753503.868580297</v>
      </c>
      <c r="FV170" s="3">
        <f t="shared" si="198"/>
        <v>9542794.2012104522</v>
      </c>
      <c r="FW170" s="3">
        <f t="shared" si="199"/>
        <v>4229772.6631605485</v>
      </c>
      <c r="FX170" s="3">
        <f t="shared" si="200"/>
        <v>1804182.2070890609</v>
      </c>
      <c r="FY170" s="3">
        <f t="shared" si="201"/>
        <v>739258.05318368052</v>
      </c>
      <c r="FZ170" s="3">
        <f t="shared" si="202"/>
        <v>290441.48890218372</v>
      </c>
      <c r="GA170" s="3">
        <f t="shared" si="203"/>
        <v>109200.67300217276</v>
      </c>
      <c r="GB170" s="3">
        <f t="shared" si="204"/>
        <v>39211.543211996424</v>
      </c>
      <c r="GC170" s="3">
        <f t="shared" si="205"/>
        <v>13418.416279140667</v>
      </c>
      <c r="GD170" s="3">
        <f t="shared" si="206"/>
        <v>4366.3738198140072</v>
      </c>
      <c r="GE170" s="3">
        <f t="shared" si="152"/>
        <v>1347.9112530915138</v>
      </c>
      <c r="GF170" s="3">
        <f t="shared" si="207"/>
        <v>310.38058072955192</v>
      </c>
      <c r="GG170" s="3">
        <f t="shared" si="208"/>
        <v>0</v>
      </c>
      <c r="GH170" s="3">
        <f t="shared" si="209"/>
        <v>0</v>
      </c>
      <c r="GI170" s="3">
        <f t="shared" si="210"/>
        <v>0</v>
      </c>
      <c r="GJ170" s="3">
        <f t="shared" si="211"/>
        <v>0</v>
      </c>
      <c r="GK170" s="3">
        <f t="shared" si="157"/>
        <v>0</v>
      </c>
      <c r="GL170" s="3">
        <f t="shared" si="158"/>
        <v>0</v>
      </c>
      <c r="GM170" s="3">
        <f t="shared" si="159"/>
        <v>0</v>
      </c>
      <c r="GN170" s="3">
        <f t="shared" si="160"/>
        <v>0</v>
      </c>
      <c r="GO170" s="3">
        <f t="shared" si="161"/>
        <v>0</v>
      </c>
      <c r="GP170" s="3">
        <f t="shared" si="162"/>
        <v>0</v>
      </c>
      <c r="GQ170" s="3">
        <f t="shared" si="163"/>
        <v>0</v>
      </c>
      <c r="GR170" s="3">
        <f t="shared" si="164"/>
        <v>0</v>
      </c>
      <c r="GS170" s="3">
        <f t="shared" si="165"/>
        <v>0</v>
      </c>
      <c r="GT170" s="3">
        <f t="shared" si="166"/>
        <v>0</v>
      </c>
      <c r="GU170" s="3">
        <f t="shared" si="167"/>
        <v>0</v>
      </c>
      <c r="GV170" s="3">
        <f t="shared" si="168"/>
        <v>0</v>
      </c>
      <c r="GW170" s="3">
        <f t="shared" si="169"/>
        <v>0</v>
      </c>
      <c r="GX170" s="3">
        <f t="shared" si="170"/>
        <v>0</v>
      </c>
      <c r="GY170" s="3">
        <f t="shared" si="171"/>
        <v>0</v>
      </c>
      <c r="GZ170" s="3">
        <f t="shared" si="172"/>
        <v>0</v>
      </c>
      <c r="HA170" s="3">
        <f t="shared" si="173"/>
        <v>0</v>
      </c>
      <c r="HB170" s="3">
        <f t="shared" si="174"/>
        <v>0</v>
      </c>
      <c r="HC170" s="3">
        <f t="shared" si="175"/>
        <v>0</v>
      </c>
      <c r="HD170" s="3">
        <f t="shared" si="176"/>
        <v>0</v>
      </c>
      <c r="HE170" s="3">
        <f t="shared" si="395"/>
        <v>0</v>
      </c>
      <c r="HF170" s="3">
        <f t="shared" si="135"/>
        <v>0</v>
      </c>
      <c r="HG170" s="3">
        <f t="shared" si="136"/>
        <v>0</v>
      </c>
      <c r="HH170" s="3"/>
      <c r="HJ170" s="3">
        <f t="shared" si="132"/>
        <v>4802327838266370</v>
      </c>
      <c r="HK170" s="3">
        <f t="shared" si="137"/>
        <v>4902255721688168</v>
      </c>
    </row>
    <row r="171" spans="1:219" x14ac:dyDescent="0.25">
      <c r="A171">
        <v>190</v>
      </c>
      <c r="B171" s="3">
        <v>3162277660.1683698</v>
      </c>
      <c r="C171" s="8">
        <v>100.2065321877573</v>
      </c>
      <c r="D171" s="3">
        <f t="shared" ref="D171:BO171" si="408">$H$1*PI()/3*((D68+E68)*(E$7^2-D$7^2)+(E$7-D$7)*(D68*D$7+E68*E$7))*$H$2*$K$1</f>
        <v>3749936188200.9058</v>
      </c>
      <c r="E171" s="3">
        <f t="shared" si="408"/>
        <v>3899246314821.0283</v>
      </c>
      <c r="F171" s="3">
        <f t="shared" si="408"/>
        <v>4054262480063.5249</v>
      </c>
      <c r="G171" s="3">
        <f t="shared" si="408"/>
        <v>4215187673467.0781</v>
      </c>
      <c r="H171" s="3">
        <f t="shared" si="408"/>
        <v>4382231083831.0459</v>
      </c>
      <c r="I171" s="3">
        <f t="shared" si="408"/>
        <v>4555608212434.0664</v>
      </c>
      <c r="J171" s="3">
        <f t="shared" si="408"/>
        <v>4735540981671.8975</v>
      </c>
      <c r="K171" s="3">
        <f t="shared" si="408"/>
        <v>4922257838370.9238</v>
      </c>
      <c r="L171" s="3">
        <f t="shared" si="408"/>
        <v>5115993850869.4541</v>
      </c>
      <c r="M171" s="3">
        <f t="shared" si="408"/>
        <v>5316990799006.1748</v>
      </c>
      <c r="N171" s="3">
        <f t="shared" si="408"/>
        <v>5525497255970.7256</v>
      </c>
      <c r="O171" s="3">
        <f t="shared" si="408"/>
        <v>5741768660990.0957</v>
      </c>
      <c r="P171" s="3">
        <f t="shared" si="408"/>
        <v>5966067381620.7412</v>
      </c>
      <c r="Q171" s="3">
        <f t="shared" si="408"/>
        <v>6198662764434.4971</v>
      </c>
      <c r="R171" s="3">
        <f t="shared" si="408"/>
        <v>6439831172726.0215</v>
      </c>
      <c r="S171" s="3">
        <f t="shared" si="408"/>
        <v>6689856009742.7178</v>
      </c>
      <c r="T171" s="3">
        <f t="shared" si="408"/>
        <v>6949027725895.1621</v>
      </c>
      <c r="U171" s="3">
        <f t="shared" si="408"/>
        <v>7217643808246.8965</v>
      </c>
      <c r="V171" s="3">
        <f t="shared" si="408"/>
        <v>7496008750407.0215</v>
      </c>
      <c r="W171" s="3">
        <f t="shared" si="408"/>
        <v>7784434000933.8359</v>
      </c>
      <c r="X171" s="3">
        <f t="shared" si="408"/>
        <v>8083237888097.1338</v>
      </c>
      <c r="Y171" s="3">
        <f t="shared" si="408"/>
        <v>8392745518766.6182</v>
      </c>
      <c r="Z171" s="3">
        <f t="shared" si="408"/>
        <v>8713288649027.1191</v>
      </c>
      <c r="AA171" s="3">
        <f t="shared" si="408"/>
        <v>9045205523922.9512</v>
      </c>
      <c r="AB171" s="3">
        <f t="shared" si="408"/>
        <v>9388840683604.9785</v>
      </c>
      <c r="AC171" s="3">
        <f t="shared" si="408"/>
        <v>9744544732956.0801</v>
      </c>
      <c r="AD171" s="3">
        <f t="shared" si="408"/>
        <v>10112674071571.443</v>
      </c>
      <c r="AE171" s="3">
        <f t="shared" si="408"/>
        <v>10493590580749.559</v>
      </c>
      <c r="AF171" s="3">
        <f t="shared" si="408"/>
        <v>10887661264053.639</v>
      </c>
      <c r="AG171" s="3">
        <f t="shared" si="408"/>
        <v>11295257837621.93</v>
      </c>
      <c r="AH171" s="3">
        <f t="shared" si="408"/>
        <v>11716756266327.471</v>
      </c>
      <c r="AI171" s="3">
        <f t="shared" si="408"/>
        <v>12152536241595.057</v>
      </c>
      <c r="AJ171" s="3">
        <f t="shared" si="408"/>
        <v>12602980596462.082</v>
      </c>
      <c r="AK171" s="3">
        <f t="shared" si="408"/>
        <v>13068474653217.025</v>
      </c>
      <c r="AL171" s="3">
        <f t="shared" si="408"/>
        <v>13549405498751.717</v>
      </c>
      <c r="AM171" s="3">
        <f t="shared" si="408"/>
        <v>14046161182425.59</v>
      </c>
      <c r="AN171" s="3">
        <f t="shared" si="408"/>
        <v>14559129831124.746</v>
      </c>
      <c r="AO171" s="3">
        <f t="shared" si="408"/>
        <v>15088698675814.645</v>
      </c>
      <c r="AP171" s="3">
        <f t="shared" si="408"/>
        <v>15635252983712.379</v>
      </c>
      <c r="AQ171" s="3">
        <f t="shared" si="408"/>
        <v>16199174889956.184</v>
      </c>
      <c r="AR171" s="3">
        <f t="shared" si="408"/>
        <v>16780842122374.32</v>
      </c>
      <c r="AS171" s="3">
        <f t="shared" si="408"/>
        <v>17380626612790.9</v>
      </c>
      <c r="AT171" s="3">
        <f t="shared" si="408"/>
        <v>17998892988006.395</v>
      </c>
      <c r="AU171" s="3">
        <f t="shared" si="408"/>
        <v>18635996933467.125</v>
      </c>
      <c r="AV171" s="3">
        <f t="shared" si="408"/>
        <v>19292283422445.637</v>
      </c>
      <c r="AW171" s="3">
        <f t="shared" si="408"/>
        <v>19968084803314.492</v>
      </c>
      <c r="AX171" s="3">
        <f t="shared" si="408"/>
        <v>20663718737561.793</v>
      </c>
      <c r="AY171" s="3">
        <f t="shared" si="408"/>
        <v>21379485980923.695</v>
      </c>
      <c r="AZ171" s="3">
        <f t="shared" si="408"/>
        <v>22115668000072.191</v>
      </c>
      <c r="BA171" s="3">
        <f t="shared" si="408"/>
        <v>22872524417325.203</v>
      </c>
      <c r="BB171" s="3">
        <f t="shared" si="408"/>
        <v>23650290275899.086</v>
      </c>
      <c r="BC171" s="3">
        <f t="shared" si="408"/>
        <v>24449173118352.27</v>
      </c>
      <c r="BD171" s="3">
        <f t="shared" si="408"/>
        <v>25269349871193.793</v>
      </c>
      <c r="BE171" s="3">
        <f t="shared" si="408"/>
        <v>26110963528847.598</v>
      </c>
      <c r="BF171" s="3">
        <f t="shared" si="408"/>
        <v>26974119630729.102</v>
      </c>
      <c r="BG171" s="3">
        <f t="shared" si="408"/>
        <v>27858882525621.707</v>
      </c>
      <c r="BH171" s="3">
        <f t="shared" si="408"/>
        <v>28765271418399.949</v>
      </c>
      <c r="BI171" s="3">
        <f t="shared" si="408"/>
        <v>29693256194856.73</v>
      </c>
      <c r="BJ171" s="3">
        <f t="shared" si="408"/>
        <v>30642753021488.078</v>
      </c>
      <c r="BK171" s="3">
        <f t="shared" si="408"/>
        <v>31613619718323.645</v>
      </c>
      <c r="BL171" s="3">
        <f t="shared" si="408"/>
        <v>32605650904359.418</v>
      </c>
      <c r="BM171" s="3">
        <f t="shared" si="408"/>
        <v>33618572916615.512</v>
      </c>
      <c r="BN171" s="3">
        <f t="shared" si="408"/>
        <v>34652038506124.336</v>
      </c>
      <c r="BO171" s="3">
        <f t="shared" si="408"/>
        <v>35705621315965.797</v>
      </c>
      <c r="BP171" s="3">
        <f t="shared" ref="BP171:EA171" si="409">$H$1*PI()/3*((BP68+BQ68)*(BQ$7^2-BP$7^2)+(BQ$7-BP$7)*(BP68*BP$7+BQ68*BQ$7))*$H$2*$K$1</f>
        <v>36778810149304.727</v>
      </c>
      <c r="BQ171" s="3">
        <f t="shared" si="409"/>
        <v>37871003038004.602</v>
      </c>
      <c r="BR171" s="3">
        <f t="shared" si="409"/>
        <v>38981501125730.711</v>
      </c>
      <c r="BS171" s="3">
        <f t="shared" si="409"/>
        <v>40109502382928.031</v>
      </c>
      <c r="BT171" s="3">
        <f t="shared" si="409"/>
        <v>41254095175169</v>
      </c>
      <c r="BU171" s="3">
        <f t="shared" si="409"/>
        <v>42414251710622.422</v>
      </c>
      <c r="BV171" s="3">
        <f t="shared" si="409"/>
        <v>43588821397472.898</v>
      </c>
      <c r="BW171" s="3">
        <f t="shared" si="409"/>
        <v>44776524147279.672</v>
      </c>
      <c r="BX171" s="3">
        <f t="shared" si="409"/>
        <v>45975943666192.984</v>
      </c>
      <c r="BY171" s="3">
        <f t="shared" si="409"/>
        <v>47185520782341.766</v>
      </c>
      <c r="BZ171" s="3">
        <f t="shared" si="409"/>
        <v>48403546864433.578</v>
      </c>
      <c r="CA171" s="3">
        <f t="shared" si="409"/>
        <v>49628157394163.594</v>
      </c>
      <c r="CB171" s="3">
        <f t="shared" si="409"/>
        <v>50857325762645.406</v>
      </c>
      <c r="CC171" s="3">
        <f t="shared" si="409"/>
        <v>52088857369865.437</v>
      </c>
      <c r="CD171" s="3">
        <f t="shared" si="409"/>
        <v>53320384114464.875</v>
      </c>
      <c r="CE171" s="3">
        <f t="shared" si="409"/>
        <v>54549359370923.133</v>
      </c>
      <c r="CF171" s="3">
        <f t="shared" si="409"/>
        <v>55773053560483.266</v>
      </c>
      <c r="CG171" s="3">
        <f t="shared" si="409"/>
        <v>56988550432148.875</v>
      </c>
      <c r="CH171" s="3">
        <f t="shared" si="409"/>
        <v>58192744180269.758</v>
      </c>
      <c r="CI171" s="3">
        <f t="shared" si="409"/>
        <v>59382337535159.398</v>
      </c>
      <c r="CJ171" s="3">
        <f t="shared" si="409"/>
        <v>60553840975253.453</v>
      </c>
      <c r="CK171" s="3">
        <f t="shared" si="409"/>
        <v>61703573205976.828</v>
      </c>
      <c r="CL171" s="3">
        <f t="shared" si="409"/>
        <v>62827663096562.992</v>
      </c>
      <c r="CM171" s="3">
        <f t="shared" si="409"/>
        <v>63922053224255.266</v>
      </c>
      <c r="CN171" s="3">
        <f t="shared" si="409"/>
        <v>64982505204987.945</v>
      </c>
      <c r="CO171" s="3">
        <f t="shared" si="409"/>
        <v>66004607026736.375</v>
      </c>
      <c r="CP171" s="3">
        <f t="shared" si="409"/>
        <v>66983782549962.5</v>
      </c>
      <c r="CQ171" s="3">
        <f t="shared" si="409"/>
        <v>67915303380941.953</v>
      </c>
      <c r="CR171" s="3">
        <f t="shared" si="409"/>
        <v>68794303309619.594</v>
      </c>
      <c r="CS171" s="3">
        <f t="shared" si="409"/>
        <v>69615795502046.094</v>
      </c>
      <c r="CT171" s="3">
        <f t="shared" si="409"/>
        <v>70374692630082.906</v>
      </c>
      <c r="CU171" s="3">
        <f t="shared" si="409"/>
        <v>71065830108889.672</v>
      </c>
      <c r="CV171" s="3">
        <f t="shared" si="409"/>
        <v>71683992597461.656</v>
      </c>
      <c r="CW171" s="3">
        <f t="shared" si="409"/>
        <v>72223943893565.109</v>
      </c>
      <c r="CX171" s="3">
        <f t="shared" si="409"/>
        <v>72680460327355.328</v>
      </c>
      <c r="CY171" s="3">
        <f t="shared" si="409"/>
        <v>73048367722935.344</v>
      </c>
      <c r="CZ171" s="3">
        <f t="shared" si="409"/>
        <v>73322581953018.969</v>
      </c>
      <c r="DA171" s="3">
        <f t="shared" si="409"/>
        <v>73498153063162.062</v>
      </c>
      <c r="DB171" s="3">
        <f t="shared" si="409"/>
        <v>73570312882085.734</v>
      </c>
      <c r="DC171" s="3">
        <f t="shared" si="409"/>
        <v>73534525966060.531</v>
      </c>
      <c r="DD171" s="3">
        <f t="shared" si="409"/>
        <v>73386543650591.656</v>
      </c>
      <c r="DE171" s="3">
        <f t="shared" si="409"/>
        <v>73122460894851.75</v>
      </c>
      <c r="DF171" s="3">
        <f t="shared" si="409"/>
        <v>72738775511175.281</v>
      </c>
      <c r="DG171" s="3">
        <f t="shared" si="409"/>
        <v>72232449269284.906</v>
      </c>
      <c r="DH171" s="3">
        <f t="shared" si="409"/>
        <v>71600970255473.594</v>
      </c>
      <c r="DI171" s="3">
        <f t="shared" si="409"/>
        <v>70842415751675.797</v>
      </c>
      <c r="DJ171" s="3">
        <f t="shared" si="409"/>
        <v>69955514780264.016</v>
      </c>
      <c r="DK171" s="3">
        <f t="shared" si="409"/>
        <v>68939709340746.562</v>
      </c>
      <c r="DL171" s="3">
        <f t="shared" si="409"/>
        <v>67795213244284.641</v>
      </c>
      <c r="DM171" s="3">
        <f t="shared" si="409"/>
        <v>66523067339229.859</v>
      </c>
      <c r="DN171" s="3">
        <f t="shared" si="409"/>
        <v>65125189816282.703</v>
      </c>
      <c r="DO171" s="3">
        <f t="shared" si="409"/>
        <v>63604420190091.516</v>
      </c>
      <c r="DP171" s="3">
        <f t="shared" si="409"/>
        <v>61964555485096.109</v>
      </c>
      <c r="DQ171" s="3">
        <f t="shared" si="409"/>
        <v>60210377105312.742</v>
      </c>
      <c r="DR171" s="3">
        <f t="shared" si="409"/>
        <v>58347666855411.031</v>
      </c>
      <c r="DS171" s="3">
        <f t="shared" si="409"/>
        <v>56383210602220.461</v>
      </c>
      <c r="DT171" s="3">
        <f t="shared" si="409"/>
        <v>54324788134375.742</v>
      </c>
      <c r="DU171" s="3">
        <f t="shared" si="409"/>
        <v>52181147895775.328</v>
      </c>
      <c r="DV171" s="3">
        <f t="shared" si="409"/>
        <v>49961965441441.031</v>
      </c>
      <c r="DW171" s="3">
        <f t="shared" si="409"/>
        <v>47677784698721.25</v>
      </c>
      <c r="DX171" s="3">
        <f t="shared" si="409"/>
        <v>45339941413313.258</v>
      </c>
      <c r="DY171" s="3">
        <f t="shared" si="409"/>
        <v>42960468519344.078</v>
      </c>
      <c r="DZ171" s="3">
        <f t="shared" si="409"/>
        <v>40551983596153.555</v>
      </c>
      <c r="EA171" s="3">
        <f t="shared" si="409"/>
        <v>38127559054030.922</v>
      </c>
      <c r="EB171" s="3">
        <f t="shared" ref="EB171:ET171" si="410">$H$1*PI()/3*((EB68+EC68)*(EC$7^2-EB$7^2)+(EC$7-EB$7)*(EB68*EB$7+EC68*EC$7))*$H$2*$K$1</f>
        <v>35700576221305.039</v>
      </c>
      <c r="EC171" s="3">
        <f t="shared" si="410"/>
        <v>33284565072796.215</v>
      </c>
      <c r="ED171" s="3">
        <f t="shared" si="410"/>
        <v>30893031929460.715</v>
      </c>
      <c r="EE171" s="3">
        <f t="shared" si="410"/>
        <v>28539278051322.387</v>
      </c>
      <c r="EF171" s="3">
        <f t="shared" si="410"/>
        <v>26236212616233.379</v>
      </c>
      <c r="EG171" s="3">
        <f t="shared" si="410"/>
        <v>23996164099123.852</v>
      </c>
      <c r="EH171" s="3">
        <f t="shared" si="410"/>
        <v>21830694510652.734</v>
      </c>
      <c r="EI171" s="3">
        <f t="shared" si="410"/>
        <v>19750421288551.602</v>
      </c>
      <c r="EJ171" s="3">
        <f t="shared" si="410"/>
        <v>17764851829927.594</v>
      </c>
      <c r="EK171" s="3">
        <f t="shared" si="410"/>
        <v>15882235678478.023</v>
      </c>
      <c r="EL171" s="3">
        <f t="shared" si="410"/>
        <v>14109439213000.99</v>
      </c>
      <c r="EM171" s="3">
        <f t="shared" si="410"/>
        <v>12451847304289.195</v>
      </c>
      <c r="EN171" s="3">
        <f t="shared" si="410"/>
        <v>10913295808040.227</v>
      </c>
      <c r="EO171" s="3">
        <f t="shared" si="410"/>
        <v>9496037943352.1777</v>
      </c>
      <c r="EP171" s="3">
        <f t="shared" si="410"/>
        <v>8200746585294.1035</v>
      </c>
      <c r="EQ171" s="3">
        <f t="shared" si="410"/>
        <v>7026553305600.1367</v>
      </c>
      <c r="ER171" s="3">
        <f t="shared" si="410"/>
        <v>5971123671382.2178</v>
      </c>
      <c r="ES171" s="3">
        <f t="shared" si="410"/>
        <v>5030766916353.708</v>
      </c>
      <c r="ET171" s="3">
        <f t="shared" si="410"/>
        <v>4200576701683.4058</v>
      </c>
      <c r="EU171" s="3">
        <f t="shared" ref="EU171:FC171" si="411">$H$1*PI()/3*((EU68+EV68)*(EV$7^2-EU$7^2)+(EV$7-EU$7)*(EU68*EU$7+EV68*EV$7))*$H$2*$K$1</f>
        <v>3474598362453.3569</v>
      </c>
      <c r="EV171" s="3">
        <f t="shared" si="411"/>
        <v>2846016872178.8589</v>
      </c>
      <c r="EW171" s="3">
        <f t="shared" si="411"/>
        <v>2307358831310.2583</v>
      </c>
      <c r="EX171" s="3">
        <f t="shared" si="411"/>
        <v>1850701166489.2769</v>
      </c>
      <c r="EY171" s="3">
        <f t="shared" si="411"/>
        <v>1467878970513.6638</v>
      </c>
      <c r="EZ171" s="3">
        <f t="shared" si="411"/>
        <v>1150685051627.196</v>
      </c>
      <c r="FA171" s="3">
        <f t="shared" si="411"/>
        <v>891054301356.01526</v>
      </c>
      <c r="FB171" s="3">
        <f t="shared" si="411"/>
        <v>681226909329.97815</v>
      </c>
      <c r="FC171" s="3">
        <f t="shared" si="411"/>
        <v>513885697943.44617</v>
      </c>
      <c r="FD171" s="3">
        <f t="shared" si="232"/>
        <v>382264338361.28943</v>
      </c>
      <c r="FE171" s="3">
        <f t="shared" si="233"/>
        <v>280224839422.35547</v>
      </c>
      <c r="FF171" s="3">
        <f t="shared" si="182"/>
        <v>202304356227.57281</v>
      </c>
      <c r="FG171" s="3">
        <f t="shared" si="183"/>
        <v>143732926420.41678</v>
      </c>
      <c r="FH171" s="3">
        <f t="shared" si="184"/>
        <v>100425098700.92187</v>
      </c>
      <c r="FI171" s="3">
        <f t="shared" si="185"/>
        <v>68949478763.561356</v>
      </c>
      <c r="FJ171" s="3">
        <f t="shared" si="186"/>
        <v>46480920106.808922</v>
      </c>
      <c r="FK171" s="3">
        <f t="shared" si="187"/>
        <v>30740403291.461761</v>
      </c>
      <c r="FL171" s="3">
        <f t="shared" si="188"/>
        <v>19927586258.15173</v>
      </c>
      <c r="FM171" s="3">
        <f t="shared" si="189"/>
        <v>12650613693.143787</v>
      </c>
      <c r="FN171" s="3">
        <f t="shared" si="190"/>
        <v>7857116449.1839962</v>
      </c>
      <c r="FO171" s="3">
        <f t="shared" si="191"/>
        <v>4769502090.8121376</v>
      </c>
      <c r="FP171" s="3">
        <f t="shared" si="192"/>
        <v>2826730722.1023903</v>
      </c>
      <c r="FQ171" s="3">
        <f t="shared" si="193"/>
        <v>1633877345.0340252</v>
      </c>
      <c r="FR171" s="3">
        <f t="shared" si="194"/>
        <v>919979112.01136947</v>
      </c>
      <c r="FS171" s="3">
        <f t="shared" si="195"/>
        <v>504007110.48127091</v>
      </c>
      <c r="FT171" s="3">
        <f t="shared" si="196"/>
        <v>268316842.96677569</v>
      </c>
      <c r="FU171" s="3">
        <f t="shared" si="197"/>
        <v>138624110.49646449</v>
      </c>
      <c r="FV171" s="3">
        <f t="shared" si="198"/>
        <v>69408008.584481135</v>
      </c>
      <c r="FW171" s="3">
        <f t="shared" si="199"/>
        <v>33630472.26594539</v>
      </c>
      <c r="FX171" s="3">
        <f t="shared" si="200"/>
        <v>15745353.23370399</v>
      </c>
      <c r="FY171" s="3">
        <f t="shared" si="201"/>
        <v>7111822.9586049253</v>
      </c>
      <c r="FZ171" s="3">
        <f t="shared" si="202"/>
        <v>3093853.116077112</v>
      </c>
      <c r="GA171" s="3">
        <f t="shared" si="203"/>
        <v>1294066.0000261164</v>
      </c>
      <c r="GB171" s="3">
        <f t="shared" si="204"/>
        <v>519474.15070442646</v>
      </c>
      <c r="GC171" s="3">
        <f t="shared" si="205"/>
        <v>199755.35136460961</v>
      </c>
      <c r="GD171" s="3">
        <f t="shared" si="206"/>
        <v>73434.087639803183</v>
      </c>
      <c r="GE171" s="3">
        <f t="shared" si="152"/>
        <v>25754.874070805126</v>
      </c>
      <c r="GF171" s="3">
        <f t="shared" si="207"/>
        <v>8598.8254245607386</v>
      </c>
      <c r="GG171" s="3">
        <f t="shared" si="208"/>
        <v>2726.7679333501765</v>
      </c>
      <c r="GH171" s="3">
        <f t="shared" si="209"/>
        <v>819.31637707645234</v>
      </c>
      <c r="GI171" s="3">
        <f t="shared" si="210"/>
        <v>232.68372169435435</v>
      </c>
      <c r="GJ171" s="3">
        <f t="shared" si="211"/>
        <v>62.29551920978242</v>
      </c>
      <c r="GK171" s="3">
        <f t="shared" si="157"/>
        <v>15.679640904197919</v>
      </c>
      <c r="GL171" s="3">
        <f t="shared" si="158"/>
        <v>3.6996429805587945</v>
      </c>
      <c r="GM171" s="3">
        <f t="shared" si="159"/>
        <v>0.81587735695011254</v>
      </c>
      <c r="GN171" s="3">
        <f t="shared" si="160"/>
        <v>0.16763564046667914</v>
      </c>
      <c r="GO171" s="3">
        <f t="shared" si="161"/>
        <v>3.198558406434495E-2</v>
      </c>
      <c r="GP171" s="3">
        <f t="shared" si="162"/>
        <v>5.6479443288637646E-3</v>
      </c>
      <c r="GQ171" s="3">
        <f t="shared" si="163"/>
        <v>9.1961222808667053E-4</v>
      </c>
      <c r="GR171" s="3">
        <f t="shared" si="164"/>
        <v>1.3754726222148654E-4</v>
      </c>
      <c r="GS171" s="3">
        <f t="shared" si="165"/>
        <v>1.8823813066426519E-5</v>
      </c>
      <c r="GT171" s="3">
        <f t="shared" si="166"/>
        <v>2.3472760731466844E-6</v>
      </c>
      <c r="GU171" s="3">
        <f t="shared" si="167"/>
        <v>2.6553816075519894E-7</v>
      </c>
      <c r="GV171" s="3">
        <f t="shared" si="168"/>
        <v>2.7127494951179431E-8</v>
      </c>
      <c r="GW171" s="3">
        <f t="shared" si="169"/>
        <v>2.4907504228673022E-9</v>
      </c>
      <c r="GX171" s="3">
        <f t="shared" si="170"/>
        <v>2.0450581758315433E-10</v>
      </c>
      <c r="GY171" s="3">
        <f t="shared" si="171"/>
        <v>1.4936462336344454E-11</v>
      </c>
      <c r="GZ171" s="3">
        <f t="shared" si="172"/>
        <v>9.6506746759036366E-13</v>
      </c>
      <c r="HA171" s="3">
        <f t="shared" si="173"/>
        <v>5.4842974762854664E-14</v>
      </c>
      <c r="HB171" s="3">
        <f t="shared" si="174"/>
        <v>2.7245967832417647E-15</v>
      </c>
      <c r="HC171" s="3">
        <f t="shared" si="175"/>
        <v>1.1758157465657625E-16</v>
      </c>
      <c r="HD171" s="3">
        <f t="shared" si="176"/>
        <v>4.3786233353185022E-18</v>
      </c>
      <c r="HE171" s="3">
        <f t="shared" si="395"/>
        <v>1.3972183105665047E-19</v>
      </c>
      <c r="HF171" s="3">
        <f t="shared" si="135"/>
        <v>3.7926411862410043E-21</v>
      </c>
      <c r="HG171" s="3">
        <f t="shared" si="136"/>
        <v>8.6904318473371407E-23</v>
      </c>
      <c r="HH171" s="3"/>
      <c r="HJ171" s="3">
        <f t="shared" si="132"/>
        <v>5082522689853763</v>
      </c>
      <c r="HK171" s="3">
        <f t="shared" si="137"/>
        <v>5172861309181297</v>
      </c>
    </row>
    <row r="172" spans="1:219" x14ac:dyDescent="0.25">
      <c r="A172">
        <v>191</v>
      </c>
      <c r="B172" s="3">
        <v>3548133892.3357501</v>
      </c>
      <c r="C172" s="8">
        <v>112.43357835626759</v>
      </c>
      <c r="D172" s="3">
        <f t="shared" ref="D172:BO172" si="412">$H$1*PI()/3*((D69+E69)*(E$7^2-D$7^2)+(E$7-D$7)*(D69*D$7+E69*E$7))*$H$2*$K$1</f>
        <v>3386399687763.6919</v>
      </c>
      <c r="E172" s="3">
        <f t="shared" si="412"/>
        <v>3522965600408.5288</v>
      </c>
      <c r="F172" s="3">
        <f t="shared" si="412"/>
        <v>3664847124182.4258</v>
      </c>
      <c r="G172" s="3">
        <f t="shared" si="412"/>
        <v>3812238997682.0928</v>
      </c>
      <c r="H172" s="3">
        <f t="shared" si="412"/>
        <v>3965342263893.0352</v>
      </c>
      <c r="I172" s="3">
        <f t="shared" si="412"/>
        <v>4124364412398.4844</v>
      </c>
      <c r="J172" s="3">
        <f t="shared" si="412"/>
        <v>4289519519507.7471</v>
      </c>
      <c r="K172" s="3">
        <f t="shared" si="412"/>
        <v>4461028385721.5156</v>
      </c>
      <c r="L172" s="3">
        <f t="shared" si="412"/>
        <v>4639118669805.1855</v>
      </c>
      <c r="M172" s="3">
        <f t="shared" si="412"/>
        <v>4824025018786.0518</v>
      </c>
      <c r="N172" s="3">
        <f t="shared" si="412"/>
        <v>5015989193025.123</v>
      </c>
      <c r="O172" s="3">
        <f t="shared" si="412"/>
        <v>5215260185532.9785</v>
      </c>
      <c r="P172" s="3">
        <f t="shared" si="412"/>
        <v>5422094334515.6553</v>
      </c>
      <c r="Q172" s="3">
        <f t="shared" si="412"/>
        <v>5636755428154.1211</v>
      </c>
      <c r="R172" s="3">
        <f t="shared" si="412"/>
        <v>5859514800476.2754</v>
      </c>
      <c r="S172" s="3">
        <f t="shared" si="412"/>
        <v>6090651417065.335</v>
      </c>
      <c r="T172" s="3">
        <f t="shared" si="412"/>
        <v>6330451949309.4453</v>
      </c>
      <c r="U172" s="3">
        <f t="shared" si="412"/>
        <v>6579210835751.8682</v>
      </c>
      <c r="V172" s="3">
        <f t="shared" si="412"/>
        <v>6837230328940.0654</v>
      </c>
      <c r="W172" s="3">
        <f t="shared" si="412"/>
        <v>7104820526156.0439</v>
      </c>
      <c r="X172" s="3">
        <f t="shared" si="412"/>
        <v>7382299382169.8281</v>
      </c>
      <c r="Y172" s="3">
        <f t="shared" si="412"/>
        <v>7669992702080.9902</v>
      </c>
      <c r="Z172" s="3">
        <f t="shared" si="412"/>
        <v>7968234112155.7949</v>
      </c>
      <c r="AA172" s="3">
        <f t="shared" si="412"/>
        <v>8277365006380.291</v>
      </c>
      <c r="AB172" s="3">
        <f t="shared" si="412"/>
        <v>8597734466324.0781</v>
      </c>
      <c r="AC172" s="3">
        <f t="shared" si="412"/>
        <v>8929699151719.3711</v>
      </c>
      <c r="AD172" s="3">
        <f t="shared" si="412"/>
        <v>9273623158966.5703</v>
      </c>
      <c r="AE172" s="3">
        <f t="shared" si="412"/>
        <v>9629877844562.3262</v>
      </c>
      <c r="AF172" s="3">
        <f t="shared" si="412"/>
        <v>9998841610342.5059</v>
      </c>
      <c r="AG172" s="3">
        <f t="shared" si="412"/>
        <v>10380899647065.322</v>
      </c>
      <c r="AH172" s="3">
        <f t="shared" si="412"/>
        <v>10776443632767.006</v>
      </c>
      <c r="AI172" s="3">
        <f t="shared" si="412"/>
        <v>11185871382030.127</v>
      </c>
      <c r="AJ172" s="3">
        <f t="shared" si="412"/>
        <v>11609586442073.781</v>
      </c>
      <c r="AK172" s="3">
        <f t="shared" si="412"/>
        <v>12047997631310.945</v>
      </c>
      <c r="AL172" s="3">
        <f t="shared" si="412"/>
        <v>12501518515800.699</v>
      </c>
      <c r="AM172" s="3">
        <f t="shared" si="412"/>
        <v>12970566818671.459</v>
      </c>
      <c r="AN172" s="3">
        <f t="shared" si="412"/>
        <v>13455563757439.051</v>
      </c>
      <c r="AO172" s="3">
        <f t="shared" si="412"/>
        <v>13956933303737.674</v>
      </c>
      <c r="AP172" s="3">
        <f t="shared" si="412"/>
        <v>14475101359764.148</v>
      </c>
      <c r="AQ172" s="3">
        <f t="shared" si="412"/>
        <v>15010494845441.41</v>
      </c>
      <c r="AR172" s="3">
        <f t="shared" si="412"/>
        <v>15563540689979.268</v>
      </c>
      <c r="AS172" s="3">
        <f t="shared" si="412"/>
        <v>16134664721276.893</v>
      </c>
      <c r="AT172" s="3">
        <f t="shared" si="412"/>
        <v>16724290446243.158</v>
      </c>
      <c r="AU172" s="3">
        <f t="shared" si="412"/>
        <v>17332837714895.176</v>
      </c>
      <c r="AV172" s="3">
        <f t="shared" si="412"/>
        <v>17960721260805.363</v>
      </c>
      <c r="AW172" s="3">
        <f t="shared" si="412"/>
        <v>18608349110120.359</v>
      </c>
      <c r="AX172" s="3">
        <f t="shared" si="412"/>
        <v>19276120851299.562</v>
      </c>
      <c r="AY172" s="3">
        <f t="shared" si="412"/>
        <v>19964425757315.523</v>
      </c>
      <c r="AZ172" s="3">
        <f t="shared" si="412"/>
        <v>20673640751949.863</v>
      </c>
      <c r="BA172" s="3">
        <f t="shared" si="412"/>
        <v>21404128211662.68</v>
      </c>
      <c r="BB172" s="3">
        <f t="shared" si="412"/>
        <v>22156233594361.348</v>
      </c>
      <c r="BC172" s="3">
        <f t="shared" si="412"/>
        <v>22930282886294.723</v>
      </c>
      <c r="BD172" s="3">
        <f t="shared" si="412"/>
        <v>23726579858362.395</v>
      </c>
      <c r="BE172" s="3">
        <f t="shared" si="412"/>
        <v>24545403123069.309</v>
      </c>
      <c r="BF172" s="3">
        <f t="shared" si="412"/>
        <v>25387002983601.59</v>
      </c>
      <c r="BG172" s="3">
        <f t="shared" si="412"/>
        <v>26251598066593.418</v>
      </c>
      <c r="BH172" s="3">
        <f t="shared" si="412"/>
        <v>27139371730627.117</v>
      </c>
      <c r="BI172" s="3">
        <f t="shared" si="412"/>
        <v>28050468242815.258</v>
      </c>
      <c r="BJ172" s="3">
        <f t="shared" si="412"/>
        <v>28984988716455.137</v>
      </c>
      <c r="BK172" s="3">
        <f t="shared" si="412"/>
        <v>29942986803491.289</v>
      </c>
      <c r="BL172" s="3">
        <f t="shared" si="412"/>
        <v>30924464136459.945</v>
      </c>
      <c r="BM172" s="3">
        <f t="shared" si="412"/>
        <v>31929365515497.145</v>
      </c>
      <c r="BN172" s="3">
        <f t="shared" si="412"/>
        <v>32957573837643.332</v>
      </c>
      <c r="BO172" s="3">
        <f t="shared" si="412"/>
        <v>34008904766856.848</v>
      </c>
      <c r="BP172" s="3">
        <f t="shared" ref="BP172:EA172" si="413">$H$1*PI()/3*((BP69+BQ69)*(BQ$7^2-BP$7^2)+(BQ$7-BP$7)*(BP69*BP$7+BQ69*BQ$7))*$H$2*$K$1</f>
        <v>35083101145274.617</v>
      </c>
      <c r="BQ172" s="3">
        <f t="shared" si="413"/>
        <v>36179827148153.062</v>
      </c>
      <c r="BR172" s="3">
        <f t="shared" si="413"/>
        <v>37298662187481.172</v>
      </c>
      <c r="BS172" s="3">
        <f t="shared" si="413"/>
        <v>38439094571923.562</v>
      </c>
      <c r="BT172" s="3">
        <f t="shared" si="413"/>
        <v>39600514934015.914</v>
      </c>
      <c r="BU172" s="3">
        <f t="shared" si="413"/>
        <v>40782209438931.406</v>
      </c>
      <c r="BV172" s="3">
        <f t="shared" si="413"/>
        <v>41983352793321.187</v>
      </c>
      <c r="BW172" s="3">
        <f t="shared" si="413"/>
        <v>43203001077005.508</v>
      </c>
      <c r="BX172" s="3">
        <f t="shared" si="413"/>
        <v>44440084425325.812</v>
      </c>
      <c r="BY172" s="3">
        <f t="shared" si="413"/>
        <v>45693399595488.602</v>
      </c>
      <c r="BZ172" s="3">
        <f t="shared" si="413"/>
        <v>46961602456120.609</v>
      </c>
      <c r="CA172" s="3">
        <f t="shared" si="413"/>
        <v>48243200446017.945</v>
      </c>
      <c r="CB172" s="3">
        <f t="shared" si="413"/>
        <v>49536545054986.047</v>
      </c>
      <c r="CC172" s="3">
        <f t="shared" si="413"/>
        <v>50839824387835.305</v>
      </c>
      <c r="CD172" s="3">
        <f t="shared" si="413"/>
        <v>52151055880448</v>
      </c>
      <c r="CE172" s="3">
        <f t="shared" si="413"/>
        <v>53468079246288.289</v>
      </c>
      <c r="CF172" s="3">
        <f t="shared" si="413"/>
        <v>54788549740921.492</v>
      </c>
      <c r="CG172" s="3">
        <f t="shared" si="413"/>
        <v>56109931842270.828</v>
      </c>
      <c r="CH172" s="3">
        <f t="shared" si="413"/>
        <v>57429493455016.937</v>
      </c>
      <c r="CI172" s="3">
        <f t="shared" si="413"/>
        <v>58744300758334.43</v>
      </c>
      <c r="CJ172" s="3">
        <f t="shared" si="413"/>
        <v>60051213827650.859</v>
      </c>
      <c r="CK172" s="3">
        <f t="shared" si="413"/>
        <v>61346883172549.711</v>
      </c>
      <c r="CL172" s="3">
        <f t="shared" si="413"/>
        <v>62627747344669.742</v>
      </c>
      <c r="CM172" s="3">
        <f t="shared" si="413"/>
        <v>63890031780840.633</v>
      </c>
      <c r="CN172" s="3">
        <f t="shared" si="413"/>
        <v>65129749058097.195</v>
      </c>
      <c r="CO172" s="3">
        <f t="shared" si="413"/>
        <v>66342700747672.125</v>
      </c>
      <c r="CP172" s="3">
        <f t="shared" si="413"/>
        <v>67524481065097.148</v>
      </c>
      <c r="CQ172" s="3">
        <f t="shared" si="413"/>
        <v>68670482522035.891</v>
      </c>
      <c r="CR172" s="3">
        <f t="shared" si="413"/>
        <v>69775903792524.617</v>
      </c>
      <c r="CS172" s="3">
        <f t="shared" si="413"/>
        <v>70835760011457.656</v>
      </c>
      <c r="CT172" s="3">
        <f t="shared" si="413"/>
        <v>71844895725697.719</v>
      </c>
      <c r="CU172" s="3">
        <f t="shared" si="413"/>
        <v>72798000717165.828</v>
      </c>
      <c r="CV172" s="3">
        <f t="shared" si="413"/>
        <v>73689628914485.187</v>
      </c>
      <c r="CW172" s="3">
        <f t="shared" si="413"/>
        <v>74514220599522.406</v>
      </c>
      <c r="CX172" s="3">
        <f t="shared" si="413"/>
        <v>75266128103086.359</v>
      </c>
      <c r="CY172" s="3">
        <f t="shared" si="413"/>
        <v>75939645165161.891</v>
      </c>
      <c r="CZ172" s="3">
        <f t="shared" si="413"/>
        <v>76529040108066.922</v>
      </c>
      <c r="DA172" s="3">
        <f t="shared" si="413"/>
        <v>77028592940269.406</v>
      </c>
      <c r="DB172" s="3">
        <f t="shared" si="413"/>
        <v>77432636467206.562</v>
      </c>
      <c r="DC172" s="3">
        <f t="shared" si="413"/>
        <v>77735601435639.156</v>
      </c>
      <c r="DD172" s="3">
        <f t="shared" si="413"/>
        <v>77932065682003.844</v>
      </c>
      <c r="DE172" s="3">
        <f t="shared" si="413"/>
        <v>78016807185155.484</v>
      </c>
      <c r="DF172" s="3">
        <f t="shared" si="413"/>
        <v>77984860847205.266</v>
      </c>
      <c r="DG172" s="3">
        <f t="shared" si="413"/>
        <v>77831578737724.312</v>
      </c>
      <c r="DH172" s="3">
        <f t="shared" si="413"/>
        <v>77552693438301.281</v>
      </c>
      <c r="DI172" s="3">
        <f t="shared" si="413"/>
        <v>77144384016217.844</v>
      </c>
      <c r="DJ172" s="3">
        <f t="shared" si="413"/>
        <v>76603344038787.625</v>
      </c>
      <c r="DK172" s="3">
        <f t="shared" si="413"/>
        <v>75926850915826.859</v>
      </c>
      <c r="DL172" s="3">
        <f t="shared" si="413"/>
        <v>75112835725158.719</v>
      </c>
      <c r="DM172" s="3">
        <f t="shared" si="413"/>
        <v>74159952542231.766</v>
      </c>
      <c r="DN172" s="3">
        <f t="shared" si="413"/>
        <v>73067646158832.359</v>
      </c>
      <c r="DO172" s="3">
        <f t="shared" si="413"/>
        <v>71836216940799.594</v>
      </c>
      <c r="DP172" s="3">
        <f t="shared" si="413"/>
        <v>70466881450015.656</v>
      </c>
      <c r="DQ172" s="3">
        <f t="shared" si="413"/>
        <v>68961827338054.742</v>
      </c>
      <c r="DR172" s="3">
        <f t="shared" si="413"/>
        <v>67324260922997.719</v>
      </c>
      <c r="DS172" s="3">
        <f t="shared" si="413"/>
        <v>65558445784294.414</v>
      </c>
      <c r="DT172" s="3">
        <f t="shared" si="413"/>
        <v>63669730666971.656</v>
      </c>
      <c r="DU172" s="3">
        <f t="shared" si="413"/>
        <v>61664564979205.398</v>
      </c>
      <c r="DV172" s="3">
        <f t="shared" si="413"/>
        <v>59550500203687.836</v>
      </c>
      <c r="DW172" s="3">
        <f t="shared" si="413"/>
        <v>57336175632968.789</v>
      </c>
      <c r="DX172" s="3">
        <f t="shared" si="413"/>
        <v>55031286986306.953</v>
      </c>
      <c r="DY172" s="3">
        <f t="shared" si="413"/>
        <v>52646536676510.516</v>
      </c>
      <c r="DZ172" s="3">
        <f t="shared" si="413"/>
        <v>50193564776696.187</v>
      </c>
      <c r="EA172" s="3">
        <f t="shared" si="413"/>
        <v>47684860088071.453</v>
      </c>
      <c r="EB172" s="3">
        <f t="shared" ref="EB172:ET172" si="414">$H$1*PI()/3*((EB69+EC69)*(EC$7^2-EB$7^2)+(EC$7-EB$7)*(EB69*EB$7+EC69*EC$7))*$H$2*$K$1</f>
        <v>45133651133745.555</v>
      </c>
      <c r="EC172" s="3">
        <f t="shared" si="414"/>
        <v>42553777395859.867</v>
      </c>
      <c r="ED172" s="3">
        <f t="shared" si="414"/>
        <v>39959541668344.016</v>
      </c>
      <c r="EE172" s="3">
        <f t="shared" si="414"/>
        <v>37365545005126.82</v>
      </c>
      <c r="EF172" s="3">
        <f t="shared" si="414"/>
        <v>34786506388257.949</v>
      </c>
      <c r="EG172" s="3">
        <f t="shared" si="414"/>
        <v>32237069903555.336</v>
      </c>
      <c r="EH172" s="3">
        <f t="shared" si="414"/>
        <v>29731602869433.004</v>
      </c>
      <c r="EI172" s="3">
        <f t="shared" si="414"/>
        <v>27283988988165.52</v>
      </c>
      <c r="EJ172" s="3">
        <f t="shared" si="414"/>
        <v>24907421148174.281</v>
      </c>
      <c r="EK172" s="3">
        <f t="shared" si="414"/>
        <v>22614198965550.109</v>
      </c>
      <c r="EL172" s="3">
        <f t="shared" si="414"/>
        <v>20415536478746.781</v>
      </c>
      <c r="EM172" s="3">
        <f t="shared" si="414"/>
        <v>18321385567421.195</v>
      </c>
      <c r="EN172" s="3">
        <f t="shared" si="414"/>
        <v>16340280624664.172</v>
      </c>
      <c r="EO172" s="3">
        <f t="shared" si="414"/>
        <v>14479209745242.807</v>
      </c>
      <c r="EP172" s="3">
        <f t="shared" si="414"/>
        <v>12743517184633.586</v>
      </c>
      <c r="EQ172" s="3">
        <f t="shared" si="414"/>
        <v>11136841089055.271</v>
      </c>
      <c r="ER172" s="3">
        <f t="shared" si="414"/>
        <v>9661089502426.5117</v>
      </c>
      <c r="ES172" s="3">
        <f t="shared" si="414"/>
        <v>8316456445979.6064</v>
      </c>
      <c r="ET172" s="3">
        <f t="shared" si="414"/>
        <v>7101478478887.3877</v>
      </c>
      <c r="EU172" s="3">
        <f t="shared" ref="EU172:FC172" si="415">$H$1*PI()/3*((EU69+EV69)*(EV$7^2-EU$7^2)+(EV$7-EU$7)*(EU69*EU$7+EV69*EV$7))*$H$2*$K$1</f>
        <v>6013130639541.2129</v>
      </c>
      <c r="EV172" s="3">
        <f t="shared" si="415"/>
        <v>5046959107084.1143</v>
      </c>
      <c r="EW172" s="3">
        <f t="shared" si="415"/>
        <v>4197246393595.9238</v>
      </c>
      <c r="EX172" s="3">
        <f t="shared" si="415"/>
        <v>3457203468228.3325</v>
      </c>
      <c r="EY172" s="3">
        <f t="shared" si="415"/>
        <v>2819182016432.1255</v>
      </c>
      <c r="EZ172" s="3">
        <f t="shared" si="415"/>
        <v>2274899135528.959</v>
      </c>
      <c r="FA172" s="3">
        <f t="shared" si="415"/>
        <v>1815666234691.5691</v>
      </c>
      <c r="FB172" s="3">
        <f t="shared" si="415"/>
        <v>1432613794896.6511</v>
      </c>
      <c r="FC172" s="3">
        <f t="shared" si="415"/>
        <v>1116903977841.7927</v>
      </c>
      <c r="FD172" s="3">
        <f t="shared" si="232"/>
        <v>859923845834.42175</v>
      </c>
      <c r="FE172" s="3">
        <f t="shared" si="233"/>
        <v>653453127138.58191</v>
      </c>
      <c r="FF172" s="3">
        <f t="shared" si="182"/>
        <v>489801960395.13818</v>
      </c>
      <c r="FG172" s="3">
        <f t="shared" si="183"/>
        <v>361915776199.73871</v>
      </c>
      <c r="FH172" s="3">
        <f t="shared" si="184"/>
        <v>263446301876.13919</v>
      </c>
      <c r="FI172" s="3">
        <f t="shared" si="185"/>
        <v>188789474912.10779</v>
      </c>
      <c r="FJ172" s="3">
        <f t="shared" si="186"/>
        <v>133092691635.11147</v>
      </c>
      <c r="FK172" s="3">
        <f t="shared" si="187"/>
        <v>92235185671.823288</v>
      </c>
      <c r="FL172" s="3">
        <f t="shared" si="188"/>
        <v>62786337198.100487</v>
      </c>
      <c r="FM172" s="3">
        <f t="shared" si="189"/>
        <v>41947305970.577736</v>
      </c>
      <c r="FN172" s="3">
        <f t="shared" si="190"/>
        <v>27481545839.718151</v>
      </c>
      <c r="FO172" s="3">
        <f t="shared" si="191"/>
        <v>17639523353.792343</v>
      </c>
      <c r="FP172" s="3">
        <f t="shared" si="192"/>
        <v>11082391090.854755</v>
      </c>
      <c r="FQ172" s="3">
        <f t="shared" si="193"/>
        <v>6808546829.1220016</v>
      </c>
      <c r="FR172" s="3">
        <f t="shared" si="194"/>
        <v>4086046357.8090248</v>
      </c>
      <c r="FS172" s="3">
        <f t="shared" si="195"/>
        <v>2392835789.6060486</v>
      </c>
      <c r="FT172" s="3">
        <f t="shared" si="196"/>
        <v>1365822935.5851641</v>
      </c>
      <c r="FU172" s="3">
        <f t="shared" si="197"/>
        <v>758990380.00582516</v>
      </c>
      <c r="FV172" s="3">
        <f t="shared" si="198"/>
        <v>410112715.92308706</v>
      </c>
      <c r="FW172" s="3">
        <f t="shared" si="199"/>
        <v>215196492.95067143</v>
      </c>
      <c r="FX172" s="3">
        <f t="shared" si="200"/>
        <v>109508050.78139427</v>
      </c>
      <c r="FY172" s="3">
        <f t="shared" si="201"/>
        <v>53966287.415749811</v>
      </c>
      <c r="FZ172" s="3">
        <f t="shared" si="202"/>
        <v>25717156.616321616</v>
      </c>
      <c r="GA172" s="3">
        <f t="shared" si="203"/>
        <v>11832479.999155134</v>
      </c>
      <c r="GB172" s="3">
        <f t="shared" si="204"/>
        <v>5247813.2769726673</v>
      </c>
      <c r="GC172" s="3">
        <f t="shared" si="205"/>
        <v>2239728.9057143587</v>
      </c>
      <c r="GD172" s="3">
        <f t="shared" si="206"/>
        <v>918242.91236221197</v>
      </c>
      <c r="GE172" s="3">
        <f t="shared" si="152"/>
        <v>360960.39646682941</v>
      </c>
      <c r="GF172" s="3">
        <f t="shared" si="207"/>
        <v>135787.15468307509</v>
      </c>
      <c r="GG172" s="3">
        <f t="shared" si="208"/>
        <v>48783.510686494461</v>
      </c>
      <c r="GH172" s="3">
        <f t="shared" si="209"/>
        <v>16702.426592231361</v>
      </c>
      <c r="GI172" s="3">
        <f t="shared" si="210"/>
        <v>5437.6600870643233</v>
      </c>
      <c r="GJ172" s="3">
        <f t="shared" si="211"/>
        <v>1679.4191259898009</v>
      </c>
      <c r="GK172" s="3">
        <f t="shared" si="157"/>
        <v>490.86476429203799</v>
      </c>
      <c r="GL172" s="3">
        <f t="shared" si="158"/>
        <v>135.42902994716692</v>
      </c>
      <c r="GM172" s="3">
        <f t="shared" si="159"/>
        <v>35.176128563245264</v>
      </c>
      <c r="GN172" s="3">
        <f t="shared" si="160"/>
        <v>8.5773888016847444</v>
      </c>
      <c r="GO172" s="3">
        <f t="shared" si="161"/>
        <v>1.9577617173592698</v>
      </c>
      <c r="GP172" s="3">
        <f t="shared" si="162"/>
        <v>0.41699296986114481</v>
      </c>
      <c r="GQ172" s="3">
        <f t="shared" si="163"/>
        <v>8.2616129818568598E-2</v>
      </c>
      <c r="GR172" s="3">
        <f t="shared" si="164"/>
        <v>1.5174157379858123E-2</v>
      </c>
      <c r="GS172" s="3">
        <f t="shared" si="165"/>
        <v>2.5746272914661419E-3</v>
      </c>
      <c r="GT172" s="3">
        <f t="shared" si="166"/>
        <v>4.0205651926402276E-4</v>
      </c>
      <c r="GU172" s="3">
        <f t="shared" si="167"/>
        <v>5.7562348522574382E-5</v>
      </c>
      <c r="GV172" s="3">
        <f t="shared" si="168"/>
        <v>7.5249424532065129E-6</v>
      </c>
      <c r="GW172" s="3">
        <f t="shared" si="169"/>
        <v>8.9439765956814888E-7</v>
      </c>
      <c r="GX172" s="3">
        <f t="shared" si="170"/>
        <v>9.622348847678861E-8</v>
      </c>
      <c r="GY172" s="3">
        <f t="shared" si="171"/>
        <v>9.3265489211928618E-9</v>
      </c>
      <c r="GZ172" s="3">
        <f t="shared" si="172"/>
        <v>8.1043548910028538E-10</v>
      </c>
      <c r="HA172" s="3">
        <f t="shared" si="173"/>
        <v>6.2811429128606247E-11</v>
      </c>
      <c r="HB172" s="3">
        <f t="shared" si="174"/>
        <v>4.3185588352268825E-12</v>
      </c>
      <c r="HC172" s="3">
        <f t="shared" si="175"/>
        <v>2.6191664307171517E-13</v>
      </c>
      <c r="HD172" s="3">
        <f t="shared" si="176"/>
        <v>1.3929555438161698E-14</v>
      </c>
      <c r="HE172" s="3">
        <f t="shared" si="395"/>
        <v>6.4559971460925553E-16</v>
      </c>
      <c r="HF172" s="3">
        <f t="shared" si="135"/>
        <v>2.5906804057563257E-17</v>
      </c>
      <c r="HG172" s="3">
        <f t="shared" si="136"/>
        <v>8.9397616091894449E-19</v>
      </c>
      <c r="HH172" s="3"/>
      <c r="HJ172" s="3">
        <f t="shared" si="132"/>
        <v>5349148209415153</v>
      </c>
      <c r="HK172" s="3">
        <f t="shared" si="137"/>
        <v>5429748505672334</v>
      </c>
    </row>
    <row r="173" spans="1:219" x14ac:dyDescent="0.25">
      <c r="A173">
        <v>192</v>
      </c>
      <c r="B173" s="3">
        <v>3981071705.5349698</v>
      </c>
      <c r="C173" s="8">
        <v>126.15254979893813</v>
      </c>
      <c r="D173" s="3">
        <f t="shared" ref="D173:BO173" si="416">$H$1*PI()/3*((D70+E70)*(E$7^2-D$7^2)+(E$7-D$7)*(D70*D$7+E70*E$7))*$H$2*$K$1</f>
        <v>3018750923958.8794</v>
      </c>
      <c r="E173" s="3">
        <f t="shared" si="416"/>
        <v>3142085992548.2187</v>
      </c>
      <c r="F173" s="3">
        <f t="shared" si="416"/>
        <v>3270309935441.708</v>
      </c>
      <c r="G173" s="3">
        <f t="shared" si="416"/>
        <v>3403606944855.9258</v>
      </c>
      <c r="H173" s="3">
        <f t="shared" si="416"/>
        <v>3542167491731.5532</v>
      </c>
      <c r="I173" s="3">
        <f t="shared" si="416"/>
        <v>3686188490219.6582</v>
      </c>
      <c r="J173" s="3">
        <f t="shared" si="416"/>
        <v>3835873462298.6055</v>
      </c>
      <c r="K173" s="3">
        <f t="shared" si="416"/>
        <v>3991432702093.3091</v>
      </c>
      <c r="L173" s="3">
        <f t="shared" si="416"/>
        <v>4153083439340.4609</v>
      </c>
      <c r="M173" s="3">
        <f t="shared" si="416"/>
        <v>4321050001486.2251</v>
      </c>
      <c r="N173" s="3">
        <f t="shared" si="416"/>
        <v>4495563973757.9326</v>
      </c>
      <c r="O173" s="3">
        <f t="shared" si="416"/>
        <v>4676864356570.7363</v>
      </c>
      <c r="P173" s="3">
        <f t="shared" si="416"/>
        <v>4865197719468.3145</v>
      </c>
      <c r="Q173" s="3">
        <f t="shared" si="416"/>
        <v>5060818350814.8066</v>
      </c>
      <c r="R173" s="3">
        <f t="shared" si="416"/>
        <v>5263988402327.6201</v>
      </c>
      <c r="S173" s="3">
        <f t="shared" si="416"/>
        <v>5474978027439.3701</v>
      </c>
      <c r="T173" s="3">
        <f t="shared" si="416"/>
        <v>5694065512443.6396</v>
      </c>
      <c r="U173" s="3">
        <f t="shared" si="416"/>
        <v>5921537399249.7793</v>
      </c>
      <c r="V173" s="3">
        <f t="shared" si="416"/>
        <v>6157688598427.915</v>
      </c>
      <c r="W173" s="3">
        <f t="shared" si="416"/>
        <v>6402822491211.1123</v>
      </c>
      <c r="X173" s="3">
        <f t="shared" si="416"/>
        <v>6657251018904.9414</v>
      </c>
      <c r="Y173" s="3">
        <f t="shared" si="416"/>
        <v>6921294758084.042</v>
      </c>
      <c r="Z173" s="3">
        <f t="shared" si="416"/>
        <v>7195282979811.793</v>
      </c>
      <c r="AA173" s="3">
        <f t="shared" si="416"/>
        <v>7479553690947.3037</v>
      </c>
      <c r="AB173" s="3">
        <f t="shared" si="416"/>
        <v>7774453655486.7949</v>
      </c>
      <c r="AC173" s="3">
        <f t="shared" si="416"/>
        <v>8080338393709.6045</v>
      </c>
      <c r="AD173" s="3">
        <f t="shared" si="416"/>
        <v>8397572156717.8486</v>
      </c>
      <c r="AE173" s="3">
        <f t="shared" si="416"/>
        <v>8726527873755.8916</v>
      </c>
      <c r="AF173" s="3">
        <f t="shared" si="416"/>
        <v>9067587069592.5762</v>
      </c>
      <c r="AG173" s="3">
        <f t="shared" si="416"/>
        <v>9421139748904.5625</v>
      </c>
      <c r="AH173" s="3">
        <f t="shared" si="416"/>
        <v>9787584244501.1348</v>
      </c>
      <c r="AI173" s="3">
        <f t="shared" si="416"/>
        <v>10167327025949.018</v>
      </c>
      <c r="AJ173" s="3">
        <f t="shared" si="416"/>
        <v>10560782464927.234</v>
      </c>
      <c r="AK173" s="3">
        <f t="shared" si="416"/>
        <v>10968372553379.332</v>
      </c>
      <c r="AL173" s="3">
        <f t="shared" si="416"/>
        <v>11390526570306.988</v>
      </c>
      <c r="AM173" s="3">
        <f t="shared" si="416"/>
        <v>11827680692699.041</v>
      </c>
      <c r="AN173" s="3">
        <f t="shared" si="416"/>
        <v>12280277545916.967</v>
      </c>
      <c r="AO173" s="3">
        <f t="shared" si="416"/>
        <v>12748765688449.463</v>
      </c>
      <c r="AP173" s="3">
        <f t="shared" si="416"/>
        <v>13233599025705.572</v>
      </c>
      <c r="AQ173" s="3">
        <f t="shared" si="416"/>
        <v>13735236147196.566</v>
      </c>
      <c r="AR173" s="3">
        <f t="shared" si="416"/>
        <v>14254139581100.768</v>
      </c>
      <c r="AS173" s="3">
        <f t="shared" si="416"/>
        <v>14790774959927.652</v>
      </c>
      <c r="AT173" s="3">
        <f t="shared" si="416"/>
        <v>15345610090588.412</v>
      </c>
      <c r="AU173" s="3">
        <f t="shared" si="416"/>
        <v>15919113921901.756</v>
      </c>
      <c r="AV173" s="3">
        <f t="shared" si="416"/>
        <v>16511755402207.627</v>
      </c>
      <c r="AW173" s="3">
        <f t="shared" si="416"/>
        <v>17124002219341.93</v>
      </c>
      <c r="AX173" s="3">
        <f t="shared" si="416"/>
        <v>17756319415043.586</v>
      </c>
      <c r="AY173" s="3">
        <f t="shared" si="416"/>
        <v>18409167865367.816</v>
      </c>
      <c r="AZ173" s="3">
        <f t="shared" si="416"/>
        <v>19083002618440.285</v>
      </c>
      <c r="BA173" s="3">
        <f t="shared" si="416"/>
        <v>19778271080590.336</v>
      </c>
      <c r="BB173" s="3">
        <f t="shared" si="416"/>
        <v>20495411041591.324</v>
      </c>
      <c r="BC173" s="3">
        <f t="shared" si="416"/>
        <v>21234848529456.801</v>
      </c>
      <c r="BD173" s="3">
        <f t="shared" si="416"/>
        <v>21996995485094.023</v>
      </c>
      <c r="BE173" s="3">
        <f t="shared" si="416"/>
        <v>22782247246834.887</v>
      </c>
      <c r="BF173" s="3">
        <f t="shared" si="416"/>
        <v>23590979834843.699</v>
      </c>
      <c r="BG173" s="3">
        <f t="shared" si="416"/>
        <v>24423547025216.906</v>
      </c>
      <c r="BH173" s="3">
        <f t="shared" si="416"/>
        <v>25280277203731.371</v>
      </c>
      <c r="BI173" s="3">
        <f t="shared" si="416"/>
        <v>26161469989160.52</v>
      </c>
      <c r="BJ173" s="3">
        <f t="shared" si="416"/>
        <v>27067392616322.652</v>
      </c>
      <c r="BK173" s="3">
        <f t="shared" si="416"/>
        <v>27998276069340.316</v>
      </c>
      <c r="BL173" s="3">
        <f t="shared" si="416"/>
        <v>28954310956052.648</v>
      </c>
      <c r="BM173" s="3">
        <f t="shared" si="416"/>
        <v>29935643114926.879</v>
      </c>
      <c r="BN173" s="3">
        <f t="shared" si="416"/>
        <v>30942368946881.801</v>
      </c>
      <c r="BO173" s="3">
        <f t="shared" si="416"/>
        <v>31974530465028.969</v>
      </c>
      <c r="BP173" s="3">
        <f t="shared" ref="BP173:EA173" si="417">$H$1*PI()/3*((BP70+BQ70)*(BQ$7^2-BP$7^2)+(BQ$7-BP$7)*(BP70*BP$7+BQ70*BQ$7))*$H$2*$K$1</f>
        <v>33032110056784.738</v>
      </c>
      <c r="BQ173" s="3">
        <f t="shared" si="417"/>
        <v>34115024954003.523</v>
      </c>
      <c r="BR173" s="3">
        <f t="shared" si="417"/>
        <v>35223121408571.766</v>
      </c>
      <c r="BS173" s="3">
        <f t="shared" si="417"/>
        <v>36356168572763.297</v>
      </c>
      <c r="BT173" s="3">
        <f t="shared" si="417"/>
        <v>37513852086051.523</v>
      </c>
      <c r="BU173" s="3">
        <f t="shared" si="417"/>
        <v>38695767372569.687</v>
      </c>
      <c r="BV173" s="3">
        <f t="shared" si="417"/>
        <v>39901412656628.82</v>
      </c>
      <c r="BW173" s="3">
        <f t="shared" si="417"/>
        <v>41130181706991.133</v>
      </c>
      <c r="BX173" s="3">
        <f t="shared" si="417"/>
        <v>42381356324597.703</v>
      </c>
      <c r="BY173" s="3">
        <f t="shared" si="417"/>
        <v>43654098592911.656</v>
      </c>
      <c r="BZ173" s="3">
        <f t="shared" si="417"/>
        <v>44947442914863.156</v>
      </c>
      <c r="CA173" s="3">
        <f t="shared" si="417"/>
        <v>46260287866065.609</v>
      </c>
      <c r="CB173" s="3">
        <f t="shared" si="417"/>
        <v>47591387899838.828</v>
      </c>
      <c r="CC173" s="3">
        <f t="shared" si="417"/>
        <v>48939344946702.687</v>
      </c>
      <c r="CD173" s="3">
        <f t="shared" si="417"/>
        <v>50302599957905.141</v>
      </c>
      <c r="CE173" s="3">
        <f t="shared" si="417"/>
        <v>51679424451101.289</v>
      </c>
      <c r="CF173" s="3">
        <f t="shared" si="417"/>
        <v>53067912124740.484</v>
      </c>
      <c r="CG173" s="3">
        <f t="shared" si="417"/>
        <v>54465970617257.898</v>
      </c>
      <c r="CH173" s="3">
        <f t="shared" si="417"/>
        <v>55871313497420.086</v>
      </c>
      <c r="CI173" s="3">
        <f t="shared" si="417"/>
        <v>57281452582794.805</v>
      </c>
      <c r="CJ173" s="3">
        <f t="shared" si="417"/>
        <v>58693690694921.805</v>
      </c>
      <c r="CK173" s="3">
        <f t="shared" si="417"/>
        <v>60105114971681.805</v>
      </c>
      <c r="CL173" s="3">
        <f t="shared" si="417"/>
        <v>61512590869999.117</v>
      </c>
      <c r="CM173" s="3">
        <f t="shared" si="417"/>
        <v>62912757004815.164</v>
      </c>
      <c r="CN173" s="3">
        <f t="shared" si="417"/>
        <v>64302020983663.992</v>
      </c>
      <c r="CO173" s="3">
        <f t="shared" si="417"/>
        <v>65676556410932.398</v>
      </c>
      <c r="CP173" s="3">
        <f t="shared" si="417"/>
        <v>67032301238022.633</v>
      </c>
      <c r="CQ173" s="3">
        <f t="shared" si="417"/>
        <v>68364957680439.266</v>
      </c>
      <c r="CR173" s="3">
        <f t="shared" si="417"/>
        <v>69669993891366.258</v>
      </c>
      <c r="CS173" s="3">
        <f t="shared" si="417"/>
        <v>70942647611981.687</v>
      </c>
      <c r="CT173" s="3">
        <f t="shared" si="417"/>
        <v>72177932055998.5</v>
      </c>
      <c r="CU173" s="3">
        <f t="shared" si="417"/>
        <v>73370644244530.094</v>
      </c>
      <c r="CV173" s="3">
        <f t="shared" si="417"/>
        <v>74515376048987.437</v>
      </c>
      <c r="CW173" s="3">
        <f t="shared" si="417"/>
        <v>75606528189091.391</v>
      </c>
      <c r="CX173" s="3">
        <f t="shared" si="417"/>
        <v>76638327435665.328</v>
      </c>
      <c r="CY173" s="3">
        <f t="shared" si="417"/>
        <v>77604847263483.297</v>
      </c>
      <c r="CZ173" s="3">
        <f t="shared" si="417"/>
        <v>78500032188418.094</v>
      </c>
      <c r="DA173" s="3">
        <f t="shared" si="417"/>
        <v>79317726009948.625</v>
      </c>
      <c r="DB173" s="3">
        <f t="shared" si="417"/>
        <v>80051704157483.203</v>
      </c>
      <c r="DC173" s="3">
        <f t="shared" si="417"/>
        <v>80695710309109.734</v>
      </c>
      <c r="DD173" s="3">
        <f t="shared" si="417"/>
        <v>81243497416340.828</v>
      </c>
      <c r="DE173" s="3">
        <f t="shared" si="417"/>
        <v>81688873219891.844</v>
      </c>
      <c r="DF173" s="3">
        <f t="shared" si="417"/>
        <v>82025750286721.203</v>
      </c>
      <c r="DG173" s="3">
        <f t="shared" si="417"/>
        <v>82248200531652.562</v>
      </c>
      <c r="DH173" s="3">
        <f t="shared" si="417"/>
        <v>82350514109212.953</v>
      </c>
      <c r="DI173" s="3">
        <f t="shared" si="417"/>
        <v>82327262471956.812</v>
      </c>
      <c r="DJ173" s="3">
        <f t="shared" si="417"/>
        <v>82173365290545</v>
      </c>
      <c r="DK173" s="3">
        <f t="shared" si="417"/>
        <v>81884160819361.531</v>
      </c>
      <c r="DL173" s="3">
        <f t="shared" si="417"/>
        <v>81455479166453.047</v>
      </c>
      <c r="DM173" s="3">
        <f t="shared" si="417"/>
        <v>80883717794285.578</v>
      </c>
      <c r="DN173" s="3">
        <f t="shared" si="417"/>
        <v>80165918435565.797</v>
      </c>
      <c r="DO173" s="3">
        <f t="shared" si="417"/>
        <v>79299844457913.109</v>
      </c>
      <c r="DP173" s="3">
        <f t="shared" si="417"/>
        <v>78284057560773.547</v>
      </c>
      <c r="DQ173" s="3">
        <f t="shared" si="417"/>
        <v>77117992531734.672</v>
      </c>
      <c r="DR173" s="3">
        <f t="shared" si="417"/>
        <v>75802028641987.312</v>
      </c>
      <c r="DS173" s="3">
        <f t="shared" si="417"/>
        <v>74337556117212.734</v>
      </c>
      <c r="DT173" s="3">
        <f t="shared" si="417"/>
        <v>72727035994163.75</v>
      </c>
      <c r="DU173" s="3">
        <f t="shared" si="417"/>
        <v>70974051566934.75</v>
      </c>
      <c r="DV173" s="3">
        <f t="shared" si="417"/>
        <v>69083349547665.398</v>
      </c>
      <c r="DW173" s="3">
        <f t="shared" si="417"/>
        <v>67060869024784.07</v>
      </c>
      <c r="DX173" s="3">
        <f t="shared" si="417"/>
        <v>64913756303289.82</v>
      </c>
      <c r="DY173" s="3">
        <f t="shared" si="417"/>
        <v>62650363764340.047</v>
      </c>
      <c r="DZ173" s="3">
        <f t="shared" si="417"/>
        <v>60280230996408.242</v>
      </c>
      <c r="EA173" s="3">
        <f t="shared" si="417"/>
        <v>57814046630928.133</v>
      </c>
      <c r="EB173" s="3">
        <f t="shared" ref="EB173:ET173" si="418">$H$1*PI()/3*((EB70+EC70)*(EC$7^2-EB$7^2)+(EC$7-EB$7)*(EB70*EB$7+EC70*EC$7))*$H$2*$K$1</f>
        <v>55263589571124.281</v>
      </c>
      <c r="EC173" s="3">
        <f t="shared" si="418"/>
        <v>52641648636401.32</v>
      </c>
      <c r="ED173" s="3">
        <f t="shared" si="418"/>
        <v>49961920059268.625</v>
      </c>
      <c r="EE173" s="3">
        <f t="shared" si="418"/>
        <v>47238882766810.609</v>
      </c>
      <c r="EF173" s="3">
        <f t="shared" si="418"/>
        <v>44487651949085.234</v>
      </c>
      <c r="EG173" s="3">
        <f t="shared" si="418"/>
        <v>41723812055012.555</v>
      </c>
      <c r="EH173" s="3">
        <f t="shared" si="418"/>
        <v>38963231049461.562</v>
      </c>
      <c r="EI173" s="3">
        <f t="shared" si="418"/>
        <v>36221858493591.672</v>
      </c>
      <c r="EJ173" s="3">
        <f t="shared" si="418"/>
        <v>33515510752930.816</v>
      </c>
      <c r="EK173" s="3">
        <f t="shared" si="418"/>
        <v>30859647364050.559</v>
      </c>
      <c r="EL173" s="3">
        <f t="shared" si="418"/>
        <v>28269143269154.926</v>
      </c>
      <c r="EM173" s="3">
        <f t="shared" si="418"/>
        <v>25758062221018.531</v>
      </c>
      <c r="EN173" s="3">
        <f t="shared" si="418"/>
        <v>23339437130802.363</v>
      </c>
      <c r="EO173" s="3">
        <f t="shared" si="418"/>
        <v>21025063437909.16</v>
      </c>
      <c r="EP173" s="3">
        <f t="shared" si="418"/>
        <v>18825311687457.164</v>
      </c>
      <c r="EQ173" s="3">
        <f t="shared" si="418"/>
        <v>16748965374692.723</v>
      </c>
      <c r="ER173" s="3">
        <f t="shared" si="418"/>
        <v>14803089730432.623</v>
      </c>
      <c r="ES173" s="3">
        <f t="shared" si="418"/>
        <v>12992936463826.42</v>
      </c>
      <c r="ET173" s="3">
        <f t="shared" si="418"/>
        <v>11321888546286.621</v>
      </c>
      <c r="EU173" s="3">
        <f t="shared" ref="EU173:FC173" si="419">$H$1*PI()/3*((EU70+EV70)*(EV$7^2-EU$7^2)+(EV$7-EU$7)*(EU70*EU$7+EV70*EV$7))*$H$2*$K$1</f>
        <v>9791447928556.6543</v>
      </c>
      <c r="EV173" s="3">
        <f t="shared" si="419"/>
        <v>8401267663684.502</v>
      </c>
      <c r="EW173" s="3">
        <f t="shared" si="419"/>
        <v>7149228313111.4668</v>
      </c>
      <c r="EX173" s="3">
        <f t="shared" si="419"/>
        <v>6031556809560.1367</v>
      </c>
      <c r="EY173" s="3">
        <f t="shared" si="419"/>
        <v>5042984222848.3428</v>
      </c>
      <c r="EZ173" s="3">
        <f t="shared" si="419"/>
        <v>4176937218455.5283</v>
      </c>
      <c r="FA173" s="3">
        <f t="shared" si="419"/>
        <v>3425756514807.8149</v>
      </c>
      <c r="FB173" s="3">
        <f t="shared" si="419"/>
        <v>2780934433515.0278</v>
      </c>
      <c r="FC173" s="3">
        <f t="shared" si="419"/>
        <v>2233362787577.8579</v>
      </c>
      <c r="FD173" s="3">
        <f t="shared" si="232"/>
        <v>1773581938373.552</v>
      </c>
      <c r="FE173" s="3">
        <f t="shared" si="233"/>
        <v>1392021919584.3865</v>
      </c>
      <c r="FF173" s="3">
        <f t="shared" si="182"/>
        <v>1079227089535.0437</v>
      </c>
      <c r="FG173" s="3">
        <f t="shared" si="183"/>
        <v>826056810242.27087</v>
      </c>
      <c r="FH173" s="3">
        <f t="shared" si="184"/>
        <v>623856102030.80908</v>
      </c>
      <c r="FI173" s="3">
        <f t="shared" si="185"/>
        <v>464591992005.22864</v>
      </c>
      <c r="FJ173" s="3">
        <f t="shared" si="186"/>
        <v>340953239778.27777</v>
      </c>
      <c r="FK173" s="3">
        <f t="shared" si="187"/>
        <v>246413143208.36661</v>
      </c>
      <c r="FL173" s="3">
        <f t="shared" si="188"/>
        <v>175257053421.09619</v>
      </c>
      <c r="FM173" s="3">
        <f t="shared" si="189"/>
        <v>122577923667.13222</v>
      </c>
      <c r="FN173" s="3">
        <f t="shared" si="190"/>
        <v>84244564541.615784</v>
      </c>
      <c r="FO173" s="3">
        <f t="shared" si="191"/>
        <v>56848196878.792648</v>
      </c>
      <c r="FP173" s="3">
        <f t="shared" si="192"/>
        <v>37633343517.839622</v>
      </c>
      <c r="FQ173" s="3">
        <f t="shared" si="193"/>
        <v>24419087689.533543</v>
      </c>
      <c r="FR173" s="3">
        <f t="shared" si="194"/>
        <v>15516297476.735266</v>
      </c>
      <c r="FS173" s="3">
        <f t="shared" si="195"/>
        <v>9645656480.6741791</v>
      </c>
      <c r="FT173" s="3">
        <f t="shared" si="196"/>
        <v>5860357938.363905</v>
      </c>
      <c r="FU173" s="3">
        <f t="shared" si="197"/>
        <v>3476230095.0586524</v>
      </c>
      <c r="FV173" s="3">
        <f t="shared" si="198"/>
        <v>2010976854.2981691</v>
      </c>
      <c r="FW173" s="3">
        <f t="shared" si="199"/>
        <v>1133234531.4240081</v>
      </c>
      <c r="FX173" s="3">
        <f t="shared" si="200"/>
        <v>621331659.1008544</v>
      </c>
      <c r="FY173" s="3">
        <f t="shared" si="201"/>
        <v>331032500.05130208</v>
      </c>
      <c r="FZ173" s="3">
        <f t="shared" si="202"/>
        <v>171154518.17160895</v>
      </c>
      <c r="GA173" s="3">
        <f t="shared" si="203"/>
        <v>85758510.490281984</v>
      </c>
      <c r="GB173" s="3">
        <f t="shared" si="204"/>
        <v>41582438.61999853</v>
      </c>
      <c r="GC173" s="3">
        <f t="shared" si="205"/>
        <v>19481849.531021133</v>
      </c>
      <c r="GD173" s="3">
        <f t="shared" si="206"/>
        <v>8805440.7903008144</v>
      </c>
      <c r="GE173" s="3">
        <f t="shared" si="152"/>
        <v>3833134.0419153804</v>
      </c>
      <c r="GF173" s="3">
        <f t="shared" si="207"/>
        <v>1604304.586666753</v>
      </c>
      <c r="GG173" s="3">
        <f t="shared" si="208"/>
        <v>644410.38425334613</v>
      </c>
      <c r="GH173" s="3">
        <f t="shared" si="209"/>
        <v>247946.21804146064</v>
      </c>
      <c r="GI173" s="3">
        <f t="shared" si="210"/>
        <v>91203.124737271879</v>
      </c>
      <c r="GJ173" s="3">
        <f t="shared" si="211"/>
        <v>32004.942799480363</v>
      </c>
      <c r="GK173" s="3">
        <f t="shared" si="157"/>
        <v>10691.415816390459</v>
      </c>
      <c r="GL173" s="3">
        <f t="shared" si="158"/>
        <v>3392.1557293322599</v>
      </c>
      <c r="GM173" s="3">
        <f t="shared" si="159"/>
        <v>1019.7741653285176</v>
      </c>
      <c r="GN173" s="3">
        <f t="shared" si="160"/>
        <v>289.75877039682052</v>
      </c>
      <c r="GO173" s="3">
        <f t="shared" si="161"/>
        <v>77.613858651629016</v>
      </c>
      <c r="GP173" s="3">
        <f t="shared" si="162"/>
        <v>19.544488988266171</v>
      </c>
      <c r="GQ173" s="3">
        <f t="shared" si="163"/>
        <v>4.6136839357306876</v>
      </c>
      <c r="GR173" s="3">
        <f t="shared" si="164"/>
        <v>1.0179044261152552</v>
      </c>
      <c r="GS173" s="3">
        <f t="shared" si="165"/>
        <v>0.20923632046114229</v>
      </c>
      <c r="GT173" s="3">
        <f t="shared" si="166"/>
        <v>3.994002212531518E-2</v>
      </c>
      <c r="GU173" s="3">
        <f t="shared" si="167"/>
        <v>7.0554162440855757E-3</v>
      </c>
      <c r="GV173" s="3">
        <f t="shared" si="168"/>
        <v>1.1492389030484818E-3</v>
      </c>
      <c r="GW173" s="3">
        <f t="shared" si="169"/>
        <v>1.7195951944593636E-4</v>
      </c>
      <c r="GX173" s="3">
        <f t="shared" si="170"/>
        <v>2.3542149823012103E-5</v>
      </c>
      <c r="GY173" s="3">
        <f t="shared" si="171"/>
        <v>2.9367210887623242E-6</v>
      </c>
      <c r="GZ173" s="3">
        <f t="shared" si="172"/>
        <v>3.3233911804857453E-7</v>
      </c>
      <c r="HA173" s="3">
        <f t="shared" si="173"/>
        <v>3.3963809032626128E-8</v>
      </c>
      <c r="HB173" s="3">
        <f t="shared" si="174"/>
        <v>3.119503586737023E-9</v>
      </c>
      <c r="HC173" s="3">
        <f t="shared" si="175"/>
        <v>2.5621593075690514E-10</v>
      </c>
      <c r="HD173" s="3">
        <f t="shared" si="176"/>
        <v>1.8719326261217252E-11</v>
      </c>
      <c r="HE173" s="3">
        <f t="shared" si="395"/>
        <v>1.2098712870406588E-12</v>
      </c>
      <c r="HF173" s="3">
        <f t="shared" si="135"/>
        <v>6.8776292337641413E-14</v>
      </c>
      <c r="HG173" s="3">
        <f t="shared" si="136"/>
        <v>3.4178555057048286E-15</v>
      </c>
      <c r="HH173" s="3"/>
      <c r="HJ173" s="3">
        <f t="shared" si="132"/>
        <v>5597785032955556</v>
      </c>
      <c r="HK173" s="3">
        <f t="shared" si="137"/>
        <v>5668698079992044</v>
      </c>
    </row>
    <row r="174" spans="1:219" x14ac:dyDescent="0.25">
      <c r="A174">
        <v>193</v>
      </c>
      <c r="B174" s="3">
        <v>4466835921.5096302</v>
      </c>
      <c r="C174" s="8">
        <v>141.54548893165608</v>
      </c>
      <c r="D174" s="3">
        <f t="shared" ref="D174:BO174" si="420">$H$1*PI()/3*((D71+E71)*(E$7^2-D$7^2)+(E$7-D$7)*(D71*D$7+E71*E$7))*$H$2*$K$1</f>
        <v>2655310810902.4131</v>
      </c>
      <c r="E174" s="3">
        <f t="shared" si="420"/>
        <v>2765253396329.877</v>
      </c>
      <c r="F174" s="3">
        <f t="shared" si="420"/>
        <v>2879633774217.4863</v>
      </c>
      <c r="G174" s="3">
        <f t="shared" si="420"/>
        <v>2998623684152.7529</v>
      </c>
      <c r="H174" s="3">
        <f t="shared" si="420"/>
        <v>3122400996626.3521</v>
      </c>
      <c r="I174" s="3">
        <f t="shared" si="420"/>
        <v>3251149892904.5928</v>
      </c>
      <c r="J174" s="3">
        <f t="shared" si="420"/>
        <v>3385061046908.083</v>
      </c>
      <c r="K174" s="3">
        <f t="shared" si="420"/>
        <v>3524331808810.5869</v>
      </c>
      <c r="L174" s="3">
        <f t="shared" si="420"/>
        <v>3669166389962.5771</v>
      </c>
      <c r="M174" s="3">
        <f t="shared" si="420"/>
        <v>3819776048785.0469</v>
      </c>
      <c r="N174" s="3">
        <f t="shared" si="420"/>
        <v>3976379277154.6816</v>
      </c>
      <c r="O174" s="3">
        <f t="shared" si="420"/>
        <v>4139201986821.897</v>
      </c>
      <c r="P174" s="3">
        <f t="shared" si="420"/>
        <v>4308477695263.6201</v>
      </c>
      <c r="Q174" s="3">
        <f t="shared" si="420"/>
        <v>4484447710391.792</v>
      </c>
      <c r="R174" s="3">
        <f t="shared" si="420"/>
        <v>4667361313429.0215</v>
      </c>
      <c r="S174" s="3">
        <f t="shared" si="420"/>
        <v>4857475939175.9629</v>
      </c>
      <c r="T174" s="3">
        <f t="shared" si="420"/>
        <v>5055057352868.1133</v>
      </c>
      <c r="U174" s="3">
        <f t="shared" si="420"/>
        <v>5260379822707.6865</v>
      </c>
      <c r="V174" s="3">
        <f t="shared" si="420"/>
        <v>5473726287030.6924</v>
      </c>
      <c r="W174" s="3">
        <f t="shared" si="420"/>
        <v>5695388515058.8184</v>
      </c>
      <c r="X174" s="3">
        <f t="shared" si="420"/>
        <v>5925667259994.8906</v>
      </c>
      <c r="Y174" s="3">
        <f t="shared" si="420"/>
        <v>6164872403159.1152</v>
      </c>
      <c r="Z174" s="3">
        <f t="shared" si="420"/>
        <v>6413323087736.3506</v>
      </c>
      <c r="AA174" s="3">
        <f t="shared" si="420"/>
        <v>6671347840551.6201</v>
      </c>
      <c r="AB174" s="3">
        <f t="shared" si="420"/>
        <v>6939284680186.0869</v>
      </c>
      <c r="AC174" s="3">
        <f t="shared" si="420"/>
        <v>7217481209586.5488</v>
      </c>
      <c r="AD174" s="3">
        <f t="shared" si="420"/>
        <v>7506294691157.251</v>
      </c>
      <c r="AE174" s="3">
        <f t="shared" si="420"/>
        <v>7806092102138.1504</v>
      </c>
      <c r="AF174" s="3">
        <f t="shared" si="420"/>
        <v>8117250167976.4678</v>
      </c>
      <c r="AG174" s="3">
        <f t="shared" si="420"/>
        <v>8440155371083.9873</v>
      </c>
      <c r="AH174" s="3">
        <f t="shared" si="420"/>
        <v>8775203932276.6387</v>
      </c>
      <c r="AI174" s="3">
        <f t="shared" si="420"/>
        <v>9122801761930.7422</v>
      </c>
      <c r="AJ174" s="3">
        <f t="shared" si="420"/>
        <v>9483364377673.0332</v>
      </c>
      <c r="AK174" s="3">
        <f t="shared" si="420"/>
        <v>9857316785171.8379</v>
      </c>
      <c r="AL174" s="3">
        <f t="shared" si="420"/>
        <v>10245093318378.635</v>
      </c>
      <c r="AM174" s="3">
        <f t="shared" si="420"/>
        <v>10647137435234.715</v>
      </c>
      <c r="AN174" s="3">
        <f t="shared" si="420"/>
        <v>11063901464678.203</v>
      </c>
      <c r="AO174" s="3">
        <f t="shared" si="420"/>
        <v>11495846300391.693</v>
      </c>
      <c r="AP174" s="3">
        <f t="shared" si="420"/>
        <v>11943441036479.617</v>
      </c>
      <c r="AQ174" s="3">
        <f t="shared" si="420"/>
        <v>12407162539940.146</v>
      </c>
      <c r="AR174" s="3">
        <f t="shared" si="420"/>
        <v>12887494954433.232</v>
      </c>
      <c r="AS174" s="3">
        <f t="shared" si="420"/>
        <v>13384929129547.209</v>
      </c>
      <c r="AT174" s="3">
        <f t="shared" si="420"/>
        <v>13899961969342.518</v>
      </c>
      <c r="AU174" s="3">
        <f t="shared" si="420"/>
        <v>14433095693637.148</v>
      </c>
      <c r="AV174" s="3">
        <f t="shared" si="420"/>
        <v>14984837005106.045</v>
      </c>
      <c r="AW174" s="3">
        <f t="shared" si="420"/>
        <v>15555696154808.203</v>
      </c>
      <c r="AX174" s="3">
        <f t="shared" si="420"/>
        <v>16146185898501.201</v>
      </c>
      <c r="AY174" s="3">
        <f t="shared" si="420"/>
        <v>16756820335552.186</v>
      </c>
      <c r="AZ174" s="3">
        <f t="shared" si="420"/>
        <v>17388113621926.209</v>
      </c>
      <c r="BA174" s="3">
        <f t="shared" si="420"/>
        <v>18040578548338.312</v>
      </c>
      <c r="BB174" s="3">
        <f t="shared" si="420"/>
        <v>18714724974235.844</v>
      </c>
      <c r="BC174" s="3">
        <f t="shared" si="420"/>
        <v>19411058107868.879</v>
      </c>
      <c r="BD174" s="3">
        <f t="shared" si="420"/>
        <v>20130076622401.789</v>
      </c>
      <c r="BE174" s="3">
        <f t="shared" si="420"/>
        <v>20872270597573.422</v>
      </c>
      <c r="BF174" s="3">
        <f t="shared" si="420"/>
        <v>21638119276185.656</v>
      </c>
      <c r="BG174" s="3">
        <f t="shared" si="420"/>
        <v>22428088624301.723</v>
      </c>
      <c r="BH174" s="3">
        <f t="shared" si="420"/>
        <v>23242628683911.758</v>
      </c>
      <c r="BI174" s="3">
        <f t="shared" si="420"/>
        <v>24082170706511.23</v>
      </c>
      <c r="BJ174" s="3">
        <f t="shared" si="420"/>
        <v>24947124055958.352</v>
      </c>
      <c r="BK174" s="3">
        <f t="shared" si="420"/>
        <v>25837872868932.32</v>
      </c>
      <c r="BL174" s="3">
        <f t="shared" si="420"/>
        <v>26754772461377.754</v>
      </c>
      <c r="BM174" s="3">
        <f t="shared" si="420"/>
        <v>27698145469297.418</v>
      </c>
      <c r="BN174" s="3">
        <f t="shared" si="420"/>
        <v>28668277712810.043</v>
      </c>
      <c r="BO174" s="3">
        <f t="shared" si="420"/>
        <v>29665413772474.051</v>
      </c>
      <c r="BP174" s="3">
        <f t="shared" ref="BP174:EA174" si="421">$H$1*PI()/3*((BP71+BQ71)*(BQ$7^2-BP$7^2)+(BQ$7-BP$7)*(BP71*BP$7+BQ71*BQ$7))*$H$2*$K$1</f>
        <v>30689752267713.895</v>
      </c>
      <c r="BQ174" s="3">
        <f t="shared" si="421"/>
        <v>31741440827754.957</v>
      </c>
      <c r="BR174" s="3">
        <f t="shared" si="421"/>
        <v>32820570746552.676</v>
      </c>
      <c r="BS174" s="3">
        <f t="shared" si="421"/>
        <v>33927171314309.926</v>
      </c>
      <c r="BT174" s="3">
        <f t="shared" si="421"/>
        <v>35061203819743.262</v>
      </c>
      <c r="BU174" s="3">
        <f t="shared" si="421"/>
        <v>36222555218882.555</v>
      </c>
      <c r="BV174" s="3">
        <f t="shared" si="421"/>
        <v>37411031468449.969</v>
      </c>
      <c r="BW174" s="3">
        <f t="shared" si="421"/>
        <v>38626350524157.969</v>
      </c>
      <c r="BX174" s="3">
        <f t="shared" si="421"/>
        <v>39868135007196.648</v>
      </c>
      <c r="BY174" s="3">
        <f t="shared" si="421"/>
        <v>41135904545517.172</v>
      </c>
      <c r="BZ174" s="3">
        <f t="shared" si="421"/>
        <v>42429067800178.867</v>
      </c>
      <c r="CA174" s="3">
        <f t="shared" si="421"/>
        <v>43746914191481.078</v>
      </c>
      <c r="CB174" s="3">
        <f t="shared" si="421"/>
        <v>45088605344226.484</v>
      </c>
      <c r="CC174" s="3">
        <f t="shared" si="421"/>
        <v>46453166277290.148</v>
      </c>
      <c r="CD174" s="3">
        <f t="shared" si="421"/>
        <v>47839476368310.461</v>
      </c>
      <c r="CE174" s="3">
        <f t="shared" si="421"/>
        <v>49246260131562.148</v>
      </c>
      <c r="CF174" s="3">
        <f t="shared" si="421"/>
        <v>50672077854280.969</v>
      </c>
      <c r="CG174" s="3">
        <f t="shared" si="421"/>
        <v>52115316145055.734</v>
      </c>
      <c r="CH174" s="3">
        <f t="shared" si="421"/>
        <v>53574178457047.234</v>
      </c>
      <c r="CI174" s="3">
        <f t="shared" si="421"/>
        <v>55046675658445.711</v>
      </c>
      <c r="CJ174" s="3">
        <f t="shared" si="421"/>
        <v>56530616733374.461</v>
      </c>
      <c r="CK174" s="3">
        <f t="shared" si="421"/>
        <v>58023599707780.766</v>
      </c>
      <c r="CL174" s="3">
        <f t="shared" si="421"/>
        <v>59523002907175.328</v>
      </c>
      <c r="CM174" s="3">
        <f t="shared" si="421"/>
        <v>61025976665918.453</v>
      </c>
      <c r="CN174" s="3">
        <f t="shared" si="421"/>
        <v>62529435621570.531</v>
      </c>
      <c r="CO174" s="3">
        <f t="shared" si="421"/>
        <v>64030051741886.273</v>
      </c>
      <c r="CP174" s="3">
        <f t="shared" si="421"/>
        <v>65524248246986.383</v>
      </c>
      <c r="CQ174" s="3">
        <f t="shared" si="421"/>
        <v>67008194604212.289</v>
      </c>
      <c r="CR174" s="3">
        <f t="shared" si="421"/>
        <v>68477802788424.336</v>
      </c>
      <c r="CS174" s="3">
        <f t="shared" si="421"/>
        <v>69928725015820.633</v>
      </c>
      <c r="CT174" s="3">
        <f t="shared" si="421"/>
        <v>71356353174227.328</v>
      </c>
      <c r="CU174" s="3">
        <f t="shared" si="421"/>
        <v>72755820186487.141</v>
      </c>
      <c r="CV174" s="3">
        <f t="shared" si="421"/>
        <v>74122003558071.734</v>
      </c>
      <c r="CW174" s="3">
        <f t="shared" si="421"/>
        <v>75449531369913.75</v>
      </c>
      <c r="CX174" s="3">
        <f t="shared" si="421"/>
        <v>76732790988365.156</v>
      </c>
      <c r="CY174" s="3">
        <f t="shared" si="421"/>
        <v>77965940771441.187</v>
      </c>
      <c r="CZ174" s="3">
        <f t="shared" si="421"/>
        <v>79142925052772.344</v>
      </c>
      <c r="DA174" s="3">
        <f t="shared" si="421"/>
        <v>80257492686521.672</v>
      </c>
      <c r="DB174" s="3">
        <f t="shared" si="421"/>
        <v>81303219430729.766</v>
      </c>
      <c r="DC174" s="3">
        <f t="shared" si="421"/>
        <v>82273534435248.844</v>
      </c>
      <c r="DD174" s="3">
        <f t="shared" si="421"/>
        <v>83161751085672.797</v>
      </c>
      <c r="DE174" s="3">
        <f t="shared" si="421"/>
        <v>83961102427987.781</v>
      </c>
      <c r="DF174" s="3">
        <f t="shared" si="421"/>
        <v>84664781367128.969</v>
      </c>
      <c r="DG174" s="3">
        <f t="shared" si="421"/>
        <v>85265985790114.719</v>
      </c>
      <c r="DH174" s="3">
        <f t="shared" si="421"/>
        <v>85757968711874.719</v>
      </c>
      <c r="DI174" s="3">
        <f t="shared" si="421"/>
        <v>86134093477897.234</v>
      </c>
      <c r="DJ174" s="3">
        <f t="shared" si="421"/>
        <v>86387893981814.031</v>
      </c>
      <c r="DK174" s="3">
        <f t="shared" si="421"/>
        <v>86513139768431.594</v>
      </c>
      <c r="DL174" s="3">
        <f t="shared" si="421"/>
        <v>86503905789425.625</v>
      </c>
      <c r="DM174" s="3">
        <f t="shared" si="421"/>
        <v>86354646465281.203</v>
      </c>
      <c r="DN174" s="3">
        <f t="shared" si="421"/>
        <v>86060273579030.922</v>
      </c>
      <c r="DO174" s="3">
        <f t="shared" si="421"/>
        <v>85616237385167.406</v>
      </c>
      <c r="DP174" s="3">
        <f t="shared" si="421"/>
        <v>85018610167910.516</v>
      </c>
      <c r="DQ174" s="3">
        <f t="shared" si="421"/>
        <v>84264171318597.047</v>
      </c>
      <c r="DR174" s="3">
        <f t="shared" si="421"/>
        <v>83350492835948.609</v>
      </c>
      <c r="DS174" s="3">
        <f t="shared" si="421"/>
        <v>82276023978020.312</v>
      </c>
      <c r="DT174" s="3">
        <f t="shared" si="421"/>
        <v>81040173623027.391</v>
      </c>
      <c r="DU174" s="3">
        <f t="shared" si="421"/>
        <v>79643388728369.594</v>
      </c>
      <c r="DV174" s="3">
        <f t="shared" si="421"/>
        <v>78087227118832.484</v>
      </c>
      <c r="DW174" s="3">
        <f t="shared" si="421"/>
        <v>76374422695953.391</v>
      </c>
      <c r="DX174" s="3">
        <f t="shared" si="421"/>
        <v>74508941045511.531</v>
      </c>
      <c r="DY174" s="3">
        <f t="shared" si="421"/>
        <v>72496023337394.594</v>
      </c>
      <c r="DZ174" s="3">
        <f t="shared" si="421"/>
        <v>70342216373857.867</v>
      </c>
      <c r="EA174" s="3">
        <f t="shared" si="421"/>
        <v>68055386653230.742</v>
      </c>
      <c r="EB174" s="3">
        <f t="shared" ref="EB174:ET174" si="422">$H$1*PI()/3*((EB71+EC71)*(EC$7^2-EB$7^2)+(EC$7-EB$7)*(EB71*EB$7+EC71*EC$7))*$H$2*$K$1</f>
        <v>65644716389401.578</v>
      </c>
      <c r="EC174" s="3">
        <f t="shared" si="422"/>
        <v>63120679569817.039</v>
      </c>
      <c r="ED174" s="3">
        <f t="shared" si="422"/>
        <v>60494996355221.023</v>
      </c>
      <c r="EE174" s="3">
        <f t="shared" si="422"/>
        <v>57780564429784.625</v>
      </c>
      <c r="EF174" s="3">
        <f t="shared" si="422"/>
        <v>54991366304191.648</v>
      </c>
      <c r="EG174" s="3">
        <f t="shared" si="422"/>
        <v>52142352059431.18</v>
      </c>
      <c r="EH174" s="3">
        <f t="shared" si="422"/>
        <v>49249297594122.461</v>
      </c>
      <c r="EI174" s="3">
        <f t="shared" si="422"/>
        <v>46328639095158.109</v>
      </c>
      <c r="EJ174" s="3">
        <f t="shared" si="422"/>
        <v>43397285182098.617</v>
      </c>
      <c r="EK174" s="3">
        <f t="shared" si="422"/>
        <v>40472408961608.555</v>
      </c>
      <c r="EL174" s="3">
        <f t="shared" si="422"/>
        <v>37571223048464.258</v>
      </c>
      <c r="EM174" s="3">
        <f t="shared" si="422"/>
        <v>34710741435224.789</v>
      </c>
      <c r="EN174" s="3">
        <f t="shared" si="422"/>
        <v>31907532891463.414</v>
      </c>
      <c r="EO174" s="3">
        <f t="shared" si="422"/>
        <v>29177471305587.504</v>
      </c>
      <c r="EP174" s="3">
        <f t="shared" si="422"/>
        <v>26535489006452.195</v>
      </c>
      <c r="EQ174" s="3">
        <f t="shared" si="422"/>
        <v>23995339574733.836</v>
      </c>
      <c r="ER174" s="3">
        <f t="shared" si="422"/>
        <v>21569376930371.328</v>
      </c>
      <c r="ES174" s="3">
        <f t="shared" si="422"/>
        <v>19268357523312.832</v>
      </c>
      <c r="ET174" s="3">
        <f t="shared" si="422"/>
        <v>17101272224931.764</v>
      </c>
      <c r="EU174" s="3">
        <f t="shared" ref="EU174:FC174" si="423">$H$1*PI()/3*((EU71+EV71)*(EV$7^2-EU$7^2)+(EV$7-EU$7)*(EU71*EU$7+EV71*EV$7))*$H$2*$K$1</f>
        <v>15075213992860.076</v>
      </c>
      <c r="EV174" s="3">
        <f t="shared" si="423"/>
        <v>13195286550636.844</v>
      </c>
      <c r="EW174" s="3">
        <f t="shared" si="423"/>
        <v>11464558190355.852</v>
      </c>
      <c r="EX174" s="3">
        <f t="shared" si="423"/>
        <v>9884063394600.709</v>
      </c>
      <c r="EY174" s="3">
        <f t="shared" si="423"/>
        <v>8452853327005.6055</v>
      </c>
      <c r="EZ174" s="3">
        <f t="shared" si="423"/>
        <v>7168094422762.3125</v>
      </c>
      <c r="FA174" s="3">
        <f t="shared" si="423"/>
        <v>6025212404548.1367</v>
      </c>
      <c r="FB174" s="3">
        <f t="shared" si="423"/>
        <v>5018077154423.9971</v>
      </c>
      <c r="FC174" s="3">
        <f t="shared" si="423"/>
        <v>4139222097760.8604</v>
      </c>
      <c r="FD174" s="3">
        <f t="shared" si="232"/>
        <v>3380090214213.7104</v>
      </c>
      <c r="FE174" s="3">
        <f t="shared" si="233"/>
        <v>2731297591091.6538</v>
      </c>
      <c r="FF174" s="3">
        <f t="shared" si="182"/>
        <v>2182904670198.771</v>
      </c>
      <c r="FG174" s="3">
        <f t="shared" si="183"/>
        <v>1724685080392.8262</v>
      </c>
      <c r="FH174" s="3">
        <f t="shared" si="184"/>
        <v>1346382233149.0078</v>
      </c>
      <c r="FI174" s="3">
        <f t="shared" si="185"/>
        <v>1037944687286.2363</v>
      </c>
      <c r="FJ174" s="3">
        <f t="shared" si="186"/>
        <v>789732620024.72253</v>
      </c>
      <c r="FK174" s="3">
        <f t="shared" si="187"/>
        <v>592689492057.79272</v>
      </c>
      <c r="FL174" s="3">
        <f t="shared" si="188"/>
        <v>438475045193.63214</v>
      </c>
      <c r="FM174" s="3">
        <f t="shared" si="189"/>
        <v>319557976070.08997</v>
      </c>
      <c r="FN174" s="3">
        <f t="shared" si="190"/>
        <v>229268827416.69592</v>
      </c>
      <c r="FO174" s="3">
        <f t="shared" si="191"/>
        <v>161815668724.51819</v>
      </c>
      <c r="FP174" s="3">
        <f t="shared" si="192"/>
        <v>112266856509.99425</v>
      </c>
      <c r="FQ174" s="3">
        <f t="shared" si="193"/>
        <v>76506456979.891861</v>
      </c>
      <c r="FR174" s="3">
        <f t="shared" si="194"/>
        <v>51168709399.428146</v>
      </c>
      <c r="FS174" s="3">
        <f t="shared" si="195"/>
        <v>33558184350.925995</v>
      </c>
      <c r="FT174" s="3">
        <f t="shared" si="196"/>
        <v>21562074580.376129</v>
      </c>
      <c r="FU174" s="3">
        <f t="shared" si="197"/>
        <v>13560418971.942881</v>
      </c>
      <c r="FV174" s="3">
        <f t="shared" si="198"/>
        <v>8339107937.5582485</v>
      </c>
      <c r="FW174" s="3">
        <f t="shared" si="199"/>
        <v>5009376180.3984537</v>
      </c>
      <c r="FX174" s="3">
        <f t="shared" si="200"/>
        <v>2936284834.1733966</v>
      </c>
      <c r="FY174" s="3">
        <f t="shared" si="201"/>
        <v>1677546030.0713146</v>
      </c>
      <c r="FZ174" s="3">
        <f t="shared" si="202"/>
        <v>933041590.12977529</v>
      </c>
      <c r="GA174" s="3">
        <f t="shared" si="203"/>
        <v>504594710.43392229</v>
      </c>
      <c r="GB174" s="3">
        <f t="shared" si="204"/>
        <v>264996132.25902978</v>
      </c>
      <c r="GC174" s="3">
        <f t="shared" si="205"/>
        <v>134960156.36451936</v>
      </c>
      <c r="GD174" s="3">
        <f t="shared" si="206"/>
        <v>66562200.994746372</v>
      </c>
      <c r="GE174" s="3">
        <f t="shared" si="152"/>
        <v>31744191.31818594</v>
      </c>
      <c r="GF174" s="3">
        <f t="shared" si="207"/>
        <v>14616521.079981882</v>
      </c>
      <c r="GG174" s="3">
        <f t="shared" si="208"/>
        <v>6487306.6923528342</v>
      </c>
      <c r="GH174" s="3">
        <f t="shared" si="209"/>
        <v>2770705.6981532457</v>
      </c>
      <c r="GI174" s="3">
        <f t="shared" si="210"/>
        <v>1136717.8018360178</v>
      </c>
      <c r="GJ174" s="3">
        <f t="shared" si="211"/>
        <v>447142.75300969224</v>
      </c>
      <c r="GK174" s="3">
        <f t="shared" si="157"/>
        <v>168317.20682853315</v>
      </c>
      <c r="GL174" s="3">
        <f t="shared" si="158"/>
        <v>60508.708171498365</v>
      </c>
      <c r="GM174" s="3">
        <f t="shared" si="159"/>
        <v>20729.623842628574</v>
      </c>
      <c r="GN174" s="3">
        <f t="shared" si="160"/>
        <v>6752.7884931123963</v>
      </c>
      <c r="GO174" s="3">
        <f t="shared" si="161"/>
        <v>2086.8049488813367</v>
      </c>
      <c r="GP174" s="3">
        <f t="shared" si="162"/>
        <v>610.27971692834637</v>
      </c>
      <c r="GQ174" s="3">
        <f t="shared" si="163"/>
        <v>168.46745622402887</v>
      </c>
      <c r="GR174" s="3">
        <f t="shared" si="164"/>
        <v>43.780683686970256</v>
      </c>
      <c r="GS174" s="3">
        <f t="shared" si="165"/>
        <v>10.681030153466851</v>
      </c>
      <c r="GT174" s="3">
        <f t="shared" si="166"/>
        <v>2.4391299571529599</v>
      </c>
      <c r="GU174" s="3">
        <f t="shared" si="167"/>
        <v>0.51977411450274369</v>
      </c>
      <c r="GV174" s="3">
        <f t="shared" si="168"/>
        <v>0.10302806256606016</v>
      </c>
      <c r="GW174" s="3">
        <f t="shared" si="169"/>
        <v>1.893190147472203E-2</v>
      </c>
      <c r="GX174" s="3">
        <f t="shared" si="170"/>
        <v>3.2136413259476744E-3</v>
      </c>
      <c r="GY174" s="3">
        <f t="shared" si="171"/>
        <v>5.0206294798646911E-4</v>
      </c>
      <c r="GZ174" s="3">
        <f t="shared" si="172"/>
        <v>7.1910526312090773E-5</v>
      </c>
      <c r="HA174" s="3">
        <f t="shared" si="173"/>
        <v>9.4044876882262405E-6</v>
      </c>
      <c r="HB174" s="3">
        <f t="shared" si="174"/>
        <v>1.1182423419426377E-6</v>
      </c>
      <c r="HC174" s="3">
        <f t="shared" si="175"/>
        <v>1.2035253537002687E-7</v>
      </c>
      <c r="HD174" s="3">
        <f t="shared" si="176"/>
        <v>1.1669701794325035E-8</v>
      </c>
      <c r="HE174" s="3">
        <f t="shared" si="395"/>
        <v>1.0144201616139338E-9</v>
      </c>
      <c r="HF174" s="3">
        <f t="shared" si="135"/>
        <v>7.8649316297070893E-11</v>
      </c>
      <c r="HG174" s="3">
        <f t="shared" si="136"/>
        <v>5.4093914963851657E-12</v>
      </c>
      <c r="HH174" s="3"/>
      <c r="HJ174" s="3">
        <f t="shared" si="132"/>
        <v>5824461158276363</v>
      </c>
      <c r="HK174" s="3">
        <f t="shared" si="137"/>
        <v>5885944891947647</v>
      </c>
    </row>
    <row r="175" spans="1:219" x14ac:dyDescent="0.25">
      <c r="A175">
        <v>194</v>
      </c>
      <c r="B175" s="3">
        <v>5011872336.2727203</v>
      </c>
      <c r="C175" s="8">
        <v>158.8166507045124</v>
      </c>
      <c r="D175" s="3">
        <f t="shared" ref="D175:BO175" si="424">$H$1*PI()/3*((D72+E72)*(E$7^2-D$7^2)+(E$7-D$7)*(D72*D$7+E72*E$7))*$H$2*$K$1</f>
        <v>2304404288735.7319</v>
      </c>
      <c r="E175" s="3">
        <f t="shared" si="424"/>
        <v>2401130488303.8452</v>
      </c>
      <c r="F175" s="3">
        <f t="shared" si="424"/>
        <v>2501832213592.3999</v>
      </c>
      <c r="G175" s="3">
        <f t="shared" si="424"/>
        <v>2606667318984.9907</v>
      </c>
      <c r="H175" s="3">
        <f t="shared" si="424"/>
        <v>2715799533717.6392</v>
      </c>
      <c r="I175" s="3">
        <f t="shared" si="424"/>
        <v>2829398650374.9512</v>
      </c>
      <c r="J175" s="3">
        <f t="shared" si="424"/>
        <v>2947640716901.9932</v>
      </c>
      <c r="K175" s="3">
        <f t="shared" si="424"/>
        <v>3070708231972.4995</v>
      </c>
      <c r="L175" s="3">
        <f t="shared" si="424"/>
        <v>3198790343462.249</v>
      </c>
      <c r="M175" s="3">
        <f t="shared" si="424"/>
        <v>3332083049816.0503</v>
      </c>
      <c r="N175" s="3">
        <f t="shared" si="424"/>
        <v>3470789403992.146</v>
      </c>
      <c r="O175" s="3">
        <f t="shared" si="424"/>
        <v>3615119719689.4707</v>
      </c>
      <c r="P175" s="3">
        <f t="shared" si="424"/>
        <v>3765291779445.3882</v>
      </c>
      <c r="Q175" s="3">
        <f t="shared" si="424"/>
        <v>3921531044212.0801</v>
      </c>
      <c r="R175" s="3">
        <f t="shared" si="424"/>
        <v>4084070863928.0791</v>
      </c>
      <c r="S175" s="3">
        <f t="shared" si="424"/>
        <v>4253152688529.4292</v>
      </c>
      <c r="T175" s="3">
        <f t="shared" si="424"/>
        <v>4429026278825.3047</v>
      </c>
      <c r="U175" s="3">
        <f t="shared" si="424"/>
        <v>4611949916568.7881</v>
      </c>
      <c r="V175" s="3">
        <f t="shared" si="424"/>
        <v>4802190612947.2207</v>
      </c>
      <c r="W175" s="3">
        <f t="shared" si="424"/>
        <v>5000024314710.7393</v>
      </c>
      <c r="X175" s="3">
        <f t="shared" si="424"/>
        <v>5205736106993.9619</v>
      </c>
      <c r="Y175" s="3">
        <f t="shared" si="424"/>
        <v>5419620411834.5215</v>
      </c>
      <c r="Z175" s="3">
        <f t="shared" si="424"/>
        <v>5641981181283.6396</v>
      </c>
      <c r="AA175" s="3">
        <f t="shared" si="424"/>
        <v>5873132083871.8965</v>
      </c>
      <c r="AB175" s="3">
        <f t="shared" si="424"/>
        <v>6113396683102.8535</v>
      </c>
      <c r="AC175" s="3">
        <f t="shared" si="424"/>
        <v>6363108606508.626</v>
      </c>
      <c r="AD175" s="3">
        <f t="shared" si="424"/>
        <v>6622611703657.8008</v>
      </c>
      <c r="AE175" s="3">
        <f t="shared" si="424"/>
        <v>6892260191342.9531</v>
      </c>
      <c r="AF175" s="3">
        <f t="shared" si="424"/>
        <v>7172418784088.6191</v>
      </c>
      <c r="AG175" s="3">
        <f t="shared" si="424"/>
        <v>7463462807841.4365</v>
      </c>
      <c r="AH175" s="3">
        <f t="shared" si="424"/>
        <v>7765778294615.7871</v>
      </c>
      <c r="AI175" s="3">
        <f t="shared" si="424"/>
        <v>8079762055632.6436</v>
      </c>
      <c r="AJ175" s="3">
        <f t="shared" si="424"/>
        <v>8405821730290.9121</v>
      </c>
      <c r="AK175" s="3">
        <f t="shared" si="424"/>
        <v>8744375808081.6875</v>
      </c>
      <c r="AL175" s="3">
        <f t="shared" si="424"/>
        <v>9095853620352.8789</v>
      </c>
      <c r="AM175" s="3">
        <f t="shared" si="424"/>
        <v>9460695298522.7168</v>
      </c>
      <c r="AN175" s="3">
        <f t="shared" si="424"/>
        <v>9839351695167.0117</v>
      </c>
      <c r="AO175" s="3">
        <f t="shared" si="424"/>
        <v>10232284264036.297</v>
      </c>
      <c r="AP175" s="3">
        <f t="shared" si="424"/>
        <v>10639964894815.012</v>
      </c>
      <c r="AQ175" s="3">
        <f t="shared" si="424"/>
        <v>11062875698121.482</v>
      </c>
      <c r="AR175" s="3">
        <f t="shared" si="424"/>
        <v>11501508735895.225</v>
      </c>
      <c r="AS175" s="3">
        <f t="shared" si="424"/>
        <v>11956365692018.246</v>
      </c>
      <c r="AT175" s="3">
        <f t="shared" si="424"/>
        <v>12427957477599.633</v>
      </c>
      <c r="AU175" s="3">
        <f t="shared" si="424"/>
        <v>12916803765028.334</v>
      </c>
      <c r="AV175" s="3">
        <f t="shared" si="424"/>
        <v>13423432444496.982</v>
      </c>
      <c r="AW175" s="3">
        <f t="shared" si="424"/>
        <v>13948378996231.352</v>
      </c>
      <c r="AX175" s="3">
        <f t="shared" si="424"/>
        <v>14492185771366.193</v>
      </c>
      <c r="AY175" s="3">
        <f t="shared" si="424"/>
        <v>15055401173839.65</v>
      </c>
      <c r="AZ175" s="3">
        <f t="shared" si="424"/>
        <v>15638578735298.818</v>
      </c>
      <c r="BA175" s="3">
        <f t="shared" si="424"/>
        <v>16242276074559.076</v>
      </c>
      <c r="BB175" s="3">
        <f t="shared" si="424"/>
        <v>16867053732674.43</v>
      </c>
      <c r="BC175" s="3">
        <f t="shared" si="424"/>
        <v>17513473874187.646</v>
      </c>
      <c r="BD175" s="3">
        <f t="shared" si="424"/>
        <v>18182098844718.75</v>
      </c>
      <c r="BE175" s="3">
        <f t="shared" si="424"/>
        <v>18873489574497.746</v>
      </c>
      <c r="BF175" s="3">
        <f t="shared" si="424"/>
        <v>19588203817073.027</v>
      </c>
      <c r="BG175" s="3">
        <f t="shared" si="424"/>
        <v>20326794211879.715</v>
      </c>
      <c r="BH175" s="3">
        <f t="shared" si="424"/>
        <v>21089806159032.129</v>
      </c>
      <c r="BI175" s="3">
        <f t="shared" si="424"/>
        <v>21877775494191.633</v>
      </c>
      <c r="BJ175" s="3">
        <f t="shared" si="424"/>
        <v>22691225951034.621</v>
      </c>
      <c r="BK175" s="3">
        <f t="shared" si="424"/>
        <v>23530666398524.551</v>
      </c>
      <c r="BL175" s="3">
        <f t="shared" si="424"/>
        <v>24396587839940.332</v>
      </c>
      <c r="BM175" s="3">
        <f t="shared" si="424"/>
        <v>25289460160253.48</v>
      </c>
      <c r="BN175" s="3">
        <f t="shared" si="424"/>
        <v>26209728608579.727</v>
      </c>
      <c r="BO175" s="3">
        <f t="shared" si="424"/>
        <v>27157810002101.723</v>
      </c>
      <c r="BP175" s="3">
        <f t="shared" ref="BP175:EA175" si="425">$H$1*PI()/3*((BP72+BQ72)*(BQ$7^2-BP$7^2)+(BQ$7-BP$7)*(BP72*BP$7+BQ72*BQ$7))*$H$2*$K$1</f>
        <v>28134088638178.551</v>
      </c>
      <c r="BQ175" s="3">
        <f t="shared" si="425"/>
        <v>29138911901398.094</v>
      </c>
      <c r="BR175" s="3">
        <f t="shared" si="425"/>
        <v>30172585552792.941</v>
      </c>
      <c r="BS175" s="3">
        <f t="shared" si="425"/>
        <v>31235368688891.258</v>
      </c>
      <c r="BT175" s="3">
        <f t="shared" si="425"/>
        <v>32327468359103.215</v>
      </c>
      <c r="BU175" s="3">
        <f t="shared" si="425"/>
        <v>33449033830779.172</v>
      </c>
      <c r="BV175" s="3">
        <f t="shared" si="425"/>
        <v>34600150492656.316</v>
      </c>
      <c r="BW175" s="3">
        <f t="shared" si="425"/>
        <v>35780833388774.953</v>
      </c>
      <c r="BX175" s="3">
        <f t="shared" si="425"/>
        <v>36991020376853.344</v>
      </c>
      <c r="BY175" s="3">
        <f t="shared" si="425"/>
        <v>38230564907352.289</v>
      </c>
      <c r="BZ175" s="3">
        <f t="shared" si="425"/>
        <v>39499228421962.93</v>
      </c>
      <c r="CA175" s="3">
        <f t="shared" si="425"/>
        <v>40796672373450.93</v>
      </c>
      <c r="CB175" s="3">
        <f t="shared" si="425"/>
        <v>42122449872120.68</v>
      </c>
      <c r="CC175" s="3">
        <f t="shared" si="425"/>
        <v>43475996968588.641</v>
      </c>
      <c r="CD175" s="3">
        <f t="shared" si="425"/>
        <v>44856623586787.937</v>
      </c>
      <c r="CE175" s="3">
        <f t="shared" si="425"/>
        <v>46263504126857.352</v>
      </c>
      <c r="CF175" s="3">
        <f t="shared" si="425"/>
        <v>47695667763272.203</v>
      </c>
      <c r="CG175" s="3">
        <f t="shared" si="425"/>
        <v>49151988470372.484</v>
      </c>
      <c r="CH175" s="3">
        <f t="shared" si="425"/>
        <v>50631174815038.891</v>
      </c>
      <c r="CI175" s="3">
        <f t="shared" si="425"/>
        <v>52131759564413.539</v>
      </c>
      <c r="CJ175" s="3">
        <f t="shared" si="425"/>
        <v>53652089165885.906</v>
      </c>
      <c r="CK175" s="3">
        <f t="shared" si="425"/>
        <v>55190313166534.461</v>
      </c>
      <c r="CL175" s="3">
        <f t="shared" si="425"/>
        <v>56744373650294.25</v>
      </c>
      <c r="CM175" s="3">
        <f t="shared" si="425"/>
        <v>58311994782908.828</v>
      </c>
      <c r="CN175" s="3">
        <f t="shared" si="425"/>
        <v>59890672567726.359</v>
      </c>
      <c r="CO175" s="3">
        <f t="shared" si="425"/>
        <v>61477664928966.734</v>
      </c>
      <c r="CP175" s="3">
        <f t="shared" si="425"/>
        <v>63069982253905.211</v>
      </c>
      <c r="CQ175" s="3">
        <f t="shared" si="425"/>
        <v>64664378540739.32</v>
      </c>
      <c r="CR175" s="3">
        <f t="shared" si="425"/>
        <v>66257343315059.219</v>
      </c>
      <c r="CS175" s="3">
        <f t="shared" si="425"/>
        <v>67845094494715.898</v>
      </c>
      <c r="CT175" s="3">
        <f t="shared" si="425"/>
        <v>69423572401379.578</v>
      </c>
      <c r="CU175" s="3">
        <f t="shared" si="425"/>
        <v>70988435125029.937</v>
      </c>
      <c r="CV175" s="3">
        <f t="shared" si="425"/>
        <v>72535055491720.562</v>
      </c>
      <c r="CW175" s="3">
        <f t="shared" si="425"/>
        <v>74058519865607.062</v>
      </c>
      <c r="CX175" s="3">
        <f t="shared" si="425"/>
        <v>75553629049056.578</v>
      </c>
      <c r="CY175" s="3">
        <f t="shared" si="425"/>
        <v>77014901581658.859</v>
      </c>
      <c r="CZ175" s="3">
        <f t="shared" si="425"/>
        <v>78436579712083.781</v>
      </c>
      <c r="DA175" s="3">
        <f t="shared" si="425"/>
        <v>79812638357209.953</v>
      </c>
      <c r="DB175" s="3">
        <f t="shared" si="425"/>
        <v>81136797361078.578</v>
      </c>
      <c r="DC175" s="3">
        <f t="shared" si="425"/>
        <v>82402537371552.109</v>
      </c>
      <c r="DD175" s="3">
        <f t="shared" si="425"/>
        <v>83603119655106.719</v>
      </c>
      <c r="DE175" s="3">
        <f t="shared" si="425"/>
        <v>84731610162920.687</v>
      </c>
      <c r="DF175" s="3">
        <f t="shared" si="425"/>
        <v>85780908151341.719</v>
      </c>
      <c r="DG175" s="3">
        <f t="shared" si="425"/>
        <v>86743779640785.453</v>
      </c>
      <c r="DH175" s="3">
        <f t="shared" si="425"/>
        <v>87612895969924.062</v>
      </c>
      <c r="DI175" s="3">
        <f t="shared" si="425"/>
        <v>88380877665032.234</v>
      </c>
      <c r="DJ175" s="3">
        <f t="shared" si="425"/>
        <v>89040343796674.5</v>
      </c>
      <c r="DK175" s="3">
        <f t="shared" si="425"/>
        <v>89583966937529.875</v>
      </c>
      <c r="DL175" s="3">
        <f t="shared" si="425"/>
        <v>90004533761290.172</v>
      </c>
      <c r="DM175" s="3">
        <f t="shared" si="425"/>
        <v>90295011237990.437</v>
      </c>
      <c r="DN175" s="3">
        <f t="shared" si="425"/>
        <v>90448618280750.734</v>
      </c>
      <c r="DO175" s="3">
        <f t="shared" si="425"/>
        <v>90458902581838.672</v>
      </c>
      <c r="DP175" s="3">
        <f t="shared" si="425"/>
        <v>90319822248320.5</v>
      </c>
      <c r="DQ175" s="3">
        <f t="shared" si="425"/>
        <v>90025831699229.937</v>
      </c>
      <c r="DR175" s="3">
        <f t="shared" si="425"/>
        <v>89571971129671.641</v>
      </c>
      <c r="DS175" s="3">
        <f t="shared" si="425"/>
        <v>88953958672861.672</v>
      </c>
      <c r="DT175" s="3">
        <f t="shared" si="425"/>
        <v>88168284209600.281</v>
      </c>
      <c r="DU175" s="3">
        <f t="shared" si="425"/>
        <v>87212303584167.406</v>
      </c>
      <c r="DV175" s="3">
        <f t="shared" si="425"/>
        <v>86084331789794.062</v>
      </c>
      <c r="DW175" s="3">
        <f t="shared" si="425"/>
        <v>84783733493775.625</v>
      </c>
      <c r="DX175" s="3">
        <f t="shared" si="425"/>
        <v>83311009084469.234</v>
      </c>
      <c r="DY175" s="3">
        <f t="shared" si="425"/>
        <v>81667874246599.734</v>
      </c>
      <c r="DZ175" s="3">
        <f t="shared" si="425"/>
        <v>79857330918844.953</v>
      </c>
      <c r="EA175" s="3">
        <f t="shared" si="425"/>
        <v>77883727362394.281</v>
      </c>
      <c r="EB175" s="3">
        <f t="shared" ref="EB175:ET175" si="426">$H$1*PI()/3*((EB72+EC72)*(EC$7^2-EB$7^2)+(EC$7-EB$7)*(EB72*EB$7+EC72*EC$7))*$H$2*$K$1</f>
        <v>75752804984668.766</v>
      </c>
      <c r="EC175" s="3">
        <f t="shared" si="426"/>
        <v>73471729526589.437</v>
      </c>
      <c r="ED175" s="3">
        <f t="shared" si="426"/>
        <v>71049104246170.375</v>
      </c>
      <c r="EE175" s="3">
        <f t="shared" si="426"/>
        <v>68494962826536.336</v>
      </c>
      <c r="EF175" s="3">
        <f t="shared" si="426"/>
        <v>65820739911490.922</v>
      </c>
      <c r="EG175" s="3">
        <f t="shared" si="426"/>
        <v>63039217436476</v>
      </c>
      <c r="EH175" s="3">
        <f t="shared" si="426"/>
        <v>60164445284672.906</v>
      </c>
      <c r="EI175" s="3">
        <f t="shared" si="426"/>
        <v>57211635259190.789</v>
      </c>
      <c r="EJ175" s="3">
        <f t="shared" si="426"/>
        <v>54197027927073.805</v>
      </c>
      <c r="EK175" s="3">
        <f t="shared" si="426"/>
        <v>51137732553610.5</v>
      </c>
      <c r="EL175" s="3">
        <f t="shared" si="426"/>
        <v>48051541099580.453</v>
      </c>
      <c r="EM175" s="3">
        <f t="shared" si="426"/>
        <v>44956718084432.508</v>
      </c>
      <c r="EN175" s="3">
        <f t="shared" si="426"/>
        <v>41871769006647.852</v>
      </c>
      <c r="EO175" s="3">
        <f t="shared" si="426"/>
        <v>38815190930086.25</v>
      </c>
      <c r="EP175" s="3">
        <f t="shared" si="426"/>
        <v>35805209759598.078</v>
      </c>
      <c r="EQ175" s="3">
        <f t="shared" si="426"/>
        <v>32859509601946.285</v>
      </c>
      <c r="ER175" s="3">
        <f t="shared" si="426"/>
        <v>29994960392865.078</v>
      </c>
      <c r="ES175" s="3">
        <f t="shared" si="426"/>
        <v>27227350621865.234</v>
      </c>
      <c r="ET175" s="3">
        <f t="shared" si="426"/>
        <v>24571132452286.859</v>
      </c>
      <c r="EU175" s="3">
        <f t="shared" ref="EU175:FC175" si="427">$H$1*PI()/3*((EU72+EV72)*(EV$7^2-EU$7^2)+(EV$7-EU$7)*(EU72*EU$7+EV72*EV$7))*$H$2*$K$1</f>
        <v>22039186767936.539</v>
      </c>
      <c r="EV175" s="3">
        <f t="shared" si="427"/>
        <v>19642615635387.445</v>
      </c>
      <c r="EW175" s="3">
        <f t="shared" si="427"/>
        <v>17390569317827.184</v>
      </c>
      <c r="EX175" s="3">
        <f t="shared" si="427"/>
        <v>15290114288949.613</v>
      </c>
      <c r="EY175" s="3">
        <f t="shared" si="427"/>
        <v>13346147666688.941</v>
      </c>
      <c r="EZ175" s="3">
        <f t="shared" si="427"/>
        <v>11561362128492.723</v>
      </c>
      <c r="FA175" s="3">
        <f t="shared" si="427"/>
        <v>9936263716231.666</v>
      </c>
      <c r="FB175" s="3">
        <f t="shared" si="427"/>
        <v>8469243046191.9766</v>
      </c>
      <c r="FC175" s="3">
        <f t="shared" si="427"/>
        <v>7156698387185.3115</v>
      </c>
      <c r="FD175" s="3">
        <f t="shared" si="232"/>
        <v>5993206957083.0322</v>
      </c>
      <c r="FE175" s="3">
        <f t="shared" si="233"/>
        <v>4971738729864.6064</v>
      </c>
      <c r="FF175" s="3">
        <f t="shared" si="182"/>
        <v>4083905166027.6279</v>
      </c>
      <c r="FG175" s="3">
        <f t="shared" si="183"/>
        <v>3320233703255.6533</v>
      </c>
      <c r="FH175" s="3">
        <f t="shared" si="184"/>
        <v>2670457687035.936</v>
      </c>
      <c r="FI175" s="3">
        <f t="shared" si="185"/>
        <v>2123810777737.615</v>
      </c>
      <c r="FJ175" s="3">
        <f t="shared" si="186"/>
        <v>1669314806636.7026</v>
      </c>
      <c r="FK175" s="3">
        <f t="shared" si="187"/>
        <v>1296050595288.251</v>
      </c>
      <c r="FL175" s="3">
        <f t="shared" si="188"/>
        <v>993402382417.39221</v>
      </c>
      <c r="FM175" s="3">
        <f t="shared" si="189"/>
        <v>751268155793.84753</v>
      </c>
      <c r="FN175" s="3">
        <f t="shared" si="190"/>
        <v>560230254775.40271</v>
      </c>
      <c r="FO175" s="3">
        <f t="shared" si="191"/>
        <v>411682947142.13464</v>
      </c>
      <c r="FP175" s="3">
        <f t="shared" si="192"/>
        <v>297916121240.35303</v>
      </c>
      <c r="FQ175" s="3">
        <f t="shared" si="193"/>
        <v>212156591560.83493</v>
      </c>
      <c r="FR175" s="3">
        <f t="shared" si="194"/>
        <v>148570620590.59744</v>
      </c>
      <c r="FS175" s="3">
        <f t="shared" si="195"/>
        <v>102232965030.96657</v>
      </c>
      <c r="FT175" s="3">
        <f t="shared" si="196"/>
        <v>69068953131.129471</v>
      </c>
      <c r="FU175" s="3">
        <f t="shared" si="197"/>
        <v>45776735391.900627</v>
      </c>
      <c r="FV175" s="3">
        <f t="shared" si="198"/>
        <v>29736921972.975822</v>
      </c>
      <c r="FW175" s="3">
        <f t="shared" si="199"/>
        <v>18916378730.825462</v>
      </c>
      <c r="FX175" s="3">
        <f t="shared" si="200"/>
        <v>11772096548.028528</v>
      </c>
      <c r="FY175" s="3">
        <f t="shared" si="201"/>
        <v>7159902951.5926008</v>
      </c>
      <c r="FZ175" s="3">
        <f t="shared" si="202"/>
        <v>4251492219.3470249</v>
      </c>
      <c r="GA175" s="3">
        <f t="shared" si="203"/>
        <v>2461947648.59693</v>
      </c>
      <c r="GB175" s="3">
        <f t="shared" si="204"/>
        <v>1388735334.4627929</v>
      </c>
      <c r="GC175" s="3">
        <f t="shared" si="205"/>
        <v>762149710.98525989</v>
      </c>
      <c r="GD175" s="3">
        <f t="shared" si="206"/>
        <v>406437571.36927915</v>
      </c>
      <c r="GE175" s="3">
        <f t="shared" si="152"/>
        <v>210332991.4741945</v>
      </c>
      <c r="GF175" s="3">
        <f t="shared" si="207"/>
        <v>105482792.48361711</v>
      </c>
      <c r="GG175" s="3">
        <f t="shared" si="208"/>
        <v>51190501.914453641</v>
      </c>
      <c r="GH175" s="3">
        <f t="shared" si="209"/>
        <v>24003495.909791671</v>
      </c>
      <c r="GI175" s="3">
        <f t="shared" si="210"/>
        <v>10858011.385814138</v>
      </c>
      <c r="GJ175" s="3">
        <f t="shared" si="211"/>
        <v>4730404.1274652993</v>
      </c>
      <c r="GK175" s="3">
        <f t="shared" si="157"/>
        <v>1981373.9860822642</v>
      </c>
      <c r="GL175" s="3">
        <f t="shared" si="158"/>
        <v>796467.55107668659</v>
      </c>
      <c r="GM175" s="3">
        <f t="shared" si="159"/>
        <v>306675.93273011869</v>
      </c>
      <c r="GN175" s="3">
        <f t="shared" si="160"/>
        <v>112885.84762762875</v>
      </c>
      <c r="GO175" s="3">
        <f t="shared" si="161"/>
        <v>39641.085525421586</v>
      </c>
      <c r="GP175" s="3">
        <f t="shared" si="162"/>
        <v>13251.155401146176</v>
      </c>
      <c r="GQ175" s="3">
        <f t="shared" si="163"/>
        <v>4207.0328920151333</v>
      </c>
      <c r="GR175" s="3">
        <f t="shared" si="164"/>
        <v>1265.544749863501</v>
      </c>
      <c r="GS175" s="3">
        <f t="shared" si="165"/>
        <v>359.81185405423543</v>
      </c>
      <c r="GT175" s="3">
        <f t="shared" si="166"/>
        <v>96.435238102074806</v>
      </c>
      <c r="GU175" s="3">
        <f t="shared" si="167"/>
        <v>24.298018905409798</v>
      </c>
      <c r="GV175" s="3">
        <f t="shared" si="168"/>
        <v>5.7390121253499</v>
      </c>
      <c r="GW175" s="3">
        <f t="shared" si="169"/>
        <v>1.2668698226934987</v>
      </c>
      <c r="GX175" s="3">
        <f t="shared" si="170"/>
        <v>0.26054990195459959</v>
      </c>
      <c r="GY175" s="3">
        <f t="shared" si="171"/>
        <v>4.9760461243463928E-2</v>
      </c>
      <c r="GZ175" s="3">
        <f t="shared" si="172"/>
        <v>8.7945705540913993E-3</v>
      </c>
      <c r="HA175" s="3">
        <f t="shared" si="173"/>
        <v>1.4332174946812958E-3</v>
      </c>
      <c r="HB175" s="3">
        <f t="shared" si="174"/>
        <v>2.1455167772604962E-4</v>
      </c>
      <c r="HC175" s="3">
        <f t="shared" si="175"/>
        <v>2.9386650472953058E-5</v>
      </c>
      <c r="HD175" s="3">
        <f t="shared" si="176"/>
        <v>3.6674107391447913E-6</v>
      </c>
      <c r="HE175" s="3">
        <f t="shared" si="395"/>
        <v>4.1520831463682917E-7</v>
      </c>
      <c r="HF175" s="3">
        <f t="shared" ref="HF175:HF211" si="428">$H$1*PI()/3*((HF72+HG72)*(HG$7^2-HF$7^2)+(HG$7-HF$7)*(HF72*HF$7+HG72*HG$7))*$H$2*$K$1</f>
        <v>4.2450595096401595E-8</v>
      </c>
      <c r="HG175" s="3">
        <f t="shared" ref="HG175:HG211" si="429">$H$1*PI()/3*((HG72+HH72)*(HH$7^2-HG$7^2)+(HH$7-HG$7)*(HG72*HG$7+HH72*HH$7))*$H$2*$K$1</f>
        <v>3.9005964357464373E-9</v>
      </c>
      <c r="HH175" s="3"/>
      <c r="HJ175" s="3">
        <f t="shared" ref="HJ175:HJ208" si="430">SUM(D175:HG175)</f>
        <v>6025952841405393</v>
      </c>
      <c r="HK175" s="3">
        <f t="shared" si="137"/>
        <v>6078466322545929</v>
      </c>
    </row>
    <row r="176" spans="1:219" x14ac:dyDescent="0.25">
      <c r="A176">
        <v>195</v>
      </c>
      <c r="B176" s="3">
        <v>5623413251.9034901</v>
      </c>
      <c r="C176" s="8">
        <v>178.19521294089191</v>
      </c>
      <c r="D176" s="3">
        <f t="shared" ref="D176:BO176" si="431">$H$1*PI()/3*((D73+E73)*(E$7^2-D$7^2)+(E$7-D$7)*(D73*D$7+E73*E$7))*$H$2*$K$1</f>
        <v>1973802939088.4041</v>
      </c>
      <c r="E176" s="3">
        <f t="shared" si="431"/>
        <v>2057817705745.207</v>
      </c>
      <c r="F176" s="3">
        <f t="shared" si="431"/>
        <v>2145348111679.3437</v>
      </c>
      <c r="G176" s="3">
        <f t="shared" si="431"/>
        <v>2236537226004.9727</v>
      </c>
      <c r="H176" s="3">
        <f t="shared" si="431"/>
        <v>2331533647036.8921</v>
      </c>
      <c r="I176" s="3">
        <f t="shared" si="431"/>
        <v>2430491693091.0635</v>
      </c>
      <c r="J176" s="3">
        <f t="shared" si="431"/>
        <v>2533571597933.2661</v>
      </c>
      <c r="K176" s="3">
        <f t="shared" si="431"/>
        <v>2640939710824.1909</v>
      </c>
      <c r="L176" s="3">
        <f t="shared" si="431"/>
        <v>2752768701034.3579</v>
      </c>
      <c r="M176" s="3">
        <f t="shared" si="431"/>
        <v>2869237766740.103</v>
      </c>
      <c r="N176" s="3">
        <f t="shared" si="431"/>
        <v>2990532848126.1235</v>
      </c>
      <c r="O176" s="3">
        <f t="shared" si="431"/>
        <v>3116846844542.8027</v>
      </c>
      <c r="P176" s="3">
        <f t="shared" si="431"/>
        <v>3248379835469.3481</v>
      </c>
      <c r="Q176" s="3">
        <f t="shared" si="431"/>
        <v>3385339305055.9292</v>
      </c>
      <c r="R176" s="3">
        <f t="shared" si="431"/>
        <v>3527940369943.3887</v>
      </c>
      <c r="S176" s="3">
        <f t="shared" si="431"/>
        <v>3676406010001.5298</v>
      </c>
      <c r="T176" s="3">
        <f t="shared" si="431"/>
        <v>3830967301614.6064</v>
      </c>
      <c r="U176" s="3">
        <f t="shared" si="431"/>
        <v>3991863653065.9707</v>
      </c>
      <c r="V176" s="3">
        <f t="shared" si="431"/>
        <v>4159343041486.5762</v>
      </c>
      <c r="W176" s="3">
        <f t="shared" si="431"/>
        <v>4333662250831.7246</v>
      </c>
      <c r="X176" s="3">
        <f t="shared" si="431"/>
        <v>4515087110213.2207</v>
      </c>
      <c r="Y176" s="3">
        <f t="shared" si="431"/>
        <v>4703892731874.3936</v>
      </c>
      <c r="Z176" s="3">
        <f t="shared" si="431"/>
        <v>4900363748005.709</v>
      </c>
      <c r="AA176" s="3">
        <f t="shared" si="431"/>
        <v>5104794545488.3564</v>
      </c>
      <c r="AB176" s="3">
        <f t="shared" si="431"/>
        <v>5317489497578.6396</v>
      </c>
      <c r="AC176" s="3">
        <f t="shared" si="431"/>
        <v>5538763191429.5215</v>
      </c>
      <c r="AD176" s="3">
        <f t="shared" si="431"/>
        <v>5768940650223.8584</v>
      </c>
      <c r="AE176" s="3">
        <f t="shared" si="431"/>
        <v>6008357548555.1094</v>
      </c>
      <c r="AF176" s="3">
        <f t="shared" si="431"/>
        <v>6257360419618.3662</v>
      </c>
      <c r="AG176" s="3">
        <f t="shared" si="431"/>
        <v>6516306852533.123</v>
      </c>
      <c r="AH176" s="3">
        <f t="shared" si="431"/>
        <v>6785565678043.2334</v>
      </c>
      <c r="AI176" s="3">
        <f t="shared" si="431"/>
        <v>7065517140633.9531</v>
      </c>
      <c r="AJ176" s="3">
        <f t="shared" si="431"/>
        <v>7356553054931.8398</v>
      </c>
      <c r="AK176" s="3">
        <f t="shared" si="431"/>
        <v>7659076944051.084</v>
      </c>
      <c r="AL176" s="3">
        <f t="shared" si="431"/>
        <v>7973504157368.9863</v>
      </c>
      <c r="AM176" s="3">
        <f t="shared" si="431"/>
        <v>8300261964937.5459</v>
      </c>
      <c r="AN176" s="3">
        <f t="shared" si="431"/>
        <v>8639789625579.1211</v>
      </c>
      <c r="AO176" s="3">
        <f t="shared" si="431"/>
        <v>8992538425381.8203</v>
      </c>
      <c r="AP176" s="3">
        <f t="shared" si="431"/>
        <v>9358971683084.5762</v>
      </c>
      <c r="AQ176" s="3">
        <f t="shared" si="431"/>
        <v>9739564718552.5059</v>
      </c>
      <c r="AR176" s="3">
        <f t="shared" si="431"/>
        <v>10134804780216.033</v>
      </c>
      <c r="AS176" s="3">
        <f t="shared" si="431"/>
        <v>10545190927062.773</v>
      </c>
      <c r="AT176" s="3">
        <f t="shared" si="431"/>
        <v>10971233860378.816</v>
      </c>
      <c r="AU176" s="3">
        <f t="shared" si="431"/>
        <v>11413455700120.654</v>
      </c>
      <c r="AV176" s="3">
        <f t="shared" si="431"/>
        <v>11872389700410.35</v>
      </c>
      <c r="AW176" s="3">
        <f t="shared" si="431"/>
        <v>12348579898192.695</v>
      </c>
      <c r="AX176" s="3">
        <f t="shared" si="431"/>
        <v>12842580688787.76</v>
      </c>
      <c r="AY176" s="3">
        <f t="shared" si="431"/>
        <v>13354956321515.492</v>
      </c>
      <c r="AZ176" s="3">
        <f t="shared" si="431"/>
        <v>13886280308171.879</v>
      </c>
      <c r="BA176" s="3">
        <f t="shared" si="431"/>
        <v>14437134736667.789</v>
      </c>
      <c r="BB176" s="3">
        <f t="shared" si="431"/>
        <v>15008109481630.986</v>
      </c>
      <c r="BC176" s="3">
        <f t="shared" si="431"/>
        <v>15599801303247.826</v>
      </c>
      <c r="BD176" s="3">
        <f t="shared" si="431"/>
        <v>16212812825154.473</v>
      </c>
      <c r="BE176" s="3">
        <f t="shared" si="431"/>
        <v>16847751381579.754</v>
      </c>
      <c r="BF176" s="3">
        <f t="shared" si="431"/>
        <v>17505227723478.412</v>
      </c>
      <c r="BG176" s="3">
        <f t="shared" si="431"/>
        <v>18185854572759.84</v>
      </c>
      <c r="BH176" s="3">
        <f t="shared" si="431"/>
        <v>18890245013267.746</v>
      </c>
      <c r="BI176" s="3">
        <f t="shared" si="431"/>
        <v>19619010706525.535</v>
      </c>
      <c r="BJ176" s="3">
        <f t="shared" si="431"/>
        <v>20372759919765.641</v>
      </c>
      <c r="BK176" s="3">
        <f t="shared" si="431"/>
        <v>21152095353247.266</v>
      </c>
      <c r="BL176" s="3">
        <f t="shared" si="431"/>
        <v>21957611753389.73</v>
      </c>
      <c r="BM176" s="3">
        <f t="shared" si="431"/>
        <v>22789893297645.863</v>
      </c>
      <c r="BN176" s="3">
        <f t="shared" si="431"/>
        <v>23649510736852.051</v>
      </c>
      <c r="BO176" s="3">
        <f t="shared" si="431"/>
        <v>24537018280154.32</v>
      </c>
      <c r="BP176" s="3">
        <f t="shared" ref="BP176:EA176" si="432">$H$1*PI()/3*((BP73+BQ73)*(BQ$7^2-BP$7^2)+(BQ$7-BP$7)*(BP73*BP$7+BQ73*BQ$7))*$H$2*$K$1</f>
        <v>25452950207523.687</v>
      </c>
      <c r="BQ176" s="3">
        <f t="shared" si="432"/>
        <v>26397817194498.68</v>
      </c>
      <c r="BR176" s="3">
        <f t="shared" si="432"/>
        <v>27372102333762.105</v>
      </c>
      <c r="BS176" s="3">
        <f t="shared" si="432"/>
        <v>28376256838074.93</v>
      </c>
      <c r="BT176" s="3">
        <f t="shared" si="432"/>
        <v>29410695409303.656</v>
      </c>
      <c r="BU176" s="3">
        <f t="shared" si="432"/>
        <v>30475791258452.434</v>
      </c>
      <c r="BV176" s="3">
        <f t="shared" si="432"/>
        <v>31571870762231.789</v>
      </c>
      <c r="BW176" s="3">
        <f t="shared" si="432"/>
        <v>32699207742253.848</v>
      </c>
      <c r="BX176" s="3">
        <f t="shared" si="432"/>
        <v>33858017353942.41</v>
      </c>
      <c r="BY176" s="3">
        <f t="shared" si="432"/>
        <v>35048449573503.227</v>
      </c>
      <c r="BZ176" s="3">
        <f t="shared" si="432"/>
        <v>36270582272736.258</v>
      </c>
      <c r="CA176" s="3">
        <f t="shared" si="432"/>
        <v>37524413873498.211</v>
      </c>
      <c r="CB176" s="3">
        <f t="shared" si="432"/>
        <v>38809855575720.344</v>
      </c>
      <c r="CC176" s="3">
        <f t="shared" si="432"/>
        <v>40126723155934.758</v>
      </c>
      <c r="CD176" s="3">
        <f t="shared" si="432"/>
        <v>41474728336098.078</v>
      </c>
      <c r="CE176" s="3">
        <f t="shared" si="432"/>
        <v>42853469726670.586</v>
      </c>
      <c r="CF176" s="3">
        <f t="shared" si="432"/>
        <v>44262423352027.055</v>
      </c>
      <c r="CG176" s="3">
        <f t="shared" si="432"/>
        <v>45700932771381.727</v>
      </c>
      <c r="CH176" s="3">
        <f t="shared" si="432"/>
        <v>47168198814245.219</v>
      </c>
      <c r="CI176" s="3">
        <f t="shared" si="432"/>
        <v>48663268955785.375</v>
      </c>
      <c r="CJ176" s="3">
        <f t="shared" si="432"/>
        <v>50185026364937.25</v>
      </c>
      <c r="CK176" s="3">
        <f t="shared" si="432"/>
        <v>51732178666232.328</v>
      </c>
      <c r="CL176" s="3">
        <f t="shared" si="432"/>
        <v>53303246465553.891</v>
      </c>
      <c r="CM176" s="3">
        <f t="shared" si="432"/>
        <v>54896551700035.516</v>
      </c>
      <c r="CN176" s="3">
        <f t="shared" si="432"/>
        <v>56510205883614.078</v>
      </c>
      <c r="CO176" s="3">
        <f t="shared" si="432"/>
        <v>58142098331768.023</v>
      </c>
      <c r="CP176" s="3">
        <f t="shared" si="432"/>
        <v>59789884462419.445</v>
      </c>
      <c r="CQ176" s="3">
        <f t="shared" si="432"/>
        <v>61450974284200.82</v>
      </c>
      <c r="CR176" s="3">
        <f t="shared" si="432"/>
        <v>63122521198682.156</v>
      </c>
      <c r="CS176" s="3">
        <f t="shared" si="432"/>
        <v>64801411259678.148</v>
      </c>
      <c r="CT176" s="3">
        <f t="shared" si="432"/>
        <v>66484253050144.852</v>
      </c>
      <c r="CU176" s="3">
        <f t="shared" si="432"/>
        <v>68167368354934.797</v>
      </c>
      <c r="CV176" s="3">
        <f t="shared" si="432"/>
        <v>69846783827892.906</v>
      </c>
      <c r="CW176" s="3">
        <f t="shared" si="432"/>
        <v>71518223869638.391</v>
      </c>
      <c r="CX176" s="3">
        <f t="shared" si="432"/>
        <v>73177104953388.453</v>
      </c>
      <c r="CY176" s="3">
        <f t="shared" si="432"/>
        <v>74818531656245.453</v>
      </c>
      <c r="CZ176" s="3">
        <f t="shared" si="432"/>
        <v>76437294671461.125</v>
      </c>
      <c r="DA176" s="3">
        <f t="shared" si="432"/>
        <v>78027871097893.656</v>
      </c>
      <c r="DB176" s="3">
        <f t="shared" si="432"/>
        <v>79584427319642.969</v>
      </c>
      <c r="DC176" s="3">
        <f t="shared" si="432"/>
        <v>81100824803860.687</v>
      </c>
      <c r="DD176" s="3">
        <f t="shared" si="432"/>
        <v>82570629160257.422</v>
      </c>
      <c r="DE176" s="3">
        <f t="shared" si="432"/>
        <v>83987122813800.672</v>
      </c>
      <c r="DF176" s="3">
        <f t="shared" si="432"/>
        <v>85343321649447.609</v>
      </c>
      <c r="DG176" s="3">
        <f t="shared" si="432"/>
        <v>86631995988593.234</v>
      </c>
      <c r="DH176" s="3">
        <f t="shared" si="432"/>
        <v>87845696252005.266</v>
      </c>
      <c r="DI176" s="3">
        <f t="shared" si="432"/>
        <v>88976783651755.5</v>
      </c>
      <c r="DJ176" s="3">
        <f t="shared" si="432"/>
        <v>90017466234058.766</v>
      </c>
      <c r="DK176" s="3">
        <f t="shared" si="432"/>
        <v>90959840565856.344</v>
      </c>
      <c r="DL176" s="3">
        <f t="shared" si="432"/>
        <v>91795939315369.906</v>
      </c>
      <c r="DM176" s="3">
        <f t="shared" si="432"/>
        <v>92517784925079.594</v>
      </c>
      <c r="DN176" s="3">
        <f t="shared" si="432"/>
        <v>93117449509084.125</v>
      </c>
      <c r="DO176" s="3">
        <f t="shared" si="432"/>
        <v>93587121023889.203</v>
      </c>
      <c r="DP176" s="3">
        <f t="shared" si="432"/>
        <v>93919175667748.969</v>
      </c>
      <c r="DQ176" s="3">
        <f t="shared" si="432"/>
        <v>94106256347355.187</v>
      </c>
      <c r="DR176" s="3">
        <f t="shared" si="432"/>
        <v>94141356923419.953</v>
      </c>
      <c r="DS176" s="3">
        <f t="shared" si="432"/>
        <v>94017911797002.516</v>
      </c>
      <c r="DT176" s="3">
        <f t="shared" si="432"/>
        <v>93729890235640.406</v>
      </c>
      <c r="DU176" s="3">
        <f t="shared" si="432"/>
        <v>93271894658491.484</v>
      </c>
      <c r="DV176" s="3">
        <f t="shared" si="432"/>
        <v>92639261904228.734</v>
      </c>
      <c r="DW176" s="3">
        <f t="shared" si="432"/>
        <v>91828166300373.781</v>
      </c>
      <c r="DX176" s="3">
        <f t="shared" si="432"/>
        <v>90835723138092.062</v>
      </c>
      <c r="DY176" s="3">
        <f t="shared" si="432"/>
        <v>89660090936467.219</v>
      </c>
      <c r="DZ176" s="3">
        <f t="shared" si="432"/>
        <v>88300570664270.031</v>
      </c>
      <c r="EA176" s="3">
        <f t="shared" si="432"/>
        <v>86757699876557.031</v>
      </c>
      <c r="EB176" s="3">
        <f t="shared" ref="EB176:ET176" si="433">$H$1*PI()/3*((EB73+EC73)*(EC$7^2-EB$7^2)+(EC$7-EB$7)*(EB73*EB$7+EC73*EC$7))*$H$2*$K$1</f>
        <v>85033339530222.906</v>
      </c>
      <c r="EC176" s="3">
        <f t="shared" si="433"/>
        <v>83130751073420.437</v>
      </c>
      <c r="ED176" s="3">
        <f t="shared" si="433"/>
        <v>81054661269637.203</v>
      </c>
      <c r="EE176" s="3">
        <f t="shared" si="433"/>
        <v>78811312129456.391</v>
      </c>
      <c r="EF176" s="3">
        <f t="shared" si="433"/>
        <v>76408493291920.062</v>
      </c>
      <c r="EG176" s="3">
        <f t="shared" si="433"/>
        <v>73855554236166.469</v>
      </c>
      <c r="EH176" s="3">
        <f t="shared" si="433"/>
        <v>71163393824988.844</v>
      </c>
      <c r="EI176" s="3">
        <f t="shared" si="433"/>
        <v>68344424893442.102</v>
      </c>
      <c r="EJ176" s="3">
        <f t="shared" si="433"/>
        <v>65412511910900.687</v>
      </c>
      <c r="EK176" s="3">
        <f t="shared" si="433"/>
        <v>62382880168539.07</v>
      </c>
      <c r="EL176" s="3">
        <f t="shared" si="433"/>
        <v>59271995482146.227</v>
      </c>
      <c r="EM176" s="3">
        <f t="shared" si="433"/>
        <v>56097414051135.227</v>
      </c>
      <c r="EN176" s="3">
        <f t="shared" si="433"/>
        <v>52877602876002.508</v>
      </c>
      <c r="EO176" s="3">
        <f t="shared" si="433"/>
        <v>49631731995408.187</v>
      </c>
      <c r="EP176" s="3">
        <f t="shared" si="433"/>
        <v>46379440744250.008</v>
      </c>
      <c r="EQ176" s="3">
        <f t="shared" si="433"/>
        <v>43140581231983.109</v>
      </c>
      <c r="ER176" s="3">
        <f t="shared" si="433"/>
        <v>39934943261752.258</v>
      </c>
      <c r="ES176" s="3">
        <f t="shared" si="433"/>
        <v>36781965918932.57</v>
      </c>
      <c r="ET176" s="3">
        <f t="shared" si="433"/>
        <v>33700442004748.582</v>
      </c>
      <c r="EU176" s="3">
        <f t="shared" ref="EU176:FC176" si="434">$H$1*PI()/3*((EU73+EV73)*(EV$7^2-EU$7^2)+(EV$7-EU$7)*(EU73*EU$7+EV73*EV$7))*$H$2*$K$1</f>
        <v>30708222326821.578</v>
      </c>
      <c r="EV176" s="3">
        <f t="shared" si="434"/>
        <v>27821927528624.133</v>
      </c>
      <c r="EW176" s="3">
        <f t="shared" si="434"/>
        <v>25056675589220.266</v>
      </c>
      <c r="EX176" s="3">
        <f t="shared" si="434"/>
        <v>22425833300564.344</v>
      </c>
      <c r="EY176" s="3">
        <f t="shared" si="434"/>
        <v>19940799886014.324</v>
      </c>
      <c r="EZ176" s="3">
        <f t="shared" si="434"/>
        <v>17610830424963.328</v>
      </c>
      <c r="FA176" s="3">
        <f t="shared" si="434"/>
        <v>15442905874426.562</v>
      </c>
      <c r="FB176" s="3">
        <f t="shared" si="434"/>
        <v>13441655227359.242</v>
      </c>
      <c r="FC176" s="3">
        <f t="shared" si="434"/>
        <v>11609333740730.891</v>
      </c>
      <c r="FD176" s="3">
        <f t="shared" si="232"/>
        <v>9945859250114.3105</v>
      </c>
      <c r="FE176" s="3">
        <f t="shared" si="233"/>
        <v>8448906433121.2998</v>
      </c>
      <c r="FF176" s="3">
        <f t="shared" si="182"/>
        <v>7114056588181.8486</v>
      </c>
      <c r="FG176" s="3">
        <f t="shared" si="183"/>
        <v>5934998174603.1211</v>
      </c>
      <c r="FH176" s="3">
        <f t="shared" si="184"/>
        <v>4903771147140.2686</v>
      </c>
      <c r="FI176" s="3">
        <f t="shared" si="185"/>
        <v>4011046152488.5405</v>
      </c>
      <c r="FJ176" s="3">
        <f t="shared" si="186"/>
        <v>3246428071651.2173</v>
      </c>
      <c r="FK176" s="3">
        <f t="shared" si="187"/>
        <v>2598772312247.7412</v>
      </c>
      <c r="FL176" s="3">
        <f t="shared" si="188"/>
        <v>2056501772513.4226</v>
      </c>
      <c r="FM176" s="3">
        <f t="shared" si="189"/>
        <v>1607912571217.9019</v>
      </c>
      <c r="FN176" s="3">
        <f t="shared" si="190"/>
        <v>1241457476014.7324</v>
      </c>
      <c r="FO176" s="3">
        <f t="shared" si="191"/>
        <v>945997427297.27332</v>
      </c>
      <c r="FP176" s="3">
        <f t="shared" si="192"/>
        <v>711013554603.10364</v>
      </c>
      <c r="FQ176" s="3">
        <f t="shared" si="193"/>
        <v>526774481067.07751</v>
      </c>
      <c r="FR176" s="3">
        <f t="shared" si="194"/>
        <v>384456335318.10303</v>
      </c>
      <c r="FS176" s="3">
        <f t="shared" si="195"/>
        <v>276215545490.76404</v>
      </c>
      <c r="FT176" s="3">
        <f t="shared" si="196"/>
        <v>195216979637.34747</v>
      </c>
      <c r="FU176" s="3">
        <f t="shared" si="197"/>
        <v>135622140250.25877</v>
      </c>
      <c r="FV176" s="3">
        <f t="shared" si="198"/>
        <v>92543772212.876205</v>
      </c>
      <c r="FW176" s="3">
        <f t="shared" si="199"/>
        <v>61974307326.848221</v>
      </c>
      <c r="FX176" s="3">
        <f t="shared" si="200"/>
        <v>40696007503.13092</v>
      </c>
      <c r="FY176" s="3">
        <f t="shared" si="201"/>
        <v>26180506540.016872</v>
      </c>
      <c r="FZ176" s="3">
        <f t="shared" si="202"/>
        <v>16484766400.102663</v>
      </c>
      <c r="GA176" s="3">
        <f t="shared" si="203"/>
        <v>10149380584.509783</v>
      </c>
      <c r="GB176" s="3">
        <f t="shared" si="204"/>
        <v>6103823286.8315344</v>
      </c>
      <c r="GC176" s="3">
        <f t="shared" si="205"/>
        <v>3581813885.7264051</v>
      </c>
      <c r="GD176" s="3">
        <f t="shared" si="206"/>
        <v>2048585262.9941189</v>
      </c>
      <c r="GE176" s="3">
        <f t="shared" si="152"/>
        <v>1140627101.9404166</v>
      </c>
      <c r="GF176" s="3">
        <f t="shared" si="207"/>
        <v>617499882.36670971</v>
      </c>
      <c r="GG176" s="3">
        <f t="shared" si="208"/>
        <v>324618860.32395887</v>
      </c>
      <c r="GH176" s="3">
        <f t="shared" si="209"/>
        <v>165488744.44324359</v>
      </c>
      <c r="GI176" s="3">
        <f t="shared" si="210"/>
        <v>81697358.900915921</v>
      </c>
      <c r="GJ176" s="3">
        <f t="shared" si="211"/>
        <v>38998777.079085268</v>
      </c>
      <c r="GK176" s="3">
        <f t="shared" si="157"/>
        <v>17973232.568666548</v>
      </c>
      <c r="GL176" s="3">
        <f t="shared" si="158"/>
        <v>7984198.1269735619</v>
      </c>
      <c r="GM176" s="3">
        <f t="shared" si="159"/>
        <v>3412961.4957027212</v>
      </c>
      <c r="GN176" s="3">
        <f t="shared" si="160"/>
        <v>1401384.6877228685</v>
      </c>
      <c r="GO176" s="3">
        <f t="shared" si="161"/>
        <v>551701.81207784603</v>
      </c>
      <c r="GP176" s="3">
        <f t="shared" si="162"/>
        <v>207840.52413364573</v>
      </c>
      <c r="GQ176" s="3">
        <f t="shared" si="163"/>
        <v>74774.461281456795</v>
      </c>
      <c r="GR176" s="3">
        <f t="shared" si="164"/>
        <v>25636.040239222133</v>
      </c>
      <c r="GS176" s="3">
        <f t="shared" si="165"/>
        <v>8357.1349467502459</v>
      </c>
      <c r="GT176" s="3">
        <f t="shared" si="166"/>
        <v>2584.4118862581936</v>
      </c>
      <c r="GU176" s="3">
        <f t="shared" si="167"/>
        <v>756.319856304312</v>
      </c>
      <c r="GV176" s="3">
        <f t="shared" si="168"/>
        <v>208.92028297562865</v>
      </c>
      <c r="GW176" s="3">
        <f t="shared" si="169"/>
        <v>54.32837476608092</v>
      </c>
      <c r="GX176" s="3">
        <f t="shared" si="170"/>
        <v>13.262601218954055</v>
      </c>
      <c r="GY176" s="3">
        <f t="shared" si="171"/>
        <v>3.0304977267923952</v>
      </c>
      <c r="GZ176" s="3">
        <f t="shared" si="172"/>
        <v>0.64617392106302107</v>
      </c>
      <c r="HA176" s="3">
        <f t="shared" si="173"/>
        <v>0.12815590578405098</v>
      </c>
      <c r="HB176" s="3">
        <f t="shared" si="174"/>
        <v>2.3562341576940562E-2</v>
      </c>
      <c r="HC176" s="3">
        <f t="shared" si="175"/>
        <v>4.0018038503013328E-3</v>
      </c>
      <c r="HD176" s="3">
        <f t="shared" si="176"/>
        <v>6.2552412564643414E-4</v>
      </c>
      <c r="HE176" s="3">
        <f t="shared" si="395"/>
        <v>8.9639500906040943E-5</v>
      </c>
      <c r="HF176" s="3">
        <f t="shared" si="428"/>
        <v>1.1728892360728124E-5</v>
      </c>
      <c r="HG176" s="3">
        <f t="shared" si="429"/>
        <v>1.395297346037475E-6</v>
      </c>
      <c r="HH176" s="3"/>
      <c r="HJ176" s="3">
        <f t="shared" si="430"/>
        <v>6200062820530506</v>
      </c>
      <c r="HK176" s="3">
        <f t="shared" ref="HK176:HK211" si="435">$K$2/$P$1*(1-EXP(-$P$1*B176))</f>
        <v>6244246559896900</v>
      </c>
    </row>
    <row r="177" spans="1:219" x14ac:dyDescent="0.25">
      <c r="A177">
        <v>196</v>
      </c>
      <c r="B177" s="3">
        <v>6309573444.8019304</v>
      </c>
      <c r="C177" s="8">
        <v>199.93831738794873</v>
      </c>
      <c r="D177" s="3">
        <f t="shared" ref="D177:BO177" si="436">$H$1*PI()/3*((D74+E74)*(E$7^2-D$7^2)+(E$7-D$7)*(D74*D$7+E74*E$7))*$H$2*$K$1</f>
        <v>1670146999055.717</v>
      </c>
      <c r="E177" s="3">
        <f t="shared" si="436"/>
        <v>1742251583394.1409</v>
      </c>
      <c r="F177" s="3">
        <f t="shared" si="436"/>
        <v>1817427333260.2703</v>
      </c>
      <c r="G177" s="3">
        <f t="shared" si="436"/>
        <v>1895802188878.8591</v>
      </c>
      <c r="H177" s="3">
        <f t="shared" si="436"/>
        <v>1977509206628.6516</v>
      </c>
      <c r="I177" s="3">
        <f t="shared" si="436"/>
        <v>2062686746564.5779</v>
      </c>
      <c r="J177" s="3">
        <f t="shared" si="436"/>
        <v>2151478665352.301</v>
      </c>
      <c r="K177" s="3">
        <f t="shared" si="436"/>
        <v>2244034514650.6401</v>
      </c>
      <c r="L177" s="3">
        <f t="shared" si="436"/>
        <v>2340509744917.6577</v>
      </c>
      <c r="M177" s="3">
        <f t="shared" si="436"/>
        <v>2441065914652.3052</v>
      </c>
      <c r="N177" s="3">
        <f t="shared" si="436"/>
        <v>2545870905014.8779</v>
      </c>
      <c r="O177" s="3">
        <f t="shared" si="436"/>
        <v>2655099139793.0625</v>
      </c>
      <c r="P177" s="3">
        <f t="shared" si="436"/>
        <v>2768931810602.2798</v>
      </c>
      <c r="Q177" s="3">
        <f t="shared" si="436"/>
        <v>2887557107232.2905</v>
      </c>
      <c r="R177" s="3">
        <f t="shared" si="436"/>
        <v>3011170452993.3931</v>
      </c>
      <c r="S177" s="3">
        <f t="shared" si="436"/>
        <v>3139974744871.2739</v>
      </c>
      <c r="T177" s="3">
        <f t="shared" si="436"/>
        <v>3274180598293.9551</v>
      </c>
      <c r="U177" s="3">
        <f t="shared" si="436"/>
        <v>3414006596254.1313</v>
      </c>
      <c r="V177" s="3">
        <f t="shared" si="436"/>
        <v>3559679542460.8403</v>
      </c>
      <c r="W177" s="3">
        <f t="shared" si="436"/>
        <v>3711434718199.3901</v>
      </c>
      <c r="X177" s="3">
        <f t="shared" si="436"/>
        <v>3869516142466.7563</v>
      </c>
      <c r="Y177" s="3">
        <f t="shared" si="436"/>
        <v>4034176834920.9668</v>
      </c>
      <c r="Z177" s="3">
        <f t="shared" si="436"/>
        <v>4205679081111.7563</v>
      </c>
      <c r="AA177" s="3">
        <f t="shared" si="436"/>
        <v>4384294699370.6992</v>
      </c>
      <c r="AB177" s="3">
        <f t="shared" si="436"/>
        <v>4570305308680.6631</v>
      </c>
      <c r="AC177" s="3">
        <f t="shared" si="436"/>
        <v>4764002596749.7725</v>
      </c>
      <c r="AD177" s="3">
        <f t="shared" si="436"/>
        <v>4965688587415.9053</v>
      </c>
      <c r="AE177" s="3">
        <f t="shared" si="436"/>
        <v>5175675906393.4883</v>
      </c>
      <c r="AF177" s="3">
        <f t="shared" si="436"/>
        <v>5394288044316.6406</v>
      </c>
      <c r="AG177" s="3">
        <f t="shared" si="436"/>
        <v>5621859615829.5117</v>
      </c>
      <c r="AH177" s="3">
        <f t="shared" si="436"/>
        <v>5858736613413.3604</v>
      </c>
      <c r="AI177" s="3">
        <f t="shared" si="436"/>
        <v>6105276654466.5293</v>
      </c>
      <c r="AJ177" s="3">
        <f t="shared" si="436"/>
        <v>6361849220006.3506</v>
      </c>
      <c r="AK177" s="3">
        <f t="shared" si="436"/>
        <v>6628835883190.0234</v>
      </c>
      <c r="AL177" s="3">
        <f t="shared" si="436"/>
        <v>6906630525696.502</v>
      </c>
      <c r="AM177" s="3">
        <f t="shared" si="436"/>
        <v>7195639539773.8867</v>
      </c>
      <c r="AN177" s="3">
        <f t="shared" si="436"/>
        <v>7496282013618.3701</v>
      </c>
      <c r="AO177" s="3">
        <f t="shared" si="436"/>
        <v>7808989897461.1045</v>
      </c>
      <c r="AP177" s="3">
        <f t="shared" si="436"/>
        <v>8134208147539.9395</v>
      </c>
      <c r="AQ177" s="3">
        <f t="shared" si="436"/>
        <v>8472394844876.6025</v>
      </c>
      <c r="AR177" s="3">
        <f t="shared" si="436"/>
        <v>8824021285488.1309</v>
      </c>
      <c r="AS177" s="3">
        <f t="shared" si="436"/>
        <v>9189572038404.0371</v>
      </c>
      <c r="AT177" s="3">
        <f t="shared" si="436"/>
        <v>9569544967506.5996</v>
      </c>
      <c r="AU177" s="3">
        <f t="shared" si="436"/>
        <v>9964451212920.7402</v>
      </c>
      <c r="AV177" s="3">
        <f t="shared" si="436"/>
        <v>10374815127321.775</v>
      </c>
      <c r="AW177" s="3">
        <f t="shared" si="436"/>
        <v>10801174162109.432</v>
      </c>
      <c r="AX177" s="3">
        <f t="shared" si="436"/>
        <v>11244078698101.037</v>
      </c>
      <c r="AY177" s="3">
        <f t="shared" si="436"/>
        <v>11704091814877.1</v>
      </c>
      <c r="AZ177" s="3">
        <f t="shared" si="436"/>
        <v>12181788992524.715</v>
      </c>
      <c r="BA177" s="3">
        <f t="shared" si="436"/>
        <v>12677757739067.471</v>
      </c>
      <c r="BB177" s="3">
        <f t="shared" si="436"/>
        <v>13192597136369.547</v>
      </c>
      <c r="BC177" s="3">
        <f t="shared" si="436"/>
        <v>13726917296779.24</v>
      </c>
      <c r="BD177" s="3">
        <f t="shared" si="436"/>
        <v>14281338722295.328</v>
      </c>
      <c r="BE177" s="3">
        <f t="shared" si="436"/>
        <v>14856491557423.492</v>
      </c>
      <c r="BF177" s="3">
        <f t="shared" si="436"/>
        <v>15453014726388.199</v>
      </c>
      <c r="BG177" s="3">
        <f t="shared" si="436"/>
        <v>16071554944700.375</v>
      </c>
      <c r="BH177" s="3">
        <f t="shared" si="436"/>
        <v>16712765594563.455</v>
      </c>
      <c r="BI177" s="3">
        <f t="shared" si="436"/>
        <v>17377305452897.775</v>
      </c>
      <c r="BJ177" s="3">
        <f t="shared" si="436"/>
        <v>18065837260169.953</v>
      </c>
      <c r="BK177" s="3">
        <f t="shared" si="436"/>
        <v>18779026117585.254</v>
      </c>
      <c r="BL177" s="3">
        <f t="shared" si="436"/>
        <v>19517537699583.285</v>
      </c>
      <c r="BM177" s="3">
        <f t="shared" si="436"/>
        <v>20282036267824.508</v>
      </c>
      <c r="BN177" s="3">
        <f t="shared" si="436"/>
        <v>21073182472444.121</v>
      </c>
      <c r="BO177" s="3">
        <f t="shared" si="436"/>
        <v>21891630925512.387</v>
      </c>
      <c r="BP177" s="3">
        <f t="shared" ref="BP177:EA177" si="437">$H$1*PI()/3*((BP74+BQ74)*(BQ$7^2-BP$7^2)+(BQ$7-BP$7)*(BP74*BP$7+BQ74*BQ$7))*$H$2*$K$1</f>
        <v>22738027531260.957</v>
      </c>
      <c r="BQ177" s="3">
        <f t="shared" si="437"/>
        <v>23613006556965.977</v>
      </c>
      <c r="BR177" s="3">
        <f t="shared" si="437"/>
        <v>24517187427980.566</v>
      </c>
      <c r="BS177" s="3">
        <f t="shared" si="437"/>
        <v>25451171229924.367</v>
      </c>
      <c r="BT177" s="3">
        <f t="shared" si="437"/>
        <v>26415536900778.496</v>
      </c>
      <c r="BU177" s="3">
        <f t="shared" si="437"/>
        <v>27410837095295.73</v>
      </c>
      <c r="BV177" s="3">
        <f t="shared" si="437"/>
        <v>28437593704148.883</v>
      </c>
      <c r="BW177" s="3">
        <f t="shared" si="437"/>
        <v>29496293010148.664</v>
      </c>
      <c r="BX177" s="3">
        <f t="shared" si="437"/>
        <v>30587380464112.949</v>
      </c>
      <c r="BY177" s="3">
        <f t="shared" si="437"/>
        <v>31711255063397.504</v>
      </c>
      <c r="BZ177" s="3">
        <f t="shared" si="437"/>
        <v>32868263316631.934</v>
      </c>
      <c r="CA177" s="3">
        <f t="shared" si="437"/>
        <v>34058692779210.281</v>
      </c>
      <c r="CB177" s="3">
        <f t="shared" si="437"/>
        <v>35282765145095.141</v>
      </c>
      <c r="CC177" s="3">
        <f t="shared" si="437"/>
        <v>36540628882304.016</v>
      </c>
      <c r="CD177" s="3">
        <f t="shared" si="437"/>
        <v>37832351401002.789</v>
      </c>
      <c r="CE177" s="3">
        <f t="shared" si="437"/>
        <v>39157910745836.727</v>
      </c>
      <c r="CF177" s="3">
        <f t="shared" si="437"/>
        <v>40517186806734.656</v>
      </c>
      <c r="CG177" s="3">
        <f t="shared" si="437"/>
        <v>41909952045870.625</v>
      </c>
      <c r="CH177" s="3">
        <f t="shared" si="437"/>
        <v>43335861742534.977</v>
      </c>
      <c r="CI177" s="3">
        <f t="shared" si="437"/>
        <v>44794443762170.68</v>
      </c>
      <c r="CJ177" s="3">
        <f t="shared" si="437"/>
        <v>46285087861326.859</v>
      </c>
      <c r="CK177" s="3">
        <f t="shared" si="437"/>
        <v>47807034546363.836</v>
      </c>
      <c r="CL177" s="3">
        <f t="shared" si="437"/>
        <v>49359363510848.336</v>
      </c>
      <c r="CM177" s="3">
        <f t="shared" si="437"/>
        <v>50940981684415.25</v>
      </c>
      <c r="CN177" s="3">
        <f t="shared" si="437"/>
        <v>52550610934947.578</v>
      </c>
      <c r="CO177" s="3">
        <f t="shared" si="437"/>
        <v>54186775475748.812</v>
      </c>
      <c r="CP177" s="3">
        <f t="shared" si="437"/>
        <v>55847789040642.703</v>
      </c>
      <c r="CQ177" s="3">
        <f t="shared" si="437"/>
        <v>57531741902085.047</v>
      </c>
      <c r="CR177" s="3">
        <f t="shared" si="437"/>
        <v>59236487820811.945</v>
      </c>
      <c r="CS177" s="3">
        <f t="shared" si="437"/>
        <v>60959631030324.086</v>
      </c>
      <c r="CT177" s="3">
        <f t="shared" si="437"/>
        <v>62698513375428.758</v>
      </c>
      <c r="CU177" s="3">
        <f t="shared" si="437"/>
        <v>64450201740741.508</v>
      </c>
      <c r="CV177" s="3">
        <f t="shared" si="437"/>
        <v>66211475924554.305</v>
      </c>
      <c r="CW177" s="3">
        <f t="shared" si="437"/>
        <v>67978817131375.227</v>
      </c>
      <c r="CX177" s="3">
        <f t="shared" si="437"/>
        <v>69748397278017.594</v>
      </c>
      <c r="CY177" s="3">
        <f t="shared" si="437"/>
        <v>71516069329668.156</v>
      </c>
      <c r="CZ177" s="3">
        <f t="shared" si="437"/>
        <v>73277358903004.469</v>
      </c>
      <c r="DA177" s="3">
        <f t="shared" si="437"/>
        <v>75027457397682.422</v>
      </c>
      <c r="DB177" s="3">
        <f t="shared" si="437"/>
        <v>76761216939323.359</v>
      </c>
      <c r="DC177" s="3">
        <f t="shared" si="437"/>
        <v>78473147438685.406</v>
      </c>
      <c r="DD177" s="3">
        <f t="shared" si="437"/>
        <v>80157416095398.125</v>
      </c>
      <c r="DE177" s="3">
        <f t="shared" si="437"/>
        <v>81807849692887.047</v>
      </c>
      <c r="DF177" s="3">
        <f t="shared" si="437"/>
        <v>83417940050733.766</v>
      </c>
      <c r="DG177" s="3">
        <f t="shared" si="437"/>
        <v>84980853016211.031</v>
      </c>
      <c r="DH177" s="3">
        <f t="shared" si="437"/>
        <v>86489441388988.094</v>
      </c>
      <c r="DI177" s="3">
        <f t="shared" si="437"/>
        <v>87936262180561.797</v>
      </c>
      <c r="DJ177" s="3">
        <f t="shared" si="437"/>
        <v>89313598611975.672</v>
      </c>
      <c r="DK177" s="3">
        <f t="shared" si="437"/>
        <v>90613487249766.75</v>
      </c>
      <c r="DL177" s="3">
        <f t="shared" si="437"/>
        <v>91827750665804.641</v>
      </c>
      <c r="DM177" s="3">
        <f t="shared" si="437"/>
        <v>92948035986015.766</v>
      </c>
      <c r="DN177" s="3">
        <f t="shared" si="437"/>
        <v>93965859660211.141</v>
      </c>
      <c r="DO177" s="3">
        <f t="shared" si="437"/>
        <v>94872658738345.172</v>
      </c>
      <c r="DP177" s="3">
        <f t="shared" si="437"/>
        <v>95659848882526.844</v>
      </c>
      <c r="DQ177" s="3">
        <f t="shared" si="437"/>
        <v>96318889266894.984</v>
      </c>
      <c r="DR177" s="3">
        <f t="shared" si="437"/>
        <v>96841354429848.266</v>
      </c>
      <c r="DS177" s="3">
        <f t="shared" si="437"/>
        <v>97219013032423.312</v>
      </c>
      <c r="DT177" s="3">
        <f t="shared" si="437"/>
        <v>97443913351043.344</v>
      </c>
      <c r="DU177" s="3">
        <f t="shared" si="437"/>
        <v>97508475186881.937</v>
      </c>
      <c r="DV177" s="3">
        <f t="shared" si="437"/>
        <v>97405587707386.062</v>
      </c>
      <c r="DW177" s="3">
        <f t="shared" si="437"/>
        <v>97128712552149.094</v>
      </c>
      <c r="DX177" s="3">
        <f t="shared" si="437"/>
        <v>96671991332974.734</v>
      </c>
      <c r="DY177" s="3">
        <f t="shared" si="437"/>
        <v>96030356438372.969</v>
      </c>
      <c r="DZ177" s="3">
        <f t="shared" si="437"/>
        <v>95199643822736.469</v>
      </c>
      <c r="EA177" s="3">
        <f t="shared" si="437"/>
        <v>94176706218386.375</v>
      </c>
      <c r="EB177" s="3">
        <f t="shared" ref="EB177:ET177" si="438">$H$1*PI()/3*((EB74+EC74)*(EC$7^2-EB$7^2)+(EC$7-EB$7)*(EB74*EB$7+EC74*EC$7))*$H$2*$K$1</f>
        <v>92959524964124.625</v>
      </c>
      <c r="EC177" s="3">
        <f t="shared" si="438"/>
        <v>91547318400629.687</v>
      </c>
      <c r="ED177" s="3">
        <f t="shared" si="438"/>
        <v>89940644549719.109</v>
      </c>
      <c r="EE177" s="3">
        <f t="shared" si="438"/>
        <v>88141495580537.969</v>
      </c>
      <c r="EF177" s="3">
        <f t="shared" si="438"/>
        <v>86153381379977.234</v>
      </c>
      <c r="EG177" s="3">
        <f t="shared" si="438"/>
        <v>83981399399981.016</v>
      </c>
      <c r="EH177" s="3">
        <f t="shared" si="438"/>
        <v>81632287864081.156</v>
      </c>
      <c r="EI177" s="3">
        <f t="shared" si="438"/>
        <v>79114459389619.891</v>
      </c>
      <c r="EJ177" s="3">
        <f t="shared" si="438"/>
        <v>76438012138272.375</v>
      </c>
      <c r="EK177" s="3">
        <f t="shared" si="438"/>
        <v>73614715755617.781</v>
      </c>
      <c r="EL177" s="3">
        <f t="shared" si="438"/>
        <v>70657969614868.75</v>
      </c>
      <c r="EM177" s="3">
        <f t="shared" si="438"/>
        <v>67582731249026.437</v>
      </c>
      <c r="EN177" s="3">
        <f t="shared" si="438"/>
        <v>64405413349923.102</v>
      </c>
      <c r="EO177" s="3">
        <f t="shared" si="438"/>
        <v>61143748333152.898</v>
      </c>
      <c r="EP177" s="3">
        <f t="shared" si="438"/>
        <v>57816620215097.469</v>
      </c>
      <c r="EQ177" s="3">
        <f t="shared" si="438"/>
        <v>54443864416494.578</v>
      </c>
      <c r="ER177" s="3">
        <f t="shared" si="438"/>
        <v>51046037079900.461</v>
      </c>
      <c r="ES177" s="3">
        <f t="shared" si="438"/>
        <v>47644156547691.289</v>
      </c>
      <c r="ET177" s="3">
        <f t="shared" si="438"/>
        <v>44259420761176.68</v>
      </c>
      <c r="EU177" s="3">
        <f t="shared" ref="EU177:FC177" si="439">$H$1*PI()/3*((EU74+EV74)*(EV$7^2-EU$7^2)+(EV$7-EU$7)*(EU74*EU$7+EV74*EV$7))*$H$2*$K$1</f>
        <v>40912905473536.398</v>
      </c>
      <c r="EV177" s="3">
        <f t="shared" si="439"/>
        <v>37625249272827.555</v>
      </c>
      <c r="EW177" s="3">
        <f t="shared" si="439"/>
        <v>34416332433905.422</v>
      </c>
      <c r="EX177" s="3">
        <f t="shared" si="439"/>
        <v>31304957501135.914</v>
      </c>
      <c r="EY177" s="3">
        <f t="shared" si="439"/>
        <v>28308540186077.816</v>
      </c>
      <c r="EZ177" s="3">
        <f t="shared" si="439"/>
        <v>25442819584615.566</v>
      </c>
      <c r="FA177" s="3">
        <f t="shared" si="439"/>
        <v>22721596819794.984</v>
      </c>
      <c r="FB177" s="3">
        <f t="shared" si="439"/>
        <v>20156510951151.832</v>
      </c>
      <c r="FC177" s="3">
        <f t="shared" si="439"/>
        <v>17756860323955.234</v>
      </c>
      <c r="FD177" s="3">
        <f t="shared" si="232"/>
        <v>15529476446077.684</v>
      </c>
      <c r="FE177" s="3">
        <f t="shared" si="233"/>
        <v>13478655981639.814</v>
      </c>
      <c r="FF177" s="3">
        <f t="shared" si="182"/>
        <v>11606154572179.646</v>
      </c>
      <c r="FG177" s="3">
        <f t="shared" si="183"/>
        <v>9911243997576.0098</v>
      </c>
      <c r="FH177" s="3">
        <f t="shared" si="184"/>
        <v>8390831759683.1631</v>
      </c>
      <c r="FI177" s="3">
        <f t="shared" si="185"/>
        <v>7039639626653.7256</v>
      </c>
      <c r="FJ177" s="3">
        <f t="shared" si="186"/>
        <v>5850435151326.3047</v>
      </c>
      <c r="FK177" s="3">
        <f t="shared" si="187"/>
        <v>4814307823588.1709</v>
      </c>
      <c r="FL177" s="3">
        <f t="shared" si="188"/>
        <v>3920979487699.1431</v>
      </c>
      <c r="FM177" s="3">
        <f t="shared" si="189"/>
        <v>3159137097196.4487</v>
      </c>
      <c r="FN177" s="3">
        <f t="shared" si="190"/>
        <v>2516774916348.2739</v>
      </c>
      <c r="FO177" s="3">
        <f t="shared" si="191"/>
        <v>1981532998699.908</v>
      </c>
      <c r="FP177" s="3">
        <f t="shared" si="192"/>
        <v>1541019224937.624</v>
      </c>
      <c r="FQ177" s="3">
        <f t="shared" si="193"/>
        <v>1183103355921.1226</v>
      </c>
      <c r="FR177" s="3">
        <f t="shared" si="194"/>
        <v>896173386858.8158</v>
      </c>
      <c r="FS177" s="3">
        <f t="shared" si="195"/>
        <v>669346854827.77039</v>
      </c>
      <c r="FT177" s="3">
        <f t="shared" si="196"/>
        <v>492632486368.49451</v>
      </c>
      <c r="FU177" s="3">
        <f t="shared" si="197"/>
        <v>357040473101.28253</v>
      </c>
      <c r="FV177" s="3">
        <f t="shared" si="198"/>
        <v>254642514035.53299</v>
      </c>
      <c r="FW177" s="3">
        <f t="shared" si="199"/>
        <v>178585351591.96722</v>
      </c>
      <c r="FX177" s="3">
        <f t="shared" si="200"/>
        <v>123063669175.88751</v>
      </c>
      <c r="FY177" s="3">
        <f t="shared" si="201"/>
        <v>83259771971.023254</v>
      </c>
      <c r="FZ177" s="3">
        <f t="shared" si="202"/>
        <v>55258359716.213608</v>
      </c>
      <c r="GA177" s="3">
        <f t="shared" si="203"/>
        <v>35944907512.590332</v>
      </c>
      <c r="GB177" s="3">
        <f t="shared" si="204"/>
        <v>22895750579.011063</v>
      </c>
      <c r="GC177" s="3">
        <f t="shared" si="205"/>
        <v>14267029871.419308</v>
      </c>
      <c r="GD177" s="3">
        <f t="shared" si="206"/>
        <v>8688346257.2682381</v>
      </c>
      <c r="GE177" s="3">
        <f t="shared" si="152"/>
        <v>5165459888.0800123</v>
      </c>
      <c r="GF177" s="3">
        <f t="shared" si="207"/>
        <v>2994825176.0211554</v>
      </c>
      <c r="GG177" s="3">
        <f t="shared" si="208"/>
        <v>1691315784.7462759</v>
      </c>
      <c r="GH177" s="3">
        <f t="shared" si="209"/>
        <v>929277953.91451669</v>
      </c>
      <c r="GI177" s="3">
        <f t="shared" si="210"/>
        <v>496120284.74039119</v>
      </c>
      <c r="GJ177" s="3">
        <f t="shared" si="211"/>
        <v>257025429.80492228</v>
      </c>
      <c r="GK177" s="3">
        <f t="shared" si="157"/>
        <v>129036851.10028401</v>
      </c>
      <c r="GL177" s="3">
        <f t="shared" si="158"/>
        <v>62686349.761148013</v>
      </c>
      <c r="GM177" s="3">
        <f t="shared" si="159"/>
        <v>29423728.384414472</v>
      </c>
      <c r="GN177" s="3">
        <f t="shared" si="160"/>
        <v>13322981.313135521</v>
      </c>
      <c r="GO177" s="3">
        <f t="shared" si="161"/>
        <v>5809861.3276053872</v>
      </c>
      <c r="GP177" s="3">
        <f t="shared" si="162"/>
        <v>2435785.4103503027</v>
      </c>
      <c r="GQ177" s="3">
        <f t="shared" si="163"/>
        <v>980019.09694779955</v>
      </c>
      <c r="GR177" s="3">
        <f t="shared" si="164"/>
        <v>377684.41404732998</v>
      </c>
      <c r="GS177" s="3">
        <f t="shared" si="165"/>
        <v>139142.89056106875</v>
      </c>
      <c r="GT177" s="3">
        <f t="shared" si="166"/>
        <v>48902.230381265443</v>
      </c>
      <c r="GU177" s="3">
        <f t="shared" si="167"/>
        <v>16360.182879296699</v>
      </c>
      <c r="GV177" s="3">
        <f t="shared" si="168"/>
        <v>5198.1821466757974</v>
      </c>
      <c r="GW177" s="3">
        <f t="shared" si="169"/>
        <v>1564.8921310524579</v>
      </c>
      <c r="GX177" s="3">
        <f t="shared" si="170"/>
        <v>445.25013326000089</v>
      </c>
      <c r="GY177" s="3">
        <f t="shared" si="171"/>
        <v>119.41988845750369</v>
      </c>
      <c r="GZ177" s="3">
        <f t="shared" si="172"/>
        <v>30.110291228029421</v>
      </c>
      <c r="HA177" s="3">
        <f t="shared" si="173"/>
        <v>7.1166490111142044</v>
      </c>
      <c r="HB177" s="3">
        <f t="shared" si="174"/>
        <v>1.5720128698663838</v>
      </c>
      <c r="HC177" s="3">
        <f t="shared" si="175"/>
        <v>0.323513471087856</v>
      </c>
      <c r="HD177" s="3">
        <f t="shared" si="176"/>
        <v>6.1823717231039854E-2</v>
      </c>
      <c r="HE177" s="3">
        <f t="shared" si="395"/>
        <v>1.0933187435438181E-2</v>
      </c>
      <c r="HF177" s="3">
        <f t="shared" si="428"/>
        <v>1.7827815953582063E-3</v>
      </c>
      <c r="HG177" s="3">
        <f t="shared" si="429"/>
        <v>2.670327664420742E-4</v>
      </c>
      <c r="HH177" s="3"/>
      <c r="HJ177" s="3">
        <f t="shared" si="430"/>
        <v>6345833674506987</v>
      </c>
      <c r="HK177" s="3">
        <f t="shared" si="435"/>
        <v>6382476087087827</v>
      </c>
    </row>
    <row r="178" spans="1:219" x14ac:dyDescent="0.25">
      <c r="A178">
        <v>197</v>
      </c>
      <c r="B178" s="3">
        <v>7079457843.8413696</v>
      </c>
      <c r="C178" s="8">
        <v>224.33448183136136</v>
      </c>
      <c r="D178" s="3">
        <f t="shared" ref="D178:BO178" si="440">$H$1*PI()/3*((D75+E75)*(E$7^2-D$7^2)+(E$7-D$7)*(D75*D$7+E75*E$7))*$H$2*$K$1</f>
        <v>1398423750665.0813</v>
      </c>
      <c r="E178" s="3">
        <f t="shared" si="440"/>
        <v>1459660334123.678</v>
      </c>
      <c r="F178" s="3">
        <f t="shared" si="440"/>
        <v>1523550539485.5615</v>
      </c>
      <c r="G178" s="3">
        <f t="shared" si="440"/>
        <v>1590207373785.4602</v>
      </c>
      <c r="H178" s="3">
        <f t="shared" si="440"/>
        <v>1659748503944.5012</v>
      </c>
      <c r="I178" s="3">
        <f t="shared" si="440"/>
        <v>1732296436408.0937</v>
      </c>
      <c r="J178" s="3">
        <f t="shared" si="440"/>
        <v>1807978702620.6526</v>
      </c>
      <c r="K178" s="3">
        <f t="shared" si="440"/>
        <v>1886928050439.0222</v>
      </c>
      <c r="L178" s="3">
        <f t="shared" si="440"/>
        <v>1969282641539.9695</v>
      </c>
      <c r="M178" s="3">
        <f t="shared" si="440"/>
        <v>2055186254911.3547</v>
      </c>
      <c r="N178" s="3">
        <f t="shared" si="440"/>
        <v>2144788496462.9194</v>
      </c>
      <c r="O178" s="3">
        <f t="shared" si="440"/>
        <v>2238245014816.7002</v>
      </c>
      <c r="P178" s="3">
        <f t="shared" si="440"/>
        <v>2335717723275.7251</v>
      </c>
      <c r="Q178" s="3">
        <f t="shared" si="440"/>
        <v>2437375027993.8335</v>
      </c>
      <c r="R178" s="3">
        <f t="shared" si="440"/>
        <v>2543392062324.8618</v>
      </c>
      <c r="S178" s="3">
        <f t="shared" si="440"/>
        <v>2653950927296.9834</v>
      </c>
      <c r="T178" s="3">
        <f t="shared" si="440"/>
        <v>2769240938158.4927</v>
      </c>
      <c r="U178" s="3">
        <f t="shared" si="440"/>
        <v>2889458876895.7783</v>
      </c>
      <c r="V178" s="3">
        <f t="shared" si="440"/>
        <v>3014809250571.1758</v>
      </c>
      <c r="W178" s="3">
        <f t="shared" si="440"/>
        <v>3145504555338.3091</v>
      </c>
      <c r="X178" s="3">
        <f t="shared" si="440"/>
        <v>3281765545903.8281</v>
      </c>
      <c r="Y178" s="3">
        <f t="shared" si="440"/>
        <v>3423821510186.1899</v>
      </c>
      <c r="Z178" s="3">
        <f t="shared" si="440"/>
        <v>3571910548867.9956</v>
      </c>
      <c r="AA178" s="3">
        <f t="shared" si="440"/>
        <v>3726279859469.1538</v>
      </c>
      <c r="AB178" s="3">
        <f t="shared" si="440"/>
        <v>3887186024524.9971</v>
      </c>
      <c r="AC178" s="3">
        <f t="shared" si="440"/>
        <v>4054895303379.769</v>
      </c>
      <c r="AD178" s="3">
        <f t="shared" si="440"/>
        <v>4229683927028.1914</v>
      </c>
      <c r="AE178" s="3">
        <f t="shared" si="440"/>
        <v>4411838395347.2822</v>
      </c>
      <c r="AF178" s="3">
        <f t="shared" si="440"/>
        <v>4601655776018.2236</v>
      </c>
      <c r="AG178" s="3">
        <f t="shared" si="440"/>
        <v>4799444004271.6182</v>
      </c>
      <c r="AH178" s="3">
        <f t="shared" si="440"/>
        <v>5005522182543.7041</v>
      </c>
      <c r="AI178" s="3">
        <f t="shared" si="440"/>
        <v>5220220878989.7666</v>
      </c>
      <c r="AJ178" s="3">
        <f t="shared" si="440"/>
        <v>5443882423681.4463</v>
      </c>
      <c r="AK178" s="3">
        <f t="shared" si="440"/>
        <v>5676861201173.5537</v>
      </c>
      <c r="AL178" s="3">
        <f t="shared" si="440"/>
        <v>5919523937999.1973</v>
      </c>
      <c r="AM178" s="3">
        <f t="shared" si="440"/>
        <v>6172249983453.4746</v>
      </c>
      <c r="AN178" s="3">
        <f t="shared" si="440"/>
        <v>6435431581912.0205</v>
      </c>
      <c r="AO178" s="3">
        <f t="shared" si="440"/>
        <v>6709474134685.9453</v>
      </c>
      <c r="AP178" s="3">
        <f t="shared" si="440"/>
        <v>6994796449246.333</v>
      </c>
      <c r="AQ178" s="3">
        <f t="shared" si="440"/>
        <v>7291830973433.0742</v>
      </c>
      <c r="AR178" s="3">
        <f t="shared" si="440"/>
        <v>7601024012012.2197</v>
      </c>
      <c r="AS178" s="3">
        <f t="shared" si="440"/>
        <v>7922835922723.6885</v>
      </c>
      <c r="AT178" s="3">
        <f t="shared" si="440"/>
        <v>8257741288653.2725</v>
      </c>
      <c r="AU178" s="3">
        <f t="shared" si="440"/>
        <v>8606229063507.126</v>
      </c>
      <c r="AV178" s="3">
        <f t="shared" si="440"/>
        <v>8968802686050.4668</v>
      </c>
      <c r="AW178" s="3">
        <f t="shared" si="440"/>
        <v>9345980159599.5801</v>
      </c>
      <c r="AX178" s="3">
        <f t="shared" si="440"/>
        <v>9738294092187.3535</v>
      </c>
      <c r="AY178" s="3">
        <f t="shared" si="440"/>
        <v>10146291692555.924</v>
      </c>
      <c r="AZ178" s="3">
        <f t="shared" si="440"/>
        <v>10570534716772.877</v>
      </c>
      <c r="BA178" s="3">
        <f t="shared" si="440"/>
        <v>11011599359845.797</v>
      </c>
      <c r="BB178" s="3">
        <f t="shared" si="440"/>
        <v>11470076086243.375</v>
      </c>
      <c r="BC178" s="3">
        <f t="shared" si="440"/>
        <v>11946569392740.428</v>
      </c>
      <c r="BD178" s="3">
        <f t="shared" si="440"/>
        <v>12441697496540.396</v>
      </c>
      <c r="BE178" s="3">
        <f t="shared" si="440"/>
        <v>12956091941040.377</v>
      </c>
      <c r="BF178" s="3">
        <f t="shared" si="440"/>
        <v>13490397111105.613</v>
      </c>
      <c r="BG178" s="3">
        <f t="shared" si="440"/>
        <v>14045269649069.02</v>
      </c>
      <c r="BH178" s="3">
        <f t="shared" si="440"/>
        <v>14621377762137.123</v>
      </c>
      <c r="BI178" s="3">
        <f t="shared" si="440"/>
        <v>15219400411175.799</v>
      </c>
      <c r="BJ178" s="3">
        <f t="shared" si="440"/>
        <v>15840026370221.148</v>
      </c>
      <c r="BK178" s="3">
        <f t="shared" si="440"/>
        <v>16483953145386.725</v>
      </c>
      <c r="BL178" s="3">
        <f t="shared" si="440"/>
        <v>17151885741156.031</v>
      </c>
      <c r="BM178" s="3">
        <f t="shared" si="440"/>
        <v>17844535261228.617</v>
      </c>
      <c r="BN178" s="3">
        <f t="shared" si="440"/>
        <v>18562617330545.816</v>
      </c>
      <c r="BO178" s="3">
        <f t="shared" si="440"/>
        <v>19306850324181.852</v>
      </c>
      <c r="BP178" s="3">
        <f t="shared" ref="BP178:EA178" si="441">$H$1*PI()/3*((BP75+BQ75)*(BQ$7^2-BP$7^2)+(BQ$7-BP$7)*(BP75*BP$7+BQ75*BQ$7))*$H$2*$K$1</f>
        <v>20077953388222.27</v>
      </c>
      <c r="BQ178" s="3">
        <f t="shared" si="441"/>
        <v>20876644236904.133</v>
      </c>
      <c r="BR178" s="3">
        <f t="shared" si="441"/>
        <v>21703636709652.793</v>
      </c>
      <c r="BS178" s="3">
        <f t="shared" si="441"/>
        <v>22559638070899.711</v>
      </c>
      <c r="BT178" s="3">
        <f t="shared" si="441"/>
        <v>23445346034977.473</v>
      </c>
      <c r="BU178" s="3">
        <f t="shared" si="441"/>
        <v>24361445497689.828</v>
      </c>
      <c r="BV178" s="3">
        <f t="shared" si="441"/>
        <v>25308604955725.148</v>
      </c>
      <c r="BW178" s="3">
        <f t="shared" si="441"/>
        <v>26287472594511.016</v>
      </c>
      <c r="BX178" s="3">
        <f t="shared" si="441"/>
        <v>27298672024792.867</v>
      </c>
      <c r="BY178" s="3">
        <f t="shared" si="441"/>
        <v>28342797648008.023</v>
      </c>
      <c r="BZ178" s="3">
        <f t="shared" si="441"/>
        <v>29420409630351.879</v>
      </c>
      <c r="CA178" s="3">
        <f t="shared" si="441"/>
        <v>30532028465621.113</v>
      </c>
      <c r="CB178" s="3">
        <f t="shared" si="441"/>
        <v>31678129107043.699</v>
      </c>
      <c r="CC178" s="3">
        <f t="shared" si="441"/>
        <v>32859134649083.164</v>
      </c>
      <c r="CD178" s="3">
        <f t="shared" si="441"/>
        <v>34075409540685.391</v>
      </c>
      <c r="CE178" s="3">
        <f t="shared" si="441"/>
        <v>35327252312875.578</v>
      </c>
      <c r="CF178" s="3">
        <f t="shared" si="441"/>
        <v>36614887804894.703</v>
      </c>
      <c r="CG178" s="3">
        <f t="shared" si="441"/>
        <v>37938458875027.125</v>
      </c>
      <c r="CH178" s="3">
        <f t="shared" si="441"/>
        <v>39298017584725.211</v>
      </c>
      <c r="CI178" s="3">
        <f t="shared" si="441"/>
        <v>40693515847412.219</v>
      </c>
      <c r="CJ178" s="3">
        <f t="shared" si="441"/>
        <v>42124795536951.336</v>
      </c>
      <c r="CK178" s="3">
        <f t="shared" si="441"/>
        <v>43591578054849.102</v>
      </c>
      <c r="CL178" s="3">
        <f t="shared" si="441"/>
        <v>45093453360212.539</v>
      </c>
      <c r="CM178" s="3">
        <f t="shared" si="441"/>
        <v>46629868472061.766</v>
      </c>
      <c r="CN178" s="3">
        <f t="shared" si="441"/>
        <v>48200115460279.109</v>
      </c>
      <c r="CO178" s="3">
        <f t="shared" si="441"/>
        <v>49803318948830.234</v>
      </c>
      <c r="CP178" s="3">
        <f t="shared" si="441"/>
        <v>51438423163577.906</v>
      </c>
      <c r="CQ178" s="3">
        <f t="shared" si="441"/>
        <v>53104178566549.93</v>
      </c>
      <c r="CR178" s="3">
        <f t="shared" si="441"/>
        <v>54799128129327.586</v>
      </c>
      <c r="CS178" s="3">
        <f t="shared" si="441"/>
        <v>56521593310371.906</v>
      </c>
      <c r="CT178" s="3">
        <f t="shared" si="441"/>
        <v>58269659814480.812</v>
      </c>
      <c r="CU178" s="3">
        <f t="shared" si="441"/>
        <v>60041163226871.242</v>
      </c>
      <c r="CV178" s="3">
        <f t="shared" si="441"/>
        <v>61833674631589.922</v>
      </c>
      <c r="CW178" s="3">
        <f t="shared" si="441"/>
        <v>63644486340045.883</v>
      </c>
      <c r="CX178" s="3">
        <f t="shared" si="441"/>
        <v>65470597875417.086</v>
      </c>
      <c r="CY178" s="3">
        <f t="shared" si="441"/>
        <v>67308702379193.617</v>
      </c>
      <c r="CZ178" s="3">
        <f t="shared" si="441"/>
        <v>69155173626446.305</v>
      </c>
      <c r="DA178" s="3">
        <f t="shared" si="441"/>
        <v>71006053860915.359</v>
      </c>
      <c r="DB178" s="3">
        <f t="shared" si="441"/>
        <v>72857042684183.656</v>
      </c>
      <c r="DC178" s="3">
        <f t="shared" si="441"/>
        <v>74703487257216.562</v>
      </c>
      <c r="DD178" s="3">
        <f t="shared" si="441"/>
        <v>76540374099861.891</v>
      </c>
      <c r="DE178" s="3">
        <f t="shared" si="441"/>
        <v>78362322797516.094</v>
      </c>
      <c r="DF178" s="3">
        <f t="shared" si="441"/>
        <v>80163581950708.875</v>
      </c>
      <c r="DG178" s="3">
        <f t="shared" si="441"/>
        <v>81938027727834.734</v>
      </c>
      <c r="DH178" s="3">
        <f t="shared" si="441"/>
        <v>83679165404701</v>
      </c>
      <c r="DI178" s="3">
        <f t="shared" si="441"/>
        <v>85380134295760.156</v>
      </c>
      <c r="DJ178" s="3">
        <f t="shared" si="441"/>
        <v>87033716500229.625</v>
      </c>
      <c r="DK178" s="3">
        <f t="shared" si="441"/>
        <v>88632349901867.953</v>
      </c>
      <c r="DL178" s="3">
        <f t="shared" si="441"/>
        <v>90168145869278.594</v>
      </c>
      <c r="DM178" s="3">
        <f t="shared" si="441"/>
        <v>91632912108437.875</v>
      </c>
      <c r="DN178" s="3">
        <f t="shared" si="441"/>
        <v>93018181115277.125</v>
      </c>
      <c r="DO178" s="3">
        <f t="shared" si="441"/>
        <v>94315244661526.922</v>
      </c>
      <c r="DP178" s="3">
        <f t="shared" si="441"/>
        <v>95515194726478.937</v>
      </c>
      <c r="DQ178" s="3">
        <f t="shared" si="441"/>
        <v>96608971248769.266</v>
      </c>
      <c r="DR178" s="3">
        <f t="shared" si="441"/>
        <v>97587417025958.797</v>
      </c>
      <c r="DS178" s="3">
        <f t="shared" si="441"/>
        <v>98441340022598.547</v>
      </c>
      <c r="DT178" s="3">
        <f t="shared" si="441"/>
        <v>99161583266973.469</v>
      </c>
      <c r="DU178" s="3">
        <f t="shared" si="441"/>
        <v>99739102416482.406</v>
      </c>
      <c r="DV178" s="3">
        <f t="shared" si="441"/>
        <v>100165050950028.64</v>
      </c>
      <c r="DW178" s="3">
        <f t="shared" si="441"/>
        <v>100430872805535.62</v>
      </c>
      <c r="DX178" s="3">
        <f t="shared" si="441"/>
        <v>100528402117708.37</v>
      </c>
      <c r="DY178" s="3">
        <f t="shared" si="441"/>
        <v>100449969525007.3</v>
      </c>
      <c r="DZ178" s="3">
        <f t="shared" si="441"/>
        <v>100188514310172.98</v>
      </c>
      <c r="EA178" s="3">
        <f t="shared" si="441"/>
        <v>99737701411053.234</v>
      </c>
      <c r="EB178" s="3">
        <f t="shared" ref="EB178:ET178" si="442">$H$1*PI()/3*((EB75+EC75)*(EC$7^2-EB$7^2)+(EC$7-EB$7)*(EB75*EB$7+EC75*EC$7))*$H$2*$K$1</f>
        <v>99092042094757.125</v>
      </c>
      <c r="EC178" s="3">
        <f t="shared" si="442"/>
        <v>98247016828877.156</v>
      </c>
      <c r="ED178" s="3">
        <f t="shared" si="442"/>
        <v>97199198614246.531</v>
      </c>
      <c r="EE178" s="3">
        <f t="shared" si="442"/>
        <v>95946374770636.812</v>
      </c>
      <c r="EF178" s="3">
        <f t="shared" si="442"/>
        <v>94487664895667.734</v>
      </c>
      <c r="EG178" s="3">
        <f t="shared" si="442"/>
        <v>92823632458210.141</v>
      </c>
      <c r="EH178" s="3">
        <f t="shared" si="442"/>
        <v>90956387251869.766</v>
      </c>
      <c r="EI178" s="3">
        <f t="shared" si="442"/>
        <v>88889675730157.391</v>
      </c>
      <c r="EJ178" s="3">
        <f t="shared" si="442"/>
        <v>86628956090314.5</v>
      </c>
      <c r="EK178" s="3">
        <f t="shared" si="442"/>
        <v>84181454878212.25</v>
      </c>
      <c r="EL178" s="3">
        <f t="shared" si="442"/>
        <v>81556201869452.484</v>
      </c>
      <c r="EM178" s="3">
        <f t="shared" si="442"/>
        <v>78764040054868.328</v>
      </c>
      <c r="EN178" s="3">
        <f t="shared" si="442"/>
        <v>75817607739643.109</v>
      </c>
      <c r="EO178" s="3">
        <f t="shared" si="442"/>
        <v>72731290064701.203</v>
      </c>
      <c r="EP178" s="3">
        <f t="shared" si="442"/>
        <v>69521137689383.625</v>
      </c>
      <c r="EQ178" s="3">
        <f t="shared" si="442"/>
        <v>66204750944996.859</v>
      </c>
      <c r="ER178" s="3">
        <f t="shared" si="442"/>
        <v>62801128479793.133</v>
      </c>
      <c r="ES178" s="3">
        <f t="shared" si="442"/>
        <v>59330480268615.969</v>
      </c>
      <c r="ET178" s="3">
        <f t="shared" si="442"/>
        <v>55814005843075.719</v>
      </c>
      <c r="EU178" s="3">
        <f t="shared" ref="EU178:FC178" si="443">$H$1*PI()/3*((EU75+EV75)*(EV$7^2-EU$7^2)+(EV$7-EU$7)*(EU75*EU$7+EV75*EV$7))*$H$2*$K$1</f>
        <v>52273639695350.289</v>
      </c>
      <c r="EV178" s="3">
        <f t="shared" si="443"/>
        <v>48731766993627.156</v>
      </c>
      <c r="EW178" s="3">
        <f t="shared" si="443"/>
        <v>45210913985379.297</v>
      </c>
      <c r="EX178" s="3">
        <f t="shared" si="443"/>
        <v>41733418711280.836</v>
      </c>
      <c r="EY178" s="3">
        <f t="shared" si="443"/>
        <v>38321088854520.898</v>
      </c>
      <c r="EZ178" s="3">
        <f t="shared" si="443"/>
        <v>34994854646558.258</v>
      </c>
      <c r="FA178" s="3">
        <f t="shared" si="443"/>
        <v>31774425675348.16</v>
      </c>
      <c r="FB178" s="3">
        <f t="shared" si="443"/>
        <v>28677961126729.312</v>
      </c>
      <c r="FC178" s="3">
        <f t="shared" si="443"/>
        <v>25721763367149.156</v>
      </c>
      <c r="FD178" s="3">
        <f t="shared" si="232"/>
        <v>22920004785412.969</v>
      </c>
      <c r="FE178" s="3">
        <f t="shared" si="233"/>
        <v>20284497402025.742</v>
      </c>
      <c r="FF178" s="3">
        <f t="shared" si="182"/>
        <v>17824513894829.457</v>
      </c>
      <c r="FG178" s="3">
        <f t="shared" si="183"/>
        <v>15546667366631.271</v>
      </c>
      <c r="FH178" s="3">
        <f t="shared" si="184"/>
        <v>13454855410311.887</v>
      </c>
      <c r="FI178" s="3">
        <f t="shared" si="185"/>
        <v>11550271854793.74</v>
      </c>
      <c r="FJ178" s="3">
        <f t="shared" si="186"/>
        <v>9831487077756.666</v>
      </c>
      <c r="FK178" s="3">
        <f t="shared" si="187"/>
        <v>8294595057082.9014</v>
      </c>
      <c r="FL178" s="3">
        <f t="shared" si="188"/>
        <v>6933422537642.8672</v>
      </c>
      <c r="FM178" s="3">
        <f t="shared" si="189"/>
        <v>5739792970628.1162</v>
      </c>
      <c r="FN178" s="3">
        <f t="shared" si="190"/>
        <v>4703835407374.6377</v>
      </c>
      <c r="FO178" s="3">
        <f t="shared" si="191"/>
        <v>3814326467036.7432</v>
      </c>
      <c r="FP178" s="3">
        <f t="shared" si="192"/>
        <v>3059052001281.7598</v>
      </c>
      <c r="FQ178" s="3">
        <f t="shared" si="193"/>
        <v>2425174274944.7256</v>
      </c>
      <c r="FR178" s="3">
        <f t="shared" si="194"/>
        <v>1899590451896.1714</v>
      </c>
      <c r="FS178" s="3">
        <f t="shared" si="195"/>
        <v>1469268949368.7717</v>
      </c>
      <c r="FT178" s="3">
        <f t="shared" si="196"/>
        <v>1121551769577.4226</v>
      </c>
      <c r="FU178" s="3">
        <f t="shared" si="197"/>
        <v>844413139659.47546</v>
      </c>
      <c r="FV178" s="3">
        <f t="shared" si="198"/>
        <v>626667536594.43909</v>
      </c>
      <c r="FW178" s="3">
        <f t="shared" si="199"/>
        <v>458123242454.1803</v>
      </c>
      <c r="FX178" s="3">
        <f t="shared" si="200"/>
        <v>329680736802.58453</v>
      </c>
      <c r="FY178" s="3">
        <f t="shared" si="201"/>
        <v>233378248658.33597</v>
      </c>
      <c r="FZ178" s="3">
        <f t="shared" si="202"/>
        <v>162389436787.30951</v>
      </c>
      <c r="GA178" s="3">
        <f t="shared" si="203"/>
        <v>110980259018.40295</v>
      </c>
      <c r="GB178" s="3">
        <f t="shared" si="204"/>
        <v>74433500794.38353</v>
      </c>
      <c r="GC178" s="3">
        <f t="shared" si="205"/>
        <v>48950101972.551537</v>
      </c>
      <c r="GD178" s="3">
        <f t="shared" si="206"/>
        <v>31536364401.119762</v>
      </c>
      <c r="GE178" s="3">
        <f t="shared" si="152"/>
        <v>19885425017.326664</v>
      </c>
      <c r="GF178" s="3">
        <f t="shared" si="207"/>
        <v>12260179148.107449</v>
      </c>
      <c r="GG178" s="3">
        <f t="shared" si="208"/>
        <v>7383310332.287982</v>
      </c>
      <c r="GH178" s="3">
        <f t="shared" si="209"/>
        <v>4338411971.3686457</v>
      </c>
      <c r="GI178" s="3">
        <f t="shared" si="210"/>
        <v>2484546687.4794793</v>
      </c>
      <c r="GJ178" s="3">
        <f t="shared" si="211"/>
        <v>1385124898.8748093</v>
      </c>
      <c r="GK178" s="3">
        <f t="shared" si="157"/>
        <v>750794550.82208002</v>
      </c>
      <c r="GL178" s="3">
        <f t="shared" si="158"/>
        <v>395169933.71564567</v>
      </c>
      <c r="GM178" s="3">
        <f t="shared" si="159"/>
        <v>201693332.96601602</v>
      </c>
      <c r="GN178" s="3">
        <f t="shared" si="160"/>
        <v>99685310.767418802</v>
      </c>
      <c r="GO178" s="3">
        <f t="shared" si="161"/>
        <v>47638871.193509512</v>
      </c>
      <c r="GP178" s="3">
        <f t="shared" si="162"/>
        <v>21979174.793508653</v>
      </c>
      <c r="GQ178" s="3">
        <f t="shared" si="163"/>
        <v>9774144.4065265767</v>
      </c>
      <c r="GR178" s="3">
        <f t="shared" si="164"/>
        <v>4182431.105190489</v>
      </c>
      <c r="GS178" s="3">
        <f t="shared" si="165"/>
        <v>1719066.2561510678</v>
      </c>
      <c r="GT178" s="3">
        <f t="shared" si="166"/>
        <v>677431.77642200026</v>
      </c>
      <c r="GU178" s="3">
        <f t="shared" si="167"/>
        <v>255449.79112018595</v>
      </c>
      <c r="GV178" s="3">
        <f t="shared" si="168"/>
        <v>91988.0166530313</v>
      </c>
      <c r="GW178" s="3">
        <f t="shared" si="169"/>
        <v>31566.049541676744</v>
      </c>
      <c r="GX178" s="3">
        <f t="shared" si="170"/>
        <v>10299.281879426684</v>
      </c>
      <c r="GY178" s="3">
        <f t="shared" si="171"/>
        <v>3187.7235227015008</v>
      </c>
      <c r="GZ178" s="3">
        <f t="shared" si="172"/>
        <v>933.64805591681863</v>
      </c>
      <c r="HA178" s="3">
        <f t="shared" si="173"/>
        <v>258.11112025666336</v>
      </c>
      <c r="HB178" s="3">
        <f t="shared" si="174"/>
        <v>67.172441261544563</v>
      </c>
      <c r="HC178" s="3">
        <f t="shared" si="175"/>
        <v>16.410491646243059</v>
      </c>
      <c r="HD178" s="3">
        <f t="shared" si="176"/>
        <v>3.7525434048998996</v>
      </c>
      <c r="HE178" s="3">
        <f t="shared" si="395"/>
        <v>0.80070171216453356</v>
      </c>
      <c r="HF178" s="3">
        <f t="shared" si="428"/>
        <v>0.15891338763135879</v>
      </c>
      <c r="HG178" s="3">
        <f t="shared" si="429"/>
        <v>2.9236950801939849E-2</v>
      </c>
      <c r="HH178" s="3"/>
      <c r="HJ178" s="3">
        <f t="shared" si="430"/>
        <v>6463653937633331</v>
      </c>
      <c r="HK178" s="3">
        <f t="shared" si="435"/>
        <v>6493645949747988</v>
      </c>
    </row>
    <row r="179" spans="1:219" x14ac:dyDescent="0.25">
      <c r="A179">
        <v>198</v>
      </c>
      <c r="B179" s="3">
        <v>7943282347.2428102</v>
      </c>
      <c r="C179" s="8">
        <v>251.70742855105618</v>
      </c>
      <c r="D179" s="3">
        <f t="shared" ref="D179:BO179" si="444">$H$1*PI()/3*((D76+E76)*(E$7^2-D$7^2)+(E$7-D$7)*(D76*D$7+E76*E$7))*$H$2*$K$1</f>
        <v>1161587857271.8267</v>
      </c>
      <c r="E179" s="3">
        <f t="shared" si="444"/>
        <v>1213165727279.0056</v>
      </c>
      <c r="F179" s="3">
        <f t="shared" si="444"/>
        <v>1267015718298.3425</v>
      </c>
      <c r="G179" s="3">
        <f t="shared" si="444"/>
        <v>1323236579844.4348</v>
      </c>
      <c r="H179" s="3">
        <f t="shared" si="444"/>
        <v>1381931246032.3589</v>
      </c>
      <c r="I179" s="3">
        <f t="shared" si="444"/>
        <v>1443207003859.457</v>
      </c>
      <c r="J179" s="3">
        <f t="shared" si="444"/>
        <v>1507175667453.74</v>
      </c>
      <c r="K179" s="3">
        <f t="shared" si="444"/>
        <v>1573953758437.1084</v>
      </c>
      <c r="L179" s="3">
        <f t="shared" si="444"/>
        <v>1643662692516.366</v>
      </c>
      <c r="M179" s="3">
        <f t="shared" si="444"/>
        <v>1716428972447.1052</v>
      </c>
      <c r="N179" s="3">
        <f t="shared" si="444"/>
        <v>1792384387474.6533</v>
      </c>
      <c r="O179" s="3">
        <f t="shared" si="444"/>
        <v>1871666219380.3311</v>
      </c>
      <c r="P179" s="3">
        <f t="shared" si="444"/>
        <v>1954417455214.238</v>
      </c>
      <c r="Q179" s="3">
        <f t="shared" si="444"/>
        <v>2040787006820.3533</v>
      </c>
      <c r="R179" s="3">
        <f t="shared" si="444"/>
        <v>2130929937227.0952</v>
      </c>
      <c r="S179" s="3">
        <f t="shared" si="444"/>
        <v>2225007693954.1353</v>
      </c>
      <c r="T179" s="3">
        <f t="shared" si="444"/>
        <v>2323188349291.6548</v>
      </c>
      <c r="U179" s="3">
        <f t="shared" si="444"/>
        <v>2425646847575.4121</v>
      </c>
      <c r="V179" s="3">
        <f t="shared" si="444"/>
        <v>2532565259441.9409</v>
      </c>
      <c r="W179" s="3">
        <f t="shared" si="444"/>
        <v>2644133043062.2754</v>
      </c>
      <c r="X179" s="3">
        <f t="shared" si="444"/>
        <v>2760547312284.0361</v>
      </c>
      <c r="Y179" s="3">
        <f t="shared" si="444"/>
        <v>2882013111602.6079</v>
      </c>
      <c r="Z179" s="3">
        <f t="shared" si="444"/>
        <v>3008743697843.0679</v>
      </c>
      <c r="AA179" s="3">
        <f t="shared" si="444"/>
        <v>3140960828382.8901</v>
      </c>
      <c r="AB179" s="3">
        <f t="shared" si="444"/>
        <v>3278895055716.0396</v>
      </c>
      <c r="AC179" s="3">
        <f t="shared" si="444"/>
        <v>3422786028104.1567</v>
      </c>
      <c r="AD179" s="3">
        <f t="shared" si="444"/>
        <v>3572882796002.293</v>
      </c>
      <c r="AE179" s="3">
        <f t="shared" si="444"/>
        <v>3729444123877.877</v>
      </c>
      <c r="AF179" s="3">
        <f t="shared" si="444"/>
        <v>3892738807013.4614</v>
      </c>
      <c r="AG179" s="3">
        <f t="shared" si="444"/>
        <v>4063045992751.1812</v>
      </c>
      <c r="AH179" s="3">
        <f t="shared" si="444"/>
        <v>4240655505606.2271</v>
      </c>
      <c r="AI179" s="3">
        <f t="shared" si="444"/>
        <v>4425868175564.9834</v>
      </c>
      <c r="AJ179" s="3">
        <f t="shared" si="444"/>
        <v>4618996168790.7988</v>
      </c>
      <c r="AK179" s="3">
        <f t="shared" si="444"/>
        <v>4820363319848.9219</v>
      </c>
      <c r="AL179" s="3">
        <f t="shared" si="444"/>
        <v>5030305464462.6855</v>
      </c>
      <c r="AM179" s="3">
        <f t="shared" si="444"/>
        <v>5249170771653.0957</v>
      </c>
      <c r="AN179" s="3">
        <f t="shared" si="444"/>
        <v>5477320074024.6123</v>
      </c>
      <c r="AO179" s="3">
        <f t="shared" si="444"/>
        <v>5715127194760.1445</v>
      </c>
      <c r="AP179" s="3">
        <f t="shared" si="444"/>
        <v>5962979269751.9971</v>
      </c>
      <c r="AQ179" s="3">
        <f t="shared" si="444"/>
        <v>6221277063116.7275</v>
      </c>
      <c r="AR179" s="3">
        <f t="shared" si="444"/>
        <v>6490435274134.7246</v>
      </c>
      <c r="AS179" s="3">
        <f t="shared" si="444"/>
        <v>6770882833470.8477</v>
      </c>
      <c r="AT179" s="3">
        <f t="shared" si="444"/>
        <v>7063063186274.8945</v>
      </c>
      <c r="AU179" s="3">
        <f t="shared" si="444"/>
        <v>7367434559545.0195</v>
      </c>
      <c r="AV179" s="3">
        <f t="shared" si="444"/>
        <v>7684470210869.209</v>
      </c>
      <c r="AW179" s="3">
        <f t="shared" si="444"/>
        <v>8014658655341.3437</v>
      </c>
      <c r="AX179" s="3">
        <f t="shared" si="444"/>
        <v>8358503867216.4258</v>
      </c>
      <c r="AY179" s="3">
        <f t="shared" si="444"/>
        <v>8716525452466.0605</v>
      </c>
      <c r="AZ179" s="3">
        <f t="shared" si="444"/>
        <v>9089258788082.1836</v>
      </c>
      <c r="BA179" s="3">
        <f t="shared" si="444"/>
        <v>9477255123605.2344</v>
      </c>
      <c r="BB179" s="3">
        <f t="shared" si="444"/>
        <v>9881081639939.1602</v>
      </c>
      <c r="BC179" s="3">
        <f t="shared" si="444"/>
        <v>10301321460075.691</v>
      </c>
      <c r="BD179" s="3">
        <f t="shared" si="444"/>
        <v>10738573605928.672</v>
      </c>
      <c r="BE179" s="3">
        <f t="shared" si="444"/>
        <v>11193452894945.107</v>
      </c>
      <c r="BF179" s="3">
        <f t="shared" si="444"/>
        <v>11666589769695.262</v>
      </c>
      <c r="BG179" s="3">
        <f t="shared" si="444"/>
        <v>12158630053041.168</v>
      </c>
      <c r="BH179" s="3">
        <f t="shared" si="444"/>
        <v>12670234620972.432</v>
      </c>
      <c r="BI179" s="3">
        <f t="shared" si="444"/>
        <v>13202078984527.135</v>
      </c>
      <c r="BJ179" s="3">
        <f t="shared" si="444"/>
        <v>13754852771603.832</v>
      </c>
      <c r="BK179" s="3">
        <f t="shared" si="444"/>
        <v>14329259098805.703</v>
      </c>
      <c r="BL179" s="3">
        <f t="shared" si="444"/>
        <v>14926013822773.98</v>
      </c>
      <c r="BM179" s="3">
        <f t="shared" si="444"/>
        <v>15545844659646.58</v>
      </c>
      <c r="BN179" s="3">
        <f t="shared" si="444"/>
        <v>16189490160682.268</v>
      </c>
      <c r="BO179" s="3">
        <f t="shared" si="444"/>
        <v>16857698531131.48</v>
      </c>
      <c r="BP179" s="3">
        <f t="shared" ref="BP179:EA179" si="445">$H$1*PI()/3*((BP76+BQ76)*(BQ$7^2-BP$7^2)+(BQ$7-BP$7)*(BP76*BP$7+BQ76*BQ$7))*$H$2*$K$1</f>
        <v>17551226278780.115</v>
      </c>
      <c r="BQ179" s="3">
        <f t="shared" si="445"/>
        <v>18270836677668.758</v>
      </c>
      <c r="BR179" s="3">
        <f t="shared" si="445"/>
        <v>19017298031722.164</v>
      </c>
      <c r="BS179" s="3">
        <f t="shared" si="445"/>
        <v>19791381722129.762</v>
      </c>
      <c r="BT179" s="3">
        <f t="shared" si="445"/>
        <v>20593860021535.336</v>
      </c>
      <c r="BU179" s="3">
        <f t="shared" si="445"/>
        <v>21425503657181.738</v>
      </c>
      <c r="BV179" s="3">
        <f t="shared" si="445"/>
        <v>22287079104440.082</v>
      </c>
      <c r="BW179" s="3">
        <f t="shared" si="445"/>
        <v>23179345591274.91</v>
      </c>
      <c r="BX179" s="3">
        <f t="shared" si="445"/>
        <v>24103051793497.699</v>
      </c>
      <c r="BY179" s="3">
        <f t="shared" si="445"/>
        <v>25058932200003.324</v>
      </c>
      <c r="BZ179" s="3">
        <f t="shared" si="445"/>
        <v>26047703126510.211</v>
      </c>
      <c r="CA179" s="3">
        <f t="shared" si="445"/>
        <v>27070058355912.402</v>
      </c>
      <c r="CB179" s="3">
        <f t="shared" si="445"/>
        <v>28126664382823.449</v>
      </c>
      <c r="CC179" s="3">
        <f t="shared" si="445"/>
        <v>29218155239878.391</v>
      </c>
      <c r="CD179" s="3">
        <f t="shared" si="445"/>
        <v>30345126883013.699</v>
      </c>
      <c r="CE179" s="3">
        <f t="shared" si="445"/>
        <v>31508131113377.086</v>
      </c>
      <c r="CF179" s="3">
        <f t="shared" si="445"/>
        <v>32707669013735.41</v>
      </c>
      <c r="CG179" s="3">
        <f t="shared" si="445"/>
        <v>33944183877991.414</v>
      </c>
      <c r="CH179" s="3">
        <f t="shared" si="445"/>
        <v>35218053613518.086</v>
      </c>
      <c r="CI179" s="3">
        <f t="shared" si="445"/>
        <v>36529582597320.5</v>
      </c>
      <c r="CJ179" s="3">
        <f t="shared" si="445"/>
        <v>37878992968993.781</v>
      </c>
      <c r="CK179" s="3">
        <f t="shared" si="445"/>
        <v>39266415345741.273</v>
      </c>
      <c r="CL179" s="3">
        <f t="shared" si="445"/>
        <v>40691878947712.57</v>
      </c>
      <c r="CM179" s="3">
        <f t="shared" si="445"/>
        <v>42155301125399.578</v>
      </c>
      <c r="CN179" s="3">
        <f t="shared" si="445"/>
        <v>43656476285220.141</v>
      </c>
      <c r="CO179" s="3">
        <f t="shared" si="445"/>
        <v>45195064214351.219</v>
      </c>
      <c r="CP179" s="3">
        <f t="shared" si="445"/>
        <v>46770577811952.57</v>
      </c>
      <c r="CQ179" s="3">
        <f t="shared" si="445"/>
        <v>48382370240730.289</v>
      </c>
      <c r="CR179" s="3">
        <f t="shared" si="445"/>
        <v>50029621520727.437</v>
      </c>
      <c r="CS179" s="3">
        <f t="shared" si="445"/>
        <v>51711324596386.547</v>
      </c>
      <c r="CT179" s="3">
        <f t="shared" si="445"/>
        <v>53426270918238.484</v>
      </c>
      <c r="CU179" s="3">
        <f t="shared" si="445"/>
        <v>55173035591792.93</v>
      </c>
      <c r="CV179" s="3">
        <f t="shared" si="445"/>
        <v>56949962160201.695</v>
      </c>
      <c r="CW179" s="3">
        <f t="shared" si="445"/>
        <v>58755147100406.445</v>
      </c>
      <c r="CX179" s="3">
        <f t="shared" si="445"/>
        <v>60586424129402.797</v>
      </c>
      <c r="CY179" s="3">
        <f t="shared" si="445"/>
        <v>62441348434995.859</v>
      </c>
      <c r="CZ179" s="3">
        <f t="shared" si="445"/>
        <v>64317180963379.867</v>
      </c>
      <c r="DA179" s="3">
        <f t="shared" si="445"/>
        <v>66210872918193.32</v>
      </c>
      <c r="DB179" s="3">
        <f t="shared" si="445"/>
        <v>68119050647399.266</v>
      </c>
      <c r="DC179" s="3">
        <f t="shared" si="445"/>
        <v>70038001117543.406</v>
      </c>
      <c r="DD179" s="3">
        <f t="shared" si="445"/>
        <v>71963658202108.406</v>
      </c>
      <c r="DE179" s="3">
        <f t="shared" si="445"/>
        <v>73891590035443.359</v>
      </c>
      <c r="DF179" s="3">
        <f t="shared" si="445"/>
        <v>75816987712455.625</v>
      </c>
      <c r="DG179" s="3">
        <f t="shared" si="445"/>
        <v>77734655642457.172</v>
      </c>
      <c r="DH179" s="3">
        <f t="shared" si="445"/>
        <v>79639003894389.969</v>
      </c>
      <c r="DI179" s="3">
        <f t="shared" si="445"/>
        <v>81524042899242.969</v>
      </c>
      <c r="DJ179" s="3">
        <f t="shared" si="445"/>
        <v>83383380903408.312</v>
      </c>
      <c r="DK179" s="3">
        <f t="shared" si="445"/>
        <v>85210224594365.844</v>
      </c>
      <c r="DL179" s="3">
        <f t="shared" si="445"/>
        <v>86997383343186.141</v>
      </c>
      <c r="DM179" s="3">
        <f t="shared" si="445"/>
        <v>88737277531103.594</v>
      </c>
      <c r="DN179" s="3">
        <f t="shared" si="445"/>
        <v>90421951444877.719</v>
      </c>
      <c r="DO179" s="3">
        <f t="shared" si="445"/>
        <v>92043091235995.484</v>
      </c>
      <c r="DP179" s="3">
        <f t="shared" si="445"/>
        <v>93592048446787.875</v>
      </c>
      <c r="DQ179" s="3">
        <f t="shared" si="445"/>
        <v>95059869600588.125</v>
      </c>
      <c r="DR179" s="3">
        <f t="shared" si="445"/>
        <v>96437332343088.437</v>
      </c>
      <c r="DS179" s="3">
        <f t="shared" si="445"/>
        <v>97714988595305.234</v>
      </c>
      <c r="DT179" s="3">
        <f t="shared" si="445"/>
        <v>98883215141935.031</v>
      </c>
      <c r="DU179" s="3">
        <f t="shared" si="445"/>
        <v>99932272025819.969</v>
      </c>
      <c r="DV179" s="3">
        <f t="shared" si="445"/>
        <v>100852369047506.61</v>
      </c>
      <c r="DW179" s="3">
        <f t="shared" si="445"/>
        <v>101633740580352.16</v>
      </c>
      <c r="DX179" s="3">
        <f t="shared" si="445"/>
        <v>102266728801202.58</v>
      </c>
      <c r="DY179" s="3">
        <f t="shared" si="445"/>
        <v>102741875302522.31</v>
      </c>
      <c r="DZ179" s="3">
        <f t="shared" si="445"/>
        <v>103050020897053.98</v>
      </c>
      <c r="EA179" s="3">
        <f t="shared" si="445"/>
        <v>103182413244081.19</v>
      </c>
      <c r="EB179" s="3">
        <f t="shared" ref="EB179:ET179" si="446">$H$1*PI()/3*((EB76+EC76)*(EC$7^2-EB$7^2)+(EC$7-EB$7)*(EB76*EB$7+EC76*EC$7))*$H$2*$K$1</f>
        <v>103130821721641.31</v>
      </c>
      <c r="EC179" s="3">
        <f t="shared" si="446"/>
        <v>102887658739430.59</v>
      </c>
      <c r="ED179" s="3">
        <f t="shared" si="446"/>
        <v>102446106435181.02</v>
      </c>
      <c r="EE179" s="3">
        <f t="shared" si="446"/>
        <v>101800247425867.42</v>
      </c>
      <c r="EF179" s="3">
        <f t="shared" si="446"/>
        <v>100945197996297.61</v>
      </c>
      <c r="EG179" s="3">
        <f t="shared" si="446"/>
        <v>99877241808024.25</v>
      </c>
      <c r="EH179" s="3">
        <f t="shared" si="446"/>
        <v>98593961908636.281</v>
      </c>
      <c r="EI179" s="3">
        <f t="shared" si="446"/>
        <v>97094368520050.641</v>
      </c>
      <c r="EJ179" s="3">
        <f t="shared" si="446"/>
        <v>95379019799223.687</v>
      </c>
      <c r="EK179" s="3">
        <f t="shared" si="446"/>
        <v>93450132503816.234</v>
      </c>
      <c r="EL179" s="3">
        <f t="shared" si="446"/>
        <v>91311679274613.453</v>
      </c>
      <c r="EM179" s="3">
        <f t="shared" si="446"/>
        <v>88969469078605.297</v>
      </c>
      <c r="EN179" s="3">
        <f t="shared" si="446"/>
        <v>86431207260873.375</v>
      </c>
      <c r="EO179" s="3">
        <f t="shared" si="446"/>
        <v>83706531643393.187</v>
      </c>
      <c r="EP179" s="3">
        <f t="shared" si="446"/>
        <v>80807021202893.078</v>
      </c>
      <c r="EQ179" s="3">
        <f t="shared" si="446"/>
        <v>77746174075914.891</v>
      </c>
      <c r="ER179" s="3">
        <f t="shared" si="446"/>
        <v>74539351988198.422</v>
      </c>
      <c r="ES179" s="3">
        <f t="shared" si="446"/>
        <v>71203688703479.234</v>
      </c>
      <c r="ET179" s="3">
        <f t="shared" si="446"/>
        <v>67757960738793.484</v>
      </c>
      <c r="EU179" s="3">
        <f t="shared" ref="EU179:FC179" si="447">$H$1*PI()/3*((EU76+EV76)*(EV$7^2-EU$7^2)+(EV$7-EU$7)*(EU76*EU$7+EV76*EV$7))*$H$2*$K$1</f>
        <v>64222419404147.969</v>
      </c>
      <c r="EV179" s="3">
        <f t="shared" si="447"/>
        <v>60618584188806.328</v>
      </c>
      <c r="EW179" s="3">
        <f t="shared" si="447"/>
        <v>56968998623466.797</v>
      </c>
      <c r="EX179" s="3">
        <f t="shared" si="447"/>
        <v>53296950975898.273</v>
      </c>
      <c r="EY179" s="3">
        <f t="shared" si="447"/>
        <v>49626163456384.766</v>
      </c>
      <c r="EZ179" s="3">
        <f t="shared" si="447"/>
        <v>45980454976810.594</v>
      </c>
      <c r="FA179" s="3">
        <f t="shared" si="447"/>
        <v>42383383872229.266</v>
      </c>
      <c r="FB179" s="3">
        <f t="shared" si="447"/>
        <v>38857878294320.148</v>
      </c>
      <c r="FC179" s="3">
        <f t="shared" si="447"/>
        <v>35425863153359.82</v>
      </c>
      <c r="FD179" s="3">
        <f t="shared" si="232"/>
        <v>32107893445181.875</v>
      </c>
      <c r="FE179" s="3">
        <f t="shared" si="233"/>
        <v>28922804474996.098</v>
      </c>
      <c r="FF179" s="3">
        <f t="shared" si="182"/>
        <v>25887389809304.363</v>
      </c>
      <c r="FG179" s="3">
        <f t="shared" si="183"/>
        <v>23016117684216.937</v>
      </c>
      <c r="FH179" s="3">
        <f t="shared" si="184"/>
        <v>20320896023486.539</v>
      </c>
      <c r="FI179" s="3">
        <f t="shared" si="185"/>
        <v>17810895142117.285</v>
      </c>
      <c r="FJ179" s="3">
        <f t="shared" si="186"/>
        <v>15492435626275.105</v>
      </c>
      <c r="FK179" s="3">
        <f t="shared" si="187"/>
        <v>13368946815124.512</v>
      </c>
      <c r="FL179" s="3">
        <f t="shared" si="188"/>
        <v>11440998824618.264</v>
      </c>
      <c r="FM179" s="3">
        <f t="shared" si="189"/>
        <v>9706408243860.5957</v>
      </c>
      <c r="FN179" s="3">
        <f t="shared" si="190"/>
        <v>8160414630236.0947</v>
      </c>
      <c r="FO179" s="3">
        <f t="shared" si="191"/>
        <v>6795921888506.0723</v>
      </c>
      <c r="FP179" s="3">
        <f t="shared" si="192"/>
        <v>5603795719229.7402</v>
      </c>
      <c r="FQ179" s="3">
        <f t="shared" si="193"/>
        <v>4573205750532.3379</v>
      </c>
      <c r="FR179" s="3">
        <f t="shared" si="194"/>
        <v>3691998905491.8901</v>
      </c>
      <c r="FS179" s="3">
        <f t="shared" si="195"/>
        <v>2947089165649.8057</v>
      </c>
      <c r="FT179" s="3">
        <f t="shared" si="196"/>
        <v>2324848292317.1948</v>
      </c>
      <c r="FU179" s="3">
        <f t="shared" si="197"/>
        <v>1811482332633.2781</v>
      </c>
      <c r="FV179" s="3">
        <f t="shared" si="198"/>
        <v>1393379875394.3943</v>
      </c>
      <c r="FW179" s="3">
        <f t="shared" si="199"/>
        <v>1057419972258.9174</v>
      </c>
      <c r="FX179" s="3">
        <f t="shared" si="200"/>
        <v>791230274740.72339</v>
      </c>
      <c r="FY179" s="3">
        <f t="shared" si="201"/>
        <v>583389067836.43579</v>
      </c>
      <c r="FZ179" s="3">
        <f t="shared" si="202"/>
        <v>423568273245.81799</v>
      </c>
      <c r="GA179" s="3">
        <f t="shared" si="203"/>
        <v>302617890765.99365</v>
      </c>
      <c r="GB179" s="3">
        <f t="shared" si="204"/>
        <v>212595488141.63223</v>
      </c>
      <c r="GC179" s="3">
        <f t="shared" si="205"/>
        <v>146747006842.63766</v>
      </c>
      <c r="GD179" s="3">
        <f t="shared" si="206"/>
        <v>99447144067.401566</v>
      </c>
      <c r="GE179" s="3">
        <f t="shared" si="152"/>
        <v>66108788922.380005</v>
      </c>
      <c r="GF179" s="3">
        <f t="shared" si="207"/>
        <v>43071401625.519844</v>
      </c>
      <c r="GG179" s="3">
        <f t="shared" si="208"/>
        <v>27477876673.149307</v>
      </c>
      <c r="GH179" s="3">
        <f t="shared" si="209"/>
        <v>17148442091.330235</v>
      </c>
      <c r="GI179" s="3">
        <f t="shared" si="210"/>
        <v>10458686823.558275</v>
      </c>
      <c r="GJ179" s="3">
        <f t="shared" si="211"/>
        <v>6227074536.7929401</v>
      </c>
      <c r="GK179" s="3">
        <f t="shared" si="157"/>
        <v>3615494174.6634922</v>
      </c>
      <c r="GL179" s="3">
        <f t="shared" si="158"/>
        <v>2044692999.7248423</v>
      </c>
      <c r="GM179" s="3">
        <f t="shared" si="159"/>
        <v>1124973738.7232602</v>
      </c>
      <c r="GN179" s="3">
        <f t="shared" si="160"/>
        <v>601399755.28382349</v>
      </c>
      <c r="GO179" s="3">
        <f t="shared" si="161"/>
        <v>311973784.84358859</v>
      </c>
      <c r="GP179" s="3">
        <f t="shared" si="162"/>
        <v>156822300.61159173</v>
      </c>
      <c r="GQ179" s="3">
        <f t="shared" si="163"/>
        <v>76279091.128653958</v>
      </c>
      <c r="GR179" s="3">
        <f t="shared" si="164"/>
        <v>35847197.916869804</v>
      </c>
      <c r="GS179" s="3">
        <f t="shared" si="165"/>
        <v>16250643.299179161</v>
      </c>
      <c r="GT179" s="3">
        <f t="shared" si="166"/>
        <v>7094688.319247866</v>
      </c>
      <c r="GU179" s="3">
        <f t="shared" si="167"/>
        <v>2977775.4023207389</v>
      </c>
      <c r="GV179" s="3">
        <f t="shared" si="168"/>
        <v>1199388.6201632342</v>
      </c>
      <c r="GW179" s="3">
        <f t="shared" si="169"/>
        <v>462715.67981723917</v>
      </c>
      <c r="GX179" s="3">
        <f t="shared" si="170"/>
        <v>170644.94732197191</v>
      </c>
      <c r="GY179" s="3">
        <f t="shared" si="171"/>
        <v>60033.828031897174</v>
      </c>
      <c r="GZ179" s="3">
        <f t="shared" si="172"/>
        <v>20103.811169902765</v>
      </c>
      <c r="HA179" s="3">
        <f t="shared" si="173"/>
        <v>6393.7073232947869</v>
      </c>
      <c r="HB179" s="3">
        <f t="shared" si="174"/>
        <v>1926.5711990510786</v>
      </c>
      <c r="HC179" s="3">
        <f t="shared" si="175"/>
        <v>548.64666105879655</v>
      </c>
      <c r="HD179" s="3">
        <f t="shared" si="176"/>
        <v>147.27948304643016</v>
      </c>
      <c r="HE179" s="3">
        <f t="shared" si="395"/>
        <v>37.166066275812923</v>
      </c>
      <c r="HF179" s="3">
        <f t="shared" si="428"/>
        <v>8.7914933280716401</v>
      </c>
      <c r="HG179" s="3">
        <f t="shared" si="429"/>
        <v>1.943517023727801</v>
      </c>
      <c r="HH179" s="3"/>
      <c r="HJ179" s="3">
        <f t="shared" si="430"/>
        <v>6555224067531379</v>
      </c>
      <c r="HK179" s="3">
        <f t="shared" si="435"/>
        <v>6579505964054752</v>
      </c>
    </row>
    <row r="180" spans="1:219" x14ac:dyDescent="0.25">
      <c r="A180">
        <v>199</v>
      </c>
      <c r="B180" s="3">
        <v>8912509381.33745</v>
      </c>
      <c r="C180" s="8">
        <v>282.42037991917795</v>
      </c>
      <c r="D180" s="3">
        <f t="shared" ref="D180:BO180" si="448">$H$1*PI()/3*((D77+E77)*(E$7^2-D$7^2)+(E$7-D$7)*(D77*D$7+E77*E$7))*$H$2*$K$1</f>
        <v>960399924789.6748</v>
      </c>
      <c r="E180" s="3">
        <f t="shared" si="448"/>
        <v>1003610924541.1292</v>
      </c>
      <c r="F180" s="3">
        <f t="shared" si="448"/>
        <v>1048754645343.783</v>
      </c>
      <c r="G180" s="3">
        <f t="shared" si="448"/>
        <v>1095916638405.1417</v>
      </c>
      <c r="H180" s="3">
        <f t="shared" si="448"/>
        <v>1145186167445.5779</v>
      </c>
      <c r="I180" s="3">
        <f t="shared" si="448"/>
        <v>1196656363340.5203</v>
      </c>
      <c r="J180" s="3">
        <f t="shared" si="448"/>
        <v>1250424384621.0554</v>
      </c>
      <c r="K180" s="3">
        <f t="shared" si="448"/>
        <v>1306591584009.6501</v>
      </c>
      <c r="L180" s="3">
        <f t="shared" si="448"/>
        <v>1365263681141.5693</v>
      </c>
      <c r="M180" s="3">
        <f t="shared" si="448"/>
        <v>1426550941652.489</v>
      </c>
      <c r="N180" s="3">
        <f t="shared" si="448"/>
        <v>1490568362782.2639</v>
      </c>
      <c r="O180" s="3">
        <f t="shared" si="448"/>
        <v>1557435865668.4421</v>
      </c>
      <c r="P180" s="3">
        <f t="shared" si="448"/>
        <v>1627278494467.8442</v>
      </c>
      <c r="Q180" s="3">
        <f t="shared" si="448"/>
        <v>1700226622468.9707</v>
      </c>
      <c r="R180" s="3">
        <f t="shared" si="448"/>
        <v>1776416165335.0691</v>
      </c>
      <c r="S180" s="3">
        <f t="shared" si="448"/>
        <v>1855988801603.5347</v>
      </c>
      <c r="T180" s="3">
        <f t="shared" si="448"/>
        <v>1939092200576.5342</v>
      </c>
      <c r="U180" s="3">
        <f t="shared" si="448"/>
        <v>2025880257715.2603</v>
      </c>
      <c r="V180" s="3">
        <f t="shared" si="448"/>
        <v>2116513337622.8718</v>
      </c>
      <c r="W180" s="3">
        <f t="shared" si="448"/>
        <v>2211158524718.29</v>
      </c>
      <c r="X180" s="3">
        <f t="shared" si="448"/>
        <v>2309989881651.5469</v>
      </c>
      <c r="Y180" s="3">
        <f t="shared" si="448"/>
        <v>2413188715509.7334</v>
      </c>
      <c r="Z180" s="3">
        <f t="shared" si="448"/>
        <v>2520943851836.1025</v>
      </c>
      <c r="AA180" s="3">
        <f t="shared" si="448"/>
        <v>2633451916448.3345</v>
      </c>
      <c r="AB180" s="3">
        <f t="shared" si="448"/>
        <v>2750917625024.1504</v>
      </c>
      <c r="AC180" s="3">
        <f t="shared" si="448"/>
        <v>2873554080383.6309</v>
      </c>
      <c r="AD180" s="3">
        <f t="shared" si="448"/>
        <v>3001583077356.1367</v>
      </c>
      <c r="AE180" s="3">
        <f t="shared" si="448"/>
        <v>3135235415069.9443</v>
      </c>
      <c r="AF180" s="3">
        <f t="shared" si="448"/>
        <v>3274751216487.0786</v>
      </c>
      <c r="AG180" s="3">
        <f t="shared" si="448"/>
        <v>3420380254902.7422</v>
      </c>
      <c r="AH180" s="3">
        <f t="shared" si="448"/>
        <v>3572382287111.856</v>
      </c>
      <c r="AI180" s="3">
        <f t="shared" si="448"/>
        <v>3731027392860.0947</v>
      </c>
      <c r="AJ180" s="3">
        <f t="shared" si="448"/>
        <v>3896596320128.1396</v>
      </c>
      <c r="AK180" s="3">
        <f t="shared" si="448"/>
        <v>4069380835713.4712</v>
      </c>
      <c r="AL180" s="3">
        <f t="shared" si="448"/>
        <v>4249684080500.0347</v>
      </c>
      <c r="AM180" s="3">
        <f t="shared" si="448"/>
        <v>4437820928680.9912</v>
      </c>
      <c r="AN180" s="3">
        <f t="shared" si="448"/>
        <v>4634118350134.5977</v>
      </c>
      <c r="AO180" s="3">
        <f t="shared" si="448"/>
        <v>4838915774994.8223</v>
      </c>
      <c r="AP180" s="3">
        <f t="shared" si="448"/>
        <v>5052565459353.2412</v>
      </c>
      <c r="AQ180" s="3">
        <f t="shared" si="448"/>
        <v>5275432850887.9072</v>
      </c>
      <c r="AR180" s="3">
        <f t="shared" si="448"/>
        <v>5507896953049.9414</v>
      </c>
      <c r="AS180" s="3">
        <f t="shared" si="448"/>
        <v>5750350686292.1934</v>
      </c>
      <c r="AT180" s="3">
        <f t="shared" si="448"/>
        <v>6003201244615.7031</v>
      </c>
      <c r="AU180" s="3">
        <f t="shared" si="448"/>
        <v>6266870445536.4854</v>
      </c>
      <c r="AV180" s="3">
        <f t="shared" si="448"/>
        <v>6541795071356.0889</v>
      </c>
      <c r="AW180" s="3">
        <f t="shared" si="448"/>
        <v>6828427199356.7832</v>
      </c>
      <c r="AX180" s="3">
        <f t="shared" si="448"/>
        <v>7127234518352.334</v>
      </c>
      <c r="AY180" s="3">
        <f t="shared" si="448"/>
        <v>7438700628688.0137</v>
      </c>
      <c r="AZ180" s="3">
        <f t="shared" si="448"/>
        <v>7763325322520.9717</v>
      </c>
      <c r="BA180" s="3">
        <f t="shared" si="448"/>
        <v>8101624840898.6719</v>
      </c>
      <c r="BB180" s="3">
        <f t="shared" si="448"/>
        <v>8454132103800.3584</v>
      </c>
      <c r="BC180" s="3">
        <f t="shared" si="448"/>
        <v>8821396908929.2598</v>
      </c>
      <c r="BD180" s="3">
        <f t="shared" si="448"/>
        <v>9203986094679.041</v>
      </c>
      <c r="BE180" s="3">
        <f t="shared" si="448"/>
        <v>9602483662232.0312</v>
      </c>
      <c r="BF180" s="3">
        <f t="shared" si="448"/>
        <v>10017490851338.582</v>
      </c>
      <c r="BG180" s="3">
        <f t="shared" si="448"/>
        <v>10449626163793.023</v>
      </c>
      <c r="BH180" s="3">
        <f t="shared" si="448"/>
        <v>10899525328162.154</v>
      </c>
      <c r="BI180" s="3">
        <f t="shared" si="448"/>
        <v>11367841198718.889</v>
      </c>
      <c r="BJ180" s="3">
        <f t="shared" si="448"/>
        <v>11855243580971.973</v>
      </c>
      <c r="BK180" s="3">
        <f t="shared" si="448"/>
        <v>12362418975568.957</v>
      </c>
      <c r="BL180" s="3">
        <f t="shared" si="448"/>
        <v>12890070231708.086</v>
      </c>
      <c r="BM180" s="3">
        <f t="shared" si="448"/>
        <v>13438916100424.57</v>
      </c>
      <c r="BN180" s="3">
        <f t="shared" si="448"/>
        <v>14009690677529.354</v>
      </c>
      <c r="BO180" s="3">
        <f t="shared" si="448"/>
        <v>14603142725062.252</v>
      </c>
      <c r="BP180" s="3">
        <f t="shared" ref="BP180:EA180" si="449">$H$1*PI()/3*((BP77+BQ77)*(BQ$7^2-BP$7^2)+(BQ$7-BP$7)*(BP77*BP$7+BQ77*BQ$7))*$H$2*$K$1</f>
        <v>15220034859452.15</v>
      </c>
      <c r="BQ180" s="3">
        <f t="shared" si="449"/>
        <v>15861142593659.344</v>
      </c>
      <c r="BR180" s="3">
        <f t="shared" si="449"/>
        <v>16527253219770.719</v>
      </c>
      <c r="BS180" s="3">
        <f t="shared" si="449"/>
        <v>17219164517583.686</v>
      </c>
      <c r="BT180" s="3">
        <f t="shared" si="449"/>
        <v>17937683273852.703</v>
      </c>
      <c r="BU180" s="3">
        <f t="shared" si="449"/>
        <v>18683623595867.937</v>
      </c>
      <c r="BV180" s="3">
        <f t="shared" si="449"/>
        <v>19457805002175.059</v>
      </c>
      <c r="BW180" s="3">
        <f t="shared" si="449"/>
        <v>20261050272207.633</v>
      </c>
      <c r="BX180" s="3">
        <f t="shared" si="449"/>
        <v>21094183035685.047</v>
      </c>
      <c r="BY180" s="3">
        <f t="shared" si="449"/>
        <v>21958025081709.629</v>
      </c>
      <c r="BZ180" s="3">
        <f t="shared" si="449"/>
        <v>22853393366513.785</v>
      </c>
      <c r="CA180" s="3">
        <f t="shared" si="449"/>
        <v>23781096698009.23</v>
      </c>
      <c r="CB180" s="3">
        <f t="shared" si="449"/>
        <v>24741932074334.953</v>
      </c>
      <c r="CC180" s="3">
        <f t="shared" si="449"/>
        <v>25736680653040.504</v>
      </c>
      <c r="CD180" s="3">
        <f t="shared" si="449"/>
        <v>26766103326625.094</v>
      </c>
      <c r="CE180" s="3">
        <f t="shared" si="449"/>
        <v>27830935879855.902</v>
      </c>
      <c r="CF180" s="3">
        <f t="shared" si="449"/>
        <v>28931883703728.352</v>
      </c>
      <c r="CG180" s="3">
        <f t="shared" si="449"/>
        <v>30069616040757.215</v>
      </c>
      <c r="CH180" s="3">
        <f t="shared" si="449"/>
        <v>31244759736347.645</v>
      </c>
      <c r="CI180" s="3">
        <f t="shared" si="449"/>
        <v>32457892471144.75</v>
      </c>
      <c r="CJ180" s="3">
        <f t="shared" si="449"/>
        <v>33709535449903.027</v>
      </c>
      <c r="CK180" s="3">
        <f t="shared" si="449"/>
        <v>35000145523262.512</v>
      </c>
      <c r="CL180" s="3">
        <f t="shared" si="449"/>
        <v>36330106720188.25</v>
      </c>
      <c r="CM180" s="3">
        <f t="shared" si="449"/>
        <v>37699721170527</v>
      </c>
      <c r="CN180" s="3">
        <f t="shared" si="449"/>
        <v>39109199399542.789</v>
      </c>
      <c r="CO180" s="3">
        <f t="shared" si="449"/>
        <v>40558649979085.555</v>
      </c>
      <c r="CP180" s="3">
        <f t="shared" si="449"/>
        <v>42048068523760.875</v>
      </c>
      <c r="CQ180" s="3">
        <f t="shared" si="449"/>
        <v>43577326024744.437</v>
      </c>
      <c r="CR180" s="3">
        <f t="shared" si="449"/>
        <v>45146156519084.875</v>
      </c>
      <c r="CS180" s="3">
        <f t="shared" si="449"/>
        <v>46754144098556.609</v>
      </c>
      <c r="CT180" s="3">
        <f t="shared" si="449"/>
        <v>48400709269323.062</v>
      </c>
      <c r="CU180" s="3">
        <f t="shared" si="449"/>
        <v>50085094681643.852</v>
      </c>
      <c r="CV180" s="3">
        <f t="shared" si="449"/>
        <v>51806350259328.898</v>
      </c>
      <c r="CW180" s="3">
        <f t="shared" si="449"/>
        <v>53563317768354.336</v>
      </c>
      <c r="CX180" s="3">
        <f t="shared" si="449"/>
        <v>55354614877245.648</v>
      </c>
      <c r="CY180" s="3">
        <f t="shared" si="449"/>
        <v>57178618775885.406</v>
      </c>
      <c r="CZ180" s="3">
        <f t="shared" si="449"/>
        <v>59033449433812.875</v>
      </c>
      <c r="DA180" s="3">
        <f t="shared" si="449"/>
        <v>60916952597697.242</v>
      </c>
      <c r="DB180" s="3">
        <f t="shared" si="449"/>
        <v>62826682646040.117</v>
      </c>
      <c r="DC180" s="3">
        <f t="shared" si="449"/>
        <v>64759885439325.867</v>
      </c>
      <c r="DD180" s="3">
        <f t="shared" si="449"/>
        <v>66713481328155.883</v>
      </c>
      <c r="DE180" s="3">
        <f t="shared" si="449"/>
        <v>68684048504669.531</v>
      </c>
      <c r="DF180" s="3">
        <f t="shared" si="449"/>
        <v>70667806909748.5</v>
      </c>
      <c r="DG180" s="3">
        <f t="shared" si="449"/>
        <v>72660602936188.609</v>
      </c>
      <c r="DH180" s="3">
        <f t="shared" si="449"/>
        <v>74657895197447.125</v>
      </c>
      <c r="DI180" s="3">
        <f t="shared" si="449"/>
        <v>76654741662090.703</v>
      </c>
      <c r="DJ180" s="3">
        <f t="shared" si="449"/>
        <v>78645788485551</v>
      </c>
      <c r="DK180" s="3">
        <f t="shared" si="449"/>
        <v>80625260903812.781</v>
      </c>
      <c r="DL180" s="3">
        <f t="shared" si="449"/>
        <v>82586956584451.766</v>
      </c>
      <c r="DM180" s="3">
        <f t="shared" si="449"/>
        <v>84524241863249.375</v>
      </c>
      <c r="DN180" s="3">
        <f t="shared" si="449"/>
        <v>86430051325039.281</v>
      </c>
      <c r="DO180" s="3">
        <f t="shared" si="449"/>
        <v>88296891213973.172</v>
      </c>
      <c r="DP180" s="3">
        <f t="shared" si="449"/>
        <v>90116847185900.453</v>
      </c>
      <c r="DQ180" s="3">
        <f t="shared" si="449"/>
        <v>91881596933183.469</v>
      </c>
      <c r="DR180" s="3">
        <f t="shared" si="449"/>
        <v>93582428229687.859</v>
      </c>
      <c r="DS180" s="3">
        <f t="shared" si="449"/>
        <v>95210262948863.875</v>
      </c>
      <c r="DT180" s="3">
        <f t="shared" si="449"/>
        <v>96755687607470.844</v>
      </c>
      <c r="DU180" s="3">
        <f t="shared" si="449"/>
        <v>98208990975277</v>
      </c>
      <c r="DV180" s="3">
        <f t="shared" si="449"/>
        <v>99560209264688.391</v>
      </c>
      <c r="DW180" s="3">
        <f t="shared" si="449"/>
        <v>100799179375290.78</v>
      </c>
      <c r="DX180" s="3">
        <f t="shared" si="449"/>
        <v>101915600611304.86</v>
      </c>
      <c r="DY180" s="3">
        <f t="shared" si="449"/>
        <v>102899105212491.45</v>
      </c>
      <c r="DZ180" s="3">
        <f t="shared" si="449"/>
        <v>103739337943208.17</v>
      </c>
      <c r="EA180" s="3">
        <f t="shared" si="449"/>
        <v>104426044862432.61</v>
      </c>
      <c r="EB180" s="3">
        <f t="shared" ref="EB180:ET180" si="450">$H$1*PI()/3*((EB77+EC77)*(EC$7^2-EB$7^2)+(EC$7-EB$7)*(EB77*EB$7+EC77*EC$7))*$H$2*$K$1</f>
        <v>104949171252523.36</v>
      </c>
      <c r="EC180" s="3">
        <f t="shared" si="450"/>
        <v>105298968512230.77</v>
      </c>
      <c r="ED180" s="3">
        <f t="shared" si="450"/>
        <v>105466109620201.05</v>
      </c>
      <c r="EE180" s="3">
        <f t="shared" si="450"/>
        <v>105441812549142.58</v>
      </c>
      <c r="EF180" s="3">
        <f t="shared" si="450"/>
        <v>105217970756846.69</v>
      </c>
      <c r="EG180" s="3">
        <f t="shared" si="450"/>
        <v>104787289601461.94</v>
      </c>
      <c r="EH180" s="3">
        <f t="shared" si="450"/>
        <v>104143427228567.08</v>
      </c>
      <c r="EI180" s="3">
        <f t="shared" si="450"/>
        <v>103281138157132.86</v>
      </c>
      <c r="EJ180" s="3">
        <f t="shared" si="450"/>
        <v>102196417461137.03</v>
      </c>
      <c r="EK180" s="3">
        <f t="shared" si="450"/>
        <v>100886643107115.81</v>
      </c>
      <c r="EL180" s="3">
        <f t="shared" si="450"/>
        <v>99350713677243.969</v>
      </c>
      <c r="EM180" s="3">
        <f t="shared" si="450"/>
        <v>97589178391654.844</v>
      </c>
      <c r="EN180" s="3">
        <f t="shared" si="450"/>
        <v>95604356059418.984</v>
      </c>
      <c r="EO180" s="3">
        <f t="shared" si="450"/>
        <v>93400439346648.078</v>
      </c>
      <c r="EP180" s="3">
        <f t="shared" si="450"/>
        <v>90983580570874.359</v>
      </c>
      <c r="EQ180" s="3">
        <f t="shared" si="450"/>
        <v>88361955133099.359</v>
      </c>
      <c r="ER180" s="3">
        <f t="shared" si="450"/>
        <v>85545798697459.625</v>
      </c>
      <c r="ES180" s="3">
        <f t="shared" si="450"/>
        <v>82547414346644.297</v>
      </c>
      <c r="ET180" s="3">
        <f t="shared" si="450"/>
        <v>79381146193669.437</v>
      </c>
      <c r="EU180" s="3">
        <f t="shared" ref="EU180:FC180" si="451">$H$1*PI()/3*((EU77+EV77)*(EV$7^2-EU$7^2)+(EV$7-EU$7)*(EU77*EU$7+EV77*EV$7))*$H$2*$K$1</f>
        <v>76063316335566.047</v>
      </c>
      <c r="EV180" s="3">
        <f t="shared" si="451"/>
        <v>72612122603321.156</v>
      </c>
      <c r="EW180" s="3">
        <f t="shared" si="451"/>
        <v>69047495304072.844</v>
      </c>
      <c r="EX180" s="3">
        <f t="shared" si="451"/>
        <v>65390912067567.398</v>
      </c>
      <c r="EY180" s="3">
        <f t="shared" si="451"/>
        <v>61665170993678.008</v>
      </c>
      <c r="EZ180" s="3">
        <f t="shared" si="451"/>
        <v>57894123535955.164</v>
      </c>
      <c r="FA180" s="3">
        <f t="shared" si="451"/>
        <v>54102369923102.453</v>
      </c>
      <c r="FB180" s="3">
        <f t="shared" si="451"/>
        <v>50314921378440.742</v>
      </c>
      <c r="FC180" s="3">
        <f t="shared" si="451"/>
        <v>46556834898747.93</v>
      </c>
      <c r="FD180" s="3">
        <f t="shared" si="232"/>
        <v>42852827838994.156</v>
      </c>
      <c r="FE180" s="3">
        <f t="shared" si="233"/>
        <v>39226880947003.875</v>
      </c>
      <c r="FF180" s="3">
        <f t="shared" si="182"/>
        <v>35701839725708.797</v>
      </c>
      <c r="FG180" s="3">
        <f t="shared" si="183"/>
        <v>32299024985474.879</v>
      </c>
      <c r="FH180" s="3">
        <f t="shared" si="184"/>
        <v>29037864102453.852</v>
      </c>
      <c r="FI180" s="3">
        <f t="shared" si="185"/>
        <v>25935554742113.152</v>
      </c>
      <c r="FJ180" s="3">
        <f t="shared" si="186"/>
        <v>23006772570898.707</v>
      </c>
      <c r="FK180" s="3">
        <f t="shared" si="187"/>
        <v>20263433714648.145</v>
      </c>
      <c r="FL180" s="3">
        <f t="shared" si="188"/>
        <v>17714521402166.66</v>
      </c>
      <c r="FM180" s="3">
        <f t="shared" si="189"/>
        <v>15365984361808.746</v>
      </c>
      <c r="FN180" s="3">
        <f t="shared" si="190"/>
        <v>13220712156886.23</v>
      </c>
      <c r="FO180" s="3">
        <f t="shared" si="191"/>
        <v>11278589831152.143</v>
      </c>
      <c r="FP180" s="3">
        <f t="shared" si="192"/>
        <v>9536631104580.6992</v>
      </c>
      <c r="FQ180" s="3">
        <f t="shared" si="193"/>
        <v>7989186065385.2187</v>
      </c>
      <c r="FR180" s="3">
        <f t="shared" si="194"/>
        <v>6628216027597.8496</v>
      </c>
      <c r="FS180" s="3">
        <f t="shared" si="195"/>
        <v>5443625164908.3184</v>
      </c>
      <c r="FT180" s="3">
        <f t="shared" si="196"/>
        <v>4423635895529.0293</v>
      </c>
      <c r="FU180" s="3">
        <f t="shared" si="197"/>
        <v>3555192972429.4009</v>
      </c>
      <c r="FV180" s="3">
        <f t="shared" si="198"/>
        <v>2824379992159.7441</v>
      </c>
      <c r="FW180" s="3">
        <f t="shared" si="199"/>
        <v>2216831690420.7065</v>
      </c>
      <c r="FX180" s="3">
        <f t="shared" si="200"/>
        <v>1718125998871.8789</v>
      </c>
      <c r="FY180" s="3">
        <f t="shared" si="201"/>
        <v>1314141378855.1667</v>
      </c>
      <c r="FZ180" s="3">
        <f t="shared" si="202"/>
        <v>991367331077.96985</v>
      </c>
      <c r="GA180" s="3">
        <f t="shared" si="203"/>
        <v>737159040766.60059</v>
      </c>
      <c r="GB180" s="3">
        <f t="shared" si="204"/>
        <v>539930629404.33368</v>
      </c>
      <c r="GC180" s="3">
        <f t="shared" si="205"/>
        <v>389285179240.14062</v>
      </c>
      <c r="GD180" s="3">
        <f t="shared" si="206"/>
        <v>276083291104.50958</v>
      </c>
      <c r="GE180" s="3">
        <f t="shared" si="152"/>
        <v>192455157194.21094</v>
      </c>
      <c r="GF180" s="3">
        <f t="shared" si="207"/>
        <v>131763745791.71365</v>
      </c>
      <c r="GG180" s="3">
        <f t="shared" si="208"/>
        <v>88528535789.362823</v>
      </c>
      <c r="GH180" s="3">
        <f t="shared" si="209"/>
        <v>58320217738.674782</v>
      </c>
      <c r="GI180" s="3">
        <f t="shared" si="210"/>
        <v>37636895101.822235</v>
      </c>
      <c r="GJ180" s="3">
        <f t="shared" si="211"/>
        <v>23771658380.011261</v>
      </c>
      <c r="GK180" s="3">
        <f t="shared" si="157"/>
        <v>14680118925.222437</v>
      </c>
      <c r="GL180" s="3">
        <f t="shared" si="158"/>
        <v>8854777944.0612926</v>
      </c>
      <c r="GM180" s="3">
        <f t="shared" si="159"/>
        <v>5211187722.6382484</v>
      </c>
      <c r="GN180" s="3">
        <f t="shared" si="160"/>
        <v>2988945608.7872934</v>
      </c>
      <c r="GO180" s="3">
        <f t="shared" si="161"/>
        <v>1668822842.8821511</v>
      </c>
      <c r="GP180" s="3">
        <f t="shared" si="162"/>
        <v>905896101.66294181</v>
      </c>
      <c r="GQ180" s="3">
        <f t="shared" si="163"/>
        <v>477488265.56225199</v>
      </c>
      <c r="GR180" s="3">
        <f t="shared" si="164"/>
        <v>244049247.42405272</v>
      </c>
      <c r="GS180" s="3">
        <f t="shared" si="165"/>
        <v>120784127.860448</v>
      </c>
      <c r="GT180" s="3">
        <f t="shared" si="166"/>
        <v>57798778.457154661</v>
      </c>
      <c r="GU180" s="3">
        <f t="shared" si="167"/>
        <v>26701330.26296081</v>
      </c>
      <c r="GV180" s="3">
        <f t="shared" si="168"/>
        <v>11889142.093942327</v>
      </c>
      <c r="GW180" s="3">
        <f t="shared" si="169"/>
        <v>5093741.1822979273</v>
      </c>
      <c r="GX180" s="3">
        <f t="shared" si="170"/>
        <v>2096154.1242343572</v>
      </c>
      <c r="GY180" s="3">
        <f t="shared" si="171"/>
        <v>826999.11426744564</v>
      </c>
      <c r="GZ180" s="3">
        <f t="shared" si="172"/>
        <v>312205.43298848456</v>
      </c>
      <c r="HA180" s="3">
        <f t="shared" si="173"/>
        <v>112550.7293125741</v>
      </c>
      <c r="HB180" s="3">
        <f t="shared" si="174"/>
        <v>38663.963993142817</v>
      </c>
      <c r="HC180" s="3">
        <f t="shared" si="175"/>
        <v>12628.4288090481</v>
      </c>
      <c r="HD180" s="3">
        <f t="shared" si="176"/>
        <v>3912.6106070482329</v>
      </c>
      <c r="HE180" s="3">
        <f t="shared" si="395"/>
        <v>1147.0976588846631</v>
      </c>
      <c r="HF180" s="3">
        <f t="shared" si="428"/>
        <v>317.42635742000897</v>
      </c>
      <c r="HG180" s="3">
        <f t="shared" si="429"/>
        <v>82.686496456308532</v>
      </c>
      <c r="HH180" s="3"/>
      <c r="HJ180" s="3">
        <f t="shared" si="430"/>
        <v>6623369601354282</v>
      </c>
      <c r="HK180" s="3">
        <f t="shared" si="435"/>
        <v>6642875911058223</v>
      </c>
    </row>
    <row r="181" spans="1:219" x14ac:dyDescent="0.25">
      <c r="A181">
        <v>200</v>
      </c>
      <c r="B181" s="3">
        <v>10000000000</v>
      </c>
      <c r="C181" s="8">
        <v>316.8808781402895</v>
      </c>
      <c r="D181" s="3">
        <f t="shared" ref="D181:BO181" si="452">$H$1*PI()/3*((D78+E78)*(E$7^2-D$7^2)+(E$7-D$7)*(D78*D$7+E78*E$7))*$H$2*$K$1</f>
        <v>793528733398.94409</v>
      </c>
      <c r="E181" s="3">
        <f t="shared" si="452"/>
        <v>829662128793.0957</v>
      </c>
      <c r="F181" s="3">
        <f t="shared" si="452"/>
        <v>867433666039.91321</v>
      </c>
      <c r="G181" s="3">
        <f t="shared" si="452"/>
        <v>906917018812.09253</v>
      </c>
      <c r="H181" s="3">
        <f t="shared" si="452"/>
        <v>948189122859.99438</v>
      </c>
      <c r="I181" s="3">
        <f t="shared" si="452"/>
        <v>991330315863.59375</v>
      </c>
      <c r="J181" s="3">
        <f t="shared" si="452"/>
        <v>1036424482858.9681</v>
      </c>
      <c r="K181" s="3">
        <f t="shared" si="452"/>
        <v>1083559207429.6266</v>
      </c>
      <c r="L181" s="3">
        <f t="shared" si="452"/>
        <v>1132825928833.9841</v>
      </c>
      <c r="M181" s="3">
        <f t="shared" si="452"/>
        <v>1184320105267.8113</v>
      </c>
      <c r="N181" s="3">
        <f t="shared" si="452"/>
        <v>1238141383438.1992</v>
      </c>
      <c r="O181" s="3">
        <f t="shared" si="452"/>
        <v>1294393774648.3459</v>
      </c>
      <c r="P181" s="3">
        <f t="shared" si="452"/>
        <v>1353185837566.3923</v>
      </c>
      <c r="Q181" s="3">
        <f t="shared" si="452"/>
        <v>1414630867875.4719</v>
      </c>
      <c r="R181" s="3">
        <f t="shared" si="452"/>
        <v>1478847094986.7961</v>
      </c>
      <c r="S181" s="3">
        <f t="shared" si="452"/>
        <v>1545957885989.6389</v>
      </c>
      <c r="T181" s="3">
        <f t="shared" si="452"/>
        <v>1616091957024.0298</v>
      </c>
      <c r="U181" s="3">
        <f t="shared" si="452"/>
        <v>1689383592247.6172</v>
      </c>
      <c r="V181" s="3">
        <f t="shared" si="452"/>
        <v>1765972870549.9866</v>
      </c>
      <c r="W181" s="3">
        <f t="shared" si="452"/>
        <v>1846005900186.9126</v>
      </c>
      <c r="X181" s="3">
        <f t="shared" si="452"/>
        <v>1929635061469.3074</v>
      </c>
      <c r="Y181" s="3">
        <f t="shared" si="452"/>
        <v>2017019257645.675</v>
      </c>
      <c r="Z181" s="3">
        <f t="shared" si="452"/>
        <v>2108324174100.5408</v>
      </c>
      <c r="AA181" s="3">
        <f t="shared" si="452"/>
        <v>2203722545966.9351</v>
      </c>
      <c r="AB181" s="3">
        <f t="shared" si="452"/>
        <v>2303394434242.4595</v>
      </c>
      <c r="AC181" s="3">
        <f t="shared" si="452"/>
        <v>2407527510472.687</v>
      </c>
      <c r="AD181" s="3">
        <f t="shared" si="452"/>
        <v>2516317350038.2773</v>
      </c>
      <c r="AE181" s="3">
        <f t="shared" si="452"/>
        <v>2629967734047.7061</v>
      </c>
      <c r="AF181" s="3">
        <f t="shared" si="452"/>
        <v>2748690959832.2988</v>
      </c>
      <c r="AG181" s="3">
        <f t="shared" si="452"/>
        <v>2872708159962.3252</v>
      </c>
      <c r="AH181" s="3">
        <f t="shared" si="452"/>
        <v>3002249629697.0063</v>
      </c>
      <c r="AI181" s="3">
        <f t="shared" si="452"/>
        <v>3137555162719.0581</v>
      </c>
      <c r="AJ181" s="3">
        <f t="shared" si="452"/>
        <v>3278874394956.1343</v>
      </c>
      <c r="AK181" s="3">
        <f t="shared" si="452"/>
        <v>3426467156230.4565</v>
      </c>
      <c r="AL181" s="3">
        <f t="shared" si="452"/>
        <v>3580603829425.8794</v>
      </c>
      <c r="AM181" s="3">
        <f t="shared" si="452"/>
        <v>3741565716767.0859</v>
      </c>
      <c r="AN181" s="3">
        <f t="shared" si="452"/>
        <v>3909645412761.8188</v>
      </c>
      <c r="AO181" s="3">
        <f t="shared" si="452"/>
        <v>4085147183234.9351</v>
      </c>
      <c r="AP181" s="3">
        <f t="shared" si="452"/>
        <v>4268387349806.3848</v>
      </c>
      <c r="AQ181" s="3">
        <f t="shared" si="452"/>
        <v>4459694679058.6758</v>
      </c>
      <c r="AR181" s="3">
        <f t="shared" si="452"/>
        <v>4659410775512.2822</v>
      </c>
      <c r="AS181" s="3">
        <f t="shared" si="452"/>
        <v>4867890477416.9756</v>
      </c>
      <c r="AT181" s="3">
        <f t="shared" si="452"/>
        <v>5085502254203.5078</v>
      </c>
      <c r="AU181" s="3">
        <f t="shared" si="452"/>
        <v>5312628604306.5322</v>
      </c>
      <c r="AV181" s="3">
        <f t="shared" si="452"/>
        <v>5549666451897.7119</v>
      </c>
      <c r="AW181" s="3">
        <f t="shared" si="452"/>
        <v>5797027540858.6602</v>
      </c>
      <c r="AX181" s="3">
        <f t="shared" si="452"/>
        <v>6055138824175.4346</v>
      </c>
      <c r="AY181" s="3">
        <f t="shared" si="452"/>
        <v>6324442846662.8486</v>
      </c>
      <c r="AZ181" s="3">
        <f t="shared" si="452"/>
        <v>6605398118716.873</v>
      </c>
      <c r="BA181" s="3">
        <f t="shared" si="452"/>
        <v>6898479478538.4395</v>
      </c>
      <c r="BB181" s="3">
        <f t="shared" si="452"/>
        <v>7204178439983.3838</v>
      </c>
      <c r="BC181" s="3">
        <f t="shared" si="452"/>
        <v>7523003522882.1641</v>
      </c>
      <c r="BD181" s="3">
        <f t="shared" si="452"/>
        <v>7855480562371.4014</v>
      </c>
      <c r="BE181" s="3">
        <f t="shared" si="452"/>
        <v>8202152993389.5137</v>
      </c>
      <c r="BF181" s="3">
        <f t="shared" si="452"/>
        <v>8563582106144.7627</v>
      </c>
      <c r="BG181" s="3">
        <f t="shared" si="452"/>
        <v>8940347267911.375</v>
      </c>
      <c r="BH181" s="3">
        <f t="shared" si="452"/>
        <v>9333046106116.0723</v>
      </c>
      <c r="BI181" s="3">
        <f t="shared" si="452"/>
        <v>9742294647157.1426</v>
      </c>
      <c r="BJ181" s="3">
        <f t="shared" si="452"/>
        <v>10168727404909.611</v>
      </c>
      <c r="BK181" s="3">
        <f t="shared" si="452"/>
        <v>10612997412330.797</v>
      </c>
      <c r="BL181" s="3">
        <f t="shared" si="452"/>
        <v>11075776189011.707</v>
      </c>
      <c r="BM181" s="3">
        <f t="shared" si="452"/>
        <v>11557753636833.775</v>
      </c>
      <c r="BN181" s="3">
        <f t="shared" si="452"/>
        <v>12059637855351.762</v>
      </c>
      <c r="BO181" s="3">
        <f t="shared" si="452"/>
        <v>12582154867694.223</v>
      </c>
      <c r="BP181" s="3">
        <f t="shared" ref="BP181:EA181" si="453">$H$1*PI()/3*((BP78+BQ78)*(BQ$7^2-BP$7^2)+(BQ$7-BP$7)*(BP78*BP$7+BQ78*BQ$7))*$H$2*$K$1</f>
        <v>13126048247145.215</v>
      </c>
      <c r="BQ181" s="3">
        <f t="shared" si="453"/>
        <v>13692078633715.912</v>
      </c>
      <c r="BR181" s="3">
        <f t="shared" si="453"/>
        <v>14281023129244.086</v>
      </c>
      <c r="BS181" s="3">
        <f t="shared" si="453"/>
        <v>14893674558660.338</v>
      </c>
      <c r="BT181" s="3">
        <f t="shared" si="453"/>
        <v>15530840584205.432</v>
      </c>
      <c r="BU181" s="3">
        <f t="shared" si="453"/>
        <v>16193342658386.523</v>
      </c>
      <c r="BV181" s="3">
        <f t="shared" si="453"/>
        <v>16882014800562.799</v>
      </c>
      <c r="BW181" s="3">
        <f t="shared" si="453"/>
        <v>17597702180977.527</v>
      </c>
      <c r="BX181" s="3">
        <f t="shared" si="453"/>
        <v>18341259495054.57</v>
      </c>
      <c r="BY181" s="3">
        <f t="shared" si="453"/>
        <v>19113549109743.043</v>
      </c>
      <c r="BZ181" s="3">
        <f t="shared" si="453"/>
        <v>19915438962573.863</v>
      </c>
      <c r="CA181" s="3">
        <f t="shared" si="453"/>
        <v>20747800193088.27</v>
      </c>
      <c r="CB181" s="3">
        <f t="shared" si="453"/>
        <v>21611504485118.781</v>
      </c>
      <c r="CC181" s="3">
        <f t="shared" si="453"/>
        <v>22507421097517.719</v>
      </c>
      <c r="CD181" s="3">
        <f t="shared" si="453"/>
        <v>23436413559681.352</v>
      </c>
      <c r="CE181" s="3">
        <f t="shared" si="453"/>
        <v>24399336007453.344</v>
      </c>
      <c r="CF181" s="3">
        <f t="shared" si="453"/>
        <v>25397029133934.199</v>
      </c>
      <c r="CG181" s="3">
        <f t="shared" si="453"/>
        <v>26430315728935.922</v>
      </c>
      <c r="CH181" s="3">
        <f t="shared" si="453"/>
        <v>27499995780164.184</v>
      </c>
      <c r="CI181" s="3">
        <f t="shared" si="453"/>
        <v>28606841108553.227</v>
      </c>
      <c r="CJ181" s="3">
        <f t="shared" si="453"/>
        <v>29751589509867.898</v>
      </c>
      <c r="CK181" s="3">
        <f t="shared" si="453"/>
        <v>30934938374463.008</v>
      </c>
      <c r="CL181" s="3">
        <f t="shared" si="453"/>
        <v>32157537757228.422</v>
      </c>
      <c r="CM181" s="3">
        <f t="shared" si="453"/>
        <v>33419982870073.836</v>
      </c>
      <c r="CN181" s="3">
        <f t="shared" si="453"/>
        <v>34722805970149.66</v>
      </c>
      <c r="CO181" s="3">
        <f t="shared" si="453"/>
        <v>36066467618071.547</v>
      </c>
      <c r="CP181" s="3">
        <f t="shared" si="453"/>
        <v>37451347282183.437</v>
      </c>
      <c r="CQ181" s="3">
        <f t="shared" si="453"/>
        <v>38877733267040.586</v>
      </c>
      <c r="CR181" s="3">
        <f t="shared" si="453"/>
        <v>40345811947143.883</v>
      </c>
      <c r="CS181" s="3">
        <f t="shared" si="453"/>
        <v>41855656290590.102</v>
      </c>
      <c r="CT181" s="3">
        <f t="shared" si="453"/>
        <v>43407213661693.312</v>
      </c>
      <c r="CU181" s="3">
        <f t="shared" si="453"/>
        <v>45000292896607.297</v>
      </c>
      <c r="CV181" s="3">
        <f t="shared" si="453"/>
        <v>46634550653083.945</v>
      </c>
      <c r="CW181" s="3">
        <f t="shared" si="453"/>
        <v>48309477041849.734</v>
      </c>
      <c r="CX181" s="3">
        <f t="shared" si="453"/>
        <v>50024380556474.594</v>
      </c>
      <c r="CY181" s="3">
        <f t="shared" si="453"/>
        <v>51778372328750.687</v>
      </c>
      <c r="CZ181" s="3">
        <f t="shared" si="453"/>
        <v>53570349747048.961</v>
      </c>
      <c r="DA181" s="3">
        <f t="shared" si="453"/>
        <v>55398979489400.766</v>
      </c>
      <c r="DB181" s="3">
        <f t="shared" si="453"/>
        <v>57262680037217.258</v>
      </c>
      <c r="DC181" s="3">
        <f t="shared" si="453"/>
        <v>59159603751476.875</v>
      </c>
      <c r="DD181" s="3">
        <f t="shared" si="453"/>
        <v>61087618613139.367</v>
      </c>
      <c r="DE181" s="3">
        <f t="shared" si="453"/>
        <v>63044289748381.219</v>
      </c>
      <c r="DF181" s="3">
        <f t="shared" si="453"/>
        <v>65026860882526.891</v>
      </c>
      <c r="DG181" s="3">
        <f t="shared" si="453"/>
        <v>67032235890839.273</v>
      </c>
      <c r="DH181" s="3">
        <f t="shared" si="453"/>
        <v>69056960640882.875</v>
      </c>
      <c r="DI181" s="3">
        <f t="shared" si="453"/>
        <v>71097205349584.766</v>
      </c>
      <c r="DJ181" s="3">
        <f t="shared" si="453"/>
        <v>73148747708430.422</v>
      </c>
      <c r="DK181" s="3">
        <f t="shared" si="453"/>
        <v>75206957063197.797</v>
      </c>
      <c r="DL181" s="3">
        <f t="shared" si="453"/>
        <v>77266779967008.906</v>
      </c>
      <c r="DM181" s="3">
        <f t="shared" si="453"/>
        <v>79322727461399.141</v>
      </c>
      <c r="DN181" s="3">
        <f t="shared" si="453"/>
        <v>81368864475825.062</v>
      </c>
      <c r="DO181" s="3">
        <f t="shared" si="453"/>
        <v>83398801770363.672</v>
      </c>
      <c r="DP181" s="3">
        <f t="shared" si="453"/>
        <v>85405690884165.187</v>
      </c>
      <c r="DQ181" s="3">
        <f t="shared" si="453"/>
        <v>87382222583673.047</v>
      </c>
      <c r="DR181" s="3">
        <f t="shared" si="453"/>
        <v>89320629339073.062</v>
      </c>
      <c r="DS181" s="3">
        <f t="shared" si="453"/>
        <v>91212692383866.828</v>
      </c>
      <c r="DT181" s="3">
        <f t="shared" si="453"/>
        <v>93049753937476.828</v>
      </c>
      <c r="DU181" s="3">
        <f t="shared" si="453"/>
        <v>94822735188651.844</v>
      </c>
      <c r="DV181" s="3">
        <f t="shared" si="453"/>
        <v>96522160646139.078</v>
      </c>
      <c r="DW181" s="3">
        <f t="shared" si="453"/>
        <v>98138189464215.437</v>
      </c>
      <c r="DX181" s="3">
        <f t="shared" si="453"/>
        <v>99660654339081.766</v>
      </c>
      <c r="DY181" s="3">
        <f t="shared" si="453"/>
        <v>101079108545273.62</v>
      </c>
      <c r="DZ181" s="3">
        <f t="shared" si="453"/>
        <v>102382881640905.72</v>
      </c>
      <c r="EA181" s="3">
        <f t="shared" si="453"/>
        <v>103561144308810.81</v>
      </c>
      <c r="EB181" s="3">
        <f t="shared" ref="EB181:ET181" si="454">$H$1*PI()/3*((EB78+EC78)*(EC$7^2-EB$7^2)+(EC$7-EB$7)*(EB78*EB$7+EC78*EC$7))*$H$2*$K$1</f>
        <v>104602982719509.62</v>
      </c>
      <c r="EC181" s="3">
        <f t="shared" si="454"/>
        <v>105497482696488.44</v>
      </c>
      <c r="ED181" s="3">
        <f t="shared" si="454"/>
        <v>106233823833280.86</v>
      </c>
      <c r="EE181" s="3">
        <f t="shared" si="454"/>
        <v>106801383553830.31</v>
      </c>
      <c r="EF181" s="3">
        <f t="shared" si="454"/>
        <v>107189850919301.17</v>
      </c>
      <c r="EG181" s="3">
        <f t="shared" si="454"/>
        <v>107389349766322.97</v>
      </c>
      <c r="EH181" s="3">
        <f t="shared" si="454"/>
        <v>107390570514319.97</v>
      </c>
      <c r="EI181" s="3">
        <f t="shared" si="454"/>
        <v>107184909699911.67</v>
      </c>
      <c r="EJ181" s="3">
        <f t="shared" si="454"/>
        <v>106764615991150.25</v>
      </c>
      <c r="EK181" s="3">
        <f t="shared" si="454"/>
        <v>106122941102858.28</v>
      </c>
      <c r="EL181" s="3">
        <f t="shared" si="454"/>
        <v>105254293683837.89</v>
      </c>
      <c r="EM181" s="3">
        <f t="shared" si="454"/>
        <v>104154393881323.33</v>
      </c>
      <c r="EN181" s="3">
        <f t="shared" si="454"/>
        <v>102820425919839.73</v>
      </c>
      <c r="EO181" s="3">
        <f t="shared" si="454"/>
        <v>101251185667676.33</v>
      </c>
      <c r="EP181" s="3">
        <f t="shared" si="454"/>
        <v>99447219818796.141</v>
      </c>
      <c r="EQ181" s="3">
        <f t="shared" si="454"/>
        <v>97410953008217.281</v>
      </c>
      <c r="ER181" s="3">
        <f t="shared" si="454"/>
        <v>95146798917400</v>
      </c>
      <c r="ES181" s="3">
        <f t="shared" si="454"/>
        <v>92661251236624.562</v>
      </c>
      <c r="ET181" s="3">
        <f t="shared" si="454"/>
        <v>89962950250397.812</v>
      </c>
      <c r="EU181" s="3">
        <f t="shared" ref="EU181:FC181" si="455">$H$1*PI()/3*((EU78+EV78)*(EV$7^2-EU$7^2)+(EV$7-EU$7)*(EU78*EU$7+EV78*EV$7))*$H$2*$K$1</f>
        <v>87062720822931.109</v>
      </c>
      <c r="EV181" s="3">
        <f t="shared" si="455"/>
        <v>83973577703032.047</v>
      </c>
      <c r="EW181" s="3">
        <f t="shared" si="455"/>
        <v>80710694362134.734</v>
      </c>
      <c r="EX181" s="3">
        <f t="shared" si="455"/>
        <v>77291332042531.734</v>
      </c>
      <c r="EY181" s="3">
        <f t="shared" si="455"/>
        <v>73734726338924.766</v>
      </c>
      <c r="EZ181" s="3">
        <f t="shared" si="455"/>
        <v>70061929472698.523</v>
      </c>
      <c r="FA181" s="3">
        <f t="shared" si="455"/>
        <v>66295607446579.187</v>
      </c>
      <c r="FB181" s="3">
        <f t="shared" si="455"/>
        <v>62459792478605.391</v>
      </c>
      <c r="FC181" s="3">
        <f t="shared" si="455"/>
        <v>58579592490421.359</v>
      </c>
      <c r="FD181" s="3">
        <f t="shared" si="232"/>
        <v>54680860936051.234</v>
      </c>
      <c r="FE181" s="3">
        <f t="shared" si="233"/>
        <v>50789831858774.953</v>
      </c>
      <c r="FF181" s="3">
        <f t="shared" si="182"/>
        <v>46932726701803.422</v>
      </c>
      <c r="FG181" s="3">
        <f t="shared" si="183"/>
        <v>43135341002359.148</v>
      </c>
      <c r="FH181" s="3">
        <f t="shared" si="184"/>
        <v>39422620590455.812</v>
      </c>
      <c r="FI181" s="3">
        <f t="shared" si="185"/>
        <v>35818238205542.414</v>
      </c>
      <c r="FJ181" s="3">
        <f t="shared" si="186"/>
        <v>32344182442682.219</v>
      </c>
      <c r="FK181" s="3">
        <f t="shared" si="187"/>
        <v>29020371556000.496</v>
      </c>
      <c r="FL181" s="3">
        <f t="shared" si="188"/>
        <v>25864304794239.961</v>
      </c>
      <c r="FM181" s="3">
        <f t="shared" si="189"/>
        <v>22890763552519.395</v>
      </c>
      <c r="FN181" s="3">
        <f t="shared" si="190"/>
        <v>20111573645595.137</v>
      </c>
      <c r="FO181" s="3">
        <f t="shared" si="191"/>
        <v>17535438421879.545</v>
      </c>
      <c r="FP181" s="3">
        <f t="shared" si="192"/>
        <v>15167850258150.918</v>
      </c>
      <c r="FQ181" s="3">
        <f t="shared" si="193"/>
        <v>13011085258575.98</v>
      </c>
      <c r="FR181" s="3">
        <f t="shared" si="194"/>
        <v>11064282825469.24</v>
      </c>
      <c r="FS181" s="3">
        <f t="shared" si="195"/>
        <v>9323608313479.3848</v>
      </c>
      <c r="FT181" s="3">
        <f t="shared" si="196"/>
        <v>7782493400889.4717</v>
      </c>
      <c r="FU181" s="3">
        <f t="shared" si="197"/>
        <v>6431945317084.667</v>
      </c>
      <c r="FV181" s="3">
        <f t="shared" si="198"/>
        <v>5260912876157.2754</v>
      </c>
      <c r="FW181" s="3">
        <f t="shared" si="199"/>
        <v>4256694604285.98</v>
      </c>
      <c r="FX181" s="3">
        <f t="shared" si="200"/>
        <v>3405372315197.5322</v>
      </c>
      <c r="FY181" s="3">
        <f t="shared" si="201"/>
        <v>2692252447292.5952</v>
      </c>
      <c r="FZ181" s="3">
        <f t="shared" si="202"/>
        <v>2102297434306.033</v>
      </c>
      <c r="GA181" s="3">
        <f t="shared" si="203"/>
        <v>1620530373275.2976</v>
      </c>
      <c r="GB181" s="3">
        <f t="shared" si="204"/>
        <v>1232398232648.1711</v>
      </c>
      <c r="GC181" s="3">
        <f t="shared" si="205"/>
        <v>924081680353.1886</v>
      </c>
      <c r="GD181" s="3">
        <f t="shared" si="206"/>
        <v>682743101883.35803</v>
      </c>
      <c r="GE181" s="3">
        <f t="shared" si="152"/>
        <v>496708257402.13019</v>
      </c>
      <c r="GF181" s="3">
        <f t="shared" si="207"/>
        <v>355580994162.71686</v>
      </c>
      <c r="GG181" s="3">
        <f t="shared" si="208"/>
        <v>250294178837.44504</v>
      </c>
      <c r="GH181" s="3">
        <f t="shared" si="209"/>
        <v>173103260989.26523</v>
      </c>
      <c r="GI181" s="3">
        <f t="shared" si="210"/>
        <v>117531395223.65761</v>
      </c>
      <c r="GJ181" s="3">
        <f t="shared" si="211"/>
        <v>78276684742.828568</v>
      </c>
      <c r="GK181" s="3">
        <f t="shared" si="157"/>
        <v>51092804485.589294</v>
      </c>
      <c r="GL181" s="3">
        <f t="shared" si="158"/>
        <v>32654054309.476391</v>
      </c>
      <c r="GM181" s="3">
        <f t="shared" si="159"/>
        <v>20414904211.278168</v>
      </c>
      <c r="GN181" s="3">
        <f t="shared" si="160"/>
        <v>12472512904.738073</v>
      </c>
      <c r="GO181" s="3">
        <f t="shared" si="161"/>
        <v>7438755301.7737217</v>
      </c>
      <c r="GP181" s="3">
        <f t="shared" si="162"/>
        <v>4326218622.2488956</v>
      </c>
      <c r="GQ181" s="3">
        <f t="shared" si="163"/>
        <v>2450634836.4007039</v>
      </c>
      <c r="GR181" s="3">
        <f t="shared" si="164"/>
        <v>1350478361.9958887</v>
      </c>
      <c r="GS181" s="3">
        <f t="shared" si="165"/>
        <v>723083199.85044217</v>
      </c>
      <c r="GT181" s="3">
        <f t="shared" si="166"/>
        <v>375671215.56874311</v>
      </c>
      <c r="GU181" s="3">
        <f t="shared" si="167"/>
        <v>189124354.9348304</v>
      </c>
      <c r="GV181" s="3">
        <f t="shared" si="168"/>
        <v>92125535.942335233</v>
      </c>
      <c r="GW181" s="3">
        <f t="shared" si="169"/>
        <v>43356051.10303922</v>
      </c>
      <c r="GX181" s="3">
        <f t="shared" si="170"/>
        <v>19682045.555043917</v>
      </c>
      <c r="GY181" s="3">
        <f t="shared" si="171"/>
        <v>8604456.3664154224</v>
      </c>
      <c r="GZ181" s="3">
        <f t="shared" si="172"/>
        <v>3616245.2411729447</v>
      </c>
      <c r="HA181" s="3">
        <f t="shared" si="173"/>
        <v>1458435.3770850431</v>
      </c>
      <c r="HB181" s="3">
        <f t="shared" si="174"/>
        <v>563363.18794479314</v>
      </c>
      <c r="HC181" s="3">
        <f t="shared" si="175"/>
        <v>208017.79055029096</v>
      </c>
      <c r="HD181" s="3">
        <f t="shared" si="176"/>
        <v>73269.271094438183</v>
      </c>
      <c r="HE181" s="3">
        <f t="shared" si="395"/>
        <v>24564.572125934483</v>
      </c>
      <c r="HF181" s="3">
        <f t="shared" si="428"/>
        <v>7821.2276090618352</v>
      </c>
      <c r="HG181" s="3">
        <f t="shared" si="429"/>
        <v>2359.3111131948936</v>
      </c>
      <c r="HH181" s="3"/>
      <c r="HJ181" s="3">
        <f t="shared" si="430"/>
        <v>6671717642520750</v>
      </c>
      <c r="HK181" s="3">
        <f t="shared" si="435"/>
        <v>6687326694922603</v>
      </c>
    </row>
    <row r="182" spans="1:219" x14ac:dyDescent="0.25">
      <c r="A182">
        <v>201</v>
      </c>
      <c r="B182" s="3">
        <v>11220184543.0196</v>
      </c>
      <c r="C182" s="8">
        <v>355.54619308881536</v>
      </c>
      <c r="D182" s="3">
        <f t="shared" ref="D182:BO182" si="456">$H$1*PI()/3*((D79+E79)*(E$7^2-D$7^2)+(E$7-D$7)*(D79*D$7+E79*E$7))*$H$2*$K$1</f>
        <v>657912963008.43811</v>
      </c>
      <c r="E182" s="3">
        <f t="shared" si="456"/>
        <v>688180460409.77893</v>
      </c>
      <c r="F182" s="3">
        <f t="shared" si="456"/>
        <v>719835869424.09546</v>
      </c>
      <c r="G182" s="3">
        <f t="shared" si="456"/>
        <v>752942437310.84985</v>
      </c>
      <c r="H182" s="3">
        <f t="shared" si="456"/>
        <v>787566258084.12012</v>
      </c>
      <c r="I182" s="3">
        <f t="shared" si="456"/>
        <v>823776397403.12341</v>
      </c>
      <c r="J182" s="3">
        <f t="shared" si="456"/>
        <v>861645022639.14758</v>
      </c>
      <c r="K182" s="3">
        <f t="shared" si="456"/>
        <v>901247538311.18005</v>
      </c>
      <c r="L182" s="3">
        <f t="shared" si="456"/>
        <v>942662727068.87402</v>
      </c>
      <c r="M182" s="3">
        <f t="shared" si="456"/>
        <v>985972896426.77417</v>
      </c>
      <c r="N182" s="3">
        <f t="shared" si="456"/>
        <v>1031264031437.5201</v>
      </c>
      <c r="O182" s="3">
        <f t="shared" si="456"/>
        <v>1078625953513.2759</v>
      </c>
      <c r="P182" s="3">
        <f t="shared" si="456"/>
        <v>1128152485585.8267</v>
      </c>
      <c r="Q182" s="3">
        <f t="shared" si="456"/>
        <v>1179941623818.4609</v>
      </c>
      <c r="R182" s="3">
        <f t="shared" si="456"/>
        <v>1234095716073.1646</v>
      </c>
      <c r="S182" s="3">
        <f t="shared" si="456"/>
        <v>1290721647333.4163</v>
      </c>
      <c r="T182" s="3">
        <f t="shared" si="456"/>
        <v>1349931032296.1355</v>
      </c>
      <c r="U182" s="3">
        <f t="shared" si="456"/>
        <v>1411840415338.3176</v>
      </c>
      <c r="V182" s="3">
        <f t="shared" si="456"/>
        <v>1476571478052.5166</v>
      </c>
      <c r="W182" s="3">
        <f t="shared" si="456"/>
        <v>1544251254565.6418</v>
      </c>
      <c r="X182" s="3">
        <f t="shared" si="456"/>
        <v>1615012354828.53</v>
      </c>
      <c r="Y182" s="3">
        <f t="shared" si="456"/>
        <v>1688993196071.7366</v>
      </c>
      <c r="Z182" s="3">
        <f t="shared" si="456"/>
        <v>1766338242614.5288</v>
      </c>
      <c r="AA182" s="3">
        <f t="shared" si="456"/>
        <v>1847198254198.8755</v>
      </c>
      <c r="AB182" s="3">
        <f t="shared" si="456"/>
        <v>1931730543018.7366</v>
      </c>
      <c r="AC182" s="3">
        <f t="shared" si="456"/>
        <v>2020099239599.4241</v>
      </c>
      <c r="AD182" s="3">
        <f t="shared" si="456"/>
        <v>2112475567665.1919</v>
      </c>
      <c r="AE182" s="3">
        <f t="shared" si="456"/>
        <v>2209038128110.9502</v>
      </c>
      <c r="AF182" s="3">
        <f t="shared" si="456"/>
        <v>2309973192196.9473</v>
      </c>
      <c r="AG182" s="3">
        <f t="shared" si="456"/>
        <v>2415475004027.1929</v>
      </c>
      <c r="AH182" s="3">
        <f t="shared" si="456"/>
        <v>2525746092375.4922</v>
      </c>
      <c r="AI182" s="3">
        <f t="shared" si="456"/>
        <v>2640997591879.0864</v>
      </c>
      <c r="AJ182" s="3">
        <f t="shared" si="456"/>
        <v>2761449573588.1914</v>
      </c>
      <c r="AK182" s="3">
        <f t="shared" si="456"/>
        <v>2887331384817.7534</v>
      </c>
      <c r="AL182" s="3">
        <f t="shared" si="456"/>
        <v>3018881998213.7603</v>
      </c>
      <c r="AM182" s="3">
        <f t="shared" si="456"/>
        <v>3156350369877.2153</v>
      </c>
      <c r="AN182" s="3">
        <f t="shared" si="456"/>
        <v>3299995806362.9229</v>
      </c>
      <c r="AO182" s="3">
        <f t="shared" si="456"/>
        <v>3450088340278.7402</v>
      </c>
      <c r="AP182" s="3">
        <f t="shared" si="456"/>
        <v>3606909114158.3437</v>
      </c>
      <c r="AQ182" s="3">
        <f t="shared" si="456"/>
        <v>3770750772202.9072</v>
      </c>
      <c r="AR182" s="3">
        <f t="shared" si="456"/>
        <v>3941917859393.2881</v>
      </c>
      <c r="AS182" s="3">
        <f t="shared" si="456"/>
        <v>4120727227394.4004</v>
      </c>
      <c r="AT182" s="3">
        <f t="shared" si="456"/>
        <v>4307508446549.2778</v>
      </c>
      <c r="AU182" s="3">
        <f t="shared" si="456"/>
        <v>4502604223162.4004</v>
      </c>
      <c r="AV182" s="3">
        <f t="shared" si="456"/>
        <v>4706370821141.5107</v>
      </c>
      <c r="AW182" s="3">
        <f t="shared" si="456"/>
        <v>4919178486905.2578</v>
      </c>
      <c r="AX182" s="3">
        <f t="shared" si="456"/>
        <v>5141411876355.1611</v>
      </c>
      <c r="AY182" s="3">
        <f t="shared" si="456"/>
        <v>5373470482495.0918</v>
      </c>
      <c r="AZ182" s="3">
        <f t="shared" si="456"/>
        <v>5615769062119.6172</v>
      </c>
      <c r="BA182" s="3">
        <f t="shared" si="456"/>
        <v>5868738059793.4902</v>
      </c>
      <c r="BB182" s="3">
        <f t="shared" si="456"/>
        <v>6132824027116.4902</v>
      </c>
      <c r="BC182" s="3">
        <f t="shared" si="456"/>
        <v>6408490035020.1982</v>
      </c>
      <c r="BD182" s="3">
        <f t="shared" si="456"/>
        <v>6696216076603.7812</v>
      </c>
      <c r="BE182" s="3">
        <f t="shared" si="456"/>
        <v>6996499457700.4932</v>
      </c>
      <c r="BF182" s="3">
        <f t="shared" si="456"/>
        <v>7309855172089.3164</v>
      </c>
      <c r="BG182" s="3">
        <f t="shared" si="456"/>
        <v>7636816257895.6494</v>
      </c>
      <c r="BH182" s="3">
        <f t="shared" si="456"/>
        <v>7977934131402.9541</v>
      </c>
      <c r="BI182" s="3">
        <f t="shared" si="456"/>
        <v>8333778894065.3057</v>
      </c>
      <c r="BJ182" s="3">
        <f t="shared" si="456"/>
        <v>8704939608104.2549</v>
      </c>
      <c r="BK182" s="3">
        <f t="shared" si="456"/>
        <v>9092024535619.6797</v>
      </c>
      <c r="BL182" s="3">
        <f t="shared" si="456"/>
        <v>9495661335662.8418</v>
      </c>
      <c r="BM182" s="3">
        <f t="shared" si="456"/>
        <v>9916497213133.6152</v>
      </c>
      <c r="BN182" s="3">
        <f t="shared" si="456"/>
        <v>10355199012899.426</v>
      </c>
      <c r="BO182" s="3">
        <f t="shared" si="456"/>
        <v>10812453251813.455</v>
      </c>
      <c r="BP182" s="3">
        <f t="shared" ref="BP182:EA182" si="457">$H$1*PI()/3*((BP79+BQ79)*(BQ$7^2-BP$7^2)+(BQ$7-BP$7)*(BP79*BP$7+BQ79*BQ$7))*$H$2*$K$1</f>
        <v>11288966080757.008</v>
      </c>
      <c r="BQ182" s="3">
        <f t="shared" si="457"/>
        <v>11785463168074.512</v>
      </c>
      <c r="BR182" s="3">
        <f t="shared" si="457"/>
        <v>12302689495077.24</v>
      </c>
      <c r="BS182" s="3">
        <f t="shared" si="457"/>
        <v>12841409053479.303</v>
      </c>
      <c r="BT182" s="3">
        <f t="shared" si="457"/>
        <v>13402404433841.67</v>
      </c>
      <c r="BU182" s="3">
        <f t="shared" si="457"/>
        <v>13986476293177.053</v>
      </c>
      <c r="BV182" s="3">
        <f t="shared" si="457"/>
        <v>14594442689017.088</v>
      </c>
      <c r="BW182" s="3">
        <f t="shared" si="457"/>
        <v>15227138266219.455</v>
      </c>
      <c r="BX182" s="3">
        <f t="shared" si="457"/>
        <v>15885413281813.117</v>
      </c>
      <c r="BY182" s="3">
        <f t="shared" si="457"/>
        <v>16570132452150.564</v>
      </c>
      <c r="BZ182" s="3">
        <f t="shared" si="457"/>
        <v>17282173605501.26</v>
      </c>
      <c r="CA182" s="3">
        <f t="shared" si="457"/>
        <v>18022426122161.707</v>
      </c>
      <c r="CB182" s="3">
        <f t="shared" si="457"/>
        <v>18791789142911.848</v>
      </c>
      <c r="CC182" s="3">
        <f t="shared" si="457"/>
        <v>19591169525620.203</v>
      </c>
      <c r="CD182" s="3">
        <f t="shared" si="457"/>
        <v>20421479528419.898</v>
      </c>
      <c r="CE182" s="3">
        <f t="shared" si="457"/>
        <v>21283634196868.512</v>
      </c>
      <c r="CF182" s="3">
        <f t="shared" si="457"/>
        <v>22178548431193.875</v>
      </c>
      <c r="CG182" s="3">
        <f t="shared" si="457"/>
        <v>23107133708593.301</v>
      </c>
      <c r="CH182" s="3">
        <f t="shared" si="457"/>
        <v>24070294434473.98</v>
      </c>
      <c r="CI182" s="3">
        <f t="shared" si="457"/>
        <v>25068923895372.953</v>
      </c>
      <c r="CJ182" s="3">
        <f t="shared" si="457"/>
        <v>26103899785374.906</v>
      </c>
      <c r="CK182" s="3">
        <f t="shared" si="457"/>
        <v>27176079276922.527</v>
      </c>
      <c r="CL182" s="3">
        <f t="shared" si="457"/>
        <v>28286293606217.648</v>
      </c>
      <c r="CM182" s="3">
        <f t="shared" si="457"/>
        <v>29435342142786.918</v>
      </c>
      <c r="CN182" s="3">
        <f t="shared" si="457"/>
        <v>30623985912512.227</v>
      </c>
      <c r="CO182" s="3">
        <f t="shared" si="457"/>
        <v>31852940543242.391</v>
      </c>
      <c r="CP182" s="3">
        <f t="shared" si="457"/>
        <v>33122868602418.645</v>
      </c>
      <c r="CQ182" s="3">
        <f t="shared" si="457"/>
        <v>34434371296671.477</v>
      </c>
      <c r="CR182" s="3">
        <f t="shared" si="457"/>
        <v>35787979504360.164</v>
      </c>
      <c r="CS182" s="3">
        <f t="shared" si="457"/>
        <v>37184144113603.422</v>
      </c>
      <c r="CT182" s="3">
        <f t="shared" si="457"/>
        <v>38623225640451.375</v>
      </c>
      <c r="CU182" s="3">
        <f t="shared" si="457"/>
        <v>40105483104330.422</v>
      </c>
      <c r="CV182" s="3">
        <f t="shared" si="457"/>
        <v>41631062142120.344</v>
      </c>
      <c r="CW182" s="3">
        <f t="shared" si="457"/>
        <v>43199982345637.57</v>
      </c>
      <c r="CX182" s="3">
        <f t="shared" si="457"/>
        <v>44812123813284.859</v>
      </c>
      <c r="CY182" s="3">
        <f t="shared" si="457"/>
        <v>46467212913161.562</v>
      </c>
      <c r="CZ182" s="3">
        <f t="shared" si="457"/>
        <v>48164807261619.414</v>
      </c>
      <c r="DA182" s="3">
        <f t="shared" si="457"/>
        <v>49904279931269.586</v>
      </c>
      <c r="DB182" s="3">
        <f t="shared" si="457"/>
        <v>51684802912305.656</v>
      </c>
      <c r="DC182" s="3">
        <f t="shared" si="457"/>
        <v>53505329862392.75</v>
      </c>
      <c r="DD182" s="3">
        <f t="shared" si="457"/>
        <v>55364578195384.648</v>
      </c>
      <c r="DE182" s="3">
        <f t="shared" si="457"/>
        <v>57261010573216.656</v>
      </c>
      <c r="DF182" s="3">
        <f t="shared" si="457"/>
        <v>59192815883548.211</v>
      </c>
      <c r="DG182" s="3">
        <f t="shared" si="457"/>
        <v>61157889805078.25</v>
      </c>
      <c r="DH182" s="3">
        <f t="shared" si="457"/>
        <v>63153815084163.742</v>
      </c>
      <c r="DI182" s="3">
        <f t="shared" si="457"/>
        <v>65177841670179.969</v>
      </c>
      <c r="DJ182" s="3">
        <f t="shared" si="457"/>
        <v>67226866883158.281</v>
      </c>
      <c r="DK182" s="3">
        <f t="shared" si="457"/>
        <v>69297415816459.617</v>
      </c>
      <c r="DL182" s="3">
        <f t="shared" si="457"/>
        <v>71385622206796.281</v>
      </c>
      <c r="DM182" s="3">
        <f t="shared" si="457"/>
        <v>73487210037820.141</v>
      </c>
      <c r="DN182" s="3">
        <f t="shared" si="457"/>
        <v>75597476178509.672</v>
      </c>
      <c r="DO182" s="3">
        <f t="shared" si="457"/>
        <v>77711274392889.687</v>
      </c>
      <c r="DP182" s="3">
        <f t="shared" si="457"/>
        <v>79823001097982.281</v>
      </c>
      <c r="DQ182" s="3">
        <f t="shared" si="457"/>
        <v>81926583283491.531</v>
      </c>
      <c r="DR182" s="3">
        <f t="shared" si="457"/>
        <v>84015469048599.828</v>
      </c>
      <c r="DS182" s="3">
        <f t="shared" si="457"/>
        <v>86082621248485.125</v>
      </c>
      <c r="DT182" s="3">
        <f t="shared" si="457"/>
        <v>88120514782235.094</v>
      </c>
      <c r="DU182" s="3">
        <f t="shared" si="457"/>
        <v>90121138089789.234</v>
      </c>
      <c r="DV182" s="3">
        <f t="shared" si="457"/>
        <v>92075999456777.078</v>
      </c>
      <c r="DW182" s="3">
        <f t="shared" si="457"/>
        <v>93976138754494.859</v>
      </c>
      <c r="DX182" s="3">
        <f t="shared" si="457"/>
        <v>95812145263228.984</v>
      </c>
      <c r="DY182" s="3">
        <f t="shared" si="457"/>
        <v>97574182238457.484</v>
      </c>
      <c r="DZ182" s="3">
        <f t="shared" si="457"/>
        <v>99252018883014.266</v>
      </c>
      <c r="EA182" s="3">
        <f t="shared" si="457"/>
        <v>100835070376540.72</v>
      </c>
      <c r="EB182" s="3">
        <f t="shared" ref="EB182:ET182" si="458">$H$1*PI()/3*((EB79+EC79)*(EC$7^2-EB$7^2)+(EC$7-EB$7)*(EB79*EB$7+EC79*EC$7))*$H$2*$K$1</f>
        <v>102312446588314.45</v>
      </c>
      <c r="EC182" s="3">
        <f t="shared" si="458"/>
        <v>103673010055769.09</v>
      </c>
      <c r="ED182" s="3">
        <f t="shared" si="458"/>
        <v>104905443747018.37</v>
      </c>
      <c r="EE182" s="3">
        <f t="shared" si="458"/>
        <v>105998329039215.19</v>
      </c>
      <c r="EF182" s="3">
        <f t="shared" si="458"/>
        <v>106940234231289.05</v>
      </c>
      <c r="EG182" s="3">
        <f t="shared" si="458"/>
        <v>107719813768409.16</v>
      </c>
      <c r="EH182" s="3">
        <f t="shared" si="458"/>
        <v>108325918185202.92</v>
      </c>
      <c r="EI182" s="3">
        <f t="shared" si="458"/>
        <v>108747714569740.66</v>
      </c>
      <c r="EJ182" s="3">
        <f t="shared" si="458"/>
        <v>108974817114349.94</v>
      </c>
      <c r="EK182" s="3">
        <f t="shared" si="458"/>
        <v>108997427048252.95</v>
      </c>
      <c r="EL182" s="3">
        <f t="shared" si="458"/>
        <v>108806480944073.08</v>
      </c>
      <c r="EM182" s="3">
        <f t="shared" si="458"/>
        <v>108393806054922.03</v>
      </c>
      <c r="EN182" s="3">
        <f t="shared" si="458"/>
        <v>107752280978223.7</v>
      </c>
      <c r="EO182" s="3">
        <f t="shared" si="458"/>
        <v>106875999558318.17</v>
      </c>
      <c r="EP182" s="3">
        <f t="shared" si="458"/>
        <v>105760435541005.16</v>
      </c>
      <c r="EQ182" s="3">
        <f t="shared" si="458"/>
        <v>104402605091196.08</v>
      </c>
      <c r="ER182" s="3">
        <f t="shared" si="458"/>
        <v>102801223887077.83</v>
      </c>
      <c r="ES182" s="3">
        <f t="shared" si="458"/>
        <v>100956855130009.14</v>
      </c>
      <c r="ET182" s="3">
        <f t="shared" si="458"/>
        <v>98872044471822.156</v>
      </c>
      <c r="EU182" s="3">
        <f t="shared" ref="EU182:FC182" si="459">$H$1*PI()/3*((EU79+EV79)*(EV$7^2-EU$7^2)+(EV$7-EU$7)*(EU79*EU$7+EV79*EV$7))*$H$2*$K$1</f>
        <v>96551437581867.297</v>
      </c>
      <c r="EV182" s="3">
        <f t="shared" si="459"/>
        <v>94001875874388.578</v>
      </c>
      <c r="EW182" s="3">
        <f t="shared" si="459"/>
        <v>91232465816274.734</v>
      </c>
      <c r="EX182" s="3">
        <f t="shared" si="459"/>
        <v>88254617258580.531</v>
      </c>
      <c r="EY182" s="3">
        <f t="shared" si="459"/>
        <v>85082046405743.203</v>
      </c>
      <c r="EZ182" s="3">
        <f t="shared" si="459"/>
        <v>81730739375125.828</v>
      </c>
      <c r="FA182" s="3">
        <f t="shared" si="459"/>
        <v>78218872826078.25</v>
      </c>
      <c r="FB182" s="3">
        <f t="shared" si="459"/>
        <v>74566688865248.578</v>
      </c>
      <c r="FC182" s="3">
        <f t="shared" si="459"/>
        <v>70796322371555.109</v>
      </c>
      <c r="FD182" s="3">
        <f t="shared" si="232"/>
        <v>66931580030279.102</v>
      </c>
      <c r="FE182" s="3">
        <f t="shared" si="233"/>
        <v>62997671708489.695</v>
      </c>
      <c r="FF182" s="3">
        <f t="shared" si="182"/>
        <v>59020896323717.375</v>
      </c>
      <c r="FG182" s="3">
        <f t="shared" si="183"/>
        <v>55028286015865.75</v>
      </c>
      <c r="FH182" s="3">
        <f t="shared" si="184"/>
        <v>51047214180371.18</v>
      </c>
      <c r="FI182" s="3">
        <f t="shared" si="185"/>
        <v>47104974694433.562</v>
      </c>
      <c r="FJ182" s="3">
        <f t="shared" si="186"/>
        <v>43228341388032.695</v>
      </c>
      <c r="FK182" s="3">
        <f t="shared" si="187"/>
        <v>39443118390957.937</v>
      </c>
      <c r="FL182" s="3">
        <f t="shared" si="188"/>
        <v>35773693326025.719</v>
      </c>
      <c r="FM182" s="3">
        <f t="shared" si="189"/>
        <v>32242606317898.777</v>
      </c>
      <c r="FN182" s="3">
        <f t="shared" si="190"/>
        <v>28870148346138.699</v>
      </c>
      <c r="FO182" s="3">
        <f t="shared" si="191"/>
        <v>25674002502418.418</v>
      </c>
      <c r="FP182" s="3">
        <f t="shared" si="192"/>
        <v>22668941141838.973</v>
      </c>
      <c r="FQ182" s="3">
        <f t="shared" si="193"/>
        <v>19866590702245.777</v>
      </c>
      <c r="FR182" s="3">
        <f t="shared" si="194"/>
        <v>17275274089599.113</v>
      </c>
      <c r="FS182" s="3">
        <f t="shared" si="195"/>
        <v>14899938020303.324</v>
      </c>
      <c r="FT182" s="3">
        <f t="shared" si="196"/>
        <v>12742169645984.887</v>
      </c>
      <c r="FU182" s="3">
        <f t="shared" si="197"/>
        <v>10800303281992.547</v>
      </c>
      <c r="FV182" s="3">
        <f t="shared" si="198"/>
        <v>9069614283252.2988</v>
      </c>
      <c r="FW182" s="3">
        <f t="shared" si="199"/>
        <v>7542593263113.9189</v>
      </c>
      <c r="FX182" s="3">
        <f t="shared" si="200"/>
        <v>6209290163352.377</v>
      </c>
      <c r="FY182" s="3">
        <f t="shared" si="201"/>
        <v>5057714399692.3467</v>
      </c>
      <c r="FZ182" s="3">
        <f t="shared" si="202"/>
        <v>4074274663259.7886</v>
      </c>
      <c r="GA182" s="3">
        <f t="shared" si="203"/>
        <v>3244240162716.8945</v>
      </c>
      <c r="GB182" s="3">
        <f t="shared" si="204"/>
        <v>2552204303959.0498</v>
      </c>
      <c r="GC182" s="3">
        <f t="shared" si="205"/>
        <v>1982532115323.1289</v>
      </c>
      <c r="GD182" s="3">
        <f t="shared" si="206"/>
        <v>1519774145181.8452</v>
      </c>
      <c r="GE182" s="3">
        <f t="shared" si="152"/>
        <v>1149032004416.6804</v>
      </c>
      <c r="GF182" s="3">
        <f t="shared" si="207"/>
        <v>856264029244.25659</v>
      </c>
      <c r="GG182" s="3">
        <f t="shared" si="208"/>
        <v>628523453607.60376</v>
      </c>
      <c r="GH182" s="3">
        <f t="shared" si="209"/>
        <v>454125701872.2785</v>
      </c>
      <c r="GI182" s="3">
        <f t="shared" si="210"/>
        <v>322745610675.39862</v>
      </c>
      <c r="GJ182" s="3">
        <f t="shared" si="211"/>
        <v>225449237396.67783</v>
      </c>
      <c r="GK182" s="3">
        <f t="shared" si="157"/>
        <v>154668124676.87491</v>
      </c>
      <c r="GL182" s="3">
        <f t="shared" si="158"/>
        <v>104126247803.76424</v>
      </c>
      <c r="GM182" s="3">
        <f t="shared" si="159"/>
        <v>68731248242.765274</v>
      </c>
      <c r="GN182" s="3">
        <f t="shared" si="160"/>
        <v>44441928309.559685</v>
      </c>
      <c r="GO182" s="3">
        <f t="shared" si="161"/>
        <v>28123425708.976974</v>
      </c>
      <c r="GP182" s="3">
        <f t="shared" si="162"/>
        <v>17400164866.353416</v>
      </c>
      <c r="GQ182" s="3">
        <f t="shared" si="163"/>
        <v>10514817530.64241</v>
      </c>
      <c r="GR182" s="3">
        <f t="shared" si="164"/>
        <v>6199349541.2146912</v>
      </c>
      <c r="GS182" s="3">
        <f t="shared" si="165"/>
        <v>3562030885.3136768</v>
      </c>
      <c r="GT182" s="3">
        <f t="shared" si="166"/>
        <v>1992255211.8227205</v>
      </c>
      <c r="GU182" s="3">
        <f t="shared" si="167"/>
        <v>1083310377.2521272</v>
      </c>
      <c r="GV182" s="3">
        <f t="shared" si="168"/>
        <v>571954696.1647408</v>
      </c>
      <c r="GW182" s="3">
        <f t="shared" si="169"/>
        <v>292809662.0829199</v>
      </c>
      <c r="GX182" s="3">
        <f t="shared" si="170"/>
        <v>145148103.28337663</v>
      </c>
      <c r="GY182" s="3">
        <f t="shared" si="171"/>
        <v>69566200.450158998</v>
      </c>
      <c r="GZ182" s="3">
        <f t="shared" si="172"/>
        <v>32186609.259297255</v>
      </c>
      <c r="HA182" s="3">
        <f t="shared" si="173"/>
        <v>14352916.955465363</v>
      </c>
      <c r="HB182" s="3">
        <f t="shared" si="174"/>
        <v>6158267.3080578092</v>
      </c>
      <c r="HC182" s="3">
        <f t="shared" si="175"/>
        <v>2537824.8551187539</v>
      </c>
      <c r="HD182" s="3">
        <f t="shared" si="176"/>
        <v>1002640.2169192628</v>
      </c>
      <c r="HE182" s="3">
        <f t="shared" si="395"/>
        <v>379024.39769888041</v>
      </c>
      <c r="HF182" s="3">
        <f t="shared" si="428"/>
        <v>136819.11953542879</v>
      </c>
      <c r="HG182" s="3">
        <f t="shared" si="429"/>
        <v>47061.083058832482</v>
      </c>
      <c r="HH182" s="3"/>
      <c r="HJ182" s="3">
        <f t="shared" si="430"/>
        <v>6704283939500043</v>
      </c>
      <c r="HK182" s="3">
        <f t="shared" si="435"/>
        <v>6716778271750420</v>
      </c>
    </row>
    <row r="183" spans="1:219" x14ac:dyDescent="0.25">
      <c r="A183">
        <v>202</v>
      </c>
      <c r="B183" s="3">
        <v>12589254117.941601</v>
      </c>
      <c r="C183" s="8">
        <v>398.929390002459</v>
      </c>
      <c r="D183" s="3">
        <f t="shared" ref="D183:BO183" si="460">$H$1*PI()/3*((D80+E80)*(E$7^2-D$7^2)+(E$7-D$7)*(D80*D$7+E80*E$7))*$H$2*$K$1</f>
        <v>549320761081.52838</v>
      </c>
      <c r="E183" s="3">
        <f t="shared" si="460"/>
        <v>574800693055.573</v>
      </c>
      <c r="F183" s="3">
        <f t="shared" si="460"/>
        <v>601459545564.14819</v>
      </c>
      <c r="G183" s="3">
        <f t="shared" si="460"/>
        <v>629351598474.33838</v>
      </c>
      <c r="H183" s="3">
        <f t="shared" si="460"/>
        <v>658533606189.56494</v>
      </c>
      <c r="I183" s="3">
        <f t="shared" si="460"/>
        <v>689064908164.46143</v>
      </c>
      <c r="J183" s="3">
        <f t="shared" si="460"/>
        <v>721007544138.18774</v>
      </c>
      <c r="K183" s="3">
        <f t="shared" si="460"/>
        <v>754426374272.27466</v>
      </c>
      <c r="L183" s="3">
        <f t="shared" si="460"/>
        <v>789389204369.4071</v>
      </c>
      <c r="M183" s="3">
        <f t="shared" si="460"/>
        <v>825966916372.43359</v>
      </c>
      <c r="N183" s="3">
        <f t="shared" si="460"/>
        <v>864233604331.26904</v>
      </c>
      <c r="O183" s="3">
        <f t="shared" si="460"/>
        <v>904266716045.46448</v>
      </c>
      <c r="P183" s="3">
        <f t="shared" si="460"/>
        <v>946147200576.54529</v>
      </c>
      <c r="Q183" s="3">
        <f t="shared" si="460"/>
        <v>989959661845.61865</v>
      </c>
      <c r="R183" s="3">
        <f t="shared" si="460"/>
        <v>1035792518526.1887</v>
      </c>
      <c r="S183" s="3">
        <f t="shared" si="460"/>
        <v>1083738170441.9617</v>
      </c>
      <c r="T183" s="3">
        <f t="shared" si="460"/>
        <v>1133893171693.4875</v>
      </c>
      <c r="U183" s="3">
        <f t="shared" si="460"/>
        <v>1186358410733.6541</v>
      </c>
      <c r="V183" s="3">
        <f t="shared" si="460"/>
        <v>1241239297605.8154</v>
      </c>
      <c r="W183" s="3">
        <f t="shared" si="460"/>
        <v>1298645958578.7498</v>
      </c>
      <c r="X183" s="3">
        <f t="shared" si="460"/>
        <v>1358693438393.5964</v>
      </c>
      <c r="Y183" s="3">
        <f t="shared" si="460"/>
        <v>1421501910348.6304</v>
      </c>
      <c r="Z183" s="3">
        <f t="shared" si="460"/>
        <v>1487196894444.6802</v>
      </c>
      <c r="AA183" s="3">
        <f t="shared" si="460"/>
        <v>1555909483805.6831</v>
      </c>
      <c r="AB183" s="3">
        <f t="shared" si="460"/>
        <v>1627776579592.4165</v>
      </c>
      <c r="AC183" s="3">
        <f t="shared" si="460"/>
        <v>1702941134619.3386</v>
      </c>
      <c r="AD183" s="3">
        <f t="shared" si="460"/>
        <v>1781552405875.8445</v>
      </c>
      <c r="AE183" s="3">
        <f t="shared" si="460"/>
        <v>1863766216140.3962</v>
      </c>
      <c r="AF183" s="3">
        <f t="shared" si="460"/>
        <v>1949745224884.3628</v>
      </c>
      <c r="AG183" s="3">
        <f t="shared" si="460"/>
        <v>2039659208620.0286</v>
      </c>
      <c r="AH183" s="3">
        <f t="shared" si="460"/>
        <v>2133685350856.7957</v>
      </c>
      <c r="AI183" s="3">
        <f t="shared" si="460"/>
        <v>2232008541800.001</v>
      </c>
      <c r="AJ183" s="3">
        <f t="shared" si="460"/>
        <v>2334821687907.6973</v>
      </c>
      <c r="AK183" s="3">
        <f t="shared" si="460"/>
        <v>2442326031393.6348</v>
      </c>
      <c r="AL183" s="3">
        <f t="shared" si="460"/>
        <v>2554731479745.0161</v>
      </c>
      <c r="AM183" s="3">
        <f t="shared" si="460"/>
        <v>2672256945274.1978</v>
      </c>
      <c r="AN183" s="3">
        <f t="shared" si="460"/>
        <v>2795130694711.7192</v>
      </c>
      <c r="AO183" s="3">
        <f t="shared" si="460"/>
        <v>2923590708781.041</v>
      </c>
      <c r="AP183" s="3">
        <f t="shared" si="460"/>
        <v>3057885051662.0337</v>
      </c>
      <c r="AQ183" s="3">
        <f t="shared" si="460"/>
        <v>3198272250196.4839</v>
      </c>
      <c r="AR183" s="3">
        <f t="shared" si="460"/>
        <v>3345021682621.6279</v>
      </c>
      <c r="AS183" s="3">
        <f t="shared" si="460"/>
        <v>3498413976563.3638</v>
      </c>
      <c r="AT183" s="3">
        <f t="shared" si="460"/>
        <v>3658741415929.3096</v>
      </c>
      <c r="AU183" s="3">
        <f t="shared" si="460"/>
        <v>3826308356273.3018</v>
      </c>
      <c r="AV183" s="3">
        <f t="shared" si="460"/>
        <v>4001431648107.7871</v>
      </c>
      <c r="AW183" s="3">
        <f t="shared" si="460"/>
        <v>4184441067519.1738</v>
      </c>
      <c r="AX183" s="3">
        <f t="shared" si="460"/>
        <v>4375679753365.2588</v>
      </c>
      <c r="AY183" s="3">
        <f t="shared" si="460"/>
        <v>4575504650168.8994</v>
      </c>
      <c r="AZ183" s="3">
        <f t="shared" si="460"/>
        <v>4784286955702.3896</v>
      </c>
      <c r="BA183" s="3">
        <f t="shared" si="460"/>
        <v>5002412572106.668</v>
      </c>
      <c r="BB183" s="3">
        <f t="shared" si="460"/>
        <v>5230282559215.2969</v>
      </c>
      <c r="BC183" s="3">
        <f t="shared" si="460"/>
        <v>5468313588562.2627</v>
      </c>
      <c r="BD183" s="3">
        <f t="shared" si="460"/>
        <v>5716938396369.4072</v>
      </c>
      <c r="BE183" s="3">
        <f t="shared" si="460"/>
        <v>5976606233561.9707</v>
      </c>
      <c r="BF183" s="3">
        <f t="shared" si="460"/>
        <v>6247783310645.8164</v>
      </c>
      <c r="BG183" s="3">
        <f t="shared" si="460"/>
        <v>6530953234985.4521</v>
      </c>
      <c r="BH183" s="3">
        <f t="shared" si="460"/>
        <v>6826617437769.0166</v>
      </c>
      <c r="BI183" s="3">
        <f t="shared" si="460"/>
        <v>7135295587599.7129</v>
      </c>
      <c r="BJ183" s="3">
        <f t="shared" si="460"/>
        <v>7457525987326.4062</v>
      </c>
      <c r="BK183" s="3">
        <f t="shared" si="460"/>
        <v>7793865950359.2949</v>
      </c>
      <c r="BL183" s="3">
        <f t="shared" si="460"/>
        <v>8144892152324.4316</v>
      </c>
      <c r="BM183" s="3">
        <f t="shared" si="460"/>
        <v>8511200953427.3838</v>
      </c>
      <c r="BN183" s="3">
        <f t="shared" si="460"/>
        <v>8893408686514.8008</v>
      </c>
      <c r="BO183" s="3">
        <f t="shared" si="460"/>
        <v>9292151905220.5195</v>
      </c>
      <c r="BP183" s="3">
        <f t="shared" ref="BP183:EA183" si="461">$H$1*PI()/3*((BP80+BQ80)*(BQ$7^2-BP$7^2)+(BQ$7-BP$7)*(BP80*BP$7+BQ80*BQ$7))*$H$2*$K$1</f>
        <v>9708087586119.2168</v>
      </c>
      <c r="BQ183" s="3">
        <f t="shared" si="461"/>
        <v>10141893278169.949</v>
      </c>
      <c r="BR183" s="3">
        <f t="shared" si="461"/>
        <v>10594267192140.301</v>
      </c>
      <c r="BS183" s="3">
        <f t="shared" si="461"/>
        <v>11065928222000.629</v>
      </c>
      <c r="BT183" s="3">
        <f t="shared" si="461"/>
        <v>11557615889592.908</v>
      </c>
      <c r="BU183" s="3">
        <f t="shared" si="461"/>
        <v>12070090203068.209</v>
      </c>
      <c r="BV183" s="3">
        <f t="shared" si="461"/>
        <v>12604131418826.695</v>
      </c>
      <c r="BW183" s="3">
        <f t="shared" si="461"/>
        <v>13160539695777.529</v>
      </c>
      <c r="BX183" s="3">
        <f t="shared" si="461"/>
        <v>13740134629843.039</v>
      </c>
      <c r="BY183" s="3">
        <f t="shared" si="461"/>
        <v>14343754655678.988</v>
      </c>
      <c r="BZ183" s="3">
        <f t="shared" si="461"/>
        <v>14972256301525.299</v>
      </c>
      <c r="CA183" s="3">
        <f t="shared" si="461"/>
        <v>15626513282087.715</v>
      </c>
      <c r="CB183" s="3">
        <f t="shared" si="461"/>
        <v>16307415413152.73</v>
      </c>
      <c r="CC183" s="3">
        <f t="shared" si="461"/>
        <v>17015867330604.238</v>
      </c>
      <c r="CD183" s="3">
        <f t="shared" si="461"/>
        <v>17752786995141.711</v>
      </c>
      <c r="CE183" s="3">
        <f t="shared" si="461"/>
        <v>18519103962918.074</v>
      </c>
      <c r="CF183" s="3">
        <f t="shared" si="461"/>
        <v>19315757400936.934</v>
      </c>
      <c r="CG183" s="3">
        <f t="shared" si="461"/>
        <v>20143693824780.738</v>
      </c>
      <c r="CH183" s="3">
        <f t="shared" si="461"/>
        <v>21003864534972.664</v>
      </c>
      <c r="CI183" s="3">
        <f t="shared" si="461"/>
        <v>21897222726897.883</v>
      </c>
      <c r="CJ183" s="3">
        <f t="shared" si="461"/>
        <v>22824720247968.344</v>
      </c>
      <c r="CK183" s="3">
        <f t="shared" si="461"/>
        <v>23787303974409.477</v>
      </c>
      <c r="CL183" s="3">
        <f t="shared" si="461"/>
        <v>24785911778869.914</v>
      </c>
      <c r="CM183" s="3">
        <f t="shared" si="461"/>
        <v>25821468058857.117</v>
      </c>
      <c r="CN183" s="3">
        <f t="shared" si="461"/>
        <v>26894878795030.035</v>
      </c>
      <c r="CO183" s="3">
        <f t="shared" si="461"/>
        <v>28007026107386.473</v>
      </c>
      <c r="CP183" s="3">
        <f t="shared" si="461"/>
        <v>29158762276729.23</v>
      </c>
      <c r="CQ183" s="3">
        <f t="shared" si="461"/>
        <v>30350903198213.016</v>
      </c>
      <c r="CR183" s="3">
        <f t="shared" si="461"/>
        <v>31584221233496.844</v>
      </c>
      <c r="CS183" s="3">
        <f t="shared" si="461"/>
        <v>32859437428120.707</v>
      </c>
      <c r="CT183" s="3">
        <f t="shared" si="461"/>
        <v>34177213061143.57</v>
      </c>
      <c r="CU183" s="3">
        <f t="shared" si="461"/>
        <v>35538140494683.242</v>
      </c>
      <c r="CV183" s="3">
        <f t="shared" si="461"/>
        <v>36942733292993.273</v>
      </c>
      <c r="CW183" s="3">
        <f t="shared" si="461"/>
        <v>38391415581834.156</v>
      </c>
      <c r="CX183" s="3">
        <f t="shared" si="461"/>
        <v>39884510622118.258</v>
      </c>
      <c r="CY183" s="3">
        <f t="shared" si="461"/>
        <v>41422228575358.336</v>
      </c>
      <c r="CZ183" s="3">
        <f t="shared" si="461"/>
        <v>43004653441971.695</v>
      </c>
      <c r="DA183" s="3">
        <f t="shared" si="461"/>
        <v>44631729159801.117</v>
      </c>
      <c r="DB183" s="3">
        <f t="shared" si="461"/>
        <v>46303244856232.117</v>
      </c>
      <c r="DC183" s="3">
        <f t="shared" si="461"/>
        <v>48018819254512.711</v>
      </c>
      <c r="DD183" s="3">
        <f t="shared" si="461"/>
        <v>49777884245218.172</v>
      </c>
      <c r="DE183" s="3">
        <f t="shared" si="461"/>
        <v>51579667643216.922</v>
      </c>
      <c r="DF183" s="3">
        <f t="shared" si="461"/>
        <v>53423175163536.289</v>
      </c>
      <c r="DG183" s="3">
        <f t="shared" si="461"/>
        <v>55307171663557.164</v>
      </c>
      <c r="DH183" s="3">
        <f t="shared" si="461"/>
        <v>57230161715148.75</v>
      </c>
      <c r="DI183" s="3">
        <f t="shared" si="461"/>
        <v>59190369588524.781</v>
      </c>
      <c r="DJ183" s="3">
        <f t="shared" si="461"/>
        <v>61185718750008.102</v>
      </c>
      <c r="DK183" s="3">
        <f t="shared" si="461"/>
        <v>63213810999429.281</v>
      </c>
      <c r="DL183" s="3">
        <f t="shared" si="461"/>
        <v>65271905397114.898</v>
      </c>
      <c r="DM183" s="3">
        <f t="shared" si="461"/>
        <v>67356897159129.508</v>
      </c>
      <c r="DN183" s="3">
        <f t="shared" si="461"/>
        <v>69465296729906.867</v>
      </c>
      <c r="DO183" s="3">
        <f t="shared" si="461"/>
        <v>71593209273008.406</v>
      </c>
      <c r="DP183" s="3">
        <f t="shared" si="461"/>
        <v>73736314858113.094</v>
      </c>
      <c r="DQ183" s="3">
        <f t="shared" si="461"/>
        <v>75889849657646.547</v>
      </c>
      <c r="DR183" s="3">
        <f t="shared" si="461"/>
        <v>78048588508240.547</v>
      </c>
      <c r="DS183" s="3">
        <f t="shared" si="461"/>
        <v>80206829231701.562</v>
      </c>
      <c r="DT183" s="3">
        <f t="shared" si="461"/>
        <v>82358379153629.937</v>
      </c>
      <c r="DU183" s="3">
        <f t="shared" si="461"/>
        <v>84496544301106.812</v>
      </c>
      <c r="DV183" s="3">
        <f t="shared" si="461"/>
        <v>86614121802812.094</v>
      </c>
      <c r="DW183" s="3">
        <f t="shared" si="461"/>
        <v>88703396057686.453</v>
      </c>
      <c r="DX183" s="3">
        <f t="shared" si="461"/>
        <v>90756139277991.5</v>
      </c>
      <c r="DY183" s="3">
        <f t="shared" si="461"/>
        <v>92763617047640.719</v>
      </c>
      <c r="DZ183" s="3">
        <f t="shared" si="461"/>
        <v>94716599569114.578</v>
      </c>
      <c r="EA183" s="3">
        <f t="shared" si="461"/>
        <v>96605379295396.875</v>
      </c>
      <c r="EB183" s="3">
        <f t="shared" ref="EB183:ET183" si="462">$H$1*PI()/3*((EB80+EC80)*(EC$7^2-EB$7^2)+(EC$7-EB$7)*(EB80*EB$7+EC80*EC$7))*$H$2*$K$1</f>
        <v>98419795659165.109</v>
      </c>
      <c r="EC183" s="3">
        <f t="shared" si="462"/>
        <v>100149267615342.39</v>
      </c>
      <c r="ED183" s="3">
        <f t="shared" si="462"/>
        <v>101782834703530.66</v>
      </c>
      <c r="EE183" s="3">
        <f t="shared" si="462"/>
        <v>103309207311547.55</v>
      </c>
      <c r="EF183" s="3">
        <f t="shared" si="462"/>
        <v>104716826775843.39</v>
      </c>
      <c r="EG183" s="3">
        <f t="shared" si="462"/>
        <v>105993935887331.91</v>
      </c>
      <c r="EH183" s="3">
        <f t="shared" si="462"/>
        <v>107128660280135.05</v>
      </c>
      <c r="EI183" s="3">
        <f t="shared" si="462"/>
        <v>108109101059235.14</v>
      </c>
      <c r="EJ183" s="3">
        <f t="shared" si="462"/>
        <v>108923438873064.23</v>
      </c>
      <c r="EK183" s="3">
        <f t="shared" si="462"/>
        <v>109560049452406.36</v>
      </c>
      <c r="EL183" s="3">
        <f t="shared" si="462"/>
        <v>110007630418136.27</v>
      </c>
      <c r="EM183" s="3">
        <f t="shared" si="462"/>
        <v>110255338903478.03</v>
      </c>
      <c r="EN183" s="3">
        <f t="shared" si="462"/>
        <v>110292939244868.62</v>
      </c>
      <c r="EO183" s="3">
        <f t="shared" si="462"/>
        <v>110110959666303.31</v>
      </c>
      <c r="EP183" s="3">
        <f t="shared" si="462"/>
        <v>109700856518834.69</v>
      </c>
      <c r="EQ183" s="3">
        <f t="shared" si="462"/>
        <v>109055184245792.98</v>
      </c>
      <c r="ER183" s="3">
        <f t="shared" si="462"/>
        <v>108167768826495.31</v>
      </c>
      <c r="ES183" s="3">
        <f t="shared" si="462"/>
        <v>107033882019956.91</v>
      </c>
      <c r="ET183" s="3">
        <f t="shared" si="462"/>
        <v>105650413292172.06</v>
      </c>
      <c r="EU183" s="3">
        <f t="shared" ref="EU183:FC183" si="463">$H$1*PI()/3*((EU80+EV80)*(EV$7^2-EU$7^2)+(EV$7-EU$7)*(EU80*EU$7+EV80*EV$7))*$H$2*$K$1</f>
        <v>104016035881723.05</v>
      </c>
      <c r="EV183" s="3">
        <f t="shared" si="463"/>
        <v>102131363053067.42</v>
      </c>
      <c r="EW183" s="3">
        <f t="shared" si="463"/>
        <v>99999090224661.453</v>
      </c>
      <c r="EX183" s="3">
        <f t="shared" si="463"/>
        <v>97624118360710.328</v>
      </c>
      <c r="EY183" s="3">
        <f t="shared" si="463"/>
        <v>95013653804391.047</v>
      </c>
      <c r="EZ183" s="3">
        <f t="shared" si="463"/>
        <v>92177279631066.328</v>
      </c>
      <c r="FA183" s="3">
        <f t="shared" si="463"/>
        <v>89126993638918.797</v>
      </c>
      <c r="FB183" s="3">
        <f t="shared" si="463"/>
        <v>85877208295591.016</v>
      </c>
      <c r="FC183" s="3">
        <f t="shared" si="463"/>
        <v>82444708346568.641</v>
      </c>
      <c r="FD183" s="3">
        <f t="shared" si="232"/>
        <v>78848562384978.219</v>
      </c>
      <c r="FE183" s="3">
        <f t="shared" si="233"/>
        <v>75109985495526.797</v>
      </c>
      <c r="FF183" s="3">
        <f t="shared" si="182"/>
        <v>71252151128042.062</v>
      </c>
      <c r="FG183" s="3">
        <f t="shared" si="183"/>
        <v>67299951623208.445</v>
      </c>
      <c r="FH183" s="3">
        <f t="shared" si="184"/>
        <v>63279708292795.969</v>
      </c>
      <c r="FI183" s="3">
        <f t="shared" si="185"/>
        <v>59218833622143.117</v>
      </c>
      <c r="FJ183" s="3">
        <f t="shared" si="186"/>
        <v>55145449969643.328</v>
      </c>
      <c r="FK183" s="3">
        <f t="shared" si="187"/>
        <v>51087971032362.883</v>
      </c>
      <c r="FL183" s="3">
        <f t="shared" si="188"/>
        <v>47074654252295.609</v>
      </c>
      <c r="FM183" s="3">
        <f t="shared" si="189"/>
        <v>43133134169002.344</v>
      </c>
      <c r="FN183" s="3">
        <f t="shared" si="190"/>
        <v>39289948380012.852</v>
      </c>
      <c r="FO183" s="3">
        <f t="shared" si="191"/>
        <v>35570069144635.789</v>
      </c>
      <c r="FP183" s="3">
        <f t="shared" si="192"/>
        <v>31996454647694.461</v>
      </c>
      <c r="FQ183" s="3">
        <f t="shared" si="193"/>
        <v>28589634423216.172</v>
      </c>
      <c r="FR183" s="3">
        <f t="shared" si="194"/>
        <v>25367343329312.863</v>
      </c>
      <c r="FS183" s="3">
        <f t="shared" ref="FS183:FS211" si="464">$H$1*PI()/3*((FS80+FT80)*(FT$7^2-FS$7^2)+(FT$7-FS$7)*(FS80*FS$7+FT80*FT$7))*$H$2*$K$1</f>
        <v>22344217693106.266</v>
      </c>
      <c r="FT183" s="3">
        <f t="shared" ref="FT183:FT211" si="465">$H$1*PI()/3*((FT80+FU80)*(FU$7^2-FT$7^2)+(FU$7-FT$7)*(FT80*FT$7+FU80*FU$7))*$H$2*$K$1</f>
        <v>19531565766930.199</v>
      </c>
      <c r="FU183" s="3">
        <f t="shared" ref="FU183:FU211" si="466">$H$1*PI()/3*((FU80+FV80)*(FV$7^2-FU$7^2)+(FV$7-FU$7)*(FU80*FU$7+FV80*FV$7))*$H$2*$K$1</f>
        <v>16937222450628.049</v>
      </c>
      <c r="FV183" s="3">
        <f t="shared" ref="FV183:FV211" si="467">$H$1*PI()/3*((FV80+FW80)*(FW$7^2-FV$7^2)+(FW$7-FV$7)*(FV80*FV$7+FW80*FW$7))*$H$2*$K$1</f>
        <v>14565495383220.738</v>
      </c>
      <c r="FW183" s="3">
        <f t="shared" ref="FW183:FW211" si="468">$H$1*PI()/3*((FW80+FX80)*(FX$7^2-FW$7^2)+(FX$7-FW$7)*(FW80*FW$7+FX80*FX$7))*$H$2*$K$1</f>
        <v>12417206083196.707</v>
      </c>
      <c r="FX183" s="3">
        <f t="shared" ref="FX183:FX211" si="469">$H$1*PI()/3*((FX80+FY80)*(FY$7^2-FX$7^2)+(FY$7-FX$7)*(FX80*FX$7+FY80*FY$7))*$H$2*$K$1</f>
        <v>10489825964185.025</v>
      </c>
      <c r="FY183" s="3">
        <f t="shared" ref="FY183:FY211" si="470">$H$1*PI()/3*((FY80+FZ80)*(FZ$7^2-FY$7^2)+(FZ$7-FY$7)*(FY80*FY$7+FZ80*FZ$7))*$H$2*$K$1</f>
        <v>8777702963434.0195</v>
      </c>
      <c r="FZ183" s="3">
        <f t="shared" ref="FZ183:FZ211" si="471">$H$1*PI()/3*((FZ80+GA80)*(GA$7^2-FZ$7^2)+(GA$7-FZ$7)*(FZ80*FZ$7+GA80*GA$7))*$H$2*$K$1</f>
        <v>7272370424469.5713</v>
      </c>
      <c r="GA183" s="3">
        <f t="shared" ref="GA183:GA211" si="472">$H$1*PI()/3*((GA80+GB80)*(GB$7^2-GA$7^2)+(GB$7-GA$7)*(GA80*GA$7+GB80*GB$7))*$H$2*$K$1</f>
        <v>5962926028272.8242</v>
      </c>
      <c r="GB183" s="3">
        <f t="shared" ref="GB183:GB211" si="473">$H$1*PI()/3*((GB80+GC80)*(GC$7^2-GB$7^2)+(GC$7-GB$7)*(GB80*GB$7+GC80*GC$7))*$H$2*$K$1</f>
        <v>4836465232295.6963</v>
      </c>
      <c r="GC183" s="3">
        <f t="shared" ref="GC183:GC211" si="474">$H$1*PI()/3*((GC80+GD80)*(GD$7^2-GC$7^2)+(GD$7-GC$7)*(GC80*GC$7+GD80*GD$7))*$H$2*$K$1</f>
        <v>3878551102010.0654</v>
      </c>
      <c r="GD183" s="3">
        <f t="shared" ref="GD183:GD211" si="475">$H$1*PI()/3*((GD80+GE80)*(GE$7^2-GD$7^2)+(GE$7-GD$7)*(GD80*GD$7+GE80*GE$7))*$H$2*$K$1</f>
        <v>3073700816593.5342</v>
      </c>
      <c r="GE183" s="3">
        <f t="shared" ref="GE183:GE211" si="476">$H$1*PI()/3*((GE80+GF80)*(GF$7^2-GE$7^2)+(GF$7-GE$7)*(GE80*GE$7+GF80*GF$7))*$H$2*$K$1</f>
        <v>2405868649204.3325</v>
      </c>
      <c r="GF183" s="3">
        <f t="shared" si="207"/>
        <v>1858905934126.8127</v>
      </c>
      <c r="GG183" s="3">
        <f t="shared" si="208"/>
        <v>1416980415589.9316</v>
      </c>
      <c r="GH183" s="3">
        <f t="shared" si="209"/>
        <v>1064940306342.5413</v>
      </c>
      <c r="GI183" s="3">
        <f t="shared" si="210"/>
        <v>788612155252.59912</v>
      </c>
      <c r="GJ183" s="3">
        <f t="shared" si="211"/>
        <v>575025942909.27051</v>
      </c>
      <c r="GK183" s="3">
        <f t="shared" si="157"/>
        <v>412565351861.1543</v>
      </c>
      <c r="GL183" s="3">
        <f t="shared" si="158"/>
        <v>291045535307.54578</v>
      </c>
      <c r="GM183" s="3">
        <f t="shared" si="159"/>
        <v>201724595194.77136</v>
      </c>
      <c r="GN183" s="3">
        <f t="shared" si="160"/>
        <v>137258092973.53293</v>
      </c>
      <c r="GO183" s="3">
        <f t="shared" si="161"/>
        <v>91608053799.06601</v>
      </c>
      <c r="GP183" s="3">
        <f t="shared" si="162"/>
        <v>59918992482.826828</v>
      </c>
      <c r="GQ183" s="3">
        <f t="shared" si="163"/>
        <v>38373503182.862923</v>
      </c>
      <c r="GR183" s="3">
        <f t="shared" si="164"/>
        <v>24039034486.752422</v>
      </c>
      <c r="GS183" s="3">
        <f t="shared" si="165"/>
        <v>14715819871.614567</v>
      </c>
      <c r="GT183" s="3">
        <f t="shared" si="166"/>
        <v>8793805347.0483017</v>
      </c>
      <c r="GU183" s="3">
        <f t="shared" si="167"/>
        <v>5124082796.2520599</v>
      </c>
      <c r="GV183" s="3">
        <f t="shared" si="168"/>
        <v>2908052286.2210336</v>
      </c>
      <c r="GW183" s="3">
        <f t="shared" si="169"/>
        <v>1605505619.2660851</v>
      </c>
      <c r="GX183" s="3">
        <f t="shared" si="170"/>
        <v>861187221.40126956</v>
      </c>
      <c r="GY183" s="3">
        <f t="shared" si="171"/>
        <v>448215349.13960087</v>
      </c>
      <c r="GZ183" s="3">
        <f t="shared" si="172"/>
        <v>226037273.77561057</v>
      </c>
      <c r="HA183" s="3">
        <f t="shared" si="173"/>
        <v>110293685.89746858</v>
      </c>
      <c r="HB183" s="3">
        <f t="shared" si="174"/>
        <v>51992720.826068223</v>
      </c>
      <c r="HC183" s="3">
        <f t="shared" si="175"/>
        <v>23641194.654614728</v>
      </c>
      <c r="HD183" s="3">
        <f t="shared" si="176"/>
        <v>10351734.967316644</v>
      </c>
      <c r="HE183" s="3">
        <f t="shared" ref="HE183:HE211" si="477">$H$1*PI()/3*((HE80+HF80)*(HF$7^2-HE$7^2)+(HF$7-HE$7)*(HE80*HE$7+HF80*HF$7))*$H$2*$K$1</f>
        <v>4357348.4552133605</v>
      </c>
      <c r="HF183" s="3">
        <f t="shared" si="428"/>
        <v>1759991.427711668</v>
      </c>
      <c r="HG183" s="3">
        <f t="shared" si="429"/>
        <v>680855.70708477322</v>
      </c>
      <c r="HH183" s="3"/>
      <c r="HJ183" s="3">
        <f t="shared" si="430"/>
        <v>6725041794375761</v>
      </c>
      <c r="HK183" s="3">
        <f t="shared" si="435"/>
        <v>6735083731220916</v>
      </c>
    </row>
    <row r="184" spans="1:219" x14ac:dyDescent="0.25">
      <c r="A184">
        <v>203</v>
      </c>
      <c r="B184" s="3">
        <v>14125375446.227501</v>
      </c>
      <c r="C184" s="8">
        <v>447.60613754618544</v>
      </c>
      <c r="D184" s="3">
        <f t="shared" ref="D184:BO184" si="478">$H$1*PI()/3*((D81+E81)*(E$7^2-D$7^2)+(E$7-D$7)*(D81*D$7+E81*E$7))*$H$2*$K$1</f>
        <v>462997727530.8089</v>
      </c>
      <c r="E184" s="3">
        <f t="shared" si="478"/>
        <v>484603576257.80493</v>
      </c>
      <c r="F184" s="3">
        <f t="shared" si="478"/>
        <v>507215688724.10138</v>
      </c>
      <c r="G184" s="3">
        <f t="shared" si="478"/>
        <v>530880746242.11981</v>
      </c>
      <c r="H184" s="3">
        <f t="shared" si="478"/>
        <v>555647578409.97058</v>
      </c>
      <c r="I184" s="3">
        <f t="shared" si="478"/>
        <v>581567260341.16223</v>
      </c>
      <c r="J184" s="3">
        <f t="shared" si="478"/>
        <v>608693214138.4425</v>
      </c>
      <c r="K184" s="3">
        <f t="shared" si="478"/>
        <v>637081314786.57068</v>
      </c>
      <c r="L184" s="3">
        <f t="shared" si="478"/>
        <v>666790000631.88953</v>
      </c>
      <c r="M184" s="3">
        <f t="shared" si="478"/>
        <v>697880388637.16064</v>
      </c>
      <c r="N184" s="3">
        <f t="shared" si="478"/>
        <v>730416394591.84802</v>
      </c>
      <c r="O184" s="3">
        <f t="shared" si="478"/>
        <v>764464858476.40405</v>
      </c>
      <c r="P184" s="3">
        <f t="shared" si="478"/>
        <v>800095675169.29211</v>
      </c>
      <c r="Q184" s="3">
        <f t="shared" si="478"/>
        <v>837381930705.29395</v>
      </c>
      <c r="R184" s="3">
        <f t="shared" si="478"/>
        <v>876400044290.79602</v>
      </c>
      <c r="S184" s="3">
        <f t="shared" si="478"/>
        <v>917229916283.67297</v>
      </c>
      <c r="T184" s="3">
        <f t="shared" si="478"/>
        <v>959955082359.39832</v>
      </c>
      <c r="U184" s="3">
        <f t="shared" si="478"/>
        <v>1004662874084.1088</v>
      </c>
      <c r="V184" s="3">
        <f t="shared" si="478"/>
        <v>1051444586112.5529</v>
      </c>
      <c r="W184" s="3">
        <f t="shared" si="478"/>
        <v>1100395650248.7676</v>
      </c>
      <c r="X184" s="3">
        <f t="shared" si="478"/>
        <v>1151615816594.0791</v>
      </c>
      <c r="Y184" s="3">
        <f t="shared" si="478"/>
        <v>1205209342019.1301</v>
      </c>
      <c r="Z184" s="3">
        <f t="shared" si="478"/>
        <v>1261285186197.3359</v>
      </c>
      <c r="AA184" s="3">
        <f t="shared" si="478"/>
        <v>1319957215433.6389</v>
      </c>
      <c r="AB184" s="3">
        <f t="shared" si="478"/>
        <v>1381344414529.1562</v>
      </c>
      <c r="AC184" s="3">
        <f t="shared" si="478"/>
        <v>1445571106919.5752</v>
      </c>
      <c r="AD184" s="3">
        <f t="shared" si="478"/>
        <v>1512767183322.0698</v>
      </c>
      <c r="AE184" s="3">
        <f t="shared" si="478"/>
        <v>1583068339119.2256</v>
      </c>
      <c r="AF184" s="3">
        <f t="shared" si="478"/>
        <v>1656616320720.6292</v>
      </c>
      <c r="AG184" s="3">
        <f t="shared" si="478"/>
        <v>1733559181112.0757</v>
      </c>
      <c r="AH184" s="3">
        <f t="shared" si="478"/>
        <v>1814051544816.0933</v>
      </c>
      <c r="AI184" s="3">
        <f t="shared" si="478"/>
        <v>1898254882468.5073</v>
      </c>
      <c r="AJ184" s="3">
        <f t="shared" si="478"/>
        <v>1986337795206.0344</v>
      </c>
      <c r="AK184" s="3">
        <f t="shared" si="478"/>
        <v>2078476309043.9517</v>
      </c>
      <c r="AL184" s="3">
        <f t="shared" si="478"/>
        <v>2174854179413.3364</v>
      </c>
      <c r="AM184" s="3">
        <f t="shared" si="478"/>
        <v>2275663205993.6211</v>
      </c>
      <c r="AN184" s="3">
        <f t="shared" si="478"/>
        <v>2381103557974.5635</v>
      </c>
      <c r="AO184" s="3">
        <f t="shared" si="478"/>
        <v>2491384109833.7275</v>
      </c>
      <c r="AP184" s="3">
        <f t="shared" si="478"/>
        <v>2606722787697.0122</v>
      </c>
      <c r="AQ184" s="3">
        <f t="shared" si="478"/>
        <v>2727346926314.2666</v>
      </c>
      <c r="AR184" s="3">
        <f t="shared" si="478"/>
        <v>2853493636635.6582</v>
      </c>
      <c r="AS184" s="3">
        <f t="shared" si="478"/>
        <v>2985410183939.9443</v>
      </c>
      <c r="AT184" s="3">
        <f t="shared" si="478"/>
        <v>3123354376400.3247</v>
      </c>
      <c r="AU184" s="3">
        <f t="shared" si="478"/>
        <v>3267594963928.1992</v>
      </c>
      <c r="AV184" s="3">
        <f t="shared" si="478"/>
        <v>3418412047068.1689</v>
      </c>
      <c r="AW184" s="3">
        <f t="shared" si="478"/>
        <v>3576097495628.9092</v>
      </c>
      <c r="AX184" s="3">
        <f t="shared" si="478"/>
        <v>3740955376685.4941</v>
      </c>
      <c r="AY184" s="3">
        <f t="shared" si="478"/>
        <v>3913302391464.5371</v>
      </c>
      <c r="AZ184" s="3">
        <f t="shared" si="478"/>
        <v>4093468320539.0488</v>
      </c>
      <c r="BA184" s="3">
        <f t="shared" si="478"/>
        <v>4281796476649.9629</v>
      </c>
      <c r="BB184" s="3">
        <f t="shared" si="478"/>
        <v>4478644164341.71</v>
      </c>
      <c r="BC184" s="3">
        <f t="shared" si="478"/>
        <v>4684383145456.8555</v>
      </c>
      <c r="BD184" s="3">
        <f t="shared" si="478"/>
        <v>4899400109399.3701</v>
      </c>
      <c r="BE184" s="3">
        <f t="shared" si="478"/>
        <v>5124097146886.877</v>
      </c>
      <c r="BF184" s="3">
        <f t="shared" si="478"/>
        <v>5358892225751.8281</v>
      </c>
      <c r="BG184" s="3">
        <f t="shared" si="478"/>
        <v>5604219667123.4385</v>
      </c>
      <c r="BH184" s="3">
        <f t="shared" si="478"/>
        <v>5860530620130.9287</v>
      </c>
      <c r="BI184" s="3">
        <f t="shared" si="478"/>
        <v>6128293532997.1709</v>
      </c>
      <c r="BJ184" s="3">
        <f t="shared" si="478"/>
        <v>6407994618138.5215</v>
      </c>
      <c r="BK184" s="3">
        <f t="shared" si="478"/>
        <v>6700138308598.918</v>
      </c>
      <c r="BL184" s="3">
        <f t="shared" si="478"/>
        <v>7005247702837.5459</v>
      </c>
      <c r="BM184" s="3">
        <f t="shared" si="478"/>
        <v>7323864994501.9326</v>
      </c>
      <c r="BN184" s="3">
        <f t="shared" si="478"/>
        <v>7656551883518.5723</v>
      </c>
      <c r="BO184" s="3">
        <f t="shared" si="478"/>
        <v>8003889964342.5908</v>
      </c>
      <c r="BP184" s="3">
        <f t="shared" ref="BP184:EA184" si="479">$H$1*PI()/3*((BP81+BQ81)*(BQ$7^2-BP$7^2)+(BQ$7-BP$7)*(BP81*BP$7+BQ81*BQ$7))*$H$2*$K$1</f>
        <v>8366481086836.999</v>
      </c>
      <c r="BQ184" s="3">
        <f t="shared" si="479"/>
        <v>8744947684725.8613</v>
      </c>
      <c r="BR184" s="3">
        <f t="shared" si="479"/>
        <v>9139933066080.8242</v>
      </c>
      <c r="BS184" s="3">
        <f t="shared" si="479"/>
        <v>9552101659719.0762</v>
      </c>
      <c r="BT184" s="3">
        <f t="shared" si="479"/>
        <v>9982139210819.2988</v>
      </c>
      <c r="BU184" s="3">
        <f t="shared" si="479"/>
        <v>10430752918379.041</v>
      </c>
      <c r="BV184" s="3">
        <f t="shared" si="479"/>
        <v>10898671506493.49</v>
      </c>
      <c r="BW184" s="3">
        <f t="shared" si="479"/>
        <v>11386645220649.203</v>
      </c>
      <c r="BX184" s="3">
        <f t="shared" si="479"/>
        <v>11895445739454.561</v>
      </c>
      <c r="BY184" s="3">
        <f t="shared" si="479"/>
        <v>12425865991396.977</v>
      </c>
      <c r="BZ184" s="3">
        <f t="shared" si="479"/>
        <v>12978719865283.514</v>
      </c>
      <c r="CA184" s="3">
        <f t="shared" si="479"/>
        <v>13554841802115.084</v>
      </c>
      <c r="CB184" s="3">
        <f t="shared" si="479"/>
        <v>14155086255063.139</v>
      </c>
      <c r="CC184" s="3">
        <f t="shared" si="479"/>
        <v>14780327003263.502</v>
      </c>
      <c r="CD184" s="3">
        <f t="shared" si="479"/>
        <v>15431456303878.424</v>
      </c>
      <c r="CE184" s="3">
        <f t="shared" si="479"/>
        <v>16109383865841.818</v>
      </c>
      <c r="CF184" s="3">
        <f t="shared" si="479"/>
        <v>16815035627382.611</v>
      </c>
      <c r="CG184" s="3">
        <f t="shared" si="479"/>
        <v>17549352318170.437</v>
      </c>
      <c r="CH184" s="3">
        <f t="shared" si="479"/>
        <v>18313287785642.195</v>
      </c>
      <c r="CI184" s="3">
        <f t="shared" si="479"/>
        <v>19107807063650.727</v>
      </c>
      <c r="CJ184" s="3">
        <f t="shared" si="479"/>
        <v>19933884160237.594</v>
      </c>
      <c r="CK184" s="3">
        <f t="shared" si="479"/>
        <v>20792499539887.75</v>
      </c>
      <c r="CL184" s="3">
        <f t="shared" si="479"/>
        <v>21684637274236.973</v>
      </c>
      <c r="CM184" s="3">
        <f t="shared" si="479"/>
        <v>22611281833741.875</v>
      </c>
      <c r="CN184" s="3">
        <f t="shared" si="479"/>
        <v>23573414491487.152</v>
      </c>
      <c r="CO184" s="3">
        <f t="shared" si="479"/>
        <v>24572009308881.328</v>
      </c>
      <c r="CP184" s="3">
        <f t="shared" si="479"/>
        <v>25608028671780.109</v>
      </c>
      <c r="CQ184" s="3">
        <f t="shared" si="479"/>
        <v>26682418344335.73</v>
      </c>
      <c r="CR184" s="3">
        <f t="shared" si="479"/>
        <v>27796102006800.242</v>
      </c>
      <c r="CS184" s="3">
        <f t="shared" si="479"/>
        <v>28949975242653.242</v>
      </c>
      <c r="CT184" s="3">
        <f t="shared" si="479"/>
        <v>30144898939733.414</v>
      </c>
      <c r="CU184" s="3">
        <f t="shared" si="479"/>
        <v>31381692069390.953</v>
      </c>
      <c r="CV184" s="3">
        <f t="shared" si="479"/>
        <v>32661123808109.84</v>
      </c>
      <c r="CW184" s="3">
        <f t="shared" si="479"/>
        <v>33983904965548.387</v>
      </c>
      <c r="CX184" s="3">
        <f t="shared" si="479"/>
        <v>35350678684144.82</v>
      </c>
      <c r="CY184" s="3">
        <f t="shared" si="479"/>
        <v>36762010376755.008</v>
      </c>
      <c r="CZ184" s="3">
        <f t="shared" si="479"/>
        <v>38218376869896.734</v>
      </c>
      <c r="DA184" s="3">
        <f t="shared" si="479"/>
        <v>39720154723572.727</v>
      </c>
      <c r="DB184" s="3">
        <f t="shared" si="479"/>
        <v>41267607701587.844</v>
      </c>
      <c r="DC184" s="3">
        <f t="shared" si="479"/>
        <v>42860873370097.031</v>
      </c>
      <c r="DD184" s="3">
        <f t="shared" si="479"/>
        <v>44499948808513.656</v>
      </c>
      <c r="DE184" s="3">
        <f t="shared" si="479"/>
        <v>46184675422289.008</v>
      </c>
      <c r="DF184" s="3">
        <f t="shared" si="479"/>
        <v>47914722855506.07</v>
      </c>
      <c r="DG184" s="3">
        <f t="shared" si="479"/>
        <v>49689572010385.273</v>
      </c>
      <c r="DH184" s="3">
        <f t="shared" si="479"/>
        <v>51508497191729.484</v>
      </c>
      <c r="DI184" s="3">
        <f t="shared" si="479"/>
        <v>53370547406942.406</v>
      </c>
      <c r="DJ184" s="3">
        <f t="shared" si="479"/>
        <v>55274526866796.906</v>
      </c>
      <c r="DK184" s="3">
        <f t="shared" si="479"/>
        <v>57218974749470.922</v>
      </c>
      <c r="DL184" s="3">
        <f t="shared" si="479"/>
        <v>59202144308396.312</v>
      </c>
      <c r="DM184" s="3">
        <f t="shared" si="479"/>
        <v>61221981426674.773</v>
      </c>
      <c r="DN184" s="3">
        <f t="shared" si="479"/>
        <v>63276102744862.977</v>
      </c>
      <c r="DO184" s="3">
        <f t="shared" si="479"/>
        <v>65361773514381.602</v>
      </c>
      <c r="DP184" s="3">
        <f t="shared" si="479"/>
        <v>67475885360008.094</v>
      </c>
      <c r="DQ184" s="3">
        <f t="shared" si="479"/>
        <v>69614934164951.633</v>
      </c>
      <c r="DR184" s="3">
        <f t="shared" si="479"/>
        <v>71774998328858.094</v>
      </c>
      <c r="DS184" s="3">
        <f t="shared" si="479"/>
        <v>73951717685002.859</v>
      </c>
      <c r="DT184" s="3">
        <f t="shared" si="479"/>
        <v>76140273403886.562</v>
      </c>
      <c r="DU184" s="3">
        <f t="shared" si="479"/>
        <v>78335369252976.219</v>
      </c>
      <c r="DV184" s="3">
        <f t="shared" si="479"/>
        <v>80531214625695.516</v>
      </c>
      <c r="DW184" s="3">
        <f t="shared" si="479"/>
        <v>82721509799315.609</v>
      </c>
      <c r="DX184" s="3">
        <f t="shared" si="479"/>
        <v>84899433928025.047</v>
      </c>
      <c r="DY184" s="3">
        <f t="shared" si="479"/>
        <v>87057636322990.469</v>
      </c>
      <c r="DZ184" s="3">
        <f t="shared" si="479"/>
        <v>89188231618112.328</v>
      </c>
      <c r="EA184" s="3">
        <f t="shared" si="479"/>
        <v>91282799462624.234</v>
      </c>
      <c r="EB184" s="3">
        <f t="shared" ref="EB184:ET184" si="480">$H$1*PI()/3*((EB81+EC81)*(EC$7^2-EB$7^2)+(EC$7-EB$7)*(EB81*EB$7+EC81*EC$7))*$H$2*$K$1</f>
        <v>93332389421986.344</v>
      </c>
      <c r="EC184" s="3">
        <f t="shared" si="480"/>
        <v>95327531802833.953</v>
      </c>
      <c r="ED184" s="3">
        <f t="shared" si="480"/>
        <v>97258255145006.297</v>
      </c>
      <c r="EE184" s="3">
        <f t="shared" si="480"/>
        <v>99114111142131.484</v>
      </c>
      <c r="EF184" s="3">
        <f t="shared" si="480"/>
        <v>100884207757921.67</v>
      </c>
      <c r="EG184" s="3">
        <f t="shared" si="480"/>
        <v>102557251296765.3</v>
      </c>
      <c r="EH184" s="3">
        <f t="shared" si="480"/>
        <v>104121598162457.53</v>
      </c>
      <c r="EI184" s="3">
        <f t="shared" si="480"/>
        <v>105565316991277.17</v>
      </c>
      <c r="EJ184" s="3">
        <f t="shared" si="480"/>
        <v>106876261776462.7</v>
      </c>
      <c r="EK184" s="3">
        <f t="shared" si="480"/>
        <v>108042156503539.69</v>
      </c>
      <c r="EL184" s="3">
        <f t="shared" si="480"/>
        <v>109050691689061.5</v>
      </c>
      <c r="EM184" s="3">
        <f t="shared" si="480"/>
        <v>109889633053630.28</v>
      </c>
      <c r="EN184" s="3">
        <f t="shared" si="480"/>
        <v>110546942364394.39</v>
      </c>
      <c r="EO184" s="3">
        <f t="shared" si="480"/>
        <v>111010910246827.08</v>
      </c>
      <c r="EP184" s="3">
        <f t="shared" si="480"/>
        <v>111270300490376.91</v>
      </c>
      <c r="EQ184" s="3">
        <f t="shared" si="480"/>
        <v>111314505059332.14</v>
      </c>
      <c r="ER184" s="3">
        <f t="shared" si="480"/>
        <v>111133708665084.37</v>
      </c>
      <c r="ES184" s="3">
        <f t="shared" si="480"/>
        <v>110719061366442.45</v>
      </c>
      <c r="ET184" s="3">
        <f t="shared" si="480"/>
        <v>110062857241182.62</v>
      </c>
      <c r="EU184" s="3">
        <f t="shared" ref="EU184:FC184" si="481">$H$1*PI()/3*((EU81+EV81)*(EV$7^2-EU$7^2)+(EV$7-EU$7)*(EU81*EU$7+EV81*EV$7))*$H$2*$K$1</f>
        <v>109158716723732.33</v>
      </c>
      <c r="EV184" s="3">
        <f t="shared" si="481"/>
        <v>108001769738021.53</v>
      </c>
      <c r="EW184" s="3">
        <f t="shared" si="481"/>
        <v>106588836284013.31</v>
      </c>
      <c r="EX184" s="3">
        <f t="shared" si="481"/>
        <v>104918600675321.12</v>
      </c>
      <c r="EY184" s="3">
        <f t="shared" si="481"/>
        <v>102991775191604.92</v>
      </c>
      <c r="EZ184" s="3">
        <f t="shared" si="481"/>
        <v>100811248523014.72</v>
      </c>
      <c r="FA184" s="3">
        <f t="shared" si="481"/>
        <v>98382214069280.766</v>
      </c>
      <c r="FB184" s="3">
        <f t="shared" si="481"/>
        <v>95712272937524.484</v>
      </c>
      <c r="FC184" s="3">
        <f t="shared" si="481"/>
        <v>92811506388069.984</v>
      </c>
      <c r="FD184" s="3">
        <f t="shared" si="232"/>
        <v>89692512535248.109</v>
      </c>
      <c r="FE184" s="3">
        <f t="shared" si="233"/>
        <v>86370402345081.578</v>
      </c>
      <c r="FF184" s="3">
        <f t="shared" ref="FF184:FF211" si="482">$H$1*PI()/3*((FF81+FG81)*(FG$7^2-FF$7^2)+(FG$7-FF$7)*(FF81*FF$7+FG81*FG$7))*$H$2*$K$1</f>
        <v>82862750412445.984</v>
      </c>
      <c r="FG184" s="3">
        <f t="shared" ref="FG184:FG211" si="483">$H$1*PI()/3*((FG81+FH81)*(FH$7^2-FG$7^2)+(FH$7-FG$7)*(FG81*FG$7+FH81*FH$7))*$H$2*$K$1</f>
        <v>79189496664418.109</v>
      </c>
      <c r="FH184" s="3">
        <f t="shared" ref="FH184:FH211" si="484">$H$1*PI()/3*((FH81+FI81)*(FI$7^2-FH$7^2)+(FI$7-FH$7)*(FH81*FH$7+FI81*FI$7))*$H$2*$K$1</f>
        <v>75372796041001.391</v>
      </c>
      <c r="FI184" s="3">
        <f t="shared" ref="FI184:FI211" si="485">$H$1*PI()/3*((FI81+FJ81)*(FJ$7^2-FI$7^2)+(FJ$7-FI$7)*(FI81*FI$7+FJ81*FJ$7))*$H$2*$K$1</f>
        <v>71436814356202.516</v>
      </c>
      <c r="FJ184" s="3">
        <f t="shared" ref="FJ184:FJ211" si="486">$H$1*PI()/3*((FJ81+FK81)*(FK$7^2-FJ$7^2)+(FK$7-FJ$7)*(FJ81*FJ$7+FK81*FK$7))*$H$2*$K$1</f>
        <v>67407469934645.195</v>
      </c>
      <c r="FK184" s="3">
        <f t="shared" ref="FK184:FK211" si="487">$H$1*PI()/3*((FK81+FL81)*(FL$7^2-FK$7^2)+(FL$7-FK$7)*(FK81*FK$7+FL81*FL$7))*$H$2*$K$1</f>
        <v>63312122238450.359</v>
      </c>
      <c r="FL184" s="3">
        <f t="shared" ref="FL184:FL211" si="488">$H$1*PI()/3*((FL81+FM81)*(FM$7^2-FL$7^2)+(FM$7-FL$7)*(FL81*FL$7+FM81*FM$7))*$H$2*$K$1</f>
        <v>59179210510171.102</v>
      </c>
      <c r="FM184" s="3">
        <f t="shared" ref="FM184:FM211" si="489">$H$1*PI()/3*((FM81+FN81)*(FN$7^2-FM$7^2)+(FN$7-FM$7)*(FM81*FM$7+FN81*FN$7))*$H$2*$K$1</f>
        <v>55037847414564.125</v>
      </c>
      <c r="FN184" s="3">
        <f t="shared" ref="FN184:FN211" si="490">$H$1*PI()/3*((FN81+FO81)*(FO$7^2-FN$7^2)+(FO$7-FN$7)*(FN81*FN$7+FO81*FO$7))*$H$2*$K$1</f>
        <v>50917374696989.602</v>
      </c>
      <c r="FO184" s="3">
        <f t="shared" ref="FO184:FO211" si="491">$H$1*PI()/3*((FO81+FP81)*(FP$7^2-FO$7^2)+(FP$7-FO$7)*(FO81*FO$7+FP81*FP$7))*$H$2*$K$1</f>
        <v>46846889908986.242</v>
      </c>
      <c r="FP184" s="3">
        <f t="shared" ref="FP184:FP211" si="492">$H$1*PI()/3*((FP81+FQ81)*(FQ$7^2-FP$7^2)+(FQ$7-FP$7)*(FP81*FP$7+FQ81*FQ$7))*$H$2*$K$1</f>
        <v>42854755181937.023</v>
      </c>
      <c r="FQ184" s="3">
        <f t="shared" ref="FQ184:FQ211" si="493">$H$1*PI()/3*((FQ81+FR81)*(FR$7^2-FQ$7^2)+(FR$7-FQ$7)*(FQ81*FQ$7+FR81*FR$7))*$H$2*$K$1</f>
        <v>38968100750016.352</v>
      </c>
      <c r="FR184" s="3">
        <f t="shared" ref="FR184:FR211" si="494">$H$1*PI()/3*((FR81+FS81)*(FS$7^2-FR$7^2)+(FS$7-FR$7)*(FR81*FR$7+FS81*FS$7))*$H$2*$K$1</f>
        <v>35212337314257.344</v>
      </c>
      <c r="FS184" s="3">
        <f t="shared" si="464"/>
        <v>31610692282770.664</v>
      </c>
      <c r="FT184" s="3">
        <f t="shared" si="465"/>
        <v>28183785305859.426</v>
      </c>
      <c r="FU184" s="3">
        <f t="shared" si="466"/>
        <v>24949258251678.086</v>
      </c>
      <c r="FV184" s="3">
        <f t="shared" si="467"/>
        <v>21921473768418.652</v>
      </c>
      <c r="FW184" s="3">
        <f t="shared" si="468"/>
        <v>19111294816921.121</v>
      </c>
      <c r="FX184" s="3">
        <f t="shared" si="469"/>
        <v>16525955042084.994</v>
      </c>
      <c r="FY184" s="3">
        <f t="shared" si="470"/>
        <v>14169026643066.414</v>
      </c>
      <c r="FZ184" s="3">
        <f t="shared" si="471"/>
        <v>12040488616043.283</v>
      </c>
      <c r="GA184" s="3">
        <f t="shared" si="472"/>
        <v>10136894049338.797</v>
      </c>
      <c r="GB184" s="3">
        <f t="shared" si="473"/>
        <v>8451630768287.5</v>
      </c>
      <c r="GC184" s="3">
        <f t="shared" si="474"/>
        <v>6975265313710.1191</v>
      </c>
      <c r="GD184" s="3">
        <f t="shared" si="475"/>
        <v>5695956273230.8604</v>
      </c>
      <c r="GE184" s="3">
        <f t="shared" si="476"/>
        <v>4599919649332.4756</v>
      </c>
      <c r="GF184" s="3">
        <f t="shared" si="207"/>
        <v>3671926499741.2773</v>
      </c>
      <c r="GG184" s="3">
        <f t="shared" si="208"/>
        <v>2895811733133.4766</v>
      </c>
      <c r="GH184" s="3">
        <f t="shared" si="209"/>
        <v>2254972823046.9736</v>
      </c>
      <c r="GI184" s="3">
        <f t="shared" si="210"/>
        <v>1732838360042.2793</v>
      </c>
      <c r="GJ184" s="3">
        <f t="shared" si="211"/>
        <v>1313288738600.1926</v>
      </c>
      <c r="GK184" s="3">
        <f t="shared" si="157"/>
        <v>981014707787.22815</v>
      </c>
      <c r="GL184" s="3">
        <f t="shared" si="158"/>
        <v>721803745143.56934</v>
      </c>
      <c r="GM184" s="3">
        <f t="shared" si="159"/>
        <v>522748909102.36841</v>
      </c>
      <c r="GN184" s="3">
        <f t="shared" si="160"/>
        <v>372379610973.78668</v>
      </c>
      <c r="GO184" s="3">
        <f t="shared" si="161"/>
        <v>260718242120.61343</v>
      </c>
      <c r="GP184" s="3">
        <f t="shared" si="162"/>
        <v>179270448977.94022</v>
      </c>
      <c r="GQ184" s="3">
        <f t="shared" si="163"/>
        <v>120959793171.06224</v>
      </c>
      <c r="GR184" s="3">
        <f t="shared" si="164"/>
        <v>80019391723.85466</v>
      </c>
      <c r="GS184" s="3">
        <f t="shared" si="165"/>
        <v>51853845566.828003</v>
      </c>
      <c r="GT184" s="3">
        <f t="shared" si="166"/>
        <v>32884393694.681709</v>
      </c>
      <c r="GU184" s="3">
        <f t="shared" si="167"/>
        <v>20388939960.526402</v>
      </c>
      <c r="GV184" s="3">
        <f t="shared" si="168"/>
        <v>12346631278.152241</v>
      </c>
      <c r="GW184" s="3">
        <f t="shared" si="169"/>
        <v>7294302920.7009296</v>
      </c>
      <c r="GX184" s="3">
        <f t="shared" si="170"/>
        <v>4199634343.2020011</v>
      </c>
      <c r="GY184" s="3">
        <f t="shared" si="171"/>
        <v>2353530505.8928924</v>
      </c>
      <c r="GZ184" s="3">
        <f t="shared" si="172"/>
        <v>1282252425.454833</v>
      </c>
      <c r="HA184" s="3">
        <f t="shared" si="173"/>
        <v>678285478.19927049</v>
      </c>
      <c r="HB184" s="3">
        <f t="shared" si="174"/>
        <v>347897152.32340682</v>
      </c>
      <c r="HC184" s="3">
        <f t="shared" si="175"/>
        <v>172772884.4795748</v>
      </c>
      <c r="HD184" s="3">
        <f t="shared" si="176"/>
        <v>82955520.586310804</v>
      </c>
      <c r="HE184" s="3">
        <f t="shared" si="477"/>
        <v>38449347.290725343</v>
      </c>
      <c r="HF184" s="3">
        <f t="shared" si="428"/>
        <v>17175307.609356873</v>
      </c>
      <c r="HG184" s="3">
        <f t="shared" si="429"/>
        <v>7381715.8758358303</v>
      </c>
      <c r="HH184" s="3"/>
      <c r="HJ184" s="3">
        <f t="shared" si="430"/>
        <v>6737551206125957</v>
      </c>
      <c r="HK184" s="3">
        <f t="shared" si="435"/>
        <v>6745675017493448</v>
      </c>
    </row>
    <row r="185" spans="1:219" x14ac:dyDescent="0.25">
      <c r="A185">
        <v>204</v>
      </c>
      <c r="B185" s="3">
        <v>15848931924.611099</v>
      </c>
      <c r="C185" s="8">
        <v>502.22234658564338</v>
      </c>
      <c r="D185" s="3">
        <f t="shared" ref="D185:BO185" si="495">$H$1*PI()/3*((D82+E82)*(E$7^2-D$7^2)+(E$7-D$7)*(D82*D$7+E82*E$7))*$H$2*$K$1</f>
        <v>394274085461.00183</v>
      </c>
      <c r="E185" s="3">
        <f t="shared" si="495"/>
        <v>412747482962.76459</v>
      </c>
      <c r="F185" s="3">
        <f t="shared" si="495"/>
        <v>432085069118.85089</v>
      </c>
      <c r="G185" s="3">
        <f t="shared" si="495"/>
        <v>452327141194.5863</v>
      </c>
      <c r="H185" s="3">
        <f t="shared" si="495"/>
        <v>473515863197.1037</v>
      </c>
      <c r="I185" s="3">
        <f t="shared" si="495"/>
        <v>495695351174.60541</v>
      </c>
      <c r="J185" s="3">
        <f t="shared" si="495"/>
        <v>518911762299.85669</v>
      </c>
      <c r="K185" s="3">
        <f t="shared" si="495"/>
        <v>543213387898.76965</v>
      </c>
      <c r="L185" s="3">
        <f t="shared" si="495"/>
        <v>568650750579.88196</v>
      </c>
      <c r="M185" s="3">
        <f t="shared" si="495"/>
        <v>595276705639.0415</v>
      </c>
      <c r="N185" s="3">
        <f t="shared" si="495"/>
        <v>623146546907.54065</v>
      </c>
      <c r="O185" s="3">
        <f t="shared" si="495"/>
        <v>652318117228.76343</v>
      </c>
      <c r="P185" s="3">
        <f t="shared" si="495"/>
        <v>682851923741.13123</v>
      </c>
      <c r="Q185" s="3">
        <f t="shared" si="495"/>
        <v>714811258163.36694</v>
      </c>
      <c r="R185" s="3">
        <f t="shared" si="495"/>
        <v>748262322276.96899</v>
      </c>
      <c r="S185" s="3">
        <f t="shared" si="495"/>
        <v>783274358803.92029</v>
      </c>
      <c r="T185" s="3">
        <f t="shared" si="495"/>
        <v>819919787891.2262</v>
      </c>
      <c r="U185" s="3">
        <f t="shared" si="495"/>
        <v>858274349414.75134</v>
      </c>
      <c r="V185" s="3">
        <f t="shared" si="495"/>
        <v>898417251314.26868</v>
      </c>
      <c r="W185" s="3">
        <f t="shared" si="495"/>
        <v>940431324190.68933</v>
      </c>
      <c r="X185" s="3">
        <f t="shared" si="495"/>
        <v>984403182387.1499</v>
      </c>
      <c r="Y185" s="3">
        <f t="shared" si="495"/>
        <v>1030423391788.3262</v>
      </c>
      <c r="Z185" s="3">
        <f t="shared" si="495"/>
        <v>1078586644575.3848</v>
      </c>
      <c r="AA185" s="3">
        <f t="shared" si="495"/>
        <v>1128991941173.6255</v>
      </c>
      <c r="AB185" s="3">
        <f t="shared" si="495"/>
        <v>1181742779638.4795</v>
      </c>
      <c r="AC185" s="3">
        <f t="shared" si="495"/>
        <v>1236947352726.2341</v>
      </c>
      <c r="AD185" s="3">
        <f t="shared" si="495"/>
        <v>1294718752896.5811</v>
      </c>
      <c r="AE185" s="3">
        <f t="shared" si="495"/>
        <v>1355175185492.25</v>
      </c>
      <c r="AF185" s="3">
        <f t="shared" si="495"/>
        <v>1418440190355.2327</v>
      </c>
      <c r="AG185" s="3">
        <f t="shared" si="495"/>
        <v>1484642872117.0051</v>
      </c>
      <c r="AH185" s="3">
        <f t="shared" si="495"/>
        <v>1553918139416.3528</v>
      </c>
      <c r="AI185" s="3">
        <f t="shared" si="495"/>
        <v>1626406953286.9399</v>
      </c>
      <c r="AJ185" s="3">
        <f t="shared" si="495"/>
        <v>1702256584953.6357</v>
      </c>
      <c r="AK185" s="3">
        <f t="shared" si="495"/>
        <v>1781620883268.3906</v>
      </c>
      <c r="AL185" s="3">
        <f t="shared" si="495"/>
        <v>1864660552014.418</v>
      </c>
      <c r="AM185" s="3">
        <f t="shared" si="495"/>
        <v>1951543437284.7729</v>
      </c>
      <c r="AN185" s="3">
        <f t="shared" si="495"/>
        <v>2042444825146.9297</v>
      </c>
      <c r="AO185" s="3">
        <f t="shared" si="495"/>
        <v>2137547749771.3049</v>
      </c>
      <c r="AP185" s="3">
        <f t="shared" si="495"/>
        <v>2237043312193.6255</v>
      </c>
      <c r="AQ185" s="3">
        <f t="shared" si="495"/>
        <v>2341131009859.0596</v>
      </c>
      <c r="AR185" s="3">
        <f t="shared" si="495"/>
        <v>2450019077065.5947</v>
      </c>
      <c r="AS185" s="3">
        <f t="shared" si="495"/>
        <v>2563924836404.168</v>
      </c>
      <c r="AT185" s="3">
        <f t="shared" si="495"/>
        <v>2683075061247.4126</v>
      </c>
      <c r="AU185" s="3">
        <f t="shared" si="495"/>
        <v>2807706349311.2983</v>
      </c>
      <c r="AV185" s="3">
        <f t="shared" si="495"/>
        <v>2938065507268.25</v>
      </c>
      <c r="AW185" s="3">
        <f t="shared" si="495"/>
        <v>3074409946327.208</v>
      </c>
      <c r="AX185" s="3">
        <f t="shared" si="495"/>
        <v>3217008088667.6963</v>
      </c>
      <c r="AY185" s="3">
        <f t="shared" si="495"/>
        <v>3366139784522.7021</v>
      </c>
      <c r="AZ185" s="3">
        <f t="shared" si="495"/>
        <v>3522096739648.4092</v>
      </c>
      <c r="BA185" s="3">
        <f t="shared" si="495"/>
        <v>3685182952840.8232</v>
      </c>
      <c r="BB185" s="3">
        <f t="shared" si="495"/>
        <v>3855715163065.6875</v>
      </c>
      <c r="BC185" s="3">
        <f t="shared" si="495"/>
        <v>4034023305664.3945</v>
      </c>
      <c r="BD185" s="3">
        <f t="shared" si="495"/>
        <v>4220450977001.9458</v>
      </c>
      <c r="BE185" s="3">
        <f t="shared" si="495"/>
        <v>4415355906781.4043</v>
      </c>
      <c r="BF185" s="3">
        <f t="shared" si="495"/>
        <v>4619110437133.3535</v>
      </c>
      <c r="BG185" s="3">
        <f t="shared" si="495"/>
        <v>4832102007416.1543</v>
      </c>
      <c r="BH185" s="3">
        <f t="shared" si="495"/>
        <v>5054733643522.7988</v>
      </c>
      <c r="BI185" s="3">
        <f t="shared" si="495"/>
        <v>5287424450282.1484</v>
      </c>
      <c r="BJ185" s="3">
        <f t="shared" si="495"/>
        <v>5530610105351.4707</v>
      </c>
      <c r="BK185" s="3">
        <f t="shared" si="495"/>
        <v>5784743352777.7314</v>
      </c>
      <c r="BL185" s="3">
        <f t="shared" si="495"/>
        <v>6050294494168.2949</v>
      </c>
      <c r="BM185" s="3">
        <f t="shared" si="495"/>
        <v>6327751875108.3848</v>
      </c>
      <c r="BN185" s="3">
        <f t="shared" si="495"/>
        <v>6617622364235.8223</v>
      </c>
      <c r="BO185" s="3">
        <f t="shared" si="495"/>
        <v>6920431821992.9619</v>
      </c>
      <c r="BP185" s="3">
        <f t="shared" ref="BP185:EA185" si="496">$H$1*PI()/3*((BP82+BQ82)*(BQ$7^2-BP$7^2)+(BQ$7-BP$7)*(BP82*BP$7+BQ82*BQ$7))*$H$2*$K$1</f>
        <v>7236725555788.5215</v>
      </c>
      <c r="BQ185" s="3">
        <f t="shared" si="496"/>
        <v>7567068757882.0518</v>
      </c>
      <c r="BR185" s="3">
        <f t="shared" si="496"/>
        <v>7912046921918.9385</v>
      </c>
      <c r="BS185" s="3">
        <f t="shared" si="496"/>
        <v>8272266233575.71</v>
      </c>
      <c r="BT185" s="3">
        <f t="shared" si="496"/>
        <v>8648353930315.3389</v>
      </c>
      <c r="BU185" s="3">
        <f t="shared" si="496"/>
        <v>9040958624694.793</v>
      </c>
      <c r="BV185" s="3">
        <f t="shared" si="496"/>
        <v>9450750585141.9023</v>
      </c>
      <c r="BW185" s="3">
        <f t="shared" si="496"/>
        <v>9878421967468.2578</v>
      </c>
      <c r="BX185" s="3">
        <f t="shared" si="496"/>
        <v>10324686989743.783</v>
      </c>
      <c r="BY185" s="3">
        <f t="shared" si="496"/>
        <v>10790282042461.937</v>
      </c>
      <c r="BZ185" s="3">
        <f t="shared" si="496"/>
        <v>11275965725135.227</v>
      </c>
      <c r="CA185" s="3">
        <f t="shared" si="496"/>
        <v>11782518799687.648</v>
      </c>
      <c r="CB185" s="3">
        <f t="shared" si="496"/>
        <v>12310744050080.713</v>
      </c>
      <c r="CC185" s="3">
        <f t="shared" si="496"/>
        <v>12861466036779.346</v>
      </c>
      <c r="CD185" s="3">
        <f t="shared" si="496"/>
        <v>13435530733554.4</v>
      </c>
      <c r="CE185" s="3">
        <f t="shared" si="496"/>
        <v>14033805033195.029</v>
      </c>
      <c r="CF185" s="3">
        <f t="shared" si="496"/>
        <v>14657176107518.074</v>
      </c>
      <c r="CG185" s="3">
        <f t="shared" si="496"/>
        <v>15306550605917.529</v>
      </c>
      <c r="CH185" s="3">
        <f t="shared" si="496"/>
        <v>15982853675503.752</v>
      </c>
      <c r="CI185" s="3">
        <f t="shared" si="496"/>
        <v>16687027784548.225</v>
      </c>
      <c r="CJ185" s="3">
        <f t="shared" si="496"/>
        <v>17420031329657.691</v>
      </c>
      <c r="CK185" s="3">
        <f t="shared" si="496"/>
        <v>18182837005684.844</v>
      </c>
      <c r="CL185" s="3">
        <f t="shared" si="496"/>
        <v>18976429915980.879</v>
      </c>
      <c r="CM185" s="3">
        <f t="shared" si="496"/>
        <v>19801805399085.84</v>
      </c>
      <c r="CN185" s="3">
        <f t="shared" si="496"/>
        <v>20659966546506.559</v>
      </c>
      <c r="CO185" s="3">
        <f t="shared" si="496"/>
        <v>21551921384655.113</v>
      </c>
      <c r="CP185" s="3">
        <f t="shared" si="496"/>
        <v>22478679692566.941</v>
      </c>
      <c r="CQ185" s="3">
        <f t="shared" si="496"/>
        <v>23441249425473.203</v>
      </c>
      <c r="CR185" s="3">
        <f t="shared" si="496"/>
        <v>24440632712828.426</v>
      </c>
      <c r="CS185" s="3">
        <f t="shared" si="496"/>
        <v>25477821398021.953</v>
      </c>
      <c r="CT185" s="3">
        <f t="shared" si="496"/>
        <v>26553792085683.016</v>
      </c>
      <c r="CU185" s="3">
        <f t="shared" si="496"/>
        <v>27669500661090.625</v>
      </c>
      <c r="CV185" s="3">
        <f t="shared" si="496"/>
        <v>28825876245644.301</v>
      </c>
      <c r="CW185" s="3">
        <f t="shared" si="496"/>
        <v>30023814550852.73</v>
      </c>
      <c r="CX185" s="3">
        <f t="shared" si="496"/>
        <v>31264170593156.004</v>
      </c>
      <c r="CY185" s="3">
        <f t="shared" si="496"/>
        <v>32547750731710.844</v>
      </c>
      <c r="CZ185" s="3">
        <f t="shared" si="496"/>
        <v>33875303990732.98</v>
      </c>
      <c r="DA185" s="3">
        <f t="shared" si="496"/>
        <v>35247512629303.039</v>
      </c>
      <c r="DB185" s="3">
        <f t="shared" si="496"/>
        <v>36664981922268.961</v>
      </c>
      <c r="DC185" s="3">
        <f t="shared" si="496"/>
        <v>38128229117180.648</v>
      </c>
      <c r="DD185" s="3">
        <f t="shared" si="496"/>
        <v>39637671535569.977</v>
      </c>
      <c r="DE185" s="3">
        <f t="shared" si="496"/>
        <v>41193613789153.906</v>
      </c>
      <c r="DF185" s="3">
        <f t="shared" si="496"/>
        <v>42796234086291.781</v>
      </c>
      <c r="DG185" s="3">
        <f t="shared" si="496"/>
        <v>44445569609199.328</v>
      </c>
      <c r="DH185" s="3">
        <f t="shared" si="496"/>
        <v>46141500948954.852</v>
      </c>
      <c r="DI185" s="3">
        <f t="shared" si="496"/>
        <v>47883735593144.648</v>
      </c>
      <c r="DJ185" s="3">
        <f t="shared" si="496"/>
        <v>49671790470331.477</v>
      </c>
      <c r="DK185" s="3">
        <f t="shared" si="496"/>
        <v>51504973567189.141</v>
      </c>
      <c r="DL185" s="3">
        <f t="shared" si="496"/>
        <v>53382364646269.164</v>
      </c>
      <c r="DM185" s="3">
        <f t="shared" si="496"/>
        <v>55302795108123.68</v>
      </c>
      <c r="DN185" s="3">
        <f t="shared" si="496"/>
        <v>57264827058871.617</v>
      </c>
      <c r="DO185" s="3">
        <f t="shared" si="496"/>
        <v>59266731662925.953</v>
      </c>
      <c r="DP185" s="3">
        <f t="shared" si="496"/>
        <v>61306466884524.656</v>
      </c>
      <c r="DQ185" s="3">
        <f t="shared" si="496"/>
        <v>63381654744787.609</v>
      </c>
      <c r="DR185" s="3">
        <f t="shared" si="496"/>
        <v>65489558250603.289</v>
      </c>
      <c r="DS185" s="3">
        <f t="shared" si="496"/>
        <v>67627058180882.602</v>
      </c>
      <c r="DT185" s="3">
        <f t="shared" si="496"/>
        <v>69790629950216.742</v>
      </c>
      <c r="DU185" s="3">
        <f t="shared" si="496"/>
        <v>71976320806817.5</v>
      </c>
      <c r="DV185" s="3">
        <f t="shared" si="496"/>
        <v>74179727660378.531</v>
      </c>
      <c r="DW185" s="3">
        <f t="shared" si="496"/>
        <v>76395975878616.891</v>
      </c>
      <c r="DX185" s="3">
        <f t="shared" si="496"/>
        <v>78619699436241.578</v>
      </c>
      <c r="DY185" s="3">
        <f t="shared" si="496"/>
        <v>80845022846220.672</v>
      </c>
      <c r="DZ185" s="3">
        <f t="shared" si="496"/>
        <v>83065545353164.406</v>
      </c>
      <c r="EA185" s="3">
        <f t="shared" si="496"/>
        <v>85274327917497.594</v>
      </c>
      <c r="EB185" s="3">
        <f t="shared" ref="EB185:ET185" si="497">$H$1*PI()/3*((EB82+EC82)*(EC$7^2-EB$7^2)+(EC$7-EB$7)*(EB82*EB$7+EC82*EC$7))*$H$2*$K$1</f>
        <v>87463883569459.109</v>
      </c>
      <c r="EC185" s="3">
        <f t="shared" si="497"/>
        <v>89626171760786.312</v>
      </c>
      <c r="ED185" s="3">
        <f t="shared" si="497"/>
        <v>91752597388745.062</v>
      </c>
      <c r="EE185" s="3">
        <f t="shared" si="497"/>
        <v>93834015210835.281</v>
      </c>
      <c r="EF185" s="3">
        <f t="shared" si="497"/>
        <v>95860740405834.031</v>
      </c>
      <c r="EG185" s="3">
        <f t="shared" si="497"/>
        <v>97822566066910.609</v>
      </c>
      <c r="EH185" s="3">
        <f t="shared" si="497"/>
        <v>99708788433960.937</v>
      </c>
      <c r="EI185" s="3">
        <f t="shared" si="497"/>
        <v>101508240679019.14</v>
      </c>
      <c r="EJ185" s="3">
        <f t="shared" si="497"/>
        <v>103209336052048.69</v>
      </c>
      <c r="EK185" s="3">
        <f t="shared" si="497"/>
        <v>104800121168007.17</v>
      </c>
      <c r="EL185" s="3">
        <f t="shared" si="497"/>
        <v>106268340168718.16</v>
      </c>
      <c r="EM185" s="3">
        <f t="shared" si="497"/>
        <v>107601510418894.23</v>
      </c>
      <c r="EN185" s="3">
        <f t="shared" si="497"/>
        <v>108787010294480.44</v>
      </c>
      <c r="EO185" s="3">
        <f t="shared" si="497"/>
        <v>109812179486374.86</v>
      </c>
      <c r="EP185" s="3">
        <f t="shared" si="497"/>
        <v>110664432071463.89</v>
      </c>
      <c r="EQ185" s="3">
        <f t="shared" si="497"/>
        <v>111331382394999.95</v>
      </c>
      <c r="ER185" s="3">
        <f t="shared" si="497"/>
        <v>111800983556647.98</v>
      </c>
      <c r="ES185" s="3">
        <f t="shared" si="497"/>
        <v>112061678000461.22</v>
      </c>
      <c r="ET185" s="3">
        <f t="shared" si="497"/>
        <v>112102559372335.84</v>
      </c>
      <c r="EU185" s="3">
        <f t="shared" ref="EU185:FC185" si="498">$H$1*PI()/3*((EU82+EV82)*(EV$7^2-EU$7^2)+(EV$7-EU$7)*(EU82*EU$7+EV82*EV$7))*$H$2*$K$1</f>
        <v>111913544430659.89</v>
      </c>
      <c r="EV185" s="3">
        <f t="shared" si="498"/>
        <v>111485553377834.64</v>
      </c>
      <c r="EW185" s="3">
        <f t="shared" si="498"/>
        <v>110810696528032.7</v>
      </c>
      <c r="EX185" s="3">
        <f t="shared" si="498"/>
        <v>109882464746571.77</v>
      </c>
      <c r="EY185" s="3">
        <f t="shared" si="498"/>
        <v>108695920598863.42</v>
      </c>
      <c r="EZ185" s="3">
        <f t="shared" si="498"/>
        <v>107247886644214.66</v>
      </c>
      <c r="FA185" s="3">
        <f t="shared" si="498"/>
        <v>105537126819103.87</v>
      </c>
      <c r="FB185" s="3">
        <f t="shared" si="498"/>
        <v>103564516394046.25</v>
      </c>
      <c r="FC185" s="3">
        <f t="shared" si="498"/>
        <v>101333195580713.47</v>
      </c>
      <c r="FD185" s="3">
        <f t="shared" si="232"/>
        <v>98848701538066.781</v>
      </c>
      <c r="FE185" s="3">
        <f t="shared" si="233"/>
        <v>96119073303028.687</v>
      </c>
      <c r="FF185" s="3">
        <f t="shared" si="482"/>
        <v>93154924086001.937</v>
      </c>
      <c r="FG185" s="3">
        <f t="shared" si="483"/>
        <v>89969475450689.141</v>
      </c>
      <c r="FH185" s="3">
        <f t="shared" si="484"/>
        <v>86578548172536.859</v>
      </c>
      <c r="FI185" s="3">
        <f t="shared" si="485"/>
        <v>83000505067824.375</v>
      </c>
      <c r="FJ185" s="3">
        <f t="shared" si="486"/>
        <v>79256141824772.687</v>
      </c>
      <c r="FK185" s="3">
        <f t="shared" si="487"/>
        <v>75368522868585.047</v>
      </c>
      <c r="FL185" s="3">
        <f t="shared" si="488"/>
        <v>71362760555277.703</v>
      </c>
      <c r="FM185" s="3">
        <f t="shared" si="489"/>
        <v>67265737511287.516</v>
      </c>
      <c r="FN185" s="3">
        <f t="shared" si="490"/>
        <v>63105773693494.43</v>
      </c>
      <c r="FO185" s="3">
        <f t="shared" si="491"/>
        <v>58912241702573.125</v>
      </c>
      <c r="FP185" s="3">
        <f t="shared" si="492"/>
        <v>54715135983147.57</v>
      </c>
      <c r="FQ185" s="3">
        <f t="shared" si="493"/>
        <v>50544603715685.453</v>
      </c>
      <c r="FR185" s="3">
        <f t="shared" si="494"/>
        <v>46430447352905.734</v>
      </c>
      <c r="FS185" s="3">
        <f t="shared" si="464"/>
        <v>42401610770620.445</v>
      </c>
      <c r="FT185" s="3">
        <f t="shared" si="465"/>
        <v>38485662769054.102</v>
      </c>
      <c r="FU185" s="3">
        <f t="shared" si="466"/>
        <v>34708293047171.625</v>
      </c>
      <c r="FV185" s="3">
        <f t="shared" si="467"/>
        <v>31092836653785.836</v>
      </c>
      <c r="FW185" s="3">
        <f t="shared" si="468"/>
        <v>27659843177044.437</v>
      </c>
      <c r="FX185" s="3">
        <f t="shared" si="469"/>
        <v>24426706470316.324</v>
      </c>
      <c r="FY185" s="3">
        <f t="shared" si="470"/>
        <v>21407369460298.113</v>
      </c>
      <c r="FZ185" s="3">
        <f t="shared" si="471"/>
        <v>18612116515231.488</v>
      </c>
      <c r="GA185" s="3">
        <f t="shared" si="472"/>
        <v>16047462990777.207</v>
      </c>
      <c r="GB185" s="3">
        <f t="shared" si="473"/>
        <v>13716147998538.121</v>
      </c>
      <c r="GC185" s="3">
        <f t="shared" si="474"/>
        <v>11617232296683.488</v>
      </c>
      <c r="GD185" s="3">
        <f t="shared" si="475"/>
        <v>9746298681596.3984</v>
      </c>
      <c r="GE185" s="3">
        <f t="shared" si="476"/>
        <v>8095747611277.4756</v>
      </c>
      <c r="GF185" s="3">
        <f t="shared" si="207"/>
        <v>6655176300327.2041</v>
      </c>
      <c r="GG185" s="3">
        <f t="shared" si="208"/>
        <v>5411825494344.7754</v>
      </c>
      <c r="GH185" s="3">
        <f t="shared" si="209"/>
        <v>4351074854487.1899</v>
      </c>
      <c r="GI185" s="3">
        <f t="shared" si="210"/>
        <v>3456965622537.5776</v>
      </c>
      <c r="GJ185" s="3">
        <f t="shared" si="211"/>
        <v>2712728195156.7837</v>
      </c>
      <c r="GK185" s="3">
        <f t="shared" ref="GK185:GK211" si="499">$H$1*PI()/3*((GK82+GL82)*(GL$7^2-GK$7^2)+(GL$7-GK$7)*(GK82*GK$7+GL82*GL$7))*$H$2*$K$1</f>
        <v>2101292529590.9656</v>
      </c>
      <c r="GL185" s="3">
        <f t="shared" ref="GL185:GL211" si="500">$H$1*PI()/3*((GL82+GM82)*(GM$7^2-GL$7^2)+(GM$7-GL$7)*(GL82*GL$7+GM82*GM$7))*$H$2*$K$1</f>
        <v>1605760945600.1328</v>
      </c>
      <c r="GM185" s="3">
        <f t="shared" ref="GM185:GM211" si="501">$H$1*PI()/3*((GM82+GN82)*(GN$7^2-GM$7^2)+(GN$7-GM$7)*(GM82*GM$7+GN82*GN$7))*$H$2*$K$1</f>
        <v>1209825780688.6433</v>
      </c>
      <c r="GN185" s="3">
        <f t="shared" ref="GN185:GN211" si="502">$H$1*PI()/3*((GN82+GO82)*(GO$7^2-GN$7^2)+(GO$7-GN$7)*(GN82*GN$7+GO82*GO$7))*$H$2*$K$1</f>
        <v>898118288521.12512</v>
      </c>
      <c r="GO185" s="3">
        <f t="shared" ref="GO185:GO211" si="503">$H$1*PI()/3*((GO82+GP82)*(GP$7^2-GO$7^2)+(GP$7-GO$7)*(GO82*GO$7+GP82*GP$7))*$H$2*$K$1</f>
        <v>656479838665.37085</v>
      </c>
      <c r="GP185" s="3">
        <f t="shared" ref="GP185:GP211" si="504">$H$1*PI()/3*((GP82+GQ82)*(GQ$7^2-GP$7^2)+(GQ$7-GP$7)*(GP82*GP$7+GQ82*GQ$7))*$H$2*$K$1</f>
        <v>472151505473.20721</v>
      </c>
      <c r="GQ185" s="3">
        <f t="shared" ref="GQ185:GQ211" si="505">$H$1*PI()/3*((GQ82+GR82)*(GR$7^2-GQ$7^2)+(GR$7-GQ$7)*(GQ82*GQ$7+GR82*GR$7))*$H$2*$K$1</f>
        <v>333883118246.80157</v>
      </c>
      <c r="GR185" s="3">
        <f t="shared" ref="GR185:GR211" si="506">$H$1*PI()/3*((GR82+GS82)*(GS$7^2-GR$7^2)+(GS$7-GR$7)*(GR82*GR$7+GS82*GS$7))*$H$2*$K$1</f>
        <v>231967386395.82907</v>
      </c>
      <c r="GS185" s="3">
        <f t="shared" ref="GS185:GS211" si="507">$H$1*PI()/3*((GS82+GT82)*(GT$7^2-GS$7^2)+(GT$7-GS$7)*(GS82*GS$7+GT82*GT$7))*$H$2*$K$1</f>
        <v>158208466391.21295</v>
      </c>
      <c r="GT185" s="3">
        <f t="shared" ref="GT185:GT211" si="508">$H$1*PI()/3*((GT82+GU82)*(GU$7^2-GT$7^2)+(GU$7-GT$7)*(GT82*GT$7+GU82*GU$7))*$H$2*$K$1</f>
        <v>105837045198.01117</v>
      </c>
      <c r="GU185" s="3">
        <f t="shared" ref="GU185:GU211" si="509">$H$1*PI()/3*((GU82+GV82)*(GV$7^2-GU$7^2)+(GV$7-GU$7)*(GU82*GU$7+GV82*GV$7))*$H$2*$K$1</f>
        <v>69385536132.50145</v>
      </c>
      <c r="GV185" s="3">
        <f t="shared" ref="GV185:GV211" si="510">$H$1*PI()/3*((GV82+GW82)*(GW$7^2-GV$7^2)+(GW$7-GV$7)*(GV82*GV$7+GW82*GW$7))*$H$2*$K$1</f>
        <v>44537303459.565155</v>
      </c>
      <c r="GW185" s="3">
        <f t="shared" ref="GW185:GW211" si="511">$H$1*PI()/3*((GW82+GX82)*(GX$7^2-GW$7^2)+(GX$7-GW$7)*(GW82*GW$7+GX82*GX$7))*$H$2*$K$1</f>
        <v>27963059498.261013</v>
      </c>
      <c r="GX185" s="3">
        <f t="shared" ref="GX185:GX211" si="512">$H$1*PI()/3*((GX82+GY82)*(GY$7^2-GX$7^2)+(GY$7-GX$7)*(GX82*GX$7+GY82*GY$7))*$H$2*$K$1</f>
        <v>17155922050.974588</v>
      </c>
      <c r="GY185" s="3">
        <f t="shared" ref="GY185:GY211" si="513">$H$1*PI()/3*((GY82+GZ82)*(GZ$7^2-GY$7^2)+(GZ$7-GY$7)*(GY82*GY$7+GZ82*GZ$7))*$H$2*$K$1</f>
        <v>10274358487.205143</v>
      </c>
      <c r="GZ185" s="3">
        <f t="shared" ref="GZ185:GZ211" si="514">$H$1*PI()/3*((GZ82+HA82)*(HA$7^2-GZ$7^2)+(HA$7-GZ$7)*(GZ82*GZ$7+HA82*HA$7))*$H$2*$K$1</f>
        <v>5999681812.8838453</v>
      </c>
      <c r="HA185" s="3">
        <f t="shared" ref="HA185:HA211" si="515">$H$1*PI()/3*((HA82+HB82)*(HB$7^2-HA$7^2)+(HB$7-HA$7)*(HA82*HA$7+HB82*HB$7))*$H$2*$K$1</f>
        <v>3412196990.360322</v>
      </c>
      <c r="HB185" s="3">
        <f t="shared" ref="HB185:HB211" si="516">$H$1*PI()/3*((HB82+HC82)*(HC$7^2-HB$7^2)+(HC$7-HB$7)*(HB82*HB$7+HC82*HC$7))*$H$2*$K$1</f>
        <v>1887768700.8622456</v>
      </c>
      <c r="HC185" s="3">
        <f t="shared" ref="HC185:HC211" si="517">$H$1*PI()/3*((HC82+HD82)*(HD$7^2-HC$7^2)+(HD$7-HC$7)*(HC82*HC$7+HD82*HD$7))*$H$2*$K$1</f>
        <v>1014669379.7002189</v>
      </c>
      <c r="HD185" s="3">
        <f t="shared" ref="HD185:HD211" si="518">$H$1*PI()/3*((HD82+HE82)*(HE$7^2-HD$7^2)+(HE$7-HD$7)*(HD82*HD$7+HE82*HE$7))*$H$2*$K$1</f>
        <v>529161714.41415632</v>
      </c>
      <c r="HE185" s="3">
        <f t="shared" si="477"/>
        <v>267387378.73583212</v>
      </c>
      <c r="HF185" s="3">
        <f t="shared" si="428"/>
        <v>130723862.44651337</v>
      </c>
      <c r="HG185" s="3">
        <f t="shared" si="429"/>
        <v>61741074.07740134</v>
      </c>
      <c r="HH185" s="3"/>
      <c r="HJ185" s="3">
        <f t="shared" si="430"/>
        <v>6744711630083045</v>
      </c>
      <c r="HK185" s="3">
        <f t="shared" si="435"/>
        <v>6751330469048200</v>
      </c>
    </row>
    <row r="186" spans="1:219" x14ac:dyDescent="0.25">
      <c r="A186">
        <v>205</v>
      </c>
      <c r="B186" s="3">
        <v>17782794100.389198</v>
      </c>
      <c r="C186" s="8">
        <v>563.50274103192885</v>
      </c>
      <c r="D186" s="3">
        <f t="shared" ref="D186:BO186" si="519">$H$1*PI()/3*((D83+E83)*(E$7^2-D$7^2)+(E$7-D$7)*(D83*D$7+E83*E$7))*$H$2*$K$1</f>
        <v>339020238932.22498</v>
      </c>
      <c r="E186" s="3">
        <f t="shared" si="519"/>
        <v>354943848953.961</v>
      </c>
      <c r="F186" s="3">
        <f t="shared" si="519"/>
        <v>371614407710.85266</v>
      </c>
      <c r="G186" s="3">
        <f t="shared" si="519"/>
        <v>389066859979.27826</v>
      </c>
      <c r="H186" s="3">
        <f t="shared" si="519"/>
        <v>407337776435.90765</v>
      </c>
      <c r="I186" s="3">
        <f t="shared" si="519"/>
        <v>426465428449.53363</v>
      </c>
      <c r="J186" s="3">
        <f t="shared" si="519"/>
        <v>446489866230.15179</v>
      </c>
      <c r="K186" s="3">
        <f t="shared" si="519"/>
        <v>467453000481.31055</v>
      </c>
      <c r="L186" s="3">
        <f t="shared" si="519"/>
        <v>489398687698.00494</v>
      </c>
      <c r="M186" s="3">
        <f t="shared" si="519"/>
        <v>512372819268.9823</v>
      </c>
      <c r="N186" s="3">
        <f t="shared" si="519"/>
        <v>536423414537.77661</v>
      </c>
      <c r="O186" s="3">
        <f t="shared" si="519"/>
        <v>561600717992.02649</v>
      </c>
      <c r="P186" s="3">
        <f t="shared" si="519"/>
        <v>587957300745.21899</v>
      </c>
      <c r="Q186" s="3">
        <f t="shared" si="519"/>
        <v>615548166491.51782</v>
      </c>
      <c r="R186" s="3">
        <f t="shared" si="519"/>
        <v>644430862114.38562</v>
      </c>
      <c r="S186" s="3">
        <f t="shared" si="519"/>
        <v>674665593133.41223</v>
      </c>
      <c r="T186" s="3">
        <f t="shared" si="519"/>
        <v>706315344186.53564</v>
      </c>
      <c r="U186" s="3">
        <f t="shared" si="519"/>
        <v>739446004746.85937</v>
      </c>
      <c r="V186" s="3">
        <f t="shared" si="519"/>
        <v>774126500274.07996</v>
      </c>
      <c r="W186" s="3">
        <f t="shared" si="519"/>
        <v>810428929018.32019</v>
      </c>
      <c r="X186" s="3">
        <f t="shared" si="519"/>
        <v>848428704687.77832</v>
      </c>
      <c r="Y186" s="3">
        <f t="shared" si="519"/>
        <v>888204705204.11853</v>
      </c>
      <c r="Z186" s="3">
        <f t="shared" si="519"/>
        <v>929839427773.97278</v>
      </c>
      <c r="AA186" s="3">
        <f t="shared" si="519"/>
        <v>973419150506.55396</v>
      </c>
      <c r="AB186" s="3">
        <f t="shared" si="519"/>
        <v>1019034100816.899</v>
      </c>
      <c r="AC186" s="3">
        <f t="shared" si="519"/>
        <v>1066778630857.1248</v>
      </c>
      <c r="AD186" s="3">
        <f t="shared" si="519"/>
        <v>1116751400221.1807</v>
      </c>
      <c r="AE186" s="3">
        <f t="shared" si="519"/>
        <v>1169055566169.6267</v>
      </c>
      <c r="AF186" s="3">
        <f t="shared" si="519"/>
        <v>1223798981636.1521</v>
      </c>
      <c r="AG186" s="3">
        <f t="shared" si="519"/>
        <v>1281094401261.5591</v>
      </c>
      <c r="AH186" s="3">
        <f t="shared" si="519"/>
        <v>1341059695718.2935</v>
      </c>
      <c r="AI186" s="3">
        <f t="shared" si="519"/>
        <v>1403818074582.3318</v>
      </c>
      <c r="AJ186" s="3">
        <f t="shared" si="519"/>
        <v>1469498318010.4524</v>
      </c>
      <c r="AK186" s="3">
        <f t="shared" si="519"/>
        <v>1538235017478.0742</v>
      </c>
      <c r="AL186" s="3">
        <f t="shared" si="519"/>
        <v>1610168825835.6587</v>
      </c>
      <c r="AM186" s="3">
        <f t="shared" si="519"/>
        <v>1685446716927.0732</v>
      </c>
      <c r="AN186" s="3">
        <f t="shared" si="519"/>
        <v>1764222255023.3835</v>
      </c>
      <c r="AO186" s="3">
        <f t="shared" si="519"/>
        <v>1846655874302.2942</v>
      </c>
      <c r="AP186" s="3">
        <f t="shared" si="519"/>
        <v>1932915168602.687</v>
      </c>
      <c r="AQ186" s="3">
        <f t="shared" si="519"/>
        <v>2023175191671.4797</v>
      </c>
      <c r="AR186" s="3">
        <f t="shared" si="519"/>
        <v>2117618768100.9653</v>
      </c>
      <c r="AS186" s="3">
        <f t="shared" si="519"/>
        <v>2216436815145.3135</v>
      </c>
      <c r="AT186" s="3">
        <f t="shared" si="519"/>
        <v>2319828675573.9443</v>
      </c>
      <c r="AU186" s="3">
        <f t="shared" si="519"/>
        <v>2428002461704.6719</v>
      </c>
      <c r="AV186" s="3">
        <f t="shared" si="519"/>
        <v>2541175410729.7681</v>
      </c>
      <c r="AW186" s="3">
        <f t="shared" si="519"/>
        <v>2659574251404.0288</v>
      </c>
      <c r="AX186" s="3">
        <f t="shared" si="519"/>
        <v>2783435582150.6567</v>
      </c>
      <c r="AY186" s="3">
        <f t="shared" si="519"/>
        <v>2913006260573.0884</v>
      </c>
      <c r="AZ186" s="3">
        <f t="shared" si="519"/>
        <v>3048543804324.8076</v>
      </c>
      <c r="BA186" s="3">
        <f t="shared" si="519"/>
        <v>3190316803235.6714</v>
      </c>
      <c r="BB186" s="3">
        <f t="shared" si="519"/>
        <v>3338605342527.1655</v>
      </c>
      <c r="BC186" s="3">
        <f t="shared" si="519"/>
        <v>3493701436875.3286</v>
      </c>
      <c r="BD186" s="3">
        <f t="shared" si="519"/>
        <v>3655909475013.522</v>
      </c>
      <c r="BE186" s="3">
        <f t="shared" si="519"/>
        <v>3825546674462.8857</v>
      </c>
      <c r="BF186" s="3">
        <f t="shared" si="519"/>
        <v>4002943545897.5415</v>
      </c>
      <c r="BG186" s="3">
        <f t="shared" si="519"/>
        <v>4188444366522.7544</v>
      </c>
      <c r="BH186" s="3">
        <f t="shared" si="519"/>
        <v>4382407661745.1548</v>
      </c>
      <c r="BI186" s="3">
        <f t="shared" si="519"/>
        <v>4585206694257.4756</v>
      </c>
      <c r="BJ186" s="3">
        <f t="shared" si="519"/>
        <v>4797229959519.7383</v>
      </c>
      <c r="BK186" s="3">
        <f t="shared" si="519"/>
        <v>5018881686455.1211</v>
      </c>
      <c r="BL186" s="3">
        <f t="shared" si="519"/>
        <v>5250582342001.3633</v>
      </c>
      <c r="BM186" s="3">
        <f t="shared" si="519"/>
        <v>5492769137924.957</v>
      </c>
      <c r="BN186" s="3">
        <f t="shared" si="519"/>
        <v>5745896538139.6934</v>
      </c>
      <c r="BO186" s="3">
        <f t="shared" si="519"/>
        <v>6010436764464.8379</v>
      </c>
      <c r="BP186" s="3">
        <f t="shared" ref="BP186:EA186" si="520">$H$1*PI()/3*((BP83+BQ83)*(BQ$7^2-BP$7^2)+(BQ$7-BP$7)*(BP83*BP$7+BQ83*BQ$7))*$H$2*$K$1</f>
        <v>6286880298542.8389</v>
      </c>
      <c r="BQ186" s="3">
        <f t="shared" si="520"/>
        <v>6575736377307.6016</v>
      </c>
      <c r="BR186" s="3">
        <f t="shared" si="520"/>
        <v>6877533479096.9268</v>
      </c>
      <c r="BS186" s="3">
        <f t="shared" si="520"/>
        <v>7192819797134.4473</v>
      </c>
      <c r="BT186" s="3">
        <f t="shared" si="520"/>
        <v>7522163696745.792</v>
      </c>
      <c r="BU186" s="3">
        <f t="shared" si="520"/>
        <v>7866154152229.6279</v>
      </c>
      <c r="BV186" s="3">
        <f t="shared" si="520"/>
        <v>8225401158888.4385</v>
      </c>
      <c r="BW186" s="3">
        <f t="shared" si="520"/>
        <v>8600536115199.7734</v>
      </c>
      <c r="BX186" s="3">
        <f t="shared" si="520"/>
        <v>8992212169592.2969</v>
      </c>
      <c r="BY186" s="3">
        <f t="shared" si="520"/>
        <v>9401104525725.4668</v>
      </c>
      <c r="BZ186" s="3">
        <f t="shared" si="520"/>
        <v>9827910699524.6367</v>
      </c>
      <c r="CA186" s="3">
        <f t="shared" si="520"/>
        <v>10273350720588.287</v>
      </c>
      <c r="CB186" s="3">
        <f t="shared" si="520"/>
        <v>10738167269809.572</v>
      </c>
      <c r="CC186" s="3">
        <f t="shared" si="520"/>
        <v>11223125744363.461</v>
      </c>
      <c r="CD186" s="3">
        <f t="shared" si="520"/>
        <v>11729014240270.844</v>
      </c>
      <c r="CE186" s="3">
        <f t="shared" si="520"/>
        <v>12256643441968.021</v>
      </c>
      <c r="CF186" s="3">
        <f t="shared" si="520"/>
        <v>12806846407290.006</v>
      </c>
      <c r="CG186" s="3">
        <f t="shared" si="520"/>
        <v>13380478235283.348</v>
      </c>
      <c r="CH186" s="3">
        <f t="shared" si="520"/>
        <v>13978415603217.027</v>
      </c>
      <c r="CI186" s="3">
        <f t="shared" si="520"/>
        <v>14601556157977.021</v>
      </c>
      <c r="CJ186" s="3">
        <f t="shared" si="520"/>
        <v>15250817745866.693</v>
      </c>
      <c r="CK186" s="3">
        <f t="shared" si="520"/>
        <v>15927137463544.238</v>
      </c>
      <c r="CL186" s="3">
        <f t="shared" si="520"/>
        <v>16631470511527.5</v>
      </c>
      <c r="CM186" s="3">
        <f t="shared" si="520"/>
        <v>17364788830275.117</v>
      </c>
      <c r="CN186" s="3">
        <f t="shared" si="520"/>
        <v>18128079497456.605</v>
      </c>
      <c r="CO186" s="3">
        <f t="shared" si="520"/>
        <v>18922342863477.074</v>
      </c>
      <c r="CP186" s="3">
        <f t="shared" si="520"/>
        <v>19748590400843.398</v>
      </c>
      <c r="CQ186" s="3">
        <f t="shared" si="520"/>
        <v>20607842241352.523</v>
      </c>
      <c r="CR186" s="3">
        <f t="shared" si="520"/>
        <v>21501124373486.254</v>
      </c>
      <c r="CS186" s="3">
        <f t="shared" si="520"/>
        <v>22429465470828.059</v>
      </c>
      <c r="CT186" s="3">
        <f t="shared" si="520"/>
        <v>23393893320728.16</v>
      </c>
      <c r="CU186" s="3">
        <f t="shared" si="520"/>
        <v>24395430820705.461</v>
      </c>
      <c r="CV186" s="3">
        <f t="shared" si="520"/>
        <v>25435091508993.152</v>
      </c>
      <c r="CW186" s="3">
        <f t="shared" si="520"/>
        <v>26513874593625.75</v>
      </c>
      <c r="CX186" s="3">
        <f t="shared" si="520"/>
        <v>27632759443542.418</v>
      </c>
      <c r="CY186" s="3">
        <f t="shared" si="520"/>
        <v>28792699504101.801</v>
      </c>
      <c r="CZ186" s="3">
        <f t="shared" si="520"/>
        <v>29994615597882.25</v>
      </c>
      <c r="DA186" s="3">
        <f t="shared" si="520"/>
        <v>31239388571605.902</v>
      </c>
      <c r="DB186" s="3">
        <f t="shared" si="520"/>
        <v>32527851249315.871</v>
      </c>
      <c r="DC186" s="3">
        <f t="shared" si="520"/>
        <v>33860779651560.527</v>
      </c>
      <c r="DD186" s="3">
        <f t="shared" si="520"/>
        <v>35238883441615.531</v>
      </c>
      <c r="DE186" s="3">
        <f t="shared" si="520"/>
        <v>36662795559866.328</v>
      </c>
      <c r="DF186" s="3">
        <f t="shared" si="520"/>
        <v>38133061009555.508</v>
      </c>
      <c r="DG186" s="3">
        <f t="shared" si="520"/>
        <v>39650124759330.844</v>
      </c>
      <c r="DH186" s="3">
        <f t="shared" si="520"/>
        <v>41214318731233.781</v>
      </c>
      <c r="DI186" s="3">
        <f t="shared" si="520"/>
        <v>42825847846863.531</v>
      </c>
      <c r="DJ186" s="3">
        <f t="shared" si="520"/>
        <v>44484775109656.203</v>
      </c>
      <c r="DK186" s="3">
        <f t="shared" si="520"/>
        <v>46191005708243.477</v>
      </c>
      <c r="DL186" s="3">
        <f t="shared" si="520"/>
        <v>47944270133043.586</v>
      </c>
      <c r="DM186" s="3">
        <f t="shared" si="520"/>
        <v>49744106308436.844</v>
      </c>
      <c r="DN186" s="3">
        <f t="shared" si="520"/>
        <v>51589840754296.5</v>
      </c>
      <c r="DO186" s="3">
        <f t="shared" si="520"/>
        <v>53480568803003.695</v>
      </c>
      <c r="DP186" s="3">
        <f t="shared" si="520"/>
        <v>55415133915032.422</v>
      </c>
      <c r="DQ186" s="3">
        <f t="shared" si="520"/>
        <v>57392106152288.437</v>
      </c>
      <c r="DR186" s="3">
        <f t="shared" si="520"/>
        <v>59409759890302.781</v>
      </c>
      <c r="DS186" s="3">
        <f t="shared" si="520"/>
        <v>61466050872043.914</v>
      </c>
      <c r="DT186" s="3">
        <f t="shared" si="520"/>
        <v>63558592732693.633</v>
      </c>
      <c r="DU186" s="3">
        <f t="shared" si="520"/>
        <v>65684633153740.258</v>
      </c>
      <c r="DV186" s="3">
        <f t="shared" si="520"/>
        <v>67841029835952.227</v>
      </c>
      <c r="DW186" s="3">
        <f t="shared" si="520"/>
        <v>70024226516622.781</v>
      </c>
      <c r="DX186" s="3">
        <f t="shared" si="520"/>
        <v>72230229294903.422</v>
      </c>
      <c r="DY186" s="3">
        <f t="shared" si="520"/>
        <v>74454583569659.547</v>
      </c>
      <c r="DZ186" s="3">
        <f t="shared" si="520"/>
        <v>76692351939859.203</v>
      </c>
      <c r="EA186" s="3">
        <f t="shared" si="520"/>
        <v>78938093463915.078</v>
      </c>
      <c r="EB186" s="3">
        <f t="shared" ref="EB186:ET186" si="521">$H$1*PI()/3*((EB83+EC83)*(EC$7^2-EB$7^2)+(EC$7-EB$7)*(EB83*EB$7+EC83*EC$7))*$H$2*$K$1</f>
        <v>81185844724408.141</v>
      </c>
      <c r="EC186" s="3">
        <f t="shared" si="521"/>
        <v>83429103195875.078</v>
      </c>
      <c r="ED186" s="3">
        <f t="shared" si="521"/>
        <v>85660813465887.234</v>
      </c>
      <c r="EE186" s="3">
        <f t="shared" si="521"/>
        <v>87873356912974.937</v>
      </c>
      <c r="EF186" s="3">
        <f t="shared" si="521"/>
        <v>90058545496649.703</v>
      </c>
      <c r="EG186" s="3">
        <f t="shared" si="521"/>
        <v>92207620364546.406</v>
      </c>
      <c r="EH186" s="3">
        <f t="shared" si="521"/>
        <v>94311256028847.672</v>
      </c>
      <c r="EI186" s="3">
        <f t="shared" si="521"/>
        <v>96359570903572.422</v>
      </c>
      <c r="EJ186" s="3">
        <f t="shared" si="521"/>
        <v>98342145027878.078</v>
      </c>
      <c r="EK186" s="3">
        <f t="shared" si="521"/>
        <v>100248045822536.98</v>
      </c>
      <c r="EL186" s="3">
        <f t="shared" si="521"/>
        <v>102065862736510.08</v>
      </c>
      <c r="EM186" s="3">
        <f t="shared" si="521"/>
        <v>103783751632696.75</v>
      </c>
      <c r="EN186" s="3">
        <f t="shared" si="521"/>
        <v>105389489736360.87</v>
      </c>
      <c r="EO186" s="3">
        <f t="shared" si="521"/>
        <v>106870541919543.14</v>
      </c>
      <c r="EP186" s="3">
        <f t="shared" si="521"/>
        <v>108214139017359.28</v>
      </c>
      <c r="EQ186" s="3">
        <f t="shared" si="521"/>
        <v>109407368765747.42</v>
      </c>
      <c r="ER186" s="3">
        <f t="shared" si="521"/>
        <v>110437279806689.86</v>
      </c>
      <c r="ES186" s="3">
        <f t="shared" si="521"/>
        <v>111290999027440.98</v>
      </c>
      <c r="ET186" s="3">
        <f t="shared" si="521"/>
        <v>111955862277966.37</v>
      </c>
      <c r="EU186" s="3">
        <f t="shared" ref="EU186:FC186" si="522">$H$1*PI()/3*((EU83+EV83)*(EV$7^2-EU$7^2)+(EV$7-EU$7)*(EU83*EU$7+EV83*EV$7))*$H$2*$K$1</f>
        <v>112419558245585.53</v>
      </c>
      <c r="EV186" s="3">
        <f t="shared" si="522"/>
        <v>112670284954330.66</v>
      </c>
      <c r="EW186" s="3">
        <f t="shared" si="522"/>
        <v>112696917999488.03</v>
      </c>
      <c r="EX186" s="3">
        <f t="shared" si="522"/>
        <v>112489189225693.23</v>
      </c>
      <c r="EY186" s="3">
        <f t="shared" si="522"/>
        <v>112037874113110.87</v>
      </c>
      <c r="EZ186" s="3">
        <f t="shared" si="522"/>
        <v>111334985655161.91</v>
      </c>
      <c r="FA186" s="3">
        <f t="shared" si="522"/>
        <v>110373972002043.42</v>
      </c>
      <c r="FB186" s="3">
        <f t="shared" si="522"/>
        <v>109149914616524.48</v>
      </c>
      <c r="FC186" s="3">
        <f t="shared" si="522"/>
        <v>107659723156644.14</v>
      </c>
      <c r="FD186" s="3">
        <f t="shared" si="232"/>
        <v>105902322782619.47</v>
      </c>
      <c r="FE186" s="3">
        <f t="shared" si="233"/>
        <v>103878829100666.98</v>
      </c>
      <c r="FF186" s="3">
        <f t="shared" si="482"/>
        <v>101592705533032.19</v>
      </c>
      <c r="FG186" s="3">
        <f t="shared" si="483"/>
        <v>99049897564987.922</v>
      </c>
      <c r="FH186" s="3">
        <f t="shared" si="484"/>
        <v>96258938098234.328</v>
      </c>
      <c r="FI186" s="3">
        <f t="shared" si="485"/>
        <v>93231018068345.875</v>
      </c>
      <c r="FJ186" s="3">
        <f t="shared" si="486"/>
        <v>89980016590439.297</v>
      </c>
      <c r="FK186" s="3">
        <f t="shared" si="487"/>
        <v>86522485218089.703</v>
      </c>
      <c r="FL186" s="3">
        <f t="shared" si="488"/>
        <v>82877581458971.141</v>
      </c>
      <c r="FM186" s="3">
        <f t="shared" si="489"/>
        <v>79066947513010.609</v>
      </c>
      <c r="FN186" s="3">
        <f t="shared" si="490"/>
        <v>75114531296687.062</v>
      </c>
      <c r="FO186" s="3">
        <f t="shared" si="491"/>
        <v>71046348197486.625</v>
      </c>
      <c r="FP186" s="3">
        <f t="shared" si="492"/>
        <v>66890183652824.828</v>
      </c>
      <c r="FQ186" s="3">
        <f t="shared" si="493"/>
        <v>62675238545835.352</v>
      </c>
      <c r="FR186" s="3">
        <f t="shared" si="494"/>
        <v>58431721510065.914</v>
      </c>
      <c r="FS186" s="3">
        <f t="shared" si="464"/>
        <v>54190394474521.203</v>
      </c>
      <c r="FT186" s="3">
        <f t="shared" si="465"/>
        <v>49982080076852.086</v>
      </c>
      <c r="FU186" s="3">
        <f t="shared" si="466"/>
        <v>45837141822028.937</v>
      </c>
      <c r="FV186" s="3">
        <f t="shared" si="467"/>
        <v>41784949949360.766</v>
      </c>
      <c r="FW186" s="3">
        <f t="shared" si="468"/>
        <v>37853347760526.961</v>
      </c>
      <c r="FX186" s="3">
        <f t="shared" si="469"/>
        <v>34068134518620.848</v>
      </c>
      <c r="FY186" s="3">
        <f t="shared" si="470"/>
        <v>30452581819534.973</v>
      </c>
      <c r="FZ186" s="3">
        <f t="shared" si="471"/>
        <v>27027000440440.371</v>
      </c>
      <c r="GA186" s="3">
        <f t="shared" si="472"/>
        <v>23808373987989.527</v>
      </c>
      <c r="GB186" s="3">
        <f t="shared" si="473"/>
        <v>20810074139229.137</v>
      </c>
      <c r="GC186" s="3">
        <f t="shared" si="474"/>
        <v>18041669874583.914</v>
      </c>
      <c r="GD186" s="3">
        <f t="shared" si="475"/>
        <v>15508839885362.625</v>
      </c>
      <c r="GE186" s="3">
        <f t="shared" si="476"/>
        <v>13213393399403.098</v>
      </c>
      <c r="GF186" s="3">
        <f t="shared" ref="GF186:GF211" si="523">$H$1*PI()/3*((GF83+GG83)*(GG$7^2-GF$7^2)+(GG$7-GF$7)*(GF83*GF$7+GG83*GG$7))*$H$2*$K$1</f>
        <v>11153400174222.809</v>
      </c>
      <c r="GG186" s="3">
        <f t="shared" ref="GG186:GG211" si="524">$H$1*PI()/3*((GG83+GH83)*(GH$7^2-GG$7^2)+(GH$7-GG$7)*(GG83*GG$7+GH83*GH$7))*$H$2*$K$1</f>
        <v>9323425582977.291</v>
      </c>
      <c r="GH186" s="3">
        <f t="shared" ref="GH186:GH211" si="525">$H$1*PI()/3*((GH83+GI83)*(GI$7^2-GH$7^2)+(GI$7-GH$7)*(GH83*GH$7+GI83*GI$7))*$H$2*$K$1</f>
        <v>7714861841799.8955</v>
      </c>
      <c r="GI186" s="3">
        <f t="shared" ref="GI186:GI211" si="526">$H$1*PI()/3*((GI83+GJ83)*(GJ$7^2-GI$7^2)+(GJ$7-GI$7)*(GI83*GI$7+GJ83*GJ$7))*$H$2*$K$1</f>
        <v>6316341807482.6797</v>
      </c>
      <c r="GJ186" s="3">
        <f t="shared" ref="GJ186:GJ211" si="527">$H$1*PI()/3*((GJ83+GK83)*(GK$7^2-GJ$7^2)+(GK$7-GJ$7)*(GJ83*GJ$7+GK83*GK$7))*$H$2*$K$1</f>
        <v>5114217734416.75</v>
      </c>
      <c r="GK186" s="3">
        <f t="shared" si="499"/>
        <v>4093084225423.4497</v>
      </c>
      <c r="GL186" s="3">
        <f t="shared" si="500"/>
        <v>3236322604654.6846</v>
      </c>
      <c r="GM186" s="3">
        <f t="shared" si="501"/>
        <v>2526643270673.0361</v>
      </c>
      <c r="GN186" s="3">
        <f t="shared" si="502"/>
        <v>1946603345102.6072</v>
      </c>
      <c r="GO186" s="3">
        <f t="shared" si="503"/>
        <v>1479079093254.989</v>
      </c>
      <c r="GP186" s="3">
        <f t="shared" si="504"/>
        <v>1107676013667.1584</v>
      </c>
      <c r="GQ186" s="3">
        <f t="shared" si="505"/>
        <v>817063915481.49182</v>
      </c>
      <c r="GR186" s="3">
        <f t="shared" si="506"/>
        <v>593229374357.4834</v>
      </c>
      <c r="GS186" s="3">
        <f t="shared" si="507"/>
        <v>423643266252.15607</v>
      </c>
      <c r="GT186" s="3">
        <f t="shared" si="508"/>
        <v>297346191385.24835</v>
      </c>
      <c r="GU186" s="3">
        <f t="shared" si="509"/>
        <v>204959111521.00128</v>
      </c>
      <c r="GV186" s="3">
        <f t="shared" si="510"/>
        <v>138630095944.31989</v>
      </c>
      <c r="GW186" s="3">
        <f t="shared" si="511"/>
        <v>91930474989.555954</v>
      </c>
      <c r="GX186" s="3">
        <f t="shared" si="512"/>
        <v>59714833578.567451</v>
      </c>
      <c r="GY186" s="3">
        <f t="shared" si="513"/>
        <v>37959174944.670776</v>
      </c>
      <c r="GZ186" s="3">
        <f t="shared" si="514"/>
        <v>23590403923.519478</v>
      </c>
      <c r="HA186" s="3">
        <f t="shared" si="515"/>
        <v>14318272951.375378</v>
      </c>
      <c r="HB186" s="3">
        <f t="shared" si="516"/>
        <v>8478412033.4664955</v>
      </c>
      <c r="HC186" s="3">
        <f t="shared" si="517"/>
        <v>4892349130.2345495</v>
      </c>
      <c r="HD186" s="3">
        <f t="shared" si="518"/>
        <v>2747813634.9093428</v>
      </c>
      <c r="HE186" s="3">
        <f t="shared" si="477"/>
        <v>1500335145.4508815</v>
      </c>
      <c r="HF186" s="3">
        <f t="shared" si="428"/>
        <v>795353208.10546637</v>
      </c>
      <c r="HG186" s="3">
        <f t="shared" si="429"/>
        <v>408805057.74275827</v>
      </c>
      <c r="HH186" s="3"/>
      <c r="HJ186" s="3">
        <f t="shared" si="430"/>
        <v>6748667317876089</v>
      </c>
      <c r="HK186" s="3">
        <f t="shared" si="435"/>
        <v>6754090703946665</v>
      </c>
    </row>
    <row r="187" spans="1:219" x14ac:dyDescent="0.25">
      <c r="A187">
        <v>206</v>
      </c>
      <c r="B187" s="3">
        <v>19952623149.688702</v>
      </c>
      <c r="C187" s="8">
        <v>632.26047448756253</v>
      </c>
      <c r="D187" s="3">
        <f t="shared" ref="D187:BO187" si="528">$H$1*PI()/3*((D84+E84)*(E$7^2-D$7^2)+(E$7-D$7)*(D84*D$7+E84*E$7))*$H$2*$K$1</f>
        <v>293891760423.46307</v>
      </c>
      <c r="E187" s="3">
        <f t="shared" si="528"/>
        <v>307714455163.29932</v>
      </c>
      <c r="F187" s="3">
        <f t="shared" si="528"/>
        <v>322186563479.26514</v>
      </c>
      <c r="G187" s="3">
        <f t="shared" si="528"/>
        <v>337338527387.67834</v>
      </c>
      <c r="H187" s="3">
        <f t="shared" si="528"/>
        <v>353202209320.50873</v>
      </c>
      <c r="I187" s="3">
        <f t="shared" si="528"/>
        <v>369810957766.81952</v>
      </c>
      <c r="J187" s="3">
        <f t="shared" si="528"/>
        <v>387199675885.86157</v>
      </c>
      <c r="K187" s="3">
        <f t="shared" si="528"/>
        <v>405404893223.28772</v>
      </c>
      <c r="L187" s="3">
        <f t="shared" si="528"/>
        <v>424464840659.11066</v>
      </c>
      <c r="M187" s="3">
        <f t="shared" si="528"/>
        <v>444419528730.85248</v>
      </c>
      <c r="N187" s="3">
        <f t="shared" si="528"/>
        <v>465310829471.86609</v>
      </c>
      <c r="O187" s="3">
        <f t="shared" si="528"/>
        <v>487182561918.53851</v>
      </c>
      <c r="P187" s="3">
        <f t="shared" si="528"/>
        <v>510080581435.95715</v>
      </c>
      <c r="Q187" s="3">
        <f t="shared" si="528"/>
        <v>534052873026.54559</v>
      </c>
      <c r="R187" s="3">
        <f t="shared" si="528"/>
        <v>559149648786.8916</v>
      </c>
      <c r="S187" s="3">
        <f t="shared" si="528"/>
        <v>585423449681.91028</v>
      </c>
      <c r="T187" s="3">
        <f t="shared" si="528"/>
        <v>612929251817.34863</v>
      </c>
      <c r="U187" s="3">
        <f t="shared" si="528"/>
        <v>641724577394.2439</v>
      </c>
      <c r="V187" s="3">
        <f t="shared" si="528"/>
        <v>671869610530.54993</v>
      </c>
      <c r="W187" s="3">
        <f t="shared" si="528"/>
        <v>703427318151.59192</v>
      </c>
      <c r="X187" s="3">
        <f t="shared" si="528"/>
        <v>736463576146.54346</v>
      </c>
      <c r="Y187" s="3">
        <f t="shared" si="528"/>
        <v>771047301000.15564</v>
      </c>
      <c r="Z187" s="3">
        <f t="shared" si="528"/>
        <v>807250587114.10962</v>
      </c>
      <c r="AA187" s="3">
        <f t="shared" si="528"/>
        <v>845148850035.1665</v>
      </c>
      <c r="AB187" s="3">
        <f t="shared" si="528"/>
        <v>884820975817.04651</v>
      </c>
      <c r="AC187" s="3">
        <f t="shared" si="528"/>
        <v>926349476747.10828</v>
      </c>
      <c r="AD187" s="3">
        <f t="shared" si="528"/>
        <v>969820653673.36194</v>
      </c>
      <c r="AE187" s="3">
        <f t="shared" si="528"/>
        <v>1015324765170.1864</v>
      </c>
      <c r="AF187" s="3">
        <f t="shared" si="528"/>
        <v>1062956203796.387</v>
      </c>
      <c r="AG187" s="3">
        <f t="shared" si="528"/>
        <v>1112813679687.667</v>
      </c>
      <c r="AH187" s="3">
        <f t="shared" si="528"/>
        <v>1165000411743.0649</v>
      </c>
      <c r="AI187" s="3">
        <f t="shared" si="528"/>
        <v>1219624326662.1829</v>
      </c>
      <c r="AJ187" s="3">
        <f t="shared" si="528"/>
        <v>1276798266093.9956</v>
      </c>
      <c r="AK187" s="3">
        <f t="shared" si="528"/>
        <v>1336640202158.696</v>
      </c>
      <c r="AL187" s="3">
        <f t="shared" si="528"/>
        <v>1399273461609.9143</v>
      </c>
      <c r="AM187" s="3">
        <f t="shared" si="528"/>
        <v>1464826958895.6643</v>
      </c>
      <c r="AN187" s="3">
        <f t="shared" si="528"/>
        <v>1533435438389.1584</v>
      </c>
      <c r="AO187" s="3">
        <f t="shared" si="528"/>
        <v>1605239726044.783</v>
      </c>
      <c r="AP187" s="3">
        <f t="shared" si="528"/>
        <v>1680386990738.5894</v>
      </c>
      <c r="AQ187" s="3">
        <f t="shared" si="528"/>
        <v>1759031015547.1567</v>
      </c>
      <c r="AR187" s="3">
        <f t="shared" si="528"/>
        <v>1841332479207.646</v>
      </c>
      <c r="AS187" s="3">
        <f t="shared" si="528"/>
        <v>1927459247999.6523</v>
      </c>
      <c r="AT187" s="3">
        <f t="shared" si="528"/>
        <v>2017586678269.0312</v>
      </c>
      <c r="AU187" s="3">
        <f t="shared" si="528"/>
        <v>2111897929808.0166</v>
      </c>
      <c r="AV187" s="3">
        <f t="shared" si="528"/>
        <v>2210584290287.7104</v>
      </c>
      <c r="AW187" s="3">
        <f t="shared" si="528"/>
        <v>2313845510908.9009</v>
      </c>
      <c r="AX187" s="3">
        <f t="shared" si="528"/>
        <v>2421890153434.5278</v>
      </c>
      <c r="AY187" s="3">
        <f t="shared" si="528"/>
        <v>2534935948717.8149</v>
      </c>
      <c r="AZ187" s="3">
        <f t="shared" si="528"/>
        <v>2653210166819.0483</v>
      </c>
      <c r="BA187" s="3">
        <f t="shared" si="528"/>
        <v>2776949998768.5952</v>
      </c>
      <c r="BB187" s="3">
        <f t="shared" si="528"/>
        <v>2906402949988.2617</v>
      </c>
      <c r="BC187" s="3">
        <f t="shared" si="528"/>
        <v>3041827245331.8916</v>
      </c>
      <c r="BD187" s="3">
        <f t="shared" si="528"/>
        <v>3183492245662.1855</v>
      </c>
      <c r="BE187" s="3">
        <f t="shared" si="528"/>
        <v>3331678875804.8711</v>
      </c>
      <c r="BF187" s="3">
        <f t="shared" si="528"/>
        <v>3486680063667.0884</v>
      </c>
      <c r="BG187" s="3">
        <f t="shared" si="528"/>
        <v>3648801190212.0522</v>
      </c>
      <c r="BH187" s="3">
        <f t="shared" si="528"/>
        <v>3818360549914.2114</v>
      </c>
      <c r="BI187" s="3">
        <f t="shared" si="528"/>
        <v>3995689821202.6157</v>
      </c>
      <c r="BJ187" s="3">
        <f t="shared" si="528"/>
        <v>4181134546299.0225</v>
      </c>
      <c r="BK187" s="3">
        <f t="shared" si="528"/>
        <v>4375054619737.3369</v>
      </c>
      <c r="BL187" s="3">
        <f t="shared" si="528"/>
        <v>4577824784720.7031</v>
      </c>
      <c r="BM187" s="3">
        <f t="shared" si="528"/>
        <v>4789835136294.7783</v>
      </c>
      <c r="BN187" s="3">
        <f t="shared" si="528"/>
        <v>5011491630198.7373</v>
      </c>
      <c r="BO187" s="3">
        <f t="shared" si="528"/>
        <v>5243216596017.6846</v>
      </c>
      <c r="BP187" s="3">
        <f t="shared" ref="BP187:EA187" si="529">$H$1*PI()/3*((BP84+BQ84)*(BQ$7^2-BP$7^2)+(BQ$7-BP$7)*(BP84*BP$7+BQ84*BQ$7))*$H$2*$K$1</f>
        <v>5485449253103.3281</v>
      </c>
      <c r="BQ187" s="3">
        <f t="shared" si="529"/>
        <v>5738646227475.5205</v>
      </c>
      <c r="BR187" s="3">
        <f t="shared" si="529"/>
        <v>6003282067692.3584</v>
      </c>
      <c r="BS187" s="3">
        <f t="shared" si="529"/>
        <v>6279849757391.4873</v>
      </c>
      <c r="BT187" s="3">
        <f t="shared" si="529"/>
        <v>6568861221928.6943</v>
      </c>
      <c r="BU187" s="3">
        <f t="shared" si="529"/>
        <v>6870847826191.8789</v>
      </c>
      <c r="BV187" s="3">
        <f t="shared" si="529"/>
        <v>7186360860347.2021</v>
      </c>
      <c r="BW187" s="3">
        <f t="shared" si="529"/>
        <v>7515972009859.4648</v>
      </c>
      <c r="BX187" s="3">
        <f t="shared" si="529"/>
        <v>7860273805722.0986</v>
      </c>
      <c r="BY187" s="3">
        <f t="shared" si="529"/>
        <v>8219880050383.9541</v>
      </c>
      <c r="BZ187" s="3">
        <f t="shared" si="529"/>
        <v>8595426214341.1533</v>
      </c>
      <c r="CA187" s="3">
        <f t="shared" si="529"/>
        <v>8987569797854.498</v>
      </c>
      <c r="CB187" s="3">
        <f t="shared" si="529"/>
        <v>9396990651623.2598</v>
      </c>
      <c r="CC187" s="3">
        <f t="shared" si="529"/>
        <v>9824391249689.0645</v>
      </c>
      <c r="CD187" s="3">
        <f t="shared" si="529"/>
        <v>10270496907067.91</v>
      </c>
      <c r="CE187" s="3">
        <f t="shared" si="529"/>
        <v>10736055933967.797</v>
      </c>
      <c r="CF187" s="3">
        <f t="shared" si="529"/>
        <v>11221839717599.068</v>
      </c>
      <c r="CG187" s="3">
        <f t="shared" si="529"/>
        <v>11728642721754</v>
      </c>
      <c r="CH187" s="3">
        <f t="shared" si="529"/>
        <v>12257282393449.26</v>
      </c>
      <c r="CI187" s="3">
        <f t="shared" si="529"/>
        <v>12808598964916.168</v>
      </c>
      <c r="CJ187" s="3">
        <f t="shared" si="529"/>
        <v>13383455138224.428</v>
      </c>
      <c r="CK187" s="3">
        <f t="shared" si="529"/>
        <v>13982735638703.311</v>
      </c>
      <c r="CL187" s="3">
        <f t="shared" si="529"/>
        <v>14607346622182.172</v>
      </c>
      <c r="CM187" s="3">
        <f t="shared" si="529"/>
        <v>15258214919808.996</v>
      </c>
      <c r="CN187" s="3">
        <f t="shared" si="529"/>
        <v>15936287102946.795</v>
      </c>
      <c r="CO187" s="3">
        <f t="shared" si="529"/>
        <v>16642528349235.773</v>
      </c>
      <c r="CP187" s="3">
        <f t="shared" si="529"/>
        <v>17377921089531.057</v>
      </c>
      <c r="CQ187" s="3">
        <f t="shared" si="529"/>
        <v>18143463413907.746</v>
      </c>
      <c r="CR187" s="3">
        <f t="shared" si="529"/>
        <v>18940167213380.547</v>
      </c>
      <c r="CS187" s="3">
        <f t="shared" si="529"/>
        <v>19769056032425.809</v>
      </c>
      <c r="CT187" s="3">
        <f t="shared" si="529"/>
        <v>20631162605770.574</v>
      </c>
      <c r="CU187" s="3">
        <f t="shared" si="529"/>
        <v>21527526051106.531</v>
      </c>
      <c r="CV187" s="3">
        <f t="shared" si="529"/>
        <v>22459188688098.707</v>
      </c>
      <c r="CW187" s="3">
        <f t="shared" si="529"/>
        <v>23427192451884.285</v>
      </c>
      <c r="CX187" s="3">
        <f t="shared" si="529"/>
        <v>24432574867962.945</v>
      </c>
      <c r="CY187" s="3">
        <f t="shared" si="529"/>
        <v>25476364553861.598</v>
      </c>
      <c r="CZ187" s="3">
        <f t="shared" si="529"/>
        <v>26559576210948.008</v>
      </c>
      <c r="DA187" s="3">
        <f t="shared" si="529"/>
        <v>27683205068963.336</v>
      </c>
      <c r="DB187" s="3">
        <f t="shared" si="529"/>
        <v>28848220744321.379</v>
      </c>
      <c r="DC187" s="3">
        <f t="shared" si="529"/>
        <v>30055560471858.035</v>
      </c>
      <c r="DD187" s="3">
        <f t="shared" si="529"/>
        <v>31306121669664.195</v>
      </c>
      <c r="DE187" s="3">
        <f t="shared" si="529"/>
        <v>32600753795370.512</v>
      </c>
      <c r="DF187" s="3">
        <f t="shared" si="529"/>
        <v>33940249452569.965</v>
      </c>
      <c r="DG187" s="3">
        <f t="shared" si="529"/>
        <v>35325334706321.031</v>
      </c>
      <c r="DH187" s="3">
        <f t="shared" si="529"/>
        <v>36756658567581.734</v>
      </c>
      <c r="DI187" s="3">
        <f t="shared" si="529"/>
        <v>38234781607899.203</v>
      </c>
      <c r="DJ187" s="3">
        <f t="shared" si="529"/>
        <v>39760163667898.195</v>
      </c>
      <c r="DK187" s="3">
        <f t="shared" si="529"/>
        <v>41333150626698.32</v>
      </c>
      <c r="DL187" s="3">
        <f t="shared" si="529"/>
        <v>42953960202856.984</v>
      </c>
      <c r="DM187" s="3">
        <f t="shared" si="529"/>
        <v>44622666763312.031</v>
      </c>
      <c r="DN187" s="3">
        <f t="shared" si="529"/>
        <v>46339185123491.773</v>
      </c>
      <c r="DO187" s="3">
        <f t="shared" si="529"/>
        <v>48103253329009.461</v>
      </c>
      <c r="DP187" s="3">
        <f t="shared" si="529"/>
        <v>49914414420460.156</v>
      </c>
      <c r="DQ187" s="3">
        <f t="shared" si="529"/>
        <v>51771997192910.695</v>
      </c>
      <c r="DR187" s="3">
        <f t="shared" si="529"/>
        <v>53675095976737.734</v>
      </c>
      <c r="DS187" s="3">
        <f t="shared" si="529"/>
        <v>55622549481112.461</v>
      </c>
      <c r="DT187" s="3">
        <f t="shared" si="529"/>
        <v>57612918760352.43</v>
      </c>
      <c r="DU187" s="3">
        <f t="shared" si="529"/>
        <v>59644464384400.922</v>
      </c>
      <c r="DV187" s="3">
        <f t="shared" si="529"/>
        <v>61715122917728.672</v>
      </c>
      <c r="DW187" s="3">
        <f t="shared" si="529"/>
        <v>63822482838286.437</v>
      </c>
      <c r="DX187" s="3">
        <f t="shared" si="529"/>
        <v>65963760058088.703</v>
      </c>
      <c r="DY187" s="3">
        <f t="shared" si="529"/>
        <v>68135773239373.086</v>
      </c>
      <c r="DZ187" s="3">
        <f t="shared" si="529"/>
        <v>70334919137782.656</v>
      </c>
      <c r="EA187" s="3">
        <f t="shared" si="529"/>
        <v>72557148243154.406</v>
      </c>
      <c r="EB187" s="3">
        <f t="shared" ref="EB187:ET187" si="530">$H$1*PI()/3*((EB84+EC84)*(EC$7^2-EB$7^2)+(EC$7-EB$7)*(EB84*EB$7+EC84*EC$7))*$H$2*$K$1</f>
        <v>74797941032063.047</v>
      </c>
      <c r="EC187" s="3">
        <f t="shared" si="530"/>
        <v>77052285192457.797</v>
      </c>
      <c r="ED187" s="3">
        <f t="shared" si="530"/>
        <v>79314654229945.516</v>
      </c>
      <c r="EE187" s="3">
        <f t="shared" si="530"/>
        <v>81578987917488.375</v>
      </c>
      <c r="EF187" s="3">
        <f t="shared" si="530"/>
        <v>83838675103749.109</v>
      </c>
      <c r="EG187" s="3">
        <f t="shared" si="530"/>
        <v>86086539450265.828</v>
      </c>
      <c r="EH187" s="3">
        <f t="shared" si="530"/>
        <v>88314828724007.047</v>
      </c>
      <c r="EI187" s="3">
        <f t="shared" si="530"/>
        <v>90515208325510.734</v>
      </c>
      <c r="EJ187" s="3">
        <f t="shared" si="530"/>
        <v>92678759786120.687</v>
      </c>
      <c r="EK187" s="3">
        <f t="shared" si="530"/>
        <v>94795985016116.516</v>
      </c>
      <c r="EL187" s="3">
        <f t="shared" si="530"/>
        <v>96856817128780.344</v>
      </c>
      <c r="EM187" s="3">
        <f t="shared" si="530"/>
        <v>98850638699215.859</v>
      </c>
      <c r="EN187" s="3">
        <f t="shared" si="530"/>
        <v>100766308341445.95</v>
      </c>
      <c r="EO187" s="3">
        <f t="shared" si="530"/>
        <v>102592196496908.83</v>
      </c>
      <c r="EP187" s="3">
        <f t="shared" si="530"/>
        <v>104316231319718.28</v>
      </c>
      <c r="EQ187" s="3">
        <f t="shared" si="530"/>
        <v>105925955517405.33</v>
      </c>
      <c r="ER187" s="3">
        <f t="shared" si="530"/>
        <v>107408594952177.97</v>
      </c>
      <c r="ES187" s="3">
        <f t="shared" si="530"/>
        <v>108751139727630.44</v>
      </c>
      <c r="ET187" s="3">
        <f t="shared" si="530"/>
        <v>109940438371661.72</v>
      </c>
      <c r="EU187" s="3">
        <f t="shared" ref="EU187:FC187" si="531">$H$1*PI()/3*((EU84+EV84)*(EV$7^2-EU$7^2)+(EV$7-EU$7)*(EU84*EU$7+EV84*EV$7))*$H$2*$K$1</f>
        <v>110963305576500.69</v>
      </c>
      <c r="EV187" s="3">
        <f t="shared" si="531"/>
        <v>111806643765726.39</v>
      </c>
      <c r="EW187" s="3">
        <f t="shared" si="531"/>
        <v>112457578523759.84</v>
      </c>
      <c r="EX187" s="3">
        <f t="shared" si="531"/>
        <v>112903607642279.3</v>
      </c>
      <c r="EY187" s="3">
        <f t="shared" si="531"/>
        <v>113132763208998.2</v>
      </c>
      <c r="EZ187" s="3">
        <f t="shared" si="531"/>
        <v>113133785786129.16</v>
      </c>
      <c r="FA187" s="3">
        <f t="shared" si="531"/>
        <v>112896309301112.06</v>
      </c>
      <c r="FB187" s="3">
        <f t="shared" si="531"/>
        <v>112411054802908.31</v>
      </c>
      <c r="FC187" s="3">
        <f t="shared" si="531"/>
        <v>111670030729473</v>
      </c>
      <c r="FD187" s="3">
        <f t="shared" si="232"/>
        <v>110666736795656.28</v>
      </c>
      <c r="FE187" s="3">
        <f t="shared" si="233"/>
        <v>109396368054597.94</v>
      </c>
      <c r="FF187" s="3">
        <f t="shared" si="482"/>
        <v>107856015129099.17</v>
      </c>
      <c r="FG187" s="3">
        <f t="shared" si="483"/>
        <v>106044856067470.86</v>
      </c>
      <c r="FH187" s="3">
        <f t="shared" si="484"/>
        <v>103964334775991.34</v>
      </c>
      <c r="FI187" s="3">
        <f t="shared" si="485"/>
        <v>101618320544430.95</v>
      </c>
      <c r="FJ187" s="3">
        <f t="shared" si="486"/>
        <v>99013242838089.516</v>
      </c>
      <c r="FK187" s="3">
        <f t="shared" si="487"/>
        <v>96158195317025.687</v>
      </c>
      <c r="FL187" s="3">
        <f t="shared" si="488"/>
        <v>93065002989520.094</v>
      </c>
      <c r="FM187" s="3">
        <f t="shared" si="489"/>
        <v>89748246550378.906</v>
      </c>
      <c r="FN187" s="3">
        <f t="shared" si="490"/>
        <v>86225238324872.625</v>
      </c>
      <c r="FO187" s="3">
        <f t="shared" si="491"/>
        <v>82515944868206.141</v>
      </c>
      <c r="FP187" s="3">
        <f t="shared" si="492"/>
        <v>78642852177701.656</v>
      </c>
      <c r="FQ187" s="3">
        <f t="shared" si="493"/>
        <v>74630770677917.875</v>
      </c>
      <c r="FR187" s="3">
        <f t="shared" si="494"/>
        <v>70506578636716.156</v>
      </c>
      <c r="FS187" s="3">
        <f t="shared" si="464"/>
        <v>66298904451469.008</v>
      </c>
      <c r="FT187" s="3">
        <f t="shared" si="465"/>
        <v>62037750279293.625</v>
      </c>
      <c r="FU187" s="3">
        <f t="shared" si="466"/>
        <v>57754061721436.141</v>
      </c>
      <c r="FV187" s="3">
        <f t="shared" si="467"/>
        <v>53479250640395.062</v>
      </c>
      <c r="FW187" s="3">
        <f t="shared" si="468"/>
        <v>49244680595634.086</v>
      </c>
      <c r="FX187" s="3">
        <f t="shared" si="469"/>
        <v>45081126717177.984</v>
      </c>
      <c r="FY187" s="3">
        <f t="shared" si="470"/>
        <v>41018223967436.687</v>
      </c>
      <c r="FZ187" s="3">
        <f t="shared" si="471"/>
        <v>37083919528916.977</v>
      </c>
      <c r="GA187" s="3">
        <f t="shared" si="472"/>
        <v>33303946354068.148</v>
      </c>
      <c r="GB187" s="3">
        <f t="shared" si="473"/>
        <v>29701335583880.918</v>
      </c>
      <c r="GC187" s="3">
        <f t="shared" si="474"/>
        <v>26295985459459.707</v>
      </c>
      <c r="GD187" s="3">
        <f t="shared" si="475"/>
        <v>23104303421247.012</v>
      </c>
      <c r="GE187" s="3">
        <f t="shared" si="476"/>
        <v>20138936258465.055</v>
      </c>
      <c r="GF187" s="3">
        <f t="shared" si="523"/>
        <v>17408600435204.32</v>
      </c>
      <c r="GG187" s="3">
        <f t="shared" si="524"/>
        <v>14918021137848.539</v>
      </c>
      <c r="GH187" s="3">
        <f t="shared" si="525"/>
        <v>12667984288443.502</v>
      </c>
      <c r="GI187" s="3">
        <f t="shared" si="526"/>
        <v>10655500943083.883</v>
      </c>
      <c r="GJ187" s="3">
        <f t="shared" si="527"/>
        <v>8874078399789.0957</v>
      </c>
      <c r="GK187" s="3">
        <f t="shared" si="499"/>
        <v>7314087280839.9414</v>
      </c>
      <c r="GL187" s="3">
        <f t="shared" si="500"/>
        <v>5963209164800.8545</v>
      </c>
      <c r="GM187" s="3">
        <f t="shared" si="501"/>
        <v>4806945361749.3779</v>
      </c>
      <c r="GN187" s="3">
        <f t="shared" si="502"/>
        <v>3829164464374.5864</v>
      </c>
      <c r="GO187" s="3">
        <f t="shared" si="503"/>
        <v>3012664623290.0278</v>
      </c>
      <c r="GP187" s="3">
        <f t="shared" si="504"/>
        <v>2339726256324.2197</v>
      </c>
      <c r="GQ187" s="3">
        <f t="shared" si="505"/>
        <v>1792632167527.2178</v>
      </c>
      <c r="GR187" s="3">
        <f t="shared" si="506"/>
        <v>1354134756091.9016</v>
      </c>
      <c r="GS187" s="3">
        <f t="shared" si="507"/>
        <v>1007853945267.0703</v>
      </c>
      <c r="GT187" s="3">
        <f t="shared" si="508"/>
        <v>738594348583.27844</v>
      </c>
      <c r="GU187" s="3">
        <f t="shared" si="509"/>
        <v>532575618459.41742</v>
      </c>
      <c r="GV187" s="3">
        <f t="shared" si="510"/>
        <v>377575443145.22266</v>
      </c>
      <c r="GW187" s="3">
        <f t="shared" si="511"/>
        <v>262989820450.89288</v>
      </c>
      <c r="GX187" s="3">
        <f t="shared" si="512"/>
        <v>179819633828.66898</v>
      </c>
      <c r="GY187" s="3">
        <f t="shared" si="513"/>
        <v>120595870124.23994</v>
      </c>
      <c r="GZ187" s="3">
        <f t="shared" si="514"/>
        <v>79257853566.097351</v>
      </c>
      <c r="HA187" s="3">
        <f t="shared" si="515"/>
        <v>50999573030.096359</v>
      </c>
      <c r="HB187" s="3">
        <f t="shared" si="516"/>
        <v>32098635264.925087</v>
      </c>
      <c r="HC187" s="3">
        <f t="shared" si="517"/>
        <v>19740792620.034912</v>
      </c>
      <c r="HD187" s="3">
        <f t="shared" si="518"/>
        <v>11850663445.906563</v>
      </c>
      <c r="HE187" s="3">
        <f t="shared" si="477"/>
        <v>6936522721.8712444</v>
      </c>
      <c r="HF187" s="3">
        <f t="shared" si="428"/>
        <v>3954221629.6890306</v>
      </c>
      <c r="HG187" s="3">
        <f t="shared" si="429"/>
        <v>2192684589.0862288</v>
      </c>
      <c r="HH187" s="3"/>
      <c r="HJ187" s="3">
        <f t="shared" si="430"/>
        <v>6750851788973349</v>
      </c>
      <c r="HK187" s="3">
        <f t="shared" si="435"/>
        <v>6755308846918275</v>
      </c>
    </row>
    <row r="188" spans="1:219" x14ac:dyDescent="0.25">
      <c r="A188">
        <v>207</v>
      </c>
      <c r="B188" s="3">
        <v>22387211385.6833</v>
      </c>
      <c r="C188" s="8">
        <v>709.40792030076113</v>
      </c>
      <c r="D188" s="3">
        <f t="shared" ref="D188:BO188" si="532">$H$1*PI()/3*((D85+E85)*(E$7^2-D$7^2)+(E$7-D$7)*(D85*D$7+E85*E$7))*$H$2*$K$1</f>
        <v>256370031255.97098</v>
      </c>
      <c r="E188" s="3">
        <f t="shared" si="532"/>
        <v>268436294409.18094</v>
      </c>
      <c r="F188" s="3">
        <f t="shared" si="532"/>
        <v>281069933648.20435</v>
      </c>
      <c r="G188" s="3">
        <f t="shared" si="532"/>
        <v>294297576684.04822</v>
      </c>
      <c r="H188" s="3">
        <f t="shared" si="532"/>
        <v>308147095961.82709</v>
      </c>
      <c r="I188" s="3">
        <f t="shared" si="532"/>
        <v>322647666370.14642</v>
      </c>
      <c r="J188" s="3">
        <f t="shared" si="532"/>
        <v>337829825579.49756</v>
      </c>
      <c r="K188" s="3">
        <f t="shared" si="532"/>
        <v>353725537127.47504</v>
      </c>
      <c r="L188" s="3">
        <f t="shared" si="532"/>
        <v>370368256366.42114</v>
      </c>
      <c r="M188" s="3">
        <f t="shared" si="532"/>
        <v>387792999402.34033</v>
      </c>
      <c r="N188" s="3">
        <f t="shared" si="532"/>
        <v>406036415151.21503</v>
      </c>
      <c r="O188" s="3">
        <f t="shared" si="532"/>
        <v>425136860651.19745</v>
      </c>
      <c r="P188" s="3">
        <f t="shared" si="532"/>
        <v>445134479765.93219</v>
      </c>
      <c r="Q188" s="3">
        <f t="shared" si="532"/>
        <v>466071285427.70697</v>
      </c>
      <c r="R188" s="3">
        <f t="shared" si="532"/>
        <v>487991245570.21405</v>
      </c>
      <c r="S188" s="3">
        <f t="shared" si="532"/>
        <v>510940372904.62341</v>
      </c>
      <c r="T188" s="3">
        <f t="shared" si="532"/>
        <v>534966818703.56628</v>
      </c>
      <c r="U188" s="3">
        <f t="shared" si="532"/>
        <v>560120970760.48999</v>
      </c>
      <c r="V188" s="3">
        <f t="shared" si="532"/>
        <v>586455555693.89648</v>
      </c>
      <c r="W188" s="3">
        <f t="shared" si="532"/>
        <v>614025745781.02673</v>
      </c>
      <c r="X188" s="3">
        <f t="shared" si="532"/>
        <v>642889270502.42346</v>
      </c>
      <c r="Y188" s="3">
        <f t="shared" si="532"/>
        <v>673106532990.14087</v>
      </c>
      <c r="Z188" s="3">
        <f t="shared" si="532"/>
        <v>704740731577.77698</v>
      </c>
      <c r="AA188" s="3">
        <f t="shared" si="532"/>
        <v>737857986653.92725</v>
      </c>
      <c r="AB188" s="3">
        <f t="shared" si="532"/>
        <v>772527473030.26831</v>
      </c>
      <c r="AC188" s="3">
        <f t="shared" si="532"/>
        <v>808821558040.26001</v>
      </c>
      <c r="AD188" s="3">
        <f t="shared" si="532"/>
        <v>846815945589.63025</v>
      </c>
      <c r="AE188" s="3">
        <f t="shared" si="532"/>
        <v>886589826383.68884</v>
      </c>
      <c r="AF188" s="3">
        <f t="shared" si="532"/>
        <v>928226034571.35852</v>
      </c>
      <c r="AG188" s="3">
        <f t="shared" si="532"/>
        <v>971811211037.35034</v>
      </c>
      <c r="AH188" s="3">
        <f t="shared" si="532"/>
        <v>1017435973591.0022</v>
      </c>
      <c r="AI188" s="3">
        <f t="shared" si="532"/>
        <v>1065195094299.8657</v>
      </c>
      <c r="AJ188" s="3">
        <f t="shared" si="532"/>
        <v>1115187684221.7178</v>
      </c>
      <c r="AK188" s="3">
        <f t="shared" si="532"/>
        <v>1167517385791.5752</v>
      </c>
      <c r="AL188" s="3">
        <f t="shared" si="532"/>
        <v>1222292573127.9634</v>
      </c>
      <c r="AM188" s="3">
        <f t="shared" si="532"/>
        <v>1279626560517.592</v>
      </c>
      <c r="AN188" s="3">
        <f t="shared" si="532"/>
        <v>1339637819351.738</v>
      </c>
      <c r="AO188" s="3">
        <f t="shared" si="532"/>
        <v>1402450203777.0503</v>
      </c>
      <c r="AP188" s="3">
        <f t="shared" si="532"/>
        <v>1468193185330.5759</v>
      </c>
      <c r="AQ188" s="3">
        <f t="shared" si="532"/>
        <v>1537002096827.8494</v>
      </c>
      <c r="AR188" s="3">
        <f t="shared" si="532"/>
        <v>1609018385767.4026</v>
      </c>
      <c r="AS188" s="3">
        <f t="shared" si="532"/>
        <v>1684389877517.6685</v>
      </c>
      <c r="AT188" s="3">
        <f t="shared" si="532"/>
        <v>1763271048539.3435</v>
      </c>
      <c r="AU188" s="3">
        <f t="shared" si="532"/>
        <v>1845823309896.4465</v>
      </c>
      <c r="AV188" s="3">
        <f t="shared" si="532"/>
        <v>1932215301299.2341</v>
      </c>
      <c r="AW188" s="3">
        <f t="shared" si="532"/>
        <v>2022623195902.084</v>
      </c>
      <c r="AX188" s="3">
        <f t="shared" si="532"/>
        <v>2117231016083.9504</v>
      </c>
      <c r="AY188" s="3">
        <f t="shared" si="532"/>
        <v>2216230960403.354</v>
      </c>
      <c r="AZ188" s="3">
        <f t="shared" si="532"/>
        <v>2319823741909.4502</v>
      </c>
      <c r="BA188" s="3">
        <f t="shared" si="532"/>
        <v>2428218937968.4878</v>
      </c>
      <c r="BB188" s="3">
        <f t="shared" si="532"/>
        <v>2541635351734.5967</v>
      </c>
      <c r="BC188" s="3">
        <f t="shared" si="532"/>
        <v>2660301385359.2168</v>
      </c>
      <c r="BD188" s="3">
        <f t="shared" si="532"/>
        <v>2784455425006.0874</v>
      </c>
      <c r="BE188" s="3">
        <f t="shared" si="532"/>
        <v>2914346237684.2393</v>
      </c>
      <c r="BF188" s="3">
        <f t="shared" si="532"/>
        <v>3050233379876.8159</v>
      </c>
      <c r="BG188" s="3">
        <f t="shared" si="532"/>
        <v>3192387617874.4146</v>
      </c>
      <c r="BH188" s="3">
        <f t="shared" si="532"/>
        <v>3341091359677.2085</v>
      </c>
      <c r="BI188" s="3">
        <f t="shared" si="532"/>
        <v>3496639098244.3057</v>
      </c>
      <c r="BJ188" s="3">
        <f t="shared" si="532"/>
        <v>3659337865797.4199</v>
      </c>
      <c r="BK188" s="3">
        <f t="shared" si="532"/>
        <v>3829507698799.7046</v>
      </c>
      <c r="BL188" s="3">
        <f t="shared" si="532"/>
        <v>4007482113136.4292</v>
      </c>
      <c r="BM188" s="3">
        <f t="shared" si="532"/>
        <v>4193608588889.9985</v>
      </c>
      <c r="BN188" s="3">
        <f t="shared" si="532"/>
        <v>4388249064022.4175</v>
      </c>
      <c r="BO188" s="3">
        <f t="shared" si="532"/>
        <v>4591780436094.5059</v>
      </c>
      <c r="BP188" s="3">
        <f t="shared" ref="BP188:EA188" si="533">$H$1*PI()/3*((BP85+BQ85)*(BQ$7^2-BP$7^2)+(BQ$7-BP$7)*(BP85*BP$7+BQ85*BQ$7))*$H$2*$K$1</f>
        <v>4804595071040.126</v>
      </c>
      <c r="BQ188" s="3">
        <f t="shared" si="533"/>
        <v>5027101317819.0205</v>
      </c>
      <c r="BR188" s="3">
        <f t="shared" si="533"/>
        <v>5259724027604.7275</v>
      </c>
      <c r="BS188" s="3">
        <f t="shared" si="533"/>
        <v>5502905075945.9814</v>
      </c>
      <c r="BT188" s="3">
        <f t="shared" si="533"/>
        <v>5757103886131.333</v>
      </c>
      <c r="BU188" s="3">
        <f t="shared" si="533"/>
        <v>6022797951717.6104</v>
      </c>
      <c r="BV188" s="3">
        <f t="shared" si="533"/>
        <v>6300483355938.6855</v>
      </c>
      <c r="BW188" s="3">
        <f t="shared" si="533"/>
        <v>6590675285387.2422</v>
      </c>
      <c r="BX188" s="3">
        <f t="shared" si="533"/>
        <v>6893908535047.4102</v>
      </c>
      <c r="BY188" s="3">
        <f t="shared" si="533"/>
        <v>7210738001406.7285</v>
      </c>
      <c r="BZ188" s="3">
        <f t="shared" si="533"/>
        <v>7541739159966.2969</v>
      </c>
      <c r="CA188" s="3">
        <f t="shared" si="533"/>
        <v>7887508523070.0166</v>
      </c>
      <c r="CB188" s="3">
        <f t="shared" si="533"/>
        <v>8248664073470.1221</v>
      </c>
      <c r="CC188" s="3">
        <f t="shared" si="533"/>
        <v>8625845668607.8604</v>
      </c>
      <c r="CD188" s="3">
        <f t="shared" si="533"/>
        <v>9019715409958.5645</v>
      </c>
      <c r="CE188" s="3">
        <f t="shared" si="533"/>
        <v>9430957971280.4941</v>
      </c>
      <c r="CF188" s="3">
        <f t="shared" si="533"/>
        <v>9860280878912.3496</v>
      </c>
      <c r="CG188" s="3">
        <f t="shared" si="533"/>
        <v>10308414736587.367</v>
      </c>
      <c r="CH188" s="3">
        <f t="shared" si="533"/>
        <v>10776113386507.457</v>
      </c>
      <c r="CI188" s="3">
        <f t="shared" si="533"/>
        <v>11264153997584.172</v>
      </c>
      <c r="CJ188" s="3">
        <f t="shared" si="533"/>
        <v>11773337070921.811</v>
      </c>
      <c r="CK188" s="3">
        <f t="shared" si="533"/>
        <v>12304486351674.908</v>
      </c>
      <c r="CL188" s="3">
        <f t="shared" si="533"/>
        <v>12858448635445.82</v>
      </c>
      <c r="CM188" s="3">
        <f t="shared" si="533"/>
        <v>13436093456307.764</v>
      </c>
      <c r="CN188" s="3">
        <f t="shared" si="533"/>
        <v>14038312642453.42</v>
      </c>
      <c r="CO188" s="3">
        <f t="shared" si="533"/>
        <v>14666019724237.82</v>
      </c>
      <c r="CP188" s="3">
        <f t="shared" si="533"/>
        <v>15320149178168.998</v>
      </c>
      <c r="CQ188" s="3">
        <f t="shared" si="533"/>
        <v>16001655489044.719</v>
      </c>
      <c r="CR188" s="3">
        <f t="shared" si="533"/>
        <v>16711512011035.082</v>
      </c>
      <c r="CS188" s="3">
        <f t="shared" si="533"/>
        <v>17450709607075.691</v>
      </c>
      <c r="CT188" s="3">
        <f t="shared" si="533"/>
        <v>18220255044416.055</v>
      </c>
      <c r="CU188" s="3">
        <f t="shared" si="533"/>
        <v>19021169122453.672</v>
      </c>
      <c r="CV188" s="3">
        <f t="shared" si="533"/>
        <v>19854484507688.609</v>
      </c>
      <c r="CW188" s="3">
        <f t="shared" si="533"/>
        <v>20721243248511.75</v>
      </c>
      <c r="CX188" s="3">
        <f t="shared" si="533"/>
        <v>21622493941142.293</v>
      </c>
      <c r="CY188" s="3">
        <f t="shared" si="533"/>
        <v>22559288516377.113</v>
      </c>
      <c r="CZ188" s="3">
        <f t="shared" si="533"/>
        <v>23532678614659.57</v>
      </c>
      <c r="DA188" s="3">
        <f t="shared" si="533"/>
        <v>24543711515807.457</v>
      </c>
      <c r="DB188" s="3">
        <f t="shared" si="533"/>
        <v>25593425587850.914</v>
      </c>
      <c r="DC188" s="3">
        <f t="shared" si="533"/>
        <v>26682845217581.746</v>
      </c>
      <c r="DD188" s="3">
        <f t="shared" si="533"/>
        <v>27812975184619.473</v>
      </c>
      <c r="DE188" s="3">
        <f t="shared" si="533"/>
        <v>28984794438803.648</v>
      </c>
      <c r="DF188" s="3">
        <f t="shared" si="533"/>
        <v>30199249239989.273</v>
      </c>
      <c r="DG188" s="3">
        <f t="shared" si="533"/>
        <v>31457245618383.559</v>
      </c>
      <c r="DH188" s="3">
        <f t="shared" si="533"/>
        <v>32759641113031.488</v>
      </c>
      <c r="DI188" s="3">
        <f t="shared" si="533"/>
        <v>34107235745845.535</v>
      </c>
      <c r="DJ188" s="3">
        <f t="shared" si="533"/>
        <v>35500762188819.906</v>
      </c>
      <c r="DK188" s="3">
        <f t="shared" si="533"/>
        <v>36940875083315.141</v>
      </c>
      <c r="DL188" s="3">
        <f t="shared" si="533"/>
        <v>38428139471198.18</v>
      </c>
      <c r="DM188" s="3">
        <f t="shared" si="533"/>
        <v>39963018300418.773</v>
      </c>
      <c r="DN188" s="3">
        <f t="shared" si="533"/>
        <v>41545858970859.023</v>
      </c>
      <c r="DO188" s="3">
        <f t="shared" si="533"/>
        <v>43176878889761.594</v>
      </c>
      <c r="DP188" s="3">
        <f t="shared" si="533"/>
        <v>44856150012662.844</v>
      </c>
      <c r="DQ188" s="3">
        <f t="shared" si="533"/>
        <v>46583582351156.047</v>
      </c>
      <c r="DR188" s="3">
        <f t="shared" si="533"/>
        <v>48358906438380.008</v>
      </c>
      <c r="DS188" s="3">
        <f t="shared" si="533"/>
        <v>50181654752022.195</v>
      </c>
      <c r="DT188" s="3">
        <f t="shared" si="533"/>
        <v>52051142107074.117</v>
      </c>
      <c r="DU188" s="3">
        <f t="shared" si="533"/>
        <v>53966445044668.281</v>
      </c>
      <c r="DV188" s="3">
        <f t="shared" si="533"/>
        <v>55926380258981.937</v>
      </c>
      <c r="DW188" s="3">
        <f t="shared" si="533"/>
        <v>57929482123541.836</v>
      </c>
      <c r="DX188" s="3">
        <f t="shared" si="533"/>
        <v>59973979399867.914</v>
      </c>
      <c r="DY188" s="3">
        <f t="shared" si="533"/>
        <v>62057771235145.227</v>
      </c>
      <c r="DZ188" s="3">
        <f t="shared" si="533"/>
        <v>64178402584108.187</v>
      </c>
      <c r="EA188" s="3">
        <f t="shared" si="533"/>
        <v>66333039220517.023</v>
      </c>
      <c r="EB188" s="3">
        <f t="shared" ref="EB188:ET188" si="534">$H$1*PI()/3*((EB85+EC85)*(EC$7^2-EB$7^2)+(EC$7-EB$7)*(EB85*EB$7+EC85*EC$7))*$H$2*$K$1</f>
        <v>68518442538225.195</v>
      </c>
      <c r="EC188" s="3">
        <f t="shared" si="534"/>
        <v>70730944379444.5</v>
      </c>
      <c r="ED188" s="3">
        <f t="shared" si="534"/>
        <v>72966422169031.797</v>
      </c>
      <c r="EE188" s="3">
        <f t="shared" si="534"/>
        <v>75220274678723.312</v>
      </c>
      <c r="EF188" s="3">
        <f t="shared" si="534"/>
        <v>77487398792974.062</v>
      </c>
      <c r="EG188" s="3">
        <f t="shared" si="534"/>
        <v>79762167699024.031</v>
      </c>
      <c r="EH188" s="3">
        <f t="shared" si="534"/>
        <v>82038410978404.156</v>
      </c>
      <c r="EI188" s="3">
        <f t="shared" si="534"/>
        <v>84309397132015.734</v>
      </c>
      <c r="EJ188" s="3">
        <f t="shared" si="534"/>
        <v>86567819128885.719</v>
      </c>
      <c r="EK188" s="3">
        <f t="shared" si="534"/>
        <v>88805783626009.937</v>
      </c>
      <c r="EL188" s="3">
        <f t="shared" si="534"/>
        <v>91014804563975.453</v>
      </c>
      <c r="EM188" s="3">
        <f t="shared" si="534"/>
        <v>93185801896837.609</v>
      </c>
      <c r="EN188" s="3">
        <f t="shared" si="534"/>
        <v>95309106266101.266</v>
      </c>
      <c r="EO188" s="3">
        <f t="shared" si="534"/>
        <v>97374470472654.781</v>
      </c>
      <c r="EP188" s="3">
        <f t="shared" si="534"/>
        <v>99371088635658.469</v>
      </c>
      <c r="EQ188" s="3">
        <f t="shared" si="534"/>
        <v>101287623952855.55</v>
      </c>
      <c r="ER188" s="3">
        <f t="shared" si="534"/>
        <v>103112245985344.31</v>
      </c>
      <c r="ES188" s="3">
        <f t="shared" si="534"/>
        <v>104832678382389.48</v>
      </c>
      <c r="ET188" s="3">
        <f t="shared" si="534"/>
        <v>106436257931208.08</v>
      </c>
      <c r="EU188" s="3">
        <f t="shared" ref="EU188:FC188" si="535">$H$1*PI()/3*((EU85+EV85)*(EV$7^2-EU$7^2)+(EV$7-EU$7)*(EU85*EU$7+EV85*EV$7))*$H$2*$K$1</f>
        <v>107910005761065.91</v>
      </c>
      <c r="EV188" s="3">
        <f t="shared" si="535"/>
        <v>109240711444640.8</v>
      </c>
      <c r="EW188" s="3">
        <f t="shared" si="535"/>
        <v>110415030619217.84</v>
      </c>
      <c r="EX188" s="3">
        <f t="shared" si="535"/>
        <v>111419596591134.45</v>
      </c>
      <c r="EY188" s="3">
        <f t="shared" si="535"/>
        <v>112241146185340.22</v>
      </c>
      <c r="EZ188" s="3">
        <f t="shared" si="535"/>
        <v>112866659853780.72</v>
      </c>
      <c r="FA188" s="3">
        <f t="shared" si="535"/>
        <v>113283515760012.34</v>
      </c>
      <c r="FB188" s="3">
        <f t="shared" si="535"/>
        <v>113479657210109.94</v>
      </c>
      <c r="FC188" s="3">
        <f t="shared" si="535"/>
        <v>113443772401607.48</v>
      </c>
      <c r="FD188" s="3">
        <f t="shared" si="232"/>
        <v>113165485015580.61</v>
      </c>
      <c r="FE188" s="3">
        <f t="shared" si="233"/>
        <v>112635553682786.53</v>
      </c>
      <c r="FF188" s="3">
        <f t="shared" si="482"/>
        <v>111846077823519.02</v>
      </c>
      <c r="FG188" s="3">
        <f t="shared" si="483"/>
        <v>110790706797890.75</v>
      </c>
      <c r="FH188" s="3">
        <f t="shared" si="484"/>
        <v>109464848723692.17</v>
      </c>
      <c r="FI188" s="3">
        <f t="shared" si="485"/>
        <v>107865874740110.2</v>
      </c>
      <c r="FJ188" s="3">
        <f t="shared" si="486"/>
        <v>105993313934087.09</v>
      </c>
      <c r="FK188" s="3">
        <f t="shared" si="487"/>
        <v>103849033631938.09</v>
      </c>
      <c r="FL188" s="3">
        <f t="shared" si="488"/>
        <v>101437399315133.98</v>
      </c>
      <c r="FM188" s="3">
        <f t="shared" si="489"/>
        <v>98765408081685.922</v>
      </c>
      <c r="FN188" s="3">
        <f t="shared" si="490"/>
        <v>95842789374238.797</v>
      </c>
      <c r="FO188" s="3">
        <f t="shared" si="491"/>
        <v>92682066672183.344</v>
      </c>
      <c r="FP188" s="3">
        <f t="shared" si="492"/>
        <v>89298574029839.937</v>
      </c>
      <c r="FQ188" s="3">
        <f t="shared" si="493"/>
        <v>85710421773951.016</v>
      </c>
      <c r="FR188" s="3">
        <f t="shared" si="494"/>
        <v>81938406377719.297</v>
      </c>
      <c r="FS188" s="3">
        <f t="shared" si="464"/>
        <v>78005860529653.453</v>
      </c>
      <c r="FT188" s="3">
        <f t="shared" si="465"/>
        <v>73938440726705.156</v>
      </c>
      <c r="FU188" s="3">
        <f t="shared" si="466"/>
        <v>69763851339940.508</v>
      </c>
      <c r="FV188" s="3">
        <f t="shared" si="467"/>
        <v>65511506012478.68</v>
      </c>
      <c r="FW188" s="3">
        <f t="shared" si="468"/>
        <v>61212129416662.234</v>
      </c>
      <c r="FX188" s="3">
        <f t="shared" si="469"/>
        <v>56897304762876.5</v>
      </c>
      <c r="FY188" s="3">
        <f t="shared" si="470"/>
        <v>52598974937121.805</v>
      </c>
      <c r="FZ188" s="3">
        <f t="shared" si="471"/>
        <v>48348907645600.773</v>
      </c>
      <c r="GA188" s="3">
        <f t="shared" si="472"/>
        <v>44178137339577.266</v>
      </c>
      <c r="GB188" s="3">
        <f t="shared" si="473"/>
        <v>40116398843793.023</v>
      </c>
      <c r="GC188" s="3">
        <f t="shared" si="474"/>
        <v>36191569365699.75</v>
      </c>
      <c r="GD188" s="3">
        <f t="shared" si="475"/>
        <v>32429136769606.84</v>
      </c>
      <c r="GE188" s="3">
        <f t="shared" si="476"/>
        <v>28851712514243.297</v>
      </c>
      <c r="GF188" s="3">
        <f t="shared" si="523"/>
        <v>25478607351397.895</v>
      </c>
      <c r="GG188" s="3">
        <f t="shared" si="524"/>
        <v>22325486675604.676</v>
      </c>
      <c r="GH188" s="3">
        <f t="shared" si="525"/>
        <v>19404120257576.477</v>
      </c>
      <c r="GI188" s="3">
        <f t="shared" si="526"/>
        <v>16722238000083.549</v>
      </c>
      <c r="GJ188" s="3">
        <f t="shared" si="527"/>
        <v>14283499406526.627</v>
      </c>
      <c r="GK188" s="3">
        <f t="shared" si="499"/>
        <v>12087579801527.762</v>
      </c>
      <c r="GL188" s="3">
        <f t="shared" si="500"/>
        <v>10130371212908.268</v>
      </c>
      <c r="GM188" s="3">
        <f t="shared" si="501"/>
        <v>8404290500360.0576</v>
      </c>
      <c r="GN188" s="3">
        <f t="shared" si="502"/>
        <v>6898682129663.4053</v>
      </c>
      <c r="GO188" s="3">
        <f t="shared" si="503"/>
        <v>5600298297885.4668</v>
      </c>
      <c r="GP188" s="3">
        <f t="shared" si="504"/>
        <v>4493835265170.2148</v>
      </c>
      <c r="GQ188" s="3">
        <f t="shared" si="505"/>
        <v>3562502055792.874</v>
      </c>
      <c r="GR188" s="3">
        <f t="shared" si="506"/>
        <v>2788596398078.9204</v>
      </c>
      <c r="GS188" s="3">
        <f t="shared" si="507"/>
        <v>2154063022522.6731</v>
      </c>
      <c r="GT188" s="3">
        <f t="shared" si="508"/>
        <v>1641011250417.928</v>
      </c>
      <c r="GU188" s="3">
        <f t="shared" si="509"/>
        <v>1232172068111.894</v>
      </c>
      <c r="GV188" s="3">
        <f t="shared" si="510"/>
        <v>911279349968.11938</v>
      </c>
      <c r="GW188" s="3">
        <f t="shared" si="511"/>
        <v>663365208257.33264</v>
      </c>
      <c r="GX188" s="3">
        <f t="shared" si="512"/>
        <v>474965171521.33899</v>
      </c>
      <c r="GY188" s="3">
        <f t="shared" si="513"/>
        <v>334234548560.63696</v>
      </c>
      <c r="GZ188" s="3">
        <f t="shared" si="514"/>
        <v>230982460800.79282</v>
      </c>
      <c r="HA188" s="3">
        <f t="shared" si="515"/>
        <v>156634223406.08624</v>
      </c>
      <c r="HB188" s="3">
        <f t="shared" si="516"/>
        <v>104135735076.93063</v>
      </c>
      <c r="HC188" s="3">
        <f t="shared" si="517"/>
        <v>67815146026.540703</v>
      </c>
      <c r="HD188" s="3">
        <f t="shared" si="518"/>
        <v>43217311298.111954</v>
      </c>
      <c r="HE188" s="3">
        <f t="shared" si="477"/>
        <v>26925542442.964668</v>
      </c>
      <c r="HF188" s="3">
        <f t="shared" si="428"/>
        <v>16383199856.758286</v>
      </c>
      <c r="HG188" s="3">
        <f t="shared" si="429"/>
        <v>9725050083.7973042</v>
      </c>
      <c r="HH188" s="3"/>
      <c r="HJ188" s="3">
        <f t="shared" si="430"/>
        <v>6752122888937842</v>
      </c>
      <c r="HK188" s="3">
        <f t="shared" si="435"/>
        <v>6755789114787735</v>
      </c>
    </row>
    <row r="189" spans="1:219" x14ac:dyDescent="0.25">
      <c r="A189">
        <v>208</v>
      </c>
      <c r="B189" s="3">
        <v>25118864315.095798</v>
      </c>
      <c r="C189" s="8">
        <v>795.96877820543386</v>
      </c>
      <c r="D189" s="3">
        <f t="shared" ref="D189:BO189" si="536">$H$1*PI()/3*((D86+E86)*(E$7^2-D$7^2)+(E$7-D$7)*(D86*D$7+E86*E$7))*$H$2*$K$1</f>
        <v>224656983861.4104</v>
      </c>
      <c r="E189" s="3">
        <f t="shared" si="536"/>
        <v>235234233617.43484</v>
      </c>
      <c r="F189" s="3">
        <f t="shared" si="536"/>
        <v>246309075335.16522</v>
      </c>
      <c r="G189" s="3">
        <f t="shared" si="536"/>
        <v>257904878611.68979</v>
      </c>
      <c r="H189" s="3">
        <f t="shared" si="536"/>
        <v>270046106852.81311</v>
      </c>
      <c r="I189" s="3">
        <f t="shared" si="536"/>
        <v>282758368105.96875</v>
      </c>
      <c r="J189" s="3">
        <f t="shared" si="536"/>
        <v>296068468220.02844</v>
      </c>
      <c r="K189" s="3">
        <f t="shared" si="536"/>
        <v>310004466437.33185</v>
      </c>
      <c r="L189" s="3">
        <f t="shared" si="536"/>
        <v>324595733521.51129</v>
      </c>
      <c r="M189" s="3">
        <f t="shared" si="536"/>
        <v>339873012536.49817</v>
      </c>
      <c r="N189" s="3">
        <f t="shared" si="536"/>
        <v>355868482389.94977</v>
      </c>
      <c r="O189" s="3">
        <f t="shared" si="536"/>
        <v>372615824265.40149</v>
      </c>
      <c r="P189" s="3">
        <f t="shared" si="536"/>
        <v>390150291064.8941</v>
      </c>
      <c r="Q189" s="3">
        <f t="shared" si="536"/>
        <v>408508779995.9101</v>
      </c>
      <c r="R189" s="3">
        <f t="shared" si="536"/>
        <v>427729908437.72192</v>
      </c>
      <c r="S189" s="3">
        <f t="shared" si="536"/>
        <v>447854093226.04596</v>
      </c>
      <c r="T189" s="3">
        <f t="shared" si="536"/>
        <v>468923633504.83167</v>
      </c>
      <c r="U189" s="3">
        <f t="shared" si="536"/>
        <v>490982797296.94604</v>
      </c>
      <c r="V189" s="3">
        <f t="shared" si="536"/>
        <v>514077911947.77411</v>
      </c>
      <c r="W189" s="3">
        <f t="shared" si="536"/>
        <v>538257458609.4447</v>
      </c>
      <c r="X189" s="3">
        <f t="shared" si="536"/>
        <v>563572170931.20007</v>
      </c>
      <c r="Y189" s="3">
        <f t="shared" si="536"/>
        <v>590075138131.96863</v>
      </c>
      <c r="Z189" s="3">
        <f t="shared" si="536"/>
        <v>617821912636.58179</v>
      </c>
      <c r="AA189" s="3">
        <f t="shared" si="536"/>
        <v>646870622460.80396</v>
      </c>
      <c r="AB189" s="3">
        <f t="shared" si="536"/>
        <v>677282088539.54333</v>
      </c>
      <c r="AC189" s="3">
        <f t="shared" si="536"/>
        <v>709119947197.65002</v>
      </c>
      <c r="AD189" s="3">
        <f t="shared" si="536"/>
        <v>742450777968.1864</v>
      </c>
      <c r="AE189" s="3">
        <f t="shared" si="536"/>
        <v>777344236967.45435</v>
      </c>
      <c r="AF189" s="3">
        <f t="shared" si="536"/>
        <v>813873196050.20007</v>
      </c>
      <c r="AG189" s="3">
        <f t="shared" si="536"/>
        <v>852113887962.20813</v>
      </c>
      <c r="AH189" s="3">
        <f t="shared" si="536"/>
        <v>892146057723.78516</v>
      </c>
      <c r="AI189" s="3">
        <f t="shared" si="536"/>
        <v>934053120478.70215</v>
      </c>
      <c r="AJ189" s="3">
        <f t="shared" si="536"/>
        <v>977922326049.64368</v>
      </c>
      <c r="AK189" s="3">
        <f t="shared" si="536"/>
        <v>1023844930445.4569</v>
      </c>
      <c r="AL189" s="3">
        <f t="shared" si="536"/>
        <v>1071916374574.0858</v>
      </c>
      <c r="AM189" s="3">
        <f t="shared" si="536"/>
        <v>1122236470412.6624</v>
      </c>
      <c r="AN189" s="3">
        <f t="shared" si="536"/>
        <v>1174909594900.8237</v>
      </c>
      <c r="AO189" s="3">
        <f t="shared" si="536"/>
        <v>1230044891816.4819</v>
      </c>
      <c r="AP189" s="3">
        <f t="shared" si="536"/>
        <v>1287756481902.1096</v>
      </c>
      <c r="AQ189" s="3">
        <f t="shared" si="536"/>
        <v>1348163681511.6411</v>
      </c>
      <c r="AR189" s="3">
        <f t="shared" si="536"/>
        <v>1411391230046.4065</v>
      </c>
      <c r="AS189" s="3">
        <f t="shared" si="536"/>
        <v>1477569526454.2207</v>
      </c>
      <c r="AT189" s="3">
        <f t="shared" si="536"/>
        <v>1546834875058.1094</v>
      </c>
      <c r="AU189" s="3">
        <f t="shared" si="536"/>
        <v>1619329740985.3843</v>
      </c>
      <c r="AV189" s="3">
        <f t="shared" si="536"/>
        <v>1695203015463.2952</v>
      </c>
      <c r="AW189" s="3">
        <f t="shared" si="536"/>
        <v>1774610291234.6851</v>
      </c>
      <c r="AX189" s="3">
        <f t="shared" si="536"/>
        <v>1857714148356.2092</v>
      </c>
      <c r="AY189" s="3">
        <f t="shared" si="536"/>
        <v>1944684450616.0469</v>
      </c>
      <c r="AZ189" s="3">
        <f t="shared" si="536"/>
        <v>2035698652805.0312</v>
      </c>
      <c r="BA189" s="3">
        <f t="shared" si="536"/>
        <v>2130942119062.2803</v>
      </c>
      <c r="BB189" s="3">
        <f t="shared" si="536"/>
        <v>2230608452496.9565</v>
      </c>
      <c r="BC189" s="3">
        <f t="shared" si="536"/>
        <v>2334899836265.2808</v>
      </c>
      <c r="BD189" s="3">
        <f t="shared" si="536"/>
        <v>2444027386266.3823</v>
      </c>
      <c r="BE189" s="3">
        <f t="shared" si="536"/>
        <v>2558211515581.9395</v>
      </c>
      <c r="BF189" s="3">
        <f t="shared" si="536"/>
        <v>2677682310764.229</v>
      </c>
      <c r="BG189" s="3">
        <f t="shared" si="536"/>
        <v>2802679920027.2715</v>
      </c>
      <c r="BH189" s="3">
        <f t="shared" si="536"/>
        <v>2933454953368.563</v>
      </c>
      <c r="BI189" s="3">
        <f t="shared" si="536"/>
        <v>3070268894586.061</v>
      </c>
      <c r="BJ189" s="3">
        <f t="shared" si="536"/>
        <v>3213394525106.2485</v>
      </c>
      <c r="BK189" s="3">
        <f t="shared" si="536"/>
        <v>3363116359478.0654</v>
      </c>
      <c r="BL189" s="3">
        <f t="shared" si="536"/>
        <v>3519731092320.7471</v>
      </c>
      <c r="BM189" s="3">
        <f t="shared" si="536"/>
        <v>3683548056413.041</v>
      </c>
      <c r="BN189" s="3">
        <f t="shared" si="536"/>
        <v>3854889691559.8804</v>
      </c>
      <c r="BO189" s="3">
        <f t="shared" si="536"/>
        <v>4034092023731.1704</v>
      </c>
      <c r="BP189" s="3">
        <f t="shared" ref="BP189:EA189" si="537">$H$1*PI()/3*((BP86+BQ86)*(BQ$7^2-BP$7^2)+(BQ$7-BP$7)*(BP86*BP$7+BQ86*BQ$7))*$H$2*$K$1</f>
        <v>4221505153891.1597</v>
      </c>
      <c r="BQ189" s="3">
        <f t="shared" si="537"/>
        <v>4417493755788.8242</v>
      </c>
      <c r="BR189" s="3">
        <f t="shared" si="537"/>
        <v>4622437581857.3975</v>
      </c>
      <c r="BS189" s="3">
        <f t="shared" si="537"/>
        <v>4836731976205.9932</v>
      </c>
      <c r="BT189" s="3">
        <f t="shared" si="537"/>
        <v>5060788393531.0977</v>
      </c>
      <c r="BU189" s="3">
        <f t="shared" si="537"/>
        <v>5295034922569.1191</v>
      </c>
      <c r="BV189" s="3">
        <f t="shared" si="537"/>
        <v>5539916812528.7861</v>
      </c>
      <c r="BW189" s="3">
        <f t="shared" si="537"/>
        <v>5795897000691.5059</v>
      </c>
      <c r="BX189" s="3">
        <f t="shared" si="537"/>
        <v>6063456639127.3564</v>
      </c>
      <c r="BY189" s="3">
        <f t="shared" si="537"/>
        <v>6343095618205.2686</v>
      </c>
      <c r="BZ189" s="3">
        <f t="shared" si="537"/>
        <v>6635333084256.3193</v>
      </c>
      <c r="CA189" s="3">
        <f t="shared" si="537"/>
        <v>6940707948441.748</v>
      </c>
      <c r="CB189" s="3">
        <f t="shared" si="537"/>
        <v>7259779383478.873</v>
      </c>
      <c r="CC189" s="3">
        <f t="shared" si="537"/>
        <v>7593127304539.3516</v>
      </c>
      <c r="CD189" s="3">
        <f t="shared" si="537"/>
        <v>7941352830129.2734</v>
      </c>
      <c r="CE189" s="3">
        <f t="shared" si="537"/>
        <v>8305078718362.2744</v>
      </c>
      <c r="CF189" s="3">
        <f t="shared" si="537"/>
        <v>8684949773478.4053</v>
      </c>
      <c r="CG189" s="3">
        <f t="shared" si="537"/>
        <v>9081633216919.0469</v>
      </c>
      <c r="CH189" s="3">
        <f t="shared" si="537"/>
        <v>9495819016685.3457</v>
      </c>
      <c r="CI189" s="3">
        <f t="shared" si="537"/>
        <v>9928220168026.5762</v>
      </c>
      <c r="CJ189" s="3">
        <f t="shared" si="537"/>
        <v>10379572917827.943</v>
      </c>
      <c r="CK189" s="3">
        <f t="shared" si="537"/>
        <v>10850636924292.236</v>
      </c>
      <c r="CL189" s="3">
        <f t="shared" si="537"/>
        <v>11342195342711.723</v>
      </c>
      <c r="CM189" s="3">
        <f t="shared" si="537"/>
        <v>11855054827226.699</v>
      </c>
      <c r="CN189" s="3">
        <f t="shared" si="537"/>
        <v>12390045437558.928</v>
      </c>
      <c r="CO189" s="3">
        <f t="shared" si="537"/>
        <v>12948020438666.17</v>
      </c>
      <c r="CP189" s="3">
        <f t="shared" si="537"/>
        <v>13529855980230.562</v>
      </c>
      <c r="CQ189" s="3">
        <f t="shared" si="537"/>
        <v>14136450641727.502</v>
      </c>
      <c r="CR189" s="3">
        <f t="shared" si="537"/>
        <v>14768724827607.523</v>
      </c>
      <c r="CS189" s="3">
        <f t="shared" si="537"/>
        <v>15427619995864.17</v>
      </c>
      <c r="CT189" s="3">
        <f t="shared" si="537"/>
        <v>16114097701910.578</v>
      </c>
      <c r="CU189" s="3">
        <f t="shared" si="537"/>
        <v>16829138438146.561</v>
      </c>
      <c r="CV189" s="3">
        <f t="shared" si="537"/>
        <v>17573740248404.299</v>
      </c>
      <c r="CW189" s="3">
        <f t="shared" si="537"/>
        <v>18348917094509.281</v>
      </c>
      <c r="CX189" s="3">
        <f t="shared" si="537"/>
        <v>19155696950850.625</v>
      </c>
      <c r="CY189" s="3">
        <f t="shared" si="537"/>
        <v>19995119601247.82</v>
      </c>
      <c r="CZ189" s="3">
        <f t="shared" si="537"/>
        <v>20868234110307.18</v>
      </c>
      <c r="DA189" s="3">
        <f t="shared" si="537"/>
        <v>21776095940188.945</v>
      </c>
      <c r="DB189" s="3">
        <f t="shared" si="537"/>
        <v>22719763681738.297</v>
      </c>
      <c r="DC189" s="3">
        <f t="shared" si="537"/>
        <v>23700295366931.555</v>
      </c>
      <c r="DD189" s="3">
        <f t="shared" si="537"/>
        <v>24718744328445.707</v>
      </c>
      <c r="DE189" s="3">
        <f t="shared" si="537"/>
        <v>25776154569862.68</v>
      </c>
      <c r="DF189" s="3">
        <f t="shared" si="537"/>
        <v>26873555608746.625</v>
      </c>
      <c r="DG189" s="3">
        <f t="shared" si="537"/>
        <v>28011956753263.246</v>
      </c>
      <c r="DH189" s="3">
        <f t="shared" si="537"/>
        <v>29192340771678.602</v>
      </c>
      <c r="DI189" s="3">
        <f t="shared" si="537"/>
        <v>30415656912885.656</v>
      </c>
      <c r="DJ189" s="3">
        <f t="shared" si="537"/>
        <v>31682813235168.895</v>
      </c>
      <c r="DK189" s="3">
        <f t="shared" si="537"/>
        <v>32994668200196.395</v>
      </c>
      <c r="DL189" s="3">
        <f t="shared" si="537"/>
        <v>34352021488509.375</v>
      </c>
      <c r="DM189" s="3">
        <f t="shared" si="537"/>
        <v>35755603993542.531</v>
      </c>
      <c r="DN189" s="3">
        <f t="shared" si="537"/>
        <v>37206066952155.227</v>
      </c>
      <c r="DO189" s="3">
        <f t="shared" si="537"/>
        <v>38703970170545.031</v>
      </c>
      <c r="DP189" s="3">
        <f t="shared" si="537"/>
        <v>40249769307859.758</v>
      </c>
      <c r="DQ189" s="3">
        <f t="shared" si="537"/>
        <v>41843802181896.312</v>
      </c>
      <c r="DR189" s="3">
        <f t="shared" si="537"/>
        <v>43486274066784.422</v>
      </c>
      <c r="DS189" s="3">
        <f t="shared" si="537"/>
        <v>45177241957150.086</v>
      </c>
      <c r="DT189" s="3">
        <f t="shared" si="537"/>
        <v>46916597780718.555</v>
      </c>
      <c r="DU189" s="3">
        <f t="shared" si="537"/>
        <v>48704050549938.172</v>
      </c>
      <c r="DV189" s="3">
        <f t="shared" si="537"/>
        <v>50539107452910.406</v>
      </c>
      <c r="DW189" s="3">
        <f t="shared" si="537"/>
        <v>52421053896630.641</v>
      </c>
      <c r="DX189" s="3">
        <f t="shared" si="537"/>
        <v>54348932530004.406</v>
      </c>
      <c r="DY189" s="3">
        <f t="shared" si="537"/>
        <v>56321521290243.758</v>
      </c>
      <c r="DZ189" s="3">
        <f t="shared" si="537"/>
        <v>58337310536459.352</v>
      </c>
      <c r="EA189" s="3">
        <f t="shared" si="537"/>
        <v>60394479355874.766</v>
      </c>
      <c r="EB189" s="3">
        <f t="shared" ref="EB189:ET189" si="538">$H$1*PI()/3*((EB86+EC86)*(EC$7^2-EB$7^2)+(EC$7-EB$7)*(EB86*EB$7+EC86*EC$7))*$H$2*$K$1</f>
        <v>62490871153645.156</v>
      </c>
      <c r="EC189" s="3">
        <f t="shared" si="538"/>
        <v>64623968665582.766</v>
      </c>
      <c r="ED189" s="3">
        <f t="shared" si="538"/>
        <v>66790868564891.055</v>
      </c>
      <c r="EE189" s="3">
        <f t="shared" si="538"/>
        <v>68988255869714.164</v>
      </c>
      <c r="EF189" s="3">
        <f t="shared" si="538"/>
        <v>71212378396991.594</v>
      </c>
      <c r="EG189" s="3">
        <f t="shared" si="538"/>
        <v>73459021550583.437</v>
      </c>
      <c r="EH189" s="3">
        <f t="shared" si="538"/>
        <v>75723483778569.766</v>
      </c>
      <c r="EI189" s="3">
        <f t="shared" si="538"/>
        <v>78000553083358.562</v>
      </c>
      <c r="EJ189" s="3">
        <f t="shared" si="538"/>
        <v>80284485021671.297</v>
      </c>
      <c r="EK189" s="3">
        <f t="shared" si="538"/>
        <v>82568982686679.734</v>
      </c>
      <c r="EL189" s="3">
        <f t="shared" si="538"/>
        <v>84847179222630.922</v>
      </c>
      <c r="EM189" s="3">
        <f t="shared" si="538"/>
        <v>87111623480614.516</v>
      </c>
      <c r="EN189" s="3">
        <f t="shared" si="538"/>
        <v>89354269484334.312</v>
      </c>
      <c r="EO189" s="3">
        <f t="shared" si="538"/>
        <v>91566470432911</v>
      </c>
      <c r="EP189" s="3">
        <f t="shared" si="538"/>
        <v>93738978023218.516</v>
      </c>
      <c r="EQ189" s="3">
        <f t="shared" si="538"/>
        <v>95861947926991.453</v>
      </c>
      <c r="ER189" s="3">
        <f t="shared" si="538"/>
        <v>97924952301921.297</v>
      </c>
      <c r="ES189" s="3">
        <f t="shared" si="538"/>
        <v>99917000252699.984</v>
      </c>
      <c r="ET189" s="3">
        <f t="shared" si="538"/>
        <v>101826567181369.73</v>
      </c>
      <c r="EU189" s="3">
        <f t="shared" ref="EU189:FC189" si="539">$H$1*PI()/3*((EU86+EV86)*(EV$7^2-EU$7^2)+(EV$7-EU$7)*(EU86*EU$7+EV86*EV$7))*$H$2*$K$1</f>
        <v>103641633975243.28</v>
      </c>
      <c r="EV189" s="3">
        <f t="shared" si="539"/>
        <v>105349736969894.83</v>
      </c>
      <c r="EW189" s="3">
        <f t="shared" si="539"/>
        <v>106938029591329.78</v>
      </c>
      <c r="EX189" s="3">
        <f t="shared" si="539"/>
        <v>108393356520676.55</v>
      </c>
      <c r="EY189" s="3">
        <f t="shared" si="539"/>
        <v>109702341132511.84</v>
      </c>
      <c r="EZ189" s="3">
        <f t="shared" si="539"/>
        <v>110851486829069.34</v>
      </c>
      <c r="FA189" s="3">
        <f t="shared" si="539"/>
        <v>111827292723857.37</v>
      </c>
      <c r="FB189" s="3">
        <f t="shared" si="539"/>
        <v>112616383914396.7</v>
      </c>
      <c r="FC189" s="3">
        <f t="shared" si="539"/>
        <v>113205656321617.05</v>
      </c>
      <c r="FD189" s="3">
        <f t="shared" si="232"/>
        <v>113582435761335.11</v>
      </c>
      <c r="FE189" s="3">
        <f t="shared" si="233"/>
        <v>113734650546617.78</v>
      </c>
      <c r="FF189" s="3">
        <f t="shared" si="482"/>
        <v>113651016502725.5</v>
      </c>
      <c r="FG189" s="3">
        <f t="shared" si="483"/>
        <v>113321232806594.31</v>
      </c>
      <c r="FH189" s="3">
        <f t="shared" si="484"/>
        <v>112736186546846.44</v>
      </c>
      <c r="FI189" s="3">
        <f t="shared" si="485"/>
        <v>111888163345959.64</v>
      </c>
      <c r="FJ189" s="3">
        <f t="shared" si="486"/>
        <v>110771060799836.5</v>
      </c>
      <c r="FK189" s="3">
        <f t="shared" si="487"/>
        <v>109380600891106.56</v>
      </c>
      <c r="FL189" s="3">
        <f t="shared" si="488"/>
        <v>107714536933670.39</v>
      </c>
      <c r="FM189" s="3">
        <f t="shared" si="489"/>
        <v>105772850033523.19</v>
      </c>
      <c r="FN189" s="3">
        <f t="shared" si="490"/>
        <v>103557929527426.62</v>
      </c>
      <c r="FO189" s="3">
        <f t="shared" si="491"/>
        <v>101074731420435.33</v>
      </c>
      <c r="FP189" s="3">
        <f t="shared" si="492"/>
        <v>98330908515170.031</v>
      </c>
      <c r="FQ189" s="3">
        <f t="shared" si="493"/>
        <v>95336905750558.641</v>
      </c>
      <c r="FR189" s="3">
        <f t="shared" si="494"/>
        <v>92106014279624.281</v>
      </c>
      <c r="FS189" s="3">
        <f t="shared" si="464"/>
        <v>88654378053745.672</v>
      </c>
      <c r="FT189" s="3">
        <f t="shared" si="465"/>
        <v>85000947180166.141</v>
      </c>
      <c r="FU189" s="3">
        <f t="shared" si="466"/>
        <v>81167373107843.328</v>
      </c>
      <c r="FV189" s="3">
        <f t="shared" si="467"/>
        <v>77177841798199.125</v>
      </c>
      <c r="FW189" s="3">
        <f t="shared" si="468"/>
        <v>73058842461442.672</v>
      </c>
      <c r="FX189" s="3">
        <f t="shared" si="469"/>
        <v>68838871181704.57</v>
      </c>
      <c r="FY189" s="3">
        <f t="shared" si="470"/>
        <v>64548070794428.328</v>
      </c>
      <c r="FZ189" s="3">
        <f t="shared" si="471"/>
        <v>60217810674295.312</v>
      </c>
      <c r="GA189" s="3">
        <f t="shared" si="472"/>
        <v>55880212576387.828</v>
      </c>
      <c r="GB189" s="3">
        <f t="shared" si="473"/>
        <v>51567631259250.602</v>
      </c>
      <c r="GC189" s="3">
        <f t="shared" si="474"/>
        <v>47312101192674.562</v>
      </c>
      <c r="GD189" s="3">
        <f t="shared" si="475"/>
        <v>43144763084109.891</v>
      </c>
      <c r="GE189" s="3">
        <f t="shared" si="476"/>
        <v>39095286095156.953</v>
      </c>
      <c r="GF189" s="3">
        <f t="shared" si="523"/>
        <v>35191303306713.234</v>
      </c>
      <c r="GG189" s="3">
        <f t="shared" si="524"/>
        <v>31457879068491.07</v>
      </c>
      <c r="GH189" s="3">
        <f t="shared" si="525"/>
        <v>27917027191110.375</v>
      </c>
      <c r="GI189" s="3">
        <f t="shared" si="526"/>
        <v>24587298383553.078</v>
      </c>
      <c r="GJ189" s="3">
        <f t="shared" si="527"/>
        <v>21483453824165.773</v>
      </c>
      <c r="GK189" s="3">
        <f t="shared" si="499"/>
        <v>18616239248128.348</v>
      </c>
      <c r="GL189" s="3">
        <f t="shared" si="500"/>
        <v>15992270472467.877</v>
      </c>
      <c r="GM189" s="3">
        <f t="shared" si="501"/>
        <v>13614036966711.281</v>
      </c>
      <c r="GN189" s="3">
        <f t="shared" si="502"/>
        <v>11480025094305.666</v>
      </c>
      <c r="GO189" s="3">
        <f t="shared" si="503"/>
        <v>9584957249973.8145</v>
      </c>
      <c r="GP189" s="3">
        <f t="shared" si="504"/>
        <v>7920137615326.7568</v>
      </c>
      <c r="GQ189" s="3">
        <f t="shared" si="505"/>
        <v>6473890005799.1211</v>
      </c>
      <c r="GR189" s="3">
        <f t="shared" si="506"/>
        <v>5232068659054.7285</v>
      </c>
      <c r="GS189" s="3">
        <f t="shared" si="507"/>
        <v>4178619175823.3135</v>
      </c>
      <c r="GT189" s="3">
        <f t="shared" si="508"/>
        <v>3296164475974.0044</v>
      </c>
      <c r="GU189" s="3">
        <f t="shared" si="509"/>
        <v>2566589798615.1357</v>
      </c>
      <c r="GV189" s="3">
        <f t="shared" si="510"/>
        <v>1971601564795.9556</v>
      </c>
      <c r="GW189" s="3">
        <f t="shared" si="511"/>
        <v>1493237310975.9087</v>
      </c>
      <c r="GX189" s="3">
        <f t="shared" si="512"/>
        <v>1114307725879.5332</v>
      </c>
      <c r="GY189" s="3">
        <f t="shared" si="513"/>
        <v>818756784876.14026</v>
      </c>
      <c r="GZ189" s="3">
        <f t="shared" si="514"/>
        <v>591931668164.24963</v>
      </c>
      <c r="HA189" s="3">
        <f t="shared" si="515"/>
        <v>420760095429.17224</v>
      </c>
      <c r="HB189" s="3">
        <f t="shared" si="516"/>
        <v>293838413310.18011</v>
      </c>
      <c r="HC189" s="3">
        <f t="shared" si="517"/>
        <v>201438769369.43964</v>
      </c>
      <c r="HD189" s="3">
        <f t="shared" si="518"/>
        <v>135447618478.33716</v>
      </c>
      <c r="HE189" s="3">
        <f t="shared" si="477"/>
        <v>89250381966.737274</v>
      </c>
      <c r="HF189" s="3">
        <f t="shared" si="428"/>
        <v>57578215123.638222</v>
      </c>
      <c r="HG189" s="3">
        <f t="shared" si="429"/>
        <v>36332589409.382034</v>
      </c>
      <c r="HH189" s="3"/>
      <c r="HJ189" s="3">
        <f t="shared" si="430"/>
        <v>6752923420994484</v>
      </c>
      <c r="HK189" s="3">
        <f t="shared" si="435"/>
        <v>6755956010012667</v>
      </c>
    </row>
    <row r="190" spans="1:219" x14ac:dyDescent="0.25">
      <c r="A190">
        <v>209</v>
      </c>
      <c r="B190" s="3">
        <v>28183829312.644501</v>
      </c>
      <c r="C190" s="8">
        <v>893.09165819468217</v>
      </c>
      <c r="D190" s="3">
        <f t="shared" ref="D190:BO190" si="540">$H$1*PI()/3*((D87+E87)*(E$7^2-D$7^2)+(E$7-D$7)*(D87*D$7+E87*E$7))*$H$2*$K$1</f>
        <v>197503084159.05252</v>
      </c>
      <c r="E190" s="3">
        <f t="shared" si="540"/>
        <v>206803507101.23135</v>
      </c>
      <c r="F190" s="3">
        <f t="shared" si="540"/>
        <v>216541577400.66058</v>
      </c>
      <c r="G190" s="3">
        <f t="shared" si="540"/>
        <v>226737859437.0802</v>
      </c>
      <c r="H190" s="3">
        <f t="shared" si="540"/>
        <v>237413880997.81104</v>
      </c>
      <c r="I190" s="3">
        <f t="shared" si="540"/>
        <v>248592178133.42242</v>
      </c>
      <c r="J190" s="3">
        <f t="shared" si="540"/>
        <v>260296342074.569</v>
      </c>
      <c r="K190" s="3">
        <f t="shared" si="540"/>
        <v>272551068304.04205</v>
      </c>
      <c r="L190" s="3">
        <f t="shared" si="540"/>
        <v>285382207876.68365</v>
      </c>
      <c r="M190" s="3">
        <f t="shared" si="540"/>
        <v>298816821090.34363</v>
      </c>
      <c r="N190" s="3">
        <f t="shared" si="540"/>
        <v>312883233609.3374</v>
      </c>
      <c r="O190" s="3">
        <f t="shared" si="540"/>
        <v>327611095151.76953</v>
      </c>
      <c r="P190" s="3">
        <f t="shared" si="540"/>
        <v>343031440850.03735</v>
      </c>
      <c r="Q190" s="3">
        <f t="shared" si="540"/>
        <v>359176755404.66846</v>
      </c>
      <c r="R190" s="3">
        <f t="shared" si="540"/>
        <v>376081040152.99548</v>
      </c>
      <c r="S190" s="3">
        <f t="shared" si="540"/>
        <v>393779883177.76044</v>
      </c>
      <c r="T190" s="3">
        <f t="shared" si="540"/>
        <v>412310532589.75952</v>
      </c>
      <c r="U190" s="3">
        <f t="shared" si="540"/>
        <v>431711973121.52374</v>
      </c>
      <c r="V190" s="3">
        <f t="shared" si="540"/>
        <v>452025006171.34485</v>
      </c>
      <c r="W190" s="3">
        <f t="shared" si="540"/>
        <v>473292333449.37384</v>
      </c>
      <c r="X190" s="3">
        <f t="shared" si="540"/>
        <v>495558644375.98602</v>
      </c>
      <c r="Y190" s="3">
        <f t="shared" si="540"/>
        <v>518870707392.3075</v>
      </c>
      <c r="Z190" s="3">
        <f t="shared" si="540"/>
        <v>543277465348.02582</v>
      </c>
      <c r="AA190" s="3">
        <f t="shared" si="540"/>
        <v>568830135135.40234</v>
      </c>
      <c r="AB190" s="3">
        <f t="shared" si="540"/>
        <v>595582311747.05835</v>
      </c>
      <c r="AC190" s="3">
        <f t="shared" si="540"/>
        <v>623590076940.18359</v>
      </c>
      <c r="AD190" s="3">
        <f t="shared" si="540"/>
        <v>652912112695.30237</v>
      </c>
      <c r="AE190" s="3">
        <f t="shared" si="540"/>
        <v>683609819662.3606</v>
      </c>
      <c r="AF190" s="3">
        <f t="shared" si="540"/>
        <v>715747440800.14746</v>
      </c>
      <c r="AG190" s="3">
        <f t="shared" si="540"/>
        <v>749392190410.4928</v>
      </c>
      <c r="AH190" s="3">
        <f t="shared" si="540"/>
        <v>784614388783.98999</v>
      </c>
      <c r="AI190" s="3">
        <f t="shared" si="540"/>
        <v>821487602676.01379</v>
      </c>
      <c r="AJ190" s="3">
        <f t="shared" si="540"/>
        <v>860088791838.63879</v>
      </c>
      <c r="AK190" s="3">
        <f t="shared" si="540"/>
        <v>900498461839.11072</v>
      </c>
      <c r="AL190" s="3">
        <f t="shared" si="540"/>
        <v>942800823404.44043</v>
      </c>
      <c r="AM190" s="3">
        <f t="shared" si="540"/>
        <v>987083958531.10425</v>
      </c>
      <c r="AN190" s="3">
        <f t="shared" si="540"/>
        <v>1033439993613.3413</v>
      </c>
      <c r="AO190" s="3">
        <f t="shared" si="540"/>
        <v>1081965279839.3074</v>
      </c>
      <c r="AP190" s="3">
        <f t="shared" si="540"/>
        <v>1132760581114.1274</v>
      </c>
      <c r="AQ190" s="3">
        <f t="shared" si="540"/>
        <v>1185931269772.813</v>
      </c>
      <c r="AR190" s="3">
        <f t="shared" si="540"/>
        <v>1241587530346.8916</v>
      </c>
      <c r="AS190" s="3">
        <f t="shared" si="540"/>
        <v>1299844571656.2029</v>
      </c>
      <c r="AT190" s="3">
        <f t="shared" si="540"/>
        <v>1360822847493.3723</v>
      </c>
      <c r="AU190" s="3">
        <f t="shared" si="540"/>
        <v>1424648286175.239</v>
      </c>
      <c r="AV190" s="3">
        <f t="shared" si="540"/>
        <v>1491452529234.9424</v>
      </c>
      <c r="AW190" s="3">
        <f t="shared" si="540"/>
        <v>1561373179520.6753</v>
      </c>
      <c r="AX190" s="3">
        <f t="shared" si="540"/>
        <v>1634554058979.1597</v>
      </c>
      <c r="AY190" s="3">
        <f t="shared" si="540"/>
        <v>1711145476383.6038</v>
      </c>
      <c r="AZ190" s="3">
        <f t="shared" si="540"/>
        <v>1791304505267.9546</v>
      </c>
      <c r="BA190" s="3">
        <f t="shared" si="540"/>
        <v>1875195272323.0535</v>
      </c>
      <c r="BB190" s="3">
        <f t="shared" si="540"/>
        <v>1962989256498.73</v>
      </c>
      <c r="BC190" s="3">
        <f t="shared" si="540"/>
        <v>2054865599042.113</v>
      </c>
      <c r="BD190" s="3">
        <f t="shared" si="540"/>
        <v>2151011424695.2559</v>
      </c>
      <c r="BE190" s="3">
        <f t="shared" si="540"/>
        <v>2251622174248.3535</v>
      </c>
      <c r="BF190" s="3">
        <f t="shared" si="540"/>
        <v>2356901948634.6289</v>
      </c>
      <c r="BG190" s="3">
        <f t="shared" si="540"/>
        <v>2467063864717.4429</v>
      </c>
      <c r="BH190" s="3">
        <f t="shared" si="540"/>
        <v>2582330422905.2939</v>
      </c>
      <c r="BI190" s="3">
        <f t="shared" si="540"/>
        <v>2702933886685.0151</v>
      </c>
      <c r="BJ190" s="3">
        <f t="shared" si="540"/>
        <v>2829116674131.1177</v>
      </c>
      <c r="BK190" s="3">
        <f t="shared" si="540"/>
        <v>2961131761407.0986</v>
      </c>
      <c r="BL190" s="3">
        <f t="shared" si="540"/>
        <v>3099243098228.3853</v>
      </c>
      <c r="BM190" s="3">
        <f t="shared" si="540"/>
        <v>3243726035181.4468</v>
      </c>
      <c r="BN190" s="3">
        <f t="shared" si="540"/>
        <v>3394867762763.1548</v>
      </c>
      <c r="BO190" s="3">
        <f t="shared" si="540"/>
        <v>3552967761895.729</v>
      </c>
      <c r="BP190" s="3">
        <f t="shared" ref="BP190:EA190" si="541">$H$1*PI()/3*((BP87+BQ87)*(BQ$7^2-BP$7^2)+(BQ$7-BP$7)*(BP87*BP$7+BQ87*BQ$7))*$H$2*$K$1</f>
        <v>3718338265622.5737</v>
      </c>
      <c r="BQ190" s="3">
        <f t="shared" si="541"/>
        <v>3891304731578.3374</v>
      </c>
      <c r="BR190" s="3">
        <f t="shared" si="541"/>
        <v>4072206324738.6904</v>
      </c>
      <c r="BS190" s="3">
        <f t="shared" si="541"/>
        <v>4261396409831.1523</v>
      </c>
      <c r="BT190" s="3">
        <f t="shared" si="541"/>
        <v>4459243052674.4023</v>
      </c>
      <c r="BU190" s="3">
        <f t="shared" si="541"/>
        <v>4666129529556.3389</v>
      </c>
      <c r="BV190" s="3">
        <f t="shared" si="541"/>
        <v>4882454843626.625</v>
      </c>
      <c r="BW190" s="3">
        <f t="shared" si="541"/>
        <v>5108634247086.9385</v>
      </c>
      <c r="BX190" s="3">
        <f t="shared" si="541"/>
        <v>5345099767780.2969</v>
      </c>
      <c r="BY190" s="3">
        <f t="shared" si="541"/>
        <v>5592300738576.0107</v>
      </c>
      <c r="BZ190" s="3">
        <f t="shared" si="541"/>
        <v>5850704327699.3105</v>
      </c>
      <c r="CA190" s="3">
        <f t="shared" si="541"/>
        <v>6120796067920.125</v>
      </c>
      <c r="CB190" s="3">
        <f t="shared" si="541"/>
        <v>6403080382203.085</v>
      </c>
      <c r="CC190" s="3">
        <f t="shared" si="541"/>
        <v>6698081103162.9199</v>
      </c>
      <c r="CD190" s="3">
        <f t="shared" si="541"/>
        <v>7006341983267.3418</v>
      </c>
      <c r="CE190" s="3">
        <f t="shared" si="541"/>
        <v>7328427192423.7139</v>
      </c>
      <c r="CF190" s="3">
        <f t="shared" si="541"/>
        <v>7664921799140.6885</v>
      </c>
      <c r="CG190" s="3">
        <f t="shared" si="541"/>
        <v>8016432231027.4229</v>
      </c>
      <c r="CH190" s="3">
        <f t="shared" si="541"/>
        <v>8383586709930.583</v>
      </c>
      <c r="CI190" s="3">
        <f t="shared" si="541"/>
        <v>8767035656461.6729</v>
      </c>
      <c r="CJ190" s="3">
        <f t="shared" si="541"/>
        <v>9167452058125.6094</v>
      </c>
      <c r="CK190" s="3">
        <f t="shared" si="541"/>
        <v>9585531794633.3711</v>
      </c>
      <c r="CL190" s="3">
        <f t="shared" si="541"/>
        <v>10021993913334.863</v>
      </c>
      <c r="CM190" s="3">
        <f t="shared" si="541"/>
        <v>10477580846971.199</v>
      </c>
      <c r="CN190" s="3">
        <f t="shared" si="541"/>
        <v>10953058565201.195</v>
      </c>
      <c r="CO190" s="3">
        <f t="shared" si="541"/>
        <v>11449216650493.539</v>
      </c>
      <c r="CP190" s="3">
        <f t="shared" si="541"/>
        <v>11966868288117.518</v>
      </c>
      <c r="CQ190" s="3">
        <f t="shared" si="541"/>
        <v>12506850158987.195</v>
      </c>
      <c r="CR190" s="3">
        <f t="shared" si="541"/>
        <v>13070022223088.309</v>
      </c>
      <c r="CS190" s="3">
        <f t="shared" si="541"/>
        <v>13657267380145.729</v>
      </c>
      <c r="CT190" s="3">
        <f t="shared" si="541"/>
        <v>14269490993030.215</v>
      </c>
      <c r="CU190" s="3">
        <f t="shared" si="541"/>
        <v>14907620258064.416</v>
      </c>
      <c r="CV190" s="3">
        <f t="shared" si="541"/>
        <v>15572603405345.459</v>
      </c>
      <c r="CW190" s="3">
        <f t="shared" si="541"/>
        <v>16265408710472.322</v>
      </c>
      <c r="CX190" s="3">
        <f t="shared" si="541"/>
        <v>16987023297856.9</v>
      </c>
      <c r="CY190" s="3">
        <f t="shared" si="541"/>
        <v>17738451714333.5</v>
      </c>
      <c r="CZ190" s="3">
        <f t="shared" si="541"/>
        <v>18520714249857.375</v>
      </c>
      <c r="DA190" s="3">
        <f t="shared" si="541"/>
        <v>19334844980857.117</v>
      </c>
      <c r="DB190" s="3">
        <f t="shared" si="541"/>
        <v>20181889509925.305</v>
      </c>
      <c r="DC190" s="3">
        <f t="shared" si="541"/>
        <v>21062902373577.547</v>
      </c>
      <c r="DD190" s="3">
        <f t="shared" si="541"/>
        <v>21978944088567.687</v>
      </c>
      <c r="DE190" s="3">
        <f t="shared" si="541"/>
        <v>22931077804922.254</v>
      </c>
      <c r="DF190" s="3">
        <f t="shared" si="541"/>
        <v>23920365532374.113</v>
      </c>
      <c r="DG190" s="3">
        <f t="shared" si="541"/>
        <v>24947863905051.707</v>
      </c>
      <c r="DH190" s="3">
        <f t="shared" si="541"/>
        <v>26014619447580.977</v>
      </c>
      <c r="DI190" s="3">
        <f t="shared" si="541"/>
        <v>27121663304084.219</v>
      </c>
      <c r="DJ190" s="3">
        <f t="shared" si="541"/>
        <v>28270005389997.832</v>
      </c>
      <c r="DK190" s="3">
        <f t="shared" si="541"/>
        <v>29460627925580.5</v>
      </c>
      <c r="DL190" s="3">
        <f t="shared" si="541"/>
        <v>30694478308347.918</v>
      </c>
      <c r="DM190" s="3">
        <f t="shared" si="541"/>
        <v>31972461281194.859</v>
      </c>
      <c r="DN190" s="3">
        <f t="shared" si="541"/>
        <v>33295430352482.77</v>
      </c>
      <c r="DO190" s="3">
        <f t="shared" si="541"/>
        <v>34664178423640.676</v>
      </c>
      <c r="DP190" s="3">
        <f t="shared" si="541"/>
        <v>36079427581167.609</v>
      </c>
      <c r="DQ190" s="3">
        <f t="shared" si="541"/>
        <v>37541818009805.594</v>
      </c>
      <c r="DR190" s="3">
        <f t="shared" si="541"/>
        <v>39051895986356.008</v>
      </c>
      <c r="DS190" s="3">
        <f t="shared" si="541"/>
        <v>40610100915229.07</v>
      </c>
      <c r="DT190" s="3">
        <f t="shared" si="541"/>
        <v>42216751370712.367</v>
      </c>
      <c r="DU190" s="3">
        <f t="shared" si="541"/>
        <v>43872030115575.82</v>
      </c>
      <c r="DV190" s="3">
        <f t="shared" si="541"/>
        <v>45575968070910.523</v>
      </c>
      <c r="DW190" s="3">
        <f t="shared" si="541"/>
        <v>47328427219758.492</v>
      </c>
      <c r="DX190" s="3">
        <f t="shared" si="541"/>
        <v>49129082435982.992</v>
      </c>
      <c r="DY190" s="3">
        <f t="shared" si="541"/>
        <v>50977402239893.25</v>
      </c>
      <c r="DZ190" s="3">
        <f t="shared" si="541"/>
        <v>52872628495548.867</v>
      </c>
      <c r="EA190" s="3">
        <f t="shared" si="541"/>
        <v>54813755079033.703</v>
      </c>
      <c r="EB190" s="3">
        <f t="shared" ref="EB190:ET190" si="542">$H$1*PI()/3*((EB87+EC87)*(EC$7^2-EB$7^2)+(EC$7-EB$7)*(EB87*EB$7+EC87*EC$7))*$H$2*$K$1</f>
        <v>56799505564640.867</v>
      </c>
      <c r="EC190" s="3">
        <f t="shared" si="542"/>
        <v>58828309995835.875</v>
      </c>
      <c r="ED190" s="3">
        <f t="shared" si="542"/>
        <v>60898280830775.242</v>
      </c>
      <c r="EE190" s="3">
        <f t="shared" si="542"/>
        <v>63007188178536.656</v>
      </c>
      <c r="EF190" s="3">
        <f t="shared" si="542"/>
        <v>65152434471340.617</v>
      </c>
      <c r="EG190" s="3">
        <f t="shared" si="542"/>
        <v>67331028750795.133</v>
      </c>
      <c r="EH190" s="3">
        <f t="shared" si="542"/>
        <v>69539560783376.078</v>
      </c>
      <c r="EI190" s="3">
        <f t="shared" si="542"/>
        <v>71774175259754.75</v>
      </c>
      <c r="EJ190" s="3">
        <f t="shared" si="542"/>
        <v>74030546377123.187</v>
      </c>
      <c r="EK190" s="3">
        <f t="shared" si="542"/>
        <v>76303853150980.25</v>
      </c>
      <c r="EL190" s="3">
        <f t="shared" si="542"/>
        <v>78588755854305.078</v>
      </c>
      <c r="EM190" s="3">
        <f t="shared" si="542"/>
        <v>80879374035678.656</v>
      </c>
      <c r="EN190" s="3">
        <f t="shared" si="542"/>
        <v>83169266625719.656</v>
      </c>
      <c r="EO190" s="3">
        <f t="shared" si="542"/>
        <v>85451414700105.969</v>
      </c>
      <c r="EP190" s="3">
        <f t="shared" si="542"/>
        <v>87718207527442.234</v>
      </c>
      <c r="EQ190" s="3">
        <f t="shared" si="542"/>
        <v>89961432591946.641</v>
      </c>
      <c r="ER190" s="3">
        <f t="shared" si="542"/>
        <v>92172270339487.609</v>
      </c>
      <c r="ES190" s="3">
        <f t="shared" si="542"/>
        <v>94341294453047.375</v>
      </c>
      <c r="ET190" s="3">
        <f t="shared" si="542"/>
        <v>96458478515327.672</v>
      </c>
      <c r="EU190" s="3">
        <f t="shared" ref="EU190:FC190" si="543">$H$1*PI()/3*((EU87+EV87)*(EV$7^2-EU$7^2)+(EV$7-EU$7)*(EU87*EU$7+EV87*EV$7))*$H$2*$K$1</f>
        <v>98513209961607.281</v>
      </c>
      <c r="EV190" s="3">
        <f t="shared" si="543"/>
        <v>100494312261011.34</v>
      </c>
      <c r="EW190" s="3">
        <f t="shared" si="543"/>
        <v>102390076286922.78</v>
      </c>
      <c r="EX190" s="3">
        <f t="shared" si="543"/>
        <v>104188301843429.72</v>
      </c>
      <c r="EY190" s="3">
        <f t="shared" si="543"/>
        <v>105876350300947.02</v>
      </c>
      <c r="EZ190" s="3">
        <f t="shared" si="543"/>
        <v>107441209255666.11</v>
      </c>
      <c r="FA190" s="3">
        <f t="shared" si="543"/>
        <v>108869570060984.53</v>
      </c>
      <c r="FB190" s="3">
        <f t="shared" si="543"/>
        <v>110147918978879.62</v>
      </c>
      <c r="FC190" s="3">
        <f t="shared" si="543"/>
        <v>111262642560977.22</v>
      </c>
      <c r="FD190" s="3">
        <f t="shared" si="232"/>
        <v>112200147689486.39</v>
      </c>
      <c r="FE190" s="3">
        <f t="shared" si="233"/>
        <v>112946996480182.67</v>
      </c>
      <c r="FF190" s="3">
        <f t="shared" si="482"/>
        <v>113490055973622.92</v>
      </c>
      <c r="FG190" s="3">
        <f t="shared" si="483"/>
        <v>113816662210227.5</v>
      </c>
      <c r="FH190" s="3">
        <f t="shared" si="484"/>
        <v>113914797900407.3</v>
      </c>
      <c r="FI190" s="3">
        <f t="shared" si="485"/>
        <v>113773282463584.95</v>
      </c>
      <c r="FJ190" s="3">
        <f t="shared" si="486"/>
        <v>113381972718107.28</v>
      </c>
      <c r="FK190" s="3">
        <f t="shared" si="487"/>
        <v>112731971968029.69</v>
      </c>
      <c r="FL190" s="3">
        <f t="shared" si="488"/>
        <v>111815844655100.64</v>
      </c>
      <c r="FM190" s="3">
        <f t="shared" si="489"/>
        <v>110627833140489.81</v>
      </c>
      <c r="FN190" s="3">
        <f t="shared" si="490"/>
        <v>109164072562403.62</v>
      </c>
      <c r="FO190" s="3">
        <f t="shared" si="491"/>
        <v>107422799105818.98</v>
      </c>
      <c r="FP190" s="3">
        <f t="shared" si="492"/>
        <v>105404546438606.27</v>
      </c>
      <c r="FQ190" s="3">
        <f t="shared" si="493"/>
        <v>103112324546661.05</v>
      </c>
      <c r="FR190" s="3">
        <f t="shared" si="494"/>
        <v>100551774767718.97</v>
      </c>
      <c r="FS190" s="3">
        <f t="shared" si="464"/>
        <v>97731294516528.031</v>
      </c>
      <c r="FT190" s="3">
        <f t="shared" si="465"/>
        <v>94662125051718.969</v>
      </c>
      <c r="FU190" s="3">
        <f t="shared" si="466"/>
        <v>91358395693653.031</v>
      </c>
      <c r="FV190" s="3">
        <f t="shared" si="467"/>
        <v>87837118203553.422</v>
      </c>
      <c r="FW190" s="3">
        <f t="shared" si="468"/>
        <v>84118125611411.187</v>
      </c>
      <c r="FX190" s="3">
        <f t="shared" si="469"/>
        <v>80223950662505.187</v>
      </c>
      <c r="FY190" s="3">
        <f t="shared" si="470"/>
        <v>76179640261239.203</v>
      </c>
      <c r="FZ190" s="3">
        <f t="shared" si="471"/>
        <v>72012503833488.547</v>
      </c>
      <c r="GA190" s="3">
        <f t="shared" si="472"/>
        <v>67751795396728.773</v>
      </c>
      <c r="GB190" s="3">
        <f t="shared" si="473"/>
        <v>63428331294422.758</v>
      </c>
      <c r="GC190" s="3">
        <f t="shared" si="474"/>
        <v>59074047966524.094</v>
      </c>
      <c r="GD190" s="3">
        <f t="shared" si="475"/>
        <v>54721506719839.312</v>
      </c>
      <c r="GE190" s="3">
        <f t="shared" si="476"/>
        <v>50403355130445.828</v>
      </c>
      <c r="GF190" s="3">
        <f t="shared" si="523"/>
        <v>46151757335059.914</v>
      </c>
      <c r="GG190" s="3">
        <f t="shared" si="524"/>
        <v>41997807904638.953</v>
      </c>
      <c r="GH190" s="3">
        <f t="shared" si="525"/>
        <v>37970946085825.148</v>
      </c>
      <c r="GI190" s="3">
        <f t="shared" si="526"/>
        <v>34098388776701.086</v>
      </c>
      <c r="GJ190" s="3">
        <f t="shared" si="527"/>
        <v>30404601512626.391</v>
      </c>
      <c r="GK190" s="3">
        <f t="shared" si="499"/>
        <v>26910826828113.301</v>
      </c>
      <c r="GL190" s="3">
        <f t="shared" si="500"/>
        <v>23634688516215.25</v>
      </c>
      <c r="GM190" s="3">
        <f t="shared" si="501"/>
        <v>20589888455495.418</v>
      </c>
      <c r="GN190" s="3">
        <f t="shared" si="502"/>
        <v>17786009802803.918</v>
      </c>
      <c r="GO190" s="3">
        <f t="shared" si="503"/>
        <v>15228436513696.729</v>
      </c>
      <c r="GP190" s="3">
        <f t="shared" si="504"/>
        <v>12918394484080.986</v>
      </c>
      <c r="GQ190" s="3">
        <f t="shared" si="505"/>
        <v>10853114317532.248</v>
      </c>
      <c r="GR190" s="3">
        <f t="shared" si="506"/>
        <v>9026110095992.9629</v>
      </c>
      <c r="GS190" s="3">
        <f t="shared" si="507"/>
        <v>7427562909074.7803</v>
      </c>
      <c r="GT190" s="3">
        <f t="shared" si="508"/>
        <v>6044792657209.1045</v>
      </c>
      <c r="GU190" s="3">
        <f t="shared" si="509"/>
        <v>4862797171771.1504</v>
      </c>
      <c r="GV190" s="3">
        <f t="shared" si="510"/>
        <v>3864834349041.895</v>
      </c>
      <c r="GW190" s="3">
        <f t="shared" si="511"/>
        <v>3033021068538.6548</v>
      </c>
      <c r="GX190" s="3">
        <f t="shared" si="512"/>
        <v>2348922355518.3242</v>
      </c>
      <c r="GY190" s="3">
        <f t="shared" si="513"/>
        <v>1794105621679.2661</v>
      </c>
      <c r="GZ190" s="3">
        <f t="shared" si="514"/>
        <v>1350637803281.1013</v>
      </c>
      <c r="HA190" s="3">
        <f t="shared" si="515"/>
        <v>1001507592389.5284</v>
      </c>
      <c r="HB190" s="3">
        <f t="shared" si="516"/>
        <v>730960373613.74353</v>
      </c>
      <c r="HC190" s="3">
        <f t="shared" si="517"/>
        <v>524739483808.27399</v>
      </c>
      <c r="HD190" s="3">
        <f t="shared" si="518"/>
        <v>370233498346.36957</v>
      </c>
      <c r="HE190" s="3">
        <f t="shared" si="477"/>
        <v>256534905645.98413</v>
      </c>
      <c r="HF190" s="3">
        <f t="shared" si="428"/>
        <v>174420307156.81812</v>
      </c>
      <c r="HG190" s="3">
        <f t="shared" si="429"/>
        <v>116265823829.1991</v>
      </c>
      <c r="HH190" s="3"/>
      <c r="HJ190" s="3">
        <f t="shared" si="430"/>
        <v>6753406142853952</v>
      </c>
      <c r="HK190" s="3">
        <f t="shared" si="435"/>
        <v>6756006363878205</v>
      </c>
    </row>
    <row r="191" spans="1:219" x14ac:dyDescent="0.25">
      <c r="A191">
        <v>210</v>
      </c>
      <c r="B191" s="3">
        <v>31622776601.683701</v>
      </c>
      <c r="C191" s="8">
        <v>1002.0653218775731</v>
      </c>
      <c r="D191" s="3">
        <f t="shared" ref="D191:BO191" si="544">$H$1*PI()/3*((D88+E88)*(E$7^2-D$7^2)+(E$7-D$7)*(D88*D$7+E88*E$7))*$H$2*$K$1</f>
        <v>174035683516.9537</v>
      </c>
      <c r="E191" s="3">
        <f t="shared" si="544"/>
        <v>182231890418.82986</v>
      </c>
      <c r="F191" s="3">
        <f t="shared" si="544"/>
        <v>190813858127.59842</v>
      </c>
      <c r="G191" s="3">
        <f t="shared" si="544"/>
        <v>199799719682.71582</v>
      </c>
      <c r="H191" s="3">
        <f t="shared" si="544"/>
        <v>209208458256.07764</v>
      </c>
      <c r="I191" s="3">
        <f t="shared" si="544"/>
        <v>219059946793.55136</v>
      </c>
      <c r="J191" s="3">
        <f t="shared" si="544"/>
        <v>229374989483.85748</v>
      </c>
      <c r="K191" s="3">
        <f t="shared" si="544"/>
        <v>240175365138.72943</v>
      </c>
      <c r="L191" s="3">
        <f t="shared" si="544"/>
        <v>251483872567.15521</v>
      </c>
      <c r="M191" s="3">
        <f t="shared" si="544"/>
        <v>263324378035.89365</v>
      </c>
      <c r="N191" s="3">
        <f t="shared" si="544"/>
        <v>275721864907.06061</v>
      </c>
      <c r="O191" s="3">
        <f t="shared" si="544"/>
        <v>288702485552.44586</v>
      </c>
      <c r="P191" s="3">
        <f t="shared" si="544"/>
        <v>302293615642.56</v>
      </c>
      <c r="Q191" s="3">
        <f t="shared" si="544"/>
        <v>316523910918.11719</v>
      </c>
      <c r="R191" s="3">
        <f t="shared" si="544"/>
        <v>331423366553.0285</v>
      </c>
      <c r="S191" s="3">
        <f t="shared" si="544"/>
        <v>347023379221.33575</v>
      </c>
      <c r="T191" s="3">
        <f t="shared" si="544"/>
        <v>363356811988.66467</v>
      </c>
      <c r="U191" s="3">
        <f t="shared" si="544"/>
        <v>380458062151.54907</v>
      </c>
      <c r="V191" s="3">
        <f t="shared" si="544"/>
        <v>398363132150.27747</v>
      </c>
      <c r="W191" s="3">
        <f t="shared" si="544"/>
        <v>417109703692.11719</v>
      </c>
      <c r="X191" s="3">
        <f t="shared" si="544"/>
        <v>436737215220.72247</v>
      </c>
      <c r="Y191" s="3">
        <f t="shared" si="544"/>
        <v>457286942876.42194</v>
      </c>
      <c r="Z191" s="3">
        <f t="shared" si="544"/>
        <v>478802085097.03558</v>
      </c>
      <c r="AA191" s="3">
        <f t="shared" si="544"/>
        <v>501327851012.60767</v>
      </c>
      <c r="AB191" s="3">
        <f t="shared" si="544"/>
        <v>524911552795.51117</v>
      </c>
      <c r="AC191" s="3">
        <f t="shared" si="544"/>
        <v>549602702132.31232</v>
      </c>
      <c r="AD191" s="3">
        <f t="shared" si="544"/>
        <v>575453110989.13684</v>
      </c>
      <c r="AE191" s="3">
        <f t="shared" si="544"/>
        <v>602516996846.93384</v>
      </c>
      <c r="AF191" s="3">
        <f t="shared" si="544"/>
        <v>630851092595.30542</v>
      </c>
      <c r="AG191" s="3">
        <f t="shared" si="544"/>
        <v>660514761270.22925</v>
      </c>
      <c r="AH191" s="3">
        <f t="shared" si="544"/>
        <v>691570115835.23376</v>
      </c>
      <c r="AI191" s="3">
        <f t="shared" si="544"/>
        <v>724082144208.15271</v>
      </c>
      <c r="AJ191" s="3">
        <f t="shared" si="544"/>
        <v>758118839742.51843</v>
      </c>
      <c r="AK191" s="3">
        <f t="shared" si="544"/>
        <v>793751337378.03625</v>
      </c>
      <c r="AL191" s="3">
        <f t="shared" si="544"/>
        <v>831054055683.52246</v>
      </c>
      <c r="AM191" s="3">
        <f t="shared" si="544"/>
        <v>870104845016.2981</v>
      </c>
      <c r="AN191" s="3">
        <f t="shared" si="544"/>
        <v>910985142036.09351</v>
      </c>
      <c r="AO191" s="3">
        <f t="shared" si="544"/>
        <v>953780130809.15308</v>
      </c>
      <c r="AP191" s="3">
        <f t="shared" si="544"/>
        <v>998578910748.35132</v>
      </c>
      <c r="AQ191" s="3">
        <f t="shared" si="544"/>
        <v>1045474671640.2361</v>
      </c>
      <c r="AR191" s="3">
        <f t="shared" si="544"/>
        <v>1094564876012.4923</v>
      </c>
      <c r="AS191" s="3">
        <f t="shared" si="544"/>
        <v>1145951449103.939</v>
      </c>
      <c r="AT191" s="3">
        <f t="shared" si="544"/>
        <v>1199740976697.8687</v>
      </c>
      <c r="AU191" s="3">
        <f t="shared" si="544"/>
        <v>1256044911087.8372</v>
      </c>
      <c r="AV191" s="3">
        <f t="shared" si="544"/>
        <v>1314979785446.9907</v>
      </c>
      <c r="AW191" s="3">
        <f t="shared" si="544"/>
        <v>1376667436868.083</v>
      </c>
      <c r="AX191" s="3">
        <f t="shared" si="544"/>
        <v>1441235238354.8879</v>
      </c>
      <c r="AY191" s="3">
        <f t="shared" si="544"/>
        <v>1508816340032.9692</v>
      </c>
      <c r="AZ191" s="3">
        <f t="shared" si="544"/>
        <v>1579549919853.113</v>
      </c>
      <c r="BA191" s="3">
        <f t="shared" si="544"/>
        <v>1653581444059.1614</v>
      </c>
      <c r="BB191" s="3">
        <f t="shared" si="544"/>
        <v>1731062937686.1184</v>
      </c>
      <c r="BC191" s="3">
        <f t="shared" si="544"/>
        <v>1812153265346.8198</v>
      </c>
      <c r="BD191" s="3">
        <f t="shared" si="544"/>
        <v>1897018422564.24</v>
      </c>
      <c r="BE191" s="3">
        <f t="shared" si="544"/>
        <v>1985831837888.3457</v>
      </c>
      <c r="BF191" s="3">
        <f t="shared" si="544"/>
        <v>2078774686033.3967</v>
      </c>
      <c r="BG191" s="3">
        <f t="shared" si="544"/>
        <v>2176036212246.7639</v>
      </c>
      <c r="BH191" s="3">
        <f t="shared" si="544"/>
        <v>2277814068114.2773</v>
      </c>
      <c r="BI191" s="3">
        <f t="shared" si="544"/>
        <v>2384314658974.812</v>
      </c>
      <c r="BJ191" s="3">
        <f t="shared" si="544"/>
        <v>2495753503096.5962</v>
      </c>
      <c r="BK191" s="3">
        <f t="shared" si="544"/>
        <v>2612355602739.6899</v>
      </c>
      <c r="BL191" s="3">
        <f t="shared" si="544"/>
        <v>2734355827198.0718</v>
      </c>
      <c r="BM191" s="3">
        <f t="shared" si="544"/>
        <v>2861999307859.2661</v>
      </c>
      <c r="BN191" s="3">
        <f t="shared" si="544"/>
        <v>2995541845304.0781</v>
      </c>
      <c r="BO191" s="3">
        <f t="shared" si="544"/>
        <v>3135250328385.5215</v>
      </c>
      <c r="BP191" s="3">
        <f t="shared" ref="BP191:EA191" si="545">$H$1*PI()/3*((BP88+BQ88)*(BQ$7^2-BP$7^2)+(BQ$7-BP$7)*(BP88*BP$7+BQ88*BQ$7))*$H$2*$K$1</f>
        <v>3281403165195.4722</v>
      </c>
      <c r="BQ191" s="3">
        <f t="shared" si="545"/>
        <v>3434290725743.3477</v>
      </c>
      <c r="BR191" s="3">
        <f t="shared" si="545"/>
        <v>3594215796109.4375</v>
      </c>
      <c r="BS191" s="3">
        <f t="shared" si="545"/>
        <v>3761494043742.9419</v>
      </c>
      <c r="BT191" s="3">
        <f t="shared" si="545"/>
        <v>3936454493492.7617</v>
      </c>
      <c r="BU191" s="3">
        <f t="shared" si="545"/>
        <v>4119440013840.0244</v>
      </c>
      <c r="BV191" s="3">
        <f t="shared" si="545"/>
        <v>4310807812704.0601</v>
      </c>
      <c r="BW191" s="3">
        <f t="shared" si="545"/>
        <v>4510929942046.4414</v>
      </c>
      <c r="BX191" s="3">
        <f t="shared" si="545"/>
        <v>4720193810361.8789</v>
      </c>
      <c r="BY191" s="3">
        <f t="shared" si="545"/>
        <v>4939002701990.2764</v>
      </c>
      <c r="BZ191" s="3">
        <f t="shared" si="545"/>
        <v>5167776301993.9707</v>
      </c>
      <c r="CA191" s="3">
        <f t="shared" si="545"/>
        <v>5406951225167.5186</v>
      </c>
      <c r="CB191" s="3">
        <f t="shared" si="545"/>
        <v>5656981547503.498</v>
      </c>
      <c r="CC191" s="3">
        <f t="shared" si="545"/>
        <v>5918339338244.6553</v>
      </c>
      <c r="CD191" s="3">
        <f t="shared" si="545"/>
        <v>6191515190334.0928</v>
      </c>
      <c r="CE191" s="3">
        <f t="shared" si="545"/>
        <v>6477018746844.0068</v>
      </c>
      <c r="CF191" s="3">
        <f t="shared" si="545"/>
        <v>6775379220611.2324</v>
      </c>
      <c r="CG191" s="3">
        <f t="shared" si="545"/>
        <v>7087145903972.7539</v>
      </c>
      <c r="CH191" s="3">
        <f t="shared" si="545"/>
        <v>7412888665131.4717</v>
      </c>
      <c r="CI191" s="3">
        <f t="shared" si="545"/>
        <v>7753198427246.4707</v>
      </c>
      <c r="CJ191" s="3">
        <f t="shared" si="545"/>
        <v>8108687625913.5586</v>
      </c>
      <c r="CK191" s="3">
        <f t="shared" si="545"/>
        <v>8479990640198.9951</v>
      </c>
      <c r="CL191" s="3">
        <f t="shared" si="545"/>
        <v>8867764191871.7441</v>
      </c>
      <c r="CM191" s="3">
        <f t="shared" si="545"/>
        <v>9272687706883.8574</v>
      </c>
      <c r="CN191" s="3">
        <f t="shared" si="545"/>
        <v>9695463632547.8457</v>
      </c>
      <c r="CO191" s="3">
        <f t="shared" si="545"/>
        <v>10136817703154.43</v>
      </c>
      <c r="CP191" s="3">
        <f t="shared" si="545"/>
        <v>10597499146073.4</v>
      </c>
      <c r="CQ191" s="3">
        <f t="shared" si="545"/>
        <v>11078280819573.975</v>
      </c>
      <c r="CR191" s="3">
        <f t="shared" si="545"/>
        <v>11579959272751.354</v>
      </c>
      <c r="CS191" s="3">
        <f t="shared" si="545"/>
        <v>12103354717054.059</v>
      </c>
      <c r="CT191" s="3">
        <f t="shared" si="545"/>
        <v>12649310897934.031</v>
      </c>
      <c r="CU191" s="3">
        <f t="shared" si="545"/>
        <v>13218694854005.684</v>
      </c>
      <c r="CV191" s="3">
        <f t="shared" si="545"/>
        <v>13812396550220.232</v>
      </c>
      <c r="CW191" s="3">
        <f t="shared" si="545"/>
        <v>14431328370066.301</v>
      </c>
      <c r="CX191" s="3">
        <f t="shared" si="545"/>
        <v>15076424450763.555</v>
      </c>
      <c r="CY191" s="3">
        <f t="shared" si="545"/>
        <v>15748639844133.309</v>
      </c>
      <c r="CZ191" s="3">
        <f t="shared" si="545"/>
        <v>16448949484124.381</v>
      </c>
      <c r="DA191" s="3">
        <f t="shared" si="545"/>
        <v>17178346940867.777</v>
      </c>
      <c r="DB191" s="3">
        <f t="shared" si="545"/>
        <v>17937842939426.422</v>
      </c>
      <c r="DC191" s="3">
        <f t="shared" si="545"/>
        <v>18728463619606.004</v>
      </c>
      <c r="DD191" s="3">
        <f t="shared" si="545"/>
        <v>19551248511993.773</v>
      </c>
      <c r="DE191" s="3">
        <f t="shared" si="545"/>
        <v>20407248203194.918</v>
      </c>
      <c r="DF191" s="3">
        <f t="shared" si="545"/>
        <v>21297521661741.934</v>
      </c>
      <c r="DG191" s="3">
        <f t="shared" si="545"/>
        <v>22223133194305.707</v>
      </c>
      <c r="DH191" s="3">
        <f t="shared" si="545"/>
        <v>23185149000042.973</v>
      </c>
      <c r="DI191" s="3">
        <f t="shared" si="545"/>
        <v>24184633289074.832</v>
      </c>
      <c r="DJ191" s="3">
        <f t="shared" si="545"/>
        <v>25222643929272.715</v>
      </c>
      <c r="DK191" s="3">
        <f t="shared" si="545"/>
        <v>26300227584077.59</v>
      </c>
      <c r="DL191" s="3">
        <f t="shared" si="545"/>
        <v>27418414302005.043</v>
      </c>
      <c r="DM191" s="3">
        <f t="shared" si="545"/>
        <v>28578211517335.586</v>
      </c>
      <c r="DN191" s="3">
        <f t="shared" si="545"/>
        <v>29780597420202.187</v>
      </c>
      <c r="DO191" s="3">
        <f t="shared" si="545"/>
        <v>31026513652633.867</v>
      </c>
      <c r="DP191" s="3">
        <f t="shared" si="545"/>
        <v>32316857287149.562</v>
      </c>
      <c r="DQ191" s="3">
        <f t="shared" si="545"/>
        <v>33652472043049.773</v>
      </c>
      <c r="DR191" s="3">
        <f t="shared" si="545"/>
        <v>35034138696432.863</v>
      </c>
      <c r="DS191" s="3">
        <f t="shared" si="545"/>
        <v>36462564639654.062</v>
      </c>
      <c r="DT191" s="3">
        <f t="shared" si="545"/>
        <v>37938372547439.391</v>
      </c>
      <c r="DU191" s="3">
        <f t="shared" si="545"/>
        <v>39462088108764.945</v>
      </c>
      <c r="DV191" s="3">
        <f t="shared" si="545"/>
        <v>41034126785813.961</v>
      </c>
      <c r="DW191" s="3">
        <f t="shared" si="545"/>
        <v>42654779565365.797</v>
      </c>
      <c r="DX191" s="3">
        <f t="shared" si="545"/>
        <v>44324197672808.695</v>
      </c>
      <c r="DY191" s="3">
        <f t="shared" si="545"/>
        <v>46042376224531.523</v>
      </c>
      <c r="DZ191" s="3">
        <f t="shared" si="545"/>
        <v>47809136802684.797</v>
      </c>
      <c r="EA191" s="3">
        <f t="shared" si="545"/>
        <v>49624108945049.641</v>
      </c>
      <c r="EB191" s="3">
        <f t="shared" ref="EB191:ET191" si="546">$H$1*PI()/3*((EB88+EC88)*(EC$7^2-EB$7^2)+(EC$7-EB$7)*(EB88*EB$7+EC88*EC$7))*$H$2*$K$1</f>
        <v>51486710554121.547</v>
      </c>
      <c r="EC191" s="3">
        <f t="shared" si="546"/>
        <v>53396127242598.5</v>
      </c>
      <c r="ED191" s="3">
        <f t="shared" si="546"/>
        <v>55351290647921.766</v>
      </c>
      <c r="EE191" s="3">
        <f t="shared" si="546"/>
        <v>57350855766834</v>
      </c>
      <c r="EF191" s="3">
        <f t="shared" si="546"/>
        <v>59393177381478.062</v>
      </c>
      <c r="EG191" s="3">
        <f t="shared" si="546"/>
        <v>61476285672236.516</v>
      </c>
      <c r="EH191" s="3">
        <f t="shared" si="546"/>
        <v>63597861140136.094</v>
      </c>
      <c r="EI191" s="3">
        <f t="shared" si="546"/>
        <v>65755208991310.57</v>
      </c>
      <c r="EJ191" s="3">
        <f t="shared" si="546"/>
        <v>67945233170549.523</v>
      </c>
      <c r="EK191" s="3">
        <f t="shared" si="546"/>
        <v>70164410268396.703</v>
      </c>
      <c r="EL191" s="3">
        <f t="shared" si="546"/>
        <v>72408763568077.453</v>
      </c>
      <c r="EM191" s="3">
        <f t="shared" si="546"/>
        <v>74673837543204.234</v>
      </c>
      <c r="EN191" s="3">
        <f t="shared" si="546"/>
        <v>76954673166882.609</v>
      </c>
      <c r="EO191" s="3">
        <f t="shared" si="546"/>
        <v>79245784445100.25</v>
      </c>
      <c r="EP191" s="3">
        <f t="shared" si="546"/>
        <v>81541136642528.266</v>
      </c>
      <c r="EQ191" s="3">
        <f t="shared" si="546"/>
        <v>83834126728218.297</v>
      </c>
      <c r="ER191" s="3">
        <f t="shared" si="546"/>
        <v>86117566628182.328</v>
      </c>
      <c r="ES191" s="3">
        <f t="shared" si="546"/>
        <v>88383669934118.656</v>
      </c>
      <c r="ET191" s="3">
        <f t="shared" si="546"/>
        <v>90624042778744.219</v>
      </c>
      <c r="EU191" s="3">
        <f t="shared" ref="EU191:FC191" si="547">$H$1*PI()/3*((EU88+EV88)*(EV$7^2-EU$7^2)+(EV$7-EU$7)*(EU88*EU$7+EV88*EV$7))*$H$2*$K$1</f>
        <v>92829679648726.344</v>
      </c>
      <c r="EV191" s="3">
        <f t="shared" si="547"/>
        <v>94990964963051.031</v>
      </c>
      <c r="EW191" s="3">
        <f t="shared" si="547"/>
        <v>97097681296607.469</v>
      </c>
      <c r="EX191" s="3">
        <f t="shared" si="547"/>
        <v>99139025172939.062</v>
      </c>
      <c r="EY191" s="3">
        <f t="shared" si="547"/>
        <v>101103631383970.45</v>
      </c>
      <c r="EZ191" s="3">
        <f t="shared" si="547"/>
        <v>102979606814218.47</v>
      </c>
      <c r="FA191" s="3">
        <f t="shared" si="547"/>
        <v>104754574749990.53</v>
      </c>
      <c r="FB191" s="3">
        <f t="shared" si="547"/>
        <v>106415730635342.66</v>
      </c>
      <c r="FC191" s="3">
        <f t="shared" si="547"/>
        <v>107949910192100.11</v>
      </c>
      <c r="FD191" s="3">
        <f t="shared" ref="FD191:FD211" si="548">$H$1*PI()/3*((FD88+FE88)*(FE$7^2-FD$7^2)+(FE$7-FD$7)*(FD88*FD$7+FE88*FE$7))*$H$2*$K$1</f>
        <v>109343670747575.45</v>
      </c>
      <c r="FE191" s="3">
        <f t="shared" ref="FE191:FE211" si="549">$H$1*PI()/3*((FE88+FF88)*(FF$7^2-FE$7^2)+(FF$7-FE$7)*(FE88*FE$7+FF88*FF$7))*$H$2*$K$1</f>
        <v>110583386503290.52</v>
      </c>
      <c r="FF191" s="3">
        <f t="shared" si="482"/>
        <v>111655358330134.39</v>
      </c>
      <c r="FG191" s="3">
        <f t="shared" si="483"/>
        <v>112545938481675.42</v>
      </c>
      <c r="FH191" s="3">
        <f t="shared" si="484"/>
        <v>113241670375623.87</v>
      </c>
      <c r="FI191" s="3">
        <f t="shared" si="485"/>
        <v>113729443301035.5</v>
      </c>
      <c r="FJ191" s="3">
        <f t="shared" si="486"/>
        <v>113996661559329.17</v>
      </c>
      <c r="FK191" s="3">
        <f t="shared" si="487"/>
        <v>114031427144843.17</v>
      </c>
      <c r="FL191" s="3">
        <f t="shared" si="488"/>
        <v>113822734610822.67</v>
      </c>
      <c r="FM191" s="3">
        <f t="shared" si="489"/>
        <v>113360676256422.19</v>
      </c>
      <c r="FN191" s="3">
        <f t="shared" si="490"/>
        <v>112636655211431.56</v>
      </c>
      <c r="FO191" s="3">
        <f t="shared" si="491"/>
        <v>111643603400533.55</v>
      </c>
      <c r="FP191" s="3">
        <f t="shared" si="492"/>
        <v>110376200746120.98</v>
      </c>
      <c r="FQ191" s="3">
        <f t="shared" si="493"/>
        <v>108831091338971.92</v>
      </c>
      <c r="FR191" s="3">
        <f t="shared" si="494"/>
        <v>107007091686495.47</v>
      </c>
      <c r="FS191" s="3">
        <f t="shared" si="464"/>
        <v>104905385565935.44</v>
      </c>
      <c r="FT191" s="3">
        <f t="shared" si="465"/>
        <v>102529699495426.91</v>
      </c>
      <c r="FU191" s="3">
        <f t="shared" si="466"/>
        <v>99886452420370.656</v>
      </c>
      <c r="FV191" s="3">
        <f t="shared" si="467"/>
        <v>96984872936058.344</v>
      </c>
      <c r="FW191" s="3">
        <f t="shared" si="468"/>
        <v>93837077268156.297</v>
      </c>
      <c r="FX191" s="3">
        <f t="shared" si="469"/>
        <v>90458101350385.703</v>
      </c>
      <c r="FY191" s="3">
        <f t="shared" si="470"/>
        <v>86865880713506.172</v>
      </c>
      <c r="FZ191" s="3">
        <f t="shared" si="471"/>
        <v>83081172565808.812</v>
      </c>
      <c r="GA191" s="3">
        <f t="shared" si="472"/>
        <v>79127415430991.375</v>
      </c>
      <c r="GB191" s="3">
        <f t="shared" si="473"/>
        <v>75030523033587.437</v>
      </c>
      <c r="GC191" s="3">
        <f t="shared" si="474"/>
        <v>70818610787608.953</v>
      </c>
      <c r="GD191" s="3">
        <f t="shared" si="475"/>
        <v>66521655239722.937</v>
      </c>
      <c r="GE191" s="3">
        <f t="shared" si="476"/>
        <v>62171089108352.703</v>
      </c>
      <c r="GF191" s="3">
        <f t="shared" si="523"/>
        <v>57799337089235.75</v>
      </c>
      <c r="GG191" s="3">
        <f t="shared" si="524"/>
        <v>53439300281462.969</v>
      </c>
      <c r="GH191" s="3">
        <f t="shared" si="525"/>
        <v>49123799820435.523</v>
      </c>
      <c r="GI191" s="3">
        <f t="shared" si="526"/>
        <v>44884992950853.32</v>
      </c>
      <c r="GJ191" s="3">
        <f t="shared" si="527"/>
        <v>40753777184007.836</v>
      </c>
      <c r="GK191" s="3">
        <f t="shared" si="499"/>
        <v>36759200191803.391</v>
      </c>
      <c r="GL191" s="3">
        <f t="shared" si="500"/>
        <v>32927894525466.008</v>
      </c>
      <c r="GM191" s="3">
        <f t="shared" si="501"/>
        <v>29283556945603.199</v>
      </c>
      <c r="GN191" s="3">
        <f t="shared" si="502"/>
        <v>25846491969003.23</v>
      </c>
      <c r="GO191" s="3">
        <f t="shared" si="503"/>
        <v>22633238068265.422</v>
      </c>
      <c r="GP191" s="3">
        <f t="shared" si="504"/>
        <v>19656292745410.047</v>
      </c>
      <c r="GQ191" s="3">
        <f t="shared" si="505"/>
        <v>16923949446594.844</v>
      </c>
      <c r="GR191" s="3">
        <f t="shared" si="506"/>
        <v>14440255073270.098</v>
      </c>
      <c r="GS191" s="3">
        <f t="shared" si="507"/>
        <v>12205091837550.105</v>
      </c>
      <c r="GT191" s="3">
        <f t="shared" si="508"/>
        <v>10214381648225.141</v>
      </c>
      <c r="GU191" s="3">
        <f t="shared" si="509"/>
        <v>8460405411940.7061</v>
      </c>
      <c r="GV191" s="3">
        <f t="shared" si="510"/>
        <v>6932223959114.8848</v>
      </c>
      <c r="GW191" s="3">
        <f t="shared" si="511"/>
        <v>5616182152260.1738</v>
      </c>
      <c r="GX191" s="3">
        <f t="shared" si="512"/>
        <v>4496473497826.8418</v>
      </c>
      <c r="GY191" s="3">
        <f t="shared" si="513"/>
        <v>3555739613041.8184</v>
      </c>
      <c r="GZ191" s="3">
        <f t="shared" si="514"/>
        <v>2775677469523.23</v>
      </c>
      <c r="HA191" s="3">
        <f t="shared" si="515"/>
        <v>2137627606184.1392</v>
      </c>
      <c r="HB191" s="3">
        <f t="shared" si="516"/>
        <v>1623118497363.7605</v>
      </c>
      <c r="HC191" s="3">
        <f t="shared" si="517"/>
        <v>1214345849484.0129</v>
      </c>
      <c r="HD191" s="3">
        <f t="shared" si="518"/>
        <v>894570504437.59583</v>
      </c>
      <c r="HE191" s="3">
        <f t="shared" si="477"/>
        <v>648424447292.13306</v>
      </c>
      <c r="HF191" s="3">
        <f t="shared" si="428"/>
        <v>462120657612.99847</v>
      </c>
      <c r="HG191" s="3">
        <f t="shared" si="429"/>
        <v>323568677275.80688</v>
      </c>
      <c r="HH191" s="3"/>
      <c r="HJ191" s="3">
        <f t="shared" si="430"/>
        <v>6753479626802109</v>
      </c>
      <c r="HK191" s="3">
        <f t="shared" si="435"/>
        <v>6756019333746963</v>
      </c>
    </row>
    <row r="192" spans="1:219" x14ac:dyDescent="0.25">
      <c r="A192">
        <v>211</v>
      </c>
      <c r="B192" s="3">
        <v>35481338923.357498</v>
      </c>
      <c r="C192" s="8">
        <v>1124.3357835626757</v>
      </c>
      <c r="D192" s="3">
        <f t="shared" ref="D192:BO192" si="550">$H$1*PI()/3*((D89+E89)*(E$7^2-D$7^2)+(E$7-D$7)*(D89*D$7+E89*E$7))*$H$2*$K$1</f>
        <v>153624760314.17557</v>
      </c>
      <c r="E192" s="3">
        <f t="shared" si="550"/>
        <v>160860268200.36026</v>
      </c>
      <c r="F192" s="3">
        <f t="shared" si="550"/>
        <v>168436372206.36414</v>
      </c>
      <c r="G192" s="3">
        <f t="shared" si="550"/>
        <v>176369087225.10229</v>
      </c>
      <c r="H192" s="3">
        <f t="shared" si="550"/>
        <v>184675179441.62088</v>
      </c>
      <c r="I192" s="3">
        <f t="shared" si="550"/>
        <v>193372201410.48154</v>
      </c>
      <c r="J192" s="3">
        <f t="shared" si="550"/>
        <v>202478528754.43842</v>
      </c>
      <c r="K192" s="3">
        <f t="shared" si="550"/>
        <v>212013398559.29532</v>
      </c>
      <c r="L192" s="3">
        <f t="shared" si="550"/>
        <v>221996949538.90378</v>
      </c>
      <c r="M192" s="3">
        <f t="shared" si="550"/>
        <v>232450264052.64127</v>
      </c>
      <c r="N192" s="3">
        <f t="shared" si="550"/>
        <v>243395412056.5647</v>
      </c>
      <c r="O192" s="3">
        <f t="shared" si="550"/>
        <v>254855497077.36209</v>
      </c>
      <c r="P192" s="3">
        <f t="shared" si="550"/>
        <v>266854704296.86417</v>
      </c>
      <c r="Q192" s="3">
        <f t="shared" si="550"/>
        <v>279418350843.57489</v>
      </c>
      <c r="R192" s="3">
        <f t="shared" si="550"/>
        <v>292572938389.01343</v>
      </c>
      <c r="S192" s="3">
        <f t="shared" si="550"/>
        <v>306346208149.76691</v>
      </c>
      <c r="T192" s="3">
        <f t="shared" si="550"/>
        <v>320767198403.50836</v>
      </c>
      <c r="U192" s="3">
        <f t="shared" si="550"/>
        <v>335866304629.85736</v>
      </c>
      <c r="V192" s="3">
        <f t="shared" si="550"/>
        <v>351675342389.1767</v>
      </c>
      <c r="W192" s="3">
        <f t="shared" si="550"/>
        <v>368227613062.49011</v>
      </c>
      <c r="X192" s="3">
        <f t="shared" si="550"/>
        <v>385557972575.02826</v>
      </c>
      <c r="Y192" s="3">
        <f t="shared" si="550"/>
        <v>403702903233.98901</v>
      </c>
      <c r="Z192" s="3">
        <f t="shared" si="550"/>
        <v>422700588815.74811</v>
      </c>
      <c r="AA192" s="3">
        <f t="shared" si="550"/>
        <v>442590993041.35901</v>
      </c>
      <c r="AB192" s="3">
        <f t="shared" si="550"/>
        <v>463415941586.62567</v>
      </c>
      <c r="AC192" s="3">
        <f t="shared" si="550"/>
        <v>485219207777.75525</v>
      </c>
      <c r="AD192" s="3">
        <f t="shared" si="550"/>
        <v>508046602128.70306</v>
      </c>
      <c r="AE192" s="3">
        <f t="shared" si="550"/>
        <v>531946065880.85876</v>
      </c>
      <c r="AF192" s="3">
        <f t="shared" si="550"/>
        <v>556967768717.04517</v>
      </c>
      <c r="AG192" s="3">
        <f t="shared" si="550"/>
        <v>583164210819.34509</v>
      </c>
      <c r="AH192" s="3">
        <f t="shared" si="550"/>
        <v>610590329453.41565</v>
      </c>
      <c r="AI192" s="3">
        <f t="shared" si="550"/>
        <v>639303610264.81213</v>
      </c>
      <c r="AJ192" s="3">
        <f t="shared" si="550"/>
        <v>669364203479.64746</v>
      </c>
      <c r="AK192" s="3">
        <f t="shared" si="550"/>
        <v>700835045207.4126</v>
      </c>
      <c r="AL192" s="3">
        <f t="shared" si="550"/>
        <v>733781984052.45801</v>
      </c>
      <c r="AM192" s="3">
        <f t="shared" si="550"/>
        <v>768273913242.07312</v>
      </c>
      <c r="AN192" s="3">
        <f t="shared" si="550"/>
        <v>804382908492.46375</v>
      </c>
      <c r="AO192" s="3">
        <f t="shared" si="550"/>
        <v>842184371832.90979</v>
      </c>
      <c r="AP192" s="3">
        <f t="shared" si="550"/>
        <v>881757181618.45544</v>
      </c>
      <c r="AQ192" s="3">
        <f t="shared" si="550"/>
        <v>923183848967.25574</v>
      </c>
      <c r="AR192" s="3">
        <f t="shared" si="550"/>
        <v>966550680862.33997</v>
      </c>
      <c r="AS192" s="3">
        <f t="shared" si="550"/>
        <v>1011947950166.6941</v>
      </c>
      <c r="AT192" s="3">
        <f t="shared" si="550"/>
        <v>1059470072801.0199</v>
      </c>
      <c r="AU192" s="3">
        <f t="shared" si="550"/>
        <v>1109215792342.6528</v>
      </c>
      <c r="AV192" s="3">
        <f t="shared" si="550"/>
        <v>1161288372307.8354</v>
      </c>
      <c r="AW192" s="3">
        <f t="shared" si="550"/>
        <v>1215795796378.1975</v>
      </c>
      <c r="AX192" s="3">
        <f t="shared" si="550"/>
        <v>1272850976846.5925</v>
      </c>
      <c r="AY192" s="3">
        <f t="shared" si="550"/>
        <v>1332571971548.699</v>
      </c>
      <c r="AZ192" s="3">
        <f t="shared" si="550"/>
        <v>1395082209554.3484</v>
      </c>
      <c r="BA192" s="3">
        <f t="shared" si="550"/>
        <v>1460510725894.1333</v>
      </c>
      <c r="BB192" s="3">
        <f t="shared" si="550"/>
        <v>1528992405594.9658</v>
      </c>
      <c r="BC192" s="3">
        <f t="shared" si="550"/>
        <v>1600668237295.1904</v>
      </c>
      <c r="BD192" s="3">
        <f t="shared" si="550"/>
        <v>1675685576712.6687</v>
      </c>
      <c r="BE192" s="3">
        <f t="shared" si="550"/>
        <v>1754198420227.5178</v>
      </c>
      <c r="BF192" s="3">
        <f t="shared" si="550"/>
        <v>1836367688843.0952</v>
      </c>
      <c r="BG192" s="3">
        <f t="shared" si="550"/>
        <v>1922361522772.0762</v>
      </c>
      <c r="BH192" s="3">
        <f t="shared" si="550"/>
        <v>2012355586894.5247</v>
      </c>
      <c r="BI192" s="3">
        <f t="shared" si="550"/>
        <v>2106533387312.3611</v>
      </c>
      <c r="BJ192" s="3">
        <f t="shared" si="550"/>
        <v>2205086599213.3159</v>
      </c>
      <c r="BK192" s="3">
        <f t="shared" si="550"/>
        <v>2308215406239.6865</v>
      </c>
      <c r="BL192" s="3">
        <f t="shared" si="550"/>
        <v>2416128851537.6387</v>
      </c>
      <c r="BM192" s="3">
        <f t="shared" si="550"/>
        <v>2529045200622.0635</v>
      </c>
      <c r="BN192" s="3">
        <f t="shared" si="550"/>
        <v>2647192316187.4575</v>
      </c>
      <c r="BO192" s="3">
        <f t="shared" si="550"/>
        <v>2770808044931.5132</v>
      </c>
      <c r="BP192" s="3">
        <f t="shared" ref="BP192:EA192" si="551">$H$1*PI()/3*((BP89+BQ89)*(BQ$7^2-BP$7^2)+(BQ$7-BP$7)*(BP89*BP$7+BQ89*BQ$7))*$H$2*$K$1</f>
        <v>2900140616441.6348</v>
      </c>
      <c r="BQ192" s="3">
        <f t="shared" si="551"/>
        <v>3035449054131.8818</v>
      </c>
      <c r="BR192" s="3">
        <f t="shared" si="551"/>
        <v>3177003598175.814</v>
      </c>
      <c r="BS192" s="3">
        <f t="shared" si="551"/>
        <v>3325086140312.4282</v>
      </c>
      <c r="BT192" s="3">
        <f t="shared" si="551"/>
        <v>3479990670344.6812</v>
      </c>
      <c r="BU192" s="3">
        <f t="shared" si="551"/>
        <v>3642023734060.6245</v>
      </c>
      <c r="BV192" s="3">
        <f t="shared" si="551"/>
        <v>3811504902238.2979</v>
      </c>
      <c r="BW192" s="3">
        <f t="shared" si="551"/>
        <v>3988767250284.0908</v>
      </c>
      <c r="BX192" s="3">
        <f t="shared" si="551"/>
        <v>4174157847953.9541</v>
      </c>
      <c r="BY192" s="3">
        <f t="shared" si="551"/>
        <v>4368038258491.7812</v>
      </c>
      <c r="BZ192" s="3">
        <f t="shared" si="551"/>
        <v>4570785046374.0889</v>
      </c>
      <c r="CA192" s="3">
        <f t="shared" si="551"/>
        <v>4782790292718.4814</v>
      </c>
      <c r="CB192" s="3">
        <f t="shared" si="551"/>
        <v>5004462117224.5498</v>
      </c>
      <c r="CC192" s="3">
        <f t="shared" si="551"/>
        <v>5236225205373.2119</v>
      </c>
      <c r="CD192" s="3">
        <f t="shared" si="551"/>
        <v>5478521339359.1904</v>
      </c>
      <c r="CE192" s="3">
        <f t="shared" si="551"/>
        <v>5731809931059.2227</v>
      </c>
      <c r="CF192" s="3">
        <f t="shared" si="551"/>
        <v>5996568555061.8027</v>
      </c>
      <c r="CG192" s="3">
        <f t="shared" si="551"/>
        <v>6273293479524.4043</v>
      </c>
      <c r="CH192" s="3">
        <f t="shared" si="551"/>
        <v>6562500192342.0195</v>
      </c>
      <c r="CI192" s="3">
        <f t="shared" si="551"/>
        <v>6864723919766.8311</v>
      </c>
      <c r="CJ192" s="3">
        <f t="shared" si="551"/>
        <v>7180520134282.8867</v>
      </c>
      <c r="CK192" s="3">
        <f t="shared" si="551"/>
        <v>7510465048140.791</v>
      </c>
      <c r="CL192" s="3">
        <f t="shared" si="551"/>
        <v>7855156088547.7119</v>
      </c>
      <c r="CM192" s="3">
        <f t="shared" si="551"/>
        <v>8215212350031.042</v>
      </c>
      <c r="CN192" s="3">
        <f t="shared" si="551"/>
        <v>8591275019014.6182</v>
      </c>
      <c r="CO192" s="3">
        <f t="shared" si="551"/>
        <v>8984007765076.8027</v>
      </c>
      <c r="CP192" s="3">
        <f t="shared" si="551"/>
        <v>9394097092795.0312</v>
      </c>
      <c r="CQ192" s="3">
        <f t="shared" si="551"/>
        <v>9822252647425.1348</v>
      </c>
      <c r="CR192" s="3">
        <f t="shared" si="551"/>
        <v>10269207466969.941</v>
      </c>
      <c r="CS192" s="3">
        <f t="shared" si="551"/>
        <v>10735718172460.229</v>
      </c>
      <c r="CT192" s="3">
        <f t="shared" si="551"/>
        <v>11222565087468.648</v>
      </c>
      <c r="CU192" s="3">
        <f t="shared" si="551"/>
        <v>11730552276928.811</v>
      </c>
      <c r="CV192" s="3">
        <f t="shared" si="551"/>
        <v>12260507494608.641</v>
      </c>
      <c r="CW192" s="3">
        <f t="shared" si="551"/>
        <v>12813282027314.941</v>
      </c>
      <c r="CX192" s="3">
        <f t="shared" si="551"/>
        <v>13389750423029.746</v>
      </c>
      <c r="CY192" s="3">
        <f t="shared" si="551"/>
        <v>13990810089085.488</v>
      </c>
      <c r="CZ192" s="3">
        <f t="shared" si="551"/>
        <v>14617380745009.16</v>
      </c>
      <c r="DA192" s="3">
        <f t="shared" si="551"/>
        <v>15270403713712.287</v>
      </c>
      <c r="DB192" s="3">
        <f t="shared" si="551"/>
        <v>15950841033203.195</v>
      </c>
      <c r="DC192" s="3">
        <f t="shared" si="551"/>
        <v>16659674369399.156</v>
      </c>
      <c r="DD192" s="3">
        <f t="shared" si="551"/>
        <v>17397903709533.529</v>
      </c>
      <c r="DE192" s="3">
        <f t="shared" si="551"/>
        <v>18166545813659.984</v>
      </c>
      <c r="DF192" s="3">
        <f t="shared" si="551"/>
        <v>18966632400360.941</v>
      </c>
      <c r="DG192" s="3">
        <f t="shared" si="551"/>
        <v>19799208041028.645</v>
      </c>
      <c r="DH192" s="3">
        <f t="shared" si="551"/>
        <v>20665327735355.137</v>
      </c>
      <c r="DI192" s="3">
        <f t="shared" si="551"/>
        <v>21566054138852.43</v>
      </c>
      <c r="DJ192" s="3">
        <f t="shared" si="551"/>
        <v>22502454411375.582</v>
      </c>
      <c r="DK192" s="3">
        <f t="shared" si="551"/>
        <v>23475596654042.273</v>
      </c>
      <c r="DL192" s="3">
        <f t="shared" si="551"/>
        <v>24486545899738.062</v>
      </c>
      <c r="DM192" s="3">
        <f t="shared" si="551"/>
        <v>25536359620934.434</v>
      </c>
      <c r="DN192" s="3">
        <f t="shared" si="551"/>
        <v>26626082716875.363</v>
      </c>
      <c r="DO192" s="3">
        <f t="shared" si="551"/>
        <v>27756741940086.844</v>
      </c>
      <c r="DP192" s="3">
        <f t="shared" si="551"/>
        <v>28929339721454.715</v>
      </c>
      <c r="DQ192" s="3">
        <f t="shared" si="551"/>
        <v>30144847350952.746</v>
      </c>
      <c r="DR192" s="3">
        <f t="shared" si="551"/>
        <v>31404197470870.922</v>
      </c>
      <c r="DS192" s="3">
        <f t="shared" si="551"/>
        <v>32708275836937.988</v>
      </c>
      <c r="DT192" s="3">
        <f t="shared" si="551"/>
        <v>34057912302705.414</v>
      </c>
      <c r="DU192" s="3">
        <f t="shared" si="551"/>
        <v>35453870982695.32</v>
      </c>
      <c r="DV192" s="3">
        <f t="shared" si="551"/>
        <v>36896839550003.531</v>
      </c>
      <c r="DW192" s="3">
        <f t="shared" si="551"/>
        <v>38387417625642.523</v>
      </c>
      <c r="DX192" s="3">
        <f t="shared" si="551"/>
        <v>39926104218959.414</v>
      </c>
      <c r="DY192" s="3">
        <f t="shared" si="551"/>
        <v>41513284180881.742</v>
      </c>
      <c r="DZ192" s="3">
        <f t="shared" si="551"/>
        <v>43149213636262.18</v>
      </c>
      <c r="EA192" s="3">
        <f t="shared" si="551"/>
        <v>44834004366256.539</v>
      </c>
      <c r="EB192" s="3">
        <f t="shared" ref="EB192:ET192" si="552">$H$1*PI()/3*((EB89+EC89)*(EC$7^2-EB$7^2)+(EC$7-EB$7)*(EB89*EB$7+EC89*EC$7))*$H$2*$K$1</f>
        <v>46567607118353.875</v>
      </c>
      <c r="EC192" s="3">
        <f t="shared" si="552"/>
        <v>48349793829565.43</v>
      </c>
      <c r="ED192" s="3">
        <f t="shared" si="552"/>
        <v>50180138757956.203</v>
      </c>
      <c r="EE192" s="3">
        <f t="shared" si="552"/>
        <v>52057998529608.297</v>
      </c>
      <c r="EF192" s="3">
        <f t="shared" si="552"/>
        <v>53982491121698</v>
      </c>
      <c r="EG192" s="3">
        <f t="shared" si="552"/>
        <v>55952473818456.172</v>
      </c>
      <c r="EH192" s="3">
        <f t="shared" si="552"/>
        <v>57966520196157.352</v>
      </c>
      <c r="EI192" s="3">
        <f t="shared" si="552"/>
        <v>60022896214273.484</v>
      </c>
      <c r="EJ192" s="3">
        <f t="shared" si="552"/>
        <v>62119535515168.242</v>
      </c>
      <c r="EK192" s="3">
        <f t="shared" si="552"/>
        <v>64254014062505.336</v>
      </c>
      <c r="EL192" s="3">
        <f t="shared" si="552"/>
        <v>66423524280379.719</v>
      </c>
      <c r="EM192" s="3">
        <f t="shared" si="552"/>
        <v>68624848889811.422</v>
      </c>
      <c r="EN192" s="3">
        <f t="shared" si="552"/>
        <v>70854334678833.234</v>
      </c>
      <c r="EO192" s="3">
        <f t="shared" si="552"/>
        <v>73107866484984.578</v>
      </c>
      <c r="EP192" s="3">
        <f t="shared" si="552"/>
        <v>75380841715244.062</v>
      </c>
      <c r="EQ192" s="3">
        <f t="shared" si="552"/>
        <v>77668145779658.906</v>
      </c>
      <c r="ER192" s="3">
        <f t="shared" si="552"/>
        <v>79964128867927.734</v>
      </c>
      <c r="ES192" s="3">
        <f t="shared" si="552"/>
        <v>82262584555828.406</v>
      </c>
      <c r="ET192" s="3">
        <f t="shared" si="552"/>
        <v>84556730787622.281</v>
      </c>
      <c r="EU192" s="3">
        <f t="shared" ref="EU192:FC192" si="553">$H$1*PI()/3*((EU89+EV89)*(EV$7^2-EU$7^2)+(EV$7-EU$7)*(EU89*EU$7+EV89*EV$7))*$H$2*$K$1</f>
        <v>86839193842393.75</v>
      </c>
      <c r="EV192" s="3">
        <f t="shared" si="553"/>
        <v>89101995954528.422</v>
      </c>
      <c r="EW192" s="3">
        <f t="shared" si="553"/>
        <v>91336547320794.531</v>
      </c>
      <c r="EX192" s="3">
        <f t="shared" si="553"/>
        <v>93533643286856.984</v>
      </c>
      <c r="EY192" s="3">
        <f t="shared" si="553"/>
        <v>95683467562949.641</v>
      </c>
      <c r="EZ192" s="3">
        <f t="shared" si="553"/>
        <v>97775602369090.984</v>
      </c>
      <c r="FA192" s="3">
        <f t="shared" si="553"/>
        <v>99799046453066.922</v>
      </c>
      <c r="FB192" s="3">
        <f t="shared" si="553"/>
        <v>101742241955497.7</v>
      </c>
      <c r="FC192" s="3">
        <f t="shared" si="553"/>
        <v>103593111112534.52</v>
      </c>
      <c r="FD192" s="3">
        <f t="shared" si="548"/>
        <v>105339103785402.92</v>
      </c>
      <c r="FE192" s="3">
        <f t="shared" si="549"/>
        <v>106967256780370.11</v>
      </c>
      <c r="FF192" s="3">
        <f t="shared" si="482"/>
        <v>108464265871982.28</v>
      </c>
      <c r="FG192" s="3">
        <f t="shared" si="483"/>
        <v>109816571358367.91</v>
      </c>
      <c r="FH192" s="3">
        <f t="shared" si="484"/>
        <v>111010457857124.98</v>
      </c>
      <c r="FI192" s="3">
        <f t="shared" si="485"/>
        <v>112032168889853.92</v>
      </c>
      <c r="FJ192" s="3">
        <f t="shared" si="486"/>
        <v>112868036594397.36</v>
      </c>
      <c r="FK192" s="3">
        <f t="shared" si="487"/>
        <v>113504626647478.33</v>
      </c>
      <c r="FL192" s="3">
        <f t="shared" si="488"/>
        <v>113928898168180.78</v>
      </c>
      <c r="FM192" s="3">
        <f t="shared" si="489"/>
        <v>114128378006371.8</v>
      </c>
      <c r="FN192" s="3">
        <f t="shared" si="490"/>
        <v>114091348395311.75</v>
      </c>
      <c r="FO192" s="3">
        <f t="shared" si="491"/>
        <v>113807046469216.42</v>
      </c>
      <c r="FP192" s="3">
        <f t="shared" si="492"/>
        <v>113265873613633.41</v>
      </c>
      <c r="FQ192" s="3">
        <f t="shared" si="493"/>
        <v>112459612040079.56</v>
      </c>
      <c r="FR192" s="3">
        <f t="shared" si="494"/>
        <v>111381645362507.09</v>
      </c>
      <c r="FS192" s="3">
        <f t="shared" si="464"/>
        <v>110027179317227.59</v>
      </c>
      <c r="FT192" s="3">
        <f t="shared" si="465"/>
        <v>108393458128744.53</v>
      </c>
      <c r="FU192" s="3">
        <f t="shared" si="466"/>
        <v>106479971401251.8</v>
      </c>
      <c r="FV192" s="3">
        <f t="shared" si="467"/>
        <v>104288645839134.98</v>
      </c>
      <c r="FW192" s="3">
        <f t="shared" si="468"/>
        <v>101824015599956.72</v>
      </c>
      <c r="FX192" s="3">
        <f t="shared" si="469"/>
        <v>99093364695293.734</v>
      </c>
      <c r="FY192" s="3">
        <f t="shared" si="470"/>
        <v>96106834618366.469</v>
      </c>
      <c r="FZ192" s="3">
        <f t="shared" si="471"/>
        <v>92877490332562.656</v>
      </c>
      <c r="GA192" s="3">
        <f t="shared" si="472"/>
        <v>89421337942711.469</v>
      </c>
      <c r="GB192" s="3">
        <f t="shared" si="473"/>
        <v>85757287831446.281</v>
      </c>
      <c r="GC192" s="3">
        <f t="shared" si="474"/>
        <v>81907057808590.562</v>
      </c>
      <c r="GD192" s="3">
        <f t="shared" si="475"/>
        <v>77895011920924.375</v>
      </c>
      <c r="GE192" s="3">
        <f t="shared" si="476"/>
        <v>73747932015749.187</v>
      </c>
      <c r="GF192" s="3">
        <f t="shared" si="523"/>
        <v>69494720946380.359</v>
      </c>
      <c r="GG192" s="3">
        <f t="shared" si="524"/>
        <v>65166038429507.805</v>
      </c>
      <c r="GH192" s="3">
        <f t="shared" si="525"/>
        <v>60793872975096.117</v>
      </c>
      <c r="GI192" s="3">
        <f t="shared" si="526"/>
        <v>56411055940077.117</v>
      </c>
      <c r="GJ192" s="3">
        <f t="shared" si="527"/>
        <v>52050726518125.297</v>
      </c>
      <c r="GK192" s="3">
        <f t="shared" si="499"/>
        <v>47745759249238.297</v>
      </c>
      <c r="GL192" s="3">
        <f t="shared" si="500"/>
        <v>43528168273977.391</v>
      </c>
      <c r="GM192" s="3">
        <f t="shared" si="501"/>
        <v>39428504906622.523</v>
      </c>
      <c r="GN192" s="3">
        <f t="shared" si="502"/>
        <v>35475266986855.984</v>
      </c>
      <c r="GO192" s="3">
        <f t="shared" si="503"/>
        <v>31694339716746.875</v>
      </c>
      <c r="GP192" s="3">
        <f t="shared" si="504"/>
        <v>28108488135711.652</v>
      </c>
      <c r="GQ192" s="3">
        <f t="shared" si="505"/>
        <v>24736920893411.547</v>
      </c>
      <c r="GR192" s="3">
        <f t="shared" si="506"/>
        <v>21594943452920.23</v>
      </c>
      <c r="GS192" s="3">
        <f t="shared" si="507"/>
        <v>18693716254229.824</v>
      </c>
      <c r="GT192" s="3">
        <f t="shared" si="508"/>
        <v>16040129721402.213</v>
      </c>
      <c r="GU192" s="3">
        <f t="shared" si="509"/>
        <v>13636803415026.74</v>
      </c>
      <c r="GV192" s="3">
        <f t="shared" si="510"/>
        <v>11482211308386.73</v>
      </c>
      <c r="GW192" s="3">
        <f t="shared" si="511"/>
        <v>9570929374400.793</v>
      </c>
      <c r="GX192" s="3">
        <f t="shared" si="512"/>
        <v>7893995753147.8809</v>
      </c>
      <c r="GY192" s="3">
        <f t="shared" si="513"/>
        <v>6439368116735.29</v>
      </c>
      <c r="GZ192" s="3">
        <f t="shared" si="514"/>
        <v>5192457868542.1777</v>
      </c>
      <c r="HA192" s="3">
        <f t="shared" si="515"/>
        <v>4136716900170.4941</v>
      </c>
      <c r="HB192" s="3">
        <f t="shared" si="516"/>
        <v>3254250119149.5527</v>
      </c>
      <c r="HC192" s="3">
        <f t="shared" si="517"/>
        <v>2526426097393.9687</v>
      </c>
      <c r="HD192" s="3">
        <f t="shared" si="518"/>
        <v>1934459092193.6504</v>
      </c>
      <c r="HE192" s="3">
        <f t="shared" si="477"/>
        <v>1459938327084.9883</v>
      </c>
      <c r="HF192" s="3">
        <f t="shared" si="428"/>
        <v>1085284602054.7429</v>
      </c>
      <c r="HG192" s="3">
        <f t="shared" si="429"/>
        <v>794119697533.36047</v>
      </c>
      <c r="HH192" s="3"/>
      <c r="HJ192" s="3">
        <f t="shared" si="430"/>
        <v>6752756246970596</v>
      </c>
      <c r="HK192" s="3">
        <f t="shared" si="435"/>
        <v>6756022132602415</v>
      </c>
    </row>
    <row r="193" spans="1:224" x14ac:dyDescent="0.25">
      <c r="A193">
        <v>212</v>
      </c>
      <c r="B193" s="3">
        <v>39810717055.349701</v>
      </c>
      <c r="C193" s="8">
        <v>1261.5254979893814</v>
      </c>
      <c r="D193" s="3">
        <f t="shared" ref="D193:BO193" si="554">$H$1*PI()/3*((D90+E90)*(E$7^2-D$7^2)+(E$7-D$7)*(D90*D$7+E90*E$7))*$H$2*$K$1</f>
        <v>135793795739.11711</v>
      </c>
      <c r="E193" s="3">
        <f t="shared" si="554"/>
        <v>142189889763.51801</v>
      </c>
      <c r="F193" s="3">
        <f t="shared" si="554"/>
        <v>148887104445.46481</v>
      </c>
      <c r="G193" s="3">
        <f t="shared" si="554"/>
        <v>155899602199.2887</v>
      </c>
      <c r="H193" s="3">
        <f t="shared" si="554"/>
        <v>163242210180.88644</v>
      </c>
      <c r="I193" s="3">
        <f t="shared" si="554"/>
        <v>170930451358.2207</v>
      </c>
      <c r="J193" s="3">
        <f t="shared" si="554"/>
        <v>178980577021.22226</v>
      </c>
      <c r="K193" s="3">
        <f t="shared" si="554"/>
        <v>187409600797.89944</v>
      </c>
      <c r="L193" s="3">
        <f t="shared" si="554"/>
        <v>196235334242.69733</v>
      </c>
      <c r="M193" s="3">
        <f t="shared" si="554"/>
        <v>205476424070.62003</v>
      </c>
      <c r="N193" s="3">
        <f t="shared" si="554"/>
        <v>215152391109.69159</v>
      </c>
      <c r="O193" s="3">
        <f t="shared" si="554"/>
        <v>225283671051.40833</v>
      </c>
      <c r="P193" s="3">
        <f t="shared" si="554"/>
        <v>235891657077.72418</v>
      </c>
      <c r="Q193" s="3">
        <f t="shared" si="554"/>
        <v>246998744450.88876</v>
      </c>
      <c r="R193" s="3">
        <f t="shared" si="554"/>
        <v>258628377153.73517</v>
      </c>
      <c r="S193" s="3">
        <f t="shared" si="554"/>
        <v>270805096670.87442</v>
      </c>
      <c r="T193" s="3">
        <f t="shared" si="554"/>
        <v>283554593007.87598</v>
      </c>
      <c r="U193" s="3">
        <f t="shared" si="554"/>
        <v>296903758047.96747</v>
      </c>
      <c r="V193" s="3">
        <f t="shared" si="554"/>
        <v>310880741347.88599</v>
      </c>
      <c r="W193" s="3">
        <f t="shared" si="554"/>
        <v>325515008483.60022</v>
      </c>
      <c r="X193" s="3">
        <f t="shared" si="554"/>
        <v>340837402056.1955</v>
      </c>
      <c r="Y193" s="3">
        <f t="shared" si="554"/>
        <v>356880205475.5448</v>
      </c>
      <c r="Z193" s="3">
        <f t="shared" si="554"/>
        <v>373677209643.71283</v>
      </c>
      <c r="AA193" s="3">
        <f t="shared" si="554"/>
        <v>391263782663.45404</v>
      </c>
      <c r="AB193" s="3">
        <f t="shared" si="554"/>
        <v>409676942703.99854</v>
      </c>
      <c r="AC193" s="3">
        <f t="shared" si="554"/>
        <v>428955434160.76135</v>
      </c>
      <c r="AD193" s="3">
        <f t="shared" si="554"/>
        <v>449139807250.44696</v>
      </c>
      <c r="AE193" s="3">
        <f t="shared" si="554"/>
        <v>470272501187.33783</v>
      </c>
      <c r="AF193" s="3">
        <f t="shared" si="554"/>
        <v>492397931096.93762</v>
      </c>
      <c r="AG193" s="3">
        <f t="shared" si="554"/>
        <v>515562578821.37274</v>
      </c>
      <c r="AH193" s="3">
        <f t="shared" si="554"/>
        <v>539815087782.97705</v>
      </c>
      <c r="AI193" s="3">
        <f t="shared" si="554"/>
        <v>565206362075.53613</v>
      </c>
      <c r="AJ193" s="3">
        <f t="shared" si="554"/>
        <v>591789669959.1615</v>
      </c>
      <c r="AK193" s="3">
        <f t="shared" si="554"/>
        <v>619620751940.20312</v>
      </c>
      <c r="AL193" s="3">
        <f t="shared" si="554"/>
        <v>648757933625.91699</v>
      </c>
      <c r="AM193" s="3">
        <f t="shared" si="554"/>
        <v>679262243545.52832</v>
      </c>
      <c r="AN193" s="3">
        <f t="shared" si="554"/>
        <v>711197536141.90161</v>
      </c>
      <c r="AO193" s="3">
        <f t="shared" si="554"/>
        <v>744630620137.94043</v>
      </c>
      <c r="AP193" s="3">
        <f t="shared" si="554"/>
        <v>779631392491.62244</v>
      </c>
      <c r="AQ193" s="3">
        <f t="shared" si="554"/>
        <v>816272978159.66431</v>
      </c>
      <c r="AR193" s="3">
        <f t="shared" si="554"/>
        <v>854631875894.0719</v>
      </c>
      <c r="AS193" s="3">
        <f t="shared" si="554"/>
        <v>894788110305.07544</v>
      </c>
      <c r="AT193" s="3">
        <f t="shared" si="554"/>
        <v>936825390425.6366</v>
      </c>
      <c r="AU193" s="3">
        <f t="shared" si="554"/>
        <v>980831275022.15149</v>
      </c>
      <c r="AV193" s="3">
        <f t="shared" si="554"/>
        <v>1026897344900.7769</v>
      </c>
      <c r="AW193" s="3">
        <f t="shared" si="554"/>
        <v>1075119382459.2659</v>
      </c>
      <c r="AX193" s="3">
        <f t="shared" si="554"/>
        <v>1125597558748.6704</v>
      </c>
      <c r="AY193" s="3">
        <f t="shared" si="554"/>
        <v>1178436628303.4783</v>
      </c>
      <c r="AZ193" s="3">
        <f t="shared" si="554"/>
        <v>1233746132007.613</v>
      </c>
      <c r="BA193" s="3">
        <f t="shared" si="554"/>
        <v>1291640608267.4771</v>
      </c>
      <c r="BB193" s="3">
        <f t="shared" si="554"/>
        <v>1352239812764.1011</v>
      </c>
      <c r="BC193" s="3">
        <f t="shared" si="554"/>
        <v>1415668947056.573</v>
      </c>
      <c r="BD193" s="3">
        <f t="shared" si="554"/>
        <v>1482058896314.4658</v>
      </c>
      <c r="BE193" s="3">
        <f t="shared" si="554"/>
        <v>1551546476449.8835</v>
      </c>
      <c r="BF193" s="3">
        <f t="shared" si="554"/>
        <v>1624274690925.1675</v>
      </c>
      <c r="BG193" s="3">
        <f t="shared" si="554"/>
        <v>1700392997501.3174</v>
      </c>
      <c r="BH193" s="3">
        <f t="shared" si="554"/>
        <v>1780057585196.6497</v>
      </c>
      <c r="BI193" s="3">
        <f t="shared" si="554"/>
        <v>1863431661709.9736</v>
      </c>
      <c r="BJ193" s="3">
        <f t="shared" si="554"/>
        <v>1950685751557.6458</v>
      </c>
      <c r="BK193" s="3">
        <f t="shared" si="554"/>
        <v>2041998005163.759</v>
      </c>
      <c r="BL193" s="3">
        <f t="shared" si="554"/>
        <v>2137554519131.4248</v>
      </c>
      <c r="BM193" s="3">
        <f t="shared" si="554"/>
        <v>2237549667893.6484</v>
      </c>
      <c r="BN193" s="3">
        <f t="shared" si="554"/>
        <v>2342186446945.4912</v>
      </c>
      <c r="BO193" s="3">
        <f t="shared" si="554"/>
        <v>2451676827810.4951</v>
      </c>
      <c r="BP193" s="3">
        <f t="shared" ref="BP193:EA193" si="555">$H$1*PI()/3*((BP90+BQ90)*(BQ$7^2-BP$7^2)+(BQ$7-BP$7)*(BP90*BP$7+BQ90*BQ$7))*$H$2*$K$1</f>
        <v>2566242124888.3071</v>
      </c>
      <c r="BQ193" s="3">
        <f t="shared" si="555"/>
        <v>2686113374284.022</v>
      </c>
      <c r="BR193" s="3">
        <f t="shared" si="555"/>
        <v>2811531724692.5991</v>
      </c>
      <c r="BS193" s="3">
        <f t="shared" si="555"/>
        <v>2942748840362.0776</v>
      </c>
      <c r="BT193" s="3">
        <f t="shared" si="555"/>
        <v>3080027316119.8755</v>
      </c>
      <c r="BU193" s="3">
        <f t="shared" si="555"/>
        <v>3223641104380.0239</v>
      </c>
      <c r="BV193" s="3">
        <f t="shared" si="555"/>
        <v>3373875954001.9121</v>
      </c>
      <c r="BW193" s="3">
        <f t="shared" si="555"/>
        <v>3531029860787.2915</v>
      </c>
      <c r="BX193" s="3">
        <f t="shared" si="555"/>
        <v>3695413529329.4766</v>
      </c>
      <c r="BY193" s="3">
        <f t="shared" si="555"/>
        <v>3867350845844.1758</v>
      </c>
      <c r="BZ193" s="3">
        <f t="shared" si="555"/>
        <v>4047179361501.4399</v>
      </c>
      <c r="CA193" s="3">
        <f t="shared" si="555"/>
        <v>4235250785681.8384</v>
      </c>
      <c r="CB193" s="3">
        <f t="shared" si="555"/>
        <v>4431931488434.3213</v>
      </c>
      <c r="CC193" s="3">
        <f t="shared" si="555"/>
        <v>4637603011310.2197</v>
      </c>
      <c r="CD193" s="3">
        <f t="shared" si="555"/>
        <v>4852662585550.4268</v>
      </c>
      <c r="CE193" s="3">
        <f t="shared" si="555"/>
        <v>5077523656476.8613</v>
      </c>
      <c r="CF193" s="3">
        <f t="shared" si="555"/>
        <v>5312616412723.1924</v>
      </c>
      <c r="CG193" s="3">
        <f t="shared" si="555"/>
        <v>5558388318740.1162</v>
      </c>
      <c r="CH193" s="3">
        <f t="shared" si="555"/>
        <v>5815304648793.5684</v>
      </c>
      <c r="CI193" s="3">
        <f t="shared" si="555"/>
        <v>6083849020404.0625</v>
      </c>
      <c r="CJ193" s="3">
        <f t="shared" si="555"/>
        <v>6364523924915.2393</v>
      </c>
      <c r="CK193" s="3">
        <f t="shared" si="555"/>
        <v>6657851252565.4834</v>
      </c>
      <c r="CL193" s="3">
        <f t="shared" si="555"/>
        <v>6964372809115.0479</v>
      </c>
      <c r="CM193" s="3">
        <f t="shared" si="555"/>
        <v>7284650820702.791</v>
      </c>
      <c r="CN193" s="3">
        <f t="shared" si="555"/>
        <v>7619268423227.9082</v>
      </c>
      <c r="CO193" s="3">
        <f t="shared" si="555"/>
        <v>7968830132125.5635</v>
      </c>
      <c r="CP193" s="3">
        <f t="shared" si="555"/>
        <v>8333962287747.6104</v>
      </c>
      <c r="CQ193" s="3">
        <f t="shared" si="555"/>
        <v>8715313471619.8301</v>
      </c>
      <c r="CR193" s="3">
        <f t="shared" si="555"/>
        <v>9113554887481.2715</v>
      </c>
      <c r="CS193" s="3">
        <f t="shared" si="555"/>
        <v>9529380700773.2305</v>
      </c>
      <c r="CT193" s="3">
        <f t="shared" si="555"/>
        <v>9963508330092.0352</v>
      </c>
      <c r="CU193" s="3">
        <f t="shared" si="555"/>
        <v>10416678682434.123</v>
      </c>
      <c r="CV193" s="3">
        <f t="shared" si="555"/>
        <v>10889656324111.23</v>
      </c>
      <c r="CW193" s="3">
        <f t="shared" si="555"/>
        <v>11383229577924.805</v>
      </c>
      <c r="CX193" s="3">
        <f t="shared" si="555"/>
        <v>11898210536500.549</v>
      </c>
      <c r="CY193" s="3">
        <f t="shared" si="555"/>
        <v>12435434980769.748</v>
      </c>
      <c r="CZ193" s="3">
        <f t="shared" si="555"/>
        <v>12995762191326.137</v>
      </c>
      <c r="DA193" s="3">
        <f t="shared" si="555"/>
        <v>13580074639590.094</v>
      </c>
      <c r="DB193" s="3">
        <f t="shared" si="555"/>
        <v>14189277544422.197</v>
      </c>
      <c r="DC193" s="3">
        <f t="shared" si="555"/>
        <v>14824298278443.537</v>
      </c>
      <c r="DD193" s="3">
        <f t="shared" si="555"/>
        <v>15486085607383.73</v>
      </c>
      <c r="DE193" s="3">
        <f t="shared" si="555"/>
        <v>16175608744019.32</v>
      </c>
      <c r="DF193" s="3">
        <f t="shared" si="555"/>
        <v>16893856197023.16</v>
      </c>
      <c r="DG193" s="3">
        <f t="shared" si="555"/>
        <v>17641834393477.348</v>
      </c>
      <c r="DH193" s="3">
        <f t="shared" si="555"/>
        <v>18420566052218.246</v>
      </c>
      <c r="DI193" s="3">
        <f t="shared" si="555"/>
        <v>19231088283495.875</v>
      </c>
      <c r="DJ193" s="3">
        <f t="shared" si="555"/>
        <v>20074450388681.195</v>
      </c>
      <c r="DK193" s="3">
        <f t="shared" si="555"/>
        <v>20951711332207.355</v>
      </c>
      <c r="DL193" s="3">
        <f t="shared" si="555"/>
        <v>21863936855781.148</v>
      </c>
      <c r="DM193" s="3">
        <f t="shared" si="555"/>
        <v>22812196203360.496</v>
      </c>
      <c r="DN193" s="3">
        <f t="shared" si="555"/>
        <v>23797558423604.512</v>
      </c>
      <c r="DO193" s="3">
        <f t="shared" si="555"/>
        <v>24821088214260.93</v>
      </c>
      <c r="DP193" s="3">
        <f t="shared" si="555"/>
        <v>25883841271875.219</v>
      </c>
      <c r="DQ193" s="3">
        <f t="shared" si="555"/>
        <v>26986859107733.492</v>
      </c>
      <c r="DR193" s="3">
        <f t="shared" si="555"/>
        <v>28131163290102.492</v>
      </c>
      <c r="DS193" s="3">
        <f t="shared" si="555"/>
        <v>29317749070765.062</v>
      </c>
      <c r="DT193" s="3">
        <f t="shared" si="555"/>
        <v>30547578352931.801</v>
      </c>
      <c r="DU193" s="3">
        <f t="shared" si="555"/>
        <v>31821571956687.68</v>
      </c>
      <c r="DV193" s="3">
        <f t="shared" si="555"/>
        <v>33140601137087.945</v>
      </c>
      <c r="DW193" s="3">
        <f t="shared" si="555"/>
        <v>34505478310049.57</v>
      </c>
      <c r="DX193" s="3">
        <f t="shared" si="555"/>
        <v>35916946941421.508</v>
      </c>
      <c r="DY193" s="3">
        <f t="shared" si="555"/>
        <v>37375670554955.102</v>
      </c>
      <c r="DZ193" s="3">
        <f t="shared" si="555"/>
        <v>38882220816877.109</v>
      </c>
      <c r="EA193" s="3">
        <f t="shared" si="555"/>
        <v>40437064656612.5</v>
      </c>
      <c r="EB193" s="3">
        <f t="shared" ref="EB193:ET193" si="556">$H$1*PI()/3*((EB90+EC90)*(EC$7^2-EB$7^2)+(EC$7-EB$7)*(EB90*EB$7+EC90*EC$7))*$H$2*$K$1</f>
        <v>42040550386579.57</v>
      </c>
      <c r="EC193" s="3">
        <f t="shared" si="556"/>
        <v>43692892788131.297</v>
      </c>
      <c r="ED193" s="3">
        <f t="shared" si="556"/>
        <v>45394157136154.586</v>
      </c>
      <c r="EE193" s="3">
        <f t="shared" si="556"/>
        <v>47144242141950.914</v>
      </c>
      <c r="EF193" s="3">
        <f t="shared" si="556"/>
        <v>48942861802304.156</v>
      </c>
      <c r="EG193" s="3">
        <f t="shared" si="556"/>
        <v>50789526152817.516</v>
      </c>
      <c r="EH193" s="3">
        <f t="shared" si="556"/>
        <v>52683520936403.867</v>
      </c>
      <c r="EI193" s="3">
        <f t="shared" si="556"/>
        <v>54623886211728.609</v>
      </c>
      <c r="EJ193" s="3">
        <f t="shared" si="556"/>
        <v>56609393943845.312</v>
      </c>
      <c r="EK193" s="3">
        <f t="shared" si="556"/>
        <v>58638524638745.133</v>
      </c>
      <c r="EL193" s="3">
        <f t="shared" si="556"/>
        <v>60709443106448.258</v>
      </c>
      <c r="EM193" s="3">
        <f t="shared" si="556"/>
        <v>62819973462559.367</v>
      </c>
      <c r="EN193" s="3">
        <f t="shared" si="556"/>
        <v>64967573507955.891</v>
      </c>
      <c r="EO193" s="3">
        <f t="shared" si="556"/>
        <v>67149308658815.531</v>
      </c>
      <c r="EP193" s="3">
        <f t="shared" si="556"/>
        <v>69361825635278.031</v>
      </c>
      <c r="EQ193" s="3">
        <f t="shared" si="556"/>
        <v>71601326158123.906</v>
      </c>
      <c r="ER193" s="3">
        <f t="shared" si="556"/>
        <v>73863540946241.703</v>
      </c>
      <c r="ES193" s="3">
        <f t="shared" si="556"/>
        <v>76143704356251.891</v>
      </c>
      <c r="ET193" s="3">
        <f t="shared" si="556"/>
        <v>78436530057043.719</v>
      </c>
      <c r="EU193" s="3">
        <f t="shared" ref="EU193:FC193" si="557">$H$1*PI()/3*((EU90+EV90)*(EV$7^2-EU$7^2)+(EV$7-EU$7)*(EU90*EU$7+EV90*EV$7))*$H$2*$K$1</f>
        <v>80736188187468.875</v>
      </c>
      <c r="EV193" s="3">
        <f t="shared" si="557"/>
        <v>83036284503499.625</v>
      </c>
      <c r="EW193" s="3">
        <f t="shared" si="557"/>
        <v>85329842081967.562</v>
      </c>
      <c r="EX193" s="3">
        <f t="shared" si="557"/>
        <v>87609286210385.484</v>
      </c>
      <c r="EY193" s="3">
        <f t="shared" si="557"/>
        <v>89866433155544.016</v>
      </c>
      <c r="EZ193" s="3">
        <f t="shared" si="557"/>
        <v>92092483565705.031</v>
      </c>
      <c r="FA193" s="3">
        <f t="shared" si="557"/>
        <v>94278021321613.391</v>
      </c>
      <c r="FB193" s="3">
        <f t="shared" si="557"/>
        <v>96413018707356.266</v>
      </c>
      <c r="FC193" s="3">
        <f t="shared" si="557"/>
        <v>98486848821237.922</v>
      </c>
      <c r="FD193" s="3">
        <f t="shared" si="548"/>
        <v>100488306187610.81</v>
      </c>
      <c r="FE193" s="3">
        <f t="shared" si="549"/>
        <v>102405636557413.87</v>
      </c>
      <c r="FF193" s="3">
        <f t="shared" si="482"/>
        <v>104226576897987.92</v>
      </c>
      <c r="FG193" s="3">
        <f t="shared" si="483"/>
        <v>105938406564289.53</v>
      </c>
      <c r="FH193" s="3">
        <f t="shared" si="484"/>
        <v>107528010611442.39</v>
      </c>
      <c r="FI193" s="3">
        <f t="shared" si="485"/>
        <v>108981956148917.23</v>
      </c>
      <c r="FJ193" s="3">
        <f t="shared" si="486"/>
        <v>110286582541073.09</v>
      </c>
      <c r="FK193" s="3">
        <f t="shared" si="487"/>
        <v>111428106127540.59</v>
      </c>
      <c r="FL193" s="3">
        <f t="shared" si="488"/>
        <v>112392739960225.36</v>
      </c>
      <c r="FM193" s="3">
        <f t="shared" si="489"/>
        <v>113166828830959.5</v>
      </c>
      <c r="FN193" s="3">
        <f t="shared" si="490"/>
        <v>113736999587479.47</v>
      </c>
      <c r="FO193" s="3">
        <f t="shared" si="491"/>
        <v>114090326405990.09</v>
      </c>
      <c r="FP193" s="3">
        <f t="shared" si="492"/>
        <v>114214510299886.98</v>
      </c>
      <c r="FQ193" s="3">
        <f t="shared" si="493"/>
        <v>114098071700291.73</v>
      </c>
      <c r="FR193" s="3">
        <f t="shared" si="494"/>
        <v>113730554442995.95</v>
      </c>
      <c r="FS193" s="3">
        <f t="shared" si="464"/>
        <v>113102738944164.06</v>
      </c>
      <c r="FT193" s="3">
        <f t="shared" si="465"/>
        <v>112206861752117.39</v>
      </c>
      <c r="FU193" s="3">
        <f t="shared" si="466"/>
        <v>111036838032943.27</v>
      </c>
      <c r="FV193" s="3">
        <f t="shared" si="467"/>
        <v>109588482901349.95</v>
      </c>
      <c r="FW193" s="3">
        <f t="shared" si="468"/>
        <v>107859726863419.97</v>
      </c>
      <c r="FX193" s="3">
        <f t="shared" si="469"/>
        <v>105850820018354.55</v>
      </c>
      <c r="FY193" s="3">
        <f t="shared" si="470"/>
        <v>103564519102039.37</v>
      </c>
      <c r="FZ193" s="3">
        <f t="shared" si="471"/>
        <v>101006250978695.25</v>
      </c>
      <c r="GA193" s="3">
        <f t="shared" si="472"/>
        <v>98184245835216.203</v>
      </c>
      <c r="GB193" s="3">
        <f t="shared" si="473"/>
        <v>95109633147421.219</v>
      </c>
      <c r="GC193" s="3">
        <f t="shared" si="474"/>
        <v>91796493508029.125</v>
      </c>
      <c r="GD193" s="3">
        <f t="shared" si="475"/>
        <v>88261859676596.25</v>
      </c>
      <c r="GE193" s="3">
        <f t="shared" si="476"/>
        <v>84525660768181.281</v>
      </c>
      <c r="GF193" s="3">
        <f t="shared" si="523"/>
        <v>80610604375471.828</v>
      </c>
      <c r="GG193" s="3">
        <f t="shared" si="524"/>
        <v>76541992639503.531</v>
      </c>
      <c r="GH193" s="3">
        <f t="shared" si="525"/>
        <v>72347469861339.391</v>
      </c>
      <c r="GI193" s="3">
        <f t="shared" si="526"/>
        <v>68056701172010.359</v>
      </c>
      <c r="GJ193" s="3">
        <f t="shared" si="527"/>
        <v>63700984027811.891</v>
      </c>
      <c r="GK193" s="3">
        <f t="shared" si="499"/>
        <v>59312796820996.094</v>
      </c>
      <c r="GL193" s="3">
        <f t="shared" si="500"/>
        <v>54925291617941.789</v>
      </c>
      <c r="GM193" s="3">
        <f t="shared" si="501"/>
        <v>50571740855110.609</v>
      </c>
      <c r="GN193" s="3">
        <f t="shared" si="502"/>
        <v>46284950609423.57</v>
      </c>
      <c r="GO193" s="3">
        <f t="shared" si="503"/>
        <v>42096655662634.633</v>
      </c>
      <c r="GP193" s="3">
        <f t="shared" si="504"/>
        <v>38036913830021.344</v>
      </c>
      <c r="GQ193" s="3">
        <f t="shared" si="505"/>
        <v>34133518744587.914</v>
      </c>
      <c r="GR193" s="3">
        <f t="shared" si="506"/>
        <v>30411451303454.25</v>
      </c>
      <c r="GS193" s="3">
        <f t="shared" si="507"/>
        <v>26892390133673</v>
      </c>
      <c r="GT193" s="3">
        <f t="shared" si="508"/>
        <v>23594300592178.309</v>
      </c>
      <c r="GU193" s="3">
        <f t="shared" si="509"/>
        <v>20531119898014.832</v>
      </c>
      <c r="GV193" s="3">
        <f t="shared" si="510"/>
        <v>17712552986237.359</v>
      </c>
      <c r="GW193" s="3">
        <f t="shared" si="511"/>
        <v>15143989628966.84</v>
      </c>
      <c r="GX193" s="3">
        <f t="shared" si="512"/>
        <v>12826548430619.246</v>
      </c>
      <c r="GY193" s="3">
        <f t="shared" si="513"/>
        <v>10757247697240.262</v>
      </c>
      <c r="GZ193" s="3">
        <f t="shared" si="514"/>
        <v>8929297209256.7773</v>
      </c>
      <c r="HA193" s="3">
        <f t="shared" si="515"/>
        <v>7332498961908.1025</v>
      </c>
      <c r="HB193" s="3">
        <f t="shared" si="516"/>
        <v>5953739387039.1035</v>
      </c>
      <c r="HC193" s="3">
        <f t="shared" si="517"/>
        <v>4777550850142.9072</v>
      </c>
      <c r="HD193" s="3">
        <f t="shared" si="518"/>
        <v>3786716713323.771</v>
      </c>
      <c r="HE193" s="3">
        <f t="shared" si="477"/>
        <v>2962892283162.3916</v>
      </c>
      <c r="HF193" s="3">
        <f t="shared" si="428"/>
        <v>2287213728636.6016</v>
      </c>
      <c r="HG193" s="3">
        <f t="shared" si="429"/>
        <v>1740868625587.5959</v>
      </c>
      <c r="HH193" s="3"/>
      <c r="HJ193" s="3">
        <f t="shared" si="430"/>
        <v>6750413125535786</v>
      </c>
      <c r="HK193" s="3">
        <f t="shared" si="435"/>
        <v>6756022628096605</v>
      </c>
    </row>
    <row r="194" spans="1:224" x14ac:dyDescent="0.25">
      <c r="A194">
        <v>213</v>
      </c>
      <c r="B194" s="3">
        <v>44668359215.096298</v>
      </c>
      <c r="C194" s="8">
        <v>1415.4548893165609</v>
      </c>
      <c r="D194" s="3">
        <f t="shared" ref="D194:BO194" si="558">$H$1*PI()/3*((D91+E91)*(E$7^2-D$7^2)+(E$7-D$7)*(D91*D$7+E91*E$7))*$H$2*$K$1</f>
        <v>120166604644.05223</v>
      </c>
      <c r="E194" s="3">
        <f t="shared" si="558"/>
        <v>125826937526.55637</v>
      </c>
      <c r="F194" s="3">
        <f t="shared" si="558"/>
        <v>131753781496.02617</v>
      </c>
      <c r="G194" s="3">
        <f t="shared" si="558"/>
        <v>137959674012.88324</v>
      </c>
      <c r="H194" s="3">
        <f t="shared" si="558"/>
        <v>144457741280.35995</v>
      </c>
      <c r="I194" s="3">
        <f t="shared" si="558"/>
        <v>151261725789.03317</v>
      </c>
      <c r="J194" s="3">
        <f t="shared" si="558"/>
        <v>158386015139.96014</v>
      </c>
      <c r="K194" s="3">
        <f t="shared" si="558"/>
        <v>165845672206.00278</v>
      </c>
      <c r="L194" s="3">
        <f t="shared" si="558"/>
        <v>173656466690.30228</v>
      </c>
      <c r="M194" s="3">
        <f t="shared" si="558"/>
        <v>181834908147.51553</v>
      </c>
      <c r="N194" s="3">
        <f t="shared" si="558"/>
        <v>190398280532.65915</v>
      </c>
      <c r="O194" s="3">
        <f t="shared" si="558"/>
        <v>199364678348.72623</v>
      </c>
      <c r="P194" s="3">
        <f t="shared" si="558"/>
        <v>208753044463.31937</v>
      </c>
      <c r="Q194" s="3">
        <f t="shared" si="558"/>
        <v>218583209671.5029</v>
      </c>
      <c r="R194" s="3">
        <f t="shared" si="558"/>
        <v>228875934083.28342</v>
      </c>
      <c r="S194" s="3">
        <f t="shared" si="558"/>
        <v>239652950416.74564</v>
      </c>
      <c r="T194" s="3">
        <f t="shared" si="558"/>
        <v>250937009283.8244</v>
      </c>
      <c r="U194" s="3">
        <f t="shared" si="558"/>
        <v>262751926557.96439</v>
      </c>
      <c r="V194" s="3">
        <f t="shared" si="558"/>
        <v>275122632914.89697</v>
      </c>
      <c r="W194" s="3">
        <f t="shared" si="558"/>
        <v>288075225645.92627</v>
      </c>
      <c r="X194" s="3">
        <f t="shared" si="558"/>
        <v>301637022842.86554</v>
      </c>
      <c r="Y194" s="3">
        <f t="shared" si="558"/>
        <v>315836620060.41327</v>
      </c>
      <c r="Z194" s="3">
        <f t="shared" si="558"/>
        <v>330703949565.74066</v>
      </c>
      <c r="AA194" s="3">
        <f t="shared" si="558"/>
        <v>346270342288.25897</v>
      </c>
      <c r="AB194" s="3">
        <f t="shared" si="558"/>
        <v>362568592588.78387</v>
      </c>
      <c r="AC194" s="3">
        <f t="shared" si="558"/>
        <v>379633025971.45209</v>
      </c>
      <c r="AD194" s="3">
        <f t="shared" si="558"/>
        <v>397499569866.258</v>
      </c>
      <c r="AE194" s="3">
        <f t="shared" si="558"/>
        <v>416205827614.16528</v>
      </c>
      <c r="AF194" s="3">
        <f t="shared" si="558"/>
        <v>435791155796.19708</v>
      </c>
      <c r="AG194" s="3">
        <f t="shared" si="558"/>
        <v>456296745046.67023</v>
      </c>
      <c r="AH194" s="3">
        <f t="shared" si="558"/>
        <v>477765704501.70593</v>
      </c>
      <c r="AI194" s="3">
        <f t="shared" si="558"/>
        <v>500243150037.20227</v>
      </c>
      <c r="AJ194" s="3">
        <f t="shared" si="558"/>
        <v>523776296456.63757</v>
      </c>
      <c r="AK194" s="3">
        <f t="shared" si="558"/>
        <v>548414553794.29181</v>
      </c>
      <c r="AL194" s="3">
        <f t="shared" si="558"/>
        <v>574209627907.32153</v>
      </c>
      <c r="AM194" s="3">
        <f t="shared" si="558"/>
        <v>601215625532.36292</v>
      </c>
      <c r="AN194" s="3">
        <f t="shared" si="558"/>
        <v>629489163994.02234</v>
      </c>
      <c r="AO194" s="3">
        <f t="shared" si="558"/>
        <v>659089485753.17249</v>
      </c>
      <c r="AP194" s="3">
        <f t="shared" si="558"/>
        <v>690078577992.33301</v>
      </c>
      <c r="AQ194" s="3">
        <f t="shared" si="558"/>
        <v>722521297441.53198</v>
      </c>
      <c r="AR194" s="3">
        <f t="shared" si="558"/>
        <v>756485500652.66663</v>
      </c>
      <c r="AS194" s="3">
        <f t="shared" si="558"/>
        <v>792042179939.45459</v>
      </c>
      <c r="AT194" s="3">
        <f t="shared" si="558"/>
        <v>829265605202.53821</v>
      </c>
      <c r="AU194" s="3">
        <f t="shared" si="558"/>
        <v>868233471868.76599</v>
      </c>
      <c r="AV194" s="3">
        <f t="shared" si="558"/>
        <v>909027055179.05884</v>
      </c>
      <c r="AW194" s="3">
        <f t="shared" si="558"/>
        <v>951731371061.01953</v>
      </c>
      <c r="AX194" s="3">
        <f t="shared" si="558"/>
        <v>996435343836.60535</v>
      </c>
      <c r="AY194" s="3">
        <f t="shared" si="558"/>
        <v>1043231981011.6451</v>
      </c>
      <c r="AZ194" s="3">
        <f t="shared" si="558"/>
        <v>1092218555403.4771</v>
      </c>
      <c r="BA194" s="3">
        <f t="shared" si="558"/>
        <v>1143496794868.144</v>
      </c>
      <c r="BB194" s="3">
        <f t="shared" si="558"/>
        <v>1197173079891.3821</v>
      </c>
      <c r="BC194" s="3">
        <f t="shared" si="558"/>
        <v>1253358649309.916</v>
      </c>
      <c r="BD194" s="3">
        <f t="shared" si="558"/>
        <v>1312169814436.8599</v>
      </c>
      <c r="BE194" s="3">
        <f t="shared" si="558"/>
        <v>1373728181861.3811</v>
      </c>
      <c r="BF194" s="3">
        <f t="shared" si="558"/>
        <v>1438160885200.3733</v>
      </c>
      <c r="BG194" s="3">
        <f t="shared" si="558"/>
        <v>1505600826073.3169</v>
      </c>
      <c r="BH194" s="3">
        <f t="shared" si="558"/>
        <v>1576186924578.8018</v>
      </c>
      <c r="BI194" s="3">
        <f t="shared" si="558"/>
        <v>1650064379541.3994</v>
      </c>
      <c r="BJ194" s="3">
        <f t="shared" si="558"/>
        <v>1727384938797.2378</v>
      </c>
      <c r="BK194" s="3">
        <f t="shared" si="558"/>
        <v>1808307179782.0317</v>
      </c>
      <c r="BL194" s="3">
        <f t="shared" si="558"/>
        <v>1892996800680.1311</v>
      </c>
      <c r="BM194" s="3">
        <f t="shared" si="558"/>
        <v>1981626922372.2344</v>
      </c>
      <c r="BN194" s="3">
        <f t="shared" si="558"/>
        <v>2074378401427.887</v>
      </c>
      <c r="BO194" s="3">
        <f t="shared" si="558"/>
        <v>2171440154351.8828</v>
      </c>
      <c r="BP194" s="3">
        <f t="shared" ref="BP194:EA194" si="559">$H$1*PI()/3*((BP91+BQ91)*(BQ$7^2-BP$7^2)+(BQ$7-BP$7)*(BP91*BP$7+BQ91*BQ$7))*$H$2*$K$1</f>
        <v>2273009493295.0752</v>
      </c>
      <c r="BQ194" s="3">
        <f t="shared" si="559"/>
        <v>2379292473406.1816</v>
      </c>
      <c r="BR194" s="3">
        <f t="shared" si="559"/>
        <v>2490504251985.0747</v>
      </c>
      <c r="BS194" s="3">
        <f t="shared" si="559"/>
        <v>2606869459562.6245</v>
      </c>
      <c r="BT194" s="3">
        <f t="shared" si="559"/>
        <v>2728622583006.564</v>
      </c>
      <c r="BU194" s="3">
        <f t="shared" si="559"/>
        <v>2856008360704.0747</v>
      </c>
      <c r="BV194" s="3">
        <f t="shared" si="559"/>
        <v>2989282189840.876</v>
      </c>
      <c r="BW194" s="3">
        <f t="shared" si="559"/>
        <v>3128710545734.1611</v>
      </c>
      <c r="BX194" s="3">
        <f t="shared" si="559"/>
        <v>3274571413125.1665</v>
      </c>
      <c r="BY194" s="3">
        <f t="shared" si="559"/>
        <v>3427154729276.0151</v>
      </c>
      <c r="BZ194" s="3">
        <f t="shared" si="559"/>
        <v>3586762838633.332</v>
      </c>
      <c r="CA194" s="3">
        <f t="shared" si="559"/>
        <v>3753710958751.6738</v>
      </c>
      <c r="CB194" s="3">
        <f t="shared" si="559"/>
        <v>3928327657058.498</v>
      </c>
      <c r="CC194" s="3">
        <f t="shared" si="559"/>
        <v>4110955337969.9946</v>
      </c>
      <c r="CD194" s="3">
        <f t="shared" si="559"/>
        <v>4301950739712.3047</v>
      </c>
      <c r="CE194" s="3">
        <f t="shared" si="559"/>
        <v>4501685440113.25</v>
      </c>
      <c r="CF194" s="3">
        <f t="shared" si="559"/>
        <v>4710546370461.3828</v>
      </c>
      <c r="CG194" s="3">
        <f t="shared" si="559"/>
        <v>4928936336377.7002</v>
      </c>
      <c r="CH194" s="3">
        <f t="shared" si="559"/>
        <v>5157274544480.001</v>
      </c>
      <c r="CI194" s="3">
        <f t="shared" si="559"/>
        <v>5395997133409.4873</v>
      </c>
      <c r="CJ194" s="3">
        <f t="shared" si="559"/>
        <v>5645557707589.5586</v>
      </c>
      <c r="CK194" s="3">
        <f t="shared" si="559"/>
        <v>5906427871841.2471</v>
      </c>
      <c r="CL194" s="3">
        <f t="shared" si="559"/>
        <v>6179097764730.0791</v>
      </c>
      <c r="CM194" s="3">
        <f t="shared" si="559"/>
        <v>6464076588220.9199</v>
      </c>
      <c r="CN194" s="3">
        <f t="shared" si="559"/>
        <v>6761893130921.5254</v>
      </c>
      <c r="CO194" s="3">
        <f t="shared" si="559"/>
        <v>7073096281832.5586</v>
      </c>
      <c r="CP194" s="3">
        <f t="shared" si="559"/>
        <v>7398255531167.6191</v>
      </c>
      <c r="CQ194" s="3">
        <f t="shared" si="559"/>
        <v>7737961454384.4502</v>
      </c>
      <c r="CR194" s="3">
        <f t="shared" si="559"/>
        <v>8092826175119.8291</v>
      </c>
      <c r="CS194" s="3">
        <f t="shared" si="559"/>
        <v>8463483802246.999</v>
      </c>
      <c r="CT194" s="3">
        <f t="shared" si="559"/>
        <v>8850590835747.2617</v>
      </c>
      <c r="CU194" s="3">
        <f t="shared" si="559"/>
        <v>9254826535447.9258</v>
      </c>
      <c r="CV194" s="3">
        <f t="shared" si="559"/>
        <v>9676893246219.2812</v>
      </c>
      <c r="CW194" s="3">
        <f t="shared" si="559"/>
        <v>10117516672330.912</v>
      </c>
      <c r="CX194" s="3">
        <f t="shared" si="559"/>
        <v>10577446093088.369</v>
      </c>
      <c r="CY194" s="3">
        <f t="shared" si="559"/>
        <v>11057454511118.344</v>
      </c>
      <c r="CZ194" s="3">
        <f t="shared" si="559"/>
        <v>11558338723611.822</v>
      </c>
      <c r="DA194" s="3">
        <f t="shared" si="559"/>
        <v>12080919306184.943</v>
      </c>
      <c r="DB194" s="3">
        <f t="shared" si="559"/>
        <v>12626040497926.541</v>
      </c>
      <c r="DC194" s="3">
        <f t="shared" si="559"/>
        <v>13194569975023.453</v>
      </c>
      <c r="DD194" s="3">
        <f t="shared" si="559"/>
        <v>13787398499570.342</v>
      </c>
      <c r="DE194" s="3">
        <f t="shared" si="559"/>
        <v>14405439428648.748</v>
      </c>
      <c r="DF194" s="3">
        <f t="shared" si="559"/>
        <v>15049628067688.768</v>
      </c>
      <c r="DG194" s="3">
        <f t="shared" si="559"/>
        <v>15720920850755.514</v>
      </c>
      <c r="DH194" s="3">
        <f t="shared" si="559"/>
        <v>16420294329002.656</v>
      </c>
      <c r="DI194" s="3">
        <f t="shared" si="559"/>
        <v>17148743947028.172</v>
      </c>
      <c r="DJ194" s="3">
        <f t="shared" si="559"/>
        <v>17907282585285.324</v>
      </c>
      <c r="DK194" s="3">
        <f t="shared" si="559"/>
        <v>18696938845274.504</v>
      </c>
      <c r="DL194" s="3">
        <f t="shared" si="559"/>
        <v>19518755052248.387</v>
      </c>
      <c r="DM194" s="3">
        <f t="shared" si="559"/>
        <v>20373784948678.875</v>
      </c>
      <c r="DN194" s="3">
        <f t="shared" si="559"/>
        <v>21263091049990.363</v>
      </c>
      <c r="DO194" s="3">
        <f t="shared" si="559"/>
        <v>22187741631865.789</v>
      </c>
      <c r="DP194" s="3">
        <f t="shared" si="559"/>
        <v>23148807317219.055</v>
      </c>
      <c r="DQ194" s="3">
        <f t="shared" si="559"/>
        <v>24147357228407.559</v>
      </c>
      <c r="DR194" s="3">
        <f t="shared" si="559"/>
        <v>25184454669115.527</v>
      </c>
      <c r="DS194" s="3">
        <f t="shared" si="559"/>
        <v>26261152298028.316</v>
      </c>
      <c r="DT194" s="3">
        <f t="shared" si="559"/>
        <v>27378486755034.66</v>
      </c>
      <c r="DU194" s="3">
        <f t="shared" si="559"/>
        <v>28537472699201.516</v>
      </c>
      <c r="DV194" s="3">
        <f t="shared" si="559"/>
        <v>29739096216042.629</v>
      </c>
      <c r="DW194" s="3">
        <f t="shared" si="559"/>
        <v>30984307550702.797</v>
      </c>
      <c r="DX194" s="3">
        <f t="shared" si="559"/>
        <v>32274013122812.207</v>
      </c>
      <c r="DY194" s="3">
        <f t="shared" si="559"/>
        <v>33609066777817.547</v>
      </c>
      <c r="DZ194" s="3">
        <f t="shared" si="559"/>
        <v>34990260229930.84</v>
      </c>
      <c r="EA194" s="3">
        <f t="shared" si="559"/>
        <v>36418312651841.391</v>
      </c>
      <c r="EB194" s="3">
        <f t="shared" ref="EB194:ET194" si="560">$H$1*PI()/3*((EB91+EC91)*(EC$7^2-EB$7^2)+(EC$7-EB$7)*(EB91*EB$7+EC91*EC$7))*$H$2*$K$1</f>
        <v>37893859367482.844</v>
      </c>
      <c r="EC194" s="3">
        <f t="shared" si="560"/>
        <v>39417439605741.781</v>
      </c>
      <c r="ED194" s="3">
        <f t="shared" si="560"/>
        <v>40989483275476.789</v>
      </c>
      <c r="EE194" s="3">
        <f t="shared" si="560"/>
        <v>42610296725908.43</v>
      </c>
      <c r="EF194" s="3">
        <f t="shared" si="560"/>
        <v>44280047460880.453</v>
      </c>
      <c r="EG194" s="3">
        <f t="shared" si="560"/>
        <v>45998747781310.508</v>
      </c>
      <c r="EH194" s="3">
        <f t="shared" si="560"/>
        <v>47766237337991.719</v>
      </c>
      <c r="EI194" s="3">
        <f t="shared" si="560"/>
        <v>49582164585403.625</v>
      </c>
      <c r="EJ194" s="3">
        <f t="shared" si="560"/>
        <v>51445967138519.141</v>
      </c>
      <c r="EK194" s="3">
        <f t="shared" si="560"/>
        <v>53356851047411.273</v>
      </c>
      <c r="EL194" s="3">
        <f t="shared" si="560"/>
        <v>55313769020047.797</v>
      </c>
      <c r="EM194" s="3">
        <f t="shared" si="560"/>
        <v>57315397641088.937</v>
      </c>
      <c r="EN194" s="3">
        <f t="shared" si="560"/>
        <v>59360113655698.797</v>
      </c>
      <c r="EO194" s="3">
        <f t="shared" si="560"/>
        <v>61445969410893.523</v>
      </c>
      <c r="EP194" s="3">
        <f t="shared" si="560"/>
        <v>63570667573549.055</v>
      </c>
      <c r="EQ194" s="3">
        <f t="shared" si="560"/>
        <v>65731535275317.266</v>
      </c>
      <c r="ER194" s="3">
        <f t="shared" si="560"/>
        <v>67925497868016.398</v>
      </c>
      <c r="ES194" s="3">
        <f t="shared" si="560"/>
        <v>70149052511413.727</v>
      </c>
      <c r="ET194" s="3">
        <f t="shared" si="560"/>
        <v>72398241856701</v>
      </c>
      <c r="EU194" s="3">
        <f t="shared" ref="EU194:FC194" si="561">$H$1*PI()/3*((EU91+EV91)*(EV$7^2-EU$7^2)+(EV$7-EU$7)*(EU91*EU$7+EV91*EV$7))*$H$2*$K$1</f>
        <v>74668628134840.578</v>
      </c>
      <c r="EV194" s="3">
        <f t="shared" si="561"/>
        <v>76955268008246.984</v>
      </c>
      <c r="EW194" s="3">
        <f t="shared" si="561"/>
        <v>79252688597479.609</v>
      </c>
      <c r="EX194" s="3">
        <f t="shared" si="561"/>
        <v>81554865151129.781</v>
      </c>
      <c r="EY194" s="3">
        <f t="shared" si="561"/>
        <v>83855200886644.859</v>
      </c>
      <c r="EZ194" s="3">
        <f t="shared" si="561"/>
        <v>86146509591299.437</v>
      </c>
      <c r="FA194" s="3">
        <f t="shared" si="561"/>
        <v>88421001635890.641</v>
      </c>
      <c r="FB194" s="3">
        <f t="shared" si="561"/>
        <v>90670274117048.125</v>
      </c>
      <c r="FC194" s="3">
        <f t="shared" si="561"/>
        <v>92885305906115.219</v>
      </c>
      <c r="FD194" s="3">
        <f t="shared" si="548"/>
        <v>95056458442604.359</v>
      </c>
      <c r="FE194" s="3">
        <f t="shared" si="549"/>
        <v>97173483163852.531</v>
      </c>
      <c r="FF194" s="3">
        <f t="shared" si="482"/>
        <v>99225536510520.828</v>
      </c>
      <c r="FG194" s="3">
        <f t="shared" si="483"/>
        <v>101201203483983.64</v>
      </c>
      <c r="FH194" s="3">
        <f t="shared" si="484"/>
        <v>103088530754889.83</v>
      </c>
      <c r="FI194" s="3">
        <f t="shared" si="485"/>
        <v>104875070329382.03</v>
      </c>
      <c r="FJ194" s="3">
        <f t="shared" si="486"/>
        <v>106547934763104.2</v>
      </c>
      <c r="FK194" s="3">
        <f t="shared" si="487"/>
        <v>108093864873677.22</v>
      </c>
      <c r="FL194" s="3">
        <f t="shared" si="488"/>
        <v>109499310830380.91</v>
      </c>
      <c r="FM194" s="3">
        <f t="shared" si="489"/>
        <v>110750527394235.55</v>
      </c>
      <c r="FN194" s="3">
        <f t="shared" si="490"/>
        <v>111833683934206.36</v>
      </c>
      <c r="FO194" s="3">
        <f t="shared" si="491"/>
        <v>112734989654609.34</v>
      </c>
      <c r="FP194" s="3">
        <f t="shared" si="492"/>
        <v>113440834226402.34</v>
      </c>
      <c r="FQ194" s="3">
        <f t="shared" si="493"/>
        <v>113937943721331.67</v>
      </c>
      <c r="FR194" s="3">
        <f t="shared" si="494"/>
        <v>114213551396373.7</v>
      </c>
      <c r="FS194" s="3">
        <f t="shared" si="464"/>
        <v>114255582466643.98</v>
      </c>
      <c r="FT194" s="3">
        <f t="shared" si="465"/>
        <v>114052851539138.02</v>
      </c>
      <c r="FU194" s="3">
        <f t="shared" si="466"/>
        <v>113595270857064.19</v>
      </c>
      <c r="FV194" s="3">
        <f t="shared" si="467"/>
        <v>112874066933122</v>
      </c>
      <c r="FW194" s="3">
        <f t="shared" si="468"/>
        <v>111882002537281.92</v>
      </c>
      <c r="FX194" s="3">
        <f t="shared" si="469"/>
        <v>110613600362288.11</v>
      </c>
      <c r="FY194" s="3">
        <f t="shared" si="470"/>
        <v>109065364036081.12</v>
      </c>
      <c r="FZ194" s="3">
        <f t="shared" si="471"/>
        <v>107235991504932.72</v>
      </c>
      <c r="GA194" s="3">
        <f t="shared" si="472"/>
        <v>105126575200148.77</v>
      </c>
      <c r="GB194" s="3">
        <f t="shared" si="473"/>
        <v>102740782856671.78</v>
      </c>
      <c r="GC194" s="3">
        <f t="shared" si="474"/>
        <v>100085012406670.08</v>
      </c>
      <c r="GD194" s="3">
        <f t="shared" si="475"/>
        <v>97168514066630.875</v>
      </c>
      <c r="GE194" s="3">
        <f t="shared" si="476"/>
        <v>94003472611468.844</v>
      </c>
      <c r="GF194" s="3">
        <f t="shared" si="523"/>
        <v>90605042928779.219</v>
      </c>
      <c r="GG194" s="3">
        <f t="shared" si="524"/>
        <v>86991332308887.141</v>
      </c>
      <c r="GH194" s="3">
        <f t="shared" si="525"/>
        <v>83183323593154</v>
      </c>
      <c r="GI194" s="3">
        <f t="shared" si="526"/>
        <v>79204734301000.484</v>
      </c>
      <c r="GJ194" s="3">
        <f t="shared" si="527"/>
        <v>75081808209107.594</v>
      </c>
      <c r="GK194" s="3">
        <f t="shared" si="499"/>
        <v>70843037567910.984</v>
      </c>
      <c r="GL194" s="3">
        <f t="shared" si="500"/>
        <v>66518816200260.102</v>
      </c>
      <c r="GM194" s="3">
        <f t="shared" si="501"/>
        <v>62141026100413.695</v>
      </c>
      <c r="GN194" s="3">
        <f t="shared" si="502"/>
        <v>57742562780030.836</v>
      </c>
      <c r="GO194" s="3">
        <f t="shared" si="503"/>
        <v>53356807405882.43</v>
      </c>
      <c r="GP194" s="3">
        <f t="shared" si="504"/>
        <v>49017056628814.414</v>
      </c>
      <c r="GQ194" s="3">
        <f t="shared" si="505"/>
        <v>44755923776497.844</v>
      </c>
      <c r="GR194" s="3">
        <f t="shared" si="506"/>
        <v>40604727613175.773</v>
      </c>
      <c r="GS194" s="3">
        <f t="shared" si="507"/>
        <v>36592886982396.773</v>
      </c>
      <c r="GT194" s="3">
        <f t="shared" si="508"/>
        <v>32747341162473.418</v>
      </c>
      <c r="GU194" s="3">
        <f t="shared" si="509"/>
        <v>29092016504681.156</v>
      </c>
      <c r="GV194" s="3">
        <f t="shared" si="510"/>
        <v>25647359738082.684</v>
      </c>
      <c r="GW194" s="3">
        <f t="shared" si="511"/>
        <v>22429957096797.828</v>
      </c>
      <c r="GX194" s="3">
        <f t="shared" si="512"/>
        <v>19452256093797.445</v>
      </c>
      <c r="GY194" s="3">
        <f t="shared" si="513"/>
        <v>16722403336823.238</v>
      </c>
      <c r="GZ194" s="3">
        <f t="shared" si="514"/>
        <v>14244207343984.035</v>
      </c>
      <c r="HA194" s="3">
        <f t="shared" si="515"/>
        <v>12017230042708.037</v>
      </c>
      <c r="HB194" s="3">
        <f t="shared" si="516"/>
        <v>10037004785549.918</v>
      </c>
      <c r="HC194" s="3">
        <f t="shared" si="517"/>
        <v>8295372625590.4424</v>
      </c>
      <c r="HD194" s="3">
        <f t="shared" si="518"/>
        <v>6780922656083.9971</v>
      </c>
      <c r="HE194" s="3">
        <f t="shared" si="477"/>
        <v>5479516856372.1045</v>
      </c>
      <c r="HF194" s="3">
        <f t="shared" si="428"/>
        <v>4374875515797.2314</v>
      </c>
      <c r="HG194" s="3">
        <f t="shared" si="429"/>
        <v>3449196300251.4805</v>
      </c>
      <c r="HH194" s="3"/>
      <c r="HJ194" s="3">
        <f t="shared" si="430"/>
        <v>6745009746545627</v>
      </c>
      <c r="HK194" s="3">
        <f t="shared" si="435"/>
        <v>6756022698389369</v>
      </c>
    </row>
    <row r="195" spans="1:224" x14ac:dyDescent="0.25">
      <c r="A195">
        <v>214</v>
      </c>
      <c r="B195" s="3">
        <v>50118723362.727203</v>
      </c>
      <c r="C195" s="8">
        <v>1588.166507045124</v>
      </c>
      <c r="D195" s="3">
        <f t="shared" ref="D195:BO195" si="562">$H$1*PI()/3*((D92+E92)*(E$7^2-D$7^2)+(E$7-D$7)*(D92*D$7+E92*E$7))*$H$2*$K$1</f>
        <v>106436878153.42125</v>
      </c>
      <c r="E195" s="3">
        <f t="shared" si="562"/>
        <v>111450719860.15353</v>
      </c>
      <c r="F195" s="3">
        <f t="shared" si="562"/>
        <v>116700655877.21956</v>
      </c>
      <c r="G195" s="3">
        <f t="shared" si="562"/>
        <v>122197794952.36821</v>
      </c>
      <c r="H195" s="3">
        <f t="shared" si="562"/>
        <v>127953767696.25053</v>
      </c>
      <c r="I195" s="3">
        <f t="shared" si="562"/>
        <v>133980751018.30823</v>
      </c>
      <c r="J195" s="3">
        <f t="shared" si="562"/>
        <v>140291493698.93811</v>
      </c>
      <c r="K195" s="3">
        <f t="shared" si="562"/>
        <v>146899343151.0715</v>
      </c>
      <c r="L195" s="3">
        <f t="shared" si="562"/>
        <v>153818273423.79391</v>
      </c>
      <c r="M195" s="3">
        <f t="shared" si="562"/>
        <v>161062914506.56207</v>
      </c>
      <c r="N195" s="3">
        <f t="shared" si="562"/>
        <v>168648582991.9285</v>
      </c>
      <c r="O195" s="3">
        <f t="shared" si="562"/>
        <v>176591314160.33887</v>
      </c>
      <c r="P195" s="3">
        <f t="shared" si="562"/>
        <v>184907895549.797</v>
      </c>
      <c r="Q195" s="3">
        <f t="shared" si="562"/>
        <v>193615902079.40839</v>
      </c>
      <c r="R195" s="3">
        <f t="shared" si="562"/>
        <v>202733732796.94864</v>
      </c>
      <c r="S195" s="3">
        <f t="shared" si="562"/>
        <v>212280649322.9877</v>
      </c>
      <c r="T195" s="3">
        <f t="shared" si="562"/>
        <v>222276816069.44177</v>
      </c>
      <c r="U195" s="3">
        <f t="shared" si="562"/>
        <v>232743342312.52341</v>
      </c>
      <c r="V195" s="3">
        <f t="shared" si="562"/>
        <v>243702326201.89618</v>
      </c>
      <c r="W195" s="3">
        <f t="shared" si="562"/>
        <v>255176900795.16367</v>
      </c>
      <c r="X195" s="3">
        <f t="shared" si="562"/>
        <v>267191282206.7139</v>
      </c>
      <c r="Y195" s="3">
        <f t="shared" si="562"/>
        <v>279770819965.93713</v>
      </c>
      <c r="Z195" s="3">
        <f t="shared" si="562"/>
        <v>292942049683.48773</v>
      </c>
      <c r="AA195" s="3">
        <f t="shared" si="562"/>
        <v>306732748127.23798</v>
      </c>
      <c r="AB195" s="3">
        <f t="shared" si="562"/>
        <v>321171990815.25305</v>
      </c>
      <c r="AC195" s="3">
        <f t="shared" si="562"/>
        <v>336290212236.94769</v>
      </c>
      <c r="AD195" s="3">
        <f t="shared" si="562"/>
        <v>352119268817.76221</v>
      </c>
      <c r="AE195" s="3">
        <f t="shared" si="562"/>
        <v>368692504746.52246</v>
      </c>
      <c r="AF195" s="3">
        <f t="shared" si="562"/>
        <v>386044820793.23181</v>
      </c>
      <c r="AG195" s="3">
        <f t="shared" si="562"/>
        <v>404212746244.17126</v>
      </c>
      <c r="AH195" s="3">
        <f t="shared" si="562"/>
        <v>423234514091.18951</v>
      </c>
      <c r="AI195" s="3">
        <f t="shared" si="562"/>
        <v>443150139615.03265</v>
      </c>
      <c r="AJ195" s="3">
        <f t="shared" si="562"/>
        <v>464001502508.34662</v>
      </c>
      <c r="AK195" s="3">
        <f t="shared" si="562"/>
        <v>485832432688.97992</v>
      </c>
      <c r="AL195" s="3">
        <f t="shared" si="562"/>
        <v>508688799961.52081</v>
      </c>
      <c r="AM195" s="3">
        <f t="shared" si="562"/>
        <v>532618607687.39404</v>
      </c>
      <c r="AN195" s="3">
        <f t="shared" si="562"/>
        <v>557672090634.65552</v>
      </c>
      <c r="AO195" s="3">
        <f t="shared" si="562"/>
        <v>583901817179.60461</v>
      </c>
      <c r="AP195" s="3">
        <f t="shared" si="562"/>
        <v>611362796041.16211</v>
      </c>
      <c r="AQ195" s="3">
        <f t="shared" si="562"/>
        <v>640112587734.97534</v>
      </c>
      <c r="AR195" s="3">
        <f t="shared" si="562"/>
        <v>670211420938.93896</v>
      </c>
      <c r="AS195" s="3">
        <f t="shared" si="562"/>
        <v>701722313970.57837</v>
      </c>
      <c r="AT195" s="3">
        <f t="shared" si="562"/>
        <v>734711201579.69531</v>
      </c>
      <c r="AU195" s="3">
        <f t="shared" si="562"/>
        <v>769247067268.88477</v>
      </c>
      <c r="AV195" s="3">
        <f t="shared" si="562"/>
        <v>805402081360.26282</v>
      </c>
      <c r="AW195" s="3">
        <f t="shared" si="562"/>
        <v>843251745029.25195</v>
      </c>
      <c r="AX195" s="3">
        <f t="shared" si="562"/>
        <v>882875040539.96716</v>
      </c>
      <c r="AY195" s="3">
        <f t="shared" si="562"/>
        <v>924354587914.78235</v>
      </c>
      <c r="AZ195" s="3">
        <f t="shared" si="562"/>
        <v>967776808280.38562</v>
      </c>
      <c r="BA195" s="3">
        <f t="shared" si="562"/>
        <v>1013232094138.6747</v>
      </c>
      <c r="BB195" s="3">
        <f t="shared" si="562"/>
        <v>1060814986814.8634</v>
      </c>
      <c r="BC195" s="3">
        <f t="shared" si="562"/>
        <v>1110624361338.8987</v>
      </c>
      <c r="BD195" s="3">
        <f t="shared" si="562"/>
        <v>1162763619024.6433</v>
      </c>
      <c r="BE195" s="3">
        <f t="shared" si="562"/>
        <v>1217340888010.0925</v>
      </c>
      <c r="BF195" s="3">
        <f t="shared" si="562"/>
        <v>1274469232030.8345</v>
      </c>
      <c r="BG195" s="3">
        <f t="shared" si="562"/>
        <v>1334266867695.5854</v>
      </c>
      <c r="BH195" s="3">
        <f t="shared" si="562"/>
        <v>1396857390541.7886</v>
      </c>
      <c r="BI195" s="3">
        <f t="shared" si="562"/>
        <v>1462370010143.4607</v>
      </c>
      <c r="BJ195" s="3">
        <f t="shared" si="562"/>
        <v>1530939794546.3364</v>
      </c>
      <c r="BK195" s="3">
        <f t="shared" si="562"/>
        <v>1602707924304.769</v>
      </c>
      <c r="BL195" s="3">
        <f t="shared" si="562"/>
        <v>1677821956393.9875</v>
      </c>
      <c r="BM195" s="3">
        <f t="shared" si="562"/>
        <v>1756436098256.8572</v>
      </c>
      <c r="BN195" s="3">
        <f t="shared" si="562"/>
        <v>1838711492256.3254</v>
      </c>
      <c r="BO195" s="3">
        <f t="shared" si="562"/>
        <v>1924816510776.7415</v>
      </c>
      <c r="BP195" s="3">
        <f t="shared" ref="BP195:EA195" si="563">$H$1*PI()/3*((BP92+BQ92)*(BQ$7^2-BP$7^2)+(BQ$7-BP$7)*(BP92*BP$7+BQ92*BQ$7))*$H$2*$K$1</f>
        <v>2014927062223.7549</v>
      </c>
      <c r="BQ195" s="3">
        <f t="shared" si="563"/>
        <v>2109226908148.3223</v>
      </c>
      <c r="BR195" s="3">
        <f t="shared" si="563"/>
        <v>2207907991712.1763</v>
      </c>
      <c r="BS195" s="3">
        <f t="shared" si="563"/>
        <v>2311170777687.6533</v>
      </c>
      <c r="BT195" s="3">
        <f t="shared" si="563"/>
        <v>2419224604169.4712</v>
      </c>
      <c r="BU195" s="3">
        <f t="shared" si="563"/>
        <v>2532288046140.8027</v>
      </c>
      <c r="BV195" s="3">
        <f t="shared" si="563"/>
        <v>2650589291017.4346</v>
      </c>
      <c r="BW195" s="3">
        <f t="shared" si="563"/>
        <v>2774366526247.8008</v>
      </c>
      <c r="BX195" s="3">
        <f t="shared" si="563"/>
        <v>2903868339011.3643</v>
      </c>
      <c r="BY195" s="3">
        <f t="shared" si="563"/>
        <v>3039354128014.7451</v>
      </c>
      <c r="BZ195" s="3">
        <f t="shared" si="563"/>
        <v>3181094527324.1108</v>
      </c>
      <c r="CA195" s="3">
        <f t="shared" si="563"/>
        <v>3329371842124.083</v>
      </c>
      <c r="CB195" s="3">
        <f t="shared" si="563"/>
        <v>3484480496208.6338</v>
      </c>
      <c r="CC195" s="3">
        <f t="shared" si="563"/>
        <v>3646727490960.5752</v>
      </c>
      <c r="CD195" s="3">
        <f t="shared" si="563"/>
        <v>3816432875455.5728</v>
      </c>
      <c r="CE195" s="3">
        <f t="shared" si="563"/>
        <v>3993930227265.1113</v>
      </c>
      <c r="CF195" s="3">
        <f t="shared" si="563"/>
        <v>4179567143402.7285</v>
      </c>
      <c r="CG195" s="3">
        <f t="shared" si="563"/>
        <v>4373705740744.1323</v>
      </c>
      <c r="CH195" s="3">
        <f t="shared" si="563"/>
        <v>4576723165127.6279</v>
      </c>
      <c r="CI195" s="3">
        <f t="shared" si="563"/>
        <v>4789012108178.2998</v>
      </c>
      <c r="CJ195" s="3">
        <f t="shared" si="563"/>
        <v>5010981330748.085</v>
      </c>
      <c r="CK195" s="3">
        <f t="shared" si="563"/>
        <v>5243056191673.6572</v>
      </c>
      <c r="CL195" s="3">
        <f t="shared" si="563"/>
        <v>5485679180361.7148</v>
      </c>
      <c r="CM195" s="3">
        <f t="shared" si="563"/>
        <v>5739310451478.4834</v>
      </c>
      <c r="CN195" s="3">
        <f t="shared" si="563"/>
        <v>6004428359790.8955</v>
      </c>
      <c r="CO195" s="3">
        <f t="shared" si="563"/>
        <v>6281529992920.6367</v>
      </c>
      <c r="CP195" s="3">
        <f t="shared" si="563"/>
        <v>6571131699496.1758</v>
      </c>
      <c r="CQ195" s="3">
        <f t="shared" si="563"/>
        <v>6873769609852.5068</v>
      </c>
      <c r="CR195" s="3">
        <f t="shared" si="563"/>
        <v>7190000146073.2256</v>
      </c>
      <c r="CS195" s="3">
        <f t="shared" si="563"/>
        <v>7520400517793.6396</v>
      </c>
      <c r="CT195" s="3">
        <f t="shared" si="563"/>
        <v>7865569199762.5977</v>
      </c>
      <c r="CU195" s="3">
        <f t="shared" si="563"/>
        <v>8226126386642.4629</v>
      </c>
      <c r="CV195" s="3">
        <f t="shared" si="563"/>
        <v>8602714420169.7061</v>
      </c>
      <c r="CW195" s="3">
        <f t="shared" si="563"/>
        <v>8995998183060.3203</v>
      </c>
      <c r="CX195" s="3">
        <f t="shared" si="563"/>
        <v>9406665453584.041</v>
      </c>
      <c r="CY195" s="3">
        <f t="shared" si="563"/>
        <v>9835427214119.8711</v>
      </c>
      <c r="CZ195" s="3">
        <f t="shared" si="563"/>
        <v>10283017906123.057</v>
      </c>
      <c r="DA195" s="3">
        <f t="shared" si="563"/>
        <v>10750195623414.053</v>
      </c>
      <c r="DB195" s="3">
        <f t="shared" si="563"/>
        <v>11237742234790.498</v>
      </c>
      <c r="DC195" s="3">
        <f t="shared" si="563"/>
        <v>11746463425973.951</v>
      </c>
      <c r="DD195" s="3">
        <f t="shared" si="563"/>
        <v>12277188650262.697</v>
      </c>
      <c r="DE195" s="3">
        <f t="shared" si="563"/>
        <v>12830770975963.414</v>
      </c>
      <c r="DF195" s="3">
        <f t="shared" si="563"/>
        <v>13408086817772.656</v>
      </c>
      <c r="DG195" s="3">
        <f t="shared" si="563"/>
        <v>14010035538104.652</v>
      </c>
      <c r="DH195" s="3">
        <f t="shared" si="563"/>
        <v>14637538903156.045</v>
      </c>
      <c r="DI195" s="3">
        <f t="shared" si="563"/>
        <v>15291540377187.367</v>
      </c>
      <c r="DJ195" s="3">
        <f t="shared" si="563"/>
        <v>15973004237111.232</v>
      </c>
      <c r="DK195" s="3">
        <f t="shared" si="563"/>
        <v>16682914488212.301</v>
      </c>
      <c r="DL195" s="3">
        <f t="shared" si="563"/>
        <v>17422273560037.104</v>
      </c>
      <c r="DM195" s="3">
        <f t="shared" si="563"/>
        <v>18192100760137.668</v>
      </c>
      <c r="DN195" s="3">
        <f t="shared" si="563"/>
        <v>18993430461741.434</v>
      </c>
      <c r="DO195" s="3">
        <f t="shared" si="563"/>
        <v>19827309999373.961</v>
      </c>
      <c r="DP195" s="3">
        <f t="shared" si="563"/>
        <v>20694797245258.621</v>
      </c>
      <c r="DQ195" s="3">
        <f t="shared" si="563"/>
        <v>21596957836905.031</v>
      </c>
      <c r="DR195" s="3">
        <f t="shared" si="563"/>
        <v>22534862025069.141</v>
      </c>
      <c r="DS195" s="3">
        <f t="shared" si="563"/>
        <v>23509581108936.687</v>
      </c>
      <c r="DT195" s="3">
        <f t="shared" si="563"/>
        <v>24522183423815.441</v>
      </c>
      <c r="DU195" s="3">
        <f t="shared" si="563"/>
        <v>25573729844882.297</v>
      </c>
      <c r="DV195" s="3">
        <f t="shared" si="563"/>
        <v>26665268768498.332</v>
      </c>
      <c r="DW195" s="3">
        <f t="shared" si="563"/>
        <v>27797830531211.531</v>
      </c>
      <c r="DX195" s="3">
        <f t="shared" si="563"/>
        <v>28972421225091.652</v>
      </c>
      <c r="DY195" s="3">
        <f t="shared" si="563"/>
        <v>30190015866366.695</v>
      </c>
      <c r="DZ195" s="3">
        <f t="shared" si="563"/>
        <v>31451550873664.937</v>
      </c>
      <c r="EA195" s="3">
        <f t="shared" si="563"/>
        <v>32757915811045.504</v>
      </c>
      <c r="EB195" s="3">
        <f t="shared" ref="EB195:ET195" si="564">$H$1*PI()/3*((EB92+EC92)*(EC$7^2-EB$7^2)+(EC$7-EB$7)*(EB92*EB$7+EC92*EC$7))*$H$2*$K$1</f>
        <v>34109944350728.852</v>
      </c>
      <c r="EC195" s="3">
        <f t="shared" si="564"/>
        <v>35508404410373.781</v>
      </c>
      <c r="ED195" s="3">
        <f t="shared" si="564"/>
        <v>36953987420264.406</v>
      </c>
      <c r="EE195" s="3">
        <f t="shared" si="564"/>
        <v>38447296677141.016</v>
      </c>
      <c r="EF195" s="3">
        <f t="shared" si="564"/>
        <v>39988834743192.82</v>
      </c>
      <c r="EG195" s="3">
        <f t="shared" si="564"/>
        <v>41578989851480.906</v>
      </c>
      <c r="EH195" s="3">
        <f t="shared" si="564"/>
        <v>43218021283335.555</v>
      </c>
      <c r="EI195" s="3">
        <f t="shared" si="564"/>
        <v>44906043687822.508</v>
      </c>
      <c r="EJ195" s="3">
        <f t="shared" si="564"/>
        <v>46643010320143</v>
      </c>
      <c r="EK195" s="3">
        <f t="shared" si="564"/>
        <v>48428695183606.445</v>
      </c>
      <c r="EL195" s="3">
        <f t="shared" si="564"/>
        <v>50262674069729.187</v>
      </c>
      <c r="EM195" s="3">
        <f t="shared" si="564"/>
        <v>52144304502242.531</v>
      </c>
      <c r="EN195" s="3">
        <f t="shared" si="564"/>
        <v>54072704605082.266</v>
      </c>
      <c r="EO195" s="3">
        <f t="shared" si="564"/>
        <v>56046730930485.609</v>
      </c>
      <c r="EP195" s="3">
        <f t="shared" si="564"/>
        <v>58064955301869.984</v>
      </c>
      <c r="EQ195" s="3">
        <f t="shared" si="564"/>
        <v>60125640748566.289</v>
      </c>
      <c r="ER195" s="3">
        <f t="shared" si="564"/>
        <v>62226716633670.789</v>
      </c>
      <c r="ES195" s="3">
        <f t="shared" si="564"/>
        <v>64365753104940.227</v>
      </c>
      <c r="ET195" s="3">
        <f t="shared" si="564"/>
        <v>66539935030080.68</v>
      </c>
      <c r="EU195" s="3">
        <f t="shared" ref="EU195:FC195" si="565">$H$1*PI()/3*((EU92+EV92)*(EV$7^2-EU$7^2)+(EV$7-EU$7)*(EU92*EU$7+EV92*EV$7))*$H$2*$K$1</f>
        <v>68746035613453.789</v>
      </c>
      <c r="EV195" s="3">
        <f t="shared" si="565"/>
        <v>70980389930338.422</v>
      </c>
      <c r="EW195" s="3">
        <f t="shared" si="565"/>
        <v>73238868658142.906</v>
      </c>
      <c r="EX195" s="3">
        <f t="shared" si="565"/>
        <v>75516852331062.172</v>
      </c>
      <c r="EY195" s="3">
        <f t="shared" si="565"/>
        <v>77809206495714.297</v>
      </c>
      <c r="EZ195" s="3">
        <f t="shared" si="565"/>
        <v>80110258199613.922</v>
      </c>
      <c r="FA195" s="3">
        <f t="shared" si="565"/>
        <v>82413774302382.469</v>
      </c>
      <c r="FB195" s="3">
        <f t="shared" si="565"/>
        <v>84712942160053.781</v>
      </c>
      <c r="FC195" s="3">
        <f t="shared" si="565"/>
        <v>87000353295206.766</v>
      </c>
      <c r="FD195" s="3">
        <f t="shared" si="548"/>
        <v>89267990729860.703</v>
      </c>
      <c r="FE195" s="3">
        <f t="shared" si="549"/>
        <v>91507220720718.172</v>
      </c>
      <c r="FF195" s="3">
        <f t="shared" si="482"/>
        <v>93708789698987.312</v>
      </c>
      <c r="FG195" s="3">
        <f t="shared" si="483"/>
        <v>95862827274843.375</v>
      </c>
      <c r="FH195" s="3">
        <f t="shared" si="484"/>
        <v>97958856218994.297</v>
      </c>
      <c r="FI195" s="3">
        <f t="shared" si="485"/>
        <v>99985810378974.937</v>
      </c>
      <c r="FJ195" s="3">
        <f t="shared" si="486"/>
        <v>101932061519426.33</v>
      </c>
      <c r="FK195" s="3">
        <f t="shared" si="487"/>
        <v>103785456094913.14</v>
      </c>
      <c r="FL195" s="3">
        <f t="shared" si="488"/>
        <v>105533362962536.23</v>
      </c>
      <c r="FM195" s="3">
        <f t="shared" si="489"/>
        <v>107162733019079.12</v>
      </c>
      <c r="FN195" s="3">
        <f t="shared" si="490"/>
        <v>108660171695921.94</v>
      </c>
      <c r="FO195" s="3">
        <f t="shared" si="491"/>
        <v>110012025163087.42</v>
      </c>
      <c r="FP195" s="3">
        <f t="shared" si="492"/>
        <v>111204480972623.36</v>
      </c>
      <c r="FQ195" s="3">
        <f t="shared" si="493"/>
        <v>112223683710251.64</v>
      </c>
      <c r="FR195" s="3">
        <f t="shared" si="494"/>
        <v>113055866014573.25</v>
      </c>
      <c r="FS195" s="3">
        <f t="shared" si="464"/>
        <v>113687495062291.39</v>
      </c>
      <c r="FT195" s="3">
        <f t="shared" si="465"/>
        <v>114105434303280.69</v>
      </c>
      <c r="FU195" s="3">
        <f t="shared" si="466"/>
        <v>114297119855655.73</v>
      </c>
      <c r="FV195" s="3">
        <f t="shared" si="467"/>
        <v>114250750539898.77</v>
      </c>
      <c r="FW195" s="3">
        <f t="shared" si="468"/>
        <v>113955490042418.78</v>
      </c>
      <c r="FX195" s="3">
        <f t="shared" si="469"/>
        <v>113401679155507.23</v>
      </c>
      <c r="FY195" s="3">
        <f t="shared" si="470"/>
        <v>112581055450153.67</v>
      </c>
      <c r="FZ195" s="3">
        <f t="shared" si="471"/>
        <v>111486977109573.92</v>
      </c>
      <c r="GA195" s="3">
        <f t="shared" si="472"/>
        <v>110114646998374.97</v>
      </c>
      <c r="GB195" s="3">
        <f t="shared" si="473"/>
        <v>108461332384613.61</v>
      </c>
      <c r="GC195" s="3">
        <f t="shared" si="474"/>
        <v>106526575090318.06</v>
      </c>
      <c r="GD195" s="3">
        <f t="shared" si="475"/>
        <v>104312386250844.94</v>
      </c>
      <c r="GE195" s="3">
        <f t="shared" si="476"/>
        <v>101823419344630.03</v>
      </c>
      <c r="GF195" s="3">
        <f t="shared" si="523"/>
        <v>99067114751992.172</v>
      </c>
      <c r="GG195" s="3">
        <f t="shared" si="524"/>
        <v>96053808851623.219</v>
      </c>
      <c r="GH195" s="3">
        <f t="shared" si="525"/>
        <v>92796800612604.937</v>
      </c>
      <c r="GI195" s="3">
        <f t="shared" si="526"/>
        <v>89312368826843.109</v>
      </c>
      <c r="GJ195" s="3">
        <f t="shared" si="527"/>
        <v>85619733596241.125</v>
      </c>
      <c r="GK195" s="3">
        <f t="shared" si="499"/>
        <v>81740956474130.828</v>
      </c>
      <c r="GL195" s="3">
        <f t="shared" si="500"/>
        <v>77700774790963.469</v>
      </c>
      <c r="GM195" s="3">
        <f t="shared" si="501"/>
        <v>73526367185307.953</v>
      </c>
      <c r="GN195" s="3">
        <f t="shared" si="502"/>
        <v>69247049213414.93</v>
      </c>
      <c r="GO195" s="3">
        <f t="shared" si="503"/>
        <v>64893900104443.016</v>
      </c>
      <c r="GP195" s="3">
        <f t="shared" si="504"/>
        <v>60499324221195.609</v>
      </c>
      <c r="GQ195" s="3">
        <f t="shared" si="505"/>
        <v>56096553509293.922</v>
      </c>
      <c r="GR195" s="3">
        <f t="shared" si="506"/>
        <v>51719100074767.047</v>
      </c>
      <c r="GS195" s="3">
        <f t="shared" si="507"/>
        <v>47400170897457.375</v>
      </c>
      <c r="GT195" s="3">
        <f t="shared" si="508"/>
        <v>43172059416783.992</v>
      </c>
      <c r="GU195" s="3">
        <f t="shared" si="509"/>
        <v>39065531148442.617</v>
      </c>
      <c r="GV195" s="3">
        <f t="shared" si="510"/>
        <v>35109222424618.605</v>
      </c>
      <c r="GW195" s="3">
        <f t="shared" si="511"/>
        <v>31329072613724.16</v>
      </c>
      <c r="GX195" s="3">
        <f t="shared" si="512"/>
        <v>27747810597959.016</v>
      </c>
      <c r="GY195" s="3">
        <f t="shared" si="513"/>
        <v>24384515725036.375</v>
      </c>
      <c r="GZ195" s="3">
        <f t="shared" si="514"/>
        <v>21254271805079.656</v>
      </c>
      <c r="HA195" s="3">
        <f t="shared" si="515"/>
        <v>18367929956131.43</v>
      </c>
      <c r="HB195" s="3">
        <f t="shared" si="516"/>
        <v>15731992247554.311</v>
      </c>
      <c r="HC195" s="3">
        <f t="shared" si="517"/>
        <v>13348623269885.33</v>
      </c>
      <c r="HD195" s="3">
        <f t="shared" si="518"/>
        <v>11215791181077.463</v>
      </c>
      <c r="HE195" s="3">
        <f t="shared" si="477"/>
        <v>9327533735661.9766</v>
      </c>
      <c r="HF195" s="3">
        <f t="shared" si="428"/>
        <v>7674338659880.8037</v>
      </c>
      <c r="HG195" s="3">
        <f t="shared" si="429"/>
        <v>6243621905768.2959</v>
      </c>
      <c r="HH195" s="3"/>
      <c r="HJ195" s="3">
        <f t="shared" si="430"/>
        <v>6734333784829316</v>
      </c>
      <c r="HK195" s="3">
        <f t="shared" si="435"/>
        <v>6756022706173290</v>
      </c>
    </row>
    <row r="196" spans="1:224" x14ac:dyDescent="0.25">
      <c r="A196">
        <v>215</v>
      </c>
      <c r="B196" s="3">
        <v>56234132519.034897</v>
      </c>
      <c r="C196" s="8">
        <v>1781.9521294089188</v>
      </c>
      <c r="D196" s="3">
        <f t="shared" ref="D196:BO196" si="566">$H$1*PI()/3*((D93+E93)*(E$7^2-D$7^2)+(E$7-D$7)*(D93*D$7+E93*E$7))*$H$2*$K$1</f>
        <v>94350161091.388718</v>
      </c>
      <c r="E196" s="3">
        <f t="shared" si="566"/>
        <v>98794825334.631012</v>
      </c>
      <c r="F196" s="3">
        <f t="shared" si="566"/>
        <v>103448799767.22139</v>
      </c>
      <c r="G196" s="3">
        <f t="shared" si="566"/>
        <v>108321934583.72565</v>
      </c>
      <c r="H196" s="3">
        <f t="shared" si="566"/>
        <v>113424542881.60944</v>
      </c>
      <c r="I196" s="3">
        <f t="shared" si="566"/>
        <v>118767422352.19922</v>
      </c>
      <c r="J196" s="3">
        <f t="shared" si="566"/>
        <v>124361877981.81377</v>
      </c>
      <c r="K196" s="3">
        <f t="shared" si="566"/>
        <v>130219745810.45767</v>
      </c>
      <c r="L196" s="3">
        <f t="shared" si="566"/>
        <v>136353417795.03154</v>
      </c>
      <c r="M196" s="3">
        <f t="shared" si="566"/>
        <v>142775867829.31094</v>
      </c>
      <c r="N196" s="3">
        <f t="shared" si="566"/>
        <v>149500678972.4024</v>
      </c>
      <c r="O196" s="3">
        <f t="shared" si="566"/>
        <v>156542071942.43246</v>
      </c>
      <c r="P196" s="3">
        <f t="shared" si="566"/>
        <v>163914934931.58316</v>
      </c>
      <c r="Q196" s="3">
        <f t="shared" si="566"/>
        <v>171634854804.13986</v>
      </c>
      <c r="R196" s="3">
        <f t="shared" si="566"/>
        <v>179718149740.27838</v>
      </c>
      <c r="S196" s="3">
        <f t="shared" si="566"/>
        <v>188181903390.46817</v>
      </c>
      <c r="T196" s="3">
        <f t="shared" si="566"/>
        <v>197044000610.17776</v>
      </c>
      <c r="U196" s="3">
        <f t="shared" si="566"/>
        <v>206323164846.48227</v>
      </c>
      <c r="V196" s="3">
        <f t="shared" si="566"/>
        <v>216038997249.86417</v>
      </c>
      <c r="W196" s="3">
        <f t="shared" si="566"/>
        <v>226212017591.08102</v>
      </c>
      <c r="X196" s="3">
        <f t="shared" si="566"/>
        <v>236863707062.93777</v>
      </c>
      <c r="Y196" s="3">
        <f t="shared" si="566"/>
        <v>248016553052.22476</v>
      </c>
      <c r="Z196" s="3">
        <f t="shared" si="566"/>
        <v>259694095970.41797</v>
      </c>
      <c r="AA196" s="3">
        <f t="shared" si="566"/>
        <v>271920978234.47067</v>
      </c>
      <c r="AB196" s="3">
        <f t="shared" si="566"/>
        <v>284722995494.19293</v>
      </c>
      <c r="AC196" s="3">
        <f t="shared" si="566"/>
        <v>298127150206.24219</v>
      </c>
      <c r="AD196" s="3">
        <f t="shared" si="566"/>
        <v>312161707658.58954</v>
      </c>
      <c r="AE196" s="3">
        <f t="shared" si="566"/>
        <v>326856254552.86304</v>
      </c>
      <c r="AF196" s="3">
        <f t="shared" si="566"/>
        <v>342241760259.76831</v>
      </c>
      <c r="AG196" s="3">
        <f t="shared" si="566"/>
        <v>358350640862.19556</v>
      </c>
      <c r="AH196" s="3">
        <f t="shared" si="566"/>
        <v>375216826109.6792</v>
      </c>
      <c r="AI196" s="3">
        <f t="shared" si="566"/>
        <v>392875829410.74341</v>
      </c>
      <c r="AJ196" s="3">
        <f t="shared" si="566"/>
        <v>411364820995.0564</v>
      </c>
      <c r="AK196" s="3">
        <f t="shared" si="566"/>
        <v>430722704381.97565</v>
      </c>
      <c r="AL196" s="3">
        <f t="shared" si="566"/>
        <v>450990196298.85364</v>
      </c>
      <c r="AM196" s="3">
        <f t="shared" si="566"/>
        <v>472209910194.93188</v>
      </c>
      <c r="AN196" s="3">
        <f t="shared" si="566"/>
        <v>494426443506.55798</v>
      </c>
      <c r="AO196" s="3">
        <f t="shared" si="566"/>
        <v>517686468830.73615</v>
      </c>
      <c r="AP196" s="3">
        <f t="shared" si="566"/>
        <v>542038829172.26538</v>
      </c>
      <c r="AQ196" s="3">
        <f t="shared" si="566"/>
        <v>567534637435.49646</v>
      </c>
      <c r="AR196" s="3">
        <f t="shared" si="566"/>
        <v>594227380336.45947</v>
      </c>
      <c r="AS196" s="3">
        <f t="shared" si="566"/>
        <v>622173026919.42114</v>
      </c>
      <c r="AT196" s="3">
        <f t="shared" si="566"/>
        <v>651430141865.13037</v>
      </c>
      <c r="AU196" s="3">
        <f t="shared" si="566"/>
        <v>682060003786.86609</v>
      </c>
      <c r="AV196" s="3">
        <f t="shared" si="566"/>
        <v>714126728716.20203</v>
      </c>
      <c r="AW196" s="3">
        <f t="shared" si="566"/>
        <v>747697398983.37769</v>
      </c>
      <c r="AX196" s="3">
        <f t="shared" si="566"/>
        <v>782842197710.2345</v>
      </c>
      <c r="AY196" s="3">
        <f t="shared" si="566"/>
        <v>819634549132.82544</v>
      </c>
      <c r="AZ196" s="3">
        <f t="shared" si="566"/>
        <v>858151264980.49133</v>
      </c>
      <c r="BA196" s="3">
        <f t="shared" si="566"/>
        <v>898472697144.68835</v>
      </c>
      <c r="BB196" s="3">
        <f t="shared" si="566"/>
        <v>940682896875.61096</v>
      </c>
      <c r="BC196" s="3">
        <f t="shared" si="566"/>
        <v>984869780749.37793</v>
      </c>
      <c r="BD196" s="3">
        <f t="shared" si="566"/>
        <v>1031125303657.3765</v>
      </c>
      <c r="BE196" s="3">
        <f t="shared" si="566"/>
        <v>1079545639069.9016</v>
      </c>
      <c r="BF196" s="3">
        <f t="shared" si="566"/>
        <v>1130231366836.0042</v>
      </c>
      <c r="BG196" s="3">
        <f t="shared" si="566"/>
        <v>1183287668780.2815</v>
      </c>
      <c r="BH196" s="3">
        <f t="shared" si="566"/>
        <v>1238824532367.6272</v>
      </c>
      <c r="BI196" s="3">
        <f t="shared" si="566"/>
        <v>1296956962704.0676</v>
      </c>
      <c r="BJ196" s="3">
        <f t="shared" si="566"/>
        <v>1357805203146.8682</v>
      </c>
      <c r="BK196" s="3">
        <f t="shared" si="566"/>
        <v>1421494964799.2976</v>
      </c>
      <c r="BL196" s="3">
        <f t="shared" si="566"/>
        <v>1488157665167.626</v>
      </c>
      <c r="BM196" s="3">
        <f t="shared" si="566"/>
        <v>1557930676248.3848</v>
      </c>
      <c r="BN196" s="3">
        <f t="shared" si="566"/>
        <v>1630957582328.0735</v>
      </c>
      <c r="BO196" s="3">
        <f t="shared" si="566"/>
        <v>1707388447756.6421</v>
      </c>
      <c r="BP196" s="3">
        <f t="shared" ref="BP196:EA196" si="567">$H$1*PI()/3*((BP93+BQ93)*(BQ$7^2-BP$7^2)+(BQ$7-BP$7)*(BP93*BP$7+BQ93*BQ$7))*$H$2*$K$1</f>
        <v>1787380094965.9026</v>
      </c>
      <c r="BQ196" s="3">
        <f t="shared" si="567"/>
        <v>1871096392987.2517</v>
      </c>
      <c r="BR196" s="3">
        <f t="shared" si="567"/>
        <v>1958708556720.8059</v>
      </c>
      <c r="BS196" s="3">
        <f t="shared" si="567"/>
        <v>2050395457191.7571</v>
      </c>
      <c r="BT196" s="3">
        <f t="shared" si="567"/>
        <v>2146343943022.0667</v>
      </c>
      <c r="BU196" s="3">
        <f t="shared" si="567"/>
        <v>2246749173320.8105</v>
      </c>
      <c r="BV196" s="3">
        <f t="shared" si="567"/>
        <v>2351814962186.9565</v>
      </c>
      <c r="BW196" s="3">
        <f t="shared" si="567"/>
        <v>2461754134985.1641</v>
      </c>
      <c r="BX196" s="3">
        <f t="shared" si="567"/>
        <v>2576788896532.0889</v>
      </c>
      <c r="BY196" s="3">
        <f t="shared" si="567"/>
        <v>2697151211301.3228</v>
      </c>
      <c r="BZ196" s="3">
        <f t="shared" si="567"/>
        <v>2823083195710.9502</v>
      </c>
      <c r="CA196" s="3">
        <f t="shared" si="567"/>
        <v>2954837522525.2187</v>
      </c>
      <c r="CB196" s="3">
        <f t="shared" si="567"/>
        <v>3092677837338.0781</v>
      </c>
      <c r="CC196" s="3">
        <f t="shared" si="567"/>
        <v>3236879187075.3765</v>
      </c>
      <c r="CD196" s="3">
        <f t="shared" si="567"/>
        <v>3387728460358.666</v>
      </c>
      <c r="CE196" s="3">
        <f t="shared" si="567"/>
        <v>3545524839533.4507</v>
      </c>
      <c r="CF196" s="3">
        <f t="shared" si="567"/>
        <v>3710580264064.9687</v>
      </c>
      <c r="CG196" s="3">
        <f t="shared" si="567"/>
        <v>3883219904920.5234</v>
      </c>
      <c r="CH196" s="3">
        <f t="shared" si="567"/>
        <v>4063782649465.1343</v>
      </c>
      <c r="CI196" s="3">
        <f t="shared" si="567"/>
        <v>4252621596272.5293</v>
      </c>
      <c r="CJ196" s="3">
        <f t="shared" si="567"/>
        <v>4450104559140.1074</v>
      </c>
      <c r="CK196" s="3">
        <f t="shared" si="567"/>
        <v>4656614579450.3008</v>
      </c>
      <c r="CL196" s="3">
        <f t="shared" si="567"/>
        <v>4872550445874.6201</v>
      </c>
      <c r="CM196" s="3">
        <f t="shared" si="567"/>
        <v>5098327220235.8613</v>
      </c>
      <c r="CN196" s="3">
        <f t="shared" si="567"/>
        <v>5334376768168.5146</v>
      </c>
      <c r="CO196" s="3">
        <f t="shared" si="567"/>
        <v>5581148292993.335</v>
      </c>
      <c r="CP196" s="3">
        <f t="shared" si="567"/>
        <v>5839108871008.3916</v>
      </c>
      <c r="CQ196" s="3">
        <f t="shared" si="567"/>
        <v>6108743986135.6201</v>
      </c>
      <c r="CR196" s="3">
        <f t="shared" si="567"/>
        <v>6390558061582.832</v>
      </c>
      <c r="CS196" s="3">
        <f t="shared" si="567"/>
        <v>6685074985885.2412</v>
      </c>
      <c r="CT196" s="3">
        <f t="shared" si="567"/>
        <v>6992838630357.9863</v>
      </c>
      <c r="CU196" s="3">
        <f t="shared" si="567"/>
        <v>7314413354573.5449</v>
      </c>
      <c r="CV196" s="3">
        <f t="shared" si="567"/>
        <v>7650384496206.0947</v>
      </c>
      <c r="CW196" s="3">
        <f t="shared" si="567"/>
        <v>8001358840976.7217</v>
      </c>
      <c r="CX196" s="3">
        <f t="shared" si="567"/>
        <v>8367965068074.3867</v>
      </c>
      <c r="CY196" s="3">
        <f t="shared" si="567"/>
        <v>8750854165935.7139</v>
      </c>
      <c r="CZ196" s="3">
        <f t="shared" si="567"/>
        <v>9150699812536.5957</v>
      </c>
      <c r="DA196" s="3">
        <f t="shared" si="567"/>
        <v>9568198713942.1504</v>
      </c>
      <c r="DB196" s="3">
        <f t="shared" si="567"/>
        <v>10004070894110.133</v>
      </c>
      <c r="DC196" s="3">
        <f t="shared" si="567"/>
        <v>10459059928121.078</v>
      </c>
      <c r="DD196" s="3">
        <f t="shared" si="567"/>
        <v>10933933110497.48</v>
      </c>
      <c r="DE196" s="3">
        <f t="shared" si="567"/>
        <v>11429481549178.387</v>
      </c>
      <c r="DF196" s="3">
        <f t="shared" si="567"/>
        <v>11946520174970.439</v>
      </c>
      <c r="DG196" s="3">
        <f t="shared" si="567"/>
        <v>12485887655308.209</v>
      </c>
      <c r="DH196" s="3">
        <f t="shared" si="567"/>
        <v>13048446200136.689</v>
      </c>
      <c r="DI196" s="3">
        <f t="shared" si="567"/>
        <v>13635081246610.979</v>
      </c>
      <c r="DJ196" s="3">
        <f t="shared" si="567"/>
        <v>14246701008115.285</v>
      </c>
      <c r="DK196" s="3">
        <f t="shared" si="567"/>
        <v>14884235872012.793</v>
      </c>
      <c r="DL196" s="3">
        <f t="shared" si="567"/>
        <v>15548637628973.752</v>
      </c>
      <c r="DM196" s="3">
        <f t="shared" si="567"/>
        <v>16240878515537.408</v>
      </c>
      <c r="DN196" s="3">
        <f t="shared" si="567"/>
        <v>16961950050127.723</v>
      </c>
      <c r="DO196" s="3">
        <f t="shared" si="567"/>
        <v>17712861640902.082</v>
      </c>
      <c r="DP196" s="3">
        <f t="shared" si="567"/>
        <v>18494638942699.234</v>
      </c>
      <c r="DQ196" s="3">
        <f t="shared" si="567"/>
        <v>19308321938136.539</v>
      </c>
      <c r="DR196" s="3">
        <f t="shared" si="567"/>
        <v>20154962716712.781</v>
      </c>
      <c r="DS196" s="3">
        <f t="shared" si="567"/>
        <v>21035622923558.641</v>
      </c>
      <c r="DT196" s="3">
        <f t="shared" si="567"/>
        <v>21951370847901.254</v>
      </c>
      <c r="DU196" s="3">
        <f t="shared" si="567"/>
        <v>22903278119529.219</v>
      </c>
      <c r="DV196" s="3">
        <f t="shared" si="567"/>
        <v>23892415979441.586</v>
      </c>
      <c r="DW196" s="3">
        <f t="shared" si="567"/>
        <v>24919851089265.312</v>
      </c>
      <c r="DX196" s="3">
        <f t="shared" si="567"/>
        <v>25986640842275.727</v>
      </c>
      <c r="DY196" s="3">
        <f t="shared" si="567"/>
        <v>27093828136835.172</v>
      </c>
      <c r="DZ196" s="3">
        <f t="shared" si="567"/>
        <v>28242435571848.531</v>
      </c>
      <c r="EA196" s="3">
        <f t="shared" si="567"/>
        <v>29433459022092.465</v>
      </c>
      <c r="EB196" s="3">
        <f t="shared" ref="EB196:ET196" si="568">$H$1*PI()/3*((EB93+EC93)*(EC$7^2-EB$7^2)+(EC$7-EB$7)*(EB93*EB$7+EC93*EC$7))*$H$2*$K$1</f>
        <v>30667860550167.137</v>
      </c>
      <c r="EC196" s="3">
        <f t="shared" si="568"/>
        <v>31946560610748.477</v>
      </c>
      <c r="ED196" s="3">
        <f t="shared" si="568"/>
        <v>33270429502105.391</v>
      </c>
      <c r="EE196" s="3">
        <f t="shared" si="568"/>
        <v>34640278019720.316</v>
      </c>
      <c r="EF196" s="3">
        <f t="shared" si="568"/>
        <v>36056847266895.992</v>
      </c>
      <c r="EG196" s="3">
        <f t="shared" si="568"/>
        <v>37520797577919.68</v>
      </c>
      <c r="EH196" s="3">
        <f t="shared" si="568"/>
        <v>39032696511178.469</v>
      </c>
      <c r="EI196" s="3">
        <f t="shared" si="568"/>
        <v>40593005871426.617</v>
      </c>
      <c r="EJ196" s="3">
        <f t="shared" si="568"/>
        <v>42202067723928.812</v>
      </c>
      <c r="EK196" s="3">
        <f t="shared" si="568"/>
        <v>43860089367324.867</v>
      </c>
      <c r="EL196" s="3">
        <f t="shared" si="568"/>
        <v>45567127237802.016</v>
      </c>
      <c r="EM196" s="3">
        <f t="shared" si="568"/>
        <v>47323069723744.516</v>
      </c>
      <c r="EN196" s="3">
        <f t="shared" si="568"/>
        <v>49127618879031.445</v>
      </c>
      <c r="EO196" s="3">
        <f t="shared" si="568"/>
        <v>50980271033402.32</v>
      </c>
      <c r="EP196" s="3">
        <f t="shared" si="568"/>
        <v>52880296310453.516</v>
      </c>
      <c r="EQ196" s="3">
        <f t="shared" si="568"/>
        <v>54826717079117.242</v>
      </c>
      <c r="ER196" s="3">
        <f t="shared" si="568"/>
        <v>56818285381066.414</v>
      </c>
      <c r="ES196" s="3">
        <f t="shared" si="568"/>
        <v>58853459396838.578</v>
      </c>
      <c r="ET196" s="3">
        <f t="shared" si="568"/>
        <v>60930379036094.492</v>
      </c>
      <c r="EU196" s="3">
        <f t="shared" ref="EU196:FC196" si="569">$H$1*PI()/3*((EU93+EV93)*(EV$7^2-EU$7^2)+(EV$7-EU$7)*(EU93*EU$7+EV93*EV$7))*$H$2*$K$1</f>
        <v>63046840763742.242</v>
      </c>
      <c r="EV196" s="3">
        <f t="shared" si="569"/>
        <v>65200271803024.547</v>
      </c>
      <c r="EW196" s="3">
        <f t="shared" si="569"/>
        <v>67387703889861.609</v>
      </c>
      <c r="EX196" s="3">
        <f t="shared" si="569"/>
        <v>69605746789634.07</v>
      </c>
      <c r="EY196" s="3">
        <f t="shared" si="569"/>
        <v>71850561828499.531</v>
      </c>
      <c r="EZ196" s="3">
        <f t="shared" si="569"/>
        <v>74117835735861.75</v>
      </c>
      <c r="FA196" s="3">
        <f t="shared" si="569"/>
        <v>76402755143473.484</v>
      </c>
      <c r="FB196" s="3">
        <f t="shared" si="569"/>
        <v>78699982139006.953</v>
      </c>
      <c r="FC196" s="3">
        <f t="shared" si="569"/>
        <v>81003631327675.094</v>
      </c>
      <c r="FD196" s="3">
        <f t="shared" si="548"/>
        <v>83307248915064.953</v>
      </c>
      <c r="FE196" s="3">
        <f t="shared" si="549"/>
        <v>85603794385138.234</v>
      </c>
      <c r="FF196" s="3">
        <f t="shared" si="482"/>
        <v>87885625411392.25</v>
      </c>
      <c r="FG196" s="3">
        <f t="shared" si="483"/>
        <v>90144486702689.25</v>
      </c>
      <c r="FH196" s="3">
        <f t="shared" si="484"/>
        <v>92371503548379.844</v>
      </c>
      <c r="FI196" s="3">
        <f t="shared" si="485"/>
        <v>94557180889195.672</v>
      </c>
      <c r="FJ196" s="3">
        <f t="shared" si="486"/>
        <v>96691408795900.734</v>
      </c>
      <c r="FK196" s="3">
        <f t="shared" si="487"/>
        <v>98763475288843.422</v>
      </c>
      <c r="FL196" s="3">
        <f t="shared" si="488"/>
        <v>100762087471432.8</v>
      </c>
      <c r="FM196" s="3">
        <f t="shared" si="489"/>
        <v>102675401979386.62</v>
      </c>
      <c r="FN196" s="3">
        <f t="shared" si="490"/>
        <v>104491065758751.17</v>
      </c>
      <c r="FO196" s="3">
        <f t="shared" si="491"/>
        <v>106196268178433.8</v>
      </c>
      <c r="FP196" s="3">
        <f t="shared" si="492"/>
        <v>107777805449204.95</v>
      </c>
      <c r="FQ196" s="3">
        <f t="shared" si="493"/>
        <v>109222158260087.12</v>
      </c>
      <c r="FR196" s="3">
        <f t="shared" si="494"/>
        <v>110515583446507.64</v>
      </c>
      <c r="FS196" s="3">
        <f t="shared" si="464"/>
        <v>111644220369016.12</v>
      </c>
      <c r="FT196" s="3">
        <f t="shared" si="465"/>
        <v>112594212502727.2</v>
      </c>
      <c r="FU196" s="3">
        <f t="shared" si="466"/>
        <v>113351844508620.55</v>
      </c>
      <c r="FV196" s="3">
        <f t="shared" si="467"/>
        <v>113903694776854.75</v>
      </c>
      <c r="FW196" s="3">
        <f t="shared" si="468"/>
        <v>114236803094924.14</v>
      </c>
      <c r="FX196" s="3">
        <f t="shared" si="469"/>
        <v>114338852697250.25</v>
      </c>
      <c r="FY196" s="3">
        <f t="shared" si="470"/>
        <v>114198365498509.11</v>
      </c>
      <c r="FZ196" s="3">
        <f t="shared" si="471"/>
        <v>113804908801529.42</v>
      </c>
      <c r="GA196" s="3">
        <f t="shared" si="472"/>
        <v>113149311206305.55</v>
      </c>
      <c r="GB196" s="3">
        <f t="shared" si="473"/>
        <v>112223884838481.25</v>
      </c>
      <c r="GC196" s="3">
        <f t="shared" si="474"/>
        <v>111022650372614.61</v>
      </c>
      <c r="GD196" s="3">
        <f t="shared" si="475"/>
        <v>109541560665868.44</v>
      </c>
      <c r="GE196" s="3">
        <f t="shared" si="476"/>
        <v>107778718158889.47</v>
      </c>
      <c r="GF196" s="3">
        <f t="shared" si="523"/>
        <v>105734580570263.58</v>
      </c>
      <c r="GG196" s="3">
        <f t="shared" si="524"/>
        <v>103412148835417.92</v>
      </c>
      <c r="GH196" s="3">
        <f t="shared" si="525"/>
        <v>100817130758707.05</v>
      </c>
      <c r="GI196" s="3">
        <f t="shared" si="526"/>
        <v>97958073492729.797</v>
      </c>
      <c r="GJ196" s="3">
        <f t="shared" si="527"/>
        <v>94846457777062.797</v>
      </c>
      <c r="GK196" s="3">
        <f t="shared" si="499"/>
        <v>91496746899841.312</v>
      </c>
      <c r="GL196" s="3">
        <f t="shared" si="500"/>
        <v>87926383634378.062</v>
      </c>
      <c r="GM196" s="3">
        <f t="shared" si="501"/>
        <v>84155728988210.422</v>
      </c>
      <c r="GN196" s="3">
        <f t="shared" si="502"/>
        <v>80207937517744.922</v>
      </c>
      <c r="GO196" s="3">
        <f t="shared" si="503"/>
        <v>76108765232164.219</v>
      </c>
      <c r="GP196" s="3">
        <f t="shared" si="504"/>
        <v>71886307746261.516</v>
      </c>
      <c r="GQ196" s="3">
        <f t="shared" si="505"/>
        <v>67570668336920.422</v>
      </c>
      <c r="GR196" s="3">
        <f t="shared" si="506"/>
        <v>63193557884118.258</v>
      </c>
      <c r="GS196" s="3">
        <f t="shared" si="507"/>
        <v>58787831282203.445</v>
      </c>
      <c r="GT196" s="3">
        <f t="shared" si="508"/>
        <v>54386967711365.766</v>
      </c>
      <c r="GU196" s="3">
        <f t="shared" si="509"/>
        <v>50024505055122.531</v>
      </c>
      <c r="GV196" s="3">
        <f t="shared" si="510"/>
        <v>45733441602835.414</v>
      </c>
      <c r="GW196" s="3">
        <f t="shared" si="511"/>
        <v>41545620828395.484</v>
      </c>
      <c r="GX196" s="3">
        <f t="shared" si="512"/>
        <v>37491117311249.617</v>
      </c>
      <c r="GY196" s="3">
        <f t="shared" si="513"/>
        <v>33597643579229.23</v>
      </c>
      <c r="GZ196" s="3">
        <f t="shared" si="514"/>
        <v>29889998622704.996</v>
      </c>
      <c r="HA196" s="3">
        <f t="shared" si="515"/>
        <v>26389578892700.02</v>
      </c>
      <c r="HB196" s="3">
        <f t="shared" si="516"/>
        <v>23113971622035.332</v>
      </c>
      <c r="HC196" s="3">
        <f t="shared" si="517"/>
        <v>20076648219334.641</v>
      </c>
      <c r="HD196" s="3">
        <f t="shared" si="518"/>
        <v>17286772268625.754</v>
      </c>
      <c r="HE196" s="3">
        <f t="shared" si="477"/>
        <v>14749132389808.465</v>
      </c>
      <c r="HF196" s="3">
        <f t="shared" si="428"/>
        <v>12464205032817.082</v>
      </c>
      <c r="HG196" s="3">
        <f t="shared" si="429"/>
        <v>10428346435290.816</v>
      </c>
      <c r="HH196" s="3"/>
      <c r="HJ196" s="3">
        <f t="shared" si="430"/>
        <v>6715354613696996</v>
      </c>
      <c r="HK196" s="3">
        <f t="shared" si="435"/>
        <v>6756022706826658</v>
      </c>
    </row>
    <row r="197" spans="1:224" x14ac:dyDescent="0.25">
      <c r="A197">
        <v>216</v>
      </c>
      <c r="B197" s="3">
        <v>63095734448.019302</v>
      </c>
      <c r="C197" s="8">
        <v>1999.383173879487</v>
      </c>
      <c r="D197" s="3">
        <f t="shared" ref="D197:BO197" si="570">$H$1*PI()/3*((D94+E94)*(E$7^2-D$7^2)+(E$7-D$7)*(D94*D$7+E94*E$7))*$H$2*$K$1</f>
        <v>83692287467.83786</v>
      </c>
      <c r="E197" s="3">
        <f t="shared" si="570"/>
        <v>87635021087.408508</v>
      </c>
      <c r="F197" s="3">
        <f t="shared" si="570"/>
        <v>91763441482.69339</v>
      </c>
      <c r="G197" s="3">
        <f t="shared" si="570"/>
        <v>96086288449.265152</v>
      </c>
      <c r="H197" s="3">
        <f t="shared" si="570"/>
        <v>100612712631.10646</v>
      </c>
      <c r="I197" s="3">
        <f t="shared" si="570"/>
        <v>105352294784.73283</v>
      </c>
      <c r="J197" s="3">
        <f t="shared" si="570"/>
        <v>110315065941.66286</v>
      </c>
      <c r="K197" s="3">
        <f t="shared" si="570"/>
        <v>115511528511.49457</v>
      </c>
      <c r="L197" s="3">
        <f t="shared" si="570"/>
        <v>120952678367.48444</v>
      </c>
      <c r="M197" s="3">
        <f t="shared" si="570"/>
        <v>126650027961.24197</v>
      </c>
      <c r="N197" s="3">
        <f t="shared" si="570"/>
        <v>132615630512.70192</v>
      </c>
      <c r="O197" s="3">
        <f t="shared" si="570"/>
        <v>138862105326.03647</v>
      </c>
      <c r="P197" s="3">
        <f t="shared" si="570"/>
        <v>145402664281.6351</v>
      </c>
      <c r="Q197" s="3">
        <f t="shared" si="570"/>
        <v>152251139559.24094</v>
      </c>
      <c r="R197" s="3">
        <f t="shared" si="570"/>
        <v>159422012648.29782</v>
      </c>
      <c r="S197" s="3">
        <f t="shared" si="570"/>
        <v>166930444703.52884</v>
      </c>
      <c r="T197" s="3">
        <f t="shared" si="570"/>
        <v>174792308308.0636</v>
      </c>
      <c r="U197" s="3">
        <f t="shared" si="570"/>
        <v>183024220708.18146</v>
      </c>
      <c r="V197" s="3">
        <f t="shared" si="570"/>
        <v>191643578585.29459</v>
      </c>
      <c r="W197" s="3">
        <f t="shared" si="570"/>
        <v>200668594436.68857</v>
      </c>
      <c r="X197" s="3">
        <f t="shared" si="570"/>
        <v>210118334636.57797</v>
      </c>
      <c r="Y197" s="3">
        <f t="shared" si="570"/>
        <v>220012759253.90015</v>
      </c>
      <c r="Z197" s="3">
        <f t="shared" si="570"/>
        <v>230372763706.32156</v>
      </c>
      <c r="AA197" s="3">
        <f t="shared" si="570"/>
        <v>241220222332.43863</v>
      </c>
      <c r="AB197" s="3">
        <f t="shared" si="570"/>
        <v>252578033968.81659</v>
      </c>
      <c r="AC197" s="3">
        <f t="shared" si="570"/>
        <v>264470169621.75781</v>
      </c>
      <c r="AD197" s="3">
        <f t="shared" si="570"/>
        <v>276921722327.19287</v>
      </c>
      <c r="AE197" s="3">
        <f t="shared" si="570"/>
        <v>289958959295.36987</v>
      </c>
      <c r="AF197" s="3">
        <f t="shared" si="570"/>
        <v>303609376444.03839</v>
      </c>
      <c r="AG197" s="3">
        <f t="shared" si="570"/>
        <v>317901755423.4671</v>
      </c>
      <c r="AH197" s="3">
        <f t="shared" si="570"/>
        <v>332866223244.83069</v>
      </c>
      <c r="AI197" s="3">
        <f t="shared" si="570"/>
        <v>348534314626.20502</v>
      </c>
      <c r="AJ197" s="3">
        <f t="shared" si="570"/>
        <v>364939037175.38678</v>
      </c>
      <c r="AK197" s="3">
        <f t="shared" si="570"/>
        <v>382114939533.1084</v>
      </c>
      <c r="AL197" s="3">
        <f t="shared" si="570"/>
        <v>400098182606.45453</v>
      </c>
      <c r="AM197" s="3">
        <f t="shared" si="570"/>
        <v>418926614024.73151</v>
      </c>
      <c r="AN197" s="3">
        <f t="shared" si="570"/>
        <v>438639845959.09552</v>
      </c>
      <c r="AO197" s="3">
        <f t="shared" si="570"/>
        <v>459279336448.68384</v>
      </c>
      <c r="AP197" s="3">
        <f t="shared" si="570"/>
        <v>480888474383.6283</v>
      </c>
      <c r="AQ197" s="3">
        <f t="shared" si="570"/>
        <v>503512668300.84338</v>
      </c>
      <c r="AR197" s="3">
        <f t="shared" si="570"/>
        <v>527199439153.0296</v>
      </c>
      <c r="AS197" s="3">
        <f t="shared" si="570"/>
        <v>551998517219.14221</v>
      </c>
      <c r="AT197" s="3">
        <f t="shared" si="570"/>
        <v>577961943327.92798</v>
      </c>
      <c r="AU197" s="3">
        <f t="shared" si="570"/>
        <v>605144174574.448</v>
      </c>
      <c r="AV197" s="3">
        <f t="shared" si="570"/>
        <v>633602194715.25391</v>
      </c>
      <c r="AW197" s="3">
        <f t="shared" si="570"/>
        <v>663395629431.14978</v>
      </c>
      <c r="AX197" s="3">
        <f t="shared" si="570"/>
        <v>694586866658.70984</v>
      </c>
      <c r="AY197" s="3">
        <f t="shared" si="570"/>
        <v>727241182191.75574</v>
      </c>
      <c r="AZ197" s="3">
        <f t="shared" si="570"/>
        <v>761426870763.37659</v>
      </c>
      <c r="BA197" s="3">
        <f t="shared" si="570"/>
        <v>797215382825.70447</v>
      </c>
      <c r="BB197" s="3">
        <f t="shared" si="570"/>
        <v>834681467249.90759</v>
      </c>
      <c r="BC197" s="3">
        <f t="shared" si="570"/>
        <v>873903320174.06018</v>
      </c>
      <c r="BD197" s="3">
        <f t="shared" si="570"/>
        <v>914962740235.55933</v>
      </c>
      <c r="BE197" s="3">
        <f t="shared" si="570"/>
        <v>957945290426.54028</v>
      </c>
      <c r="BF197" s="3">
        <f t="shared" si="570"/>
        <v>1002940466820.7385</v>
      </c>
      <c r="BG197" s="3">
        <f t="shared" si="570"/>
        <v>1050041874420.7765</v>
      </c>
      <c r="BH197" s="3">
        <f t="shared" si="570"/>
        <v>1099347410385.5901</v>
      </c>
      <c r="BI197" s="3">
        <f t="shared" si="570"/>
        <v>1150959454896.9802</v>
      </c>
      <c r="BJ197" s="3">
        <f t="shared" si="570"/>
        <v>1204985069930.7378</v>
      </c>
      <c r="BK197" s="3">
        <f t="shared" si="570"/>
        <v>1261536206201.8445</v>
      </c>
      <c r="BL197" s="3">
        <f t="shared" si="570"/>
        <v>1320729918557.606</v>
      </c>
      <c r="BM197" s="3">
        <f t="shared" si="570"/>
        <v>1382688590086.6897</v>
      </c>
      <c r="BN197" s="3">
        <f t="shared" si="570"/>
        <v>1447540165227.311</v>
      </c>
      <c r="BO197" s="3">
        <f t="shared" si="570"/>
        <v>1515418392142.405</v>
      </c>
      <c r="BP197" s="3">
        <f t="shared" ref="BP197:EA197" si="571">$H$1*PI()/3*((BP94+BQ94)*(BQ$7^2-BP$7^2)+(BQ$7-BP$7)*(BP94*BP$7+BQ94*BQ$7))*$H$2*$K$1</f>
        <v>1586463074641.7266</v>
      </c>
      <c r="BQ197" s="3">
        <f t="shared" si="571"/>
        <v>1660820333919.4521</v>
      </c>
      <c r="BR197" s="3">
        <f t="shared" si="571"/>
        <v>1738642880377.9102</v>
      </c>
      <c r="BS197" s="3">
        <f t="shared" si="571"/>
        <v>1820090295797.8193</v>
      </c>
      <c r="BT197" s="3">
        <f t="shared" si="571"/>
        <v>1905329326113.3252</v>
      </c>
      <c r="BU197" s="3">
        <f t="shared" si="571"/>
        <v>1994534185033.2537</v>
      </c>
      <c r="BV197" s="3">
        <f t="shared" si="571"/>
        <v>2087886868747.0295</v>
      </c>
      <c r="BW197" s="3">
        <f t="shared" si="571"/>
        <v>2185577481930.3608</v>
      </c>
      <c r="BX197" s="3">
        <f t="shared" si="571"/>
        <v>2287804575251.8486</v>
      </c>
      <c r="BY197" s="3">
        <f t="shared" si="571"/>
        <v>2394775494562.7676</v>
      </c>
      <c r="BZ197" s="3">
        <f t="shared" si="571"/>
        <v>2506706741920.8286</v>
      </c>
      <c r="CA197" s="3">
        <f t="shared" si="571"/>
        <v>2623824348578.4072</v>
      </c>
      <c r="CB197" s="3">
        <f t="shared" si="571"/>
        <v>2746364260018.2397</v>
      </c>
      <c r="CC197" s="3">
        <f t="shared" si="571"/>
        <v>2874572733102.0439</v>
      </c>
      <c r="CD197" s="3">
        <f t="shared" si="571"/>
        <v>3008706745324.8789</v>
      </c>
      <c r="CE197" s="3">
        <f t="shared" si="571"/>
        <v>3149034416144.5903</v>
      </c>
      <c r="CF197" s="3">
        <f t="shared" si="571"/>
        <v>3295835440279.0771</v>
      </c>
      <c r="CG197" s="3">
        <f t="shared" si="571"/>
        <v>3449401532803.4048</v>
      </c>
      <c r="CH197" s="3">
        <f t="shared" si="571"/>
        <v>3610036885812.1675</v>
      </c>
      <c r="CI197" s="3">
        <f t="shared" si="571"/>
        <v>3778058636316.9253</v>
      </c>
      <c r="CJ197" s="3">
        <f t="shared" si="571"/>
        <v>3953797344965.5386</v>
      </c>
      <c r="CK197" s="3">
        <f t="shared" si="571"/>
        <v>4137597485058.98</v>
      </c>
      <c r="CL197" s="3">
        <f t="shared" si="571"/>
        <v>4329817941231.1587</v>
      </c>
      <c r="CM197" s="3">
        <f t="shared" si="571"/>
        <v>4530832517018.6475</v>
      </c>
      <c r="CN197" s="3">
        <f t="shared" si="571"/>
        <v>4741030450414.3184</v>
      </c>
      <c r="CO197" s="3">
        <f t="shared" si="571"/>
        <v>4960816936324.6025</v>
      </c>
      <c r="CP197" s="3">
        <f t="shared" si="571"/>
        <v>5190613654687.3896</v>
      </c>
      <c r="CQ197" s="3">
        <f t="shared" si="571"/>
        <v>5430859302801.9053</v>
      </c>
      <c r="CR197" s="3">
        <f t="shared" si="571"/>
        <v>5682010130204.4404</v>
      </c>
      <c r="CS197" s="3">
        <f t="shared" si="571"/>
        <v>5944540474193.915</v>
      </c>
      <c r="CT197" s="3">
        <f t="shared" si="571"/>
        <v>6218943293849.9824</v>
      </c>
      <c r="CU197" s="3">
        <f t="shared" si="571"/>
        <v>6505730700052.2627</v>
      </c>
      <c r="CV197" s="3">
        <f t="shared" si="571"/>
        <v>6805434478807.332</v>
      </c>
      <c r="CW197" s="3">
        <f t="shared" si="571"/>
        <v>7118606604690.2227</v>
      </c>
      <c r="CX197" s="3">
        <f t="shared" si="571"/>
        <v>7445819740932.248</v>
      </c>
      <c r="CY197" s="3">
        <f t="shared" si="571"/>
        <v>7787667722295.8916</v>
      </c>
      <c r="CZ197" s="3">
        <f t="shared" si="571"/>
        <v>8144766016276.0039</v>
      </c>
      <c r="DA197" s="3">
        <f t="shared" si="571"/>
        <v>8517752157856.3281</v>
      </c>
      <c r="DB197" s="3">
        <f t="shared" si="571"/>
        <v>8907286152433.832</v>
      </c>
      <c r="DC197" s="3">
        <f t="shared" si="571"/>
        <v>9314050840847.0234</v>
      </c>
      <c r="DD197" s="3">
        <f t="shared" si="571"/>
        <v>9738752220046.2266</v>
      </c>
      <c r="DE197" s="3">
        <f t="shared" si="571"/>
        <v>10182119712024.871</v>
      </c>
      <c r="DF197" s="3">
        <f t="shared" si="571"/>
        <v>10644906373027</v>
      </c>
      <c r="DG197" s="3">
        <f t="shared" si="571"/>
        <v>11127889034224.418</v>
      </c>
      <c r="DH197" s="3">
        <f t="shared" si="571"/>
        <v>11631868364207.281</v>
      </c>
      <c r="DI197" s="3">
        <f t="shared" si="571"/>
        <v>12157668842694.32</v>
      </c>
      <c r="DJ197" s="3">
        <f t="shared" si="571"/>
        <v>12706138633861.123</v>
      </c>
      <c r="DK197" s="3">
        <f t="shared" si="571"/>
        <v>13278149346766.529</v>
      </c>
      <c r="DL197" s="3">
        <f t="shared" si="571"/>
        <v>13874595669010.066</v>
      </c>
      <c r="DM197" s="3">
        <f t="shared" si="571"/>
        <v>14496394858733.785</v>
      </c>
      <c r="DN197" s="3">
        <f t="shared" si="571"/>
        <v>15144486078835.977</v>
      </c>
      <c r="DO197" s="3">
        <f t="shared" si="571"/>
        <v>15819829555645.014</v>
      </c>
      <c r="DP197" s="3">
        <f t="shared" si="571"/>
        <v>16523405543321.396</v>
      </c>
      <c r="DQ197" s="3">
        <f t="shared" si="571"/>
        <v>17256213073272.77</v>
      </c>
      <c r="DR197" s="3">
        <f t="shared" si="571"/>
        <v>18019268466777.422</v>
      </c>
      <c r="DS197" s="3">
        <f t="shared" si="571"/>
        <v>18813603586987.801</v>
      </c>
      <c r="DT197" s="3">
        <f t="shared" si="571"/>
        <v>19640263805003.672</v>
      </c>
      <c r="DU197" s="3">
        <f t="shared" si="571"/>
        <v>20500305653005.895</v>
      </c>
      <c r="DV197" s="3">
        <f t="shared" si="571"/>
        <v>21394794135416.297</v>
      </c>
      <c r="DW197" s="3">
        <f t="shared" si="571"/>
        <v>22324799667427.062</v>
      </c>
      <c r="DX197" s="3">
        <f t="shared" si="571"/>
        <v>23291394608432.809</v>
      </c>
      <c r="DY197" s="3">
        <f t="shared" si="571"/>
        <v>24295649355785.605</v>
      </c>
      <c r="DZ197" s="3">
        <f t="shared" si="571"/>
        <v>25338627962825.512</v>
      </c>
      <c r="EA197" s="3">
        <f t="shared" si="571"/>
        <v>26421383243121.758</v>
      </c>
      <c r="EB197" s="3">
        <f t="shared" ref="EB197:ET197" si="572">$H$1*PI()/3*((EB94+EC94)*(EC$7^2-EB$7^2)+(EC$7-EB$7)*(EB94*EB$7+EC94*EC$7))*$H$2*$K$1</f>
        <v>27544951321314.586</v>
      </c>
      <c r="EC197" s="3">
        <f t="shared" si="572"/>
        <v>28710345589328.984</v>
      </c>
      <c r="ED197" s="3">
        <f t="shared" si="572"/>
        <v>29918550025315.32</v>
      </c>
      <c r="EE197" s="3">
        <f t="shared" si="572"/>
        <v>31170511831645.051</v>
      </c>
      <c r="EF197" s="3">
        <f t="shared" si="572"/>
        <v>32467133347264.453</v>
      </c>
      <c r="EG197" s="3">
        <f t="shared" si="572"/>
        <v>33809263189093.84</v>
      </c>
      <c r="EH197" s="3">
        <f t="shared" si="572"/>
        <v>35197686577374.727</v>
      </c>
      <c r="EI197" s="3">
        <f t="shared" si="572"/>
        <v>36633114799861.062</v>
      </c>
      <c r="EJ197" s="3">
        <f t="shared" si="572"/>
        <v>38116173771060.93</v>
      </c>
      <c r="EK197" s="3">
        <f t="shared" si="572"/>
        <v>39647391644335.461</v>
      </c>
      <c r="EL197" s="3">
        <f t="shared" si="572"/>
        <v>41227185437451.875</v>
      </c>
      <c r="EM197" s="3">
        <f t="shared" si="572"/>
        <v>42855846635447.133</v>
      </c>
      <c r="EN197" s="3">
        <f t="shared" si="572"/>
        <v>44533525739792.648</v>
      </c>
      <c r="EO197" s="3">
        <f t="shared" si="572"/>
        <v>46260215738783.906</v>
      </c>
      <c r="EP197" s="3">
        <f t="shared" si="572"/>
        <v>48035734481382.469</v>
      </c>
      <c r="EQ197" s="3">
        <f t="shared" si="572"/>
        <v>49859705946539.187</v>
      </c>
      <c r="ER197" s="3">
        <f t="shared" si="572"/>
        <v>51731540410648.258</v>
      </c>
      <c r="ES197" s="3">
        <f t="shared" si="572"/>
        <v>53650413529458.914</v>
      </c>
      <c r="ET197" s="3">
        <f t="shared" si="572"/>
        <v>55615244366167.43</v>
      </c>
      <c r="EU197" s="3">
        <f t="shared" ref="EU197:FC197" si="573">$H$1*PI()/3*((EU94+EV94)*(EV$7^2-EU$7^2)+(EV$7-EU$7)*(EU94*EU$7+EV94*EV$7))*$H$2*$K$1</f>
        <v>57624672415841.594</v>
      </c>
      <c r="EV197" s="3">
        <f t="shared" si="573"/>
        <v>59677033697258.195</v>
      </c>
      <c r="EW197" s="3">
        <f t="shared" si="573"/>
        <v>61770336007419.391</v>
      </c>
      <c r="EX197" s="3">
        <f t="shared" si="573"/>
        <v>63902233461429.102</v>
      </c>
      <c r="EY197" s="3">
        <f t="shared" si="573"/>
        <v>66070000471436.531</v>
      </c>
      <c r="EZ197" s="3">
        <f t="shared" si="573"/>
        <v>68270505352789.219</v>
      </c>
      <c r="FA197" s="3">
        <f t="shared" si="573"/>
        <v>70500183784191.578</v>
      </c>
      <c r="FB197" s="3">
        <f t="shared" si="573"/>
        <v>72755012390979.516</v>
      </c>
      <c r="FC197" s="3">
        <f t="shared" si="573"/>
        <v>75030482766786.578</v>
      </c>
      <c r="FD197" s="3">
        <f t="shared" si="548"/>
        <v>77321576299576.922</v>
      </c>
      <c r="FE197" s="3">
        <f t="shared" si="549"/>
        <v>79622740221223.984</v>
      </c>
      <c r="FF197" s="3">
        <f t="shared" si="482"/>
        <v>81927865357829.219</v>
      </c>
      <c r="FG197" s="3">
        <f t="shared" si="483"/>
        <v>84230266117794.031</v>
      </c>
      <c r="FH197" s="3">
        <f t="shared" si="484"/>
        <v>86522663316972.016</v>
      </c>
      <c r="FI197" s="3">
        <f t="shared" si="485"/>
        <v>88797170504851.844</v>
      </c>
      <c r="FJ197" s="3">
        <f t="shared" si="486"/>
        <v>91045284518618.984</v>
      </c>
      <c r="FK197" s="3">
        <f t="shared" si="487"/>
        <v>93257881055747.937</v>
      </c>
      <c r="FL197" s="3">
        <f t="shared" si="488"/>
        <v>95425216114797.781</v>
      </c>
      <c r="FM197" s="3">
        <f t="shared" si="489"/>
        <v>97536934209384.531</v>
      </c>
      <c r="FN197" s="3">
        <f t="shared" si="490"/>
        <v>99582084306532.359</v>
      </c>
      <c r="FO197" s="3">
        <f t="shared" si="491"/>
        <v>101549144477897.86</v>
      </c>
      <c r="FP197" s="3">
        <f t="shared" si="492"/>
        <v>103426056273854.23</v>
      </c>
      <c r="FQ197" s="3">
        <f t="shared" si="493"/>
        <v>105200269836084.56</v>
      </c>
      <c r="FR197" s="3">
        <f t="shared" si="494"/>
        <v>106858800746891.25</v>
      </c>
      <c r="FS197" s="3">
        <f t="shared" si="464"/>
        <v>108388299569734.36</v>
      </c>
      <c r="FT197" s="3">
        <f t="shared" si="465"/>
        <v>109775134961681.52</v>
      </c>
      <c r="FU197" s="3">
        <f t="shared" si="466"/>
        <v>111005491126966.83</v>
      </c>
      <c r="FV197" s="3">
        <f t="shared" si="467"/>
        <v>112065480229144.78</v>
      </c>
      <c r="FW197" s="3">
        <f t="shared" si="468"/>
        <v>112941270181399</v>
      </c>
      <c r="FX197" s="3">
        <f t="shared" si="469"/>
        <v>113619227985396.16</v>
      </c>
      <c r="FY197" s="3">
        <f t="shared" si="470"/>
        <v>114086078485965.92</v>
      </c>
      <c r="FZ197" s="3">
        <f t="shared" si="471"/>
        <v>114329078048088.11</v>
      </c>
      <c r="GA197" s="3">
        <f t="shared" si="472"/>
        <v>114336202242609.14</v>
      </c>
      <c r="GB197" s="3">
        <f t="shared" si="473"/>
        <v>114096346149465.84</v>
      </c>
      <c r="GC197" s="3">
        <f t="shared" si="474"/>
        <v>113599535352405.53</v>
      </c>
      <c r="GD197" s="3">
        <f t="shared" si="475"/>
        <v>112837145115578.34</v>
      </c>
      <c r="GE197" s="3">
        <f t="shared" si="476"/>
        <v>111802124606253.73</v>
      </c>
      <c r="GF197" s="3">
        <f t="shared" si="523"/>
        <v>110489222375064.81</v>
      </c>
      <c r="GG197" s="3">
        <f t="shared" si="524"/>
        <v>108895208639426.42</v>
      </c>
      <c r="GH197" s="3">
        <f t="shared" si="525"/>
        <v>107019089263368.53</v>
      </c>
      <c r="GI197" s="3">
        <f t="shared" si="526"/>
        <v>104862305710343.66</v>
      </c>
      <c r="GJ197" s="3">
        <f t="shared" si="527"/>
        <v>102428914700370.95</v>
      </c>
      <c r="GK197" s="3">
        <f t="shared" si="499"/>
        <v>99725740862436.672</v>
      </c>
      <c r="GL197" s="3">
        <f t="shared" si="500"/>
        <v>96762495379123.297</v>
      </c>
      <c r="GM197" s="3">
        <f t="shared" si="501"/>
        <v>93551853514661.906</v>
      </c>
      <c r="GN197" s="3">
        <f t="shared" si="502"/>
        <v>90109484043834.187</v>
      </c>
      <c r="GO197" s="3">
        <f t="shared" si="503"/>
        <v>86454023999463.656</v>
      </c>
      <c r="GP197" s="3">
        <f t="shared" si="504"/>
        <v>82606992868678.094</v>
      </c>
      <c r="GQ197" s="3">
        <f t="shared" si="505"/>
        <v>78592641423579.641</v>
      </c>
      <c r="GR197" s="3">
        <f t="shared" si="506"/>
        <v>74437731790011.812</v>
      </c>
      <c r="GS197" s="3">
        <f t="shared" si="507"/>
        <v>70171247143464.602</v>
      </c>
      <c r="GT197" s="3">
        <f t="shared" si="508"/>
        <v>65824031559481.211</v>
      </c>
      <c r="GU197" s="3">
        <f t="shared" si="509"/>
        <v>61428362999921.687</v>
      </c>
      <c r="GV197" s="3">
        <f t="shared" si="510"/>
        <v>57017465123181.844</v>
      </c>
      <c r="GW197" s="3">
        <f t="shared" si="511"/>
        <v>52624966475050.117</v>
      </c>
      <c r="GX197" s="3">
        <f t="shared" si="512"/>
        <v>48284318528339.117</v>
      </c>
      <c r="GY197" s="3">
        <f t="shared" si="513"/>
        <v>44028186848529.5</v>
      </c>
      <c r="GZ197" s="3">
        <f t="shared" si="514"/>
        <v>39887832202120.789</v>
      </c>
      <c r="HA197" s="3">
        <f t="shared" si="515"/>
        <v>35892500512293.984</v>
      </c>
      <c r="HB197" s="3">
        <f t="shared" si="516"/>
        <v>32068842016562.555</v>
      </c>
      <c r="HC197" s="3">
        <f t="shared" si="517"/>
        <v>28440380615527.734</v>
      </c>
      <c r="HD197" s="3">
        <f t="shared" si="518"/>
        <v>25027054067167.187</v>
      </c>
      <c r="HE197" s="3">
        <f t="shared" si="477"/>
        <v>21844844264486.414</v>
      </c>
      <c r="HF197" s="3">
        <f t="shared" si="428"/>
        <v>18905514280923.492</v>
      </c>
      <c r="HG197" s="3">
        <f t="shared" si="429"/>
        <v>16216465195511.713</v>
      </c>
      <c r="HH197" s="3"/>
      <c r="HJ197" s="3">
        <f t="shared" si="430"/>
        <v>6684341626884830</v>
      </c>
      <c r="HK197" s="3">
        <f t="shared" si="435"/>
        <v>6756022706866886</v>
      </c>
    </row>
    <row r="198" spans="1:224" x14ac:dyDescent="0.25">
      <c r="A198">
        <v>217</v>
      </c>
      <c r="B198" s="3">
        <v>70794578438.413696</v>
      </c>
      <c r="C198" s="8">
        <v>2243.3448183136138</v>
      </c>
      <c r="D198" s="3">
        <f t="shared" ref="D198:BO198" si="574">$H$1*PI()/3*((D95+E95)*(E$7^2-D$7^2)+(E$7-D$7)*(D95*D$7+E95*E$7))*$H$2*$K$1</f>
        <v>74281320347.278214</v>
      </c>
      <c r="E198" s="3">
        <f t="shared" si="574"/>
        <v>77780815872.905212</v>
      </c>
      <c r="F198" s="3">
        <f t="shared" si="574"/>
        <v>81445134206.315399</v>
      </c>
      <c r="G198" s="3">
        <f t="shared" si="574"/>
        <v>85282034167.334351</v>
      </c>
      <c r="H198" s="3">
        <f t="shared" si="574"/>
        <v>89299639409.686386</v>
      </c>
      <c r="I198" s="3">
        <f t="shared" si="574"/>
        <v>93506455537.231186</v>
      </c>
      <c r="J198" s="3">
        <f t="shared" si="574"/>
        <v>97911388019.319916</v>
      </c>
      <c r="K198" s="3">
        <f t="shared" si="574"/>
        <v>102523760942.95302</v>
      </c>
      <c r="L198" s="3">
        <f t="shared" si="574"/>
        <v>107353336639.11452</v>
      </c>
      <c r="M198" s="3">
        <f t="shared" si="574"/>
        <v>112410336224.86501</v>
      </c>
      <c r="N198" s="3">
        <f t="shared" si="574"/>
        <v>117705461102.38992</v>
      </c>
      <c r="O198" s="3">
        <f t="shared" si="574"/>
        <v>123249915460.22304</v>
      </c>
      <c r="P198" s="3">
        <f t="shared" si="574"/>
        <v>129055429821.40967</v>
      </c>
      <c r="Q198" s="3">
        <f t="shared" si="574"/>
        <v>135134285687.80367</v>
      </c>
      <c r="R198" s="3">
        <f t="shared" si="574"/>
        <v>141499341330.58472</v>
      </c>
      <c r="S198" s="3">
        <f t="shared" si="574"/>
        <v>148164058778.85059</v>
      </c>
      <c r="T198" s="3">
        <f t="shared" si="574"/>
        <v>155142532061.99298</v>
      </c>
      <c r="U198" s="3">
        <f t="shared" si="574"/>
        <v>162449516763.15555</v>
      </c>
      <c r="V198" s="3">
        <f t="shared" si="574"/>
        <v>170100460942.50079</v>
      </c>
      <c r="W198" s="3">
        <f t="shared" si="574"/>
        <v>178111537494.27731</v>
      </c>
      <c r="X198" s="3">
        <f t="shared" si="574"/>
        <v>186499678001.77509</v>
      </c>
      <c r="Y198" s="3">
        <f t="shared" si="574"/>
        <v>195282608158.63528</v>
      </c>
      <c r="Z198" s="3">
        <f t="shared" si="574"/>
        <v>204478884827.73291</v>
      </c>
      <c r="AA198" s="3">
        <f t="shared" si="574"/>
        <v>214107934811.1503</v>
      </c>
      <c r="AB198" s="3">
        <f t="shared" si="574"/>
        <v>224190095408.98132</v>
      </c>
      <c r="AC198" s="3">
        <f t="shared" si="574"/>
        <v>234746656847.64975</v>
      </c>
      <c r="AD198" s="3">
        <f t="shared" si="574"/>
        <v>245799906661.63</v>
      </c>
      <c r="AE198" s="3">
        <f t="shared" si="574"/>
        <v>257373176115.46298</v>
      </c>
      <c r="AF198" s="3">
        <f t="shared" si="574"/>
        <v>269490888759.30975</v>
      </c>
      <c r="AG198" s="3">
        <f t="shared" si="574"/>
        <v>282178611211.05939</v>
      </c>
      <c r="AH198" s="3">
        <f t="shared" si="574"/>
        <v>295463106265.42383</v>
      </c>
      <c r="AI198" s="3">
        <f t="shared" si="574"/>
        <v>309372388432.99042</v>
      </c>
      <c r="AJ198" s="3">
        <f t="shared" si="574"/>
        <v>323935782016.76556</v>
      </c>
      <c r="AK198" s="3">
        <f t="shared" si="574"/>
        <v>339183981837.77075</v>
      </c>
      <c r="AL198" s="3">
        <f t="shared" si="574"/>
        <v>355149116726.97662</v>
      </c>
      <c r="AM198" s="3">
        <f t="shared" si="574"/>
        <v>371864815903.2113</v>
      </c>
      <c r="AN198" s="3">
        <f t="shared" si="574"/>
        <v>389366278364.95923</v>
      </c>
      <c r="AO198" s="3">
        <f t="shared" si="574"/>
        <v>407690345425.45258</v>
      </c>
      <c r="AP198" s="3">
        <f t="shared" si="574"/>
        <v>426875576527.51996</v>
      </c>
      <c r="AQ198" s="3">
        <f t="shared" si="574"/>
        <v>446962328479.80682</v>
      </c>
      <c r="AR198" s="3">
        <f t="shared" si="574"/>
        <v>467992838260.34583</v>
      </c>
      <c r="AS198" s="3">
        <f t="shared" si="574"/>
        <v>490011309540.74677</v>
      </c>
      <c r="AT198" s="3">
        <f t="shared" si="574"/>
        <v>513064003087.58099</v>
      </c>
      <c r="AU198" s="3">
        <f t="shared" si="574"/>
        <v>537199331205.3548</v>
      </c>
      <c r="AV198" s="3">
        <f t="shared" si="574"/>
        <v>562467956391.01624</v>
      </c>
      <c r="AW198" s="3">
        <f t="shared" si="574"/>
        <v>588922894373.31104</v>
      </c>
      <c r="AX198" s="3">
        <f t="shared" si="574"/>
        <v>616619621721.7146</v>
      </c>
      <c r="AY198" s="3">
        <f t="shared" si="574"/>
        <v>645616188210.27502</v>
      </c>
      <c r="AZ198" s="3">
        <f t="shared" si="574"/>
        <v>675973334130.66333</v>
      </c>
      <c r="BA198" s="3">
        <f t="shared" si="574"/>
        <v>707754612755.32751</v>
      </c>
      <c r="BB198" s="3">
        <f t="shared" si="574"/>
        <v>741026518157.06555</v>
      </c>
      <c r="BC198" s="3">
        <f t="shared" si="574"/>
        <v>775858618596.76306</v>
      </c>
      <c r="BD198" s="3">
        <f t="shared" si="574"/>
        <v>812323695700.00122</v>
      </c>
      <c r="BE198" s="3">
        <f t="shared" si="574"/>
        <v>850497889645.77283</v>
      </c>
      <c r="BF198" s="3">
        <f t="shared" si="574"/>
        <v>890460850600.53003</v>
      </c>
      <c r="BG198" s="3">
        <f t="shared" si="574"/>
        <v>932295896632.50415</v>
      </c>
      <c r="BH198" s="3">
        <f t="shared" si="574"/>
        <v>976090178351.99292</v>
      </c>
      <c r="BI198" s="3">
        <f t="shared" si="574"/>
        <v>1021934850524.1315</v>
      </c>
      <c r="BJ198" s="3">
        <f t="shared" si="574"/>
        <v>1069925250907.97</v>
      </c>
      <c r="BK198" s="3">
        <f t="shared" si="574"/>
        <v>1120161086580.991</v>
      </c>
      <c r="BL198" s="3">
        <f t="shared" si="574"/>
        <v>1172746628013.906</v>
      </c>
      <c r="BM198" s="3">
        <f t="shared" si="574"/>
        <v>1227790911157.3516</v>
      </c>
      <c r="BN198" s="3">
        <f t="shared" si="574"/>
        <v>1285407947817.9578</v>
      </c>
      <c r="BO198" s="3">
        <f t="shared" si="574"/>
        <v>1345716944589.9551</v>
      </c>
      <c r="BP198" s="3">
        <f t="shared" ref="BP198:EA198" si="575">$H$1*PI()/3*((BP95+BQ95)*(BQ$7^2-BP$7^2)+(BQ$7-BP$7)*(BP95*BP$7+BQ95*BQ$7))*$H$2*$K$1</f>
        <v>1408842530621.8765</v>
      </c>
      <c r="BQ198" s="3">
        <f t="shared" si="575"/>
        <v>1474914994490.7085</v>
      </c>
      <c r="BR198" s="3">
        <f t="shared" si="575"/>
        <v>1544070530460.804</v>
      </c>
      <c r="BS198" s="3">
        <f t="shared" si="575"/>
        <v>1616451494399.2412</v>
      </c>
      <c r="BT198" s="3">
        <f t="shared" si="575"/>
        <v>1692206669621.1423</v>
      </c>
      <c r="BU198" s="3">
        <f t="shared" si="575"/>
        <v>1771491542927.5469</v>
      </c>
      <c r="BV198" s="3">
        <f t="shared" si="575"/>
        <v>1854468591100.2905</v>
      </c>
      <c r="BW198" s="3">
        <f t="shared" si="575"/>
        <v>1941307578102.4451</v>
      </c>
      <c r="BX198" s="3">
        <f t="shared" si="575"/>
        <v>2032185863225.6309</v>
      </c>
      <c r="BY198" s="3">
        <f t="shared" si="575"/>
        <v>2127288720414.5801</v>
      </c>
      <c r="BZ198" s="3">
        <f t="shared" si="575"/>
        <v>2226809668977.5801</v>
      </c>
      <c r="CA198" s="3">
        <f t="shared" si="575"/>
        <v>2330950815880.1284</v>
      </c>
      <c r="CB198" s="3">
        <f t="shared" si="575"/>
        <v>2439923209784.353</v>
      </c>
      <c r="CC198" s="3">
        <f t="shared" si="575"/>
        <v>2553947206989.063</v>
      </c>
      <c r="CD198" s="3">
        <f t="shared" si="575"/>
        <v>2673252849369.689</v>
      </c>
      <c r="CE198" s="3">
        <f t="shared" si="575"/>
        <v>2798080254405.5024</v>
      </c>
      <c r="CF198" s="3">
        <f t="shared" si="575"/>
        <v>2928680017324.1509</v>
      </c>
      <c r="CG198" s="3">
        <f t="shared" si="575"/>
        <v>3065313625350.5376</v>
      </c>
      <c r="CH198" s="3">
        <f t="shared" si="575"/>
        <v>3208253883999.4653</v>
      </c>
      <c r="CI198" s="3">
        <f t="shared" si="575"/>
        <v>3357785355280.2134</v>
      </c>
      <c r="CJ198" s="3">
        <f t="shared" si="575"/>
        <v>3514204807621.0283</v>
      </c>
      <c r="CK198" s="3">
        <f t="shared" si="575"/>
        <v>3677821677237.9312</v>
      </c>
      <c r="CL198" s="3">
        <f t="shared" si="575"/>
        <v>3848958540591.1357</v>
      </c>
      <c r="CM198" s="3">
        <f t="shared" si="575"/>
        <v>4027951597466.3794</v>
      </c>
      <c r="CN198" s="3">
        <f t="shared" si="575"/>
        <v>4215151164119.8481</v>
      </c>
      <c r="CO198" s="3">
        <f t="shared" si="575"/>
        <v>4410922175790.9277</v>
      </c>
      <c r="CP198" s="3">
        <f t="shared" si="575"/>
        <v>4615644697764.3115</v>
      </c>
      <c r="CQ198" s="3">
        <f t="shared" si="575"/>
        <v>4829714444004.1904</v>
      </c>
      <c r="CR198" s="3">
        <f t="shared" si="575"/>
        <v>5053543302215.2812</v>
      </c>
      <c r="CS198" s="3">
        <f t="shared" si="575"/>
        <v>5287559864008.3613</v>
      </c>
      <c r="CT198" s="3">
        <f t="shared" si="575"/>
        <v>5532209958644.9785</v>
      </c>
      <c r="CU198" s="3">
        <f t="shared" si="575"/>
        <v>5787957188570.2988</v>
      </c>
      <c r="CV198" s="3">
        <f t="shared" si="575"/>
        <v>6055283464796.5059</v>
      </c>
      <c r="CW198" s="3">
        <f t="shared" si="575"/>
        <v>6334689539790.1357</v>
      </c>
      <c r="CX198" s="3">
        <f t="shared" si="575"/>
        <v>6626695535310.2539</v>
      </c>
      <c r="CY198" s="3">
        <f t="shared" si="575"/>
        <v>6931841462336.1318</v>
      </c>
      <c r="CZ198" s="3">
        <f t="shared" si="575"/>
        <v>7250687729730.0937</v>
      </c>
      <c r="DA198" s="3">
        <f t="shared" si="575"/>
        <v>7583815638050.2539</v>
      </c>
      <c r="DB198" s="3">
        <f t="shared" si="575"/>
        <v>7931827854425.7891</v>
      </c>
      <c r="DC198" s="3">
        <f t="shared" si="575"/>
        <v>8295348863854.4873</v>
      </c>
      <c r="DD198" s="3">
        <f t="shared" si="575"/>
        <v>8675025391979.3955</v>
      </c>
      <c r="DE198" s="3">
        <f t="shared" si="575"/>
        <v>9071526793636.5566</v>
      </c>
      <c r="DF198" s="3">
        <f t="shared" si="575"/>
        <v>9485545400982.8379</v>
      </c>
      <c r="DG198" s="3">
        <f t="shared" si="575"/>
        <v>9917796824338.207</v>
      </c>
      <c r="DH198" s="3">
        <f t="shared" si="575"/>
        <v>10369020198177.707</v>
      </c>
      <c r="DI198" s="3">
        <f t="shared" si="575"/>
        <v>10839978363931.072</v>
      </c>
      <c r="DJ198" s="3">
        <f t="shared" si="575"/>
        <v>11331457980409.783</v>
      </c>
      <c r="DK198" s="3">
        <f t="shared" si="575"/>
        <v>11844269551920.32</v>
      </c>
      <c r="DL198" s="3">
        <f t="shared" si="575"/>
        <v>12379247362978.896</v>
      </c>
      <c r="DM198" s="3">
        <f t="shared" si="575"/>
        <v>12937249307688.402</v>
      </c>
      <c r="DN198" s="3">
        <f t="shared" si="575"/>
        <v>13519156600778.303</v>
      </c>
      <c r="DO198" s="3">
        <f t="shared" si="575"/>
        <v>14125873355910.033</v>
      </c>
      <c r="DP198" s="3">
        <f t="shared" si="575"/>
        <v>14758326016015.271</v>
      </c>
      <c r="DQ198" s="3">
        <f t="shared" si="575"/>
        <v>15417462618695.152</v>
      </c>
      <c r="DR198" s="3">
        <f t="shared" si="575"/>
        <v>16104251878755.627</v>
      </c>
      <c r="DS198" s="3">
        <f t="shared" si="575"/>
        <v>16819682068153.178</v>
      </c>
      <c r="DT198" s="3">
        <f t="shared" si="575"/>
        <v>17564759672290.238</v>
      </c>
      <c r="DU198" s="3">
        <f t="shared" si="575"/>
        <v>18340507800050.461</v>
      </c>
      <c r="DV198" s="3">
        <f t="shared" si="575"/>
        <v>19147964323097.367</v>
      </c>
      <c r="DW198" s="3">
        <f t="shared" si="575"/>
        <v>19988179718424.566</v>
      </c>
      <c r="DX198" s="3">
        <f t="shared" si="575"/>
        <v>20862214586405.234</v>
      </c>
      <c r="DY198" s="3">
        <f t="shared" si="575"/>
        <v>21771136814536.988</v>
      </c>
      <c r="DZ198" s="3">
        <f t="shared" si="575"/>
        <v>22716018355555.137</v>
      </c>
      <c r="EA198" s="3">
        <f t="shared" si="575"/>
        <v>23697931586514.094</v>
      </c>
      <c r="EB198" s="3">
        <f t="shared" ref="EB198:ET198" si="576">$H$1*PI()/3*((EB95+EC95)*(EC$7^2-EB$7^2)+(EC$7-EB$7)*(EB95*EB$7+EC95*EC$7))*$H$2*$K$1</f>
        <v>24717945213723.27</v>
      </c>
      <c r="EC198" s="3">
        <f t="shared" si="576"/>
        <v>25777119686568.441</v>
      </c>
      <c r="ED198" s="3">
        <f t="shared" si="576"/>
        <v>26876502081487.605</v>
      </c>
      <c r="EE198" s="3">
        <f t="shared" si="576"/>
        <v>28017120415863.512</v>
      </c>
      <c r="EF198" s="3">
        <f t="shared" si="576"/>
        <v>29199977349975.191</v>
      </c>
      <c r="EG198" s="3">
        <f t="shared" si="576"/>
        <v>30426043233772.715</v>
      </c>
      <c r="EH198" s="3">
        <f t="shared" si="576"/>
        <v>31696248454470.727</v>
      </c>
      <c r="EI198" s="3">
        <f t="shared" si="576"/>
        <v>33011475039824.211</v>
      </c>
      <c r="EJ198" s="3">
        <f t="shared" si="576"/>
        <v>34372547471828.805</v>
      </c>
      <c r="EK198" s="3">
        <f t="shared" si="576"/>
        <v>35780222665535.195</v>
      </c>
      <c r="EL198" s="3">
        <f t="shared" si="576"/>
        <v>37235179068466.141</v>
      </c>
      <c r="EM198" s="3">
        <f t="shared" si="576"/>
        <v>38738004837113.586</v>
      </c>
      <c r="EN198" s="3">
        <f t="shared" si="576"/>
        <v>40289185049414.641</v>
      </c>
      <c r="EO198" s="3">
        <f t="shared" si="576"/>
        <v>41889087914974.477</v>
      </c>
      <c r="EP198" s="3">
        <f t="shared" si="576"/>
        <v>43537949948607.672</v>
      </c>
      <c r="EQ198" s="3">
        <f t="shared" si="576"/>
        <v>45235860078517.289</v>
      </c>
      <c r="ER198" s="3">
        <f t="shared" si="576"/>
        <v>46982742666588.477</v>
      </c>
      <c r="ES198" s="3">
        <f t="shared" si="576"/>
        <v>48778339426850.273</v>
      </c>
      <c r="ET198" s="3">
        <f t="shared" si="576"/>
        <v>50622190237936.516</v>
      </c>
      <c r="EU198" s="3">
        <f t="shared" ref="EU198:FC198" si="577">$H$1*PI()/3*((EU95+EV95)*(EV$7^2-EU$7^2)+(EV$7-EU$7)*(EU95*EU$7+EV95*EV$7))*$H$2*$K$1</f>
        <v>52513612857549.758</v>
      </c>
      <c r="EV198" s="3">
        <f t="shared" si="577"/>
        <v>54451681561027.641</v>
      </c>
      <c r="EW198" s="3">
        <f t="shared" si="577"/>
        <v>56435204742817.633</v>
      </c>
      <c r="EX198" s="3">
        <f t="shared" si="577"/>
        <v>58462701539013.281</v>
      </c>
      <c r="EY198" s="3">
        <f t="shared" si="577"/>
        <v>60532377551476.75</v>
      </c>
      <c r="EZ198" s="3">
        <f t="shared" si="577"/>
        <v>62642099779348.227</v>
      </c>
      <c r="FA198" s="3">
        <f t="shared" si="577"/>
        <v>64789370892757.156</v>
      </c>
      <c r="FB198" s="3">
        <f t="shared" si="577"/>
        <v>66971303015917.789</v>
      </c>
      <c r="FC198" s="3">
        <f t="shared" si="577"/>
        <v>69184591222816.867</v>
      </c>
      <c r="FD198" s="3">
        <f t="shared" si="548"/>
        <v>71425486989218.375</v>
      </c>
      <c r="FE198" s="3">
        <f t="shared" si="549"/>
        <v>73689771888081.531</v>
      </c>
      <c r="FF198" s="3">
        <f t="shared" si="482"/>
        <v>75972731864093.594</v>
      </c>
      <c r="FG198" s="3">
        <f t="shared" si="483"/>
        <v>78269132474446.75</v>
      </c>
      <c r="FH198" s="3">
        <f t="shared" si="484"/>
        <v>80573195538244.047</v>
      </c>
      <c r="FI198" s="3">
        <f t="shared" si="485"/>
        <v>82878577696285.609</v>
      </c>
      <c r="FJ198" s="3">
        <f t="shared" si="486"/>
        <v>85178351443262.625</v>
      </c>
      <c r="FK198" s="3">
        <f t="shared" si="487"/>
        <v>87464989258564.109</v>
      </c>
      <c r="FL198" s="3">
        <f t="shared" si="488"/>
        <v>89730351525372.281</v>
      </c>
      <c r="FM198" s="3">
        <f t="shared" si="489"/>
        <v>91965678992201.891</v>
      </c>
      <c r="FN198" s="3">
        <f t="shared" si="490"/>
        <v>94161590592266.281</v>
      </c>
      <c r="FO198" s="3">
        <f t="shared" si="491"/>
        <v>96308087495019.812</v>
      </c>
      <c r="FP198" s="3">
        <f t="shared" si="492"/>
        <v>98394564315324.656</v>
      </c>
      <c r="FQ198" s="3">
        <f t="shared" si="493"/>
        <v>100409828449750.94</v>
      </c>
      <c r="FR198" s="3">
        <f t="shared" si="494"/>
        <v>102342128540522.31</v>
      </c>
      <c r="FS198" s="3">
        <f t="shared" si="464"/>
        <v>104179193083314.75</v>
      </c>
      <c r="FT198" s="3">
        <f t="shared" si="465"/>
        <v>105908280192484.84</v>
      </c>
      <c r="FU198" s="3">
        <f t="shared" si="466"/>
        <v>107516239509625.05</v>
      </c>
      <c r="FV198" s="3">
        <f t="shared" si="467"/>
        <v>108989587186274.28</v>
      </c>
      <c r="FW198" s="3">
        <f t="shared" si="468"/>
        <v>110314594783274.87</v>
      </c>
      <c r="FX198" s="3">
        <f t="shared" si="469"/>
        <v>111477392802119.25</v>
      </c>
      <c r="FY198" s="3">
        <f t="shared" si="470"/>
        <v>112464089393738.62</v>
      </c>
      <c r="FZ198" s="3">
        <f t="shared" si="471"/>
        <v>113260904571963.05</v>
      </c>
      <c r="GA198" s="3">
        <f t="shared" si="472"/>
        <v>113854319987846.95</v>
      </c>
      <c r="GB198" s="3">
        <f t="shared" si="473"/>
        <v>114231243994958.08</v>
      </c>
      <c r="GC198" s="3">
        <f t="shared" si="474"/>
        <v>114379191349924.7</v>
      </c>
      <c r="GD198" s="3">
        <f t="shared" si="475"/>
        <v>114286476448893.7</v>
      </c>
      <c r="GE198" s="3">
        <f t="shared" si="476"/>
        <v>113942418497649.72</v>
      </c>
      <c r="GF198" s="3">
        <f t="shared" si="523"/>
        <v>113337556457644.75</v>
      </c>
      <c r="GG198" s="3">
        <f t="shared" si="524"/>
        <v>112463871005494.64</v>
      </c>
      <c r="GH198" s="3">
        <f t="shared" si="525"/>
        <v>111315010104447.3</v>
      </c>
      <c r="GI198" s="3">
        <f t="shared" si="526"/>
        <v>109886514123003.41</v>
      </c>
      <c r="GJ198" s="3">
        <f t="shared" si="527"/>
        <v>108176035771553.28</v>
      </c>
      <c r="GK198" s="3">
        <f t="shared" si="499"/>
        <v>106183549483618.59</v>
      </c>
      <c r="GL198" s="3">
        <f t="shared" si="500"/>
        <v>103911544274818.19</v>
      </c>
      <c r="GM198" s="3">
        <f t="shared" si="501"/>
        <v>101365193602794.77</v>
      </c>
      <c r="GN198" s="3">
        <f t="shared" si="502"/>
        <v>98552495363413.359</v>
      </c>
      <c r="GO198" s="3">
        <f t="shared" si="503"/>
        <v>95484374933808.375</v>
      </c>
      <c r="GP198" s="3">
        <f t="shared" si="504"/>
        <v>92174744154579.937</v>
      </c>
      <c r="GQ198" s="3">
        <f t="shared" si="505"/>
        <v>88640509375208.937</v>
      </c>
      <c r="GR198" s="3">
        <f t="shared" si="506"/>
        <v>84901522209557.75</v>
      </c>
      <c r="GS198" s="3">
        <f t="shared" si="507"/>
        <v>80980467497932.734</v>
      </c>
      <c r="GT198" s="3">
        <f t="shared" si="508"/>
        <v>76902684175649.141</v>
      </c>
      <c r="GU198" s="3">
        <f t="shared" si="509"/>
        <v>72695916319474.344</v>
      </c>
      <c r="GV198" s="3">
        <f t="shared" si="510"/>
        <v>68389993580395.562</v>
      </c>
      <c r="GW198" s="3">
        <f t="shared" si="511"/>
        <v>64016442490642.305</v>
      </c>
      <c r="GX198" s="3">
        <f t="shared" si="512"/>
        <v>59608032707343.422</v>
      </c>
      <c r="GY198" s="3">
        <f t="shared" si="513"/>
        <v>55198265050297.93</v>
      </c>
      <c r="GZ198" s="3">
        <f t="shared" si="514"/>
        <v>50820811104345.68</v>
      </c>
      <c r="HA198" s="3">
        <f t="shared" si="515"/>
        <v>46508917057183.008</v>
      </c>
      <c r="HB198" s="3">
        <f t="shared" si="516"/>
        <v>42294787175670.328</v>
      </c>
      <c r="HC198" s="3">
        <f t="shared" si="517"/>
        <v>38208964712471.57</v>
      </c>
      <c r="HD198" s="3">
        <f t="shared" si="518"/>
        <v>34279729894236.75</v>
      </c>
      <c r="HE198" s="3">
        <f t="shared" si="477"/>
        <v>30532535786798.734</v>
      </c>
      <c r="HF198" s="3">
        <f t="shared" si="428"/>
        <v>26989503091128.383</v>
      </c>
      <c r="HG198" s="3">
        <f t="shared" si="429"/>
        <v>23668994156068.789</v>
      </c>
      <c r="HH198" s="3"/>
      <c r="HJ198" s="3">
        <f t="shared" si="430"/>
        <v>6637156964287375</v>
      </c>
      <c r="HK198" s="3">
        <f t="shared" si="435"/>
        <v>6756022706868637</v>
      </c>
    </row>
    <row r="199" spans="1:224" x14ac:dyDescent="0.25">
      <c r="A199">
        <v>218</v>
      </c>
      <c r="B199" s="3">
        <v>79432823472.428101</v>
      </c>
      <c r="C199" s="8">
        <v>2517.0742855105618</v>
      </c>
      <c r="D199" s="3">
        <f t="shared" ref="D199:BO199" si="578">$H$1*PI()/3*((D96+E96)*(E$7^2-D$7^2)+(E$7-D$7)*(D96*D$7+E96*E$7))*$H$2*$K$1</f>
        <v>65961598361.09034</v>
      </c>
      <c r="E199" s="3">
        <f t="shared" si="578"/>
        <v>69069227691.296021</v>
      </c>
      <c r="F199" s="3">
        <f t="shared" si="578"/>
        <v>72323231746.028717</v>
      </c>
      <c r="G199" s="3">
        <f t="shared" si="578"/>
        <v>75730501738.882874</v>
      </c>
      <c r="H199" s="3">
        <f t="shared" si="578"/>
        <v>79298252999.41803</v>
      </c>
      <c r="I199" s="3">
        <f t="shared" si="578"/>
        <v>83034040186.688965</v>
      </c>
      <c r="J199" s="3">
        <f t="shared" si="578"/>
        <v>86945773213.797745</v>
      </c>
      <c r="K199" s="3">
        <f t="shared" si="578"/>
        <v>91041733917.061417</v>
      </c>
      <c r="L199" s="3">
        <f t="shared" si="578"/>
        <v>95330593503.137589</v>
      </c>
      <c r="M199" s="3">
        <f t="shared" si="578"/>
        <v>99821430811.193619</v>
      </c>
      <c r="N199" s="3">
        <f t="shared" si="578"/>
        <v>104523751426.8826</v>
      </c>
      <c r="O199" s="3">
        <f t="shared" si="578"/>
        <v>109447507688.47913</v>
      </c>
      <c r="P199" s="3">
        <f t="shared" si="578"/>
        <v>114603119625.13962</v>
      </c>
      <c r="Q199" s="3">
        <f t="shared" si="578"/>
        <v>120001496871.20949</v>
      </c>
      <c r="R199" s="3">
        <f t="shared" si="578"/>
        <v>125654061601.31226</v>
      </c>
      <c r="S199" s="3">
        <f t="shared" si="578"/>
        <v>131572772532.55334</v>
      </c>
      <c r="T199" s="3">
        <f t="shared" si="578"/>
        <v>137770150043.61835</v>
      </c>
      <c r="U199" s="3">
        <f t="shared" si="578"/>
        <v>144259302461.9906</v>
      </c>
      <c r="V199" s="3">
        <f t="shared" si="578"/>
        <v>151053953571.80865</v>
      </c>
      <c r="W199" s="3">
        <f t="shared" si="578"/>
        <v>158168471399.60275</v>
      </c>
      <c r="X199" s="3">
        <f t="shared" si="578"/>
        <v>165617898335.26974</v>
      </c>
      <c r="Y199" s="3">
        <f t="shared" si="578"/>
        <v>173417982649.5748</v>
      </c>
      <c r="Z199" s="3">
        <f t="shared" si="578"/>
        <v>181585211471.9696</v>
      </c>
      <c r="AA199" s="3">
        <f t="shared" si="578"/>
        <v>190136845294.59915</v>
      </c>
      <c r="AB199" s="3">
        <f t="shared" si="578"/>
        <v>199090954072.18188</v>
      </c>
      <c r="AC199" s="3">
        <f t="shared" si="578"/>
        <v>208466454990.12259</v>
      </c>
      <c r="AD199" s="3">
        <f t="shared" si="578"/>
        <v>218283151976.13541</v>
      </c>
      <c r="AE199" s="3">
        <f t="shared" si="578"/>
        <v>228561777033.39191</v>
      </c>
      <c r="AF199" s="3">
        <f t="shared" si="578"/>
        <v>239324033478.92657</v>
      </c>
      <c r="AG199" s="3">
        <f t="shared" si="578"/>
        <v>250592641170.93961</v>
      </c>
      <c r="AH199" s="3">
        <f t="shared" si="578"/>
        <v>262391383815.29941</v>
      </c>
      <c r="AI199" s="3">
        <f t="shared" si="578"/>
        <v>274745158443.92108</v>
      </c>
      <c r="AJ199" s="3">
        <f t="shared" si="578"/>
        <v>287680027161.86389</v>
      </c>
      <c r="AK199" s="3">
        <f t="shared" si="578"/>
        <v>301223271263.69843</v>
      </c>
      <c r="AL199" s="3">
        <f t="shared" si="578"/>
        <v>315403447824.92072</v>
      </c>
      <c r="AM199" s="3">
        <f t="shared" si="578"/>
        <v>330250448876.43439</v>
      </c>
      <c r="AN199" s="3">
        <f t="shared" si="578"/>
        <v>345795563277.62982</v>
      </c>
      <c r="AO199" s="3">
        <f t="shared" si="578"/>
        <v>362071541405.1297</v>
      </c>
      <c r="AP199" s="3">
        <f t="shared" si="578"/>
        <v>379112662780.70178</v>
      </c>
      <c r="AQ199" s="3">
        <f t="shared" si="578"/>
        <v>396954806766.67657</v>
      </c>
      <c r="AR199" s="3">
        <f t="shared" si="578"/>
        <v>415635526461.31219</v>
      </c>
      <c r="AS199" s="3">
        <f t="shared" si="578"/>
        <v>435194125933.27252</v>
      </c>
      <c r="AT199" s="3">
        <f t="shared" si="578"/>
        <v>455671740937.65167</v>
      </c>
      <c r="AU199" s="3">
        <f t="shared" si="578"/>
        <v>477111423263.22125</v>
      </c>
      <c r="AV199" s="3">
        <f t="shared" si="578"/>
        <v>499558228865.84503</v>
      </c>
      <c r="AW199" s="3">
        <f t="shared" si="578"/>
        <v>523059309946.42328</v>
      </c>
      <c r="AX199" s="3">
        <f t="shared" si="578"/>
        <v>547664011142.24542</v>
      </c>
      <c r="AY199" s="3">
        <f t="shared" si="578"/>
        <v>573423970001.64172</v>
      </c>
      <c r="AZ199" s="3">
        <f t="shared" si="578"/>
        <v>600393221920.31409</v>
      </c>
      <c r="BA199" s="3">
        <f t="shared" si="578"/>
        <v>628628309724.10498</v>
      </c>
      <c r="BB199" s="3">
        <f t="shared" si="578"/>
        <v>658188398088.39209</v>
      </c>
      <c r="BC199" s="3">
        <f t="shared" si="578"/>
        <v>689135392989.78796</v>
      </c>
      <c r="BD199" s="3">
        <f t="shared" si="578"/>
        <v>721534066394.4978</v>
      </c>
      <c r="BE199" s="3">
        <f t="shared" si="578"/>
        <v>755452186390.72607</v>
      </c>
      <c r="BF199" s="3">
        <f t="shared" si="578"/>
        <v>790960652982.27466</v>
      </c>
      <c r="BG199" s="3">
        <f t="shared" si="578"/>
        <v>828133639762.90417</v>
      </c>
      <c r="BH199" s="3">
        <f t="shared" si="578"/>
        <v>867048741701.65332</v>
      </c>
      <c r="BI199" s="3">
        <f t="shared" si="578"/>
        <v>907787129271.17346</v>
      </c>
      <c r="BJ199" s="3">
        <f t="shared" si="578"/>
        <v>950433709158.82837</v>
      </c>
      <c r="BK199" s="3">
        <f t="shared" si="578"/>
        <v>995077291806.40137</v>
      </c>
      <c r="BL199" s="3">
        <f t="shared" si="578"/>
        <v>1041810766030.778</v>
      </c>
      <c r="BM199" s="3">
        <f t="shared" si="578"/>
        <v>1090731280976.7286</v>
      </c>
      <c r="BN199" s="3">
        <f t="shared" si="578"/>
        <v>1141940435668.801</v>
      </c>
      <c r="BO199" s="3">
        <f t="shared" si="578"/>
        <v>1195544476421.104</v>
      </c>
      <c r="BP199" s="3">
        <f t="shared" ref="BP199:EA199" si="579">$H$1*PI()/3*((BP96+BQ96)*(BQ$7^2-BP$7^2)+(BQ$7-BP$7)*(BP96*BP$7+BQ96*BQ$7))*$H$2*$K$1</f>
        <v>1251654502377.8528</v>
      </c>
      <c r="BQ199" s="3">
        <f t="shared" si="579"/>
        <v>1310386679453.4316</v>
      </c>
      <c r="BR199" s="3">
        <f t="shared" si="579"/>
        <v>1371862462947.5928</v>
      </c>
      <c r="BS199" s="3">
        <f t="shared" si="579"/>
        <v>1436208829109.0942</v>
      </c>
      <c r="BT199" s="3">
        <f t="shared" si="579"/>
        <v>1503558515925.8057</v>
      </c>
      <c r="BU199" s="3">
        <f t="shared" si="579"/>
        <v>1574050273412.8081</v>
      </c>
      <c r="BV199" s="3">
        <f t="shared" si="579"/>
        <v>1647829123675.0986</v>
      </c>
      <c r="BW199" s="3">
        <f t="shared" si="579"/>
        <v>1725046631011.3398</v>
      </c>
      <c r="BX199" s="3">
        <f t="shared" si="579"/>
        <v>1805861182322.8716</v>
      </c>
      <c r="BY199" s="3">
        <f t="shared" si="579"/>
        <v>1890438278087.033</v>
      </c>
      <c r="BZ199" s="3">
        <f t="shared" si="579"/>
        <v>1978950834139.4526</v>
      </c>
      <c r="CA199" s="3">
        <f t="shared" si="579"/>
        <v>2071579494505.3948</v>
      </c>
      <c r="CB199" s="3">
        <f t="shared" si="579"/>
        <v>2168512955495.2634</v>
      </c>
      <c r="CC199" s="3">
        <f t="shared" si="579"/>
        <v>2269948301278.9282</v>
      </c>
      <c r="CD199" s="3">
        <f t="shared" si="579"/>
        <v>2376091351111.0918</v>
      </c>
      <c r="CE199" s="3">
        <f t="shared" si="579"/>
        <v>2487157018376.8901</v>
      </c>
      <c r="CF199" s="3">
        <f t="shared" si="579"/>
        <v>2603369681584.3325</v>
      </c>
      <c r="CG199" s="3">
        <f t="shared" si="579"/>
        <v>2724963567400.7578</v>
      </c>
      <c r="CH199" s="3">
        <f t="shared" si="579"/>
        <v>2852183145797.9292</v>
      </c>
      <c r="CI199" s="3">
        <f t="shared" si="579"/>
        <v>2985283537317.564</v>
      </c>
      <c r="CJ199" s="3">
        <f t="shared" si="579"/>
        <v>3124530932426.9126</v>
      </c>
      <c r="CK199" s="3">
        <f t="shared" si="579"/>
        <v>3270203022872.3008</v>
      </c>
      <c r="CL199" s="3">
        <f t="shared" si="579"/>
        <v>3422589444879.4194</v>
      </c>
      <c r="CM199" s="3">
        <f t="shared" si="579"/>
        <v>3581992233969.6772</v>
      </c>
      <c r="CN199" s="3">
        <f t="shared" si="579"/>
        <v>3748726291089.7881</v>
      </c>
      <c r="CO199" s="3">
        <f t="shared" si="579"/>
        <v>3923119859648.9033</v>
      </c>
      <c r="CP199" s="3">
        <f t="shared" si="579"/>
        <v>4105515012966.9106</v>
      </c>
      <c r="CQ199" s="3">
        <f t="shared" si="579"/>
        <v>4296268151515.8096</v>
      </c>
      <c r="CR199" s="3">
        <f t="shared" si="579"/>
        <v>4495750509207.6855</v>
      </c>
      <c r="CS199" s="3">
        <f t="shared" si="579"/>
        <v>4704348667848.2324</v>
      </c>
      <c r="CT199" s="3">
        <f t="shared" si="579"/>
        <v>4922465078718.377</v>
      </c>
      <c r="CU199" s="3">
        <f t="shared" si="579"/>
        <v>5150518590036.3428</v>
      </c>
      <c r="CV199" s="3">
        <f t="shared" si="579"/>
        <v>5388944978950.333</v>
      </c>
      <c r="CW199" s="3">
        <f t="shared" si="579"/>
        <v>5638197486377.9453</v>
      </c>
      <c r="CX199" s="3">
        <f t="shared" si="579"/>
        <v>5898747352856.6348</v>
      </c>
      <c r="CY199" s="3">
        <f t="shared" si="579"/>
        <v>6171084353329.3916</v>
      </c>
      <c r="CZ199" s="3">
        <f t="shared" si="579"/>
        <v>6455717328387.5635</v>
      </c>
      <c r="DA199" s="3">
        <f t="shared" si="579"/>
        <v>6753174709325.3301</v>
      </c>
      <c r="DB199" s="3">
        <f t="shared" si="579"/>
        <v>7064005033954.6504</v>
      </c>
      <c r="DC199" s="3">
        <f t="shared" si="579"/>
        <v>7388777449679.9912</v>
      </c>
      <c r="DD199" s="3">
        <f t="shared" si="579"/>
        <v>7728082200108.2314</v>
      </c>
      <c r="DE199" s="3">
        <f t="shared" si="579"/>
        <v>8082531090835.3994</v>
      </c>
      <c r="DF199" s="3">
        <f t="shared" si="579"/>
        <v>8452757929672.001</v>
      </c>
      <c r="DG199" s="3">
        <f t="shared" si="579"/>
        <v>8839418936019.3516</v>
      </c>
      <c r="DH199" s="3">
        <f t="shared" si="579"/>
        <v>9243193113540.7227</v>
      </c>
      <c r="DI199" s="3">
        <f t="shared" si="579"/>
        <v>9664782579634.5059</v>
      </c>
      <c r="DJ199" s="3">
        <f t="shared" si="579"/>
        <v>10104912844525.678</v>
      </c>
      <c r="DK199" s="3">
        <f t="shared" si="579"/>
        <v>10564333032172.711</v>
      </c>
      <c r="DL199" s="3">
        <f t="shared" si="579"/>
        <v>11043816034225.996</v>
      </c>
      <c r="DM199" s="3">
        <f t="shared" si="579"/>
        <v>11544158587570.141</v>
      </c>
      <c r="DN199" s="3">
        <f t="shared" si="579"/>
        <v>12066181265095.477</v>
      </c>
      <c r="DO199" s="3">
        <f t="shared" si="579"/>
        <v>12610728368152.789</v>
      </c>
      <c r="DP199" s="3">
        <f t="shared" si="579"/>
        <v>13178667708453.309</v>
      </c>
      <c r="DQ199" s="3">
        <f t="shared" si="579"/>
        <v>13770890265673.533</v>
      </c>
      <c r="DR199" s="3">
        <f t="shared" si="579"/>
        <v>14388309706217.41</v>
      </c>
      <c r="DS199" s="3">
        <f t="shared" si="579"/>
        <v>15031861747016.627</v>
      </c>
      <c r="DT199" s="3">
        <f t="shared" si="579"/>
        <v>15702503347083.834</v>
      </c>
      <c r="DU199" s="3">
        <f t="shared" si="579"/>
        <v>16401211708165.756</v>
      </c>
      <c r="DV199" s="3">
        <f t="shared" si="579"/>
        <v>17128983064174.02</v>
      </c>
      <c r="DW199" s="3">
        <f t="shared" si="579"/>
        <v>17886831237680.637</v>
      </c>
      <c r="DX199" s="3">
        <f t="shared" si="579"/>
        <v>18675785940169.359</v>
      </c>
      <c r="DY199" s="3">
        <f t="shared" si="579"/>
        <v>19496890790831.742</v>
      </c>
      <c r="DZ199" s="3">
        <f t="shared" si="579"/>
        <v>20351201027235.504</v>
      </c>
      <c r="EA199" s="3">
        <f t="shared" si="579"/>
        <v>21239780879203</v>
      </c>
      <c r="EB199" s="3">
        <f t="shared" ref="EB199:ET199" si="580">$H$1*PI()/3*((EB96+EC96)*(EC$7^2-EB$7^2)+(EC$7-EB$7)*(EB96*EB$7+EC96*EC$7))*$H$2*$K$1</f>
        <v>22163700575522.437</v>
      </c>
      <c r="EC199" s="3">
        <f t="shared" si="580"/>
        <v>23124032951224.559</v>
      </c>
      <c r="ED199" s="3">
        <f t="shared" si="580"/>
        <v>24121849621288.723</v>
      </c>
      <c r="EE199" s="3">
        <f t="shared" si="580"/>
        <v>25158216684933.27</v>
      </c>
      <c r="EF199" s="3">
        <f t="shared" si="580"/>
        <v>26234189922758.57</v>
      </c>
      <c r="EG199" s="3">
        <f t="shared" si="580"/>
        <v>27350809447247.867</v>
      </c>
      <c r="EH199" s="3">
        <f t="shared" si="580"/>
        <v>28509093765810.723</v>
      </c>
      <c r="EI199" s="3">
        <f t="shared" si="580"/>
        <v>29710033213796.781</v>
      </c>
      <c r="EJ199" s="3">
        <f t="shared" si="580"/>
        <v>30954582713921.379</v>
      </c>
      <c r="EK199" s="3">
        <f t="shared" si="580"/>
        <v>32243653817472.98</v>
      </c>
      <c r="EL199" s="3">
        <f t="shared" si="580"/>
        <v>33578105982206.82</v>
      </c>
      <c r="EM199" s="3">
        <f t="shared" si="580"/>
        <v>34958737041345.262</v>
      </c>
      <c r="EN199" s="3">
        <f t="shared" si="580"/>
        <v>36386272818714.656</v>
      </c>
      <c r="EO199" s="3">
        <f t="shared" si="580"/>
        <v>37861355845834.523</v>
      </c>
      <c r="EP199" s="3">
        <f t="shared" si="580"/>
        <v>39384533138161.375</v>
      </c>
      <c r="EQ199" s="3">
        <f t="shared" si="580"/>
        <v>40956242990569.797</v>
      </c>
      <c r="ER199" s="3">
        <f t="shared" si="580"/>
        <v>42576800755114.125</v>
      </c>
      <c r="ES199" s="3">
        <f t="shared" si="580"/>
        <v>44246383568957.094</v>
      </c>
      <c r="ET199" s="3">
        <f t="shared" si="580"/>
        <v>45965014005963.961</v>
      </c>
      <c r="EU199" s="3">
        <f t="shared" ref="EU199:FC199" si="581">$H$1*PI()/3*((EU96+EV96)*(EV$7^2-EU$7^2)+(EV$7-EU$7)*(EU96*EU$7+EV96*EV$7))*$H$2*$K$1</f>
        <v>47732542632898.117</v>
      </c>
      <c r="EV199" s="3">
        <f t="shared" si="581"/>
        <v>49548629459983.391</v>
      </c>
      <c r="EW199" s="3">
        <f t="shared" si="581"/>
        <v>51412724286445.992</v>
      </c>
      <c r="EX199" s="3">
        <f t="shared" si="581"/>
        <v>53324045954528</v>
      </c>
      <c r="EY199" s="3">
        <f t="shared" si="581"/>
        <v>55281560540754.734</v>
      </c>
      <c r="EZ199" s="3">
        <f t="shared" si="581"/>
        <v>57283958530837.031</v>
      </c>
      <c r="FA199" s="3">
        <f t="shared" si="581"/>
        <v>59329631045303.203</v>
      </c>
      <c r="FB199" s="3">
        <f t="shared" si="581"/>
        <v>61416645206484.469</v>
      </c>
      <c r="FC199" s="3">
        <f t="shared" si="581"/>
        <v>63542718764174.891</v>
      </c>
      <c r="FD199" s="3">
        <f t="shared" si="548"/>
        <v>65705194128020.953</v>
      </c>
      <c r="FE199" s="3">
        <f t="shared" si="549"/>
        <v>67901011988082.039</v>
      </c>
      <c r="FF199" s="3">
        <f t="shared" si="482"/>
        <v>70126684743408.445</v>
      </c>
      <c r="FG199" s="3">
        <f t="shared" si="483"/>
        <v>72378269999886.297</v>
      </c>
      <c r="FH199" s="3">
        <f t="shared" si="484"/>
        <v>74651344444154.297</v>
      </c>
      <c r="FI199" s="3">
        <f t="shared" si="485"/>
        <v>76940978450698.609</v>
      </c>
      <c r="FJ199" s="3">
        <f t="shared" si="486"/>
        <v>79241711831652.109</v>
      </c>
      <c r="FK199" s="3">
        <f t="shared" si="487"/>
        <v>81547531196537.453</v>
      </c>
      <c r="FL199" s="3">
        <f t="shared" si="488"/>
        <v>83851849448437.562</v>
      </c>
      <c r="FM199" s="3">
        <f t="shared" si="489"/>
        <v>86147488005952.812</v>
      </c>
      <c r="FN199" s="3">
        <f t="shared" si="490"/>
        <v>88426662403484.406</v>
      </c>
      <c r="FO199" s="3">
        <f t="shared" si="491"/>
        <v>90680971987471.859</v>
      </c>
      <c r="FP199" s="3">
        <f t="shared" si="492"/>
        <v>92901394488708.578</v>
      </c>
      <c r="FQ199" s="3">
        <f t="shared" si="493"/>
        <v>95078286312331.469</v>
      </c>
      <c r="FR199" s="3">
        <f t="shared" si="494"/>
        <v>97201389442748.766</v>
      </c>
      <c r="FS199" s="3">
        <f t="shared" si="464"/>
        <v>99259845909353.5</v>
      </c>
      <c r="FT199" s="3">
        <f t="shared" si="465"/>
        <v>101242220798380.91</v>
      </c>
      <c r="FU199" s="3">
        <f t="shared" si="466"/>
        <v>103136534821165.89</v>
      </c>
      <c r="FV199" s="3">
        <f t="shared" si="467"/>
        <v>104930307457848.23</v>
      </c>
      <c r="FW199" s="3">
        <f t="shared" si="468"/>
        <v>106610611683227.59</v>
      </c>
      <c r="FX199" s="3">
        <f t="shared" si="469"/>
        <v>108164141243033.02</v>
      </c>
      <c r="FY199" s="3">
        <f t="shared" si="470"/>
        <v>109577291380645.52</v>
      </c>
      <c r="FZ199" s="3">
        <f t="shared" si="471"/>
        <v>110836253810527.92</v>
      </c>
      <c r="GA199" s="3">
        <f t="shared" si="472"/>
        <v>111927126590058.61</v>
      </c>
      <c r="GB199" s="3">
        <f t="shared" si="473"/>
        <v>112836039352413</v>
      </c>
      <c r="GC199" s="3">
        <f t="shared" si="474"/>
        <v>113549294122719.16</v>
      </c>
      <c r="GD199" s="3">
        <f t="shared" si="475"/>
        <v>114053521646479.81</v>
      </c>
      <c r="GE199" s="3">
        <f t="shared" si="476"/>
        <v>114335852807456.75</v>
      </c>
      <c r="GF199" s="3">
        <f t="shared" si="523"/>
        <v>114384104302857.94</v>
      </c>
      <c r="GG199" s="3">
        <f t="shared" si="524"/>
        <v>114186977273260.53</v>
      </c>
      <c r="GH199" s="3">
        <f t="shared" si="525"/>
        <v>113734267059743.41</v>
      </c>
      <c r="GI199" s="3">
        <f t="shared" si="526"/>
        <v>113017081681657.5</v>
      </c>
      <c r="GJ199" s="3">
        <f t="shared" si="527"/>
        <v>112028066007764.62</v>
      </c>
      <c r="GK199" s="3">
        <f t="shared" si="499"/>
        <v>110761627940333.48</v>
      </c>
      <c r="GL199" s="3">
        <f t="shared" si="500"/>
        <v>109214162264533</v>
      </c>
      <c r="GM199" s="3">
        <f t="shared" si="501"/>
        <v>107384267154397.89</v>
      </c>
      <c r="GN199" s="3">
        <f t="shared" si="502"/>
        <v>105272947698285.5</v>
      </c>
      <c r="GO199" s="3">
        <f t="shared" si="503"/>
        <v>102883800242006.39</v>
      </c>
      <c r="GP199" s="3">
        <f t="shared" si="504"/>
        <v>100223170882279.45</v>
      </c>
      <c r="GQ199" s="3">
        <f t="shared" si="505"/>
        <v>97300281116599.719</v>
      </c>
      <c r="GR199" s="3">
        <f t="shared" si="506"/>
        <v>94127313510357.437</v>
      </c>
      <c r="GS199" s="3">
        <f t="shared" si="507"/>
        <v>90719450321946.297</v>
      </c>
      <c r="GT199" s="3">
        <f t="shared" si="508"/>
        <v>87094858374672.109</v>
      </c>
      <c r="GU199" s="3">
        <f t="shared" si="509"/>
        <v>83274614119815.891</v>
      </c>
      <c r="GV199" s="3">
        <f t="shared" si="510"/>
        <v>79282563831053.219</v>
      </c>
      <c r="GW199" s="3">
        <f t="shared" si="511"/>
        <v>75145115228835.891</v>
      </c>
      <c r="GX199" s="3">
        <f t="shared" si="512"/>
        <v>70890958562183.125</v>
      </c>
      <c r="GY199" s="3">
        <f t="shared" si="513"/>
        <v>66550717264115.68</v>
      </c>
      <c r="GZ199" s="3">
        <f t="shared" si="514"/>
        <v>62156530712765.766</v>
      </c>
      <c r="HA199" s="3">
        <f t="shared" si="515"/>
        <v>57741574314492.969</v>
      </c>
      <c r="HB199" s="3">
        <f t="shared" si="516"/>
        <v>53339524991914.117</v>
      </c>
      <c r="HC199" s="3">
        <f t="shared" si="517"/>
        <v>48983983093647.594</v>
      </c>
      <c r="HD199" s="3">
        <f t="shared" si="518"/>
        <v>44707864601946.359</v>
      </c>
      <c r="HE199" s="3">
        <f t="shared" si="477"/>
        <v>40542780133980.523</v>
      </c>
      <c r="HF199" s="3">
        <f t="shared" si="428"/>
        <v>36518419430746.812</v>
      </c>
      <c r="HG199" s="3">
        <f t="shared" si="429"/>
        <v>32661961616052.508</v>
      </c>
      <c r="HH199" s="3"/>
      <c r="HJ199" s="3">
        <f t="shared" si="430"/>
        <v>6569678720035538</v>
      </c>
      <c r="HK199" s="3">
        <f t="shared" si="435"/>
        <v>6756022706868689</v>
      </c>
    </row>
    <row r="200" spans="1:224" x14ac:dyDescent="0.25">
      <c r="A200">
        <v>219</v>
      </c>
      <c r="B200" s="3">
        <v>89125093813.374496</v>
      </c>
      <c r="C200" s="8">
        <v>2824.2037991917796</v>
      </c>
      <c r="D200" s="3">
        <f t="shared" ref="D200:BO200" si="582">$H$1*PI()/3*((D97+E97)*(E$7^2-D$7^2)+(E$7-D$7)*(D97*D$7+E97*E$7))*$H$2*$K$1</f>
        <v>58599176824.639465</v>
      </c>
      <c r="E200" s="3">
        <f t="shared" si="582"/>
        <v>61360011208.6194</v>
      </c>
      <c r="F200" s="3">
        <f t="shared" si="582"/>
        <v>64250892296.742516</v>
      </c>
      <c r="G200" s="3">
        <f t="shared" si="582"/>
        <v>67277943230.408035</v>
      </c>
      <c r="H200" s="3">
        <f t="shared" si="582"/>
        <v>70447575203.730942</v>
      </c>
      <c r="I200" s="3">
        <f t="shared" si="582"/>
        <v>73766500990.270401</v>
      </c>
      <c r="J200" s="3">
        <f t="shared" si="582"/>
        <v>77241749102.520889</v>
      </c>
      <c r="K200" s="3">
        <f t="shared" si="582"/>
        <v>80880678614.120285</v>
      </c>
      <c r="L200" s="3">
        <f t="shared" si="582"/>
        <v>84690994674.508148</v>
      </c>
      <c r="M200" s="3">
        <f t="shared" si="582"/>
        <v>88680764749.111298</v>
      </c>
      <c r="N200" s="3">
        <f t="shared" si="582"/>
        <v>92858435617.861115</v>
      </c>
      <c r="O200" s="3">
        <f t="shared" si="582"/>
        <v>97232851168.040024</v>
      </c>
      <c r="P200" s="3">
        <f t="shared" si="582"/>
        <v>101813271017.13423</v>
      </c>
      <c r="Q200" s="3">
        <f t="shared" si="582"/>
        <v>106609390004.90059</v>
      </c>
      <c r="R200" s="3">
        <f t="shared" si="582"/>
        <v>111631358594.58987</v>
      </c>
      <c r="S200" s="3">
        <f t="shared" si="582"/>
        <v>116889804224.71147</v>
      </c>
      <c r="T200" s="3">
        <f t="shared" si="582"/>
        <v>122395853655.81178</v>
      </c>
      <c r="U200" s="3">
        <f t="shared" si="582"/>
        <v>128161156358.03952</v>
      </c>
      <c r="V200" s="3">
        <f t="shared" si="582"/>
        <v>134197908986.4509</v>
      </c>
      <c r="W200" s="3">
        <f t="shared" si="582"/>
        <v>140518880995.23111</v>
      </c>
      <c r="X200" s="3">
        <f t="shared" si="582"/>
        <v>147137441442.1402</v>
      </c>
      <c r="Y200" s="3">
        <f t="shared" si="582"/>
        <v>154067587038.0206</v>
      </c>
      <c r="Z200" s="3">
        <f t="shared" si="582"/>
        <v>161323971498.46075</v>
      </c>
      <c r="AA200" s="3">
        <f t="shared" si="582"/>
        <v>168921936256.60696</v>
      </c>
      <c r="AB200" s="3">
        <f t="shared" si="582"/>
        <v>176877542599.53198</v>
      </c>
      <c r="AC200" s="3">
        <f t="shared" si="582"/>
        <v>185207605293.0108</v>
      </c>
      <c r="AD200" s="3">
        <f t="shared" si="582"/>
        <v>193929727762.19461</v>
      </c>
      <c r="AE200" s="3">
        <f t="shared" si="582"/>
        <v>203062338898.15665</v>
      </c>
      <c r="AF200" s="3">
        <f t="shared" si="582"/>
        <v>212624731565.4454</v>
      </c>
      <c r="AG200" s="3">
        <f t="shared" si="582"/>
        <v>222637102885.75015</v>
      </c>
      <c r="AH200" s="3">
        <f t="shared" si="582"/>
        <v>233120596378.78946</v>
      </c>
      <c r="AI200" s="3">
        <f t="shared" si="582"/>
        <v>244097346043.73596</v>
      </c>
      <c r="AJ200" s="3">
        <f t="shared" si="582"/>
        <v>255590522468.26456</v>
      </c>
      <c r="AK200" s="3">
        <f t="shared" si="582"/>
        <v>267624381055.729</v>
      </c>
      <c r="AL200" s="3">
        <f t="shared" si="582"/>
        <v>280224312465.71857</v>
      </c>
      <c r="AM200" s="3">
        <f t="shared" si="582"/>
        <v>293416895365.34363</v>
      </c>
      <c r="AN200" s="3">
        <f t="shared" si="582"/>
        <v>307229951595.44556</v>
      </c>
      <c r="AO200" s="3">
        <f t="shared" si="582"/>
        <v>321692603857.40436</v>
      </c>
      <c r="AP200" s="3">
        <f t="shared" si="582"/>
        <v>336835336032.10181</v>
      </c>
      <c r="AQ200" s="3">
        <f t="shared" si="582"/>
        <v>352690056247.08411</v>
      </c>
      <c r="AR200" s="3">
        <f t="shared" si="582"/>
        <v>369290162811.79156</v>
      </c>
      <c r="AS200" s="3">
        <f t="shared" si="582"/>
        <v>386670613146.92035</v>
      </c>
      <c r="AT200" s="3">
        <f t="shared" si="582"/>
        <v>404867995837.1062</v>
      </c>
      <c r="AU200" s="3">
        <f t="shared" si="582"/>
        <v>423920605942.80798</v>
      </c>
      <c r="AV200" s="3">
        <f t="shared" si="582"/>
        <v>443868523712.24603</v>
      </c>
      <c r="AW200" s="3">
        <f t="shared" si="582"/>
        <v>464753696837.55634</v>
      </c>
      <c r="AX200" s="3">
        <f t="shared" si="582"/>
        <v>486620026409.03357</v>
      </c>
      <c r="AY200" s="3">
        <f t="shared" si="582"/>
        <v>509513456722.57892</v>
      </c>
      <c r="AZ200" s="3">
        <f t="shared" si="582"/>
        <v>533482069103.4046</v>
      </c>
      <c r="BA200" s="3">
        <f t="shared" si="582"/>
        <v>558576179915.16565</v>
      </c>
      <c r="BB200" s="3">
        <f t="shared" si="582"/>
        <v>584848442928.99329</v>
      </c>
      <c r="BC200" s="3">
        <f t="shared" si="582"/>
        <v>612353956232.27979</v>
      </c>
      <c r="BD200" s="3">
        <f t="shared" si="582"/>
        <v>641150373865.36633</v>
      </c>
      <c r="BE200" s="3">
        <f t="shared" si="582"/>
        <v>671298022377.61353</v>
      </c>
      <c r="BF200" s="3">
        <f t="shared" si="582"/>
        <v>702860022503.64185</v>
      </c>
      <c r="BG200" s="3">
        <f t="shared" si="582"/>
        <v>735902416163.49939</v>
      </c>
      <c r="BH200" s="3">
        <f t="shared" si="582"/>
        <v>770494299000.72192</v>
      </c>
      <c r="BI200" s="3">
        <f t="shared" si="582"/>
        <v>806707958674.80701</v>
      </c>
      <c r="BJ200" s="3">
        <f t="shared" si="582"/>
        <v>844619019132.45288</v>
      </c>
      <c r="BK200" s="3">
        <f t="shared" si="582"/>
        <v>884306591088.38782</v>
      </c>
      <c r="BL200" s="3">
        <f t="shared" si="582"/>
        <v>925853428953.58228</v>
      </c>
      <c r="BM200" s="3">
        <f t="shared" si="582"/>
        <v>969346094448.8064</v>
      </c>
      <c r="BN200" s="3">
        <f t="shared" si="582"/>
        <v>1014875127157.0018</v>
      </c>
      <c r="BO200" s="3">
        <f t="shared" si="582"/>
        <v>1062535222262.1658</v>
      </c>
      <c r="BP200" s="3">
        <f t="shared" ref="BP200:EA200" si="583">$H$1*PI()/3*((BP97+BQ97)*(BQ$7^2-BP$7^2)+(BQ$7-BP$7)*(BP97*BP$7+BQ97*BQ$7))*$H$2*$K$1</f>
        <v>1112425415736.6238</v>
      </c>
      <c r="BQ200" s="3">
        <f t="shared" si="583"/>
        <v>1164649277236.7126</v>
      </c>
      <c r="BR200" s="3">
        <f t="shared" si="583"/>
        <v>1219315110974.9863</v>
      </c>
      <c r="BS200" s="3">
        <f t="shared" si="583"/>
        <v>1276536164837.2385</v>
      </c>
      <c r="BT200" s="3">
        <f t="shared" si="583"/>
        <v>1336430848019.0532</v>
      </c>
      <c r="BU200" s="3">
        <f t="shared" si="583"/>
        <v>1399122957453.5212</v>
      </c>
      <c r="BV200" s="3">
        <f t="shared" si="583"/>
        <v>1464741913309.085</v>
      </c>
      <c r="BW200" s="3">
        <f t="shared" si="583"/>
        <v>1533423003830.4583</v>
      </c>
      <c r="BX200" s="3">
        <f t="shared" si="583"/>
        <v>1605307639796.9561</v>
      </c>
      <c r="BY200" s="3">
        <f t="shared" si="583"/>
        <v>1680543618871.6509</v>
      </c>
      <c r="BZ200" s="3">
        <f t="shared" si="583"/>
        <v>1759285400105.9734</v>
      </c>
      <c r="CA200" s="3">
        <f t="shared" si="583"/>
        <v>1841694388864.5798</v>
      </c>
      <c r="CB200" s="3">
        <f t="shared" si="583"/>
        <v>1927939232417.8972</v>
      </c>
      <c r="CC200" s="3">
        <f t="shared" si="583"/>
        <v>2018196126454.5071</v>
      </c>
      <c r="CD200" s="3">
        <f t="shared" si="583"/>
        <v>2112649132733.2996</v>
      </c>
      <c r="CE200" s="3">
        <f t="shared" si="583"/>
        <v>2211490508098.8628</v>
      </c>
      <c r="CF200" s="3">
        <f t="shared" si="583"/>
        <v>2314921045052.2466</v>
      </c>
      <c r="CG200" s="3">
        <f t="shared" si="583"/>
        <v>2423150424050.2368</v>
      </c>
      <c r="CH200" s="3">
        <f t="shared" si="583"/>
        <v>2536397577685.3062</v>
      </c>
      <c r="CI200" s="3">
        <f t="shared" si="583"/>
        <v>2654891066859.7373</v>
      </c>
      <c r="CJ200" s="3">
        <f t="shared" si="583"/>
        <v>2778869469039.2939</v>
      </c>
      <c r="CK200" s="3">
        <f t="shared" si="583"/>
        <v>2908581778626.7798</v>
      </c>
      <c r="CL200" s="3">
        <f t="shared" si="583"/>
        <v>3044287819454.2432</v>
      </c>
      <c r="CM200" s="3">
        <f t="shared" si="583"/>
        <v>3186258669333.541</v>
      </c>
      <c r="CN200" s="3">
        <f t="shared" si="583"/>
        <v>3334777096553.5605</v>
      </c>
      <c r="CO200" s="3">
        <f t="shared" si="583"/>
        <v>3490138008134.7563</v>
      </c>
      <c r="CP200" s="3">
        <f t="shared" si="583"/>
        <v>3652648909585.7104</v>
      </c>
      <c r="CQ200" s="3">
        <f t="shared" si="583"/>
        <v>3822630375814.3188</v>
      </c>
      <c r="CR200" s="3">
        <f t="shared" si="583"/>
        <v>4000416532749.3848</v>
      </c>
      <c r="CS200" s="3">
        <f t="shared" si="583"/>
        <v>4186355549127.2202</v>
      </c>
      <c r="CT200" s="3">
        <f t="shared" si="583"/>
        <v>4380810137779.1499</v>
      </c>
      <c r="CU200" s="3">
        <f t="shared" si="583"/>
        <v>4584158065590.1143</v>
      </c>
      <c r="CV200" s="3">
        <f t="shared" si="583"/>
        <v>4796792671231.126</v>
      </c>
      <c r="CW200" s="3">
        <f t="shared" si="583"/>
        <v>5019123389496.2676</v>
      </c>
      <c r="CX200" s="3">
        <f t="shared" si="583"/>
        <v>5251576280966.2598</v>
      </c>
      <c r="CY200" s="3">
        <f t="shared" si="583"/>
        <v>5494594565535.915</v>
      </c>
      <c r="CZ200" s="3">
        <f t="shared" si="583"/>
        <v>5748639158015.3037</v>
      </c>
      <c r="DA200" s="3">
        <f t="shared" si="583"/>
        <v>6014189203898.3359</v>
      </c>
      <c r="DB200" s="3">
        <f t="shared" si="583"/>
        <v>6291742613066.0098</v>
      </c>
      <c r="DC200" s="3">
        <f t="shared" si="583"/>
        <v>6581816588828.5283</v>
      </c>
      <c r="DD200" s="3">
        <f t="shared" si="583"/>
        <v>6884948149550.3984</v>
      </c>
      <c r="DE200" s="3">
        <f t="shared" si="583"/>
        <v>7201694639580.1006</v>
      </c>
      <c r="DF200" s="3">
        <f t="shared" si="583"/>
        <v>7532634225910.9805</v>
      </c>
      <c r="DG200" s="3">
        <f t="shared" si="583"/>
        <v>7878366376557.4854</v>
      </c>
      <c r="DH200" s="3">
        <f t="shared" si="583"/>
        <v>8239512316172.335</v>
      </c>
      <c r="DI200" s="3">
        <f t="shared" si="583"/>
        <v>8616715453913.6621</v>
      </c>
      <c r="DJ200" s="3">
        <f t="shared" si="583"/>
        <v>9010641778008.5937</v>
      </c>
      <c r="DK200" s="3">
        <f t="shared" si="583"/>
        <v>9421980210961.3516</v>
      </c>
      <c r="DL200" s="3">
        <f t="shared" si="583"/>
        <v>9851442918554.459</v>
      </c>
      <c r="DM200" s="3">
        <f t="shared" si="583"/>
        <v>10299765565221.072</v>
      </c>
      <c r="DN200" s="3">
        <f t="shared" si="583"/>
        <v>10767707507633.479</v>
      </c>
      <c r="DO200" s="3">
        <f t="shared" si="583"/>
        <v>11256051917349.109</v>
      </c>
      <c r="DP200" s="3">
        <f t="shared" si="583"/>
        <v>11765605822796.396</v>
      </c>
      <c r="DQ200" s="3">
        <f t="shared" si="583"/>
        <v>12297200059598.969</v>
      </c>
      <c r="DR200" s="3">
        <f t="shared" si="583"/>
        <v>12851689117571.359</v>
      </c>
      <c r="DS200" s="3">
        <f t="shared" si="583"/>
        <v>13429950871368.607</v>
      </c>
      <c r="DT200" s="3">
        <f t="shared" si="583"/>
        <v>14032886180777.533</v>
      </c>
      <c r="DU200" s="3">
        <f t="shared" si="583"/>
        <v>14661418345456.98</v>
      </c>
      <c r="DV200" s="3">
        <f t="shared" si="583"/>
        <v>15316492397475.684</v>
      </c>
      <c r="DW200" s="3">
        <f t="shared" si="583"/>
        <v>15999074213775.76</v>
      </c>
      <c r="DX200" s="3">
        <f t="shared" si="583"/>
        <v>16710149429272.543</v>
      </c>
      <c r="DY200" s="3">
        <f t="shared" si="583"/>
        <v>17450722129593.596</v>
      </c>
      <c r="DZ200" s="3">
        <f t="shared" si="583"/>
        <v>18221813301126.09</v>
      </c>
      <c r="EA200" s="3">
        <f t="shared" si="583"/>
        <v>19024459014210.668</v>
      </c>
      <c r="EB200" s="3">
        <f t="shared" ref="EB200:ET200" si="584">$H$1*PI()/3*((EB97+EC97)*(EC$7^2-EB$7^2)+(EC$7-EB$7)*(EB97*EB$7+EC97*EC$7))*$H$2*$K$1</f>
        <v>19859708313707.148</v>
      </c>
      <c r="EC200" s="3">
        <f t="shared" si="584"/>
        <v>20728620789352.09</v>
      </c>
      <c r="ED200" s="3">
        <f t="shared" si="584"/>
        <v>21632263796503.133</v>
      </c>
      <c r="EE200" s="3">
        <f t="shared" si="584"/>
        <v>22571709296136.293</v>
      </c>
      <c r="EF200" s="3">
        <f t="shared" si="584"/>
        <v>23548030281017.082</v>
      </c>
      <c r="EG200" s="3">
        <f t="shared" si="584"/>
        <v>24562296753072.5</v>
      </c>
      <c r="EH200" s="3">
        <f t="shared" si="584"/>
        <v>25615571215419.031</v>
      </c>
      <c r="EI200" s="3">
        <f t="shared" si="584"/>
        <v>26708903640453.633</v>
      </c>
      <c r="EJ200" s="3">
        <f t="shared" si="584"/>
        <v>27843325873966.574</v>
      </c>
      <c r="EK200" s="3">
        <f t="shared" si="584"/>
        <v>29019845433599.328</v>
      </c>
      <c r="EL200" s="3">
        <f t="shared" si="584"/>
        <v>30239438658757.992</v>
      </c>
      <c r="EM200" s="3">
        <f t="shared" si="584"/>
        <v>31503043167727.348</v>
      </c>
      <c r="EN200" s="3">
        <f t="shared" si="584"/>
        <v>32811549577192.789</v>
      </c>
      <c r="EO200" s="3">
        <f t="shared" si="584"/>
        <v>34165792438828.375</v>
      </c>
      <c r="EP200" s="3">
        <f t="shared" si="584"/>
        <v>35566540347408.828</v>
      </c>
      <c r="EQ200" s="3">
        <f t="shared" si="584"/>
        <v>37014485175842.008</v>
      </c>
      <c r="ER200" s="3">
        <f t="shared" si="584"/>
        <v>38510230393295.039</v>
      </c>
      <c r="ES200" s="3">
        <f t="shared" si="584"/>
        <v>40054278424815.187</v>
      </c>
      <c r="ET200" s="3">
        <f t="shared" si="584"/>
        <v>41647017013493.422</v>
      </c>
      <c r="EU200" s="3">
        <f t="shared" ref="EU200:FC200" si="585">$H$1*PI()/3*((EU97+EV97)*(EV$7^2-EU$7^2)+(EV$7-EU$7)*(EU97*EU$7+EV97*EV$7))*$H$2*$K$1</f>
        <v>43288704550227.406</v>
      </c>
      <c r="EV200" s="3">
        <f t="shared" si="585"/>
        <v>44979454341091.289</v>
      </c>
      <c r="EW200" s="3">
        <f t="shared" si="585"/>
        <v>46719217788771.352</v>
      </c>
      <c r="EX200" s="3">
        <f t="shared" si="585"/>
        <v>48507766472479.93</v>
      </c>
      <c r="EY200" s="3">
        <f t="shared" si="585"/>
        <v>50344673120538.578</v>
      </c>
      <c r="EZ200" s="3">
        <f t="shared" si="585"/>
        <v>52229291481348.406</v>
      </c>
      <c r="FA200" s="3">
        <f t="shared" si="585"/>
        <v>54160735112462.023</v>
      </c>
      <c r="FB200" s="3">
        <f t="shared" si="585"/>
        <v>56137855123693.391</v>
      </c>
      <c r="FC200" s="3">
        <f t="shared" si="585"/>
        <v>58159216928992.047</v>
      </c>
      <c r="FD200" s="3">
        <f t="shared" si="548"/>
        <v>60223076084003.273</v>
      </c>
      <c r="FE200" s="3">
        <f t="shared" si="549"/>
        <v>62327353310644</v>
      </c>
      <c r="FF200" s="3">
        <f t="shared" si="482"/>
        <v>64469608838867.18</v>
      </c>
      <c r="FG200" s="3">
        <f t="shared" si="483"/>
        <v>66647016227367.117</v>
      </c>
      <c r="FH200" s="3">
        <f t="shared" si="484"/>
        <v>68856335860455.359</v>
      </c>
      <c r="FI200" s="3">
        <f t="shared" si="485"/>
        <v>71093888358464.172</v>
      </c>
      <c r="FJ200" s="3">
        <f t="shared" si="486"/>
        <v>73355528181604.172</v>
      </c>
      <c r="FK200" s="3">
        <f t="shared" si="487"/>
        <v>75636617755393.453</v>
      </c>
      <c r="FL200" s="3">
        <f t="shared" si="488"/>
        <v>77932002496472.359</v>
      </c>
      <c r="FM200" s="3">
        <f t="shared" si="489"/>
        <v>80235987173089</v>
      </c>
      <c r="FN200" s="3">
        <f t="shared" si="490"/>
        <v>82542314092181.344</v>
      </c>
      <c r="FO200" s="3">
        <f t="shared" si="491"/>
        <v>84844143666772.516</v>
      </c>
      <c r="FP200" s="3">
        <f t="shared" si="492"/>
        <v>87134037979711.172</v>
      </c>
      <c r="FQ200" s="3">
        <f t="shared" si="493"/>
        <v>89403948024754.562</v>
      </c>
      <c r="FR200" s="3">
        <f t="shared" si="494"/>
        <v>91645205369838</v>
      </c>
      <c r="FS200" s="3">
        <f t="shared" si="464"/>
        <v>93848519049662</v>
      </c>
      <c r="FT200" s="3">
        <f t="shared" si="465"/>
        <v>96003978554444.531</v>
      </c>
      <c r="FU200" s="3">
        <f t="shared" si="466"/>
        <v>98101063834442.125</v>
      </c>
      <c r="FV200" s="3">
        <f t="shared" si="467"/>
        <v>100128663285101.75</v>
      </c>
      <c r="FW200" s="3">
        <f t="shared" si="468"/>
        <v>102075100711577.7</v>
      </c>
      <c r="FX200" s="3">
        <f t="shared" si="469"/>
        <v>103928172289901.59</v>
      </c>
      <c r="FY200" s="3">
        <f t="shared" si="470"/>
        <v>105675194542485.16</v>
      </c>
      <c r="FZ200" s="3">
        <f t="shared" si="471"/>
        <v>107303064322874.36</v>
      </c>
      <c r="GA200" s="3">
        <f t="shared" si="472"/>
        <v>108798331753985.61</v>
      </c>
      <c r="GB200" s="3">
        <f t="shared" si="473"/>
        <v>110147286981771.69</v>
      </c>
      <c r="GC200" s="3">
        <f t="shared" si="474"/>
        <v>111336061485196.59</v>
      </c>
      <c r="GD200" s="3">
        <f t="shared" si="475"/>
        <v>112350744520990.98</v>
      </c>
      <c r="GE200" s="3">
        <f t="shared" si="476"/>
        <v>113177515070487.31</v>
      </c>
      <c r="GF200" s="3">
        <f t="shared" si="523"/>
        <v>113802789394174.05</v>
      </c>
      <c r="GG200" s="3">
        <f t="shared" si="524"/>
        <v>114213383980336.81</v>
      </c>
      <c r="GH200" s="3">
        <f t="shared" si="525"/>
        <v>114396693298836.2</v>
      </c>
      <c r="GI200" s="3">
        <f t="shared" si="526"/>
        <v>114340881334099.69</v>
      </c>
      <c r="GJ200" s="3">
        <f t="shared" si="527"/>
        <v>114035085377666.48</v>
      </c>
      <c r="GK200" s="3">
        <f t="shared" si="499"/>
        <v>113469630010509.09</v>
      </c>
      <c r="GL200" s="3">
        <f t="shared" si="500"/>
        <v>112636248607044.41</v>
      </c>
      <c r="GM200" s="3">
        <f t="shared" si="501"/>
        <v>111528309055249.59</v>
      </c>
      <c r="GN200" s="3">
        <f t="shared" si="502"/>
        <v>110141039725019.44</v>
      </c>
      <c r="GO200" s="3">
        <f t="shared" si="503"/>
        <v>108471751048229.78</v>
      </c>
      <c r="GP200" s="3">
        <f t="shared" si="504"/>
        <v>106520047422154.41</v>
      </c>
      <c r="GQ200" s="3">
        <f t="shared" si="505"/>
        <v>104288023541346.23</v>
      </c>
      <c r="GR200" s="3">
        <f t="shared" si="506"/>
        <v>101780438734794.17</v>
      </c>
      <c r="GS200" s="3">
        <f t="shared" si="507"/>
        <v>99004862472667.516</v>
      </c>
      <c r="GT200" s="3">
        <f t="shared" si="508"/>
        <v>95971783951414.859</v>
      </c>
      <c r="GU200" s="3">
        <f t="shared" si="509"/>
        <v>92694678610608.984</v>
      </c>
      <c r="GV200" s="3">
        <f t="shared" si="510"/>
        <v>89190024623704.125</v>
      </c>
      <c r="GW200" s="3">
        <f t="shared" si="511"/>
        <v>85477262879683.469</v>
      </c>
      <c r="GX200" s="3">
        <f t="shared" si="512"/>
        <v>81578694770491.984</v>
      </c>
      <c r="GY200" s="3">
        <f t="shared" si="513"/>
        <v>77519313249141.922</v>
      </c>
      <c r="GZ200" s="3">
        <f t="shared" si="514"/>
        <v>73326564142128.703</v>
      </c>
      <c r="HA200" s="3">
        <f t="shared" si="515"/>
        <v>69030036587900.344</v>
      </c>
      <c r="HB200" s="3">
        <f t="shared" si="516"/>
        <v>64661083711101.164</v>
      </c>
      <c r="HC200" s="3">
        <f t="shared" si="517"/>
        <v>60252377186478.211</v>
      </c>
      <c r="HD200" s="3">
        <f t="shared" si="518"/>
        <v>55837402126595.82</v>
      </c>
      <c r="HE200" s="3">
        <f t="shared" si="477"/>
        <v>51449901645015.758</v>
      </c>
      <c r="HF200" s="3">
        <f t="shared" si="428"/>
        <v>47123283374439.625</v>
      </c>
      <c r="HG200" s="3">
        <f t="shared" si="429"/>
        <v>42890003004458.953</v>
      </c>
      <c r="HH200" s="3"/>
      <c r="HJ200" s="3">
        <f t="shared" si="430"/>
        <v>6478272890365167</v>
      </c>
      <c r="HK200" s="3">
        <f t="shared" si="435"/>
        <v>6756022706868690</v>
      </c>
    </row>
    <row r="201" spans="1:224" x14ac:dyDescent="0.25">
      <c r="A201">
        <v>220</v>
      </c>
      <c r="B201" s="3">
        <v>100000000000</v>
      </c>
      <c r="C201" s="8">
        <v>3168.808781402895</v>
      </c>
      <c r="D201" s="3">
        <f t="shared" ref="D201:BO201" si="586">$H$1*PI()/3*((D98+E98)*(E$7^2-D$7^2)+(E$7-D$7)*(D98*D$7+E98*E$7))*$H$2*$K$1</f>
        <v>52078252338.454979</v>
      </c>
      <c r="E201" s="3">
        <f t="shared" si="586"/>
        <v>54531914694.071648</v>
      </c>
      <c r="F201" s="3">
        <f t="shared" si="586"/>
        <v>57101159891.921471</v>
      </c>
      <c r="G201" s="3">
        <f t="shared" si="586"/>
        <v>59791430557.038193</v>
      </c>
      <c r="H201" s="3">
        <f t="shared" si="586"/>
        <v>62608425401.945175</v>
      </c>
      <c r="I201" s="3">
        <f t="shared" si="586"/>
        <v>65558111257.004387</v>
      </c>
      <c r="J201" s="3">
        <f t="shared" si="586"/>
        <v>68646735663.984245</v>
      </c>
      <c r="K201" s="3">
        <f t="shared" si="586"/>
        <v>71880840059.548721</v>
      </c>
      <c r="L201" s="3">
        <f t="shared" si="586"/>
        <v>75267273575.185654</v>
      </c>
      <c r="M201" s="3">
        <f t="shared" si="586"/>
        <v>78813207483.071945</v>
      </c>
      <c r="N201" s="3">
        <f t="shared" si="586"/>
        <v>82526150317.140167</v>
      </c>
      <c r="O201" s="3">
        <f t="shared" si="586"/>
        <v>86413963701.461029</v>
      </c>
      <c r="P201" s="3">
        <f t="shared" si="586"/>
        <v>90484878917.780975</v>
      </c>
      <c r="Q201" s="3">
        <f t="shared" si="586"/>
        <v>94747514247.206772</v>
      </c>
      <c r="R201" s="3">
        <f t="shared" si="586"/>
        <v>99210893121.694946</v>
      </c>
      <c r="S201" s="3">
        <f t="shared" si="586"/>
        <v>103884463122.3024</v>
      </c>
      <c r="T201" s="3">
        <f t="shared" si="586"/>
        <v>108778115863.91531</v>
      </c>
      <c r="U201" s="3">
        <f t="shared" si="586"/>
        <v>113902207807.34373</v>
      </c>
      <c r="V201" s="3">
        <f t="shared" si="586"/>
        <v>119267582040.74692</v>
      </c>
      <c r="W201" s="3">
        <f t="shared" si="586"/>
        <v>124885591076.12271</v>
      </c>
      <c r="X201" s="3">
        <f t="shared" si="586"/>
        <v>130768120706.73885</v>
      </c>
      <c r="Y201" s="3">
        <f t="shared" si="586"/>
        <v>136927614974.54707</v>
      </c>
      <c r="Z201" s="3">
        <f t="shared" si="586"/>
        <v>143377102298.6554</v>
      </c>
      <c r="AA201" s="3">
        <f t="shared" si="586"/>
        <v>150130222817.65353</v>
      </c>
      <c r="AB201" s="3">
        <f t="shared" si="586"/>
        <v>157201257001.66327</v>
      </c>
      <c r="AC201" s="3">
        <f t="shared" si="586"/>
        <v>164605155592.17947</v>
      </c>
      <c r="AD201" s="3">
        <f t="shared" si="586"/>
        <v>172357570930.17169</v>
      </c>
      <c r="AE201" s="3">
        <f t="shared" si="586"/>
        <v>180474889735.17068</v>
      </c>
      <c r="AF201" s="3">
        <f t="shared" si="586"/>
        <v>188974267402.68182</v>
      </c>
      <c r="AG201" s="3">
        <f t="shared" si="586"/>
        <v>197873663887.31979</v>
      </c>
      <c r="AH201" s="3">
        <f t="shared" si="586"/>
        <v>207191881244.45047</v>
      </c>
      <c r="AI201" s="3">
        <f t="shared" si="586"/>
        <v>216948602905.13678</v>
      </c>
      <c r="AJ201" s="3">
        <f t="shared" si="586"/>
        <v>227164434762.63684</v>
      </c>
      <c r="AK201" s="3">
        <f t="shared" si="586"/>
        <v>237860948151.79913</v>
      </c>
      <c r="AL201" s="3">
        <f t="shared" si="586"/>
        <v>249060724807.01434</v>
      </c>
      <c r="AM201" s="3">
        <f t="shared" si="586"/>
        <v>260787403886.35657</v>
      </c>
      <c r="AN201" s="3">
        <f t="shared" si="586"/>
        <v>273065731155.71536</v>
      </c>
      <c r="AO201" s="3">
        <f t="shared" si="586"/>
        <v>285921610428.15546</v>
      </c>
      <c r="AP201" s="3">
        <f t="shared" si="586"/>
        <v>299382157359.11365</v>
      </c>
      <c r="AQ201" s="3">
        <f t="shared" si="586"/>
        <v>313475755702.15112</v>
      </c>
      <c r="AR201" s="3">
        <f t="shared" si="586"/>
        <v>328232116133.53809</v>
      </c>
      <c r="AS201" s="3">
        <f t="shared" si="586"/>
        <v>343682337759.61102</v>
      </c>
      <c r="AT201" s="3">
        <f t="shared" si="586"/>
        <v>359858972423.82471</v>
      </c>
      <c r="AU201" s="3">
        <f t="shared" si="586"/>
        <v>376796091936.55322</v>
      </c>
      <c r="AV201" s="3">
        <f t="shared" si="586"/>
        <v>394529358355.31714</v>
      </c>
      <c r="AW201" s="3">
        <f t="shared" si="586"/>
        <v>413096097446.34222</v>
      </c>
      <c r="AX201" s="3">
        <f t="shared" si="586"/>
        <v>432535375467.18268</v>
      </c>
      <c r="AY201" s="3">
        <f t="shared" si="586"/>
        <v>452888079411.60553</v>
      </c>
      <c r="AZ201" s="3">
        <f t="shared" si="586"/>
        <v>474197000865.24652</v>
      </c>
      <c r="BA201" s="3">
        <f t="shared" si="586"/>
        <v>496506923626.34814</v>
      </c>
      <c r="BB201" s="3">
        <f t="shared" si="586"/>
        <v>519864715250.99176</v>
      </c>
      <c r="BC201" s="3">
        <f t="shared" si="586"/>
        <v>544319422687.42303</v>
      </c>
      <c r="BD201" s="3">
        <f t="shared" si="586"/>
        <v>569922372171.88342</v>
      </c>
      <c r="BE201" s="3">
        <f t="shared" si="586"/>
        <v>596727273561.8252</v>
      </c>
      <c r="BF201" s="3">
        <f t="shared" si="586"/>
        <v>624790329291.22693</v>
      </c>
      <c r="BG201" s="3">
        <f t="shared" si="586"/>
        <v>654170348135.89661</v>
      </c>
      <c r="BH201" s="3">
        <f t="shared" si="586"/>
        <v>684928863986.42432</v>
      </c>
      <c r="BI201" s="3">
        <f t="shared" si="586"/>
        <v>717130259829.42419</v>
      </c>
      <c r="BJ201" s="3">
        <f t="shared" si="586"/>
        <v>750841897145.39563</v>
      </c>
      <c r="BK201" s="3">
        <f t="shared" si="586"/>
        <v>786134250938.1864</v>
      </c>
      <c r="BL201" s="3">
        <f t="shared" si="586"/>
        <v>823081050618.12781</v>
      </c>
      <c r="BM201" s="3">
        <f t="shared" si="586"/>
        <v>861759426962.08716</v>
      </c>
      <c r="BN201" s="3">
        <f t="shared" si="586"/>
        <v>902250065388.57104</v>
      </c>
      <c r="BO201" s="3">
        <f t="shared" si="586"/>
        <v>944637365782.11133</v>
      </c>
      <c r="BP201" s="3">
        <f t="shared" ref="BP201:EA201" si="587">$H$1*PI()/3*((BP98+BQ98)*(BQ$7^2-BP$7^2)+(BQ$7-BP$7)*(BP98*BP$7+BQ98*BQ$7))*$H$2*$K$1</f>
        <v>989009609115.06165</v>
      </c>
      <c r="BQ201" s="3">
        <f t="shared" si="587"/>
        <v>1035459131114.7256</v>
      </c>
      <c r="BR201" s="3">
        <f t="shared" si="587"/>
        <v>1084082503232.5538</v>
      </c>
      <c r="BS201" s="3">
        <f t="shared" si="587"/>
        <v>1134980721173.988</v>
      </c>
      <c r="BT201" s="3">
        <f t="shared" si="587"/>
        <v>1188259401255.1516</v>
      </c>
      <c r="BU201" s="3">
        <f t="shared" si="587"/>
        <v>1244028984851.8633</v>
      </c>
      <c r="BV201" s="3">
        <f t="shared" si="587"/>
        <v>1302404951215.2681</v>
      </c>
      <c r="BW201" s="3">
        <f t="shared" si="587"/>
        <v>1363508038925.396</v>
      </c>
      <c r="BX201" s="3">
        <f t="shared" si="587"/>
        <v>1427464476257.9871</v>
      </c>
      <c r="BY201" s="3">
        <f t="shared" si="587"/>
        <v>1494406220741.9153</v>
      </c>
      <c r="BZ201" s="3">
        <f t="shared" si="587"/>
        <v>1564471208179.9065</v>
      </c>
      <c r="CA201" s="3">
        <f t="shared" si="587"/>
        <v>1637803611408.9675</v>
      </c>
      <c r="CB201" s="3">
        <f t="shared" si="587"/>
        <v>1714554109065.1951</v>
      </c>
      <c r="CC201" s="3">
        <f t="shared" si="587"/>
        <v>1794880164625.9336</v>
      </c>
      <c r="CD201" s="3">
        <f t="shared" si="587"/>
        <v>1878946315978.1292</v>
      </c>
      <c r="CE201" s="3">
        <f t="shared" si="587"/>
        <v>1966924475769.7908</v>
      </c>
      <c r="CF201" s="3">
        <f t="shared" si="587"/>
        <v>2058994242778.7964</v>
      </c>
      <c r="CG201" s="3">
        <f t="shared" si="587"/>
        <v>2155343224522.3486</v>
      </c>
      <c r="CH201" s="3">
        <f t="shared" si="587"/>
        <v>2256167371317.8213</v>
      </c>
      <c r="CI201" s="3">
        <f t="shared" si="587"/>
        <v>2361671321978.293</v>
      </c>
      <c r="CJ201" s="3">
        <f t="shared" si="587"/>
        <v>2472068761308.6553</v>
      </c>
      <c r="CK201" s="3">
        <f t="shared" si="587"/>
        <v>2587582789535.8105</v>
      </c>
      <c r="CL201" s="3">
        <f t="shared" si="587"/>
        <v>2708446303778.584</v>
      </c>
      <c r="CM201" s="3">
        <f t="shared" si="587"/>
        <v>2834902391619.9233</v>
      </c>
      <c r="CN201" s="3">
        <f t="shared" si="587"/>
        <v>2967204736808.3228</v>
      </c>
      <c r="CO201" s="3">
        <f t="shared" si="587"/>
        <v>3105618037057.7803</v>
      </c>
      <c r="CP201" s="3">
        <f t="shared" si="587"/>
        <v>3250418433869</v>
      </c>
      <c r="CQ201" s="3">
        <f t="shared" si="587"/>
        <v>3401893954225.4277</v>
      </c>
      <c r="CR201" s="3">
        <f t="shared" si="587"/>
        <v>3560344963946.1709</v>
      </c>
      <c r="CS201" s="3">
        <f t="shared" si="587"/>
        <v>3726084632402.9487</v>
      </c>
      <c r="CT201" s="3">
        <f t="shared" si="587"/>
        <v>3899439408218.9434</v>
      </c>
      <c r="CU201" s="3">
        <f t="shared" si="587"/>
        <v>4080749505438.1904</v>
      </c>
      <c r="CV201" s="3">
        <f t="shared" si="587"/>
        <v>4270369399613.1611</v>
      </c>
      <c r="CW201" s="3">
        <f t="shared" si="587"/>
        <v>4468668333036.8457</v>
      </c>
      <c r="CX201" s="3">
        <f t="shared" si="587"/>
        <v>4676030828271.0352</v>
      </c>
      <c r="CY201" s="3">
        <f t="shared" si="587"/>
        <v>4892857208982.4375</v>
      </c>
      <c r="CZ201" s="3">
        <f t="shared" si="587"/>
        <v>5119564126831.9717</v>
      </c>
      <c r="DA201" s="3">
        <f t="shared" si="587"/>
        <v>5356585093087</v>
      </c>
      <c r="DB201" s="3">
        <f t="shared" si="587"/>
        <v>5604371013365.0645</v>
      </c>
      <c r="DC201" s="3">
        <f t="shared" si="587"/>
        <v>5863390723625.7881</v>
      </c>
      <c r="DD201" s="3">
        <f t="shared" si="587"/>
        <v>6134131525418.6377</v>
      </c>
      <c r="DE201" s="3">
        <f t="shared" si="587"/>
        <v>6417099717964.418</v>
      </c>
      <c r="DF201" s="3">
        <f t="shared" si="587"/>
        <v>6712821124424.209</v>
      </c>
      <c r="DG201" s="3">
        <f t="shared" si="587"/>
        <v>7021841609354.6201</v>
      </c>
      <c r="DH201" s="3">
        <f t="shared" si="587"/>
        <v>7344727583982.6484</v>
      </c>
      <c r="DI201" s="3">
        <f t="shared" si="587"/>
        <v>7682066495518.0029</v>
      </c>
      <c r="DJ201" s="3">
        <f t="shared" si="587"/>
        <v>8034467296266.1768</v>
      </c>
      <c r="DK201" s="3">
        <f t="shared" si="587"/>
        <v>8402560887911.0977</v>
      </c>
      <c r="DL201" s="3">
        <f t="shared" si="587"/>
        <v>8787000535674.2129</v>
      </c>
      <c r="DM201" s="3">
        <f t="shared" si="587"/>
        <v>9188462246601.8418</v>
      </c>
      <c r="DN201" s="3">
        <f t="shared" si="587"/>
        <v>9607645105634.5781</v>
      </c>
      <c r="DO201" s="3">
        <f t="shared" si="587"/>
        <v>10045271562273.07</v>
      </c>
      <c r="DP201" s="3">
        <f t="shared" si="587"/>
        <v>10502087660214.088</v>
      </c>
      <c r="DQ201" s="3">
        <f t="shared" si="587"/>
        <v>10978863201243.764</v>
      </c>
      <c r="DR201" s="3">
        <f t="shared" si="587"/>
        <v>11476391834138.879</v>
      </c>
      <c r="DS201" s="3">
        <f t="shared" si="587"/>
        <v>11995491058180.104</v>
      </c>
      <c r="DT201" s="3">
        <f t="shared" si="587"/>
        <v>12537002130049.145</v>
      </c>
      <c r="DU201" s="3">
        <f t="shared" si="587"/>
        <v>13101789861880.734</v>
      </c>
      <c r="DV201" s="3">
        <f t="shared" si="587"/>
        <v>13690742296987.969</v>
      </c>
      <c r="DW201" s="3">
        <f t="shared" si="587"/>
        <v>14304770248734.312</v>
      </c>
      <c r="DX201" s="3">
        <f t="shared" si="587"/>
        <v>14944806686795.537</v>
      </c>
      <c r="DY201" s="3">
        <f t="shared" si="587"/>
        <v>15611805953557.391</v>
      </c>
      <c r="DZ201" s="3">
        <f t="shared" si="587"/>
        <v>16306742792219.57</v>
      </c>
      <c r="EA201" s="3">
        <f t="shared" si="587"/>
        <v>17030611166541.453</v>
      </c>
      <c r="EB201" s="3">
        <f t="shared" ref="EB201:ET201" si="588">$H$1*PI()/3*((EB98+EC98)*(EC$7^2-EB$7^2)+(EC$7-EB$7)*(EB98*EB$7+EC98*EC$7))*$H$2*$K$1</f>
        <v>17784422850708.016</v>
      </c>
      <c r="EC201" s="3">
        <f t="shared" si="588"/>
        <v>18569205766141.773</v>
      </c>
      <c r="ED201" s="3">
        <f t="shared" si="588"/>
        <v>19386002040392.469</v>
      </c>
      <c r="EE201" s="3">
        <f t="shared" si="588"/>
        <v>20235865761595.805</v>
      </c>
      <c r="EF201" s="3">
        <f t="shared" si="588"/>
        <v>21119860400122.035</v>
      </c>
      <c r="EG201" s="3">
        <f t="shared" si="588"/>
        <v>22039055867167.836</v>
      </c>
      <c r="EH201" s="3">
        <f t="shared" si="588"/>
        <v>22994525178417.301</v>
      </c>
      <c r="EI201" s="3">
        <f t="shared" si="588"/>
        <v>23987340688782.934</v>
      </c>
      <c r="EJ201" s="3">
        <f t="shared" si="588"/>
        <v>25018569862595.672</v>
      </c>
      <c r="EK201" s="3">
        <f t="shared" si="588"/>
        <v>26089270541725.414</v>
      </c>
      <c r="EL201" s="3">
        <f t="shared" si="588"/>
        <v>27200485672516.742</v>
      </c>
      <c r="EM201" s="3">
        <f t="shared" si="588"/>
        <v>28353237450592.922</v>
      </c>
      <c r="EN201" s="3">
        <f t="shared" si="588"/>
        <v>29548520841375.48</v>
      </c>
      <c r="EO201" s="3">
        <f t="shared" si="588"/>
        <v>30787296432825.07</v>
      </c>
      <c r="EP201" s="3">
        <f t="shared" si="588"/>
        <v>32070482575741.691</v>
      </c>
      <c r="EQ201" s="3">
        <f t="shared" si="588"/>
        <v>33398946766648.234</v>
      </c>
      <c r="ER201" s="3">
        <f t="shared" si="588"/>
        <v>34773496227651.453</v>
      </c>
      <c r="ES201" s="3">
        <f t="shared" si="588"/>
        <v>36194867638152.703</v>
      </c>
      <c r="ET201" s="3">
        <f t="shared" si="588"/>
        <v>37663715973915.937</v>
      </c>
      <c r="EU201" s="3">
        <f t="shared" ref="EU201:FC201" si="589">$H$1*PI()/3*((EU98+EV98)*(EV$7^2-EU$7^2)+(EV$7-EU$7)*(EU98*EU$7+EV98*EV$7))*$H$2*$K$1</f>
        <v>39180602410624.391</v>
      </c>
      <c r="EV201" s="3">
        <f t="shared" si="589"/>
        <v>40745981251280.32</v>
      </c>
      <c r="EW201" s="3">
        <f t="shared" si="589"/>
        <v>42360185840092.156</v>
      </c>
      <c r="EX201" s="3">
        <f t="shared" si="589"/>
        <v>44023413429845.641</v>
      </c>
      <c r="EY201" s="3">
        <f t="shared" si="589"/>
        <v>45735708975444.586</v>
      </c>
      <c r="EZ201" s="3">
        <f t="shared" si="589"/>
        <v>47496947833236.047</v>
      </c>
      <c r="FA201" s="3">
        <f t="shared" si="589"/>
        <v>49306817354568.328</v>
      </c>
      <c r="FB201" s="3">
        <f t="shared" si="589"/>
        <v>51164797372517.062</v>
      </c>
      <c r="FC201" s="3">
        <f t="shared" si="589"/>
        <v>53070139593188.711</v>
      </c>
      <c r="FD201" s="3">
        <f t="shared" si="548"/>
        <v>55021845918227.453</v>
      </c>
      <c r="FE201" s="3">
        <f t="shared" si="549"/>
        <v>57018645742047.805</v>
      </c>
      <c r="FF201" s="3">
        <f t="shared" si="482"/>
        <v>59058972287970.352</v>
      </c>
      <c r="FG201" s="3">
        <f t="shared" si="483"/>
        <v>61140938070316.195</v>
      </c>
      <c r="FH201" s="3">
        <f t="shared" si="484"/>
        <v>63262309595787.93</v>
      </c>
      <c r="FI201" s="3">
        <f t="shared" si="485"/>
        <v>65420481447888.18</v>
      </c>
      <c r="FJ201" s="3">
        <f t="shared" si="486"/>
        <v>67612449930814.258</v>
      </c>
      <c r="FK201" s="3">
        <f t="shared" si="487"/>
        <v>69834786487295.211</v>
      </c>
      <c r="FL201" s="3">
        <f t="shared" si="488"/>
        <v>72083611145518.687</v>
      </c>
      <c r="FM201" s="3">
        <f t="shared" si="489"/>
        <v>74354566295985.594</v>
      </c>
      <c r="FN201" s="3">
        <f t="shared" si="490"/>
        <v>76642791147698.281</v>
      </c>
      <c r="FO201" s="3">
        <f t="shared" si="491"/>
        <v>78942897266692.156</v>
      </c>
      <c r="FP201" s="3">
        <f t="shared" si="492"/>
        <v>81248945655641.594</v>
      </c>
      <c r="FQ201" s="3">
        <f t="shared" si="493"/>
        <v>83554425893513.562</v>
      </c>
      <c r="FR201" s="3">
        <f t="shared" si="494"/>
        <v>85852237916045.578</v>
      </c>
      <c r="FS201" s="3">
        <f t="shared" si="464"/>
        <v>88134677081389.594</v>
      </c>
      <c r="FT201" s="3">
        <f t="shared" si="465"/>
        <v>90393423230298.609</v>
      </c>
      <c r="FU201" s="3">
        <f t="shared" si="466"/>
        <v>92619534513383.625</v>
      </c>
      <c r="FV201" s="3">
        <f t="shared" si="467"/>
        <v>94803446819509.141</v>
      </c>
      <c r="FW201" s="3">
        <f t="shared" si="468"/>
        <v>96934979696518.422</v>
      </c>
      <c r="FX201" s="3">
        <f t="shared" si="469"/>
        <v>99003349705337.906</v>
      </c>
      <c r="FY201" s="3">
        <f t="shared" si="470"/>
        <v>100997192189282.45</v>
      </c>
      <c r="FZ201" s="3">
        <f t="shared" si="471"/>
        <v>102904592468168.78</v>
      </c>
      <c r="GA201" s="3">
        <f t="shared" si="472"/>
        <v>104713127477856.02</v>
      </c>
      <c r="GB201" s="3">
        <f t="shared" si="473"/>
        <v>106409918867181.56</v>
      </c>
      <c r="GC201" s="3">
        <f t="shared" si="474"/>
        <v>107981698529481.67</v>
      </c>
      <c r="GD201" s="3">
        <f t="shared" si="475"/>
        <v>109414887482622.62</v>
      </c>
      <c r="GE201" s="3">
        <f t="shared" si="476"/>
        <v>110695688912308.94</v>
      </c>
      <c r="GF201" s="3">
        <f t="shared" si="523"/>
        <v>111810196055909.11</v>
      </c>
      <c r="GG201" s="3">
        <f t="shared" si="524"/>
        <v>112744515419834.62</v>
      </c>
      <c r="GH201" s="3">
        <f t="shared" si="525"/>
        <v>113484905591942.55</v>
      </c>
      <c r="GI201" s="3">
        <f t="shared" si="526"/>
        <v>114017931622945.53</v>
      </c>
      <c r="GJ201" s="3">
        <f t="shared" si="527"/>
        <v>114330634608032.7</v>
      </c>
      <c r="GK201" s="3">
        <f t="shared" si="499"/>
        <v>114410715696889.23</v>
      </c>
      <c r="GL201" s="3">
        <f t="shared" si="500"/>
        <v>114246733298508.86</v>
      </c>
      <c r="GM201" s="3">
        <f t="shared" si="501"/>
        <v>113828311727585.69</v>
      </c>
      <c r="GN201" s="3">
        <f t="shared" si="502"/>
        <v>113146358966840.22</v>
      </c>
      <c r="GO201" s="3">
        <f t="shared" si="503"/>
        <v>112193290602138.2</v>
      </c>
      <c r="GP201" s="3">
        <f t="shared" si="504"/>
        <v>110963256336265.97</v>
      </c>
      <c r="GQ201" s="3">
        <f t="shared" si="505"/>
        <v>109452364818811.91</v>
      </c>
      <c r="GR201" s="3">
        <f t="shared" si="506"/>
        <v>107658901864212.55</v>
      </c>
      <c r="GS201" s="3">
        <f t="shared" si="507"/>
        <v>105583536493182.31</v>
      </c>
      <c r="GT201" s="3">
        <f t="shared" si="508"/>
        <v>103229508654978.41</v>
      </c>
      <c r="GU201" s="3">
        <f t="shared" si="509"/>
        <v>100602792004243.61</v>
      </c>
      <c r="GV201" s="3">
        <f t="shared" si="510"/>
        <v>97712224755913.016</v>
      </c>
      <c r="GW201" s="3">
        <f t="shared" si="511"/>
        <v>94569601467139.687</v>
      </c>
      <c r="GX201" s="3">
        <f t="shared" si="512"/>
        <v>91189718640272.156</v>
      </c>
      <c r="GY201" s="3">
        <f t="shared" si="513"/>
        <v>87590367349109.359</v>
      </c>
      <c r="GZ201" s="3">
        <f t="shared" si="514"/>
        <v>83792266702235.719</v>
      </c>
      <c r="HA201" s="3">
        <f t="shared" si="515"/>
        <v>79818932906245.25</v>
      </c>
      <c r="HB201" s="3">
        <f t="shared" si="516"/>
        <v>75696480002422.031</v>
      </c>
      <c r="HC201" s="3">
        <f t="shared" si="517"/>
        <v>71453350033056.859</v>
      </c>
      <c r="HD201" s="3">
        <f t="shared" si="518"/>
        <v>67119972440573.891</v>
      </c>
      <c r="HE201" s="3">
        <f t="shared" si="477"/>
        <v>62728354884312.555</v>
      </c>
      <c r="HF201" s="3">
        <f t="shared" si="428"/>
        <v>58311610321332.367</v>
      </c>
      <c r="HG201" s="3">
        <f t="shared" si="429"/>
        <v>53903428056217.664</v>
      </c>
      <c r="HH201" s="3"/>
      <c r="HJ201" s="3">
        <f t="shared" si="430"/>
        <v>6360222404825962</v>
      </c>
      <c r="HK201" s="3">
        <f t="shared" si="435"/>
        <v>6756022706868690</v>
      </c>
    </row>
    <row r="202" spans="1:224" x14ac:dyDescent="0.25">
      <c r="A202">
        <v>221</v>
      </c>
      <c r="B202" s="3">
        <v>112201845430.196</v>
      </c>
      <c r="C202" s="8">
        <v>3555.4619308881538</v>
      </c>
      <c r="D202" s="3">
        <f t="shared" ref="D202:BO202" si="590">$H$1*PI()/3*((D99+E99)*(E$7^2-D$7^2)+(E$7-D$7)*(D99*D$7+E99*E$7))*$H$2*$K$1</f>
        <v>46298308405.855392</v>
      </c>
      <c r="E202" s="3">
        <f t="shared" si="590"/>
        <v>48479691736.866753</v>
      </c>
      <c r="F202" s="3">
        <f t="shared" si="590"/>
        <v>50763835968.340599</v>
      </c>
      <c r="G202" s="3">
        <f t="shared" si="590"/>
        <v>53155580354.89621</v>
      </c>
      <c r="H202" s="3">
        <f t="shared" si="590"/>
        <v>55659991886.934998</v>
      </c>
      <c r="I202" s="3">
        <f t="shared" si="590"/>
        <v>58282375992.786423</v>
      </c>
      <c r="J202" s="3">
        <f t="shared" si="590"/>
        <v>61028287742.245819</v>
      </c>
      <c r="K202" s="3">
        <f t="shared" si="590"/>
        <v>63903543575.311409</v>
      </c>
      <c r="L202" s="3">
        <f t="shared" si="590"/>
        <v>66914233579.769203</v>
      </c>
      <c r="M202" s="3">
        <f t="shared" si="590"/>
        <v>70066734343.926361</v>
      </c>
      <c r="N202" s="3">
        <f t="shared" si="590"/>
        <v>73367722410.598953</v>
      </c>
      <c r="O202" s="3">
        <f t="shared" si="590"/>
        <v>76824188361.000977</v>
      </c>
      <c r="P202" s="3">
        <f t="shared" si="590"/>
        <v>80443451556.943787</v>
      </c>
      <c r="Q202" s="3">
        <f t="shared" si="590"/>
        <v>84233175572.569962</v>
      </c>
      <c r="R202" s="3">
        <f t="shared" si="590"/>
        <v>88201384347.45047</v>
      </c>
      <c r="S202" s="3">
        <f t="shared" si="590"/>
        <v>92356479094.036621</v>
      </c>
      <c r="T202" s="3">
        <f t="shared" si="590"/>
        <v>96707255994.926788</v>
      </c>
      <c r="U202" s="3">
        <f t="shared" si="590"/>
        <v>101262924726.46707</v>
      </c>
      <c r="V202" s="3">
        <f t="shared" si="590"/>
        <v>106033127846.17593</v>
      </c>
      <c r="W202" s="3">
        <f t="shared" si="590"/>
        <v>111027961084.84955</v>
      </c>
      <c r="X202" s="3">
        <f t="shared" si="590"/>
        <v>116257994584.35211</v>
      </c>
      <c r="Y202" s="3">
        <f t="shared" si="590"/>
        <v>121734295124.93542</v>
      </c>
      <c r="Z202" s="3">
        <f t="shared" si="590"/>
        <v>127468449387.75551</v>
      </c>
      <c r="AA202" s="3">
        <f t="shared" si="590"/>
        <v>133472588299.80937</v>
      </c>
      <c r="AB202" s="3">
        <f t="shared" si="590"/>
        <v>139759412511.28308</v>
      </c>
      <c r="AC202" s="3">
        <f t="shared" si="590"/>
        <v>146342219057.28116</v>
      </c>
      <c r="AD202" s="3">
        <f t="shared" si="590"/>
        <v>153234929258.07669</v>
      </c>
      <c r="AE202" s="3">
        <f t="shared" si="590"/>
        <v>160452117914.06131</v>
      </c>
      <c r="AF202" s="3">
        <f t="shared" si="590"/>
        <v>168009043855.72552</v>
      </c>
      <c r="AG202" s="3">
        <f t="shared" si="590"/>
        <v>175921681909.0824</v>
      </c>
      <c r="AH202" s="3">
        <f t="shared" si="590"/>
        <v>184206756341.79578</v>
      </c>
      <c r="AI202" s="3">
        <f t="shared" si="590"/>
        <v>192881775857.11279</v>
      </c>
      <c r="AJ202" s="3">
        <f t="shared" si="590"/>
        <v>201965070205.82736</v>
      </c>
      <c r="AK202" s="3">
        <f t="shared" si="590"/>
        <v>211475828489.315</v>
      </c>
      <c r="AL202" s="3">
        <f t="shared" si="590"/>
        <v>221434139230.58115</v>
      </c>
      <c r="AM202" s="3">
        <f t="shared" si="590"/>
        <v>231861032292.11761</v>
      </c>
      <c r="AN202" s="3">
        <f t="shared" si="590"/>
        <v>242778522724.89749</v>
      </c>
      <c r="AO202" s="3">
        <f t="shared" si="590"/>
        <v>254209656634.22348</v>
      </c>
      <c r="AP202" s="3">
        <f t="shared" si="590"/>
        <v>266178559153.03448</v>
      </c>
      <c r="AQ202" s="3">
        <f t="shared" si="590"/>
        <v>278710484617.0058</v>
      </c>
      <c r="AR202" s="3">
        <f t="shared" si="590"/>
        <v>291831869039.09265</v>
      </c>
      <c r="AS202" s="3">
        <f t="shared" si="590"/>
        <v>305570384986.31757</v>
      </c>
      <c r="AT202" s="3">
        <f t="shared" si="590"/>
        <v>319954998964.39264</v>
      </c>
      <c r="AU202" s="3">
        <f t="shared" si="590"/>
        <v>335016031421.40173</v>
      </c>
      <c r="AV202" s="3">
        <f t="shared" si="590"/>
        <v>350785219486.02869</v>
      </c>
      <c r="AW202" s="3">
        <f t="shared" si="590"/>
        <v>367295782558.87372</v>
      </c>
      <c r="AX202" s="3">
        <f t="shared" si="590"/>
        <v>384582490883.487</v>
      </c>
      <c r="AY202" s="3">
        <f t="shared" si="590"/>
        <v>402681737225.23315</v>
      </c>
      <c r="AZ202" s="3">
        <f t="shared" si="590"/>
        <v>421631611792.89362</v>
      </c>
      <c r="BA202" s="3">
        <f t="shared" si="590"/>
        <v>441471980543.32306</v>
      </c>
      <c r="BB202" s="3">
        <f t="shared" si="590"/>
        <v>462244567014.29132</v>
      </c>
      <c r="BC202" s="3">
        <f t="shared" si="590"/>
        <v>483993037835.62659</v>
      </c>
      <c r="BD202" s="3">
        <f t="shared" si="590"/>
        <v>506763092076.04987</v>
      </c>
      <c r="BE202" s="3">
        <f t="shared" si="590"/>
        <v>530602554586.5553</v>
      </c>
      <c r="BF202" s="3">
        <f t="shared" si="590"/>
        <v>555561473509.48926</v>
      </c>
      <c r="BG202" s="3">
        <f t="shared" si="590"/>
        <v>581692222125.79651</v>
      </c>
      <c r="BH202" s="3">
        <f t="shared" si="590"/>
        <v>609049605222.05859</v>
      </c>
      <c r="BI202" s="3">
        <f t="shared" si="590"/>
        <v>637690970162.16553</v>
      </c>
      <c r="BJ202" s="3">
        <f t="shared" si="590"/>
        <v>667676322855.96606</v>
      </c>
      <c r="BK202" s="3">
        <f t="shared" si="590"/>
        <v>699068448823.74939</v>
      </c>
      <c r="BL202" s="3">
        <f t="shared" si="590"/>
        <v>731933039562.50781</v>
      </c>
      <c r="BM202" s="3">
        <f t="shared" si="590"/>
        <v>766338824421.77734</v>
      </c>
      <c r="BN202" s="3">
        <f t="shared" si="590"/>
        <v>802357708210.90833</v>
      </c>
      <c r="BO202" s="3">
        <f t="shared" si="590"/>
        <v>840064914757.17212</v>
      </c>
      <c r="BP202" s="3">
        <f t="shared" ref="BP202:EA202" si="591">$H$1*PI()/3*((BP99+BQ99)*(BQ$7^2-BP$7^2)+(BQ$7-BP$7)*(BP99*BP$7+BQ99*BQ$7))*$H$2*$K$1</f>
        <v>879539136647.50549</v>
      </c>
      <c r="BQ202" s="3">
        <f t="shared" si="591"/>
        <v>920862691387.64294</v>
      </c>
      <c r="BR202" s="3">
        <f t="shared" si="591"/>
        <v>964121684221.49866</v>
      </c>
      <c r="BS202" s="3">
        <f t="shared" si="591"/>
        <v>1009406177856.6115</v>
      </c>
      <c r="BT202" s="3">
        <f t="shared" si="591"/>
        <v>1056810369349.8469</v>
      </c>
      <c r="BU202" s="3">
        <f t="shared" si="591"/>
        <v>1106432774408.4482</v>
      </c>
      <c r="BV202" s="3">
        <f t="shared" si="591"/>
        <v>1158376419371.1953</v>
      </c>
      <c r="BW202" s="3">
        <f t="shared" si="591"/>
        <v>1212749041133.7419</v>
      </c>
      <c r="BX202" s="3">
        <f t="shared" si="591"/>
        <v>1269663295287.8625</v>
      </c>
      <c r="BY202" s="3">
        <f t="shared" si="591"/>
        <v>1329236972748.5107</v>
      </c>
      <c r="BZ202" s="3">
        <f t="shared" si="591"/>
        <v>1391593225140.9497</v>
      </c>
      <c r="CA202" s="3">
        <f t="shared" si="591"/>
        <v>1456860799226.3254</v>
      </c>
      <c r="CB202" s="3">
        <f t="shared" si="591"/>
        <v>1525174280636.561</v>
      </c>
      <c r="CC202" s="3">
        <f t="shared" si="591"/>
        <v>1596674347200.2312</v>
      </c>
      <c r="CD202" s="3">
        <f t="shared" si="591"/>
        <v>1671508032123.1843</v>
      </c>
      <c r="CE202" s="3">
        <f t="shared" si="591"/>
        <v>1749828997298.6001</v>
      </c>
      <c r="CF202" s="3">
        <f t="shared" si="591"/>
        <v>1831797817005.5276</v>
      </c>
      <c r="CG202" s="3">
        <f t="shared" si="591"/>
        <v>1917582272249.7156</v>
      </c>
      <c r="CH202" s="3">
        <f t="shared" si="591"/>
        <v>2007357655994.3901</v>
      </c>
      <c r="CI202" s="3">
        <f t="shared" si="591"/>
        <v>2101307089509.8613</v>
      </c>
      <c r="CJ202" s="3">
        <f t="shared" si="591"/>
        <v>2199621850061.1445</v>
      </c>
      <c r="CK202" s="3">
        <f t="shared" si="591"/>
        <v>2302501710130.771</v>
      </c>
      <c r="CL202" s="3">
        <f t="shared" si="591"/>
        <v>2410155288355.8857</v>
      </c>
      <c r="CM202" s="3">
        <f t="shared" si="591"/>
        <v>2522800412328.3403</v>
      </c>
      <c r="CN202" s="3">
        <f t="shared" si="591"/>
        <v>2640664493383.1948</v>
      </c>
      <c r="CO202" s="3">
        <f t="shared" si="591"/>
        <v>2763984913458.502</v>
      </c>
      <c r="CP202" s="3">
        <f t="shared" si="591"/>
        <v>2893009424077.9468</v>
      </c>
      <c r="CQ202" s="3">
        <f t="shared" si="591"/>
        <v>3027996557456.9893</v>
      </c>
      <c r="CR202" s="3">
        <f t="shared" si="591"/>
        <v>3169216049680.8501</v>
      </c>
      <c r="CS202" s="3">
        <f t="shared" si="591"/>
        <v>3316949275848.7661</v>
      </c>
      <c r="CT202" s="3">
        <f t="shared" si="591"/>
        <v>3471489697012.8755</v>
      </c>
      <c r="CU202" s="3">
        <f t="shared" si="591"/>
        <v>3633143318639.8311</v>
      </c>
      <c r="CV202" s="3">
        <f t="shared" si="591"/>
        <v>3802229160302.4077</v>
      </c>
      <c r="CW202" s="3">
        <f t="shared" si="591"/>
        <v>3979079736128.4282</v>
      </c>
      <c r="CX202" s="3">
        <f t="shared" si="591"/>
        <v>4164041545486.5908</v>
      </c>
      <c r="CY202" s="3">
        <f t="shared" si="591"/>
        <v>4357475573283.3896</v>
      </c>
      <c r="CZ202" s="3">
        <f t="shared" si="591"/>
        <v>4559757799030.207</v>
      </c>
      <c r="DA202" s="3">
        <f t="shared" si="591"/>
        <v>4771279713794.8174</v>
      </c>
      <c r="DB202" s="3">
        <f t="shared" si="591"/>
        <v>4992448843943.6445</v>
      </c>
      <c r="DC202" s="3">
        <f t="shared" si="591"/>
        <v>5223689280348.0088</v>
      </c>
      <c r="DD202" s="3">
        <f t="shared" si="591"/>
        <v>5465442211658.2568</v>
      </c>
      <c r="DE202" s="3">
        <f t="shared" si="591"/>
        <v>5718166459897.6016</v>
      </c>
      <c r="DF202" s="3">
        <f t="shared" si="591"/>
        <v>5982339016459.6582</v>
      </c>
      <c r="DG202" s="3">
        <f t="shared" si="591"/>
        <v>6258455576312.2637</v>
      </c>
      <c r="DH202" s="3">
        <f t="shared" si="591"/>
        <v>6547031067921.1562</v>
      </c>
      <c r="DI202" s="3">
        <f t="shared" si="591"/>
        <v>6848600176075.2217</v>
      </c>
      <c r="DJ202" s="3">
        <f t="shared" si="591"/>
        <v>7163717854431.5029</v>
      </c>
      <c r="DK202" s="3">
        <f t="shared" si="591"/>
        <v>7492959824289.7227</v>
      </c>
      <c r="DL202" s="3">
        <f t="shared" si="591"/>
        <v>7836923055561.9053</v>
      </c>
      <c r="DM202" s="3">
        <f t="shared" si="591"/>
        <v>8196226225544.7793</v>
      </c>
      <c r="DN202" s="3">
        <f t="shared" si="591"/>
        <v>8571510150619.0977</v>
      </c>
      <c r="DO202" s="3">
        <f t="shared" si="591"/>
        <v>8963438185304.4863</v>
      </c>
      <c r="DP202" s="3">
        <f t="shared" si="591"/>
        <v>9372696582758.8457</v>
      </c>
      <c r="DQ202" s="3">
        <f t="shared" si="591"/>
        <v>9799994809897.2324</v>
      </c>
      <c r="DR202" s="3">
        <f t="shared" si="591"/>
        <v>10246065809884.781</v>
      </c>
      <c r="DS202" s="3">
        <f t="shared" si="591"/>
        <v>10711666203791.49</v>
      </c>
      <c r="DT202" s="3">
        <f t="shared" si="591"/>
        <v>11197576422512.805</v>
      </c>
      <c r="DU202" s="3">
        <f t="shared" si="591"/>
        <v>11704600759224.969</v>
      </c>
      <c r="DV202" s="3">
        <f t="shared" si="591"/>
        <v>12233567331582.146</v>
      </c>
      <c r="DW202" s="3">
        <f t="shared" si="591"/>
        <v>12785327941984.107</v>
      </c>
      <c r="DX202" s="3">
        <f t="shared" si="591"/>
        <v>13360757823197.105</v>
      </c>
      <c r="DY202" s="3">
        <f t="shared" si="591"/>
        <v>13960755255319.643</v>
      </c>
      <c r="DZ202" s="3">
        <f t="shared" si="591"/>
        <v>14586241039076.326</v>
      </c>
      <c r="EA202" s="3">
        <f t="shared" si="591"/>
        <v>15238157808995.564</v>
      </c>
      <c r="EB202" s="3">
        <f t="shared" ref="EB202:ET202" si="592">$H$1*PI()/3*((EB99+EC99)*(EC$7^2-EB$7^2)+(EC$7-EB$7)*(EB99*EB$7+EC99*EC$7))*$H$2*$K$1</f>
        <v>15917469168747.322</v>
      </c>
      <c r="EC202" s="3">
        <f t="shared" si="592"/>
        <v>16625158629450.016</v>
      </c>
      <c r="ED202" s="3">
        <f t="shared" si="592"/>
        <v>17362228330236.514</v>
      </c>
      <c r="EE202" s="3">
        <f t="shared" si="592"/>
        <v>18129697518875.801</v>
      </c>
      <c r="EF202" s="3">
        <f t="shared" si="592"/>
        <v>18928600768527.707</v>
      </c>
      <c r="EG202" s="3">
        <f t="shared" si="592"/>
        <v>19759985904961.383</v>
      </c>
      <c r="EH202" s="3">
        <f t="shared" si="592"/>
        <v>20624911617002.23</v>
      </c>
      <c r="EI202" s="3">
        <f t="shared" si="592"/>
        <v>21524444720934.004</v>
      </c>
      <c r="EJ202" s="3">
        <f t="shared" si="592"/>
        <v>22459657047919.031</v>
      </c>
      <c r="EK202" s="3">
        <f t="shared" si="592"/>
        <v>23431621921563.57</v>
      </c>
      <c r="EL202" s="3">
        <f t="shared" si="592"/>
        <v>24441410191020.316</v>
      </c>
      <c r="EM202" s="3">
        <f t="shared" si="592"/>
        <v>25490085783001.449</v>
      </c>
      <c r="EN202" s="3">
        <f t="shared" si="592"/>
        <v>26578700734536.348</v>
      </c>
      <c r="EO202" s="3">
        <f t="shared" si="592"/>
        <v>27708289666557.754</v>
      </c>
      <c r="EP202" s="3">
        <f t="shared" si="592"/>
        <v>28879863656696.012</v>
      </c>
      <c r="EQ202" s="3">
        <f t="shared" si="592"/>
        <v>30094403468607.133</v>
      </c>
      <c r="ER202" s="3">
        <f t="shared" si="592"/>
        <v>31352852093689.148</v>
      </c>
      <c r="ES202" s="3">
        <f t="shared" si="592"/>
        <v>32656106560413.379</v>
      </c>
      <c r="ET202" s="3">
        <f t="shared" si="592"/>
        <v>34005008965842.848</v>
      </c>
      <c r="EU202" s="3">
        <f t="shared" ref="EU202:FC202" si="593">$H$1*PI()/3*((EU99+EV99)*(EV$7^2-EU$7^2)+(EV$7-EU$7)*(EU99*EU$7+EV99*EV$7))*$H$2*$K$1</f>
        <v>35400336683963.805</v>
      </c>
      <c r="EV202" s="3">
        <f t="shared" si="593"/>
        <v>36842791705836.922</v>
      </c>
      <c r="EW202" s="3">
        <f t="shared" si="593"/>
        <v>38332989067699.133</v>
      </c>
      <c r="EX202" s="3">
        <f t="shared" si="593"/>
        <v>39871444324977.086</v>
      </c>
      <c r="EY202" s="3">
        <f t="shared" si="593"/>
        <v>41458560032946.312</v>
      </c>
      <c r="EZ202" s="3">
        <f t="shared" si="593"/>
        <v>43094611198377.641</v>
      </c>
      <c r="FA202" s="3">
        <f t="shared" si="593"/>
        <v>44779729671528.805</v>
      </c>
      <c r="FB202" s="3">
        <f t="shared" si="593"/>
        <v>46513887454041.094</v>
      </c>
      <c r="FC202" s="3">
        <f t="shared" si="593"/>
        <v>48296878905946.961</v>
      </c>
      <c r="FD202" s="3">
        <f t="shared" si="548"/>
        <v>50128301844793.344</v>
      </c>
      <c r="FE202" s="3">
        <f t="shared" si="549"/>
        <v>52007537540850.516</v>
      </c>
      <c r="FF202" s="3">
        <f t="shared" si="482"/>
        <v>53933729626398.945</v>
      </c>
      <c r="FG202" s="3">
        <f t="shared" si="483"/>
        <v>55905761952798.727</v>
      </c>
      <c r="FH202" s="3">
        <f t="shared" si="484"/>
        <v>57922235447528.805</v>
      </c>
      <c r="FI202" s="3">
        <f t="shared" si="485"/>
        <v>59981444045370.484</v>
      </c>
      <c r="FJ202" s="3">
        <f t="shared" si="486"/>
        <v>62081349791739.617</v>
      </c>
      <c r="FK202" s="3">
        <f t="shared" si="487"/>
        <v>64219557244738.555</v>
      </c>
      <c r="FL202" s="3">
        <f t="shared" si="488"/>
        <v>66393287333446.266</v>
      </c>
      <c r="FM202" s="3">
        <f t="shared" si="489"/>
        <v>68599350865592.344</v>
      </c>
      <c r="FN202" s="3">
        <f t="shared" si="490"/>
        <v>70834121916283.359</v>
      </c>
      <c r="FO202" s="3">
        <f t="shared" si="491"/>
        <v>73093511373064.141</v>
      </c>
      <c r="FP202" s="3">
        <f t="shared" si="492"/>
        <v>75372940958875.25</v>
      </c>
      <c r="FQ202" s="3">
        <f t="shared" si="493"/>
        <v>77667318105930.953</v>
      </c>
      <c r="FR202" s="3">
        <f t="shared" si="494"/>
        <v>79971012107834.25</v>
      </c>
      <c r="FS202" s="3">
        <f t="shared" si="464"/>
        <v>82277832034960.906</v>
      </c>
      <c r="FT202" s="3">
        <f t="shared" si="465"/>
        <v>84581006959517.672</v>
      </c>
      <c r="FU202" s="3">
        <f t="shared" si="466"/>
        <v>86873169099154.016</v>
      </c>
      <c r="FV202" s="3">
        <f t="shared" si="467"/>
        <v>89146340552451.297</v>
      </c>
      <c r="FW202" s="3">
        <f t="shared" si="468"/>
        <v>91391924364120.906</v>
      </c>
      <c r="FX202" s="3">
        <f t="shared" si="469"/>
        <v>93600700720395.109</v>
      </c>
      <c r="FY202" s="3">
        <f t="shared" si="470"/>
        <v>95762829134997.797</v>
      </c>
      <c r="FZ202" s="3">
        <f t="shared" si="471"/>
        <v>97867857540414.75</v>
      </c>
      <c r="GA202" s="3">
        <f t="shared" si="472"/>
        <v>99904739245240.844</v>
      </c>
      <c r="GB202" s="3">
        <f t="shared" si="473"/>
        <v>101861858754278.2</v>
      </c>
      <c r="GC202" s="3">
        <f t="shared" si="474"/>
        <v>103727067468465.97</v>
      </c>
      <c r="GD202" s="3">
        <f t="shared" si="475"/>
        <v>105487730285089.53</v>
      </c>
      <c r="GE202" s="3">
        <f t="shared" si="476"/>
        <v>107130784098497.67</v>
      </c>
      <c r="GF202" s="3">
        <f t="shared" si="523"/>
        <v>108642809155675.77</v>
      </c>
      <c r="GG202" s="3">
        <f t="shared" si="524"/>
        <v>110010114141443.39</v>
      </c>
      <c r="GH202" s="3">
        <f t="shared" si="525"/>
        <v>111218835753628.37</v>
      </c>
      <c r="GI202" s="3">
        <f t="shared" si="526"/>
        <v>112255053369986.09</v>
      </c>
      <c r="GJ202" s="3">
        <f t="shared" si="527"/>
        <v>113104919204756.73</v>
      </c>
      <c r="GK202" s="3">
        <f t="shared" si="499"/>
        <v>113754804096219.84</v>
      </c>
      <c r="GL202" s="3">
        <f t="shared" si="500"/>
        <v>114191458755291.25</v>
      </c>
      <c r="GM202" s="3">
        <f t="shared" si="501"/>
        <v>114402189935431.37</v>
      </c>
      <c r="GN202" s="3">
        <f t="shared" si="502"/>
        <v>114375050554939.97</v>
      </c>
      <c r="GO202" s="3">
        <f t="shared" si="503"/>
        <v>114099042314584.25</v>
      </c>
      <c r="GP202" s="3">
        <f t="shared" si="504"/>
        <v>113564328809381.25</v>
      </c>
      <c r="GQ202" s="3">
        <f t="shared" si="505"/>
        <v>112762456539355.67</v>
      </c>
      <c r="GR202" s="3">
        <f t="shared" si="506"/>
        <v>111686580589559.77</v>
      </c>
      <c r="GS202" s="3">
        <f t="shared" si="507"/>
        <v>110331691088087.28</v>
      </c>
      <c r="GT202" s="3">
        <f t="shared" si="508"/>
        <v>108694835880283.97</v>
      </c>
      <c r="GU202" s="3">
        <f t="shared" si="509"/>
        <v>106775334200434.25</v>
      </c>
      <c r="GV202" s="3">
        <f t="shared" si="510"/>
        <v>104574975506751.83</v>
      </c>
      <c r="GW202" s="3">
        <f t="shared" si="511"/>
        <v>102098197104057.39</v>
      </c>
      <c r="GX202" s="3">
        <f t="shared" si="512"/>
        <v>99352233748156.469</v>
      </c>
      <c r="GY202" s="3">
        <f t="shared" si="513"/>
        <v>96347232147541.984</v>
      </c>
      <c r="GZ202" s="3">
        <f t="shared" si="514"/>
        <v>93096323194874.5</v>
      </c>
      <c r="HA202" s="3">
        <f t="shared" si="515"/>
        <v>89615644916773.906</v>
      </c>
      <c r="HB202" s="3">
        <f t="shared" si="516"/>
        <v>85924309568416.641</v>
      </c>
      <c r="HC202" s="3">
        <f t="shared" si="517"/>
        <v>82044309057109.344</v>
      </c>
      <c r="HD202" s="3">
        <f t="shared" si="518"/>
        <v>78000353986835</v>
      </c>
      <c r="HE202" s="3">
        <f t="shared" si="477"/>
        <v>73819643092229.922</v>
      </c>
      <c r="HF202" s="3">
        <f t="shared" si="428"/>
        <v>69531561678531.242</v>
      </c>
      <c r="HG202" s="3">
        <f t="shared" si="429"/>
        <v>65167309886739.242</v>
      </c>
      <c r="HH202" s="3"/>
      <c r="HJ202" s="3">
        <f t="shared" si="430"/>
        <v>6214038483497753</v>
      </c>
      <c r="HK202" s="3">
        <f t="shared" si="435"/>
        <v>6756022706868690</v>
      </c>
    </row>
    <row r="203" spans="1:224" x14ac:dyDescent="0.25">
      <c r="A203">
        <v>222</v>
      </c>
      <c r="B203" s="3">
        <v>125892541179.416</v>
      </c>
      <c r="C203" s="8">
        <v>3989.2939000245901</v>
      </c>
      <c r="D203" s="3">
        <f t="shared" ref="D203:BO203" si="594">$H$1*PI()/3*((D100+E100)*(E$7^2-D$7^2)+(E$7-D$7)*(D100*D$7+E100*E$7))*$H$2*$K$1</f>
        <v>41171803959.436523</v>
      </c>
      <c r="E203" s="3">
        <f t="shared" si="594"/>
        <v>43111681302.884056</v>
      </c>
      <c r="F203" s="3">
        <f t="shared" si="594"/>
        <v>45142945885.229897</v>
      </c>
      <c r="G203" s="3">
        <f t="shared" si="594"/>
        <v>47269901660.490807</v>
      </c>
      <c r="H203" s="3">
        <f t="shared" si="594"/>
        <v>49497055157.284874</v>
      </c>
      <c r="I203" s="3">
        <f t="shared" si="594"/>
        <v>51829125001.468269</v>
      </c>
      <c r="J203" s="3">
        <f t="shared" si="594"/>
        <v>54271051885.185654</v>
      </c>
      <c r="K203" s="3">
        <f t="shared" si="594"/>
        <v>56828009003.556679</v>
      </c>
      <c r="L203" s="3">
        <f t="shared" si="594"/>
        <v>59505412980.086624</v>
      </c>
      <c r="M203" s="3">
        <f t="shared" si="594"/>
        <v>62308935304.254723</v>
      </c>
      <c r="N203" s="3">
        <f t="shared" si="594"/>
        <v>65244514304.560127</v>
      </c>
      <c r="O203" s="3">
        <f t="shared" si="594"/>
        <v>68318367682.579384</v>
      </c>
      <c r="P203" s="3">
        <f t="shared" si="594"/>
        <v>71537005633.381836</v>
      </c>
      <c r="Q203" s="3">
        <f t="shared" si="594"/>
        <v>74907244580.159088</v>
      </c>
      <c r="R203" s="3">
        <f t="shared" si="594"/>
        <v>78436221551.473709</v>
      </c>
      <c r="S203" s="3">
        <f t="shared" si="594"/>
        <v>82131409230.574829</v>
      </c>
      <c r="T203" s="3">
        <f t="shared" si="594"/>
        <v>86000631708.433792</v>
      </c>
      <c r="U203" s="3">
        <f t="shared" si="594"/>
        <v>90052080973.110367</v>
      </c>
      <c r="V203" s="3">
        <f t="shared" si="594"/>
        <v>94294334168.926041</v>
      </c>
      <c r="W203" s="3">
        <f t="shared" si="594"/>
        <v>98736371661.939453</v>
      </c>
      <c r="X203" s="3">
        <f t="shared" si="594"/>
        <v>103387595948.36514</v>
      </c>
      <c r="Y203" s="3">
        <f t="shared" si="594"/>
        <v>108257851445.10709</v>
      </c>
      <c r="Z203" s="3">
        <f t="shared" si="594"/>
        <v>113357445203.23155</v>
      </c>
      <c r="AA203" s="3">
        <f t="shared" si="594"/>
        <v>118697168586.60088</v>
      </c>
      <c r="AB203" s="3">
        <f t="shared" si="594"/>
        <v>124288319960.37527</v>
      </c>
      <c r="AC203" s="3">
        <f t="shared" si="594"/>
        <v>130142728435.87421</v>
      </c>
      <c r="AD203" s="3">
        <f t="shared" si="594"/>
        <v>136272778720.24002</v>
      </c>
      <c r="AE203" s="3">
        <f t="shared" si="594"/>
        <v>142691437121.19003</v>
      </c>
      <c r="AF203" s="3">
        <f t="shared" si="594"/>
        <v>149412278760.87799</v>
      </c>
      <c r="AG203" s="3">
        <f t="shared" si="594"/>
        <v>156449516052.97903</v>
      </c>
      <c r="AH203" s="3">
        <f t="shared" si="594"/>
        <v>163818028501.46857</v>
      </c>
      <c r="AI203" s="3">
        <f t="shared" si="594"/>
        <v>171533393881.24457</v>
      </c>
      <c r="AJ203" s="3">
        <f t="shared" si="594"/>
        <v>179611920863.55978</v>
      </c>
      <c r="AK203" s="3">
        <f t="shared" si="594"/>
        <v>188070683151.79608</v>
      </c>
      <c r="AL203" s="3">
        <f t="shared" si="594"/>
        <v>196927555196.63504</v>
      </c>
      <c r="AM203" s="3">
        <f t="shared" si="594"/>
        <v>206201249561.3652</v>
      </c>
      <c r="AN203" s="3">
        <f t="shared" si="594"/>
        <v>215911356013.09018</v>
      </c>
      <c r="AO203" s="3">
        <f t="shared" si="594"/>
        <v>226078382416.89069</v>
      </c>
      <c r="AP203" s="3">
        <f t="shared" si="594"/>
        <v>236723797514.39563</v>
      </c>
      <c r="AQ203" s="3">
        <f t="shared" si="594"/>
        <v>247870075671.66647</v>
      </c>
      <c r="AR203" s="3">
        <f t="shared" si="594"/>
        <v>259540743684.31418</v>
      </c>
      <c r="AS203" s="3">
        <f t="shared" si="594"/>
        <v>271760429732.45682</v>
      </c>
      <c r="AT203" s="3">
        <f t="shared" si="594"/>
        <v>284554914580.72144</v>
      </c>
      <c r="AU203" s="3">
        <f t="shared" si="594"/>
        <v>297951185123.63794</v>
      </c>
      <c r="AV203" s="3">
        <f t="shared" si="594"/>
        <v>311977490380.68866</v>
      </c>
      <c r="AW203" s="3">
        <f t="shared" si="594"/>
        <v>326663400048.14197</v>
      </c>
      <c r="AX203" s="3">
        <f t="shared" si="594"/>
        <v>342039865722.17584</v>
      </c>
      <c r="AY203" s="3">
        <f t="shared" si="594"/>
        <v>358139284909.27136</v>
      </c>
      <c r="AZ203" s="3">
        <f t="shared" si="594"/>
        <v>374995567946.10651</v>
      </c>
      <c r="BA203" s="3">
        <f t="shared" si="594"/>
        <v>392644207956.20825</v>
      </c>
      <c r="BB203" s="3">
        <f t="shared" si="594"/>
        <v>411122353975.1485</v>
      </c>
      <c r="BC203" s="3">
        <f t="shared" si="594"/>
        <v>430468887380.72913</v>
      </c>
      <c r="BD203" s="3">
        <f t="shared" si="594"/>
        <v>450724501771.38184</v>
      </c>
      <c r="BE203" s="3">
        <f t="shared" si="594"/>
        <v>471931786439.40173</v>
      </c>
      <c r="BF203" s="3">
        <f t="shared" si="594"/>
        <v>494135313593.34094</v>
      </c>
      <c r="BG203" s="3">
        <f t="shared" si="594"/>
        <v>517381729487.19836</v>
      </c>
      <c r="BH203" s="3">
        <f t="shared" si="594"/>
        <v>541719849622.61096</v>
      </c>
      <c r="BI203" s="3">
        <f t="shared" si="594"/>
        <v>567200758193.56213</v>
      </c>
      <c r="BJ203" s="3">
        <f t="shared" si="594"/>
        <v>593877911950.25659</v>
      </c>
      <c r="BK203" s="3">
        <f t="shared" si="594"/>
        <v>621807248665.14868</v>
      </c>
      <c r="BL203" s="3">
        <f t="shared" si="594"/>
        <v>651047300391.01819</v>
      </c>
      <c r="BM203" s="3">
        <f t="shared" si="594"/>
        <v>681659311703.23682</v>
      </c>
      <c r="BN203" s="3">
        <f t="shared" si="594"/>
        <v>713707363131.5813</v>
      </c>
      <c r="BO203" s="3">
        <f t="shared" si="594"/>
        <v>747258499985.55896</v>
      </c>
      <c r="BP203" s="3">
        <f t="shared" ref="BP203:EA203" si="595">$H$1*PI()/3*((BP100+BQ100)*(BQ$7^2-BP$7^2)+(BQ$7-BP$7)*(BP100*BP$7+BQ100*BQ$7))*$H$2*$K$1</f>
        <v>782382866789.93042</v>
      </c>
      <c r="BQ203" s="3">
        <f t="shared" si="595"/>
        <v>819153847548.87231</v>
      </c>
      <c r="BR203" s="3">
        <f t="shared" si="595"/>
        <v>857648212066.30798</v>
      </c>
      <c r="BS203" s="3">
        <f t="shared" si="595"/>
        <v>897946268553.73767</v>
      </c>
      <c r="BT203" s="3">
        <f t="shared" si="595"/>
        <v>940132022765.42773</v>
      </c>
      <c r="BU203" s="3">
        <f t="shared" si="595"/>
        <v>984293343902.98328</v>
      </c>
      <c r="BV203" s="3">
        <f t="shared" si="595"/>
        <v>1030522137541.3284</v>
      </c>
      <c r="BW203" s="3">
        <f t="shared" si="595"/>
        <v>1078914525829.0857</v>
      </c>
      <c r="BX203" s="3">
        <f t="shared" si="595"/>
        <v>1129571035223.085</v>
      </c>
      <c r="BY203" s="3">
        <f t="shared" si="595"/>
        <v>1182596792022.2295</v>
      </c>
      <c r="BZ203" s="3">
        <f t="shared" si="595"/>
        <v>1238101725966.5481</v>
      </c>
      <c r="CA203" s="3">
        <f t="shared" si="595"/>
        <v>1296200782174.9802</v>
      </c>
      <c r="CB203" s="3">
        <f t="shared" si="595"/>
        <v>1357014141691.1028</v>
      </c>
      <c r="CC203" s="3">
        <f t="shared" si="595"/>
        <v>1420667450918.1797</v>
      </c>
      <c r="CD203" s="3">
        <f t="shared" si="595"/>
        <v>1487292060212.0073</v>
      </c>
      <c r="CE203" s="3">
        <f t="shared" si="595"/>
        <v>1557025271912.843</v>
      </c>
      <c r="CF203" s="3">
        <f t="shared" si="595"/>
        <v>1630010598087.0725</v>
      </c>
      <c r="CG203" s="3">
        <f t="shared" si="595"/>
        <v>1706398028248.4421</v>
      </c>
      <c r="CH203" s="3">
        <f t="shared" si="595"/>
        <v>1786344307327.3408</v>
      </c>
      <c r="CI203" s="3">
        <f t="shared" si="595"/>
        <v>1870013224144.1675</v>
      </c>
      <c r="CJ203" s="3">
        <f t="shared" si="595"/>
        <v>1957575910639.0315</v>
      </c>
      <c r="CK203" s="3">
        <f t="shared" si="595"/>
        <v>2049211152095.7522</v>
      </c>
      <c r="CL203" s="3">
        <f t="shared" si="595"/>
        <v>2145105708587.792</v>
      </c>
      <c r="CM203" s="3">
        <f t="shared" si="595"/>
        <v>2245454647852.7593</v>
      </c>
      <c r="CN203" s="3">
        <f t="shared" si="595"/>
        <v>2350461689788.1021</v>
      </c>
      <c r="CO203" s="3">
        <f t="shared" si="595"/>
        <v>2460339562730.3311</v>
      </c>
      <c r="CP203" s="3">
        <f t="shared" si="595"/>
        <v>2575310371659.9966</v>
      </c>
      <c r="CQ203" s="3">
        <f t="shared" si="595"/>
        <v>2695605978437.9634</v>
      </c>
      <c r="CR203" s="3">
        <f t="shared" si="595"/>
        <v>2821468394141.4629</v>
      </c>
      <c r="CS203" s="3">
        <f t="shared" si="595"/>
        <v>2953150183530.4785</v>
      </c>
      <c r="CT203" s="3">
        <f t="shared" si="595"/>
        <v>3090914881627.2798</v>
      </c>
      <c r="CU203" s="3">
        <f t="shared" si="595"/>
        <v>3235037422314.6084</v>
      </c>
      <c r="CV203" s="3">
        <f t="shared" si="595"/>
        <v>3385804578852.3682</v>
      </c>
      <c r="CW203" s="3">
        <f t="shared" si="595"/>
        <v>3543515416066.4668</v>
      </c>
      <c r="CX203" s="3">
        <f t="shared" si="595"/>
        <v>3708481753936.104</v>
      </c>
      <c r="CY203" s="3">
        <f t="shared" si="595"/>
        <v>3881028642228.2129</v>
      </c>
      <c r="CZ203" s="3">
        <f t="shared" si="595"/>
        <v>4061494845653.9224</v>
      </c>
      <c r="DA203" s="3">
        <f t="shared" si="595"/>
        <v>4250233339000.7676</v>
      </c>
      <c r="DB203" s="3">
        <f t="shared" si="595"/>
        <v>4447611811529.9844</v>
      </c>
      <c r="DC203" s="3">
        <f t="shared" si="595"/>
        <v>4654013179742.3105</v>
      </c>
      <c r="DD203" s="3">
        <f t="shared" si="595"/>
        <v>4869836107577.7227</v>
      </c>
      <c r="DE203" s="3">
        <f t="shared" si="595"/>
        <v>5095495532826.4092</v>
      </c>
      <c r="DF203" s="3">
        <f t="shared" si="595"/>
        <v>5331423198405.707</v>
      </c>
      <c r="DG203" s="3">
        <f t="shared" si="595"/>
        <v>5578068186936.2734</v>
      </c>
      <c r="DH203" s="3">
        <f t="shared" si="595"/>
        <v>5835897456824.252</v>
      </c>
      <c r="DI203" s="3">
        <f t="shared" si="595"/>
        <v>6105396377793.8154</v>
      </c>
      <c r="DJ203" s="3">
        <f t="shared" si="595"/>
        <v>6387069263525.5635</v>
      </c>
      <c r="DK203" s="3">
        <f t="shared" si="595"/>
        <v>6681439898818.9932</v>
      </c>
      <c r="DL203" s="3">
        <f t="shared" si="595"/>
        <v>6989052058251.8779</v>
      </c>
      <c r="DM203" s="3">
        <f t="shared" si="595"/>
        <v>7310470013032.3086</v>
      </c>
      <c r="DN203" s="3">
        <f t="shared" si="595"/>
        <v>7646279022352.6904</v>
      </c>
      <c r="DO203" s="3">
        <f t="shared" si="595"/>
        <v>7997085804980.9092</v>
      </c>
      <c r="DP203" s="3">
        <f t="shared" si="595"/>
        <v>8363518986569.8174</v>
      </c>
      <c r="DQ203" s="3">
        <f t="shared" si="595"/>
        <v>8746229517402.3643</v>
      </c>
      <c r="DR203" s="3">
        <f t="shared" si="595"/>
        <v>9145891054966.7207</v>
      </c>
      <c r="DS203" s="3">
        <f t="shared" si="595"/>
        <v>9563200304948.4629</v>
      </c>
      <c r="DT203" s="3">
        <f t="shared" si="595"/>
        <v>9998877313672.7988</v>
      </c>
      <c r="DU203" s="3">
        <f t="shared" si="595"/>
        <v>10453665704341.205</v>
      </c>
      <c r="DV203" s="3">
        <f t="shared" si="595"/>
        <v>10928332848517.672</v>
      </c>
      <c r="DW203" s="3">
        <f t="shared" si="595"/>
        <v>11423669963593.049</v>
      </c>
      <c r="DX203" s="3">
        <f t="shared" si="595"/>
        <v>11940492126080.127</v>
      </c>
      <c r="DY203" s="3">
        <f t="shared" si="595"/>
        <v>12479638189494.564</v>
      </c>
      <c r="DZ203" s="3">
        <f t="shared" si="595"/>
        <v>13041970594729.766</v>
      </c>
      <c r="EA203" s="3">
        <f t="shared" si="595"/>
        <v>13628375059608.666</v>
      </c>
      <c r="EB203" s="3">
        <f t="shared" ref="EB203:ET203" si="596">$H$1*PI()/3*((EB100+EC100)*(EC$7^2-EB$7^2)+(EC$7-EB$7)*(EB100*EB$7+EC100*EC$7))*$H$2*$K$1</f>
        <v>14239760133196.324</v>
      </c>
      <c r="EC203" s="3">
        <f t="shared" si="596"/>
        <v>14877056599184.4</v>
      </c>
      <c r="ED203" s="3">
        <f t="shared" si="596"/>
        <v>15541216711329.631</v>
      </c>
      <c r="EE203" s="3">
        <f t="shared" si="596"/>
        <v>16233213242610.795</v>
      </c>
      <c r="EF203" s="3">
        <f t="shared" si="596"/>
        <v>16954038328234.721</v>
      </c>
      <c r="EG203" s="3">
        <f t="shared" si="596"/>
        <v>17704702081046.887</v>
      </c>
      <c r="EH203" s="3">
        <f t="shared" si="596"/>
        <v>18486230956466.594</v>
      </c>
      <c r="EI203" s="3">
        <f t="shared" si="596"/>
        <v>19299665842183.734</v>
      </c>
      <c r="EJ203" s="3">
        <f t="shared" si="596"/>
        <v>20146059846275.523</v>
      </c>
      <c r="EK203" s="3">
        <f t="shared" si="596"/>
        <v>21026475755545.559</v>
      </c>
      <c r="EL203" s="3">
        <f t="shared" si="596"/>
        <v>21941983134166.941</v>
      </c>
      <c r="EM203" s="3">
        <f t="shared" si="596"/>
        <v>22893655030688.125</v>
      </c>
      <c r="EN203" s="3">
        <f t="shared" si="596"/>
        <v>23882564259813.234</v>
      </c>
      <c r="EO203" s="3">
        <f t="shared" si="596"/>
        <v>24909779223462.781</v>
      </c>
      <c r="EP203" s="3">
        <f t="shared" si="596"/>
        <v>25976359233682.336</v>
      </c>
      <c r="EQ203" s="3">
        <f t="shared" si="596"/>
        <v>27083349298528.203</v>
      </c>
      <c r="ER203" s="3">
        <f t="shared" si="596"/>
        <v>28231774330144.859</v>
      </c>
      <c r="ES203" s="3">
        <f t="shared" si="596"/>
        <v>29422632732980.945</v>
      </c>
      <c r="ET203" s="3">
        <f t="shared" si="596"/>
        <v>30656889328676.895</v>
      </c>
      <c r="EU203" s="3">
        <f t="shared" ref="EU203:FC203" si="597">$H$1*PI()/3*((EU100+EV100)*(EV$7^2-EU$7^2)+(EV$7-EU$7)*(EU100*EU$7+EV100*EV$7))*$H$2*$K$1</f>
        <v>31935467573235.18</v>
      </c>
      <c r="EV203" s="3">
        <f t="shared" si="597"/>
        <v>33259241021300.344</v>
      </c>
      <c r="EW203" s="3">
        <f t="shared" si="597"/>
        <v>34629023992086.379</v>
      </c>
      <c r="EX203" s="3">
        <f t="shared" si="597"/>
        <v>36045561391640.5</v>
      </c>
      <c r="EY203" s="3">
        <f t="shared" si="597"/>
        <v>37509517646917.719</v>
      </c>
      <c r="EZ203" s="3">
        <f t="shared" si="597"/>
        <v>39021464708448.383</v>
      </c>
      <c r="FA203" s="3">
        <f t="shared" si="597"/>
        <v>40581869080702.859</v>
      </c>
      <c r="FB203" s="3">
        <f t="shared" si="597"/>
        <v>42191077842372.141</v>
      </c>
      <c r="FC203" s="3">
        <f t="shared" si="597"/>
        <v>43849303622914.336</v>
      </c>
      <c r="FD203" s="3">
        <f t="shared" si="548"/>
        <v>45556608507477.883</v>
      </c>
      <c r="FE203" s="3">
        <f t="shared" si="549"/>
        <v>47312886848798.844</v>
      </c>
      <c r="FF203" s="3">
        <f t="shared" si="482"/>
        <v>49117846973587.344</v>
      </c>
      <c r="FG203" s="3">
        <f t="shared" si="483"/>
        <v>50970991781016.508</v>
      </c>
      <c r="FH203" s="3">
        <f t="shared" si="484"/>
        <v>52871598243186.516</v>
      </c>
      <c r="FI203" s="3">
        <f t="shared" si="485"/>
        <v>54818695832538.891</v>
      </c>
      <c r="FJ203" s="3">
        <f t="shared" si="486"/>
        <v>56811043917640.867</v>
      </c>
      <c r="FK203" s="3">
        <f t="shared" si="487"/>
        <v>58847108189221.055</v>
      </c>
      <c r="FL203" s="3">
        <f t="shared" si="488"/>
        <v>60925036200713.484</v>
      </c>
      <c r="FM203" s="3">
        <f t="shared" si="489"/>
        <v>63042632134026.984</v>
      </c>
      <c r="FN203" s="3">
        <f t="shared" si="490"/>
        <v>65197330930257.922</v>
      </c>
      <c r="FO203" s="3">
        <f t="shared" si="491"/>
        <v>67386171958740.305</v>
      </c>
      <c r="FP203" s="3">
        <f t="shared" si="492"/>
        <v>69605772434102.234</v>
      </c>
      <c r="FQ203" s="3">
        <f t="shared" si="493"/>
        <v>71852300832376.844</v>
      </c>
      <c r="FR203" s="3">
        <f t="shared" si="494"/>
        <v>74121450601763.016</v>
      </c>
      <c r="FS203" s="3">
        <f t="shared" si="464"/>
        <v>76408414512172.5</v>
      </c>
      <c r="FT203" s="3">
        <f t="shared" si="465"/>
        <v>78707860040788.437</v>
      </c>
      <c r="FU203" s="3">
        <f t="shared" si="466"/>
        <v>81013906246520.953</v>
      </c>
      <c r="FV203" s="3">
        <f t="shared" si="467"/>
        <v>83320102645734.031</v>
      </c>
      <c r="FW203" s="3">
        <f t="shared" si="468"/>
        <v>85619410663691.062</v>
      </c>
      <c r="FX203" s="3">
        <f t="shared" si="469"/>
        <v>87904188299626.516</v>
      </c>
      <c r="FY203" s="3">
        <f t="shared" si="470"/>
        <v>90166178708016.422</v>
      </c>
      <c r="FZ203" s="3">
        <f t="shared" si="471"/>
        <v>92396503462586.547</v>
      </c>
      <c r="GA203" s="3">
        <f t="shared" si="472"/>
        <v>94585661331100.422</v>
      </c>
      <c r="GB203" s="3">
        <f t="shared" si="473"/>
        <v>96723533447076.656</v>
      </c>
      <c r="GC203" s="3">
        <f t="shared" si="474"/>
        <v>98799395815131.453</v>
      </c>
      <c r="GD203" s="3">
        <f t="shared" si="475"/>
        <v>100801940129020.3</v>
      </c>
      <c r="GE203" s="3">
        <f t="shared" si="476"/>
        <v>102719303910302.36</v>
      </c>
      <c r="GF203" s="3">
        <f t="shared" si="523"/>
        <v>104539110989661.64</v>
      </c>
      <c r="GG203" s="3">
        <f t="shared" si="524"/>
        <v>106248523345249.83</v>
      </c>
      <c r="GH203" s="3">
        <f t="shared" si="525"/>
        <v>107834305282320.52</v>
      </c>
      <c r="GI203" s="3">
        <f t="shared" si="526"/>
        <v>109282900877112.45</v>
      </c>
      <c r="GJ203" s="3">
        <f t="shared" si="527"/>
        <v>110580525514080.98</v>
      </c>
      <c r="GK203" s="3">
        <f t="shared" si="499"/>
        <v>111713272211372.3</v>
      </c>
      <c r="GL203" s="3">
        <f t="shared" si="500"/>
        <v>112667233251475.45</v>
      </c>
      <c r="GM203" s="3">
        <f t="shared" si="501"/>
        <v>113428637406629.81</v>
      </c>
      <c r="GN203" s="3">
        <f t="shared" si="502"/>
        <v>113984002767904.03</v>
      </c>
      <c r="GO203" s="3">
        <f t="shared" si="503"/>
        <v>114320304849375.59</v>
      </c>
      <c r="GP203" s="3">
        <f t="shared" si="504"/>
        <v>114425159242243.8</v>
      </c>
      <c r="GQ203" s="3">
        <f t="shared" si="505"/>
        <v>114287017637633.52</v>
      </c>
      <c r="GR203" s="3">
        <f t="shared" si="506"/>
        <v>113895375522745.31</v>
      </c>
      <c r="GS203" s="3">
        <f t="shared" si="507"/>
        <v>113240989287192.41</v>
      </c>
      <c r="GT203" s="3">
        <f t="shared" si="508"/>
        <v>112316099862402.19</v>
      </c>
      <c r="GU203" s="3">
        <f t="shared" si="509"/>
        <v>111114659367896.92</v>
      </c>
      <c r="GV203" s="3">
        <f t="shared" si="510"/>
        <v>109632556569702.2</v>
      </c>
      <c r="GW203" s="3">
        <f t="shared" si="511"/>
        <v>107867836288083.47</v>
      </c>
      <c r="GX203" s="3">
        <f t="shared" si="512"/>
        <v>105820907249238.44</v>
      </c>
      <c r="GY203" s="3">
        <f t="shared" si="513"/>
        <v>103494732288506.91</v>
      </c>
      <c r="GZ203" s="3">
        <f t="shared" si="514"/>
        <v>100894994315769.92</v>
      </c>
      <c r="HA203" s="3">
        <f t="shared" si="515"/>
        <v>98030231085879.25</v>
      </c>
      <c r="HB203" s="3">
        <f t="shared" si="516"/>
        <v>94911931620510.937</v>
      </c>
      <c r="HC203" s="3">
        <f t="shared" si="517"/>
        <v>91554587146486.859</v>
      </c>
      <c r="HD203" s="3">
        <f t="shared" si="518"/>
        <v>87975689693275.734</v>
      </c>
      <c r="HE203" s="3">
        <f t="shared" si="477"/>
        <v>84195672069882.922</v>
      </c>
      <c r="HF203" s="3">
        <f t="shared" si="428"/>
        <v>80237783853803.422</v>
      </c>
      <c r="HG203" s="3">
        <f t="shared" si="429"/>
        <v>76127899297563.937</v>
      </c>
      <c r="HH203" s="3"/>
      <c r="HJ203" s="3">
        <f t="shared" si="430"/>
        <v>6039612776710662</v>
      </c>
      <c r="HK203" s="3">
        <f t="shared" si="435"/>
        <v>6756022706868690</v>
      </c>
    </row>
    <row r="204" spans="1:224" x14ac:dyDescent="0.25">
      <c r="A204">
        <v>223</v>
      </c>
      <c r="B204" s="3">
        <v>141253754462.27499</v>
      </c>
      <c r="C204" s="8">
        <v>4476.0613754618535</v>
      </c>
      <c r="D204" s="3">
        <f t="shared" ref="D204:BO204" si="598">$H$1*PI()/3*((D101+E101)*(E$7^2-D$7^2)+(E$7-D$7)*(D101*D$7+E101*E$7))*$H$2*$K$1</f>
        <v>36622279217.151947</v>
      </c>
      <c r="E204" s="3">
        <f t="shared" si="598"/>
        <v>38347824675.552681</v>
      </c>
      <c r="F204" s="3">
        <f t="shared" si="598"/>
        <v>40154662793.051468</v>
      </c>
      <c r="G204" s="3">
        <f t="shared" si="598"/>
        <v>42046622357.775757</v>
      </c>
      <c r="H204" s="3">
        <f t="shared" si="598"/>
        <v>44027712391.54348</v>
      </c>
      <c r="I204" s="3">
        <f t="shared" si="598"/>
        <v>46102130624.591377</v>
      </c>
      <c r="J204" s="3">
        <f t="shared" si="598"/>
        <v>48274272367.813347</v>
      </c>
      <c r="K204" s="3">
        <f t="shared" si="598"/>
        <v>50548739801.428337</v>
      </c>
      <c r="L204" s="3">
        <f t="shared" si="598"/>
        <v>52930351698.87989</v>
      </c>
      <c r="M204" s="3">
        <f t="shared" si="598"/>
        <v>55424153606.878876</v>
      </c>
      <c r="N204" s="3">
        <f t="shared" si="598"/>
        <v>58035428502.353027</v>
      </c>
      <c r="O204" s="3">
        <f t="shared" si="598"/>
        <v>60769707949.090874</v>
      </c>
      <c r="P204" s="3">
        <f t="shared" si="598"/>
        <v>63632783776.693283</v>
      </c>
      <c r="Q204" s="3">
        <f t="shared" si="598"/>
        <v>66630720306.681038</v>
      </c>
      <c r="R204" s="3">
        <f t="shared" si="598"/>
        <v>69769867151.103882</v>
      </c>
      <c r="S204" s="3">
        <f t="shared" si="598"/>
        <v>73056872609.931946</v>
      </c>
      <c r="T204" s="3">
        <f t="shared" si="598"/>
        <v>76498697695.479874</v>
      </c>
      <c r="U204" s="3">
        <f t="shared" si="598"/>
        <v>80102630812.972153</v>
      </c>
      <c r="V204" s="3">
        <f t="shared" si="598"/>
        <v>83876303127.144012</v>
      </c>
      <c r="W204" s="3">
        <f t="shared" si="598"/>
        <v>87827704647.463638</v>
      </c>
      <c r="X204" s="3">
        <f t="shared" si="598"/>
        <v>91965201064.704056</v>
      </c>
      <c r="Y204" s="3">
        <f t="shared" si="598"/>
        <v>96297551373.85997</v>
      </c>
      <c r="Z204" s="3">
        <f t="shared" si="598"/>
        <v>100833926319.88495</v>
      </c>
      <c r="AA204" s="3">
        <f t="shared" si="598"/>
        <v>105583927703.98962</v>
      </c>
      <c r="AB204" s="3">
        <f t="shared" si="598"/>
        <v>110557608590.46085</v>
      </c>
      <c r="AC204" s="3">
        <f t="shared" si="598"/>
        <v>115765494455.57477</v>
      </c>
      <c r="AD204" s="3">
        <f t="shared" si="598"/>
        <v>121218605321.93269</v>
      </c>
      <c r="AE204" s="3">
        <f t="shared" si="598"/>
        <v>126928478923.20995</v>
      </c>
      <c r="AF204" s="3">
        <f t="shared" si="598"/>
        <v>132907194947.65294</v>
      </c>
      <c r="AG204" s="3">
        <f t="shared" si="598"/>
        <v>139167400408.77417</v>
      </c>
      <c r="AH204" s="3">
        <f t="shared" si="598"/>
        <v>145722336195.59671</v>
      </c>
      <c r="AI204" s="3">
        <f t="shared" si="598"/>
        <v>152585864856.32849</v>
      </c>
      <c r="AJ204" s="3">
        <f t="shared" si="598"/>
        <v>159772499671.88885</v>
      </c>
      <c r="AK204" s="3">
        <f t="shared" si="598"/>
        <v>167297435078.02795</v>
      </c>
      <c r="AL204" s="3">
        <f t="shared" si="598"/>
        <v>175176578497.95996</v>
      </c>
      <c r="AM204" s="3">
        <f t="shared" si="598"/>
        <v>183426583648.98029</v>
      </c>
      <c r="AN204" s="3">
        <f t="shared" si="598"/>
        <v>192064885391.04834</v>
      </c>
      <c r="AO204" s="3">
        <f t="shared" si="598"/>
        <v>201109736186.52954</v>
      </c>
      <c r="AP204" s="3">
        <f t="shared" si="598"/>
        <v>210580244244.27444</v>
      </c>
      <c r="AQ204" s="3">
        <f t="shared" si="598"/>
        <v>220496413424.33179</v>
      </c>
      <c r="AR204" s="3">
        <f t="shared" si="598"/>
        <v>230879184982.35944</v>
      </c>
      <c r="AS204" s="3">
        <f t="shared" si="598"/>
        <v>241750481237.05939</v>
      </c>
      <c r="AT204" s="3">
        <f t="shared" si="598"/>
        <v>253133251246.34793</v>
      </c>
      <c r="AU204" s="3">
        <f t="shared" si="598"/>
        <v>265051518582.64551</v>
      </c>
      <c r="AV204" s="3">
        <f t="shared" si="598"/>
        <v>277530431301.27808</v>
      </c>
      <c r="AW204" s="3">
        <f t="shared" si="598"/>
        <v>290596314198.6391</v>
      </c>
      <c r="AX204" s="3">
        <f t="shared" si="598"/>
        <v>304276723463.44489</v>
      </c>
      <c r="AY204" s="3">
        <f t="shared" si="598"/>
        <v>318600503825.89075</v>
      </c>
      <c r="AZ204" s="3">
        <f t="shared" si="598"/>
        <v>333597848315.21063</v>
      </c>
      <c r="BA204" s="3">
        <f t="shared" si="598"/>
        <v>349300360740.802</v>
      </c>
      <c r="BB204" s="3">
        <f t="shared" si="598"/>
        <v>365741121016.27557</v>
      </c>
      <c r="BC204" s="3">
        <f t="shared" si="598"/>
        <v>382954753450.15863</v>
      </c>
      <c r="BD204" s="3">
        <f t="shared" si="598"/>
        <v>400977498133.22272</v>
      </c>
      <c r="BE204" s="3">
        <f t="shared" si="598"/>
        <v>419847285555.67352</v>
      </c>
      <c r="BF204" s="3">
        <f t="shared" si="598"/>
        <v>439603814594.57019</v>
      </c>
      <c r="BG204" s="3">
        <f t="shared" si="598"/>
        <v>460288634015.06665</v>
      </c>
      <c r="BH204" s="3">
        <f t="shared" si="598"/>
        <v>481945227637.04126</v>
      </c>
      <c r="BI204" s="3">
        <f t="shared" si="598"/>
        <v>504619103321.94067</v>
      </c>
      <c r="BJ204" s="3">
        <f t="shared" si="598"/>
        <v>528357885941.42401</v>
      </c>
      <c r="BK204" s="3">
        <f t="shared" si="598"/>
        <v>553211414495.45276</v>
      </c>
      <c r="BL204" s="3">
        <f t="shared" si="598"/>
        <v>579231843554.05164</v>
      </c>
      <c r="BM204" s="3">
        <f t="shared" si="598"/>
        <v>606473749199.49866</v>
      </c>
      <c r="BN204" s="3">
        <f t="shared" si="598"/>
        <v>634994239658.0249</v>
      </c>
      <c r="BO204" s="3">
        <f t="shared" si="598"/>
        <v>664853070809.42346</v>
      </c>
      <c r="BP204" s="3">
        <f t="shared" ref="BP204:EA204" si="599">$H$1*PI()/3*((BP101+BQ101)*(BQ$7^2-BP$7^2)+(BQ$7-BP$7)*(BP101*BP$7+BQ101*BQ$7))*$H$2*$K$1</f>
        <v>696112766774.97266</v>
      </c>
      <c r="BQ204" s="3">
        <f t="shared" si="599"/>
        <v>728838745786.3905</v>
      </c>
      <c r="BR204" s="3">
        <f t="shared" si="599"/>
        <v>763099451547.38513</v>
      </c>
      <c r="BS204" s="3">
        <f t="shared" si="599"/>
        <v>798966490303.60107</v>
      </c>
      <c r="BT204" s="3">
        <f t="shared" si="599"/>
        <v>836514773845.32239</v>
      </c>
      <c r="BU204" s="3">
        <f t="shared" si="599"/>
        <v>875822668670.25854</v>
      </c>
      <c r="BV204" s="3">
        <f t="shared" si="599"/>
        <v>916972151543.76355</v>
      </c>
      <c r="BW204" s="3">
        <f t="shared" si="599"/>
        <v>960048971695.92529</v>
      </c>
      <c r="BX204" s="3">
        <f t="shared" si="599"/>
        <v>1005142819902.2896</v>
      </c>
      <c r="BY204" s="3">
        <f t="shared" si="599"/>
        <v>1052347504701.4033</v>
      </c>
      <c r="BZ204" s="3">
        <f t="shared" si="599"/>
        <v>1101761136004.5291</v>
      </c>
      <c r="CA204" s="3">
        <f t="shared" si="599"/>
        <v>1153486316361.3843</v>
      </c>
      <c r="CB204" s="3">
        <f t="shared" si="599"/>
        <v>1207630340143.9421</v>
      </c>
      <c r="CC204" s="3">
        <f t="shared" si="599"/>
        <v>1264305400923.2888</v>
      </c>
      <c r="CD204" s="3">
        <f t="shared" si="599"/>
        <v>1323628807305.2009</v>
      </c>
      <c r="CE204" s="3">
        <f t="shared" si="599"/>
        <v>1385723207504.1228</v>
      </c>
      <c r="CF204" s="3">
        <f t="shared" si="599"/>
        <v>1450716822928.49</v>
      </c>
      <c r="CG204" s="3">
        <f t="shared" si="599"/>
        <v>1518743691052.5437</v>
      </c>
      <c r="CH204" s="3">
        <f t="shared" si="599"/>
        <v>1589943917851.8372</v>
      </c>
      <c r="CI204" s="3">
        <f t="shared" si="599"/>
        <v>1664463940072.1384</v>
      </c>
      <c r="CJ204" s="3">
        <f t="shared" si="599"/>
        <v>1742456797601.9202</v>
      </c>
      <c r="CK204" s="3">
        <f t="shared" si="599"/>
        <v>1824082416210.0618</v>
      </c>
      <c r="CL204" s="3">
        <f t="shared" si="599"/>
        <v>1909507900905.834</v>
      </c>
      <c r="CM204" s="3">
        <f t="shared" si="599"/>
        <v>1998907840164.5012</v>
      </c>
      <c r="CN204" s="3">
        <f t="shared" si="599"/>
        <v>2092464621254.9131</v>
      </c>
      <c r="CO204" s="3">
        <f t="shared" si="599"/>
        <v>2190368756884.2971</v>
      </c>
      <c r="CP204" s="3">
        <f t="shared" si="599"/>
        <v>2292819223363.9692</v>
      </c>
      <c r="CQ204" s="3">
        <f t="shared" si="599"/>
        <v>2400023810474.209</v>
      </c>
      <c r="CR204" s="3">
        <f t="shared" si="599"/>
        <v>2512199483180.9214</v>
      </c>
      <c r="CS204" s="3">
        <f t="shared" si="599"/>
        <v>2629572755331.2402</v>
      </c>
      <c r="CT204" s="3">
        <f t="shared" si="599"/>
        <v>2752380075421.8296</v>
      </c>
      <c r="CU204" s="3">
        <f t="shared" si="599"/>
        <v>2880868224474.2231</v>
      </c>
      <c r="CV204" s="3">
        <f t="shared" si="599"/>
        <v>3015294726057.3335</v>
      </c>
      <c r="CW204" s="3">
        <f t="shared" si="599"/>
        <v>3155928268378.3379</v>
      </c>
      <c r="CX204" s="3">
        <f t="shared" si="599"/>
        <v>3303049138351.0337</v>
      </c>
      <c r="CY204" s="3">
        <f t="shared" si="599"/>
        <v>3456949667495.3477</v>
      </c>
      <c r="CZ204" s="3">
        <f t="shared" si="599"/>
        <v>3617934689380.9673</v>
      </c>
      <c r="DA204" s="3">
        <f t="shared" si="599"/>
        <v>3786322008325.0786</v>
      </c>
      <c r="DB204" s="3">
        <f t="shared" si="599"/>
        <v>3962442878924.6318</v>
      </c>
      <c r="DC204" s="3">
        <f t="shared" si="599"/>
        <v>4146642495855.9976</v>
      </c>
      <c r="DD204" s="3">
        <f t="shared" si="599"/>
        <v>4339280493360.8271</v>
      </c>
      <c r="DE204" s="3">
        <f t="shared" si="599"/>
        <v>4540731453601.1348</v>
      </c>
      <c r="DF204" s="3">
        <f t="shared" si="599"/>
        <v>4751385422980.3057</v>
      </c>
      <c r="DG204" s="3">
        <f t="shared" si="599"/>
        <v>4971648435353.6963</v>
      </c>
      <c r="DH204" s="3">
        <f t="shared" si="599"/>
        <v>5201943040876.7305</v>
      </c>
      <c r="DI204" s="3">
        <f t="shared" si="599"/>
        <v>5442708839032.6836</v>
      </c>
      <c r="DJ204" s="3">
        <f t="shared" si="599"/>
        <v>5694403014154.6787</v>
      </c>
      <c r="DK204" s="3">
        <f t="shared" si="599"/>
        <v>5957500871577.083</v>
      </c>
      <c r="DL204" s="3">
        <f t="shared" si="599"/>
        <v>6232496372188.3105</v>
      </c>
      <c r="DM204" s="3">
        <f t="shared" si="599"/>
        <v>6519902662946.5264</v>
      </c>
      <c r="DN204" s="3">
        <f t="shared" si="599"/>
        <v>6820252600613.3496</v>
      </c>
      <c r="DO204" s="3">
        <f t="shared" si="599"/>
        <v>7134099265489.5586</v>
      </c>
      <c r="DP204" s="3">
        <f t="shared" si="599"/>
        <v>7462016461753.4912</v>
      </c>
      <c r="DQ204" s="3">
        <f t="shared" si="599"/>
        <v>7804599200366.3047</v>
      </c>
      <c r="DR204" s="3">
        <f t="shared" si="599"/>
        <v>8162464160268.3379</v>
      </c>
      <c r="DS204" s="3">
        <f t="shared" si="599"/>
        <v>8536250122919.6562</v>
      </c>
      <c r="DT204" s="3">
        <f t="shared" si="599"/>
        <v>8926618374795.4941</v>
      </c>
      <c r="DU204" s="3">
        <f t="shared" si="599"/>
        <v>9334253071886.5195</v>
      </c>
      <c r="DV204" s="3">
        <f t="shared" si="599"/>
        <v>9759861559515.4648</v>
      </c>
      <c r="DW204" s="3">
        <f t="shared" si="599"/>
        <v>10204174640189.41</v>
      </c>
      <c r="DX204" s="3">
        <f t="shared" si="599"/>
        <v>10667946781482.588</v>
      </c>
      <c r="DY204" s="3">
        <f t="shared" si="599"/>
        <v>11151956255022.857</v>
      </c>
      <c r="DZ204" s="3">
        <f t="shared" si="599"/>
        <v>11657005196956.055</v>
      </c>
      <c r="EA204" s="3">
        <f t="shared" si="599"/>
        <v>12183919579225.24</v>
      </c>
      <c r="EB204" s="3">
        <f t="shared" ref="EB204:ET204" si="600">$H$1*PI()/3*((EB101+EC101)*(EC$7^2-EB$7^2)+(EC$7-EB$7)*(EB101*EB$7+EC101*EC$7))*$H$2*$K$1</f>
        <v>12733549080074.635</v>
      </c>
      <c r="EC204" s="3">
        <f t="shared" si="600"/>
        <v>13306766841103.367</v>
      </c>
      <c r="ED204" s="3">
        <f t="shared" si="600"/>
        <v>13904469097053.193</v>
      </c>
      <c r="EE204" s="3">
        <f t="shared" si="600"/>
        <v>14527574663379.25</v>
      </c>
      <c r="EF204" s="3">
        <f t="shared" si="600"/>
        <v>15177024265316.018</v>
      </c>
      <c r="EG204" s="3">
        <f t="shared" si="600"/>
        <v>15853779690765.086</v>
      </c>
      <c r="EH204" s="3">
        <f t="shared" si="600"/>
        <v>16558822748060.68</v>
      </c>
      <c r="EI204" s="3">
        <f t="shared" si="600"/>
        <v>17293154007980.066</v>
      </c>
      <c r="EJ204" s="3">
        <f t="shared" si="600"/>
        <v>18057791307931.84</v>
      </c>
      <c r="EK204" s="3">
        <f t="shared" si="600"/>
        <v>18853767994548.766</v>
      </c>
      <c r="EL204" s="3">
        <f t="shared" si="600"/>
        <v>19682130879300.102</v>
      </c>
      <c r="EM204" s="3">
        <f t="shared" si="600"/>
        <v>20543937879822.84</v>
      </c>
      <c r="EN204" s="3">
        <f t="shared" si="600"/>
        <v>21440255318054.598</v>
      </c>
      <c r="EO204" s="3">
        <f t="shared" si="600"/>
        <v>22372154844357.547</v>
      </c>
      <c r="EP204" s="3">
        <f t="shared" si="600"/>
        <v>23340709954847.527</v>
      </c>
      <c r="EQ204" s="3">
        <f t="shared" si="600"/>
        <v>24346992067556.223</v>
      </c>
      <c r="ER204" s="3">
        <f t="shared" si="600"/>
        <v>25392066120970.117</v>
      </c>
      <c r="ES204" s="3">
        <f t="shared" si="600"/>
        <v>26476985656907.379</v>
      </c>
      <c r="ET204" s="3">
        <f t="shared" si="600"/>
        <v>27602787347888.203</v>
      </c>
      <c r="EU204" s="3">
        <f t="shared" ref="EU204:FC204" si="601">$H$1*PI()/3*((EU101+EV101)*(EV$7^2-EU$7^2)+(EV$7-EU$7)*(EU101*EU$7+EV101*EV$7))*$H$2*$K$1</f>
        <v>28770484927686.988</v>
      </c>
      <c r="EV204" s="3">
        <f t="shared" si="601"/>
        <v>29981062482294.559</v>
      </c>
      <c r="EW204" s="3">
        <f t="shared" si="601"/>
        <v>31235467057370.891</v>
      </c>
      <c r="EX204" s="3">
        <f t="shared" si="601"/>
        <v>32534600537368.68</v>
      </c>
      <c r="EY204" s="3">
        <f t="shared" si="601"/>
        <v>33879310751015.359</v>
      </c>
      <c r="EZ204" s="3">
        <f t="shared" si="601"/>
        <v>35270381757633.086</v>
      </c>
      <c r="FA204" s="3">
        <f t="shared" si="601"/>
        <v>36708523269280.961</v>
      </c>
      <c r="FB204" s="3">
        <f t="shared" si="601"/>
        <v>38194359164700.117</v>
      </c>
      <c r="FC204" s="3">
        <f t="shared" si="601"/>
        <v>39728415052712.703</v>
      </c>
      <c r="FD204" s="3">
        <f t="shared" si="548"/>
        <v>41311104845604.367</v>
      </c>
      <c r="FE204" s="3">
        <f t="shared" si="549"/>
        <v>42942716306270.273</v>
      </c>
      <c r="FF204" s="3">
        <f t="shared" si="482"/>
        <v>44623395538051.234</v>
      </c>
      <c r="FG204" s="3">
        <f t="shared" si="483"/>
        <v>46353130392080.141</v>
      </c>
      <c r="FH204" s="3">
        <f t="shared" si="484"/>
        <v>48131732774475.828</v>
      </c>
      <c r="FI204" s="3">
        <f t="shared" si="485"/>
        <v>49958819845469.641</v>
      </c>
      <c r="FJ204" s="3">
        <f t="shared" si="486"/>
        <v>51833794113166.016</v>
      </c>
      <c r="FK204" s="3">
        <f t="shared" si="487"/>
        <v>53755822438551.18</v>
      </c>
      <c r="FL204" s="3">
        <f t="shared" si="488"/>
        <v>55723813983679.852</v>
      </c>
      <c r="FM204" s="3">
        <f t="shared" si="489"/>
        <v>57736397153685.383</v>
      </c>
      <c r="FN204" s="3">
        <f t="shared" si="490"/>
        <v>59791895604009.125</v>
      </c>
      <c r="FO204" s="3">
        <f t="shared" si="491"/>
        <v>61888303409032.687</v>
      </c>
      <c r="FP204" s="3">
        <f t="shared" si="492"/>
        <v>64023259515304.625</v>
      </c>
      <c r="FQ204" s="3">
        <f t="shared" si="493"/>
        <v>66194021634175.945</v>
      </c>
      <c r="FR204" s="3">
        <f t="shared" si="494"/>
        <v>68397439763257.602</v>
      </c>
      <c r="FS204" s="3">
        <f t="shared" si="464"/>
        <v>70629929564611.125</v>
      </c>
      <c r="FT204" s="3">
        <f t="shared" si="465"/>
        <v>72887445870697.047</v>
      </c>
      <c r="FU204" s="3">
        <f t="shared" si="466"/>
        <v>75165456635270.984</v>
      </c>
      <c r="FV204" s="3">
        <f t="shared" si="467"/>
        <v>77458917697091.828</v>
      </c>
      <c r="FW204" s="3">
        <f t="shared" si="468"/>
        <v>79762248778697.937</v>
      </c>
      <c r="FX204" s="3">
        <f t="shared" si="469"/>
        <v>82069311199934.297</v>
      </c>
      <c r="FY204" s="3">
        <f t="shared" si="470"/>
        <v>84373387846676.891</v>
      </c>
      <c r="FZ204" s="3">
        <f t="shared" si="471"/>
        <v>86667165998093.109</v>
      </c>
      <c r="GA204" s="3">
        <f t="shared" si="472"/>
        <v>88942723679767.234</v>
      </c>
      <c r="GB204" s="3">
        <f t="shared" si="473"/>
        <v>91191520274926.797</v>
      </c>
      <c r="GC204" s="3">
        <f t="shared" si="474"/>
        <v>93404392188678.203</v>
      </c>
      <c r="GD204" s="3">
        <f t="shared" si="475"/>
        <v>95571554420833.719</v>
      </c>
      <c r="GE204" s="3">
        <f t="shared" si="476"/>
        <v>97682608957388.75</v>
      </c>
      <c r="GF204" s="3">
        <f t="shared" si="523"/>
        <v>99726560938700.5</v>
      </c>
      <c r="GG204" s="3">
        <f t="shared" si="524"/>
        <v>101691843598140.64</v>
      </c>
      <c r="GH204" s="3">
        <f t="shared" si="525"/>
        <v>103566352988605.98</v>
      </c>
      <c r="GI204" s="3">
        <f t="shared" si="526"/>
        <v>105337493518152.27</v>
      </c>
      <c r="GJ204" s="3">
        <f t="shared" si="527"/>
        <v>106992235299418.69</v>
      </c>
      <c r="GK204" s="3">
        <f t="shared" si="499"/>
        <v>108517184273305.52</v>
      </c>
      <c r="GL204" s="3">
        <f t="shared" si="500"/>
        <v>109898665992259.23</v>
      </c>
      <c r="GM204" s="3">
        <f t="shared" si="501"/>
        <v>111122823836658.78</v>
      </c>
      <c r="GN204" s="3">
        <f t="shared" si="502"/>
        <v>112175732284413.09</v>
      </c>
      <c r="GO204" s="3">
        <f t="shared" si="503"/>
        <v>113043525653926.59</v>
      </c>
      <c r="GP204" s="3">
        <f t="shared" si="504"/>
        <v>113712542489381.72</v>
      </c>
      <c r="GQ204" s="3">
        <f t="shared" si="505"/>
        <v>114169485451049.72</v>
      </c>
      <c r="GR204" s="3">
        <f t="shared" si="506"/>
        <v>114401596209014.25</v>
      </c>
      <c r="GS204" s="3">
        <f t="shared" si="507"/>
        <v>114396844414794.28</v>
      </c>
      <c r="GT204" s="3">
        <f t="shared" si="508"/>
        <v>114144129342359.03</v>
      </c>
      <c r="GU204" s="3">
        <f t="shared" si="509"/>
        <v>113633492250507.91</v>
      </c>
      <c r="GV204" s="3">
        <f t="shared" si="510"/>
        <v>112856336928358.91</v>
      </c>
      <c r="GW204" s="3">
        <f t="shared" si="511"/>
        <v>111805655253800.56</v>
      </c>
      <c r="GX204" s="3">
        <f t="shared" si="512"/>
        <v>110476253934267.92</v>
      </c>
      <c r="GY204" s="3">
        <f t="shared" si="513"/>
        <v>108864977927710.11</v>
      </c>
      <c r="GZ204" s="3">
        <f t="shared" si="514"/>
        <v>106970925381353.97</v>
      </c>
      <c r="HA204" s="3">
        <f t="shared" si="515"/>
        <v>104795648304090.75</v>
      </c>
      <c r="HB204" s="3">
        <f t="shared" si="516"/>
        <v>102343332637350.69</v>
      </c>
      <c r="HC204" s="3">
        <f t="shared" si="517"/>
        <v>99620950945704.5</v>
      </c>
      <c r="HD204" s="3">
        <f t="shared" si="518"/>
        <v>96638380652939.531</v>
      </c>
      <c r="HE204" s="3">
        <f t="shared" si="477"/>
        <v>93408480645075.422</v>
      </c>
      <c r="HF204" s="3">
        <f t="shared" si="428"/>
        <v>89947119192968.687</v>
      </c>
      <c r="HG204" s="3">
        <f t="shared" si="429"/>
        <v>86273146556518.031</v>
      </c>
      <c r="HH204" s="3"/>
      <c r="HJ204" s="3">
        <f t="shared" si="430"/>
        <v>5838205209367496</v>
      </c>
      <c r="HK204" s="3">
        <f t="shared" si="435"/>
        <v>6756022706868690</v>
      </c>
    </row>
    <row r="205" spans="1:224" x14ac:dyDescent="0.25">
      <c r="A205">
        <v>224</v>
      </c>
      <c r="B205" s="3">
        <v>158489319246.11099</v>
      </c>
      <c r="C205" s="8">
        <v>5022.2234658564339</v>
      </c>
      <c r="D205" s="3">
        <f t="shared" ref="D205:BO205" si="602">$H$1*PI()/3*((D102+E102)*(E$7^2-D$7^2)+(E$7-D$7)*(D102*D$7+E102*E$7))*$H$2*$K$1</f>
        <v>32582787831.608498</v>
      </c>
      <c r="E205" s="3">
        <f t="shared" si="602"/>
        <v>34118023983.779198</v>
      </c>
      <c r="F205" s="3">
        <f t="shared" si="602"/>
        <v>35725589095.926476</v>
      </c>
      <c r="G205" s="3">
        <f t="shared" si="602"/>
        <v>37408889971.067909</v>
      </c>
      <c r="H205" s="3">
        <f t="shared" si="602"/>
        <v>39171493800.449097</v>
      </c>
      <c r="I205" s="3">
        <f t="shared" si="602"/>
        <v>41017135706.934769</v>
      </c>
      <c r="J205" s="3">
        <f t="shared" si="602"/>
        <v>42949726642.40007</v>
      </c>
      <c r="K205" s="3">
        <f t="shared" si="602"/>
        <v>44973361655.987534</v>
      </c>
      <c r="L205" s="3">
        <f t="shared" si="602"/>
        <v>47092328549.994026</v>
      </c>
      <c r="M205" s="3">
        <f t="shared" si="602"/>
        <v>49311116942.031319</v>
      </c>
      <c r="N205" s="3">
        <f t="shared" si="602"/>
        <v>51634427751.977219</v>
      </c>
      <c r="O205" s="3">
        <f t="shared" si="602"/>
        <v>54067183134.038246</v>
      </c>
      <c r="P205" s="3">
        <f t="shared" si="602"/>
        <v>56614536874.094704</v>
      </c>
      <c r="Q205" s="3">
        <f t="shared" si="602"/>
        <v>59281885274.492577</v>
      </c>
      <c r="R205" s="3">
        <f t="shared" si="602"/>
        <v>62074878548.894104</v>
      </c>
      <c r="S205" s="3">
        <f t="shared" si="602"/>
        <v>64999432750.637848</v>
      </c>
      <c r="T205" s="3">
        <f t="shared" si="602"/>
        <v>68061742259.816643</v>
      </c>
      <c r="U205" s="3">
        <f t="shared" si="602"/>
        <v>71268292855.05394</v>
      </c>
      <c r="V205" s="3">
        <f t="shared" si="602"/>
        <v>74625875396.665421</v>
      </c>
      <c r="W205" s="3">
        <f t="shared" si="602"/>
        <v>78141600150.29599</v>
      </c>
      <c r="X205" s="3">
        <f t="shared" si="602"/>
        <v>81822911780.258301</v>
      </c>
      <c r="Y205" s="3">
        <f t="shared" si="602"/>
        <v>85677605043.827576</v>
      </c>
      <c r="Z205" s="3">
        <f t="shared" si="602"/>
        <v>89713841219.074203</v>
      </c>
      <c r="AA205" s="3">
        <f t="shared" si="602"/>
        <v>93940165299.954834</v>
      </c>
      <c r="AB205" s="3">
        <f t="shared" si="602"/>
        <v>98365523994.370819</v>
      </c>
      <c r="AC205" s="3">
        <f t="shared" si="602"/>
        <v>102999284562.35231</v>
      </c>
      <c r="AD205" s="3">
        <f t="shared" si="602"/>
        <v>107851254533.10597</v>
      </c>
      <c r="AE205" s="3">
        <f t="shared" si="602"/>
        <v>112931702341.16037</v>
      </c>
      <c r="AF205" s="3">
        <f t="shared" si="602"/>
        <v>118251378924.83794</v>
      </c>
      <c r="AG205" s="3">
        <f t="shared" si="602"/>
        <v>123821540330.4077</v>
      </c>
      <c r="AH205" s="3">
        <f t="shared" si="602"/>
        <v>129653971368.76671</v>
      </c>
      <c r="AI205" s="3">
        <f t="shared" si="602"/>
        <v>135761010372.88553</v>
      </c>
      <c r="AJ205" s="3">
        <f t="shared" si="602"/>
        <v>142155575106.54211</v>
      </c>
      <c r="AK205" s="3">
        <f t="shared" si="602"/>
        <v>148851189876.96445</v>
      </c>
      <c r="AL205" s="3">
        <f t="shared" si="602"/>
        <v>155862013906.86465</v>
      </c>
      <c r="AM205" s="3">
        <f t="shared" si="602"/>
        <v>163202871022.76242</v>
      </c>
      <c r="AN205" s="3">
        <f t="shared" si="602"/>
        <v>170889280720.55386</v>
      </c>
      <c r="AO205" s="3">
        <f t="shared" si="602"/>
        <v>178937490670.40167</v>
      </c>
      <c r="AP205" s="3">
        <f t="shared" si="602"/>
        <v>187364510726.62085</v>
      </c>
      <c r="AQ205" s="3">
        <f t="shared" si="602"/>
        <v>196188148511.05975</v>
      </c>
      <c r="AR205" s="3">
        <f t="shared" si="602"/>
        <v>205427046641.0004</v>
      </c>
      <c r="AS205" s="3">
        <f t="shared" si="602"/>
        <v>215100721676.45758</v>
      </c>
      <c r="AT205" s="3">
        <f t="shared" si="602"/>
        <v>225229604863.95273</v>
      </c>
      <c r="AU205" s="3">
        <f t="shared" si="602"/>
        <v>235835084758.06854</v>
      </c>
      <c r="AV205" s="3">
        <f t="shared" si="602"/>
        <v>246939551805.39371</v>
      </c>
      <c r="AW205" s="3">
        <f t="shared" si="602"/>
        <v>258566444977.91922</v>
      </c>
      <c r="AX205" s="3">
        <f t="shared" si="602"/>
        <v>270740300548.99963</v>
      </c>
      <c r="AY205" s="3">
        <f t="shared" si="602"/>
        <v>283486803106.4165</v>
      </c>
      <c r="AZ205" s="3">
        <f t="shared" si="602"/>
        <v>296832838902.27448</v>
      </c>
      <c r="BA205" s="3">
        <f t="shared" si="602"/>
        <v>310806551643.737</v>
      </c>
      <c r="BB205" s="3">
        <f t="shared" si="602"/>
        <v>325437400832.49554</v>
      </c>
      <c r="BC205" s="3">
        <f t="shared" si="602"/>
        <v>340756222764.91382</v>
      </c>
      <c r="BD205" s="3">
        <f t="shared" si="602"/>
        <v>356795294310.51953</v>
      </c>
      <c r="BE205" s="3">
        <f t="shared" si="602"/>
        <v>373588399589.62238</v>
      </c>
      <c r="BF205" s="3">
        <f t="shared" si="602"/>
        <v>391170899677.38385</v>
      </c>
      <c r="BG205" s="3">
        <f t="shared" si="602"/>
        <v>409579805464.77765</v>
      </c>
      <c r="BH205" s="3">
        <f t="shared" si="602"/>
        <v>428853853814.22626</v>
      </c>
      <c r="BI205" s="3">
        <f t="shared" si="602"/>
        <v>449033587150.87531</v>
      </c>
      <c r="BJ205" s="3">
        <f t="shared" si="602"/>
        <v>470161436636.79169</v>
      </c>
      <c r="BK205" s="3">
        <f t="shared" si="602"/>
        <v>492281809081.10217</v>
      </c>
      <c r="BL205" s="3">
        <f t="shared" si="602"/>
        <v>515441177745.30273</v>
      </c>
      <c r="BM205" s="3">
        <f t="shared" si="602"/>
        <v>539688177205.62756</v>
      </c>
      <c r="BN205" s="3">
        <f t="shared" si="602"/>
        <v>565073702445.77612</v>
      </c>
      <c r="BO205" s="3">
        <f t="shared" si="602"/>
        <v>591651012353.15869</v>
      </c>
      <c r="BP205" s="3">
        <f t="shared" ref="BP205:EA205" si="603">$H$1*PI()/3*((BP102+BQ102)*(BQ$7^2-BP$7^2)+(BQ$7-BP$7)*(BP102*BP$7+BQ102*BQ$7))*$H$2*$K$1</f>
        <v>619475837803.04529</v>
      </c>
      <c r="BQ205" s="3">
        <f t="shared" si="603"/>
        <v>648606494517.62341</v>
      </c>
      <c r="BR205" s="3">
        <f t="shared" si="603"/>
        <v>679104000895.47559</v>
      </c>
      <c r="BS205" s="3">
        <f t="shared" si="603"/>
        <v>711032201011.45288</v>
      </c>
      <c r="BT205" s="3">
        <f t="shared" si="603"/>
        <v>744457892995.2804</v>
      </c>
      <c r="BU205" s="3">
        <f t="shared" si="603"/>
        <v>779450963000.70312</v>
      </c>
      <c r="BV205" s="3">
        <f t="shared" si="603"/>
        <v>816084524986.79041</v>
      </c>
      <c r="BW205" s="3">
        <f t="shared" si="603"/>
        <v>854435066535.88232</v>
      </c>
      <c r="BX205" s="3">
        <f t="shared" si="603"/>
        <v>894582600940.22156</v>
      </c>
      <c r="BY205" s="3">
        <f t="shared" si="603"/>
        <v>936610825796.24707</v>
      </c>
      <c r="BZ205" s="3">
        <f t="shared" si="603"/>
        <v>980607288348.70239</v>
      </c>
      <c r="CA205" s="3">
        <f t="shared" si="603"/>
        <v>1026663557835.7152</v>
      </c>
      <c r="CB205" s="3">
        <f t="shared" si="603"/>
        <v>1074875405085.9022</v>
      </c>
      <c r="CC205" s="3">
        <f t="shared" si="603"/>
        <v>1125342989631.7693</v>
      </c>
      <c r="CD205" s="3">
        <f t="shared" si="603"/>
        <v>1178171054597.2083</v>
      </c>
      <c r="CE205" s="3">
        <f t="shared" si="603"/>
        <v>1233469129631.3611</v>
      </c>
      <c r="CF205" s="3">
        <f t="shared" si="603"/>
        <v>1291351742157.3157</v>
      </c>
      <c r="CG205" s="3">
        <f t="shared" si="603"/>
        <v>1351938637208.437</v>
      </c>
      <c r="CH205" s="3">
        <f t="shared" si="603"/>
        <v>1415355006129.5645</v>
      </c>
      <c r="CI205" s="3">
        <f t="shared" si="603"/>
        <v>1481731724416.4817</v>
      </c>
      <c r="CJ205" s="3">
        <f t="shared" si="603"/>
        <v>1551205598970.5735</v>
      </c>
      <c r="CK205" s="3">
        <f t="shared" si="603"/>
        <v>1623919625041.3591</v>
      </c>
      <c r="CL205" s="3">
        <f t="shared" si="603"/>
        <v>1700023253129.1895</v>
      </c>
      <c r="CM205" s="3">
        <f t="shared" si="603"/>
        <v>1779672666112.1946</v>
      </c>
      <c r="CN205" s="3">
        <f t="shared" si="603"/>
        <v>1863031066859.7139</v>
      </c>
      <c r="CO205" s="3">
        <f t="shared" si="603"/>
        <v>1950268976580.4058</v>
      </c>
      <c r="CP205" s="3">
        <f t="shared" si="603"/>
        <v>2041564544148.1091</v>
      </c>
      <c r="CQ205" s="3">
        <f t="shared" si="603"/>
        <v>2137103866631.5337</v>
      </c>
      <c r="CR205" s="3">
        <f t="shared" si="603"/>
        <v>2237081321237.1592</v>
      </c>
      <c r="CS205" s="3">
        <f t="shared" si="603"/>
        <v>2341699908858.7158</v>
      </c>
      <c r="CT205" s="3">
        <f t="shared" si="603"/>
        <v>2451171609404.0937</v>
      </c>
      <c r="CU205" s="3">
        <f t="shared" si="603"/>
        <v>2565717749025.5273</v>
      </c>
      <c r="CV205" s="3">
        <f t="shared" si="603"/>
        <v>2685569379392.5942</v>
      </c>
      <c r="CW205" s="3">
        <f t="shared" si="603"/>
        <v>2810967669050.8882</v>
      </c>
      <c r="CX205" s="3">
        <f t="shared" si="603"/>
        <v>2942164306908.5811</v>
      </c>
      <c r="CY205" s="3">
        <f t="shared" si="603"/>
        <v>3079421917854.5737</v>
      </c>
      <c r="CZ205" s="3">
        <f t="shared" si="603"/>
        <v>3223014490398.3965</v>
      </c>
      <c r="DA205" s="3">
        <f t="shared" si="603"/>
        <v>3373227816232.2676</v>
      </c>
      <c r="DB205" s="3">
        <f t="shared" si="603"/>
        <v>3530359941513.999</v>
      </c>
      <c r="DC205" s="3">
        <f t="shared" si="603"/>
        <v>3694721629553.021</v>
      </c>
      <c r="DD205" s="3">
        <f t="shared" si="603"/>
        <v>3866636834585.4434</v>
      </c>
      <c r="DE205" s="3">
        <f t="shared" si="603"/>
        <v>4046443186131.3857</v>
      </c>
      <c r="DF205" s="3">
        <f t="shared" si="603"/>
        <v>4234492483369.7114</v>
      </c>
      <c r="DG205" s="3">
        <f t="shared" si="603"/>
        <v>4431151198831.3721</v>
      </c>
      <c r="DH205" s="3">
        <f t="shared" si="603"/>
        <v>4636800990577.7227</v>
      </c>
      <c r="DI205" s="3">
        <f t="shared" si="603"/>
        <v>4851839221870.2129</v>
      </c>
      <c r="DJ205" s="3">
        <f t="shared" si="603"/>
        <v>5076679487160.124</v>
      </c>
      <c r="DK205" s="3">
        <f t="shared" si="603"/>
        <v>5311752143094.0889</v>
      </c>
      <c r="DL205" s="3">
        <f t="shared" si="603"/>
        <v>5557504842936.2021</v>
      </c>
      <c r="DM205" s="3">
        <f t="shared" si="603"/>
        <v>5814403072650.6475</v>
      </c>
      <c r="DN205" s="3">
        <f t="shared" si="603"/>
        <v>6082930686648.4902</v>
      </c>
      <c r="DO205" s="3">
        <f t="shared" si="603"/>
        <v>6363590440817.2422</v>
      </c>
      <c r="DP205" s="3">
        <f t="shared" si="603"/>
        <v>6656904520325.4258</v>
      </c>
      <c r="DQ205" s="3">
        <f t="shared" si="603"/>
        <v>6963415059166.1895</v>
      </c>
      <c r="DR205" s="3">
        <f t="shared" si="603"/>
        <v>7283684648231.6729</v>
      </c>
      <c r="DS205" s="3">
        <f t="shared" si="603"/>
        <v>7618296828155.0645</v>
      </c>
      <c r="DT205" s="3">
        <f t="shared" si="603"/>
        <v>7967856562808.9277</v>
      </c>
      <c r="DU205" s="3">
        <f t="shared" si="603"/>
        <v>8332990688896.3301</v>
      </c>
      <c r="DV205" s="3">
        <f t="shared" si="603"/>
        <v>8714348336463.0029</v>
      </c>
      <c r="DW205" s="3">
        <f t="shared" si="603"/>
        <v>9112601314682.6582</v>
      </c>
      <c r="DX205" s="3">
        <f t="shared" si="603"/>
        <v>9528444456675.2754</v>
      </c>
      <c r="DY205" s="3">
        <f t="shared" si="603"/>
        <v>9962595916351.1426</v>
      </c>
      <c r="DZ205" s="3">
        <f t="shared" si="603"/>
        <v>10415797409706.26</v>
      </c>
      <c r="EA205" s="3">
        <f t="shared" si="603"/>
        <v>10888814392126.191</v>
      </c>
      <c r="EB205" s="3">
        <f t="shared" ref="EB205:ET205" si="604">$H$1*PI()/3*((EB102+EC102)*(EC$7^2-EB$7^2)+(EC$7-EB$7)*(EB102*EB$7+EC102*EC$7))*$H$2*$K$1</f>
        <v>11382436162485.289</v>
      </c>
      <c r="EC205" s="3">
        <f t="shared" si="604"/>
        <v>11897475883916.492</v>
      </c>
      <c r="ED205" s="3">
        <f t="shared" si="604"/>
        <v>12434770510163.555</v>
      </c>
      <c r="EE205" s="3">
        <f t="shared" si="604"/>
        <v>12995180605466.898</v>
      </c>
      <c r="EF205" s="3">
        <f t="shared" si="604"/>
        <v>13579590044789.645</v>
      </c>
      <c r="EG205" s="3">
        <f t="shared" si="604"/>
        <v>14188905579996.682</v>
      </c>
      <c r="EH205" s="3">
        <f t="shared" si="604"/>
        <v>14824056256502.295</v>
      </c>
      <c r="EI205" s="3">
        <f t="shared" si="604"/>
        <v>15485992663421.373</v>
      </c>
      <c r="EJ205" s="3">
        <f t="shared" si="604"/>
        <v>16175685998995.082</v>
      </c>
      <c r="EK205" s="3">
        <f t="shared" si="604"/>
        <v>16894126931540.877</v>
      </c>
      <c r="EL205" s="3">
        <f t="shared" si="604"/>
        <v>17642324234722.941</v>
      </c>
      <c r="EM205" s="3">
        <f t="shared" si="604"/>
        <v>18421303174192.324</v>
      </c>
      <c r="EN205" s="3">
        <f t="shared" si="604"/>
        <v>19232103621142.895</v>
      </c>
      <c r="EO205" s="3">
        <f t="shared" si="604"/>
        <v>20075777866547.754</v>
      </c>
      <c r="EP205" s="3">
        <f t="shared" si="604"/>
        <v>20953388107951.676</v>
      </c>
      <c r="EQ205" s="3">
        <f t="shared" si="604"/>
        <v>21866003579112.918</v>
      </c>
      <c r="ER205" s="3">
        <f t="shared" si="604"/>
        <v>22814697290711.812</v>
      </c>
      <c r="ES205" s="3">
        <f t="shared" si="604"/>
        <v>23800542348661.422</v>
      </c>
      <c r="ET205" s="3">
        <f t="shared" si="604"/>
        <v>24824607814608.824</v>
      </c>
      <c r="EU205" s="3">
        <f t="shared" ref="EU205:FC205" si="605">$H$1*PI()/3*((EU102+EV102)*(EV$7^2-EU$7^2)+(EV$7-EU$7)*(EU102*EU$7+EV102*EV$7))*$H$2*$K$1</f>
        <v>25887954071499.117</v>
      </c>
      <c r="EV205" s="3">
        <f t="shared" si="605"/>
        <v>26991627655278.66</v>
      </c>
      <c r="EW205" s="3">
        <f t="shared" si="605"/>
        <v>28136655512202.91</v>
      </c>
      <c r="EX205" s="3">
        <f t="shared" si="605"/>
        <v>29324038639716.379</v>
      </c>
      <c r="EY205" s="3">
        <f t="shared" si="605"/>
        <v>30554745067616.129</v>
      </c>
      <c r="EZ205" s="3">
        <f t="shared" si="605"/>
        <v>31829702135072.254</v>
      </c>
      <c r="FA205" s="3">
        <f t="shared" si="605"/>
        <v>33149788018425.988</v>
      </c>
      <c r="FB205" s="3">
        <f t="shared" si="605"/>
        <v>34515822464302.945</v>
      </c>
      <c r="FC205" s="3">
        <f t="shared" si="605"/>
        <v>35928556682611.648</v>
      </c>
      <c r="FD205" s="3">
        <f t="shared" si="548"/>
        <v>37388662354908.328</v>
      </c>
      <c r="FE205" s="3">
        <f t="shared" si="549"/>
        <v>38896719714622.633</v>
      </c>
      <c r="FF205" s="3">
        <f t="shared" si="482"/>
        <v>40453204658113.281</v>
      </c>
      <c r="FG205" s="3">
        <f t="shared" si="483"/>
        <v>42058474848399.664</v>
      </c>
      <c r="FH205" s="3">
        <f t="shared" si="484"/>
        <v>43712754777466.805</v>
      </c>
      <c r="FI205" s="3">
        <f t="shared" si="485"/>
        <v>45416119758802.07</v>
      </c>
      <c r="FJ205" s="3">
        <f t="shared" si="486"/>
        <v>47168478828040.703</v>
      </c>
      <c r="FK205" s="3">
        <f t="shared" si="487"/>
        <v>48969556538464.344</v>
      </c>
      <c r="FL205" s="3">
        <f t="shared" si="488"/>
        <v>50818873647888.695</v>
      </c>
      <c r="FM205" s="3">
        <f t="shared" si="489"/>
        <v>52715726706003.016</v>
      </c>
      <c r="FN205" s="3">
        <f t="shared" si="490"/>
        <v>54659166565254.953</v>
      </c>
      <c r="FO205" s="3">
        <f t="shared" si="491"/>
        <v>56647975855749.687</v>
      </c>
      <c r="FP205" s="3">
        <f t="shared" si="492"/>
        <v>58680645483725.062</v>
      </c>
      <c r="FQ205" s="3">
        <f t="shared" si="493"/>
        <v>60755350236208.437</v>
      </c>
      <c r="FR205" s="3">
        <f t="shared" si="494"/>
        <v>62869923600026.43</v>
      </c>
      <c r="FS205" s="3">
        <f t="shared" si="464"/>
        <v>65021831932354.477</v>
      </c>
      <c r="FT205" s="3">
        <f t="shared" si="465"/>
        <v>67208148153236.406</v>
      </c>
      <c r="FU205" s="3">
        <f t="shared" si="466"/>
        <v>69425525166686.82</v>
      </c>
      <c r="FV205" s="3">
        <f t="shared" si="467"/>
        <v>71670169257633.75</v>
      </c>
      <c r="FW205" s="3">
        <f t="shared" si="468"/>
        <v>73937813756565.703</v>
      </c>
      <c r="FX205" s="3">
        <f t="shared" si="469"/>
        <v>76223693311958.812</v>
      </c>
      <c r="FY205" s="3">
        <f t="shared" si="470"/>
        <v>78522519162984.984</v>
      </c>
      <c r="FZ205" s="3">
        <f t="shared" si="471"/>
        <v>80828455860901.578</v>
      </c>
      <c r="GA205" s="3">
        <f t="shared" si="472"/>
        <v>83135099946400.078</v>
      </c>
      <c r="GB205" s="3">
        <f t="shared" si="473"/>
        <v>85435461152370.016</v>
      </c>
      <c r="GC205" s="3">
        <f t="shared" si="474"/>
        <v>87721946764690.922</v>
      </c>
      <c r="GD205" s="3">
        <f t="shared" si="475"/>
        <v>89986349838642.5</v>
      </c>
      <c r="GE205" s="3">
        <f t="shared" si="476"/>
        <v>92219842032125.609</v>
      </c>
      <c r="GF205" s="3">
        <f t="shared" si="523"/>
        <v>94412971879620.203</v>
      </c>
      <c r="GG205" s="3">
        <f t="shared" si="524"/>
        <v>96555669388050.75</v>
      </c>
      <c r="GH205" s="3">
        <f t="shared" si="525"/>
        <v>98637257888491.172</v>
      </c>
      <c r="GI205" s="3">
        <f t="shared" si="526"/>
        <v>100646474119593.62</v>
      </c>
      <c r="GJ205" s="3">
        <f t="shared" si="527"/>
        <v>102571497549880.3</v>
      </c>
      <c r="GK205" s="3">
        <f t="shared" si="499"/>
        <v>104399989960600.92</v>
      </c>
      <c r="GL205" s="3">
        <f t="shared" si="500"/>
        <v>106119146306233.73</v>
      </c>
      <c r="GM205" s="3">
        <f t="shared" si="501"/>
        <v>107715757840750.09</v>
      </c>
      <c r="GN205" s="3">
        <f t="shared" si="502"/>
        <v>109176288440090.97</v>
      </c>
      <c r="GO205" s="3">
        <f t="shared" si="503"/>
        <v>110486964959873.64</v>
      </c>
      <c r="GP205" s="3">
        <f t="shared" si="504"/>
        <v>111633882336975.75</v>
      </c>
      <c r="GQ205" s="3">
        <f t="shared" si="505"/>
        <v>112603123969416.78</v>
      </c>
      <c r="GR205" s="3">
        <f t="shared" si="506"/>
        <v>113380897685906.25</v>
      </c>
      <c r="GS205" s="3">
        <f t="shared" si="507"/>
        <v>113953687340243</v>
      </c>
      <c r="GT205" s="3">
        <f t="shared" si="508"/>
        <v>114308419733005.72</v>
      </c>
      <c r="GU205" s="3">
        <f t="shared" si="509"/>
        <v>114432646171177.91</v>
      </c>
      <c r="GV205" s="3">
        <f t="shared" si="510"/>
        <v>114314737524942.59</v>
      </c>
      <c r="GW205" s="3">
        <f t="shared" si="511"/>
        <v>113944091131196.14</v>
      </c>
      <c r="GX205" s="3">
        <f t="shared" si="512"/>
        <v>113311347329360.19</v>
      </c>
      <c r="GY205" s="3">
        <f t="shared" si="513"/>
        <v>112408612804077.92</v>
      </c>
      <c r="GZ205" s="3">
        <f t="shared" si="514"/>
        <v>111229687262186.39</v>
      </c>
      <c r="HA205" s="3">
        <f t="shared" si="515"/>
        <v>109770289303006.53</v>
      </c>
      <c r="HB205" s="3">
        <f t="shared" si="516"/>
        <v>108028276671342.52</v>
      </c>
      <c r="HC205" s="3">
        <f t="shared" si="517"/>
        <v>106003855435975.56</v>
      </c>
      <c r="HD205" s="3">
        <f t="shared" si="518"/>
        <v>103699772042670.17</v>
      </c>
      <c r="HE205" s="3">
        <f t="shared" si="477"/>
        <v>101121481684001.09</v>
      </c>
      <c r="HF205" s="3">
        <f t="shared" si="428"/>
        <v>98277286047421.219</v>
      </c>
      <c r="HG205" s="3">
        <f t="shared" si="429"/>
        <v>95178433289754.437</v>
      </c>
      <c r="HH205" s="3"/>
      <c r="HJ205" s="3">
        <f t="shared" si="430"/>
        <v>5612291963237902</v>
      </c>
      <c r="HK205" s="3">
        <f t="shared" si="435"/>
        <v>6756022706868690</v>
      </c>
    </row>
    <row r="206" spans="1:224" x14ac:dyDescent="0.25">
      <c r="A206">
        <v>225</v>
      </c>
      <c r="B206" s="3">
        <v>177827941003.892</v>
      </c>
      <c r="C206" s="8">
        <v>5635.0274103192887</v>
      </c>
      <c r="D206" s="3">
        <f t="shared" ref="D206:BO206" si="606">$H$1*PI()/3*((D103+E103)*(E$7^2-D$7^2)+(E$7-D$7)*(D103*D$7+E103*E$7))*$H$2*$K$1</f>
        <v>28994587856.569099</v>
      </c>
      <c r="E206" s="3">
        <f t="shared" si="606"/>
        <v>30360771682.084759</v>
      </c>
      <c r="F206" s="3">
        <f t="shared" si="606"/>
        <v>31791321567.2048</v>
      </c>
      <c r="G206" s="3">
        <f t="shared" si="606"/>
        <v>33289269404.070477</v>
      </c>
      <c r="H206" s="3">
        <f t="shared" si="606"/>
        <v>34857789837.526642</v>
      </c>
      <c r="I206" s="3">
        <f t="shared" si="606"/>
        <v>36500206980.509224</v>
      </c>
      <c r="J206" s="3">
        <f t="shared" si="606"/>
        <v>38220001444.714264</v>
      </c>
      <c r="K206" s="3">
        <f t="shared" si="606"/>
        <v>40020817701.582405</v>
      </c>
      <c r="L206" s="3">
        <f t="shared" si="606"/>
        <v>41906471788.545258</v>
      </c>
      <c r="M206" s="3">
        <f t="shared" si="606"/>
        <v>43880959377.15535</v>
      </c>
      <c r="N206" s="3">
        <f t="shared" si="606"/>
        <v>45948464219.611183</v>
      </c>
      <c r="O206" s="3">
        <f t="shared" si="606"/>
        <v>48113366991.798111</v>
      </c>
      <c r="P206" s="3">
        <f t="shared" si="606"/>
        <v>50380254550.835205</v>
      </c>
      <c r="Q206" s="3">
        <f t="shared" si="606"/>
        <v>52753929626.896805</v>
      </c>
      <c r="R206" s="3">
        <f t="shared" si="606"/>
        <v>55239420969.479591</v>
      </c>
      <c r="S206" s="3">
        <f t="shared" si="606"/>
        <v>57841993969.037476</v>
      </c>
      <c r="T206" s="3">
        <f t="shared" si="606"/>
        <v>60567161776.475555</v>
      </c>
      <c r="U206" s="3">
        <f t="shared" si="606"/>
        <v>63420696943.687744</v>
      </c>
      <c r="V206" s="3">
        <f t="shared" si="606"/>
        <v>66408643608.957367</v>
      </c>
      <c r="W206" s="3">
        <f t="shared" si="606"/>
        <v>69537330253.184402</v>
      </c>
      <c r="X206" s="3">
        <f t="shared" si="606"/>
        <v>72813383053.033615</v>
      </c>
      <c r="Y206" s="3">
        <f t="shared" si="606"/>
        <v>76243739858.9095</v>
      </c>
      <c r="Z206" s="3">
        <f t="shared" si="606"/>
        <v>79835664826.854752</v>
      </c>
      <c r="AA206" s="3">
        <f t="shared" si="606"/>
        <v>83596763734.491882</v>
      </c>
      <c r="AB206" s="3">
        <f t="shared" si="606"/>
        <v>87535000012.908051</v>
      </c>
      <c r="AC206" s="3">
        <f t="shared" si="606"/>
        <v>91658711527.685226</v>
      </c>
      <c r="AD206" s="3">
        <f t="shared" si="606"/>
        <v>95976628143.696136</v>
      </c>
      <c r="AE206" s="3">
        <f t="shared" si="606"/>
        <v>100497890109.63171</v>
      </c>
      <c r="AF206" s="3">
        <f t="shared" si="606"/>
        <v>105232067300.9079</v>
      </c>
      <c r="AG206" s="3">
        <f t="shared" si="606"/>
        <v>110189179359.72627</v>
      </c>
      <c r="AH206" s="3">
        <f t="shared" si="606"/>
        <v>115379716774.1933</v>
      </c>
      <c r="AI206" s="3">
        <f t="shared" si="606"/>
        <v>120814662939.6559</v>
      </c>
      <c r="AJ206" s="3">
        <f t="shared" si="606"/>
        <v>126505517247.47234</v>
      </c>
      <c r="AK206" s="3">
        <f t="shared" si="606"/>
        <v>132464319248.32697</v>
      </c>
      <c r="AL206" s="3">
        <f t="shared" si="606"/>
        <v>138703673939.77063</v>
      </c>
      <c r="AM206" s="3">
        <f t="shared" si="606"/>
        <v>145236778228.95929</v>
      </c>
      <c r="AN206" s="3">
        <f t="shared" si="606"/>
        <v>152077448625.20795</v>
      </c>
      <c r="AO206" s="3">
        <f t="shared" si="606"/>
        <v>159240150218.0051</v>
      </c>
      <c r="AP206" s="3">
        <f t="shared" si="606"/>
        <v>166740026999.3804</v>
      </c>
      <c r="AQ206" s="3">
        <f t="shared" si="606"/>
        <v>174592933592.0705</v>
      </c>
      <c r="AR206" s="3">
        <f t="shared" si="606"/>
        <v>182815468447.22433</v>
      </c>
      <c r="AS206" s="3">
        <f t="shared" si="606"/>
        <v>191425008578.87125</v>
      </c>
      <c r="AT206" s="3">
        <f t="shared" si="606"/>
        <v>200439745904.38333</v>
      </c>
      <c r="AU206" s="3">
        <f t="shared" si="606"/>
        <v>209878725263.99716</v>
      </c>
      <c r="AV206" s="3">
        <f t="shared" si="606"/>
        <v>219761884195.45865</v>
      </c>
      <c r="AW206" s="3">
        <f t="shared" si="606"/>
        <v>230110094542.1167</v>
      </c>
      <c r="AX206" s="3">
        <f t="shared" si="606"/>
        <v>240945205978.25952</v>
      </c>
      <c r="AY206" s="3">
        <f t="shared" si="606"/>
        <v>252290091536.83826</v>
      </c>
      <c r="AZ206" s="3">
        <f t="shared" si="606"/>
        <v>264168695229.44772</v>
      </c>
      <c r="BA206" s="3">
        <f t="shared" si="606"/>
        <v>276606081852.34161</v>
      </c>
      <c r="BB206" s="3">
        <f t="shared" si="606"/>
        <v>289628489075.84363</v>
      </c>
      <c r="BC206" s="3">
        <f t="shared" si="606"/>
        <v>303263381918.23694</v>
      </c>
      <c r="BD206" s="3">
        <f t="shared" si="606"/>
        <v>317539509710.46161</v>
      </c>
      <c r="BE206" s="3">
        <f t="shared" si="606"/>
        <v>332486965660.86749</v>
      </c>
      <c r="BF206" s="3">
        <f t="shared" si="606"/>
        <v>348137249135.26465</v>
      </c>
      <c r="BG206" s="3">
        <f t="shared" si="606"/>
        <v>364523330770.46777</v>
      </c>
      <c r="BH206" s="3">
        <f t="shared" si="606"/>
        <v>381679720546.27094</v>
      </c>
      <c r="BI206" s="3">
        <f t="shared" si="606"/>
        <v>399642538943.84326</v>
      </c>
      <c r="BJ206" s="3">
        <f t="shared" si="606"/>
        <v>418449591324.40094</v>
      </c>
      <c r="BK206" s="3">
        <f t="shared" si="606"/>
        <v>438140445667.37634</v>
      </c>
      <c r="BL206" s="3">
        <f t="shared" si="606"/>
        <v>458756513813.13477</v>
      </c>
      <c r="BM206" s="3">
        <f t="shared" si="606"/>
        <v>480341136357.96307</v>
      </c>
      <c r="BN206" s="3">
        <f t="shared" si="606"/>
        <v>502939671359.56366</v>
      </c>
      <c r="BO206" s="3">
        <f t="shared" si="606"/>
        <v>526599587011.54803</v>
      </c>
      <c r="BP206" s="3">
        <f t="shared" ref="BP206:EA206" si="607">$H$1*PI()/3*((BP103+BQ103)*(BQ$7^2-BP$7^2)+(BQ$7-BP$7)*(BP103*BP$7+BQ103*BQ$7))*$H$2*$K$1</f>
        <v>551370558455.82324</v>
      </c>
      <c r="BQ206" s="3">
        <f t="shared" si="607"/>
        <v>577304568904.5636</v>
      </c>
      <c r="BR206" s="3">
        <f t="shared" si="607"/>
        <v>604456015251.52649</v>
      </c>
      <c r="BS206" s="3">
        <f t="shared" si="607"/>
        <v>632881818356.98804</v>
      </c>
      <c r="BT206" s="3">
        <f t="shared" si="607"/>
        <v>662641538198.62488</v>
      </c>
      <c r="BU206" s="3">
        <f t="shared" si="607"/>
        <v>693797494084.40112</v>
      </c>
      <c r="BV206" s="3">
        <f t="shared" si="607"/>
        <v>726414890132.97949</v>
      </c>
      <c r="BW206" s="3">
        <f t="shared" si="607"/>
        <v>760561946230.4978</v>
      </c>
      <c r="BX206" s="3">
        <f t="shared" si="607"/>
        <v>796310034680.15125</v>
      </c>
      <c r="BY206" s="3">
        <f t="shared" si="607"/>
        <v>833733822768.11597</v>
      </c>
      <c r="BZ206" s="3">
        <f t="shared" si="607"/>
        <v>872911421473.21216</v>
      </c>
      <c r="CA206" s="3">
        <f t="shared" si="607"/>
        <v>913924540556.83472</v>
      </c>
      <c r="CB206" s="3">
        <f t="shared" si="607"/>
        <v>956858650270.80872</v>
      </c>
      <c r="CC206" s="3">
        <f t="shared" si="607"/>
        <v>1001803149933.9349</v>
      </c>
      <c r="CD206" s="3">
        <f t="shared" si="607"/>
        <v>1048851543623.6974</v>
      </c>
      <c r="CE206" s="3">
        <f t="shared" si="607"/>
        <v>1098101623244.0685</v>
      </c>
      <c r="CF206" s="3">
        <f t="shared" si="607"/>
        <v>1149655659228.7148</v>
      </c>
      <c r="CG206" s="3">
        <f t="shared" si="607"/>
        <v>1203620599144.6777</v>
      </c>
      <c r="CH206" s="3">
        <f t="shared" si="607"/>
        <v>1260108274467.6084</v>
      </c>
      <c r="CI206" s="3">
        <f t="shared" si="607"/>
        <v>1319235615798.5085</v>
      </c>
      <c r="CJ206" s="3">
        <f t="shared" si="607"/>
        <v>1381124876797.5476</v>
      </c>
      <c r="CK206" s="3">
        <f t="shared" si="607"/>
        <v>1445903867109.437</v>
      </c>
      <c r="CL206" s="3">
        <f t="shared" si="607"/>
        <v>1513706194557.4485</v>
      </c>
      <c r="CM206" s="3">
        <f t="shared" si="607"/>
        <v>1584671516879.0876</v>
      </c>
      <c r="CN206" s="3">
        <f t="shared" si="607"/>
        <v>1658945803278.2854</v>
      </c>
      <c r="CO206" s="3">
        <f t="shared" si="607"/>
        <v>1736681606060.2498</v>
      </c>
      <c r="CP206" s="3">
        <f t="shared" si="607"/>
        <v>1818038342614.8008</v>
      </c>
      <c r="CQ206" s="3">
        <f t="shared" si="607"/>
        <v>1903182588003.3589</v>
      </c>
      <c r="CR206" s="3">
        <f t="shared" si="607"/>
        <v>1992288378394.8357</v>
      </c>
      <c r="CS206" s="3">
        <f t="shared" si="607"/>
        <v>2085537525586.7847</v>
      </c>
      <c r="CT206" s="3">
        <f t="shared" si="607"/>
        <v>2183119942833.9956</v>
      </c>
      <c r="CU206" s="3">
        <f t="shared" si="607"/>
        <v>2285233982172.9937</v>
      </c>
      <c r="CV206" s="3">
        <f t="shared" si="607"/>
        <v>2392086783449.9438</v>
      </c>
      <c r="CW206" s="3">
        <f t="shared" si="607"/>
        <v>2503894635180.9888</v>
      </c>
      <c r="CX206" s="3">
        <f t="shared" si="607"/>
        <v>2620883347381.5381</v>
      </c>
      <c r="CY206" s="3">
        <f t="shared" si="607"/>
        <v>2743288636475.6094</v>
      </c>
      <c r="CZ206" s="3">
        <f t="shared" si="607"/>
        <v>2871356522304.8359</v>
      </c>
      <c r="DA206" s="3">
        <f t="shared" si="607"/>
        <v>3005343737276.2656</v>
      </c>
      <c r="DB206" s="3">
        <f t="shared" si="607"/>
        <v>3145518147608.7656</v>
      </c>
      <c r="DC206" s="3">
        <f t="shared" si="607"/>
        <v>3292159186546.3877</v>
      </c>
      <c r="DD206" s="3">
        <f t="shared" si="607"/>
        <v>3445558299423.5342</v>
      </c>
      <c r="DE206" s="3">
        <f t="shared" si="607"/>
        <v>3606019400309.3647</v>
      </c>
      <c r="DF206" s="3">
        <f t="shared" si="607"/>
        <v>3773859339922.6787</v>
      </c>
      <c r="DG206" s="3">
        <f t="shared" si="607"/>
        <v>3949408384405.7886</v>
      </c>
      <c r="DH206" s="3">
        <f t="shared" si="607"/>
        <v>4133010704443.7837</v>
      </c>
      <c r="DI206" s="3">
        <f t="shared" si="607"/>
        <v>4325024874092.5269</v>
      </c>
      <c r="DJ206" s="3">
        <f t="shared" si="607"/>
        <v>4525824378541.0674</v>
      </c>
      <c r="DK206" s="3">
        <f t="shared" si="607"/>
        <v>4735798129938.3223</v>
      </c>
      <c r="DL206" s="3">
        <f t="shared" si="607"/>
        <v>4955350990175.0498</v>
      </c>
      <c r="DM206" s="3">
        <f t="shared" si="607"/>
        <v>5184904299398.1836</v>
      </c>
      <c r="DN206" s="3">
        <f t="shared" si="607"/>
        <v>5424896408848.1592</v>
      </c>
      <c r="DO206" s="3">
        <f t="shared" si="607"/>
        <v>5675783216296.2354</v>
      </c>
      <c r="DP206" s="3">
        <f t="shared" si="607"/>
        <v>5938038702277.8066</v>
      </c>
      <c r="DQ206" s="3">
        <f t="shared" si="607"/>
        <v>6212155464880.4648</v>
      </c>
      <c r="DR206" s="3">
        <f t="shared" si="607"/>
        <v>6498645250727.792</v>
      </c>
      <c r="DS206" s="3">
        <f t="shared" si="607"/>
        <v>6798039479343.2305</v>
      </c>
      <c r="DT206" s="3">
        <f t="shared" si="607"/>
        <v>7110889757807.9297</v>
      </c>
      <c r="DU206" s="3">
        <f t="shared" si="607"/>
        <v>7437768382265.9355</v>
      </c>
      <c r="DV206" s="3">
        <f t="shared" si="607"/>
        <v>7779268822332.1797</v>
      </c>
      <c r="DW206" s="3">
        <f t="shared" si="607"/>
        <v>8136006184081.1328</v>
      </c>
      <c r="DX206" s="3">
        <f t="shared" si="607"/>
        <v>8508617646814.6182</v>
      </c>
      <c r="DY206" s="3">
        <f t="shared" si="607"/>
        <v>8897762868173.998</v>
      </c>
      <c r="DZ206" s="3">
        <f t="shared" si="607"/>
        <v>9304124351709.043</v>
      </c>
      <c r="EA206" s="3">
        <f t="shared" si="607"/>
        <v>9728407770295.1602</v>
      </c>
      <c r="EB206" s="3">
        <f t="shared" ref="EB206:ET206" si="608">$H$1*PI()/3*((EB103+EC103)*(EC$7^2-EB$7^2)+(EC$7-EB$7)*(EB103*EB$7+EC103*EC$7))*$H$2*$K$1</f>
        <v>10171342238159.236</v>
      </c>
      <c r="EC206" s="3">
        <f t="shared" si="608"/>
        <v>10633680523517.437</v>
      </c>
      <c r="ED206" s="3">
        <f t="shared" si="608"/>
        <v>11116199193025.398</v>
      </c>
      <c r="EE206" s="3">
        <f t="shared" si="608"/>
        <v>11619698678440.955</v>
      </c>
      <c r="EF206" s="3">
        <f t="shared" si="608"/>
        <v>12145003254933.104</v>
      </c>
      <c r="EG206" s="3">
        <f t="shared" si="608"/>
        <v>12692960919459.486</v>
      </c>
      <c r="EH206" s="3">
        <f t="shared" si="608"/>
        <v>13264443156705.68</v>
      </c>
      <c r="EI206" s="3">
        <f t="shared" si="608"/>
        <v>13860344578804.078</v>
      </c>
      <c r="EJ206" s="3">
        <f t="shared" si="608"/>
        <v>14481582423962.014</v>
      </c>
      <c r="EK206" s="3">
        <f t="shared" si="608"/>
        <v>15129095897803.162</v>
      </c>
      <c r="EL206" s="3">
        <f t="shared" si="608"/>
        <v>15803845339950.846</v>
      </c>
      <c r="EM206" s="3">
        <f t="shared" si="608"/>
        <v>16506811196831.969</v>
      </c>
      <c r="EN206" s="3">
        <f t="shared" si="608"/>
        <v>17238992780332.951</v>
      </c>
      <c r="EO206" s="3">
        <f t="shared" si="608"/>
        <v>18001406790324.133</v>
      </c>
      <c r="EP206" s="3">
        <f t="shared" si="608"/>
        <v>18795085577334.984</v>
      </c>
      <c r="EQ206" s="3">
        <f t="shared" si="608"/>
        <v>19621075120176.875</v>
      </c>
      <c r="ER206" s="3">
        <f t="shared" si="608"/>
        <v>20480432691349.605</v>
      </c>
      <c r="ES206" s="3">
        <f t="shared" si="608"/>
        <v>21374224181422.754</v>
      </c>
      <c r="ET206" s="3">
        <f t="shared" si="608"/>
        <v>22303521051657.508</v>
      </c>
      <c r="EU206" s="3">
        <f t="shared" ref="EU206:FC206" si="609">$H$1*PI()/3*((EU103+EV103)*(EV$7^2-EU$7^2)+(EV$7-EU$7)*(EU103*EU$7+EV103*EV$7))*$H$2*$K$1</f>
        <v>23269396882362.461</v>
      </c>
      <c r="EV206" s="3">
        <f t="shared" si="609"/>
        <v>24272923482576.18</v>
      </c>
      <c r="EW206" s="3">
        <f t="shared" si="609"/>
        <v>25315166524864.273</v>
      </c>
      <c r="EX206" s="3">
        <f t="shared" si="609"/>
        <v>26397180667237.195</v>
      </c>
      <c r="EY206" s="3">
        <f t="shared" si="609"/>
        <v>27520004122540.949</v>
      </c>
      <c r="EZ206" s="3">
        <f t="shared" si="609"/>
        <v>28684652634021.445</v>
      </c>
      <c r="FA206" s="3">
        <f t="shared" si="609"/>
        <v>29892112814434.754</v>
      </c>
      <c r="FB206" s="3">
        <f t="shared" si="609"/>
        <v>31143334804856.207</v>
      </c>
      <c r="FC206" s="3">
        <f t="shared" si="609"/>
        <v>32439224208352.219</v>
      </c>
      <c r="FD206" s="3">
        <f t="shared" si="548"/>
        <v>33780633253315.668</v>
      </c>
      <c r="FE206" s="3">
        <f t="shared" si="549"/>
        <v>35168351140814.66</v>
      </c>
      <c r="FF206" s="3">
        <f t="shared" si="482"/>
        <v>36603093530969.203</v>
      </c>
      <c r="FG206" s="3">
        <f t="shared" si="483"/>
        <v>38085491124178.641</v>
      </c>
      <c r="FH206" s="3">
        <f t="shared" si="484"/>
        <v>39616077294649.25</v>
      </c>
      <c r="FI206" s="3">
        <f t="shared" si="485"/>
        <v>41195274736582.102</v>
      </c>
      <c r="FJ206" s="3">
        <f t="shared" si="486"/>
        <v>42823381086424.336</v>
      </c>
      <c r="FK206" s="3">
        <f t="shared" si="487"/>
        <v>44500553489724.883</v>
      </c>
      <c r="FL206" s="3">
        <f t="shared" si="488"/>
        <v>46226792086791.695</v>
      </c>
      <c r="FM206" s="3">
        <f t="shared" si="489"/>
        <v>48001922399151.531</v>
      </c>
      <c r="FN206" s="3">
        <f t="shared" si="490"/>
        <v>49825576607633.57</v>
      </c>
      <c r="FO206" s="3">
        <f t="shared" si="491"/>
        <v>51697173724406.312</v>
      </c>
      <c r="FP206" s="3">
        <f t="shared" si="492"/>
        <v>53615898674016.187</v>
      </c>
      <c r="FQ206" s="3">
        <f t="shared" si="493"/>
        <v>55580680314448.008</v>
      </c>
      <c r="FR206" s="3">
        <f t="shared" si="494"/>
        <v>57590168447179.437</v>
      </c>
      <c r="FS206" s="3">
        <f t="shared" si="464"/>
        <v>59642709886008.594</v>
      </c>
      <c r="FT206" s="3">
        <f t="shared" si="465"/>
        <v>61736323678873.312</v>
      </c>
      <c r="FU206" s="3">
        <f t="shared" si="466"/>
        <v>63868675603840.602</v>
      </c>
      <c r="FV206" s="3">
        <f t="shared" si="467"/>
        <v>66037052091423.586</v>
      </c>
      <c r="FW206" s="3">
        <f t="shared" si="468"/>
        <v>68238333760056.016</v>
      </c>
      <c r="FX206" s="3">
        <f t="shared" si="469"/>
        <v>70468968789752.203</v>
      </c>
      <c r="FY206" s="3">
        <f t="shared" si="470"/>
        <v>72724946401467.547</v>
      </c>
      <c r="FZ206" s="3">
        <f t="shared" si="471"/>
        <v>75001770756023.203</v>
      </c>
      <c r="GA206" s="3">
        <f t="shared" si="472"/>
        <v>77294435636493.781</v>
      </c>
      <c r="GB206" s="3">
        <f t="shared" si="473"/>
        <v>79597400332350.875</v>
      </c>
      <c r="GC206" s="3">
        <f t="shared" si="474"/>
        <v>81904567200646.234</v>
      </c>
      <c r="GD206" s="3">
        <f t="shared" si="475"/>
        <v>84209261440382.047</v>
      </c>
      <c r="GE206" s="3">
        <f t="shared" si="476"/>
        <v>86504213678515.141</v>
      </c>
      <c r="GF206" s="3">
        <f t="shared" si="523"/>
        <v>88781546030862.625</v>
      </c>
      <c r="GG206" s="3">
        <f t="shared" si="524"/>
        <v>91032762364884.906</v>
      </c>
      <c r="GH206" s="3">
        <f t="shared" si="525"/>
        <v>93248743555600.453</v>
      </c>
      <c r="GI206" s="3">
        <f t="shared" si="526"/>
        <v>95419748585599.625</v>
      </c>
      <c r="GJ206" s="3">
        <f t="shared" si="527"/>
        <v>97535422396209.5</v>
      </c>
      <c r="GK206" s="3">
        <f t="shared" si="499"/>
        <v>99584811444536.25</v>
      </c>
      <c r="GL206" s="3">
        <f t="shared" si="500"/>
        <v>101556387958853.17</v>
      </c>
      <c r="GM206" s="3">
        <f t="shared" si="501"/>
        <v>103438083908553.08</v>
      </c>
      <c r="GN206" s="3">
        <f t="shared" si="502"/>
        <v>105217335711186.34</v>
      </c>
      <c r="GO206" s="3">
        <f t="shared" si="503"/>
        <v>106881140683709.09</v>
      </c>
      <c r="GP206" s="3">
        <f t="shared" si="504"/>
        <v>108416126203361.7</v>
      </c>
      <c r="GQ206" s="3">
        <f t="shared" si="505"/>
        <v>109808632470876.53</v>
      </c>
      <c r="GR206" s="3">
        <f t="shared" si="506"/>
        <v>111044809659810.72</v>
      </c>
      <c r="GS206" s="3">
        <f t="shared" si="507"/>
        <v>112110730085628.12</v>
      </c>
      <c r="GT206" s="3">
        <f t="shared" si="508"/>
        <v>112992515831811.45</v>
      </c>
      <c r="GU206" s="3">
        <f t="shared" si="509"/>
        <v>113676482022965.11</v>
      </c>
      <c r="GV206" s="3">
        <f t="shared" si="510"/>
        <v>114149295632714.41</v>
      </c>
      <c r="GW206" s="3">
        <f t="shared" si="511"/>
        <v>114398149354144.52</v>
      </c>
      <c r="GX206" s="3">
        <f t="shared" si="512"/>
        <v>114410949640872.33</v>
      </c>
      <c r="GY206" s="3">
        <f t="shared" si="513"/>
        <v>114176517547915.91</v>
      </c>
      <c r="GZ206" s="3">
        <f t="shared" si="514"/>
        <v>113684800465789.28</v>
      </c>
      <c r="HA206" s="3">
        <f t="shared" si="515"/>
        <v>112927092254102.02</v>
      </c>
      <c r="HB206" s="3">
        <f t="shared" si="516"/>
        <v>111896258651386.8</v>
      </c>
      <c r="HC206" s="3">
        <f t="shared" si="517"/>
        <v>110586964178438.62</v>
      </c>
      <c r="HD206" s="3">
        <f t="shared" si="518"/>
        <v>108995896080544.27</v>
      </c>
      <c r="HE206" s="3">
        <f t="shared" si="477"/>
        <v>107121980191399.69</v>
      </c>
      <c r="HF206" s="3">
        <f t="shared" si="428"/>
        <v>104966582975292.25</v>
      </c>
      <c r="HG206" s="3">
        <f t="shared" si="429"/>
        <v>102533693445946.87</v>
      </c>
      <c r="HH206" s="3"/>
      <c r="HJ206" s="3">
        <f t="shared" si="430"/>
        <v>5365315537575490</v>
      </c>
      <c r="HK206" s="3">
        <f t="shared" si="435"/>
        <v>6756022706868690</v>
      </c>
    </row>
    <row r="207" spans="1:224" x14ac:dyDescent="0.25">
      <c r="A207">
        <v>226</v>
      </c>
      <c r="B207" s="3">
        <v>199526231496.88699</v>
      </c>
      <c r="C207" s="8">
        <v>6322.6047448756244</v>
      </c>
      <c r="D207" s="3">
        <f t="shared" ref="D207:BO207" si="610">$H$1*PI()/3*((D104+E104)*(E$7^2-D$7^2)+(E$7-D$7)*(D104*D$7+E104*E$7))*$H$2*$K$1</f>
        <v>25806040579.494713</v>
      </c>
      <c r="E207" s="3">
        <f t="shared" si="610"/>
        <v>27021997645.96669</v>
      </c>
      <c r="F207" s="3">
        <f t="shared" si="610"/>
        <v>28295244284.410515</v>
      </c>
      <c r="G207" s="3">
        <f t="shared" si="610"/>
        <v>29628479178.40202</v>
      </c>
      <c r="H207" s="3">
        <f t="shared" si="610"/>
        <v>31024528087.257511</v>
      </c>
      <c r="I207" s="3">
        <f t="shared" si="610"/>
        <v>32486349825.075954</v>
      </c>
      <c r="J207" s="3">
        <f t="shared" si="610"/>
        <v>34017042520.601414</v>
      </c>
      <c r="K207" s="3">
        <f t="shared" si="610"/>
        <v>35619850171.306618</v>
      </c>
      <c r="L207" s="3">
        <f t="shared" si="610"/>
        <v>37298169505.022652</v>
      </c>
      <c r="M207" s="3">
        <f t="shared" si="610"/>
        <v>39055557163.93351</v>
      </c>
      <c r="N207" s="3">
        <f t="shared" si="610"/>
        <v>40895737225.658081</v>
      </c>
      <c r="O207" s="3">
        <f t="shared" si="610"/>
        <v>42822609077.576645</v>
      </c>
      <c r="P207" s="3">
        <f t="shared" si="610"/>
        <v>44840255660.446716</v>
      </c>
      <c r="Q207" s="3">
        <f t="shared" si="610"/>
        <v>46952952098.93782</v>
      </c>
      <c r="R207" s="3">
        <f t="shared" si="610"/>
        <v>49165174737.07724</v>
      </c>
      <c r="S207" s="3">
        <f t="shared" si="610"/>
        <v>51481610597.270538</v>
      </c>
      <c r="T207" s="3">
        <f t="shared" si="610"/>
        <v>53907167282.962128</v>
      </c>
      <c r="U207" s="3">
        <f t="shared" si="610"/>
        <v>56446983345.621445</v>
      </c>
      <c r="V207" s="3">
        <f t="shared" si="610"/>
        <v>59106439137.311096</v>
      </c>
      <c r="W207" s="3">
        <f t="shared" si="610"/>
        <v>61891168172.008018</v>
      </c>
      <c r="X207" s="3">
        <f t="shared" si="610"/>
        <v>64807069018.968521</v>
      </c>
      <c r="Y207" s="3">
        <f t="shared" si="610"/>
        <v>67860317753.049736</v>
      </c>
      <c r="Z207" s="3">
        <f t="shared" si="610"/>
        <v>71057380987.965424</v>
      </c>
      <c r="AA207" s="3">
        <f t="shared" si="610"/>
        <v>74405029519.372009</v>
      </c>
      <c r="AB207" s="3">
        <f t="shared" si="610"/>
        <v>77910352606.275864</v>
      </c>
      <c r="AC207" s="3">
        <f t="shared" si="610"/>
        <v>81580772920.419342</v>
      </c>
      <c r="AD207" s="3">
        <f t="shared" si="610"/>
        <v>85424062194.575821</v>
      </c>
      <c r="AE207" s="3">
        <f t="shared" si="610"/>
        <v>89448357601.894897</v>
      </c>
      <c r="AF207" s="3">
        <f t="shared" si="610"/>
        <v>93662178900.834488</v>
      </c>
      <c r="AG207" s="3">
        <f t="shared" si="610"/>
        <v>98074446380.347595</v>
      </c>
      <c r="AH207" s="3">
        <f t="shared" si="610"/>
        <v>102694499642.78853</v>
      </c>
      <c r="AI207" s="3">
        <f t="shared" si="610"/>
        <v>107532117263.13695</v>
      </c>
      <c r="AJ207" s="3">
        <f t="shared" si="610"/>
        <v>112597537364.99052</v>
      </c>
      <c r="AK207" s="3">
        <f t="shared" si="610"/>
        <v>117901479155.47765</v>
      </c>
      <c r="AL207" s="3">
        <f t="shared" si="610"/>
        <v>123455165463.55368</v>
      </c>
      <c r="AM207" s="3">
        <f t="shared" si="610"/>
        <v>129270346327.31819</v>
      </c>
      <c r="AN207" s="3">
        <f t="shared" si="610"/>
        <v>135359323679.25655</v>
      </c>
      <c r="AO207" s="3">
        <f t="shared" si="610"/>
        <v>141734977179.25745</v>
      </c>
      <c r="AP207" s="3">
        <f t="shared" si="610"/>
        <v>148410791248.17587</v>
      </c>
      <c r="AQ207" s="3">
        <f t="shared" si="610"/>
        <v>155400883357.01743</v>
      </c>
      <c r="AR207" s="3">
        <f t="shared" si="610"/>
        <v>162720033628.9025</v>
      </c>
      <c r="AS207" s="3">
        <f t="shared" si="610"/>
        <v>170383715814.10614</v>
      </c>
      <c r="AT207" s="3">
        <f t="shared" si="610"/>
        <v>178408129700.30643</v>
      </c>
      <c r="AU207" s="3">
        <f t="shared" si="610"/>
        <v>186810235023.62772</v>
      </c>
      <c r="AV207" s="3">
        <f t="shared" si="610"/>
        <v>195607786948.79645</v>
      </c>
      <c r="AW207" s="3">
        <f t="shared" si="610"/>
        <v>204819373188.7933</v>
      </c>
      <c r="AX207" s="3">
        <f t="shared" si="610"/>
        <v>214464452839.31848</v>
      </c>
      <c r="AY207" s="3">
        <f t="shared" si="610"/>
        <v>224563397004.66159</v>
      </c>
      <c r="AZ207" s="3">
        <f t="shared" si="610"/>
        <v>235137531295.85028</v>
      </c>
      <c r="BA207" s="3">
        <f t="shared" si="610"/>
        <v>246209180285.51276</v>
      </c>
      <c r="BB207" s="3">
        <f t="shared" si="610"/>
        <v>257801714007.17279</v>
      </c>
      <c r="BC207" s="3">
        <f t="shared" si="610"/>
        <v>269939596590.11337</v>
      </c>
      <c r="BD207" s="3">
        <f t="shared" si="610"/>
        <v>282648437125.72278</v>
      </c>
      <c r="BE207" s="3">
        <f t="shared" si="610"/>
        <v>295955042863.95728</v>
      </c>
      <c r="BF207" s="3">
        <f t="shared" si="610"/>
        <v>309887474844.02643</v>
      </c>
      <c r="BG207" s="3">
        <f t="shared" si="610"/>
        <v>324475106066.17889</v>
      </c>
      <c r="BH207" s="3">
        <f t="shared" si="610"/>
        <v>339748682317.63361</v>
      </c>
      <c r="BI207" s="3">
        <f t="shared" si="610"/>
        <v>355740385768.58826</v>
      </c>
      <c r="BJ207" s="3">
        <f t="shared" si="610"/>
        <v>372483901459.65173</v>
      </c>
      <c r="BK207" s="3">
        <f t="shared" si="610"/>
        <v>390014486807.03967</v>
      </c>
      <c r="BL207" s="3">
        <f t="shared" si="610"/>
        <v>408369044257.28198</v>
      </c>
      <c r="BM207" s="3">
        <f t="shared" si="610"/>
        <v>427586197225.83759</v>
      </c>
      <c r="BN207" s="3">
        <f t="shared" si="610"/>
        <v>447706369463.62732</v>
      </c>
      <c r="BO207" s="3">
        <f t="shared" si="610"/>
        <v>468771867996.04333</v>
      </c>
      <c r="BP207" s="3">
        <f t="shared" ref="BP207:EA207" si="611">$H$1*PI()/3*((BP104+BQ104)*(BQ$7^2-BP$7^2)+(BQ$7-BP$7)*(BP104*BP$7+BQ104*BQ$7))*$H$2*$K$1</f>
        <v>490826969788.58057</v>
      </c>
      <c r="BQ207" s="3">
        <f t="shared" si="611"/>
        <v>513918012296.08093</v>
      </c>
      <c r="BR207" s="3">
        <f t="shared" si="611"/>
        <v>538093488060.17242</v>
      </c>
      <c r="BS207" s="3">
        <f t="shared" si="611"/>
        <v>563404143523.93127</v>
      </c>
      <c r="BT207" s="3">
        <f t="shared" si="611"/>
        <v>589903082240.44104</v>
      </c>
      <c r="BU207" s="3">
        <f t="shared" si="611"/>
        <v>617645872655.76672</v>
      </c>
      <c r="BV207" s="3">
        <f t="shared" si="611"/>
        <v>646690660655.85522</v>
      </c>
      <c r="BW207" s="3">
        <f t="shared" si="611"/>
        <v>677098287070.44775</v>
      </c>
      <c r="BX207" s="3">
        <f t="shared" si="611"/>
        <v>708932410334.54663</v>
      </c>
      <c r="BY207" s="3">
        <f t="shared" si="611"/>
        <v>742259634515.03027</v>
      </c>
      <c r="BZ207" s="3">
        <f t="shared" si="611"/>
        <v>777149642914.2749</v>
      </c>
      <c r="CA207" s="3">
        <f t="shared" si="611"/>
        <v>813675337471.6554</v>
      </c>
      <c r="CB207" s="3">
        <f t="shared" si="611"/>
        <v>851912984185.78296</v>
      </c>
      <c r="CC207" s="3">
        <f t="shared" si="611"/>
        <v>891942364793.06726</v>
      </c>
      <c r="CD207" s="3">
        <f t="shared" si="611"/>
        <v>933846934935.53882</v>
      </c>
      <c r="CE207" s="3">
        <f t="shared" si="611"/>
        <v>977713989065.02356</v>
      </c>
      <c r="CF207" s="3">
        <f t="shared" si="611"/>
        <v>1023634832330.692</v>
      </c>
      <c r="CG207" s="3">
        <f t="shared" si="611"/>
        <v>1071704959703.658</v>
      </c>
      <c r="CH207" s="3">
        <f t="shared" si="611"/>
        <v>1122024242599.3347</v>
      </c>
      <c r="CI207" s="3">
        <f t="shared" si="611"/>
        <v>1174697123259.0474</v>
      </c>
      <c r="CJ207" s="3">
        <f t="shared" si="611"/>
        <v>1229832817159.3848</v>
      </c>
      <c r="CK207" s="3">
        <f t="shared" si="611"/>
        <v>1287545523718.9709</v>
      </c>
      <c r="CL207" s="3">
        <f t="shared" si="611"/>
        <v>1347954645577.0417</v>
      </c>
      <c r="CM207" s="3">
        <f t="shared" si="611"/>
        <v>1411185016717.1021</v>
      </c>
      <c r="CN207" s="3">
        <f t="shared" si="611"/>
        <v>1477367139713.4536</v>
      </c>
      <c r="CO207" s="3">
        <f t="shared" si="611"/>
        <v>1546637432373.6831</v>
      </c>
      <c r="CP207" s="3">
        <f t="shared" si="611"/>
        <v>1619138484053.2</v>
      </c>
      <c r="CQ207" s="3">
        <f t="shared" si="611"/>
        <v>1695019321912.1528</v>
      </c>
      <c r="CR207" s="3">
        <f t="shared" si="611"/>
        <v>1774435687380.1091</v>
      </c>
      <c r="CS207" s="3">
        <f t="shared" si="611"/>
        <v>1857550323090.3772</v>
      </c>
      <c r="CT207" s="3">
        <f t="shared" si="611"/>
        <v>1944533270537.8643</v>
      </c>
      <c r="CU207" s="3">
        <f t="shared" si="611"/>
        <v>2035562178689.4807</v>
      </c>
      <c r="CV207" s="3">
        <f t="shared" si="611"/>
        <v>2130822623798.675</v>
      </c>
      <c r="CW207" s="3">
        <f t="shared" si="611"/>
        <v>2230508440611.8262</v>
      </c>
      <c r="CX207" s="3">
        <f t="shared" si="611"/>
        <v>2334822065167.501</v>
      </c>
      <c r="CY207" s="3">
        <f t="shared" si="611"/>
        <v>2443974889374.1274</v>
      </c>
      <c r="CZ207" s="3">
        <f t="shared" si="611"/>
        <v>2558187627477.9678</v>
      </c>
      <c r="DA207" s="3">
        <f t="shared" si="611"/>
        <v>2677690694559.0439</v>
      </c>
      <c r="DB207" s="3">
        <f t="shared" si="611"/>
        <v>2802724597131.3008</v>
      </c>
      <c r="DC207" s="3">
        <f t="shared" si="611"/>
        <v>2933540335851.7231</v>
      </c>
      <c r="DD207" s="3">
        <f t="shared" si="611"/>
        <v>3070399820368.6084</v>
      </c>
      <c r="DE207" s="3">
        <f t="shared" si="611"/>
        <v>3213576296210.7212</v>
      </c>
      <c r="DF207" s="3">
        <f t="shared" si="611"/>
        <v>3363354783599.4058</v>
      </c>
      <c r="DG207" s="3">
        <f t="shared" si="611"/>
        <v>3520032527987.958</v>
      </c>
      <c r="DH207" s="3">
        <f t="shared" si="611"/>
        <v>3683919462056.3745</v>
      </c>
      <c r="DI207" s="3">
        <f t="shared" si="611"/>
        <v>3855338678795.937</v>
      </c>
      <c r="DJ207" s="3">
        <f t="shared" si="611"/>
        <v>4034626915212.7139</v>
      </c>
      <c r="DK207" s="3">
        <f t="shared" si="611"/>
        <v>4222135046112.2231</v>
      </c>
      <c r="DL207" s="3">
        <f t="shared" si="611"/>
        <v>4418228587234.7793</v>
      </c>
      <c r="DM207" s="3">
        <f t="shared" si="611"/>
        <v>4623288206930.9746</v>
      </c>
      <c r="DN207" s="3">
        <f t="shared" si="611"/>
        <v>4837710245423.8428</v>
      </c>
      <c r="DO207" s="3">
        <f t="shared" si="611"/>
        <v>5061907240449.4824</v>
      </c>
      <c r="DP207" s="3">
        <f t="shared" si="611"/>
        <v>5296308458022.4258</v>
      </c>
      <c r="DQ207" s="3">
        <f t="shared" si="611"/>
        <v>5541360426710.7812</v>
      </c>
      <c r="DR207" s="3">
        <f t="shared" si="611"/>
        <v>5797527473731.6729</v>
      </c>
      <c r="DS207" s="3">
        <f t="shared" si="611"/>
        <v>6065292260802.8428</v>
      </c>
      <c r="DT207" s="3">
        <f t="shared" si="611"/>
        <v>6345156317479.8184</v>
      </c>
      <c r="DU207" s="3">
        <f t="shared" si="611"/>
        <v>6637640569423.3037</v>
      </c>
      <c r="DV207" s="3">
        <f t="shared" si="611"/>
        <v>6943285858636.4131</v>
      </c>
      <c r="DW207" s="3">
        <f t="shared" si="611"/>
        <v>7262653452415.8242</v>
      </c>
      <c r="DX207" s="3">
        <f t="shared" si="611"/>
        <v>7596325537376.8184</v>
      </c>
      <c r="DY207" s="3">
        <f t="shared" si="611"/>
        <v>7944905694393.0244</v>
      </c>
      <c r="DZ207" s="3">
        <f t="shared" si="611"/>
        <v>8309019349935.3906</v>
      </c>
      <c r="EA207" s="3">
        <f t="shared" si="611"/>
        <v>8689314198701.9678</v>
      </c>
      <c r="EB207" s="3">
        <f t="shared" ref="EB207:ET207" si="612">$H$1*PI()/3*((EB104+EC104)*(EC$7^2-EB$7^2)+(EC$7-EB$7)*(EB104*EB$7+EC104*EC$7))*$H$2*$K$1</f>
        <v>9086460591918.6172</v>
      </c>
      <c r="EC207" s="3">
        <f t="shared" si="612"/>
        <v>9501151885068.7656</v>
      </c>
      <c r="ED207" s="3">
        <f t="shared" si="612"/>
        <v>9934104738148.9668</v>
      </c>
      <c r="EE207" s="3">
        <f t="shared" si="612"/>
        <v>10386059360888.875</v>
      </c>
      <c r="EF207" s="3">
        <f t="shared" si="612"/>
        <v>10857779694568.41</v>
      </c>
      <c r="EG207" s="3">
        <f t="shared" si="612"/>
        <v>11350053521218.996</v>
      </c>
      <c r="EH207" s="3">
        <f t="shared" si="612"/>
        <v>11863692490222.719</v>
      </c>
      <c r="EI207" s="3">
        <f t="shared" si="612"/>
        <v>12399532051239.426</v>
      </c>
      <c r="EJ207" s="3">
        <f t="shared" si="612"/>
        <v>12958431281472.621</v>
      </c>
      <c r="EK207" s="3">
        <f t="shared" si="612"/>
        <v>13541272594150.271</v>
      </c>
      <c r="EL207" s="3">
        <f t="shared" si="612"/>
        <v>14148961314001.473</v>
      </c>
      <c r="EM207" s="3">
        <f t="shared" si="612"/>
        <v>14782425104162.687</v>
      </c>
      <c r="EN207" s="3">
        <f t="shared" si="612"/>
        <v>15442613227772.246</v>
      </c>
      <c r="EO207" s="3">
        <f t="shared" si="612"/>
        <v>16130495626086.898</v>
      </c>
      <c r="EP207" s="3">
        <f t="shared" si="612"/>
        <v>16847061793408.227</v>
      </c>
      <c r="EQ207" s="3">
        <f t="shared" si="612"/>
        <v>17593319427766.883</v>
      </c>
      <c r="ER207" s="3">
        <f t="shared" si="612"/>
        <v>18370292834527.043</v>
      </c>
      <c r="ES207" s="3">
        <f t="shared" si="612"/>
        <v>19179021058546.195</v>
      </c>
      <c r="ET207" s="3">
        <f t="shared" si="612"/>
        <v>20020555718716.758</v>
      </c>
      <c r="EU207" s="3">
        <f t="shared" ref="EU207:FC207" si="613">$H$1*PI()/3*((EU104+EV104)*(EV$7^2-EU$7^2)+(EV$7-EU$7)*(EU104*EU$7+EV104*EV$7))*$H$2*$K$1</f>
        <v>20895958517012.34</v>
      </c>
      <c r="EV207" s="3">
        <f t="shared" si="613"/>
        <v>21806298392299.664</v>
      </c>
      <c r="EW207" s="3">
        <f t="shared" si="613"/>
        <v>22752648287355.859</v>
      </c>
      <c r="EX207" s="3">
        <f t="shared" si="613"/>
        <v>23736081495674.484</v>
      </c>
      <c r="EY207" s="3">
        <f t="shared" si="613"/>
        <v>24757667552838.52</v>
      </c>
      <c r="EZ207" s="3">
        <f t="shared" si="613"/>
        <v>25818467635363.133</v>
      </c>
      <c r="FA207" s="3">
        <f t="shared" si="613"/>
        <v>26919529428240.68</v>
      </c>
      <c r="FB207" s="3">
        <f t="shared" si="613"/>
        <v>28061881420755.09</v>
      </c>
      <c r="FC207" s="3">
        <f t="shared" si="613"/>
        <v>29246526588563.102</v>
      </c>
      <c r="FD207" s="3">
        <f t="shared" si="548"/>
        <v>30474435418914.191</v>
      </c>
      <c r="FE207" s="3">
        <f t="shared" si="549"/>
        <v>31746538234535.84</v>
      </c>
      <c r="FF207" s="3">
        <f t="shared" si="482"/>
        <v>33063716771218.566</v>
      </c>
      <c r="FG207" s="3">
        <f t="shared" si="483"/>
        <v>34426794963599.508</v>
      </c>
      <c r="FH207" s="3">
        <f t="shared" si="484"/>
        <v>35836528893654.797</v>
      </c>
      <c r="FI207" s="3">
        <f t="shared" si="485"/>
        <v>37293595857373.805</v>
      </c>
      <c r="FJ207" s="3">
        <f t="shared" si="486"/>
        <v>38798582505937.781</v>
      </c>
      <c r="FK207" s="3">
        <f t="shared" si="487"/>
        <v>40351972020218.555</v>
      </c>
      <c r="FL207" s="3">
        <f t="shared" si="488"/>
        <v>41954130280104.859</v>
      </c>
      <c r="FM207" s="3">
        <f t="shared" si="489"/>
        <v>43605290994506.414</v>
      </c>
      <c r="FN207" s="3">
        <f t="shared" si="490"/>
        <v>45305539762840.109</v>
      </c>
      <c r="FO207" s="3">
        <f t="shared" si="491"/>
        <v>47054797045868.266</v>
      </c>
      <c r="FP207" s="3">
        <f t="shared" si="492"/>
        <v>48852800031581.367</v>
      </c>
      <c r="FQ207" s="3">
        <f t="shared" si="493"/>
        <v>50699083392246.031</v>
      </c>
      <c r="FR207" s="3">
        <f t="shared" si="494"/>
        <v>52592958940614.469</v>
      </c>
      <c r="FS207" s="3">
        <f t="shared" si="464"/>
        <v>54533494207419.227</v>
      </c>
      <c r="FT207" s="3">
        <f t="shared" si="465"/>
        <v>56519489979375.281</v>
      </c>
      <c r="FU207" s="3">
        <f t="shared" si="466"/>
        <v>58549456856007.109</v>
      </c>
      <c r="FV207" s="3">
        <f t="shared" si="467"/>
        <v>60621590906113.367</v>
      </c>
      <c r="FW207" s="3">
        <f t="shared" si="468"/>
        <v>62733748530350.625</v>
      </c>
      <c r="FX207" s="3">
        <f t="shared" si="469"/>
        <v>64883420665190.508</v>
      </c>
      <c r="FY207" s="3">
        <f t="shared" si="470"/>
        <v>67067706496195.898</v>
      </c>
      <c r="FZ207" s="3">
        <f t="shared" si="471"/>
        <v>69283286884923.187</v>
      </c>
      <c r="GA207" s="3">
        <f t="shared" si="472"/>
        <v>71526397753811.906</v>
      </c>
      <c r="GB207" s="3">
        <f t="shared" si="473"/>
        <v>73792803718007.703</v>
      </c>
      <c r="GC207" s="3">
        <f t="shared" si="474"/>
        <v>76077772300832.062</v>
      </c>
      <c r="GD207" s="3">
        <f t="shared" si="475"/>
        <v>78376049122052.672</v>
      </c>
      <c r="GE207" s="3">
        <f t="shared" si="476"/>
        <v>80681834503357.5</v>
      </c>
      <c r="GF207" s="3">
        <f t="shared" si="523"/>
        <v>82988761994927.594</v>
      </c>
      <c r="GG207" s="3">
        <f t="shared" si="524"/>
        <v>85289879387886.344</v>
      </c>
      <c r="GH207" s="3">
        <f t="shared" si="525"/>
        <v>87577632841797.156</v>
      </c>
      <c r="GI207" s="3">
        <f t="shared" si="526"/>
        <v>89843854820161.953</v>
      </c>
      <c r="GJ207" s="3">
        <f t="shared" si="527"/>
        <v>92079756591603.156</v>
      </c>
      <c r="GK207" s="3">
        <f t="shared" si="499"/>
        <v>94275926116393.953</v>
      </c>
      <c r="GL207" s="3">
        <f t="shared" si="500"/>
        <v>96422332196618.781</v>
      </c>
      <c r="GM207" s="3">
        <f t="shared" si="501"/>
        <v>98508335820522.797</v>
      </c>
      <c r="GN207" s="3">
        <f t="shared" si="502"/>
        <v>100522709675142.66</v>
      </c>
      <c r="GO207" s="3">
        <f t="shared" si="503"/>
        <v>102453666832916.87</v>
      </c>
      <c r="GP207" s="3">
        <f t="shared" si="504"/>
        <v>104288899634035.94</v>
      </c>
      <c r="GQ207" s="3">
        <f t="shared" si="505"/>
        <v>106015629782990.28</v>
      </c>
      <c r="GR207" s="3">
        <f t="shared" si="506"/>
        <v>107620670650632.11</v>
      </c>
      <c r="GS207" s="3">
        <f t="shared" si="507"/>
        <v>109090502717422.3</v>
      </c>
      <c r="GT207" s="3">
        <f t="shared" si="508"/>
        <v>110411363004510.52</v>
      </c>
      <c r="GU207" s="3">
        <f t="shared" si="509"/>
        <v>111569349211642.25</v>
      </c>
      <c r="GV207" s="3">
        <f t="shared" si="510"/>
        <v>112550539109663.95</v>
      </c>
      <c r="GW207" s="3">
        <f t="shared" si="511"/>
        <v>113341125515672.73</v>
      </c>
      <c r="GX207" s="3">
        <f t="shared" si="512"/>
        <v>113927566906225.42</v>
      </c>
      <c r="GY207" s="3">
        <f t="shared" si="513"/>
        <v>114296753394969.67</v>
      </c>
      <c r="GZ207" s="3">
        <f t="shared" si="514"/>
        <v>114436187413102.69</v>
      </c>
      <c r="HA207" s="3">
        <f t="shared" si="515"/>
        <v>114334177983335.73</v>
      </c>
      <c r="HB207" s="3">
        <f t="shared" si="516"/>
        <v>113980046971945.83</v>
      </c>
      <c r="HC207" s="3">
        <f t="shared" si="517"/>
        <v>113364345142618.83</v>
      </c>
      <c r="HD207" s="3">
        <f t="shared" si="518"/>
        <v>112479075227308.7</v>
      </c>
      <c r="HE207" s="3">
        <f t="shared" si="477"/>
        <v>111317918583728.37</v>
      </c>
      <c r="HF207" s="3">
        <f t="shared" si="428"/>
        <v>109876461341256.39</v>
      </c>
      <c r="HG207" s="3">
        <f t="shared" si="429"/>
        <v>108152415266199.19</v>
      </c>
      <c r="HH207" s="3"/>
      <c r="HJ207" s="3">
        <f t="shared" si="430"/>
        <v>5101384062886763</v>
      </c>
      <c r="HK207" s="3">
        <f t="shared" si="435"/>
        <v>6756022706868690</v>
      </c>
    </row>
    <row r="208" spans="1:224" x14ac:dyDescent="0.25">
      <c r="A208">
        <v>227</v>
      </c>
      <c r="B208" s="3">
        <v>223872113856.83301</v>
      </c>
      <c r="C208" s="8">
        <v>7094.0792030076118</v>
      </c>
      <c r="D208" s="3">
        <f t="shared" ref="D208:BO208" si="614">$H$1*PI()/3*((D105+E105)*(E$7^2-D$7^2)+(E$7-D$7)*(D105*D$7+E105*E$7))*$H$2*$K$1</f>
        <v>22971678127.270535</v>
      </c>
      <c r="E208" s="3">
        <f t="shared" si="614"/>
        <v>24054092958.612293</v>
      </c>
      <c r="F208" s="3">
        <f t="shared" si="614"/>
        <v>25187506543.46685</v>
      </c>
      <c r="G208" s="3">
        <f t="shared" si="614"/>
        <v>26374321326.189812</v>
      </c>
      <c r="H208" s="3">
        <f t="shared" si="614"/>
        <v>27617052886.830795</v>
      </c>
      <c r="I208" s="3">
        <f t="shared" si="614"/>
        <v>28918335265.177986</v>
      </c>
      <c r="J208" s="3">
        <f t="shared" si="614"/>
        <v>30280926534.945843</v>
      </c>
      <c r="K208" s="3">
        <f t="shared" si="614"/>
        <v>31707714640.051052</v>
      </c>
      <c r="L208" s="3">
        <f t="shared" si="614"/>
        <v>33201723504.856243</v>
      </c>
      <c r="M208" s="3">
        <f t="shared" si="614"/>
        <v>34766119431.591721</v>
      </c>
      <c r="N208" s="3">
        <f t="shared" si="614"/>
        <v>36404217798.082054</v>
      </c>
      <c r="O208" s="3">
        <f t="shared" si="614"/>
        <v>38119490070.183655</v>
      </c>
      <c r="P208" s="3">
        <f t="shared" si="614"/>
        <v>39915571143.241234</v>
      </c>
      <c r="Q208" s="3">
        <f t="shared" si="614"/>
        <v>41796267028.284859</v>
      </c>
      <c r="R208" s="3">
        <f t="shared" si="614"/>
        <v>43765562899.013855</v>
      </c>
      <c r="S208" s="3">
        <f t="shared" si="614"/>
        <v>45827631516.215797</v>
      </c>
      <c r="T208" s="3">
        <f t="shared" si="614"/>
        <v>47986842047.518463</v>
      </c>
      <c r="U208" s="3">
        <f t="shared" si="614"/>
        <v>50247769300.929543</v>
      </c>
      <c r="V208" s="3">
        <f t="shared" si="614"/>
        <v>52615203391.130348</v>
      </c>
      <c r="W208" s="3">
        <f t="shared" si="614"/>
        <v>55094159859.197609</v>
      </c>
      <c r="X208" s="3">
        <f t="shared" si="614"/>
        <v>57689890266.540871</v>
      </c>
      <c r="Y208" s="3">
        <f t="shared" si="614"/>
        <v>60407893285.290039</v>
      </c>
      <c r="Z208" s="3">
        <f t="shared" si="614"/>
        <v>63253926308.321312</v>
      </c>
      <c r="AA208" s="3">
        <f t="shared" si="614"/>
        <v>66234017602.935913</v>
      </c>
      <c r="AB208" s="3">
        <f t="shared" si="614"/>
        <v>69354479033.628677</v>
      </c>
      <c r="AC208" s="3">
        <f t="shared" si="614"/>
        <v>72621919380.433182</v>
      </c>
      <c r="AD208" s="3">
        <f t="shared" si="614"/>
        <v>76043258280.468262</v>
      </c>
      <c r="AE208" s="3">
        <f t="shared" si="614"/>
        <v>79625740821.399811</v>
      </c>
      <c r="AF208" s="3">
        <f t="shared" si="614"/>
        <v>83376952817.673492</v>
      </c>
      <c r="AG208" s="3">
        <f t="shared" si="614"/>
        <v>87304836800.499573</v>
      </c>
      <c r="AH208" s="3">
        <f t="shared" si="614"/>
        <v>91417708755.076233</v>
      </c>
      <c r="AI208" s="3">
        <f t="shared" si="614"/>
        <v>95724275639.556305</v>
      </c>
      <c r="AJ208" s="3">
        <f t="shared" si="614"/>
        <v>100233653721.92819</v>
      </c>
      <c r="AK208" s="3">
        <f t="shared" si="614"/>
        <v>104955387772.50903</v>
      </c>
      <c r="AL208" s="3">
        <f t="shared" si="614"/>
        <v>109899471151.82471</v>
      </c>
      <c r="AM208" s="3">
        <f t="shared" si="614"/>
        <v>115076366834.71487</v>
      </c>
      <c r="AN208" s="3">
        <f t="shared" si="614"/>
        <v>120497029414.42836</v>
      </c>
      <c r="AO208" s="3">
        <f t="shared" si="614"/>
        <v>126172928131.34192</v>
      </c>
      <c r="AP208" s="3">
        <f t="shared" si="614"/>
        <v>132116070973.55429</v>
      </c>
      <c r="AQ208" s="3">
        <f t="shared" si="614"/>
        <v>138339029898.69308</v>
      </c>
      <c r="AR208" s="3">
        <f t="shared" si="614"/>
        <v>144854967228.15057</v>
      </c>
      <c r="AS208" s="3">
        <f t="shared" si="614"/>
        <v>151677663267.7908</v>
      </c>
      <c r="AT208" s="3">
        <f t="shared" si="614"/>
        <v>158821545210.8429</v>
      </c>
      <c r="AU208" s="3">
        <f t="shared" si="614"/>
        <v>166301717381.80759</v>
      </c>
      <c r="AV208" s="3">
        <f t="shared" si="614"/>
        <v>174133992882.67676</v>
      </c>
      <c r="AW208" s="3">
        <f t="shared" si="614"/>
        <v>182334926704.65329</v>
      </c>
      <c r="AX208" s="3">
        <f t="shared" si="614"/>
        <v>190921850373.00107</v>
      </c>
      <c r="AY208" s="3">
        <f t="shared" si="614"/>
        <v>199912908193.84521</v>
      </c>
      <c r="AZ208" s="3">
        <f t="shared" si="614"/>
        <v>209327095175.61533</v>
      </c>
      <c r="BA208" s="3">
        <f t="shared" si="614"/>
        <v>219184296701.06476</v>
      </c>
      <c r="BB208" s="3">
        <f t="shared" si="614"/>
        <v>229505330028.79211</v>
      </c>
      <c r="BC208" s="3">
        <f t="shared" si="614"/>
        <v>240311987706.31717</v>
      </c>
      <c r="BD208" s="3">
        <f t="shared" si="614"/>
        <v>251627082981.1048</v>
      </c>
      <c r="BE208" s="3">
        <f t="shared" si="614"/>
        <v>263474497298.44537</v>
      </c>
      <c r="BF208" s="3">
        <f t="shared" si="614"/>
        <v>275879229980.08197</v>
      </c>
      <c r="BG208" s="3">
        <f t="shared" si="614"/>
        <v>288867450180.05951</v>
      </c>
      <c r="BH208" s="3">
        <f t="shared" si="614"/>
        <v>302466551219.88086</v>
      </c>
      <c r="BI208" s="3">
        <f t="shared" si="614"/>
        <v>316705207407.77234</v>
      </c>
      <c r="BJ208" s="3">
        <f t="shared" si="614"/>
        <v>331613433451.8324</v>
      </c>
      <c r="BK208" s="3">
        <f t="shared" si="614"/>
        <v>347222646581.44708</v>
      </c>
      <c r="BL208" s="3">
        <f t="shared" si="614"/>
        <v>363565731496.35748</v>
      </c>
      <c r="BM208" s="3">
        <f t="shared" si="614"/>
        <v>380677108265.31757</v>
      </c>
      <c r="BN208" s="3">
        <f t="shared" si="614"/>
        <v>398592803305.06708</v>
      </c>
      <c r="BO208" s="3">
        <f t="shared" si="614"/>
        <v>417350523571.06702</v>
      </c>
      <c r="BP208" s="3">
        <f t="shared" ref="BP208:EA208" si="615">$H$1*PI()/3*((BP105+BQ105)*(BQ$7^2-BP$7^2)+(BQ$7-BP$7)*(BP105*BP$7+BQ105*BQ$7))*$H$2*$K$1</f>
        <v>436989734100.24457</v>
      </c>
      <c r="BQ208" s="3">
        <f t="shared" si="615"/>
        <v>457551739048.82172</v>
      </c>
      <c r="BR208" s="3">
        <f t="shared" si="615"/>
        <v>479079766375.36292</v>
      </c>
      <c r="BS208" s="3">
        <f t="shared" si="615"/>
        <v>501619056323.49908</v>
      </c>
      <c r="BT208" s="3">
        <f t="shared" si="615"/>
        <v>525216953865.9552</v>
      </c>
      <c r="BU208" s="3">
        <f t="shared" si="615"/>
        <v>549923005275.35413</v>
      </c>
      <c r="BV208" s="3">
        <f t="shared" si="615"/>
        <v>575789058995.72644</v>
      </c>
      <c r="BW208" s="3">
        <f t="shared" si="615"/>
        <v>602869370992.33459</v>
      </c>
      <c r="BX208" s="3">
        <f t="shared" si="615"/>
        <v>631220714764.60095</v>
      </c>
      <c r="BY208" s="3">
        <f t="shared" si="615"/>
        <v>660902496213.80493</v>
      </c>
      <c r="BZ208" s="3">
        <f t="shared" si="615"/>
        <v>691976873561.65527</v>
      </c>
      <c r="CA208" s="3">
        <f t="shared" si="615"/>
        <v>724508882524.58484</v>
      </c>
      <c r="CB208" s="3">
        <f t="shared" si="615"/>
        <v>758566566951.15759</v>
      </c>
      <c r="CC208" s="3">
        <f t="shared" si="615"/>
        <v>794221115142.16248</v>
      </c>
      <c r="CD208" s="3">
        <f t="shared" si="615"/>
        <v>831547002071.53943</v>
      </c>
      <c r="CE208" s="3">
        <f t="shared" si="615"/>
        <v>870622137739.89526</v>
      </c>
      <c r="CF208" s="3">
        <f t="shared" si="615"/>
        <v>911528021893.42688</v>
      </c>
      <c r="CG208" s="3">
        <f t="shared" si="615"/>
        <v>954349905348.20581</v>
      </c>
      <c r="CH208" s="3">
        <f t="shared" si="615"/>
        <v>999176958167.35913</v>
      </c>
      <c r="CI208" s="3">
        <f t="shared" si="615"/>
        <v>1046102444940.8392</v>
      </c>
      <c r="CJ208" s="3">
        <f t="shared" si="615"/>
        <v>1095223907425.2792</v>
      </c>
      <c r="CK208" s="3">
        <f t="shared" si="615"/>
        <v>1146643354804.2363</v>
      </c>
      <c r="CL208" s="3">
        <f t="shared" si="615"/>
        <v>1200467461835.1821</v>
      </c>
      <c r="CM208" s="3">
        <f t="shared" si="615"/>
        <v>1256807775150.6956</v>
      </c>
      <c r="CN208" s="3">
        <f t="shared" si="615"/>
        <v>1315780927987.5774</v>
      </c>
      <c r="CO208" s="3">
        <f t="shared" si="615"/>
        <v>1377508863615.8599</v>
      </c>
      <c r="CP208" s="3">
        <f t="shared" si="615"/>
        <v>1442119067745.0776</v>
      </c>
      <c r="CQ208" s="3">
        <f t="shared" si="615"/>
        <v>1509744810182.9185</v>
      </c>
      <c r="CR208" s="3">
        <f t="shared" si="615"/>
        <v>1580525396020.1995</v>
      </c>
      <c r="CS208" s="3">
        <f t="shared" si="615"/>
        <v>1654606426616.4036</v>
      </c>
      <c r="CT208" s="3">
        <f t="shared" si="615"/>
        <v>1732140070656.7837</v>
      </c>
      <c r="CU208" s="3">
        <f t="shared" si="615"/>
        <v>1813285345533.9277</v>
      </c>
      <c r="CV208" s="3">
        <f t="shared" si="615"/>
        <v>1898208409331.3169</v>
      </c>
      <c r="CW208" s="3">
        <f t="shared" si="615"/>
        <v>1987082863634.4299</v>
      </c>
      <c r="CX208" s="3">
        <f t="shared" si="615"/>
        <v>2080090067412.0854</v>
      </c>
      <c r="CY208" s="3">
        <f t="shared" si="615"/>
        <v>2177419462202.8005</v>
      </c>
      <c r="CZ208" s="3">
        <f t="shared" si="615"/>
        <v>2279268908781.542</v>
      </c>
      <c r="DA208" s="3">
        <f t="shared" si="615"/>
        <v>2385845035512.1382</v>
      </c>
      <c r="DB208" s="3">
        <f t="shared" si="615"/>
        <v>2497363598543.395</v>
      </c>
      <c r="DC208" s="3">
        <f t="shared" si="615"/>
        <v>2614049853951.2339</v>
      </c>
      <c r="DD208" s="3">
        <f t="shared" si="615"/>
        <v>2736138941960.7241</v>
      </c>
      <c r="DE208" s="3">
        <f t="shared" si="615"/>
        <v>2863876283276.958</v>
      </c>
      <c r="DF208" s="3">
        <f t="shared" si="615"/>
        <v>2997517987546.4663</v>
      </c>
      <c r="DG208" s="3">
        <f t="shared" si="615"/>
        <v>3137331273912.8794</v>
      </c>
      <c r="DH208" s="3">
        <f t="shared" si="615"/>
        <v>3283594903574.7217</v>
      </c>
      <c r="DI208" s="3">
        <f t="shared" si="615"/>
        <v>3436599624182.9116</v>
      </c>
      <c r="DJ208" s="3">
        <f t="shared" si="615"/>
        <v>3596648625835.8511</v>
      </c>
      <c r="DK208" s="3">
        <f t="shared" si="615"/>
        <v>3764058008385.7607</v>
      </c>
      <c r="DL208" s="3">
        <f t="shared" si="615"/>
        <v>3939157259614.6895</v>
      </c>
      <c r="DM208" s="3">
        <f t="shared" si="615"/>
        <v>4122289743785.2236</v>
      </c>
      <c r="DN208" s="3">
        <f t="shared" si="615"/>
        <v>4313813199962.6743</v>
      </c>
      <c r="DO208" s="3">
        <f t="shared" si="615"/>
        <v>4514100249299.2695</v>
      </c>
      <c r="DP208" s="3">
        <f t="shared" si="615"/>
        <v>4723538910452.5791</v>
      </c>
      <c r="DQ208" s="3">
        <f t="shared" si="615"/>
        <v>4942533122012.2373</v>
      </c>
      <c r="DR208" s="3">
        <f t="shared" si="615"/>
        <v>5171503270768.3691</v>
      </c>
      <c r="DS208" s="3">
        <f t="shared" si="615"/>
        <v>5410886724348.5498</v>
      </c>
      <c r="DT208" s="3">
        <f t="shared" si="615"/>
        <v>5661138366595.3564</v>
      </c>
      <c r="DU208" s="3">
        <f t="shared" si="615"/>
        <v>5922731133834.2666</v>
      </c>
      <c r="DV208" s="3">
        <f t="shared" si="615"/>
        <v>6196156549853.7559</v>
      </c>
      <c r="DW208" s="3">
        <f t="shared" si="615"/>
        <v>6481925257191.4512</v>
      </c>
      <c r="DX208" s="3">
        <f t="shared" si="615"/>
        <v>6780567542015.5088</v>
      </c>
      <c r="DY208" s="3">
        <f t="shared" si="615"/>
        <v>7092633849467.2383</v>
      </c>
      <c r="DZ208" s="3">
        <f t="shared" si="615"/>
        <v>7418695286055.377</v>
      </c>
      <c r="EA208" s="3">
        <f t="shared" si="615"/>
        <v>7759344105207.9609</v>
      </c>
      <c r="EB208" s="3">
        <f t="shared" ref="EB208:ET208" si="616">$H$1*PI()/3*((EB105+EC105)*(EC$7^2-EB$7^2)+(EC$7-EB$7)*(EB105*EB$7+EC105*EC$7))*$H$2*$K$1</f>
        <v>8115194171677.9893</v>
      </c>
      <c r="EC208" s="3">
        <f t="shared" si="616"/>
        <v>8486881399992.9883</v>
      </c>
      <c r="ED208" s="3">
        <f t="shared" si="616"/>
        <v>8875064161599.1562</v>
      </c>
      <c r="EE208" s="3">
        <f t="shared" si="616"/>
        <v>9280423654815.9668</v>
      </c>
      <c r="EF208" s="3">
        <f t="shared" si="616"/>
        <v>9703664231052.2637</v>
      </c>
      <c r="EG208" s="3">
        <f t="shared" si="616"/>
        <v>10145513670035.381</v>
      </c>
      <c r="EH208" s="3">
        <f t="shared" si="616"/>
        <v>10606723396171.123</v>
      </c>
      <c r="EI208" s="3">
        <f t="shared" si="616"/>
        <v>11088068627241.725</v>
      </c>
      <c r="EJ208" s="3">
        <f t="shared" si="616"/>
        <v>11590348445885.135</v>
      </c>
      <c r="EK208" s="3">
        <f t="shared" si="616"/>
        <v>12114385783341.082</v>
      </c>
      <c r="EL208" s="3">
        <f t="shared" si="616"/>
        <v>12661027304025.779</v>
      </c>
      <c r="EM208" s="3">
        <f t="shared" si="616"/>
        <v>13231143178344.41</v>
      </c>
      <c r="EN208" s="3">
        <f t="shared" si="616"/>
        <v>13825626730147.947</v>
      </c>
      <c r="EO208" s="3">
        <f t="shared" si="616"/>
        <v>14445393944009.08</v>
      </c>
      <c r="EP208" s="3">
        <f t="shared" si="616"/>
        <v>15091382816144.02</v>
      </c>
      <c r="EQ208" s="3">
        <f t="shared" si="616"/>
        <v>15764552531633.637</v>
      </c>
      <c r="ER208" s="3">
        <f t="shared" si="616"/>
        <v>16465882449013.453</v>
      </c>
      <c r="ES208" s="3">
        <f t="shared" si="616"/>
        <v>17196370871933.357</v>
      </c>
      <c r="ET208" s="3">
        <f t="shared" si="616"/>
        <v>17957033585949.973</v>
      </c>
      <c r="EU208" s="3">
        <f t="shared" ref="EU208:FC208" si="617">$H$1*PI()/3*((EU105+EV105)*(EV$7^2-EU$7^2)+(EV$7-EU$7)*(EU105*EU$7+EV105*EV$7))*$H$2*$K$1</f>
        <v>18748902136947.473</v>
      </c>
      <c r="EV208" s="3">
        <f t="shared" si="617"/>
        <v>19573021825948.07</v>
      </c>
      <c r="EW208" s="3">
        <f t="shared" si="617"/>
        <v>20430449393343.164</v>
      </c>
      <c r="EX208" s="3">
        <f t="shared" si="617"/>
        <v>21322250363777.586</v>
      </c>
      <c r="EY208" s="3">
        <f t="shared" si="617"/>
        <v>22249496021123.008</v>
      </c>
      <c r="EZ208" s="3">
        <f t="shared" si="617"/>
        <v>23213259981066.559</v>
      </c>
      <c r="FA208" s="3">
        <f t="shared" si="617"/>
        <v>24214614327056.246</v>
      </c>
      <c r="FB208" s="3">
        <f t="shared" si="617"/>
        <v>25254625273495.902</v>
      </c>
      <c r="FC208" s="3">
        <f t="shared" si="617"/>
        <v>26334348318243.27</v>
      </c>
      <c r="FD208" s="3">
        <f t="shared" si="548"/>
        <v>27454822844934.145</v>
      </c>
      <c r="FE208" s="3">
        <f t="shared" si="549"/>
        <v>28617066133827.621</v>
      </c>
      <c r="FF208" s="3">
        <f t="shared" si="482"/>
        <v>29822066738690.758</v>
      </c>
      <c r="FG208" s="3">
        <f t="shared" si="483"/>
        <v>31070777185897.539</v>
      </c>
      <c r="FH208" s="3">
        <f t="shared" si="484"/>
        <v>32364105950920.059</v>
      </c>
      <c r="FI208" s="3">
        <f t="shared" si="485"/>
        <v>33702908667088.395</v>
      </c>
      <c r="FJ208" s="3">
        <f t="shared" si="486"/>
        <v>35087978520912.324</v>
      </c>
      <c r="FK208" s="3">
        <f t="shared" si="487"/>
        <v>36520035788958.055</v>
      </c>
      <c r="FL208" s="3">
        <f t="shared" si="488"/>
        <v>37999716471933.891</v>
      </c>
      <c r="FM208" s="3">
        <f t="shared" si="489"/>
        <v>39527559983550.766</v>
      </c>
      <c r="FN208" s="3">
        <f t="shared" si="490"/>
        <v>41103995853930.102</v>
      </c>
      <c r="FO208" s="3">
        <f t="shared" si="491"/>
        <v>42729329411166.414</v>
      </c>
      <c r="FP208" s="3">
        <f t="shared" si="492"/>
        <v>44403726408873.375</v>
      </c>
      <c r="FQ208" s="3">
        <f t="shared" si="493"/>
        <v>46127196573807.961</v>
      </c>
      <c r="FR208" s="3">
        <f t="shared" si="494"/>
        <v>47899576054911.766</v>
      </c>
      <c r="FS208" s="3">
        <f t="shared" si="464"/>
        <v>49720508764053.539</v>
      </c>
      <c r="FT208" s="3">
        <f t="shared" si="465"/>
        <v>51589426610051.133</v>
      </c>
      <c r="FU208" s="3">
        <f t="shared" si="466"/>
        <v>53505528640308.805</v>
      </c>
      <c r="FV208" s="3">
        <f t="shared" si="467"/>
        <v>55467759119919.039</v>
      </c>
      <c r="FW208" s="3">
        <f t="shared" si="468"/>
        <v>57474784596159.906</v>
      </c>
      <c r="FX208" s="3">
        <f t="shared" si="469"/>
        <v>59524970016944.898</v>
      </c>
      <c r="FY208" s="3">
        <f t="shared" si="470"/>
        <v>61616353995749.203</v>
      </c>
      <c r="FZ208" s="3">
        <f t="shared" si="471"/>
        <v>63746623342691.477</v>
      </c>
      <c r="GA208" s="3">
        <f t="shared" si="472"/>
        <v>65913087011912.68</v>
      </c>
      <c r="GB208" s="3">
        <f t="shared" si="473"/>
        <v>68112649650060.75</v>
      </c>
      <c r="GC208" s="3">
        <f t="shared" si="474"/>
        <v>70341784968485.906</v>
      </c>
      <c r="GD208" s="3">
        <f t="shared" si="475"/>
        <v>72596509204242.797</v>
      </c>
      <c r="GE208" s="3">
        <f t="shared" si="476"/>
        <v>74872354980711.766</v>
      </c>
      <c r="GF208" s="3">
        <f t="shared" si="523"/>
        <v>77164345929215.469</v>
      </c>
      <c r="GG208" s="3">
        <f t="shared" si="524"/>
        <v>79466972486111.781</v>
      </c>
      <c r="GH208" s="3">
        <f t="shared" si="525"/>
        <v>81774169337883.031</v>
      </c>
      <c r="GI208" s="3">
        <f t="shared" si="526"/>
        <v>84079295046340.922</v>
      </c>
      <c r="GJ208" s="3">
        <f t="shared" si="527"/>
        <v>86375114449225.906</v>
      </c>
      <c r="GK208" s="3">
        <f t="shared" si="499"/>
        <v>88653784495359.922</v>
      </c>
      <c r="GL208" s="3">
        <f t="shared" si="500"/>
        <v>90906844238202.141</v>
      </c>
      <c r="GM208" s="3">
        <f t="shared" si="501"/>
        <v>93125209775124.562</v>
      </c>
      <c r="GN208" s="3">
        <f t="shared" si="502"/>
        <v>95299174980489.078</v>
      </c>
      <c r="GO208" s="3">
        <f t="shared" si="503"/>
        <v>97418418936525.078</v>
      </c>
      <c r="GP208" s="3">
        <f t="shared" si="504"/>
        <v>99472021014511.734</v>
      </c>
      <c r="GQ208" s="3">
        <f t="shared" si="505"/>
        <v>101448484597107.22</v>
      </c>
      <c r="GR208" s="3">
        <f t="shared" si="506"/>
        <v>103335770457406.89</v>
      </c>
      <c r="GS208" s="3">
        <f t="shared" si="507"/>
        <v>105121340817731.97</v>
      </c>
      <c r="GT208" s="3">
        <f t="shared" si="508"/>
        <v>106792215097187.95</v>
      </c>
      <c r="GU208" s="3">
        <f t="shared" si="509"/>
        <v>108335038317008.53</v>
      </c>
      <c r="GV208" s="3">
        <f t="shared" si="510"/>
        <v>109736163061919.17</v>
      </c>
      <c r="GW208" s="3">
        <f t="shared" si="511"/>
        <v>110981745789124.64</v>
      </c>
      <c r="GX208" s="3">
        <f t="shared" si="512"/>
        <v>112057858128889.16</v>
      </c>
      <c r="GY208" s="3">
        <f t="shared" si="513"/>
        <v>112950613627117.89</v>
      </c>
      <c r="GZ208" s="3">
        <f t="shared" si="514"/>
        <v>113646310136116.94</v>
      </c>
      <c r="HA208" s="3">
        <f t="shared" si="515"/>
        <v>114131587760732.33</v>
      </c>
      <c r="HB208" s="3">
        <f t="shared" si="516"/>
        <v>114393601910409.44</v>
      </c>
      <c r="HC208" s="3">
        <f t="shared" si="517"/>
        <v>114420210591412.2</v>
      </c>
      <c r="HD208" s="3">
        <f t="shared" si="518"/>
        <v>114200174597780.37</v>
      </c>
      <c r="HE208" s="3">
        <f t="shared" si="477"/>
        <v>113723368726858.22</v>
      </c>
      <c r="HF208" s="3">
        <f t="shared" si="428"/>
        <v>112981001560735.98</v>
      </c>
      <c r="HG208" s="3">
        <f t="shared" si="429"/>
        <v>111965840727144.66</v>
      </c>
      <c r="HH208" s="3"/>
      <c r="HJ208" s="3">
        <f t="shared" si="430"/>
        <v>4824962779878521</v>
      </c>
      <c r="HK208" s="3">
        <f t="shared" si="435"/>
        <v>6756022706868690</v>
      </c>
      <c r="HM208" t="s">
        <v>64</v>
      </c>
      <c r="HN208">
        <f>2*PI()*11.65</f>
        <v>73.199108828642181</v>
      </c>
      <c r="HO208" t="s">
        <v>1</v>
      </c>
      <c r="HP208">
        <f>HN208/360</f>
        <v>0.2033308578573394</v>
      </c>
    </row>
    <row r="209" spans="1:228" x14ac:dyDescent="0.25">
      <c r="A209">
        <v>228</v>
      </c>
      <c r="B209" s="3">
        <v>251188643150.95801</v>
      </c>
      <c r="C209" s="8">
        <v>7959.6877820543386</v>
      </c>
      <c r="D209" s="3">
        <f t="shared" ref="D209:BO209" si="618">$H$1*PI()/3*((D106+E106)*(E$7^2-D$7^2)+(E$7-D$7)*(D106*D$7+E106*E$7))*$H$2*$K$1</f>
        <v>20451409428.300835</v>
      </c>
      <c r="E209" s="3">
        <f t="shared" si="618"/>
        <v>21415078547.11285</v>
      </c>
      <c r="F209" s="3">
        <f t="shared" si="618"/>
        <v>22424152418.958893</v>
      </c>
      <c r="G209" s="3">
        <f t="shared" si="618"/>
        <v>23480770042.694771</v>
      </c>
      <c r="H209" s="3">
        <f t="shared" si="618"/>
        <v>24587171154.064064</v>
      </c>
      <c r="I209" s="3">
        <f t="shared" si="618"/>
        <v>25745700966.976944</v>
      </c>
      <c r="J209" s="3">
        <f t="shared" si="618"/>
        <v>26958815137.620159</v>
      </c>
      <c r="K209" s="3">
        <f t="shared" si="618"/>
        <v>28229084962.045635</v>
      </c>
      <c r="L209" s="3">
        <f t="shared" si="618"/>
        <v>29559202817.82774</v>
      </c>
      <c r="M209" s="3">
        <f t="shared" si="618"/>
        <v>30951987861.565529</v>
      </c>
      <c r="N209" s="3">
        <f t="shared" si="618"/>
        <v>32410391993.933491</v>
      </c>
      <c r="O209" s="3">
        <f t="shared" si="618"/>
        <v>33937506105.125256</v>
      </c>
      <c r="P209" s="3">
        <f t="shared" si="618"/>
        <v>35536566613.448067</v>
      </c>
      <c r="Q209" s="3">
        <f t="shared" si="618"/>
        <v>37210962311.08757</v>
      </c>
      <c r="R209" s="3">
        <f t="shared" si="618"/>
        <v>38964241531.353096</v>
      </c>
      <c r="S209" s="3">
        <f t="shared" si="618"/>
        <v>40800119652.251617</v>
      </c>
      <c r="T209" s="3">
        <f t="shared" si="618"/>
        <v>42722486952.354362</v>
      </c>
      <c r="U209" s="3">
        <f t="shared" si="618"/>
        <v>44735416835.41803</v>
      </c>
      <c r="V209" s="3">
        <f t="shared" si="618"/>
        <v>46843174440.681206</v>
      </c>
      <c r="W209" s="3">
        <f t="shared" si="618"/>
        <v>49050225657.281181</v>
      </c>
      <c r="X209" s="3">
        <f t="shared" si="618"/>
        <v>51361246561.34005</v>
      </c>
      <c r="Y209" s="3">
        <f t="shared" si="618"/>
        <v>53781133295.560799</v>
      </c>
      <c r="Z209" s="3">
        <f t="shared" si="618"/>
        <v>56315012412.03109</v>
      </c>
      <c r="AA209" s="3">
        <f t="shared" si="618"/>
        <v>58968251699.667534</v>
      </c>
      <c r="AB209" s="3">
        <f t="shared" si="618"/>
        <v>61746471519.009972</v>
      </c>
      <c r="AC209" s="3">
        <f t="shared" si="618"/>
        <v>64655556668.012939</v>
      </c>
      <c r="AD209" s="3">
        <f t="shared" si="618"/>
        <v>67701668803.502739</v>
      </c>
      <c r="AE209" s="3">
        <f t="shared" si="618"/>
        <v>70891259443.943802</v>
      </c>
      <c r="AF209" s="3">
        <f t="shared" si="618"/>
        <v>74231083581.073563</v>
      </c>
      <c r="AG209" s="3">
        <f t="shared" si="618"/>
        <v>77728213928.085831</v>
      </c>
      <c r="AH209" s="3">
        <f t="shared" si="618"/>
        <v>81390055834.280991</v>
      </c>
      <c r="AI209" s="3">
        <f t="shared" si="618"/>
        <v>85224362897.019241</v>
      </c>
      <c r="AJ209" s="3">
        <f t="shared" si="618"/>
        <v>89239253303.307327</v>
      </c>
      <c r="AK209" s="3">
        <f t="shared" si="618"/>
        <v>93443226934.721741</v>
      </c>
      <c r="AL209" s="3">
        <f t="shared" si="618"/>
        <v>97845183271.232635</v>
      </c>
      <c r="AM209" s="3">
        <f t="shared" si="618"/>
        <v>102454440130.45471</v>
      </c>
      <c r="AN209" s="3">
        <f t="shared" si="618"/>
        <v>107280753281.47429</v>
      </c>
      <c r="AO209" s="3">
        <f t="shared" si="618"/>
        <v>112334336973.19104</v>
      </c>
      <c r="AP209" s="3">
        <f t="shared" si="618"/>
        <v>117625885419.46561</v>
      </c>
      <c r="AQ209" s="3">
        <f t="shared" si="618"/>
        <v>123166595285.2402</v>
      </c>
      <c r="AR209" s="3">
        <f t="shared" si="618"/>
        <v>128968189219.49577</v>
      </c>
      <c r="AS209" s="3">
        <f t="shared" si="618"/>
        <v>135042940483.4545</v>
      </c>
      <c r="AT209" s="3">
        <f t="shared" si="618"/>
        <v>141403698723.94815</v>
      </c>
      <c r="AU209" s="3">
        <f t="shared" si="618"/>
        <v>148063916944.67871</v>
      </c>
      <c r="AV209" s="3">
        <f t="shared" si="618"/>
        <v>155037679730.33032</v>
      </c>
      <c r="AW209" s="3">
        <f t="shared" si="618"/>
        <v>162339732780.21164</v>
      </c>
      <c r="AX209" s="3">
        <f t="shared" si="618"/>
        <v>169985513812.1008</v>
      </c>
      <c r="AY209" s="3">
        <f t="shared" si="618"/>
        <v>177991184898.07098</v>
      </c>
      <c r="AZ209" s="3">
        <f t="shared" si="618"/>
        <v>186373666297.57095</v>
      </c>
      <c r="BA209" s="3">
        <f t="shared" si="618"/>
        <v>195150671855.97241</v>
      </c>
      <c r="BB209" s="3">
        <f t="shared" si="618"/>
        <v>204340746039.52048</v>
      </c>
      <c r="BC209" s="3">
        <f t="shared" si="618"/>
        <v>213963302680.47144</v>
      </c>
      <c r="BD209" s="3">
        <f t="shared" si="618"/>
        <v>224038665510.13306</v>
      </c>
      <c r="BE209" s="3">
        <f t="shared" si="618"/>
        <v>234588110559.8436</v>
      </c>
      <c r="BF209" s="3">
        <f t="shared" si="618"/>
        <v>245633910514.44699</v>
      </c>
      <c r="BG209" s="3">
        <f t="shared" si="618"/>
        <v>257199381105.20572</v>
      </c>
      <c r="BH209" s="3">
        <f t="shared" si="618"/>
        <v>269308929634.19833</v>
      </c>
      <c r="BI209" s="3">
        <f t="shared" si="618"/>
        <v>281988105724.77808</v>
      </c>
      <c r="BJ209" s="3">
        <f t="shared" si="618"/>
        <v>295263654397.20917</v>
      </c>
      <c r="BK209" s="3">
        <f t="shared" si="618"/>
        <v>309163571572.84045</v>
      </c>
      <c r="BL209" s="3">
        <f t="shared" si="618"/>
        <v>323717162114.77716</v>
      </c>
      <c r="BM209" s="3">
        <f t="shared" si="618"/>
        <v>338955100515.43744</v>
      </c>
      <c r="BN209" s="3">
        <f t="shared" si="618"/>
        <v>354909494349.38263</v>
      </c>
      <c r="BO209" s="3">
        <f t="shared" si="618"/>
        <v>371613950610.64215</v>
      </c>
      <c r="BP209" s="3">
        <f t="shared" ref="BP209:EA209" si="619">$H$1*PI()/3*((BP106+BQ106)*(BQ$7^2-BP$7^2)+(BQ$7-BP$7)*(BP106*BP$7+BQ106*BQ$7))*$H$2*$K$1</f>
        <v>389103645061.80402</v>
      </c>
      <c r="BQ209" s="3">
        <f t="shared" si="619"/>
        <v>407415394724.87488</v>
      </c>
      <c r="BR209" s="3">
        <f t="shared" si="619"/>
        <v>426587733650.47485</v>
      </c>
      <c r="BS209" s="3">
        <f t="shared" si="619"/>
        <v>446660992106.02588</v>
      </c>
      <c r="BT209" s="3">
        <f t="shared" si="619"/>
        <v>467677379330.30682</v>
      </c>
      <c r="BU209" s="3">
        <f t="shared" si="619"/>
        <v>489681070005.47827</v>
      </c>
      <c r="BV209" s="3">
        <f t="shared" si="619"/>
        <v>512718294605.58325</v>
      </c>
      <c r="BW209" s="3">
        <f t="shared" si="619"/>
        <v>536837433784.20306</v>
      </c>
      <c r="BX209" s="3">
        <f t="shared" si="619"/>
        <v>562089116970.75732</v>
      </c>
      <c r="BY209" s="3">
        <f t="shared" si="619"/>
        <v>588526325351.55164</v>
      </c>
      <c r="BZ209" s="3">
        <f t="shared" si="619"/>
        <v>616204499416.13831</v>
      </c>
      <c r="CA209" s="3">
        <f t="shared" si="619"/>
        <v>645181651257.89893</v>
      </c>
      <c r="CB209" s="3">
        <f t="shared" si="619"/>
        <v>675518481820.65613</v>
      </c>
      <c r="CC209" s="3">
        <f t="shared" si="619"/>
        <v>707278503294.63428</v>
      </c>
      <c r="CD209" s="3">
        <f t="shared" si="619"/>
        <v>740528166864.5658</v>
      </c>
      <c r="CE209" s="3">
        <f t="shared" si="619"/>
        <v>775336996025.6731</v>
      </c>
      <c r="CF209" s="3">
        <f t="shared" si="619"/>
        <v>811777725685.07092</v>
      </c>
      <c r="CG209" s="3">
        <f t="shared" si="619"/>
        <v>849926447273.47607</v>
      </c>
      <c r="CH209" s="3">
        <f t="shared" si="619"/>
        <v>889862760099.91504</v>
      </c>
      <c r="CI209" s="3">
        <f t="shared" si="619"/>
        <v>931669929185.18652</v>
      </c>
      <c r="CJ209" s="3">
        <f t="shared" si="619"/>
        <v>975435049818.07886</v>
      </c>
      <c r="CK209" s="3">
        <f t="shared" si="619"/>
        <v>1021249219082.1895</v>
      </c>
      <c r="CL209" s="3">
        <f t="shared" si="619"/>
        <v>1069207714608.1139</v>
      </c>
      <c r="CM209" s="3">
        <f t="shared" si="619"/>
        <v>1119410180808.4233</v>
      </c>
      <c r="CN209" s="3">
        <f t="shared" si="619"/>
        <v>1171960822860.1655</v>
      </c>
      <c r="CO209" s="3">
        <f t="shared" si="619"/>
        <v>1226968608700.1072</v>
      </c>
      <c r="CP209" s="3">
        <f t="shared" si="619"/>
        <v>1284547479304.8452</v>
      </c>
      <c r="CQ209" s="3">
        <f t="shared" si="619"/>
        <v>1344816567528.2546</v>
      </c>
      <c r="CR209" s="3">
        <f t="shared" si="619"/>
        <v>1407900425770.2844</v>
      </c>
      <c r="CS209" s="3">
        <f t="shared" si="619"/>
        <v>1473929262754.1445</v>
      </c>
      <c r="CT209" s="3">
        <f t="shared" si="619"/>
        <v>1543039189689.0662</v>
      </c>
      <c r="CU209" s="3">
        <f t="shared" si="619"/>
        <v>1615372476083.061</v>
      </c>
      <c r="CV209" s="3">
        <f t="shared" si="619"/>
        <v>1691077815495.6401</v>
      </c>
      <c r="CW209" s="3">
        <f t="shared" si="619"/>
        <v>1770310601478.0693</v>
      </c>
      <c r="CX209" s="3">
        <f t="shared" si="619"/>
        <v>1853233213968.3508</v>
      </c>
      <c r="CY209" s="3">
        <f t="shared" si="619"/>
        <v>1940015316405.7119</v>
      </c>
      <c r="CZ209" s="3">
        <f t="shared" si="619"/>
        <v>2030834163781.5798</v>
      </c>
      <c r="DA209" s="3">
        <f t="shared" si="619"/>
        <v>2125874921876.1836</v>
      </c>
      <c r="DB209" s="3">
        <f t="shared" si="619"/>
        <v>2225330997893.8638</v>
      </c>
      <c r="DC209" s="3">
        <f t="shared" si="619"/>
        <v>2329404382667.1206</v>
      </c>
      <c r="DD209" s="3">
        <f t="shared" si="619"/>
        <v>2438306004634.6543</v>
      </c>
      <c r="DE209" s="3">
        <f t="shared" si="619"/>
        <v>2552256095712.8643</v>
      </c>
      <c r="DF209" s="3">
        <f t="shared" si="619"/>
        <v>2671484569182.2998</v>
      </c>
      <c r="DG209" s="3">
        <f t="shared" si="619"/>
        <v>2796231409667.9668</v>
      </c>
      <c r="DH209" s="3">
        <f t="shared" si="619"/>
        <v>2926747075252.4902</v>
      </c>
      <c r="DI209" s="3">
        <f t="shared" si="619"/>
        <v>3063292911709.3457</v>
      </c>
      <c r="DJ209" s="3">
        <f t="shared" si="619"/>
        <v>3206141578783.8354</v>
      </c>
      <c r="DK209" s="3">
        <f t="shared" si="619"/>
        <v>3355577488422.7339</v>
      </c>
      <c r="DL209" s="3">
        <f t="shared" si="619"/>
        <v>3511897254728.8047</v>
      </c>
      <c r="DM209" s="3">
        <f t="shared" si="619"/>
        <v>3675410155383.4116</v>
      </c>
      <c r="DN209" s="3">
        <f t="shared" si="619"/>
        <v>3846438604200.022</v>
      </c>
      <c r="DO209" s="3">
        <f t="shared" si="619"/>
        <v>4025318634304.5459</v>
      </c>
      <c r="DP209" s="3">
        <f t="shared" si="619"/>
        <v>4212400391440.7275</v>
      </c>
      <c r="DQ209" s="3">
        <f t="shared" si="619"/>
        <v>4408048636652.9219</v>
      </c>
      <c r="DR209" s="3">
        <f t="shared" si="619"/>
        <v>4612643257583.752</v>
      </c>
      <c r="DS209" s="3">
        <f t="shared" si="619"/>
        <v>4826579787373.8564</v>
      </c>
      <c r="DT209" s="3">
        <f t="shared" si="619"/>
        <v>5050269930037.6328</v>
      </c>
      <c r="DU209" s="3">
        <f t="shared" si="619"/>
        <v>5284142091017.2705</v>
      </c>
      <c r="DV209" s="3">
        <f t="shared" si="619"/>
        <v>5528641911353.1299</v>
      </c>
      <c r="DW209" s="3">
        <f t="shared" si="619"/>
        <v>5784232803735.7109</v>
      </c>
      <c r="DX209" s="3">
        <f t="shared" si="619"/>
        <v>6051396488464.9932</v>
      </c>
      <c r="DY209" s="3">
        <f t="shared" si="619"/>
        <v>6330633526999.8105</v>
      </c>
      <c r="DZ209" s="3">
        <f t="shared" si="619"/>
        <v>6622463850570.8545</v>
      </c>
      <c r="EA209" s="3">
        <f t="shared" si="619"/>
        <v>6927427280937.4053</v>
      </c>
      <c r="EB209" s="3">
        <f t="shared" ref="EB209:ET209" si="620">$H$1*PI()/3*((EB106+EC106)*(EC$7^2-EB$7^2)+(EC$7-EB$7)*(EB106*EB$7+EC106*EC$7))*$H$2*$K$1</f>
        <v>7246084040043.3564</v>
      </c>
      <c r="EC209" s="3">
        <f t="shared" si="620"/>
        <v>7579015244919.8564</v>
      </c>
      <c r="ED209" s="3">
        <f t="shared" si="620"/>
        <v>7926823383745.9414</v>
      </c>
      <c r="EE209" s="3">
        <f t="shared" si="620"/>
        <v>8290132768549.0322</v>
      </c>
      <c r="EF209" s="3">
        <f t="shared" si="620"/>
        <v>8669589959483.5937</v>
      </c>
      <c r="EG209" s="3">
        <f t="shared" si="620"/>
        <v>9065864155053.2695</v>
      </c>
      <c r="EH209" s="3">
        <f t="shared" si="620"/>
        <v>9479647542129.9902</v>
      </c>
      <c r="EI209" s="3">
        <f t="shared" si="620"/>
        <v>9911655598865.0801</v>
      </c>
      <c r="EJ209" s="3">
        <f t="shared" si="620"/>
        <v>10362627342961.646</v>
      </c>
      <c r="EK209" s="3">
        <f t="shared" si="620"/>
        <v>10833325516979.043</v>
      </c>
      <c r="EL209" s="3">
        <f t="shared" si="620"/>
        <v>11324536701572.061</v>
      </c>
      <c r="EM209" s="3">
        <f t="shared" si="620"/>
        <v>11837071346594.713</v>
      </c>
      <c r="EN209" s="3">
        <f t="shared" si="620"/>
        <v>12371763709157.855</v>
      </c>
      <c r="EO209" s="3">
        <f t="shared" si="620"/>
        <v>12929471686682.281</v>
      </c>
      <c r="EP209" s="3">
        <f t="shared" si="620"/>
        <v>13511076531833.824</v>
      </c>
      <c r="EQ209" s="3">
        <f t="shared" si="620"/>
        <v>14117482435223.359</v>
      </c>
      <c r="ER209" s="3">
        <f t="shared" si="620"/>
        <v>14749615960376.4</v>
      </c>
      <c r="ES209" s="3">
        <f t="shared" si="620"/>
        <v>15408425314283.682</v>
      </c>
      <c r="ET209" s="3">
        <f t="shared" si="620"/>
        <v>16094879435398.121</v>
      </c>
      <c r="EU209" s="3">
        <f t="shared" ref="EU209:FC209" si="621">$H$1*PI()/3*((EU106+EV106)*(EV$7^2-EU$7^2)+(EV$7-EU$7)*(EU106*EU$7+EV106*EV$7))*$H$2*$K$1</f>
        <v>16809966879548.031</v>
      </c>
      <c r="EV209" s="3">
        <f t="shared" si="621"/>
        <v>17554694482674.393</v>
      </c>
      <c r="EW209" s="3">
        <f t="shared" si="621"/>
        <v>18330085777721.254</v>
      </c>
      <c r="EX209" s="3">
        <f t="shared" si="621"/>
        <v>19137179141344.613</v>
      </c>
      <c r="EY209" s="3">
        <f t="shared" si="621"/>
        <v>19977025644414.73</v>
      </c>
      <c r="EZ209" s="3">
        <f t="shared" si="621"/>
        <v>20850686578460.316</v>
      </c>
      <c r="FA209" s="3">
        <f t="shared" si="621"/>
        <v>21759230628448.211</v>
      </c>
      <c r="FB209" s="3">
        <f t="shared" si="621"/>
        <v>22703730660435.117</v>
      </c>
      <c r="FC209" s="3">
        <f t="shared" si="621"/>
        <v>23685260090722.449</v>
      </c>
      <c r="FD209" s="3">
        <f t="shared" si="548"/>
        <v>24704888801455.848</v>
      </c>
      <c r="FE209" s="3">
        <f t="shared" si="549"/>
        <v>25763678565581.492</v>
      </c>
      <c r="FF209" s="3">
        <f t="shared" si="482"/>
        <v>26862677942543.785</v>
      </c>
      <c r="FG209" s="3">
        <f t="shared" si="483"/>
        <v>28002916604337.93</v>
      </c>
      <c r="FH209" s="3">
        <f t="shared" si="484"/>
        <v>29185399049962.797</v>
      </c>
      <c r="FI209" s="3">
        <f t="shared" si="485"/>
        <v>30411097665257.773</v>
      </c>
      <c r="FJ209" s="3">
        <f t="shared" si="486"/>
        <v>31680945083653.848</v>
      </c>
      <c r="FK209" s="3">
        <f t="shared" si="487"/>
        <v>32995825802919.824</v>
      </c>
      <c r="FL209" s="3">
        <f t="shared" si="488"/>
        <v>34356567012329.402</v>
      </c>
      <c r="FM209" s="3">
        <f t="shared" si="489"/>
        <v>35763928584959.445</v>
      </c>
      <c r="FN209" s="3">
        <f t="shared" si="490"/>
        <v>37218592190172.352</v>
      </c>
      <c r="FO209" s="3">
        <f t="shared" si="491"/>
        <v>38721149482920.086</v>
      </c>
      <c r="FP209" s="3">
        <f t="shared" si="492"/>
        <v>40272089328192.773</v>
      </c>
      <c r="FQ209" s="3">
        <f t="shared" si="493"/>
        <v>41871784022199.078</v>
      </c>
      <c r="FR209" s="3">
        <f t="shared" si="494"/>
        <v>43520474475728.617</v>
      </c>
      <c r="FS209" s="3">
        <f t="shared" si="464"/>
        <v>45218254330239.711</v>
      </c>
      <c r="FT209" s="3">
        <f t="shared" si="465"/>
        <v>46965052984115.531</v>
      </c>
      <c r="FU209" s="3">
        <f t="shared" si="466"/>
        <v>48760617514420.828</v>
      </c>
      <c r="FV209" s="3">
        <f t="shared" si="467"/>
        <v>50604493489534.953</v>
      </c>
      <c r="FW209" s="3">
        <f t="shared" si="468"/>
        <v>52496004680063.656</v>
      </c>
      <c r="FX209" s="3">
        <f t="shared" si="469"/>
        <v>54434231689430.242</v>
      </c>
      <c r="FY209" s="3">
        <f t="shared" si="470"/>
        <v>56417989542247.922</v>
      </c>
      <c r="FZ209" s="3">
        <f t="shared" si="471"/>
        <v>58445804287882.383</v>
      </c>
      <c r="GA209" s="3">
        <f t="shared" si="472"/>
        <v>60515888698670.758</v>
      </c>
      <c r="GB209" s="3">
        <f t="shared" si="473"/>
        <v>62626117167954.641</v>
      </c>
      <c r="GC209" s="3">
        <f t="shared" si="474"/>
        <v>64773999941515.578</v>
      </c>
      <c r="GD209" s="3">
        <f t="shared" si="475"/>
        <v>66956656848714.602</v>
      </c>
      <c r="GE209" s="3">
        <f t="shared" si="476"/>
        <v>69170790735429.453</v>
      </c>
      <c r="GF209" s="3">
        <f t="shared" si="523"/>
        <v>71412660841419.297</v>
      </c>
      <c r="GG209" s="3">
        <f t="shared" si="524"/>
        <v>73678056408132.437</v>
      </c>
      <c r="GH209" s="3">
        <f t="shared" si="525"/>
        <v>75962270851671.625</v>
      </c>
      <c r="GI209" s="3">
        <f t="shared" si="526"/>
        <v>78260076886850.266</v>
      </c>
      <c r="GJ209" s="3">
        <f t="shared" si="527"/>
        <v>80565703044236.016</v>
      </c>
      <c r="GK209" s="3">
        <f t="shared" si="499"/>
        <v>82872812080589.437</v>
      </c>
      <c r="GL209" s="3">
        <f t="shared" si="500"/>
        <v>85174481844752.172</v>
      </c>
      <c r="GM209" s="3">
        <f t="shared" si="501"/>
        <v>87463189224489.641</v>
      </c>
      <c r="GN209" s="3">
        <f t="shared" si="502"/>
        <v>89730797864320.672</v>
      </c>
      <c r="GO209" s="3">
        <f t="shared" si="503"/>
        <v>91968550408652.266</v>
      </c>
      <c r="GP209" s="3">
        <f t="shared" si="504"/>
        <v>94167066086953.234</v>
      </c>
      <c r="GQ209" s="3">
        <f t="shared" si="505"/>
        <v>96316344516467.219</v>
      </c>
      <c r="GR209" s="3">
        <f t="shared" si="506"/>
        <v>98405776650702.547</v>
      </c>
      <c r="GS209" s="3">
        <f t="shared" si="507"/>
        <v>100424163845979.75</v>
      </c>
      <c r="GT209" s="3">
        <f t="shared" si="508"/>
        <v>102359746050666.02</v>
      </c>
      <c r="GU209" s="3">
        <f t="shared" si="509"/>
        <v>104200240138708.27</v>
      </c>
      <c r="GV209" s="3">
        <f t="shared" si="510"/>
        <v>105932889406878.22</v>
      </c>
      <c r="GW209" s="3">
        <f t="shared" si="511"/>
        <v>107544525229382.48</v>
      </c>
      <c r="GX209" s="3">
        <f t="shared" si="512"/>
        <v>109021641809449.52</v>
      </c>
      <c r="GY209" s="3">
        <f t="shared" si="513"/>
        <v>110350484880319.44</v>
      </c>
      <c r="GZ209" s="3">
        <f t="shared" si="514"/>
        <v>111517155082574.72</v>
      </c>
      <c r="HA209" s="3">
        <f t="shared" si="515"/>
        <v>112507726575829.45</v>
      </c>
      <c r="HB209" s="3">
        <f t="shared" si="516"/>
        <v>113308381225732.75</v>
      </c>
      <c r="HC209" s="3">
        <f t="shared" si="517"/>
        <v>113905558437364.45</v>
      </c>
      <c r="HD209" s="3">
        <f t="shared" si="518"/>
        <v>114286120379995.97</v>
      </c>
      <c r="HE209" s="3">
        <f t="shared" si="477"/>
        <v>114437531963213.12</v>
      </c>
      <c r="HF209" s="3">
        <f t="shared" si="428"/>
        <v>114348054479729.56</v>
      </c>
      <c r="HG209" s="3">
        <f t="shared" si="429"/>
        <v>114006951326804.19</v>
      </c>
      <c r="HH209" s="3"/>
      <c r="HJ209" s="3">
        <f>SUM(D209:HG209)</f>
        <v>4540590745053908</v>
      </c>
      <c r="HK209" s="3">
        <f t="shared" si="435"/>
        <v>6756022706868690</v>
      </c>
    </row>
    <row r="210" spans="1:228" x14ac:dyDescent="0.25">
      <c r="A210">
        <v>229</v>
      </c>
      <c r="B210" s="3">
        <v>281838293126.44501</v>
      </c>
      <c r="C210" s="8">
        <v>8930.9165819468217</v>
      </c>
      <c r="D210" s="3">
        <f t="shared" ref="D210:BO210" si="622">$H$1*PI()/3*((D107+E107)*(E$7^2-D$7^2)+(E$7-D$7)*(D107*D$7+E107*E$7))*$H$2*$K$1</f>
        <v>18209840569.359474</v>
      </c>
      <c r="E210" s="3">
        <f t="shared" si="622"/>
        <v>19067893583.640911</v>
      </c>
      <c r="F210" s="3">
        <f t="shared" si="622"/>
        <v>19966375710.658092</v>
      </c>
      <c r="G210" s="3">
        <f t="shared" si="622"/>
        <v>20907191609.229786</v>
      </c>
      <c r="H210" s="3">
        <f t="shared" si="622"/>
        <v>21892335644.554409</v>
      </c>
      <c r="I210" s="3">
        <f t="shared" si="622"/>
        <v>22923896110.888622</v>
      </c>
      <c r="J210" s="3">
        <f t="shared" si="622"/>
        <v>24004059652.738129</v>
      </c>
      <c r="K210" s="3">
        <f t="shared" si="622"/>
        <v>25135115894.051128</v>
      </c>
      <c r="L210" s="3">
        <f t="shared" si="622"/>
        <v>26319462284.854801</v>
      </c>
      <c r="M210" s="3">
        <f t="shared" si="622"/>
        <v>27559609175.832977</v>
      </c>
      <c r="N210" s="3">
        <f t="shared" si="622"/>
        <v>28858185131.27853</v>
      </c>
      <c r="O210" s="3">
        <f t="shared" si="622"/>
        <v>30217942491.872173</v>
      </c>
      <c r="P210" s="3">
        <f t="shared" si="622"/>
        <v>31641763198.663345</v>
      </c>
      <c r="Q210" s="3">
        <f t="shared" si="622"/>
        <v>33132664890.753181</v>
      </c>
      <c r="R210" s="3">
        <f t="shared" si="622"/>
        <v>34693807289.441208</v>
      </c>
      <c r="S210" s="3">
        <f t="shared" si="622"/>
        <v>36328498882.077316</v>
      </c>
      <c r="T210" s="3">
        <f t="shared" si="622"/>
        <v>38040203919.856758</v>
      </c>
      <c r="U210" s="3">
        <f t="shared" si="622"/>
        <v>39832549744.241119</v>
      </c>
      <c r="V210" s="3">
        <f t="shared" si="622"/>
        <v>41709334457.099281</v>
      </c>
      <c r="W210" s="3">
        <f t="shared" si="622"/>
        <v>43674534951.022591</v>
      </c>
      <c r="X210" s="3">
        <f t="shared" si="622"/>
        <v>45732315316.363327</v>
      </c>
      <c r="Y210" s="3">
        <f t="shared" si="622"/>
        <v>47887035642.700218</v>
      </c>
      <c r="Z210" s="3">
        <f t="shared" si="622"/>
        <v>50143261233.199516</v>
      </c>
      <c r="AA210" s="3">
        <f t="shared" si="622"/>
        <v>52505772251.000244</v>
      </c>
      <c r="AB210" s="3">
        <f t="shared" si="622"/>
        <v>54979573817.892418</v>
      </c>
      <c r="AC210" s="3">
        <f t="shared" si="622"/>
        <v>57569906586.397026</v>
      </c>
      <c r="AD210" s="3">
        <f t="shared" si="622"/>
        <v>60282257807.270462</v>
      </c>
      <c r="AE210" s="3">
        <f t="shared" si="622"/>
        <v>63122372915.330521</v>
      </c>
      <c r="AF210" s="3">
        <f t="shared" si="622"/>
        <v>66096267658.213196</v>
      </c>
      <c r="AG210" s="3">
        <f t="shared" si="622"/>
        <v>69210240792.783112</v>
      </c>
      <c r="AH210" s="3">
        <f t="shared" si="622"/>
        <v>72470887375.92041</v>
      </c>
      <c r="AI210" s="3">
        <f t="shared" si="622"/>
        <v>75885112677.234482</v>
      </c>
      <c r="AJ210" s="3">
        <f t="shared" si="622"/>
        <v>79460146742.591629</v>
      </c>
      <c r="AK210" s="3">
        <f t="shared" si="622"/>
        <v>83203559638.577072</v>
      </c>
      <c r="AL210" s="3">
        <f t="shared" si="622"/>
        <v>87123277409.680176</v>
      </c>
      <c r="AM210" s="3">
        <f t="shared" si="622"/>
        <v>91227598780.858765</v>
      </c>
      <c r="AN210" s="3">
        <f t="shared" si="622"/>
        <v>95525212640.486923</v>
      </c>
      <c r="AO210" s="3">
        <f t="shared" si="622"/>
        <v>100025216339.40932</v>
      </c>
      <c r="AP210" s="3">
        <f t="shared" si="622"/>
        <v>104737134843.93271</v>
      </c>
      <c r="AQ210" s="3">
        <f t="shared" si="622"/>
        <v>109670940782.27415</v>
      </c>
      <c r="AR210" s="3">
        <f t="shared" si="622"/>
        <v>114837075425.51579</v>
      </c>
      <c r="AS210" s="3">
        <f t="shared" si="622"/>
        <v>120246470646.39919</v>
      </c>
      <c r="AT210" s="3">
        <f t="shared" si="622"/>
        <v>125910571900.66341</v>
      </c>
      <c r="AU210" s="3">
        <f t="shared" si="622"/>
        <v>131841362278.15321</v>
      </c>
      <c r="AV210" s="3">
        <f t="shared" si="622"/>
        <v>138051387672.93839</v>
      </c>
      <c r="AW210" s="3">
        <f t="shared" si="622"/>
        <v>144553783123.24567</v>
      </c>
      <c r="AX210" s="3">
        <f t="shared" si="622"/>
        <v>151362300375.59302</v>
      </c>
      <c r="AY210" s="3">
        <f t="shared" si="622"/>
        <v>158491336728.53564</v>
      </c>
      <c r="AZ210" s="3">
        <f t="shared" si="622"/>
        <v>165955965214.58527</v>
      </c>
      <c r="BA210" s="3">
        <f t="shared" si="622"/>
        <v>173771966181.52075</v>
      </c>
      <c r="BB210" s="3">
        <f t="shared" si="622"/>
        <v>181955860336.78387</v>
      </c>
      <c r="BC210" s="3">
        <f t="shared" si="622"/>
        <v>190524943321.23572</v>
      </c>
      <c r="BD210" s="3">
        <f t="shared" si="622"/>
        <v>199497321882.10907</v>
      </c>
      <c r="BE210" s="3">
        <f t="shared" si="622"/>
        <v>208891951717.12048</v>
      </c>
      <c r="BF210" s="3">
        <f t="shared" si="622"/>
        <v>218728677065.7915</v>
      </c>
      <c r="BG210" s="3">
        <f t="shared" si="622"/>
        <v>229028272126.23529</v>
      </c>
      <c r="BH210" s="3">
        <f t="shared" si="622"/>
        <v>239812484380.28403</v>
      </c>
      <c r="BI210" s="3">
        <f t="shared" si="622"/>
        <v>251104079912.17081</v>
      </c>
      <c r="BJ210" s="3">
        <f t="shared" si="622"/>
        <v>262926890810.12576</v>
      </c>
      <c r="BK210" s="3">
        <f t="shared" si="622"/>
        <v>275305864744.12817</v>
      </c>
      <c r="BL210" s="3">
        <f t="shared" si="622"/>
        <v>288267116817.26361</v>
      </c>
      <c r="BM210" s="3">
        <f t="shared" si="622"/>
        <v>301837983790.42432</v>
      </c>
      <c r="BN210" s="3">
        <f t="shared" si="622"/>
        <v>316047080787.36267</v>
      </c>
      <c r="BO210" s="3">
        <f t="shared" si="622"/>
        <v>330924360587.98907</v>
      </c>
      <c r="BP210" s="3">
        <f t="shared" ref="BP210:EA210" si="623">$H$1*PI()/3*((BP107+BQ107)*(BQ$7^2-BP$7^2)+(BQ$7-BP$7)*(BP107*BP$7+BQ107*BQ$7))*$H$2*$K$1</f>
        <v>346501175625.14587</v>
      </c>
      <c r="BQ210" s="3">
        <f t="shared" si="623"/>
        <v>362810342802.70831</v>
      </c>
      <c r="BR210" s="3">
        <f t="shared" si="623"/>
        <v>379886211258.89441</v>
      </c>
      <c r="BS210" s="3">
        <f t="shared" si="623"/>
        <v>397764733202.54547</v>
      </c>
      <c r="BT210" s="3">
        <f t="shared" si="623"/>
        <v>416483537956.33783</v>
      </c>
      <c r="BU210" s="3">
        <f t="shared" si="623"/>
        <v>436082009344.4892</v>
      </c>
      <c r="BV210" s="3">
        <f t="shared" si="623"/>
        <v>456601366569.83429</v>
      </c>
      <c r="BW210" s="3">
        <f t="shared" si="623"/>
        <v>478084748728.73157</v>
      </c>
      <c r="BX210" s="3">
        <f t="shared" si="623"/>
        <v>500577303118.67633</v>
      </c>
      <c r="BY210" s="3">
        <f t="shared" si="623"/>
        <v>524126277499.7533</v>
      </c>
      <c r="BZ210" s="3">
        <f t="shared" si="623"/>
        <v>548781116475.45343</v>
      </c>
      <c r="CA210" s="3">
        <f t="shared" si="623"/>
        <v>574593562166.25952</v>
      </c>
      <c r="CB210" s="3">
        <f t="shared" si="623"/>
        <v>601617759352.47412</v>
      </c>
      <c r="CC210" s="3">
        <f t="shared" si="623"/>
        <v>629910365273.56372</v>
      </c>
      <c r="CD210" s="3">
        <f t="shared" si="623"/>
        <v>659530664271.40295</v>
      </c>
      <c r="CE210" s="3">
        <f t="shared" si="623"/>
        <v>690540687476.98694</v>
      </c>
      <c r="CF210" s="3">
        <f t="shared" si="623"/>
        <v>723005337742.48364</v>
      </c>
      <c r="CG210" s="3">
        <f t="shared" si="623"/>
        <v>756992520027.82056</v>
      </c>
      <c r="CH210" s="3">
        <f t="shared" si="623"/>
        <v>792573277458.78186</v>
      </c>
      <c r="CI210" s="3">
        <f t="shared" si="623"/>
        <v>829821933277.26672</v>
      </c>
      <c r="CJ210" s="3">
        <f t="shared" si="623"/>
        <v>868816238912.68665</v>
      </c>
      <c r="CK210" s="3">
        <f t="shared" si="623"/>
        <v>909637528408.0321</v>
      </c>
      <c r="CL210" s="3">
        <f t="shared" si="623"/>
        <v>952370879441.50171</v>
      </c>
      <c r="CM210" s="3">
        <f t="shared" si="623"/>
        <v>997105281188.23682</v>
      </c>
      <c r="CN210" s="3">
        <f t="shared" si="623"/>
        <v>1043933809274.7227</v>
      </c>
      <c r="CO210" s="3">
        <f t="shared" si="623"/>
        <v>1092953808080.3722</v>
      </c>
      <c r="CP210" s="3">
        <f t="shared" si="623"/>
        <v>1144267080648.6863</v>
      </c>
      <c r="CQ210" s="3">
        <f t="shared" si="623"/>
        <v>1197980086472.5906</v>
      </c>
      <c r="CR210" s="3">
        <f t="shared" si="623"/>
        <v>1254204147421.9412</v>
      </c>
      <c r="CS210" s="3">
        <f t="shared" si="623"/>
        <v>1313055662086.1599</v>
      </c>
      <c r="CT210" s="3">
        <f t="shared" si="623"/>
        <v>1374656328807.5024</v>
      </c>
      <c r="CU210" s="3">
        <f t="shared" si="623"/>
        <v>1439133377671.7766</v>
      </c>
      <c r="CV210" s="3">
        <f t="shared" si="623"/>
        <v>1506619811748.9592</v>
      </c>
      <c r="CW210" s="3">
        <f t="shared" si="623"/>
        <v>1577254657841.6089</v>
      </c>
      <c r="CX210" s="3">
        <f t="shared" si="623"/>
        <v>1651183227019.8794</v>
      </c>
      <c r="CY210" s="3">
        <f t="shared" si="623"/>
        <v>1728557385223.5396</v>
      </c>
      <c r="CZ210" s="3">
        <f t="shared" si="623"/>
        <v>1809535834172.9663</v>
      </c>
      <c r="DA210" s="3">
        <f t="shared" si="623"/>
        <v>1894284402864.1509</v>
      </c>
      <c r="DB210" s="3">
        <f t="shared" si="623"/>
        <v>1982976349895.5461</v>
      </c>
      <c r="DC210" s="3">
        <f t="shared" si="623"/>
        <v>2075792676841.4958</v>
      </c>
      <c r="DD210" s="3">
        <f t="shared" si="623"/>
        <v>2172922452924.1272</v>
      </c>
      <c r="DE210" s="3">
        <f t="shared" si="623"/>
        <v>2274563151165.4595</v>
      </c>
      <c r="DF210" s="3">
        <f t="shared" si="623"/>
        <v>2380920996210.0562</v>
      </c>
      <c r="DG210" s="3">
        <f t="shared" si="623"/>
        <v>2492211323978.0195</v>
      </c>
      <c r="DH210" s="3">
        <f t="shared" si="623"/>
        <v>2608658953280.6636</v>
      </c>
      <c r="DI210" s="3">
        <f t="shared" si="623"/>
        <v>2730498569493.6675</v>
      </c>
      <c r="DJ210" s="3">
        <f t="shared" si="623"/>
        <v>2857975120339.0923</v>
      </c>
      <c r="DK210" s="3">
        <f t="shared" si="623"/>
        <v>2991344223813.9111</v>
      </c>
      <c r="DL210" s="3">
        <f t="shared" si="623"/>
        <v>3130872588202.7979</v>
      </c>
      <c r="DM210" s="3">
        <f t="shared" si="623"/>
        <v>3276838444095.5557</v>
      </c>
      <c r="DN210" s="3">
        <f t="shared" si="623"/>
        <v>3429531988270.8999</v>
      </c>
      <c r="DO210" s="3">
        <f t="shared" si="623"/>
        <v>3589255839173.7314</v>
      </c>
      <c r="DP210" s="3">
        <f t="shared" si="623"/>
        <v>3756325503730.3364</v>
      </c>
      <c r="DQ210" s="3">
        <f t="shared" si="623"/>
        <v>3931069855043.1689</v>
      </c>
      <c r="DR210" s="3">
        <f t="shared" si="623"/>
        <v>4113831620511.4424</v>
      </c>
      <c r="DS210" s="3">
        <f t="shared" si="623"/>
        <v>4304967879719.77</v>
      </c>
      <c r="DT210" s="3">
        <f t="shared" si="623"/>
        <v>4504850571356.7129</v>
      </c>
      <c r="DU210" s="3">
        <f t="shared" si="623"/>
        <v>4713867008294.0771</v>
      </c>
      <c r="DV210" s="3">
        <f t="shared" si="623"/>
        <v>4932420399746.292</v>
      </c>
      <c r="DW210" s="3">
        <f t="shared" si="623"/>
        <v>5160930379300.3115</v>
      </c>
      <c r="DX210" s="3">
        <f t="shared" si="623"/>
        <v>5399833537420.4717</v>
      </c>
      <c r="DY210" s="3">
        <f t="shared" si="623"/>
        <v>5649583956755.9424</v>
      </c>
      <c r="DZ210" s="3">
        <f t="shared" si="623"/>
        <v>5910653748423.1348</v>
      </c>
      <c r="EA210" s="3">
        <f t="shared" si="623"/>
        <v>6183533587117.7285</v>
      </c>
      <c r="EB210" s="3">
        <f t="shared" ref="EB210:ET210" si="624">$H$1*PI()/3*((EB107+EC107)*(EC$7^2-EB$7^2)+(EC$7-EB$7)*(EB107*EB$7+EC107*EC$7))*$H$2*$K$1</f>
        <v>6468733242656.9082</v>
      </c>
      <c r="EC210" s="3">
        <f t="shared" si="624"/>
        <v>6766782105225.8213</v>
      </c>
      <c r="ED210" s="3">
        <f t="shared" si="624"/>
        <v>7078229701252.9893</v>
      </c>
      <c r="EE210" s="3">
        <f t="shared" si="624"/>
        <v>7403646196498.4678</v>
      </c>
      <c r="EF210" s="3">
        <f t="shared" si="624"/>
        <v>7743622882497.3467</v>
      </c>
      <c r="EG210" s="3">
        <f t="shared" si="624"/>
        <v>8098772642036.7461</v>
      </c>
      <c r="EH210" s="3">
        <f t="shared" si="624"/>
        <v>8469730388935.9814</v>
      </c>
      <c r="EI210" s="3">
        <f t="shared" si="624"/>
        <v>8857153476773.1855</v>
      </c>
      <c r="EJ210" s="3">
        <f t="shared" si="624"/>
        <v>9261722070695.7715</v>
      </c>
      <c r="EK210" s="3">
        <f t="shared" si="624"/>
        <v>9684139475792.9648</v>
      </c>
      <c r="EL210" s="3">
        <f t="shared" si="624"/>
        <v>10125132414878.574</v>
      </c>
      <c r="EM210" s="3">
        <f t="shared" si="624"/>
        <v>10585451247719.684</v>
      </c>
      <c r="EN210" s="3">
        <f t="shared" si="624"/>
        <v>11065870123053.1</v>
      </c>
      <c r="EO210" s="3">
        <f t="shared" si="624"/>
        <v>11567187053852.432</v>
      </c>
      <c r="EP210" s="3">
        <f t="shared" si="624"/>
        <v>12090223905332.711</v>
      </c>
      <c r="EQ210" s="3">
        <f t="shared" si="624"/>
        <v>12635826284336.764</v>
      </c>
      <c r="ER210" s="3">
        <f t="shared" si="624"/>
        <v>13204863317567.576</v>
      </c>
      <c r="ES210" s="3">
        <f t="shared" si="624"/>
        <v>13798227305111.648</v>
      </c>
      <c r="ET210" s="3">
        <f t="shared" si="624"/>
        <v>14416833234447.4</v>
      </c>
      <c r="EU210" s="3">
        <f t="shared" ref="EU210:FC210" si="625">$H$1*PI()/3*((EU107+EV107)*(EV$7^2-EU$7^2)+(EV$7-EU$7)*(EU107*EU$7+EV107*EV$7))*$H$2*$K$1</f>
        <v>15061618138919.5</v>
      </c>
      <c r="EV210" s="3">
        <f t="shared" si="625"/>
        <v>15733540283288.232</v>
      </c>
      <c r="EW210" s="3">
        <f t="shared" si="625"/>
        <v>16433578157563.979</v>
      </c>
      <c r="EX210" s="3">
        <f t="shared" si="625"/>
        <v>17162729258847.09</v>
      </c>
      <c r="EY210" s="3">
        <f t="shared" si="625"/>
        <v>17922008639361.5</v>
      </c>
      <c r="EZ210" s="3">
        <f t="shared" si="625"/>
        <v>18712447197194.914</v>
      </c>
      <c r="FA210" s="3">
        <f t="shared" si="625"/>
        <v>19535089684620.098</v>
      </c>
      <c r="FB210" s="3">
        <f t="shared" si="625"/>
        <v>20390992407111.574</v>
      </c>
      <c r="FC210" s="3">
        <f t="shared" si="625"/>
        <v>21281220584330.945</v>
      </c>
      <c r="FD210" s="3">
        <f t="shared" si="548"/>
        <v>22206845342664</v>
      </c>
      <c r="FE210" s="3">
        <f t="shared" si="549"/>
        <v>23168940306847.375</v>
      </c>
      <c r="FF210" s="3">
        <f t="shared" si="482"/>
        <v>24168577756569.016</v>
      </c>
      <c r="FG210" s="3">
        <f t="shared" si="483"/>
        <v>25206824311987.941</v>
      </c>
      <c r="FH210" s="3">
        <f t="shared" si="484"/>
        <v>26284736110284.914</v>
      </c>
      <c r="FI210" s="3">
        <f t="shared" si="485"/>
        <v>27403353433888.23</v>
      </c>
      <c r="FJ210" s="3">
        <f t="shared" si="486"/>
        <v>28563694749099.887</v>
      </c>
      <c r="FK210" s="3">
        <f t="shared" si="487"/>
        <v>29766750112717.187</v>
      </c>
      <c r="FL210" s="3">
        <f t="shared" si="488"/>
        <v>31013473902801.352</v>
      </c>
      <c r="FM210" s="3">
        <f t="shared" si="489"/>
        <v>32304776829004.195</v>
      </c>
      <c r="FN210" s="3">
        <f t="shared" si="490"/>
        <v>33641517177014.645</v>
      </c>
      <c r="FO210" s="3">
        <f t="shared" si="491"/>
        <v>35024491241778.293</v>
      </c>
      <c r="FP210" s="3">
        <f t="shared" si="492"/>
        <v>36454422904128.578</v>
      </c>
      <c r="FQ210" s="3">
        <f t="shared" si="493"/>
        <v>37931952306661.484</v>
      </c>
      <c r="FR210" s="3">
        <f t="shared" si="494"/>
        <v>39457623586182.008</v>
      </c>
      <c r="FS210" s="3">
        <f t="shared" si="464"/>
        <v>41031871622401.109</v>
      </c>
      <c r="FT210" s="3">
        <f t="shared" si="465"/>
        <v>42655007766267.164</v>
      </c>
      <c r="FU210" s="3">
        <f t="shared" si="466"/>
        <v>44327204515622.953</v>
      </c>
      <c r="FV210" s="3">
        <f t="shared" si="467"/>
        <v>46048479111817.203</v>
      </c>
      <c r="FW210" s="3">
        <f t="shared" si="468"/>
        <v>47818676038310.453</v>
      </c>
      <c r="FX210" s="3">
        <f t="shared" si="469"/>
        <v>49637448411169.203</v>
      </c>
      <c r="FY210" s="3">
        <f t="shared" si="470"/>
        <v>51504238262304.023</v>
      </c>
      <c r="FZ210" s="3">
        <f t="shared" si="471"/>
        <v>53418255729290.164</v>
      </c>
      <c r="GA210" s="3">
        <f t="shared" si="472"/>
        <v>55378457180750.422</v>
      </c>
      <c r="GB210" s="3">
        <f t="shared" si="473"/>
        <v>57383522324416.172</v>
      </c>
      <c r="GC210" s="3">
        <f t="shared" si="474"/>
        <v>59431830365324.977</v>
      </c>
      <c r="GD210" s="3">
        <f t="shared" si="475"/>
        <v>61521435305626.367</v>
      </c>
      <c r="GE210" s="3">
        <f t="shared" si="476"/>
        <v>63650040504126.703</v>
      </c>
      <c r="GF210" s="3">
        <f t="shared" si="523"/>
        <v>65814972644628.93</v>
      </c>
      <c r="GG210" s="3">
        <f t="shared" si="524"/>
        <v>68013155295702.648</v>
      </c>
      <c r="GH210" s="3">
        <f t="shared" si="525"/>
        <v>70241082283175.516</v>
      </c>
      <c r="GI210" s="3">
        <f t="shared" si="526"/>
        <v>72494791137999.484</v>
      </c>
      <c r="GJ210" s="3">
        <f t="shared" si="527"/>
        <v>74769836928500.172</v>
      </c>
      <c r="GK210" s="3">
        <f t="shared" si="499"/>
        <v>77061266835634.531</v>
      </c>
      <c r="GL210" s="3">
        <f t="shared" si="500"/>
        <v>79363595883641.219</v>
      </c>
      <c r="GM210" s="3">
        <f t="shared" si="501"/>
        <v>81670784295544.297</v>
      </c>
      <c r="GN210" s="3">
        <f t="shared" si="502"/>
        <v>83976217003155.078</v>
      </c>
      <c r="GO210" s="3">
        <f t="shared" si="503"/>
        <v>86272685903814.703</v>
      </c>
      <c r="GP210" s="3">
        <f t="shared" si="504"/>
        <v>88552375520218.906</v>
      </c>
      <c r="GQ210" s="3">
        <f t="shared" si="505"/>
        <v>90806852784270.609</v>
      </c>
      <c r="GR210" s="3">
        <f t="shared" si="506"/>
        <v>93027061729520.859</v>
      </c>
      <c r="GS210" s="3">
        <f t="shared" si="507"/>
        <v>95203323937676.25</v>
      </c>
      <c r="GT210" s="3">
        <f t="shared" si="508"/>
        <v>97325345640873.516</v>
      </c>
      <c r="GU210" s="3">
        <f t="shared" si="509"/>
        <v>99382232430349.703</v>
      </c>
      <c r="GV210" s="3">
        <f t="shared" si="510"/>
        <v>101362512561005.08</v>
      </c>
      <c r="GW210" s="3">
        <f t="shared" si="511"/>
        <v>103254169866833.84</v>
      </c>
      <c r="GX210" s="3">
        <f t="shared" si="512"/>
        <v>105044687310519.72</v>
      </c>
      <c r="GY210" s="3">
        <f t="shared" si="513"/>
        <v>106721102177596.3</v>
      </c>
      <c r="GZ210" s="3">
        <f t="shared" si="514"/>
        <v>108270073886902.47</v>
      </c>
      <c r="HA210" s="3">
        <f t="shared" si="515"/>
        <v>109677965319761.44</v>
      </c>
      <c r="HB210" s="3">
        <f t="shared" si="516"/>
        <v>110930938465491.09</v>
      </c>
      <c r="HC210" s="3">
        <f t="shared" si="517"/>
        <v>112015065035176.47</v>
      </c>
      <c r="HD210" s="3">
        <f t="shared" si="518"/>
        <v>112916452504291.03</v>
      </c>
      <c r="HE210" s="3">
        <f t="shared" si="477"/>
        <v>113621385802891.14</v>
      </c>
      <c r="HF210" s="3">
        <f t="shared" si="428"/>
        <v>114116484575766.7</v>
      </c>
      <c r="HG210" s="3">
        <f t="shared" si="429"/>
        <v>114388875580779.84</v>
      </c>
      <c r="HH210" s="3"/>
      <c r="HJ210" s="3">
        <f>SUM(D210:HG210)</f>
        <v>4252644025636971</v>
      </c>
      <c r="HK210" s="3">
        <f t="shared" si="435"/>
        <v>6756022706868690</v>
      </c>
      <c r="HM210" t="s">
        <v>65</v>
      </c>
      <c r="HP210">
        <f>HK216/(36*740)</f>
        <v>14.513667740040651</v>
      </c>
    </row>
    <row r="211" spans="1:228" x14ac:dyDescent="0.25">
      <c r="A211">
        <v>230</v>
      </c>
      <c r="B211" s="3">
        <v>316227766016.83698</v>
      </c>
      <c r="C211" s="8">
        <v>10020.653218775729</v>
      </c>
      <c r="D211" s="3">
        <f t="shared" ref="D211:BO211" si="626">$H$1*PI()/3*((D108+E108)*(E$7^2-D$7^2)+(E$7-D$7)*(D108*D$7+E108*E$7))*$H$2*$K$1</f>
        <v>16215690459.964911</v>
      </c>
      <c r="E211" s="3">
        <f t="shared" si="626"/>
        <v>16979783669.610638</v>
      </c>
      <c r="F211" s="3">
        <f t="shared" si="626"/>
        <v>17779879357.869019</v>
      </c>
      <c r="G211" s="3">
        <f t="shared" si="626"/>
        <v>18617673687.840149</v>
      </c>
      <c r="H211" s="3">
        <f t="shared" si="626"/>
        <v>19494942713.796963</v>
      </c>
      <c r="I211" s="3">
        <f t="shared" si="626"/>
        <v>20413546142.284885</v>
      </c>
      <c r="J211" s="3">
        <f t="shared" si="626"/>
        <v>21375431270.077217</v>
      </c>
      <c r="K211" s="3">
        <f t="shared" si="626"/>
        <v>22382637107.445675</v>
      </c>
      <c r="L211" s="3">
        <f t="shared" si="626"/>
        <v>23437298695.1614</v>
      </c>
      <c r="M211" s="3">
        <f t="shared" si="626"/>
        <v>24541651624.584293</v>
      </c>
      <c r="N211" s="3">
        <f t="shared" si="626"/>
        <v>25698036770.142841</v>
      </c>
      <c r="O211" s="3">
        <f t="shared" si="626"/>
        <v>26908905244.4128</v>
      </c>
      <c r="P211" s="3">
        <f t="shared" si="626"/>
        <v>28176823585.938175</v>
      </c>
      <c r="Q211" s="3">
        <f t="shared" si="626"/>
        <v>29504479190.939407</v>
      </c>
      <c r="R211" s="3">
        <f t="shared" si="626"/>
        <v>30894686000.287762</v>
      </c>
      <c r="S211" s="3">
        <f t="shared" si="626"/>
        <v>32350390453.554722</v>
      </c>
      <c r="T211" s="3">
        <f t="shared" si="626"/>
        <v>33874677722.833023</v>
      </c>
      <c r="U211" s="3">
        <f t="shared" si="626"/>
        <v>35470778239.424789</v>
      </c>
      <c r="V211" s="3">
        <f t="shared" si="626"/>
        <v>37142074526.859886</v>
      </c>
      <c r="W211" s="3">
        <f t="shared" si="626"/>
        <v>38892108354.920746</v>
      </c>
      <c r="X211" s="3">
        <f t="shared" si="626"/>
        <v>40724588229.438049</v>
      </c>
      <c r="Y211" s="3">
        <f t="shared" si="626"/>
        <v>42643397233.65036</v>
      </c>
      <c r="Z211" s="3">
        <f t="shared" si="626"/>
        <v>44652601237.606178</v>
      </c>
      <c r="AA211" s="3">
        <f t="shared" si="626"/>
        <v>46756457492.678047</v>
      </c>
      <c r="AB211" s="3">
        <f t="shared" si="626"/>
        <v>48959423629.275047</v>
      </c>
      <c r="AC211" s="3">
        <f t="shared" si="626"/>
        <v>51266167076.594048</v>
      </c>
      <c r="AD211" s="3">
        <f t="shared" si="626"/>
        <v>53681574924.06691</v>
      </c>
      <c r="AE211" s="3">
        <f t="shared" si="626"/>
        <v>56210764244.943283</v>
      </c>
      <c r="AF211" s="3">
        <f t="shared" si="626"/>
        <v>58859092903.980087</v>
      </c>
      <c r="AG211" s="3">
        <f t="shared" si="626"/>
        <v>61632170871.312889</v>
      </c>
      <c r="AH211" s="3">
        <f t="shared" si="626"/>
        <v>64535872066.373451</v>
      </c>
      <c r="AI211" s="3">
        <f t="shared" si="626"/>
        <v>67576346756.459557</v>
      </c>
      <c r="AJ211" s="3">
        <f t="shared" si="626"/>
        <v>70760034535.761276</v>
      </c>
      <c r="AK211" s="3">
        <f t="shared" si="626"/>
        <v>74093677911.754089</v>
      </c>
      <c r="AL211" s="3">
        <f t="shared" si="626"/>
        <v>77584336527.362762</v>
      </c>
      <c r="AM211" s="3">
        <f t="shared" si="626"/>
        <v>81239402048.08136</v>
      </c>
      <c r="AN211" s="3">
        <f t="shared" si="626"/>
        <v>85066613745.337952</v>
      </c>
      <c r="AO211" s="3">
        <f t="shared" si="626"/>
        <v>89074074808.041107</v>
      </c>
      <c r="AP211" s="3">
        <f t="shared" si="626"/>
        <v>93270269416.135712</v>
      </c>
      <c r="AQ211" s="3">
        <f t="shared" si="626"/>
        <v>97664080611.513672</v>
      </c>
      <c r="AR211" s="3">
        <f t="shared" si="626"/>
        <v>102264809003.00092</v>
      </c>
      <c r="AS211" s="3">
        <f t="shared" si="626"/>
        <v>107082192344.19307</v>
      </c>
      <c r="AT211" s="3">
        <f t="shared" si="626"/>
        <v>112126426024.14941</v>
      </c>
      <c r="AU211" s="3">
        <f t="shared" si="626"/>
        <v>117408184513.22133</v>
      </c>
      <c r="AV211" s="3">
        <f t="shared" si="626"/>
        <v>122938643808.10605</v>
      </c>
      <c r="AW211" s="3">
        <f t="shared" si="626"/>
        <v>128729504921.62846</v>
      </c>
      <c r="AX211" s="3">
        <f t="shared" si="626"/>
        <v>134793018465.97841</v>
      </c>
      <c r="AY211" s="3">
        <f t="shared" si="626"/>
        <v>141142010379.06155</v>
      </c>
      <c r="AZ211" s="3">
        <f t="shared" si="626"/>
        <v>147789908846.4624</v>
      </c>
      <c r="BA211" s="3">
        <f t="shared" si="626"/>
        <v>154750772473.9198</v>
      </c>
      <c r="BB211" s="3">
        <f t="shared" si="626"/>
        <v>162039319767.45023</v>
      </c>
      <c r="BC211" s="3">
        <f t="shared" si="626"/>
        <v>169670959980.59979</v>
      </c>
      <c r="BD211" s="3">
        <f t="shared" si="626"/>
        <v>177661825391.51749</v>
      </c>
      <c r="BE211" s="3">
        <f t="shared" si="626"/>
        <v>186028805074.48517</v>
      </c>
      <c r="BF211" s="3">
        <f t="shared" si="626"/>
        <v>194789580234.23355</v>
      </c>
      <c r="BG211" s="3">
        <f t="shared" si="626"/>
        <v>203962661173.39456</v>
      </c>
      <c r="BH211" s="3">
        <f t="shared" si="626"/>
        <v>213567425967.61804</v>
      </c>
      <c r="BI211" s="3">
        <f t="shared" si="626"/>
        <v>223624160925.03543</v>
      </c>
      <c r="BJ211" s="3">
        <f t="shared" si="626"/>
        <v>234154102910.51962</v>
      </c>
      <c r="BK211" s="3">
        <f t="shared" si="626"/>
        <v>245179483618.72906</v>
      </c>
      <c r="BL211" s="3">
        <f t="shared" si="626"/>
        <v>256723575883.76346</v>
      </c>
      <c r="BM211" s="3">
        <f t="shared" si="626"/>
        <v>268810742115.40567</v>
      </c>
      <c r="BN211" s="3">
        <f t="shared" si="626"/>
        <v>281466484958.49585</v>
      </c>
      <c r="BO211" s="3">
        <f t="shared" si="626"/>
        <v>294717500272.90082</v>
      </c>
      <c r="BP211" s="3">
        <f t="shared" ref="BP211:EA211" si="627">$H$1*PI()/3*((BP108+BQ108)*(BQ$7^2-BP$7^2)+(BQ$7-BP$7)*(BP108*BP$7+BQ108*BQ$7))*$H$2*$K$1</f>
        <v>308591732538.20679</v>
      </c>
      <c r="BQ211" s="3">
        <f t="shared" si="627"/>
        <v>323118432789.74005</v>
      </c>
      <c r="BR211" s="3">
        <f t="shared" si="627"/>
        <v>338328219198.05109</v>
      </c>
      <c r="BS211" s="3">
        <f t="shared" si="627"/>
        <v>354253140407.62598</v>
      </c>
      <c r="BT211" s="3">
        <f t="shared" si="627"/>
        <v>370926741756.29932</v>
      </c>
      <c r="BU211" s="3">
        <f t="shared" si="627"/>
        <v>388384134500.26257</v>
      </c>
      <c r="BV211" s="3">
        <f t="shared" si="627"/>
        <v>406662068176.29413</v>
      </c>
      <c r="BW211" s="3">
        <f t="shared" si="627"/>
        <v>425799006236.28558</v>
      </c>
      <c r="BX211" s="3">
        <f t="shared" si="627"/>
        <v>445835205095.12872</v>
      </c>
      <c r="BY211" s="3">
        <f t="shared" si="627"/>
        <v>466812796738.89386</v>
      </c>
      <c r="BZ211" s="3">
        <f t="shared" si="627"/>
        <v>488775875044.46387</v>
      </c>
      <c r="CA211" s="3">
        <f t="shared" si="627"/>
        <v>511770585969.18085</v>
      </c>
      <c r="CB211" s="3">
        <f t="shared" si="627"/>
        <v>535845221772.16937</v>
      </c>
      <c r="CC211" s="3">
        <f t="shared" si="627"/>
        <v>561050319439.06091</v>
      </c>
      <c r="CD211" s="3">
        <f t="shared" si="627"/>
        <v>587438763482.41577</v>
      </c>
      <c r="CE211" s="3">
        <f t="shared" si="627"/>
        <v>615065893301.47998</v>
      </c>
      <c r="CF211" s="3">
        <f t="shared" si="627"/>
        <v>643989615287.56506</v>
      </c>
      <c r="CG211" s="3">
        <f t="shared" si="627"/>
        <v>674270519868.4436</v>
      </c>
      <c r="CH211" s="3">
        <f t="shared" si="627"/>
        <v>705972003692.77917</v>
      </c>
      <c r="CI211" s="3">
        <f t="shared" si="627"/>
        <v>739160397159.61035</v>
      </c>
      <c r="CJ211" s="3">
        <f t="shared" si="627"/>
        <v>773905097506.12866</v>
      </c>
      <c r="CK211" s="3">
        <f t="shared" si="627"/>
        <v>810278707671.92896</v>
      </c>
      <c r="CL211" s="3">
        <f t="shared" si="627"/>
        <v>848357181165.43347</v>
      </c>
      <c r="CM211" s="3">
        <f t="shared" si="627"/>
        <v>888219973162.4895</v>
      </c>
      <c r="CN211" s="3">
        <f t="shared" si="627"/>
        <v>929950198075.44653</v>
      </c>
      <c r="CO211" s="3">
        <f t="shared" si="627"/>
        <v>973634793833.98926</v>
      </c>
      <c r="CP211" s="3">
        <f t="shared" si="627"/>
        <v>1019364693127.4308</v>
      </c>
      <c r="CQ211" s="3">
        <f t="shared" si="627"/>
        <v>1067235001861.6151</v>
      </c>
      <c r="CR211" s="3">
        <f t="shared" si="627"/>
        <v>1117345185088.2351</v>
      </c>
      <c r="CS211" s="3">
        <f t="shared" si="627"/>
        <v>1169799260670.6067</v>
      </c>
      <c r="CT211" s="3">
        <f t="shared" si="627"/>
        <v>1224706000954.1609</v>
      </c>
      <c r="CU211" s="3">
        <f t="shared" si="627"/>
        <v>1282179142704.2856</v>
      </c>
      <c r="CV211" s="3">
        <f t="shared" si="627"/>
        <v>1342337605599.3459</v>
      </c>
      <c r="CW211" s="3">
        <f t="shared" si="627"/>
        <v>1405305719538.4722</v>
      </c>
      <c r="CX211" s="3">
        <f t="shared" si="627"/>
        <v>1471213461045.0698</v>
      </c>
      <c r="CY211" s="3">
        <f t="shared" si="627"/>
        <v>1540196699051.512</v>
      </c>
      <c r="CZ211" s="3">
        <f t="shared" si="627"/>
        <v>1612397450319.4824</v>
      </c>
      <c r="DA211" s="3">
        <f t="shared" si="627"/>
        <v>1687964144783.5408</v>
      </c>
      <c r="DB211" s="3">
        <f t="shared" si="627"/>
        <v>1767051901085.1223</v>
      </c>
      <c r="DC211" s="3">
        <f t="shared" si="627"/>
        <v>1849822812538.9968</v>
      </c>
      <c r="DD211" s="3">
        <f t="shared" si="627"/>
        <v>1936446243811.9536</v>
      </c>
      <c r="DE211" s="3">
        <f t="shared" si="627"/>
        <v>2027099138536.0598</v>
      </c>
      <c r="DF211" s="3">
        <f t="shared" si="627"/>
        <v>2121966338091.9744</v>
      </c>
      <c r="DG211" s="3">
        <f t="shared" si="627"/>
        <v>2221240911776.6064</v>
      </c>
      <c r="DH211" s="3">
        <f t="shared" si="627"/>
        <v>2325124498551.4653</v>
      </c>
      <c r="DI211" s="3">
        <f t="shared" si="627"/>
        <v>2433827660541.6787</v>
      </c>
      <c r="DJ211" s="3">
        <f t="shared" si="627"/>
        <v>2547570248424.6138</v>
      </c>
      <c r="DK211" s="3">
        <f t="shared" si="627"/>
        <v>2666581778843.2656</v>
      </c>
      <c r="DL211" s="3">
        <f t="shared" si="627"/>
        <v>2791101823899.5205</v>
      </c>
      <c r="DM211" s="3">
        <f t="shared" si="627"/>
        <v>2921380412776.7788</v>
      </c>
      <c r="DN211" s="3">
        <f t="shared" si="627"/>
        <v>3057678445499.8374</v>
      </c>
      <c r="DO211" s="3">
        <f t="shared" si="627"/>
        <v>3200268118731.5469</v>
      </c>
      <c r="DP211" s="3">
        <f t="shared" si="627"/>
        <v>3349433363533.6113</v>
      </c>
      <c r="DQ211" s="3">
        <f t="shared" si="627"/>
        <v>3505470294851.7676</v>
      </c>
      <c r="DR211" s="3">
        <f t="shared" si="627"/>
        <v>3668687672504.2783</v>
      </c>
      <c r="DS211" s="3">
        <f t="shared" si="627"/>
        <v>3839407373286.5425</v>
      </c>
      <c r="DT211" s="3">
        <f t="shared" si="627"/>
        <v>4017964873750.144</v>
      </c>
      <c r="DU211" s="3">
        <f t="shared" si="627"/>
        <v>4204709743116.1938</v>
      </c>
      <c r="DV211" s="3">
        <f t="shared" si="627"/>
        <v>4400006145614.0156</v>
      </c>
      <c r="DW211" s="3">
        <f t="shared" si="627"/>
        <v>4604233351442.6895</v>
      </c>
      <c r="DX211" s="3">
        <f t="shared" si="627"/>
        <v>4817786255409.8916</v>
      </c>
      <c r="DY211" s="3">
        <f t="shared" si="627"/>
        <v>5041075902080.4316</v>
      </c>
      <c r="DZ211" s="3">
        <f t="shared" si="627"/>
        <v>5274530016154.4893</v>
      </c>
      <c r="EA211" s="3">
        <f t="shared" si="627"/>
        <v>5518593536540.6934</v>
      </c>
      <c r="EB211" s="3">
        <f t="shared" ref="EB211:ET211" si="628">$H$1*PI()/3*((EB108+EC108)*(EC$7^2-EB$7^2)+(EC$7-EB$7)*(EB108*EB$7+EC108*EC$7))*$H$2*$K$1</f>
        <v>5773729152392.5703</v>
      </c>
      <c r="EC211" s="3">
        <f t="shared" si="628"/>
        <v>6040417839117.707</v>
      </c>
      <c r="ED211" s="3">
        <f t="shared" si="628"/>
        <v>6319159392091.835</v>
      </c>
      <c r="EE211" s="3">
        <f t="shared" si="628"/>
        <v>6610472955542.0322</v>
      </c>
      <c r="EF211" s="3">
        <f t="shared" si="628"/>
        <v>6914897543708.4824</v>
      </c>
      <c r="EG211" s="3">
        <f t="shared" si="628"/>
        <v>7232992551020.2725</v>
      </c>
      <c r="EH211" s="3">
        <f t="shared" si="628"/>
        <v>7565338247699.6367</v>
      </c>
      <c r="EI211" s="3">
        <f t="shared" si="628"/>
        <v>7912536256695.0908</v>
      </c>
      <c r="EJ211" s="3">
        <f t="shared" si="628"/>
        <v>8275210007439.6211</v>
      </c>
      <c r="EK211" s="3">
        <f t="shared" si="628"/>
        <v>8654005161391.7988</v>
      </c>
      <c r="EL211" s="3">
        <f t="shared" si="628"/>
        <v>9049590003806.1523</v>
      </c>
      <c r="EM211" s="3">
        <f t="shared" si="628"/>
        <v>9462655795507.1113</v>
      </c>
      <c r="EN211" s="3">
        <f t="shared" si="628"/>
        <v>9893917077876.2031</v>
      </c>
      <c r="EO211" s="3">
        <f t="shared" si="628"/>
        <v>10344111923532.891</v>
      </c>
      <c r="EP211" s="3">
        <f t="shared" si="628"/>
        <v>10814002124374.617</v>
      </c>
      <c r="EQ211" s="3">
        <f t="shared" si="628"/>
        <v>11304373307945.666</v>
      </c>
      <c r="ER211" s="3">
        <f t="shared" si="628"/>
        <v>11816034972106.621</v>
      </c>
      <c r="ES211" s="3">
        <f t="shared" si="628"/>
        <v>12349820427120.791</v>
      </c>
      <c r="ET211" s="3">
        <f t="shared" si="628"/>
        <v>12906586633208.994</v>
      </c>
      <c r="EU211" s="3">
        <f t="shared" ref="EU211:FC211" si="629">$H$1*PI()/3*((EU108+EV108)*(EV$7^2-EU$7^2)+(EV$7-EU$7)*(EU108*EU$7+EV108*EV$7))*$H$2*$K$1</f>
        <v>13487213920589.352</v>
      </c>
      <c r="EV211" s="3">
        <f t="shared" si="629"/>
        <v>14092605577837.475</v>
      </c>
      <c r="EW211" s="3">
        <f t="shared" si="629"/>
        <v>14723687293189.645</v>
      </c>
      <c r="EX211" s="3">
        <f t="shared" si="629"/>
        <v>15381406432110.012</v>
      </c>
      <c r="EY211" s="3">
        <f t="shared" si="629"/>
        <v>16066731133092.129</v>
      </c>
      <c r="EZ211" s="3">
        <f t="shared" si="629"/>
        <v>16780649202172.209</v>
      </c>
      <c r="FA211" s="3">
        <f t="shared" si="629"/>
        <v>17524166785157.242</v>
      </c>
      <c r="FB211" s="3">
        <f t="shared" si="629"/>
        <v>18298306794965.031</v>
      </c>
      <c r="FC211" s="3">
        <f t="shared" si="629"/>
        <v>19104107069773.234</v>
      </c>
      <c r="FD211" s="3">
        <f t="shared" si="548"/>
        <v>19942618236080.172</v>
      </c>
      <c r="FE211" s="3">
        <f t="shared" si="549"/>
        <v>20814901248833.238</v>
      </c>
      <c r="FF211" s="3">
        <f t="shared" si="482"/>
        <v>21722024579146.832</v>
      </c>
      <c r="FG211" s="3">
        <f t="shared" si="483"/>
        <v>22665061018194.156</v>
      </c>
      <c r="FH211" s="3">
        <f t="shared" si="484"/>
        <v>23645084063960.613</v>
      </c>
      <c r="FI211" s="3">
        <f t="shared" si="485"/>
        <v>24663163855916.871</v>
      </c>
      <c r="FJ211" s="3">
        <f t="shared" si="486"/>
        <v>25720362620561.656</v>
      </c>
      <c r="FK211" s="3">
        <f t="shared" si="487"/>
        <v>26817729589303.676</v>
      </c>
      <c r="FL211" s="3">
        <f t="shared" si="488"/>
        <v>27956295348295.828</v>
      </c>
      <c r="FM211" s="3">
        <f t="shared" si="489"/>
        <v>29137065578504.754</v>
      </c>
      <c r="FN211" s="3">
        <f t="shared" si="490"/>
        <v>30361014142748.773</v>
      </c>
      <c r="FO211" s="3">
        <f t="shared" si="491"/>
        <v>31629075475601.574</v>
      </c>
      <c r="FP211" s="3">
        <f t="shared" si="492"/>
        <v>32942136230973.988</v>
      </c>
      <c r="FQ211" s="3">
        <f t="shared" si="493"/>
        <v>34301026142021.02</v>
      </c>
      <c r="FR211" s="3">
        <f t="shared" si="494"/>
        <v>35706508047944.062</v>
      </c>
      <c r="FS211" s="3">
        <f t="shared" si="464"/>
        <v>37159267042742.469</v>
      </c>
      <c r="FT211" s="3">
        <f t="shared" si="465"/>
        <v>38659898702450.891</v>
      </c>
      <c r="FU211" s="3">
        <f t="shared" si="466"/>
        <v>40208896349177.703</v>
      </c>
      <c r="FV211" s="3">
        <f t="shared" si="467"/>
        <v>41806637313246.391</v>
      </c>
      <c r="FW211" s="3">
        <f t="shared" si="468"/>
        <v>43453368158773.258</v>
      </c>
      <c r="FX211" s="3">
        <f t="shared" si="469"/>
        <v>45149188843046.227</v>
      </c>
      <c r="FY211" s="3">
        <f t="shared" si="470"/>
        <v>46894035786691.992</v>
      </c>
      <c r="FZ211" s="3">
        <f t="shared" si="471"/>
        <v>48687663839734.687</v>
      </c>
      <c r="GA211" s="3">
        <f t="shared" si="472"/>
        <v>50529627138380.531</v>
      </c>
      <c r="GB211" s="3">
        <f t="shared" si="473"/>
        <v>52419258859466.695</v>
      </c>
      <c r="GC211" s="3">
        <f t="shared" si="474"/>
        <v>54355649893276.055</v>
      </c>
      <c r="GD211" s="3">
        <f t="shared" si="475"/>
        <v>56337626472194.062</v>
      </c>
      <c r="GE211" s="3">
        <f t="shared" si="476"/>
        <v>58363726811563.984</v>
      </c>
      <c r="GF211" s="3">
        <f t="shared" si="523"/>
        <v>60432176841600.875</v>
      </c>
      <c r="GG211" s="3">
        <f t="shared" si="524"/>
        <v>62540865133946.102</v>
      </c>
      <c r="GH211" s="3">
        <f t="shared" si="525"/>
        <v>64687317155681.594</v>
      </c>
      <c r="GI211" s="3">
        <f t="shared" si="526"/>
        <v>66868669015317.07</v>
      </c>
      <c r="GJ211" s="3">
        <f t="shared" si="527"/>
        <v>69081640901648.102</v>
      </c>
      <c r="GK211" s="3">
        <f t="shared" si="499"/>
        <v>71322510456052.844</v>
      </c>
      <c r="GL211" s="3">
        <f t="shared" si="500"/>
        <v>73587086362767.547</v>
      </c>
      <c r="GM211" s="3">
        <f t="shared" si="501"/>
        <v>75870682489470.187</v>
      </c>
      <c r="GN211" s="3">
        <f t="shared" si="502"/>
        <v>78168092962220.969</v>
      </c>
      <c r="GO211" s="3">
        <f t="shared" si="503"/>
        <v>80473568614187.203</v>
      </c>
      <c r="GP211" s="3">
        <f t="shared" si="504"/>
        <v>82780795306211.812</v>
      </c>
      <c r="GQ211" s="3">
        <f t="shared" si="505"/>
        <v>85082874678734.141</v>
      </c>
      <c r="GR211" s="3">
        <f t="shared" si="506"/>
        <v>87372307958022.047</v>
      </c>
      <c r="GS211" s="3">
        <f t="shared" si="507"/>
        <v>89640983504155.344</v>
      </c>
      <c r="GT211" s="3">
        <f t="shared" si="508"/>
        <v>91880168852551.469</v>
      </c>
      <c r="GU211" s="3">
        <f t="shared" si="509"/>
        <v>94080508063369.453</v>
      </c>
      <c r="GV211" s="3">
        <f t="shared" si="510"/>
        <v>96232025252076.625</v>
      </c>
      <c r="GW211" s="3">
        <f t="shared" si="511"/>
        <v>98324135227521.703</v>
      </c>
      <c r="GX211" s="3">
        <f t="shared" si="512"/>
        <v>100345662208332.67</v>
      </c>
      <c r="GY211" s="3">
        <f t="shared" si="513"/>
        <v>102284867621337.41</v>
      </c>
      <c r="GZ211" s="3">
        <f t="shared" si="514"/>
        <v>104129488003439.72</v>
      </c>
      <c r="HA211" s="3">
        <f t="shared" si="515"/>
        <v>105866784027013.06</v>
      </c>
      <c r="HB211" s="3">
        <f t="shared" si="516"/>
        <v>107483601644224.42</v>
      </c>
      <c r="HC211" s="3">
        <f t="shared" si="517"/>
        <v>108966446292882.52</v>
      </c>
      <c r="HD211" s="3">
        <f t="shared" si="518"/>
        <v>110301571020692.62</v>
      </c>
      <c r="HE211" s="3">
        <f t="shared" si="477"/>
        <v>111475079260940.17</v>
      </c>
      <c r="HF211" s="3">
        <f t="shared" si="428"/>
        <v>112473042825654.75</v>
      </c>
      <c r="HG211" s="3">
        <f t="shared" si="429"/>
        <v>113281635467145.78</v>
      </c>
      <c r="HH211" s="3"/>
      <c r="HJ211" s="3">
        <f>SUM(D211:HG211)</f>
        <v>3965155548507643</v>
      </c>
      <c r="HK211" s="3">
        <f t="shared" si="435"/>
        <v>6756022706868690</v>
      </c>
    </row>
    <row r="212" spans="1:228" x14ac:dyDescent="0.25">
      <c r="C212" t="s">
        <v>51</v>
      </c>
      <c r="D212" s="3">
        <f>(D8+E8)/2</f>
        <v>5.6068886570456153E-2</v>
      </c>
      <c r="E212" t="s">
        <v>52</v>
      </c>
      <c r="F212" s="3">
        <f>D212+(E8-D8)*(E7-D7)/(E7+D7)/3</f>
        <v>5.6009362601733399E-2</v>
      </c>
      <c r="G212" t="s">
        <v>53</v>
      </c>
      <c r="H212" s="3">
        <f>((D8+E8)^2+D8^2+E8^2)/6-(E7-D7)^2*(D8^2-E8^2)/6/(E7^2-D7^2)</f>
        <v>3.1604369520273298E-3</v>
      </c>
      <c r="I212" s="3" t="s">
        <v>54</v>
      </c>
      <c r="J212" s="3">
        <f>(E213*F212+C213*H212)*PI()*(E7^2-D7^2)*H1</f>
        <v>0.12582498506840306</v>
      </c>
      <c r="DR212" s="1"/>
      <c r="HN212" s="18" t="s">
        <v>63</v>
      </c>
      <c r="HO212" s="6">
        <f>SQRT(HK216/($H$1*PI())+$E$1^2)-$E$1</f>
        <v>5.7292083062463188</v>
      </c>
      <c r="HP212" t="s">
        <v>1</v>
      </c>
    </row>
    <row r="213" spans="1:228" x14ac:dyDescent="0.25">
      <c r="B213" t="s">
        <v>38</v>
      </c>
      <c r="C213" s="1">
        <v>8.6206100000000003E-8</v>
      </c>
      <c r="D213" s="12" t="s">
        <v>39</v>
      </c>
      <c r="E213" s="1">
        <v>1.5108600000000001E-4</v>
      </c>
      <c r="F213" s="12" t="s">
        <v>40</v>
      </c>
      <c r="G213" s="1">
        <v>1</v>
      </c>
      <c r="I213" t="s">
        <v>47</v>
      </c>
      <c r="M213" t="s">
        <v>48</v>
      </c>
      <c r="S213" t="s">
        <v>25</v>
      </c>
      <c r="T213">
        <v>2646</v>
      </c>
      <c r="U213" t="s">
        <v>1</v>
      </c>
      <c r="DR213" s="1"/>
    </row>
    <row r="214" spans="1:228" x14ac:dyDescent="0.25">
      <c r="A214" t="s">
        <v>46</v>
      </c>
      <c r="DR214" s="1"/>
    </row>
    <row r="215" spans="1:228" x14ac:dyDescent="0.25">
      <c r="D215" s="2">
        <f>D7</f>
        <v>11.65</v>
      </c>
      <c r="E215" s="2">
        <f t="shared" ref="E215:BP215" si="630">E7</f>
        <v>11.921332814164099</v>
      </c>
      <c r="F215" s="2">
        <f t="shared" si="630"/>
        <v>12.1989850700486</v>
      </c>
      <c r="G215" s="2">
        <f t="shared" si="630"/>
        <v>12.483103949791399</v>
      </c>
      <c r="H215" s="2">
        <f t="shared" si="630"/>
        <v>12.773840063456699</v>
      </c>
      <c r="I215" s="2">
        <f t="shared" si="630"/>
        <v>13.071347528873</v>
      </c>
      <c r="J215" s="2">
        <f t="shared" si="630"/>
        <v>13.3757840533303</v>
      </c>
      <c r="K215" s="2">
        <f t="shared" si="630"/>
        <v>13.6873110171794</v>
      </c>
      <c r="L215" s="2">
        <f t="shared" si="630"/>
        <v>14.006093559379501</v>
      </c>
      <c r="M215" s="2">
        <f t="shared" si="630"/>
        <v>14.3323006650372</v>
      </c>
      <c r="N215" s="2">
        <f t="shared" si="630"/>
        <v>14.666105254985</v>
      </c>
      <c r="O215" s="2">
        <f t="shared" si="630"/>
        <v>15.0076842774453</v>
      </c>
      <c r="P215" s="2">
        <f t="shared" si="630"/>
        <v>15.357218801830401</v>
      </c>
      <c r="Q215" s="2">
        <f t="shared" si="630"/>
        <v>15.714894114726199</v>
      </c>
      <c r="R215" s="2">
        <f t="shared" si="630"/>
        <v>16.0808998181116</v>
      </c>
      <c r="S215" s="2">
        <f t="shared" si="630"/>
        <v>16.455429929866099</v>
      </c>
      <c r="T215" s="2">
        <f t="shared" si="630"/>
        <v>16.8386829866174</v>
      </c>
      <c r="U215" s="2">
        <f t="shared" si="630"/>
        <v>17.2308621489845</v>
      </c>
      <c r="V215" s="2">
        <f t="shared" si="630"/>
        <v>17.6321753092728</v>
      </c>
      <c r="W215" s="2">
        <f t="shared" si="630"/>
        <v>18.042835201676301</v>
      </c>
      <c r="X215" s="2">
        <f t="shared" si="630"/>
        <v>18.463059515047199</v>
      </c>
      <c r="Y215" s="2">
        <f t="shared" si="630"/>
        <v>18.893071008291699</v>
      </c>
      <c r="Z215" s="2">
        <f t="shared" si="630"/>
        <v>19.333097628453299</v>
      </c>
      <c r="AA215" s="2">
        <f t="shared" si="630"/>
        <v>19.783372631546701</v>
      </c>
      <c r="AB215" s="2">
        <f t="shared" si="630"/>
        <v>20.2441347062056</v>
      </c>
      <c r="AC215" s="2">
        <f t="shared" si="630"/>
        <v>20.7156281002102</v>
      </c>
      <c r="AD215" s="2">
        <f t="shared" si="630"/>
        <v>21.198102749961901</v>
      </c>
      <c r="AE215" s="2">
        <f t="shared" si="630"/>
        <v>21.691814412973802</v>
      </c>
      <c r="AF215" s="2">
        <f t="shared" si="630"/>
        <v>22.1970248034458</v>
      </c>
      <c r="AG215" s="2">
        <f t="shared" si="630"/>
        <v>22.7140017309986</v>
      </c>
      <c r="AH215" s="2">
        <f t="shared" si="630"/>
        <v>23.243019242638201</v>
      </c>
      <c r="AI215" s="2">
        <f t="shared" si="630"/>
        <v>23.784357768026801</v>
      </c>
      <c r="AJ215" s="2">
        <f t="shared" si="630"/>
        <v>24.3383042681372</v>
      </c>
      <c r="AK215" s="2">
        <f t="shared" si="630"/>
        <v>24.905152387369601</v>
      </c>
      <c r="AL215" s="2">
        <f t="shared" si="630"/>
        <v>25.485202609210901</v>
      </c>
      <c r="AM215" s="2">
        <f t="shared" si="630"/>
        <v>26.07876241552</v>
      </c>
      <c r="AN215" s="2">
        <f t="shared" si="630"/>
        <v>26.6861464495219</v>
      </c>
      <c r="AO215" s="2">
        <f t="shared" si="630"/>
        <v>27.3076766825988</v>
      </c>
      <c r="AP215" s="2">
        <f t="shared" si="630"/>
        <v>27.9436825849657</v>
      </c>
      <c r="AQ215" s="2">
        <f t="shared" si="630"/>
        <v>28.5945013003209</v>
      </c>
      <c r="AR215" s="2">
        <f t="shared" si="630"/>
        <v>29.260477824564401</v>
      </c>
      <c r="AS215" s="2">
        <f t="shared" si="630"/>
        <v>29.941965188678299</v>
      </c>
      <c r="AT215" s="2">
        <f t="shared" si="630"/>
        <v>30.639324645867099</v>
      </c>
      <c r="AU215" s="2">
        <f t="shared" si="630"/>
        <v>31.3529258630562</v>
      </c>
      <c r="AV215" s="2">
        <f t="shared" si="630"/>
        <v>32.083147116850398</v>
      </c>
      <c r="AW215" s="2">
        <f t="shared" si="630"/>
        <v>32.830375494057101</v>
      </c>
      <c r="AX215" s="2">
        <f t="shared" si="630"/>
        <v>33.595007096878497</v>
      </c>
      <c r="AY215" s="2">
        <f t="shared" si="630"/>
        <v>34.377447252883698</v>
      </c>
      <c r="AZ215" s="2">
        <f t="shared" si="630"/>
        <v>35.1781107298712</v>
      </c>
      <c r="BA215" s="2">
        <f t="shared" si="630"/>
        <v>35.997421955735099</v>
      </c>
      <c r="BB215" s="2">
        <f t="shared" si="630"/>
        <v>36.835815243452203</v>
      </c>
      <c r="BC215" s="2">
        <f t="shared" si="630"/>
        <v>37.6937350213095</v>
      </c>
      <c r="BD215" s="2">
        <f t="shared" si="630"/>
        <v>38.571636068493198</v>
      </c>
      <c r="BE215" s="2">
        <f t="shared" si="630"/>
        <v>39.469983756165298</v>
      </c>
      <c r="BF215" s="2">
        <f t="shared" si="630"/>
        <v>40.389254294154398</v>
      </c>
      <c r="BG215" s="2">
        <f t="shared" si="630"/>
        <v>41.329934983392597</v>
      </c>
      <c r="BH215" s="2">
        <f t="shared" si="630"/>
        <v>42.292524474230902</v>
      </c>
      <c r="BI215" s="2">
        <f t="shared" si="630"/>
        <v>43.2775330307716</v>
      </c>
      <c r="BJ215" s="2">
        <f t="shared" si="630"/>
        <v>44.285482801357098</v>
      </c>
      <c r="BK215" s="2">
        <f t="shared" si="630"/>
        <v>45.316908095358102</v>
      </c>
      <c r="BL215" s="2">
        <f t="shared" si="630"/>
        <v>46.372355666407998</v>
      </c>
      <c r="BM215" s="2">
        <f t="shared" si="630"/>
        <v>47.452385002235303</v>
      </c>
      <c r="BN215" s="2">
        <f t="shared" si="630"/>
        <v>48.557568621244499</v>
      </c>
      <c r="BO215" s="2">
        <f t="shared" si="630"/>
        <v>49.688492376006003</v>
      </c>
      <c r="BP215" s="2">
        <f t="shared" si="630"/>
        <v>50.845755763813401</v>
      </c>
      <c r="BQ215" s="2">
        <f t="shared" ref="BQ215:EB215" si="631">BQ7</f>
        <v>52.029972244474301</v>
      </c>
      <c r="BR215" s="2">
        <f t="shared" si="631"/>
        <v>53.241769565502302</v>
      </c>
      <c r="BS215" s="2">
        <f t="shared" si="631"/>
        <v>54.481790094883202</v>
      </c>
      <c r="BT215" s="2">
        <f t="shared" si="631"/>
        <v>55.7506911615909</v>
      </c>
      <c r="BU215" s="2">
        <f t="shared" si="631"/>
        <v>57.049145404034803</v>
      </c>
      <c r="BV215" s="2">
        <f t="shared" si="631"/>
        <v>58.377841126621703</v>
      </c>
      <c r="BW215" s="2">
        <f t="shared" si="631"/>
        <v>59.737482664622902</v>
      </c>
      <c r="BX215" s="2">
        <f t="shared" si="631"/>
        <v>61.1287907575392</v>
      </c>
      <c r="BY215" s="2">
        <f t="shared" si="631"/>
        <v>62.552502931161101</v>
      </c>
      <c r="BZ215" s="2">
        <f t="shared" si="631"/>
        <v>64.009373888528003</v>
      </c>
      <c r="CA215" s="2">
        <f t="shared" si="631"/>
        <v>65.500175909992294</v>
      </c>
      <c r="CB215" s="2">
        <f t="shared" si="631"/>
        <v>67.025699262602302</v>
      </c>
      <c r="CC215" s="2">
        <f t="shared" si="631"/>
        <v>68.586752619017901</v>
      </c>
      <c r="CD215" s="2">
        <f t="shared" si="631"/>
        <v>70.184163486185199</v>
      </c>
      <c r="CE215" s="2">
        <f t="shared" si="631"/>
        <v>71.818778643993298</v>
      </c>
      <c r="CF215" s="2">
        <f t="shared" si="631"/>
        <v>73.491464594148397</v>
      </c>
      <c r="CG215" s="2">
        <f t="shared" si="631"/>
        <v>75.203108019502594</v>
      </c>
      <c r="CH215" s="2">
        <f t="shared" si="631"/>
        <v>76.954616254079696</v>
      </c>
      <c r="CI215" s="2">
        <f t="shared" si="631"/>
        <v>78.746917764049002</v>
      </c>
      <c r="CJ215" s="2">
        <f t="shared" si="631"/>
        <v>80.580962639900704</v>
      </c>
      <c r="CK215" s="2">
        <f t="shared" si="631"/>
        <v>82.457723100084493</v>
      </c>
      <c r="CL215" s="2">
        <f t="shared" si="631"/>
        <v>84.378194006377598</v>
      </c>
      <c r="CM215" s="2">
        <f t="shared" si="631"/>
        <v>86.343393391256598</v>
      </c>
      <c r="CN215" s="2">
        <f t="shared" si="631"/>
        <v>88.354362997551206</v>
      </c>
      <c r="CO215" s="2">
        <f t="shared" si="631"/>
        <v>90.412168830667696</v>
      </c>
      <c r="CP215" s="2">
        <f t="shared" si="631"/>
        <v>92.517901723672907</v>
      </c>
      <c r="CQ215" s="2">
        <f t="shared" si="631"/>
        <v>94.672677915539595</v>
      </c>
      <c r="CR215" s="2">
        <f t="shared" si="631"/>
        <v>96.877639642859805</v>
      </c>
      <c r="CS215" s="2">
        <f t="shared" si="631"/>
        <v>99.133955745338596</v>
      </c>
      <c r="CT215" s="2">
        <f t="shared" si="631"/>
        <v>101.44282228538999</v>
      </c>
      <c r="CU215" s="2">
        <f t="shared" si="631"/>
        <v>103.805463182167</v>
      </c>
      <c r="CV215" s="2">
        <f t="shared" si="631"/>
        <v>106.22313086035</v>
      </c>
      <c r="CW215" s="2">
        <f t="shared" si="631"/>
        <v>108.697106914055</v>
      </c>
      <c r="CX215" s="2">
        <f t="shared" si="631"/>
        <v>111.228702786201</v>
      </c>
      <c r="CY215" s="2">
        <f t="shared" si="631"/>
        <v>113.819260463695</v>
      </c>
      <c r="CZ215" s="2">
        <f t="shared" si="631"/>
        <v>116.470153188819</v>
      </c>
      <c r="DA215" s="2">
        <f t="shared" si="631"/>
        <v>119.18278618717601</v>
      </c>
      <c r="DB215" s="2">
        <f t="shared" si="631"/>
        <v>121.958597412591</v>
      </c>
      <c r="DC215" s="2">
        <f t="shared" si="631"/>
        <v>124.79905830937</v>
      </c>
      <c r="DD215" s="2">
        <f t="shared" si="631"/>
        <v>127.705674592299</v>
      </c>
      <c r="DE215" s="2">
        <f t="shared" si="631"/>
        <v>130.679987044819</v>
      </c>
      <c r="DF215" s="2">
        <f t="shared" si="631"/>
        <v>133.72357233578899</v>
      </c>
      <c r="DG215" s="2">
        <f t="shared" si="631"/>
        <v>136.83804385527</v>
      </c>
      <c r="DH215" s="2">
        <f t="shared" si="631"/>
        <v>140.025052569774</v>
      </c>
      <c r="DI215" s="2">
        <f t="shared" si="631"/>
        <v>143.28628789743399</v>
      </c>
      <c r="DJ215" s="2">
        <f t="shared" si="631"/>
        <v>146.62347860355899</v>
      </c>
      <c r="DK215" s="2">
        <f t="shared" si="631"/>
        <v>150.03839371703901</v>
      </c>
      <c r="DL215" s="2">
        <f t="shared" si="631"/>
        <v>153.53284346810401</v>
      </c>
      <c r="DM215" s="2">
        <f t="shared" si="631"/>
        <v>157.10868024791799</v>
      </c>
      <c r="DN215" s="2">
        <f t="shared" si="631"/>
        <v>160.767799590517</v>
      </c>
      <c r="DO215" s="2">
        <f t="shared" si="631"/>
        <v>164.51214117763101</v>
      </c>
      <c r="DP215" s="2">
        <f t="shared" si="631"/>
        <v>168.34368986689199</v>
      </c>
      <c r="DQ215" s="2">
        <f t="shared" si="631"/>
        <v>172.26447674400501</v>
      </c>
      <c r="DR215" s="2">
        <f t="shared" si="631"/>
        <v>176.27658019941001</v>
      </c>
      <c r="DS215" s="2">
        <f t="shared" si="631"/>
        <v>180.382127030031</v>
      </c>
      <c r="DT215" s="2">
        <f t="shared" si="631"/>
        <v>184.58329356668199</v>
      </c>
      <c r="DU215" s="2">
        <f t="shared" si="631"/>
        <v>188.88230682772399</v>
      </c>
      <c r="DV215" s="2">
        <f t="shared" si="631"/>
        <v>193.28144569960199</v>
      </c>
      <c r="DW215" s="2">
        <f t="shared" si="631"/>
        <v>197.78304214487201</v>
      </c>
      <c r="DX215" s="2">
        <f t="shared" si="631"/>
        <v>202.38948243835799</v>
      </c>
      <c r="DY215" s="2">
        <f t="shared" si="631"/>
        <v>207.10320843211099</v>
      </c>
      <c r="DZ215" s="2">
        <f t="shared" si="631"/>
        <v>211.92671884981999</v>
      </c>
      <c r="EA215" s="2">
        <f t="shared" si="631"/>
        <v>216.862570611374</v>
      </c>
      <c r="EB215" s="2">
        <f t="shared" si="631"/>
        <v>221.91338018827199</v>
      </c>
      <c r="EC215" s="2">
        <f t="shared" ref="EC215:GN215" si="632">EC7</f>
        <v>227.081824990603</v>
      </c>
      <c r="ED215" s="2">
        <f t="shared" si="632"/>
        <v>232.37064478633101</v>
      </c>
      <c r="EE215" s="2">
        <f t="shared" si="632"/>
        <v>237.78264315362901</v>
      </c>
      <c r="EF215" s="2">
        <f t="shared" si="632"/>
        <v>243.320688967042</v>
      </c>
      <c r="EG215" s="2">
        <f t="shared" si="632"/>
        <v>248.987717918269</v>
      </c>
      <c r="EH215" s="2">
        <f t="shared" si="632"/>
        <v>254.786734072353</v>
      </c>
      <c r="EI215" s="2">
        <f t="shared" si="632"/>
        <v>260.72081146012499</v>
      </c>
      <c r="EJ215" s="2">
        <f t="shared" si="632"/>
        <v>266.79309570773302</v>
      </c>
      <c r="EK215" s="2">
        <f t="shared" si="632"/>
        <v>273.00680570412402</v>
      </c>
      <c r="EL215" s="2">
        <f t="shared" si="632"/>
        <v>279.36523530735701</v>
      </c>
      <c r="EM215" s="2">
        <f t="shared" si="632"/>
        <v>285.87175509066799</v>
      </c>
      <c r="EN215" s="2">
        <f t="shared" si="632"/>
        <v>292.529814129192</v>
      </c>
      <c r="EO215" s="2">
        <f t="shared" si="632"/>
        <v>299.34294182829802</v>
      </c>
      <c r="EP215" s="2">
        <f t="shared" si="632"/>
        <v>306.31474979451701</v>
      </c>
      <c r="EQ215" s="2">
        <f t="shared" si="632"/>
        <v>313.44893375003102</v>
      </c>
      <c r="ER215" s="2">
        <f t="shared" si="632"/>
        <v>320.74927549176101</v>
      </c>
      <c r="ES215" s="2">
        <f t="shared" si="632"/>
        <v>328.21964489607802</v>
      </c>
      <c r="ET215" s="2">
        <f t="shared" si="632"/>
        <v>335.86400197020799</v>
      </c>
      <c r="EU215" s="2">
        <f t="shared" si="632"/>
        <v>343.68639895141098</v>
      </c>
      <c r="EV215" s="2">
        <f t="shared" si="632"/>
        <v>351.69098245505302</v>
      </c>
      <c r="EW215" s="2">
        <f t="shared" si="632"/>
        <v>359.881995672708</v>
      </c>
      <c r="EX215" s="2">
        <f t="shared" si="632"/>
        <v>368.26378062145398</v>
      </c>
      <c r="EY215" s="2">
        <f t="shared" si="632"/>
        <v>376.84078044555298</v>
      </c>
      <c r="EZ215" s="2">
        <f t="shared" si="632"/>
        <v>385.61754177174299</v>
      </c>
      <c r="FA215" s="2">
        <f t="shared" si="632"/>
        <v>394.598717119382</v>
      </c>
      <c r="FB215" s="2">
        <f t="shared" si="632"/>
        <v>403.78906736672599</v>
      </c>
      <c r="FC215" s="2">
        <f t="shared" si="632"/>
        <v>413.193464274652</v>
      </c>
      <c r="FD215" s="2">
        <f t="shared" si="632"/>
        <v>422.81689306914802</v>
      </c>
      <c r="FE215" s="2">
        <f t="shared" si="632"/>
        <v>432.66445508396401</v>
      </c>
      <c r="FF215" s="2">
        <f t="shared" si="632"/>
        <v>442.7413704648003</v>
      </c>
      <c r="FG215" s="2">
        <f t="shared" si="632"/>
        <v>453.05298093648202</v>
      </c>
      <c r="FH215" s="2">
        <f t="shared" si="632"/>
        <v>463.60475263459</v>
      </c>
      <c r="FI215" s="2">
        <f t="shared" si="632"/>
        <v>474.40227900302102</v>
      </c>
      <c r="FJ215" s="2">
        <f t="shared" si="632"/>
        <v>485.45128375905398</v>
      </c>
      <c r="FK215" s="2">
        <f t="shared" si="632"/>
        <v>496.757623927461</v>
      </c>
      <c r="FL215" s="2">
        <f t="shared" si="632"/>
        <v>508.32729294529298</v>
      </c>
      <c r="FM215" s="2">
        <f t="shared" si="632"/>
        <v>520.16642383896601</v>
      </c>
      <c r="FN215" s="2">
        <f t="shared" si="632"/>
        <v>532.28129247535605</v>
      </c>
      <c r="FO215" s="2">
        <f t="shared" si="632"/>
        <v>544.67832088859802</v>
      </c>
      <c r="FP215" s="2">
        <f t="shared" si="632"/>
        <v>557.36408068438402</v>
      </c>
      <c r="FQ215" s="2">
        <f t="shared" si="632"/>
        <v>570.34529652353604</v>
      </c>
      <c r="FR215" s="2">
        <f t="shared" si="632"/>
        <v>583.62884968671301</v>
      </c>
      <c r="FS215" s="2">
        <f t="shared" si="632"/>
        <v>597.22178172215399</v>
      </c>
      <c r="FT215" s="2">
        <f t="shared" si="632"/>
        <v>611.13129817836102</v>
      </c>
      <c r="FU215" s="2">
        <f t="shared" si="632"/>
        <v>625.36477242372803</v>
      </c>
      <c r="FV215" s="2">
        <f t="shared" si="632"/>
        <v>639.92974955513205</v>
      </c>
      <c r="FW215" s="2">
        <f t="shared" si="632"/>
        <v>654.83395039754896</v>
      </c>
      <c r="FX215" s="2">
        <f t="shared" si="632"/>
        <v>670.08527559682796</v>
      </c>
      <c r="FY215" s="2">
        <f t="shared" si="632"/>
        <v>685.69180980778594</v>
      </c>
      <c r="FZ215" s="2">
        <f t="shared" si="632"/>
        <v>701.66182597984198</v>
      </c>
      <c r="GA215" s="2">
        <f t="shared" si="632"/>
        <v>718.00378974247496</v>
      </c>
      <c r="GB215" s="2">
        <f t="shared" si="632"/>
        <v>734.72636389280603</v>
      </c>
      <c r="GC215" s="2">
        <f t="shared" si="632"/>
        <v>751.83841298771097</v>
      </c>
      <c r="GD215" s="2">
        <f t="shared" si="632"/>
        <v>769.34900804287497</v>
      </c>
      <c r="GE215" s="2">
        <f t="shared" si="632"/>
        <v>787.26743134130299</v>
      </c>
      <c r="GF215" s="2">
        <f t="shared" si="632"/>
        <v>805.60318135380203</v>
      </c>
      <c r="GG215" s="2">
        <f t="shared" si="632"/>
        <v>824.36597777408804</v>
      </c>
      <c r="GH215" s="2">
        <f t="shared" si="632"/>
        <v>843.56576667113802</v>
      </c>
      <c r="GI215" s="2">
        <f t="shared" si="632"/>
        <v>863.21272576156105</v>
      </c>
      <c r="GJ215" s="2">
        <f t="shared" si="632"/>
        <v>883.31726980475401</v>
      </c>
      <c r="GK215" s="2">
        <f t="shared" si="632"/>
        <v>903.8900561237175</v>
      </c>
      <c r="GL215" s="2">
        <f t="shared" si="632"/>
        <v>924.94199025445107</v>
      </c>
      <c r="GM215" s="2">
        <f t="shared" si="632"/>
        <v>946.48423172692605</v>
      </c>
      <c r="GN215" s="2">
        <f t="shared" si="632"/>
        <v>968.52819998069992</v>
      </c>
      <c r="GO215" s="2">
        <f t="shared" ref="GO215:HH215" si="633">GO7</f>
        <v>991.08558041830565</v>
      </c>
      <c r="GP215" s="2">
        <f t="shared" si="633"/>
        <v>1014.1683305996287</v>
      </c>
      <c r="GQ215" s="2">
        <f t="shared" si="633"/>
        <v>1037.7886865805524</v>
      </c>
      <c r="GR215" s="2">
        <f t="shared" si="633"/>
        <v>1061.9591693992325</v>
      </c>
      <c r="GS215" s="2">
        <f t="shared" si="633"/>
        <v>1086.6925917134404</v>
      </c>
      <c r="GT215" s="2">
        <f t="shared" si="633"/>
        <v>1112.0020645924917</v>
      </c>
      <c r="GU215" s="2">
        <f t="shared" si="633"/>
        <v>1137.9010044673614</v>
      </c>
      <c r="GV215" s="2">
        <f t="shared" si="633"/>
        <v>1164.4031402426704</v>
      </c>
      <c r="GW215" s="2">
        <f t="shared" si="633"/>
        <v>1191.5225205743118</v>
      </c>
      <c r="GX215" s="2">
        <f t="shared" si="633"/>
        <v>1219.2735213165774</v>
      </c>
      <c r="GY215" s="2">
        <f t="shared" si="633"/>
        <v>1247.6708531427291</v>
      </c>
      <c r="GZ215" s="2">
        <f t="shared" si="633"/>
        <v>1276.729569343056</v>
      </c>
      <c r="HA215" s="2">
        <f t="shared" si="633"/>
        <v>1306.4650738045532</v>
      </c>
      <c r="HB215" s="2">
        <f t="shared" si="633"/>
        <v>1336.8931291764477</v>
      </c>
      <c r="HC215" s="2">
        <f t="shared" si="633"/>
        <v>1368.0298652259044</v>
      </c>
      <c r="HD215" s="2">
        <f t="shared" si="633"/>
        <v>1399.8917873883381</v>
      </c>
      <c r="HE215" s="2">
        <f t="shared" si="633"/>
        <v>1432.4957855168675</v>
      </c>
      <c r="HF215" s="2">
        <f t="shared" si="633"/>
        <v>1465.8591428355442</v>
      </c>
      <c r="HG215" s="2">
        <f t="shared" si="633"/>
        <v>1499.99954510111</v>
      </c>
      <c r="HH215" s="2">
        <f t="shared" si="633"/>
        <v>1534.93508997813</v>
      </c>
      <c r="HJ215" t="s">
        <v>50</v>
      </c>
      <c r="HK215" t="s">
        <v>58</v>
      </c>
      <c r="HL215" s="2" t="s">
        <v>26</v>
      </c>
      <c r="HM215" s="2" t="s">
        <v>27</v>
      </c>
      <c r="HN215" s="2" t="s">
        <v>28</v>
      </c>
      <c r="HO215" t="s">
        <v>32</v>
      </c>
      <c r="HP215" t="s">
        <v>29</v>
      </c>
      <c r="HQ215" t="s">
        <v>30</v>
      </c>
      <c r="HR215" t="s">
        <v>31</v>
      </c>
      <c r="HS215" t="s">
        <v>33</v>
      </c>
      <c r="HT215" t="s">
        <v>34</v>
      </c>
    </row>
    <row r="216" spans="1:228" x14ac:dyDescent="0.25">
      <c r="A216">
        <v>130</v>
      </c>
      <c r="B216" s="3">
        <v>3162277.6601684764</v>
      </c>
      <c r="C216" s="2">
        <v>0.10020653218776068</v>
      </c>
      <c r="D216" s="6">
        <f>$H$1*PI()/3*($E$213*(E$215-D$215)*(D8*(2*D$215+E$215)+E8*(D$215+2*E$215))+$C$213/2*((E$215^2-D$215^2)*(D8+E8)^2+2*(E$215-D$215)*(D$215*D8^2+E$215*E8^2)))</f>
        <v>0.12589184318819993</v>
      </c>
      <c r="E216" s="6">
        <f t="shared" ref="E216:BP217" si="634">$H$1*PI()/3*($E$213*(F$215-E$215)*(E8*(2*E$215+F$215)+F8*(E$215+2*F$215))+$C$213/2*((F$215^2-E$215^2)*(E8+F8)^2+2*(F$215-E$215)*(E$215*E8^2+F$215*F8^2)))</f>
        <v>9.9292759068449102E-2</v>
      </c>
      <c r="F216" s="6">
        <f t="shared" si="634"/>
        <v>7.7409468633513945E-2</v>
      </c>
      <c r="G216" s="6">
        <f t="shared" si="634"/>
        <v>5.9620589978218348E-2</v>
      </c>
      <c r="H216" s="6">
        <f t="shared" si="634"/>
        <v>4.5340100450801758E-2</v>
      </c>
      <c r="I216" s="6">
        <f t="shared" si="634"/>
        <v>3.4025127031770894E-2</v>
      </c>
      <c r="J216" s="6">
        <f t="shared" si="634"/>
        <v>2.5181599410340053E-2</v>
      </c>
      <c r="K216" s="6">
        <f t="shared" si="634"/>
        <v>1.8367750486214109E-2</v>
      </c>
      <c r="L216" s="6">
        <f t="shared" si="634"/>
        <v>1.3195553294231065E-2</v>
      </c>
      <c r="M216" s="6">
        <f t="shared" si="634"/>
        <v>9.3302767097770828E-3</v>
      </c>
      <c r="N216" s="6">
        <f t="shared" si="634"/>
        <v>6.4884185062320217E-3</v>
      </c>
      <c r="O216" s="6">
        <f t="shared" si="634"/>
        <v>4.4343287079071023E-3</v>
      </c>
      <c r="P216" s="6">
        <f t="shared" si="634"/>
        <v>2.9758660169573064E-3</v>
      </c>
      <c r="Q216" s="6">
        <f t="shared" si="634"/>
        <v>1.9594349496031005E-3</v>
      </c>
      <c r="R216" s="6">
        <f t="shared" si="634"/>
        <v>1.2647329965310152E-3</v>
      </c>
      <c r="S216" s="6">
        <f t="shared" si="634"/>
        <v>7.994993997818069E-4</v>
      </c>
      <c r="T216" s="6">
        <f t="shared" si="634"/>
        <v>4.9450525961430662E-4</v>
      </c>
      <c r="U216" s="6">
        <f t="shared" si="634"/>
        <v>2.9896470438241002E-4</v>
      </c>
      <c r="V216" s="6">
        <f t="shared" si="634"/>
        <v>1.7648490832218307E-4</v>
      </c>
      <c r="W216" s="6">
        <f t="shared" si="634"/>
        <v>1.016143487296116E-4</v>
      </c>
      <c r="X216" s="6">
        <f t="shared" si="634"/>
        <v>5.69982117697276E-5</v>
      </c>
      <c r="Y216" s="6">
        <f t="shared" si="634"/>
        <v>3.1110128765672575E-5</v>
      </c>
      <c r="Z216" s="6">
        <f t="shared" si="634"/>
        <v>1.650167760041909E-5</v>
      </c>
      <c r="AA216" s="6">
        <f t="shared" si="634"/>
        <v>8.4950506212643172E-6</v>
      </c>
      <c r="AB216" s="6">
        <f t="shared" si="634"/>
        <v>4.2385242678090929E-6</v>
      </c>
      <c r="AC216" s="6">
        <f t="shared" si="634"/>
        <v>2.0466594904873417E-6</v>
      </c>
      <c r="AD216" s="6">
        <f t="shared" si="634"/>
        <v>9.5499471164459307E-7</v>
      </c>
      <c r="AE216" s="6">
        <f t="shared" si="634"/>
        <v>4.2992482590468027E-7</v>
      </c>
      <c r="AF216" s="6">
        <f t="shared" si="634"/>
        <v>1.8642324700326465E-7</v>
      </c>
      <c r="AG216" s="6">
        <f t="shared" si="634"/>
        <v>7.7726654638751986E-8</v>
      </c>
      <c r="AH216" s="6">
        <f t="shared" si="634"/>
        <v>3.110381280098697E-8</v>
      </c>
      <c r="AI216" s="6">
        <f t="shared" si="634"/>
        <v>1.1923554992333323E-8</v>
      </c>
      <c r="AJ216" s="6">
        <f t="shared" si="634"/>
        <v>4.3700127552182362E-9</v>
      </c>
      <c r="AK216" s="6">
        <f t="shared" si="634"/>
        <v>1.5280606121368218E-9</v>
      </c>
      <c r="AL216" s="6">
        <f t="shared" si="634"/>
        <v>5.0866674757588555E-10</v>
      </c>
      <c r="AM216" s="6">
        <f t="shared" si="634"/>
        <v>1.6083137316069308E-10</v>
      </c>
      <c r="AN216" s="6">
        <f t="shared" si="634"/>
        <v>4.8185489035634738E-11</v>
      </c>
      <c r="AO216" s="6">
        <f t="shared" si="634"/>
        <v>1.3645349611429738E-11</v>
      </c>
      <c r="AP216" s="6">
        <f t="shared" si="634"/>
        <v>3.6428373112592702E-12</v>
      </c>
      <c r="AQ216" s="6">
        <f t="shared" si="634"/>
        <v>9.1430668044079872E-13</v>
      </c>
      <c r="AR216" s="6">
        <f t="shared" si="634"/>
        <v>2.1512710388139369E-13</v>
      </c>
      <c r="AS216" s="6">
        <f t="shared" si="634"/>
        <v>4.7309092014856884E-14</v>
      </c>
      <c r="AT216" s="6">
        <f t="shared" si="634"/>
        <v>9.6933415914706453E-15</v>
      </c>
      <c r="AU216" s="6">
        <f t="shared" si="634"/>
        <v>1.8443781231958989E-15</v>
      </c>
      <c r="AV216" s="6">
        <f t="shared" si="634"/>
        <v>3.2476837327013566E-16</v>
      </c>
      <c r="AW216" s="6">
        <f t="shared" si="634"/>
        <v>5.2731828009933574E-17</v>
      </c>
      <c r="AX216" s="6">
        <f t="shared" si="634"/>
        <v>7.8650207463688991E-18</v>
      </c>
      <c r="AY216" s="6">
        <f t="shared" si="634"/>
        <v>1.0733177643369856E-18</v>
      </c>
      <c r="AZ216" s="6">
        <f t="shared" si="634"/>
        <v>1.3345919079158291E-19</v>
      </c>
      <c r="BA216" s="6">
        <f t="shared" si="634"/>
        <v>1.5054400070734182E-20</v>
      </c>
      <c r="BB216" s="6">
        <f t="shared" si="634"/>
        <v>1.5335033404572151E-21</v>
      </c>
      <c r="BC216" s="6">
        <f t="shared" si="634"/>
        <v>1.4038728563118855E-22</v>
      </c>
      <c r="BD216" s="6">
        <f t="shared" si="634"/>
        <v>1.149231123479808E-23</v>
      </c>
      <c r="BE216" s="6">
        <f t="shared" si="634"/>
        <v>8.3682139589831383E-25</v>
      </c>
      <c r="BF216" s="6">
        <f t="shared" si="634"/>
        <v>5.3901725571243171E-26</v>
      </c>
      <c r="BG216" s="6">
        <f t="shared" si="634"/>
        <v>3.0535147520227349E-27</v>
      </c>
      <c r="BH216" s="6">
        <f t="shared" si="634"/>
        <v>1.4516964460247519E-28</v>
      </c>
      <c r="BI216" s="6">
        <f t="shared" si="634"/>
        <v>0</v>
      </c>
      <c r="BJ216" s="6">
        <f t="shared" si="634"/>
        <v>0</v>
      </c>
      <c r="BK216" s="6">
        <f t="shared" si="634"/>
        <v>0</v>
      </c>
      <c r="BL216" s="6">
        <f t="shared" si="634"/>
        <v>0</v>
      </c>
      <c r="BM216" s="6">
        <f t="shared" si="634"/>
        <v>0</v>
      </c>
      <c r="BN216" s="6">
        <f t="shared" si="634"/>
        <v>0</v>
      </c>
      <c r="BO216" s="6">
        <f t="shared" si="634"/>
        <v>0</v>
      </c>
      <c r="BP216" s="6">
        <f t="shared" si="634"/>
        <v>0</v>
      </c>
      <c r="BQ216" s="6">
        <f t="shared" ref="BQ216:EB219" si="635">$H$1*PI()/3*($E$213*(BR$215-BQ$215)*(BQ8*(2*BQ$215+BR$215)+BR8*(BQ$215+2*BR$215))+$C$213/2*((BR$215^2-BQ$215^2)*(BQ8+BR8)^2+2*(BR$215-BQ$215)*(BQ$215*BQ8^2+BR$215*BR8^2)))</f>
        <v>0</v>
      </c>
      <c r="BR216" s="6">
        <f t="shared" si="635"/>
        <v>0</v>
      </c>
      <c r="BS216" s="6">
        <f t="shared" si="635"/>
        <v>0</v>
      </c>
      <c r="BT216" s="6">
        <f t="shared" si="635"/>
        <v>0</v>
      </c>
      <c r="BU216" s="6">
        <f t="shared" si="635"/>
        <v>0</v>
      </c>
      <c r="BV216" s="6">
        <f t="shared" si="635"/>
        <v>0</v>
      </c>
      <c r="BW216" s="6">
        <f t="shared" si="635"/>
        <v>0</v>
      </c>
      <c r="BX216" s="6">
        <f t="shared" si="635"/>
        <v>0</v>
      </c>
      <c r="BY216" s="6">
        <f t="shared" si="635"/>
        <v>0</v>
      </c>
      <c r="BZ216" s="6">
        <f t="shared" si="635"/>
        <v>0</v>
      </c>
      <c r="CA216" s="6">
        <f t="shared" si="635"/>
        <v>0</v>
      </c>
      <c r="CB216" s="6">
        <f t="shared" si="635"/>
        <v>0</v>
      </c>
      <c r="CC216" s="6">
        <f t="shared" si="635"/>
        <v>0</v>
      </c>
      <c r="CD216" s="6">
        <f t="shared" si="635"/>
        <v>0</v>
      </c>
      <c r="CE216" s="6">
        <f t="shared" si="635"/>
        <v>0</v>
      </c>
      <c r="CF216" s="6">
        <f t="shared" si="635"/>
        <v>0</v>
      </c>
      <c r="CG216" s="6">
        <f t="shared" si="635"/>
        <v>0</v>
      </c>
      <c r="CH216" s="6">
        <f t="shared" si="635"/>
        <v>0</v>
      </c>
      <c r="CI216" s="6">
        <f t="shared" si="635"/>
        <v>0</v>
      </c>
      <c r="CJ216" s="6">
        <f t="shared" si="635"/>
        <v>0</v>
      </c>
      <c r="CK216" s="6">
        <f t="shared" si="635"/>
        <v>0</v>
      </c>
      <c r="CL216" s="6">
        <f t="shared" si="635"/>
        <v>0</v>
      </c>
      <c r="CM216" s="6">
        <f t="shared" si="635"/>
        <v>0</v>
      </c>
      <c r="CN216" s="6">
        <f t="shared" si="635"/>
        <v>0</v>
      </c>
      <c r="CO216" s="6">
        <f t="shared" si="635"/>
        <v>0</v>
      </c>
      <c r="CP216" s="6">
        <f t="shared" si="635"/>
        <v>0</v>
      </c>
      <c r="CQ216" s="6">
        <f t="shared" si="635"/>
        <v>0</v>
      </c>
      <c r="CR216" s="6">
        <f t="shared" si="635"/>
        <v>0</v>
      </c>
      <c r="CS216" s="6">
        <f t="shared" si="635"/>
        <v>0</v>
      </c>
      <c r="CT216" s="6">
        <f t="shared" si="635"/>
        <v>0</v>
      </c>
      <c r="CU216" s="6">
        <f t="shared" si="635"/>
        <v>0</v>
      </c>
      <c r="CV216" s="6">
        <f t="shared" si="635"/>
        <v>0</v>
      </c>
      <c r="CW216" s="6">
        <f t="shared" si="635"/>
        <v>0</v>
      </c>
      <c r="CX216" s="6">
        <f t="shared" si="635"/>
        <v>0</v>
      </c>
      <c r="CY216" s="6">
        <f t="shared" si="635"/>
        <v>0</v>
      </c>
      <c r="CZ216" s="6">
        <f t="shared" si="635"/>
        <v>0</v>
      </c>
      <c r="DA216" s="6">
        <f t="shared" si="635"/>
        <v>0</v>
      </c>
      <c r="DB216" s="6">
        <f t="shared" si="635"/>
        <v>0</v>
      </c>
      <c r="DC216" s="6">
        <f t="shared" si="635"/>
        <v>0</v>
      </c>
      <c r="DD216" s="6">
        <f t="shared" si="635"/>
        <v>0</v>
      </c>
      <c r="DE216" s="6">
        <f t="shared" si="635"/>
        <v>0</v>
      </c>
      <c r="DF216" s="6">
        <f t="shared" si="635"/>
        <v>0</v>
      </c>
      <c r="DG216" s="6">
        <f t="shared" si="635"/>
        <v>0</v>
      </c>
      <c r="DH216" s="6">
        <f t="shared" si="635"/>
        <v>0</v>
      </c>
      <c r="DI216" s="6">
        <f t="shared" si="635"/>
        <v>0</v>
      </c>
      <c r="DJ216" s="6">
        <f t="shared" si="635"/>
        <v>0</v>
      </c>
      <c r="DK216" s="6">
        <f t="shared" si="635"/>
        <v>0</v>
      </c>
      <c r="DL216" s="6">
        <f t="shared" si="635"/>
        <v>0</v>
      </c>
      <c r="DM216" s="6">
        <f t="shared" si="635"/>
        <v>0</v>
      </c>
      <c r="DN216" s="6">
        <f t="shared" si="635"/>
        <v>0</v>
      </c>
      <c r="DO216" s="6">
        <f t="shared" si="635"/>
        <v>0</v>
      </c>
      <c r="DP216" s="6">
        <f t="shared" si="635"/>
        <v>0</v>
      </c>
      <c r="DQ216" s="6">
        <f t="shared" si="635"/>
        <v>0</v>
      </c>
      <c r="DR216" s="6">
        <f t="shared" si="635"/>
        <v>0</v>
      </c>
      <c r="DS216" s="6">
        <f t="shared" si="635"/>
        <v>0</v>
      </c>
      <c r="DT216" s="6">
        <f t="shared" si="635"/>
        <v>0</v>
      </c>
      <c r="DU216" s="6">
        <f t="shared" si="635"/>
        <v>0</v>
      </c>
      <c r="DV216" s="6">
        <f t="shared" si="635"/>
        <v>0</v>
      </c>
      <c r="DW216" s="6">
        <f t="shared" si="635"/>
        <v>0</v>
      </c>
      <c r="DX216" s="6">
        <f t="shared" si="635"/>
        <v>0</v>
      </c>
      <c r="DY216" s="6">
        <f t="shared" si="635"/>
        <v>0</v>
      </c>
      <c r="DZ216" s="6">
        <f t="shared" si="635"/>
        <v>0</v>
      </c>
      <c r="EA216" s="6">
        <f t="shared" si="635"/>
        <v>0</v>
      </c>
      <c r="EB216" s="6">
        <f t="shared" si="635"/>
        <v>0</v>
      </c>
      <c r="EC216" s="6">
        <f t="shared" ref="EC216:GN222" si="636">$H$1*PI()/3*($E$213*(ED$215-EC$215)*(EC8*(2*EC$215+ED$215)+ED8*(EC$215+2*ED$215))+$C$213/2*((ED$215^2-EC$215^2)*(EC8+ED8)^2+2*(ED$215-EC$215)*(EC$215*EC8^2+ED$215*ED8^2)))</f>
        <v>0</v>
      </c>
      <c r="ED216" s="6">
        <f t="shared" si="636"/>
        <v>0</v>
      </c>
      <c r="EE216" s="6">
        <f t="shared" si="636"/>
        <v>0</v>
      </c>
      <c r="EF216" s="6">
        <f t="shared" si="636"/>
        <v>0</v>
      </c>
      <c r="EG216" s="6">
        <f t="shared" si="636"/>
        <v>0</v>
      </c>
      <c r="EH216" s="6">
        <f t="shared" si="636"/>
        <v>0</v>
      </c>
      <c r="EI216" s="6">
        <f t="shared" si="636"/>
        <v>0</v>
      </c>
      <c r="EJ216" s="6">
        <f t="shared" si="636"/>
        <v>0</v>
      </c>
      <c r="EK216" s="6">
        <f t="shared" si="636"/>
        <v>0</v>
      </c>
      <c r="EL216" s="6">
        <f t="shared" si="636"/>
        <v>0</v>
      </c>
      <c r="EM216" s="6">
        <f t="shared" si="636"/>
        <v>0</v>
      </c>
      <c r="EN216" s="6">
        <f t="shared" si="636"/>
        <v>0</v>
      </c>
      <c r="EO216" s="6">
        <f t="shared" si="636"/>
        <v>0</v>
      </c>
      <c r="EP216" s="6">
        <f t="shared" si="636"/>
        <v>0</v>
      </c>
      <c r="EQ216" s="6">
        <f t="shared" si="636"/>
        <v>0</v>
      </c>
      <c r="ER216" s="6">
        <f t="shared" si="636"/>
        <v>0</v>
      </c>
      <c r="ES216" s="6">
        <f t="shared" si="636"/>
        <v>0</v>
      </c>
      <c r="ET216" s="6">
        <f t="shared" si="636"/>
        <v>0</v>
      </c>
      <c r="EU216" s="6">
        <f t="shared" si="636"/>
        <v>0</v>
      </c>
      <c r="EV216" s="6">
        <f t="shared" si="636"/>
        <v>0</v>
      </c>
      <c r="EW216" s="6">
        <f t="shared" si="636"/>
        <v>0</v>
      </c>
      <c r="EX216" s="6">
        <f t="shared" si="636"/>
        <v>0</v>
      </c>
      <c r="EY216" s="6">
        <f t="shared" si="636"/>
        <v>0</v>
      </c>
      <c r="EZ216" s="6">
        <f t="shared" si="636"/>
        <v>0</v>
      </c>
      <c r="FA216" s="6">
        <f t="shared" si="636"/>
        <v>0</v>
      </c>
      <c r="FB216" s="6">
        <f t="shared" si="636"/>
        <v>0</v>
      </c>
      <c r="FC216" s="6">
        <f t="shared" si="636"/>
        <v>0</v>
      </c>
      <c r="FD216" s="6">
        <f t="shared" si="636"/>
        <v>0</v>
      </c>
      <c r="FE216" s="6">
        <f t="shared" si="636"/>
        <v>0</v>
      </c>
      <c r="FF216" s="6">
        <f t="shared" si="636"/>
        <v>0</v>
      </c>
      <c r="FG216" s="6">
        <f t="shared" si="636"/>
        <v>0</v>
      </c>
      <c r="FH216" s="6">
        <f t="shared" si="636"/>
        <v>0</v>
      </c>
      <c r="FI216" s="6">
        <f t="shared" si="636"/>
        <v>0</v>
      </c>
      <c r="FJ216" s="6">
        <f t="shared" si="636"/>
        <v>0</v>
      </c>
      <c r="FK216" s="6">
        <f t="shared" si="636"/>
        <v>0</v>
      </c>
      <c r="FL216" s="6">
        <f t="shared" si="636"/>
        <v>0</v>
      </c>
      <c r="FM216" s="6">
        <f t="shared" si="636"/>
        <v>0</v>
      </c>
      <c r="FN216" s="6">
        <f t="shared" si="636"/>
        <v>0</v>
      </c>
      <c r="FO216" s="6">
        <f t="shared" si="636"/>
        <v>0</v>
      </c>
      <c r="FP216" s="6">
        <f t="shared" si="636"/>
        <v>0</v>
      </c>
      <c r="FQ216" s="6">
        <f t="shared" si="636"/>
        <v>0</v>
      </c>
      <c r="FR216" s="6">
        <f t="shared" si="636"/>
        <v>0</v>
      </c>
      <c r="FS216" s="6">
        <f t="shared" si="636"/>
        <v>0</v>
      </c>
      <c r="FT216" s="6">
        <f t="shared" si="636"/>
        <v>0</v>
      </c>
      <c r="FU216" s="6">
        <f t="shared" si="636"/>
        <v>0</v>
      </c>
      <c r="FV216" s="6">
        <f t="shared" si="636"/>
        <v>0</v>
      </c>
      <c r="FW216" s="6">
        <f t="shared" si="636"/>
        <v>0</v>
      </c>
      <c r="FX216" s="6">
        <f t="shared" si="636"/>
        <v>0</v>
      </c>
      <c r="FY216" s="6">
        <f t="shared" si="636"/>
        <v>0</v>
      </c>
      <c r="FZ216" s="6">
        <f t="shared" si="636"/>
        <v>0</v>
      </c>
      <c r="GA216" s="6">
        <f t="shared" si="636"/>
        <v>0</v>
      </c>
      <c r="GB216" s="6">
        <f t="shared" si="636"/>
        <v>0</v>
      </c>
      <c r="GC216" s="6">
        <f t="shared" si="636"/>
        <v>0</v>
      </c>
      <c r="GD216" s="6">
        <f t="shared" si="636"/>
        <v>0</v>
      </c>
      <c r="GE216" s="6">
        <f t="shared" si="636"/>
        <v>0</v>
      </c>
      <c r="GF216" s="6">
        <f t="shared" si="636"/>
        <v>0</v>
      </c>
      <c r="GG216" s="6">
        <f t="shared" si="636"/>
        <v>0</v>
      </c>
      <c r="GH216" s="6">
        <f t="shared" si="636"/>
        <v>0</v>
      </c>
      <c r="GI216" s="6">
        <f t="shared" si="636"/>
        <v>0</v>
      </c>
      <c r="GJ216" s="6">
        <f t="shared" si="636"/>
        <v>0</v>
      </c>
      <c r="GK216" s="6">
        <f t="shared" si="636"/>
        <v>0</v>
      </c>
      <c r="GL216" s="6">
        <f t="shared" si="636"/>
        <v>0</v>
      </c>
      <c r="GM216" s="6">
        <f t="shared" si="636"/>
        <v>0</v>
      </c>
      <c r="GN216" s="6">
        <f t="shared" si="636"/>
        <v>0</v>
      </c>
      <c r="GO216" s="6">
        <f t="shared" ref="GO216:HG226" si="637">$H$1*PI()/3*($E$213*(GP$215-GO$215)*(GO8*(2*GO$215+GP$215)+GP8*(GO$215+2*GP$215))+$C$213/2*((GP$215^2-GO$215^2)*(GO8+GP8)^2+2*(GP$215-GO$215)*(GO$215*GO8^2+GP$215*GP8^2)))</f>
        <v>0</v>
      </c>
      <c r="GP216" s="6">
        <f t="shared" si="637"/>
        <v>0</v>
      </c>
      <c r="GQ216" s="6">
        <f t="shared" si="637"/>
        <v>0</v>
      </c>
      <c r="GR216" s="6">
        <f t="shared" si="637"/>
        <v>0</v>
      </c>
      <c r="GS216" s="6">
        <f t="shared" si="637"/>
        <v>0</v>
      </c>
      <c r="GT216" s="6">
        <f t="shared" si="637"/>
        <v>0</v>
      </c>
      <c r="GU216" s="6">
        <f t="shared" si="637"/>
        <v>0</v>
      </c>
      <c r="GV216" s="6">
        <f t="shared" si="637"/>
        <v>0</v>
      </c>
      <c r="GW216" s="6">
        <f t="shared" si="637"/>
        <v>0</v>
      </c>
      <c r="GX216" s="6">
        <f t="shared" si="637"/>
        <v>0</v>
      </c>
      <c r="GY216" s="6">
        <f t="shared" si="637"/>
        <v>0</v>
      </c>
      <c r="GZ216" s="6">
        <f t="shared" si="637"/>
        <v>0</v>
      </c>
      <c r="HA216" s="6">
        <f t="shared" si="637"/>
        <v>0</v>
      </c>
      <c r="HB216" s="6">
        <f t="shared" si="637"/>
        <v>0</v>
      </c>
      <c r="HC216" s="6">
        <f t="shared" si="637"/>
        <v>0</v>
      </c>
      <c r="HD216" s="6">
        <f t="shared" si="637"/>
        <v>0</v>
      </c>
      <c r="HE216" s="6">
        <f t="shared" si="637"/>
        <v>0</v>
      </c>
      <c r="HF216" s="6">
        <f t="shared" si="637"/>
        <v>0</v>
      </c>
      <c r="HG216" s="6">
        <f t="shared" si="637"/>
        <v>0</v>
      </c>
      <c r="HJ216" s="4">
        <f>SUM(D216:HG216)</f>
        <v>0.52677000703313304</v>
      </c>
      <c r="HK216" s="1">
        <f t="shared" ref="HK216:HK279" si="638">$HG$318</f>
        <v>386644.10859468294</v>
      </c>
      <c r="HL216" s="2">
        <f>6*HJ216/PI()/$P$2^3-1</f>
        <v>-0.99999999994569333</v>
      </c>
      <c r="HM216" s="4">
        <f>1/3*ACOS(HL216)</f>
        <v>1.0471940772689039</v>
      </c>
      <c r="HN216" s="4">
        <f>COS(HM216)</f>
        <v>0.50000300850661672</v>
      </c>
      <c r="HO216" s="5">
        <f t="shared" ref="HO216:HO247" si="639">$P$2*HN216-H/2</f>
        <v>7.960508507949271E-3</v>
      </c>
      <c r="HP216" s="2">
        <f t="shared" ref="HP216" si="640">H*COS(HM216+2*PI()/3)-H/2</f>
        <v>-3968.9999999840338</v>
      </c>
      <c r="HQ216" s="5">
        <f t="shared" ref="HQ216" si="641">H*COS(HM216-2*PI()/3)-H/2</f>
        <v>-7.9605244734466396E-3</v>
      </c>
      <c r="HR216" s="6">
        <f t="shared" ref="HR216" si="642">H+HO216</f>
        <v>2646.0079605085079</v>
      </c>
      <c r="HS216" s="2">
        <f>SQRT(HO216*(2*HR216-HO216))</f>
        <v>6.4905372962308174</v>
      </c>
      <c r="HT216" s="4">
        <f>PI()*(HO216^2*(HR216-HO216/3))</f>
        <v>0.5267714212379192</v>
      </c>
    </row>
    <row r="217" spans="1:228" x14ac:dyDescent="0.25">
      <c r="A217">
        <v>131</v>
      </c>
      <c r="B217" s="3">
        <v>3548133.8923358526</v>
      </c>
      <c r="C217" s="2">
        <v>0.11243357835627084</v>
      </c>
      <c r="D217" s="6">
        <f t="shared" ref="D217:S280" si="643">$H$1*PI()/3*($E$213*(E$215-D$215)*(D9*(2*D$215+E$215)+E9*(D$215+2*E$215))+$C$213/2*((E$215^2-D$215^2)*(D9+E9)^2+2*(E$215-D$215)*(D$215*D9^2+E$215*E9^2)))</f>
        <v>0.24382008929680576</v>
      </c>
      <c r="E217" s="6">
        <f t="shared" si="643"/>
        <v>0.19754061155297339</v>
      </c>
      <c r="F217" s="6">
        <f t="shared" si="643"/>
        <v>0.15839184852466795</v>
      </c>
      <c r="G217" s="6">
        <f t="shared" si="643"/>
        <v>0.12562986469397583</v>
      </c>
      <c r="H217" s="6">
        <f t="shared" si="643"/>
        <v>9.8519240447328793E-2</v>
      </c>
      <c r="I217" s="6">
        <f t="shared" si="643"/>
        <v>7.6346950209591008E-2</v>
      </c>
      <c r="J217" s="6">
        <f t="shared" si="643"/>
        <v>5.8434404668752396E-2</v>
      </c>
      <c r="K217" s="6">
        <f t="shared" si="643"/>
        <v>4.4147347065614212E-2</v>
      </c>
      <c r="L217" s="6">
        <f t="shared" si="643"/>
        <v>3.2903405588414064E-2</v>
      </c>
      <c r="M217" s="6">
        <f t="shared" si="643"/>
        <v>2.4177224093533504E-2</v>
      </c>
      <c r="N217" s="6">
        <f t="shared" si="643"/>
        <v>1.7503213509281374E-2</v>
      </c>
      <c r="O217" s="6">
        <f t="shared" si="643"/>
        <v>1.2476078112442956E-2</v>
      </c>
      <c r="P217" s="6">
        <f t="shared" si="643"/>
        <v>8.7493667857120889E-3</v>
      </c>
      <c r="Q217" s="6">
        <f t="shared" si="643"/>
        <v>6.0323731604819556E-3</v>
      </c>
      <c r="R217" s="6">
        <f t="shared" si="643"/>
        <v>4.0857560226527237E-3</v>
      </c>
      <c r="S217" s="6">
        <f t="shared" si="643"/>
        <v>2.7162707325861834E-3</v>
      </c>
      <c r="T217" s="6">
        <f t="shared" si="634"/>
        <v>1.7709944652789954E-3</v>
      </c>
      <c r="U217" s="6">
        <f t="shared" si="634"/>
        <v>1.131395996292675E-3</v>
      </c>
      <c r="V217" s="6">
        <f t="shared" si="634"/>
        <v>7.0754968716063322E-4</v>
      </c>
      <c r="W217" s="6">
        <f t="shared" si="634"/>
        <v>4.3272970053890008E-4</v>
      </c>
      <c r="X217" s="6">
        <f t="shared" si="634"/>
        <v>2.585512402830409E-4</v>
      </c>
      <c r="Y217" s="6">
        <f t="shared" si="634"/>
        <v>1.5075739411745374E-4</v>
      </c>
      <c r="Z217" s="6">
        <f t="shared" si="634"/>
        <v>8.5688563694252541E-5</v>
      </c>
      <c r="AA217" s="6">
        <f t="shared" si="634"/>
        <v>4.7420570529422883E-5</v>
      </c>
      <c r="AB217" s="6">
        <f t="shared" si="634"/>
        <v>2.5519607568143522E-5</v>
      </c>
      <c r="AC217" s="6">
        <f t="shared" si="634"/>
        <v>1.3337771219470194E-5</v>
      </c>
      <c r="AD217" s="6">
        <f t="shared" si="634"/>
        <v>6.7609435241910227E-6</v>
      </c>
      <c r="AE217" s="6">
        <f t="shared" si="634"/>
        <v>3.3191861275316911E-6</v>
      </c>
      <c r="AF217" s="6">
        <f t="shared" si="634"/>
        <v>1.5758437179369049E-6</v>
      </c>
      <c r="AG217" s="6">
        <f t="shared" si="634"/>
        <v>7.224022473949837E-7</v>
      </c>
      <c r="AH217" s="6">
        <f t="shared" si="634"/>
        <v>3.192459493076408E-7</v>
      </c>
      <c r="AI217" s="6">
        <f t="shared" si="634"/>
        <v>1.3577360738290843E-7</v>
      </c>
      <c r="AJ217" s="6">
        <f t="shared" si="634"/>
        <v>5.5472541479638666E-8</v>
      </c>
      <c r="AK217" s="6">
        <f t="shared" si="634"/>
        <v>2.173235515206262E-8</v>
      </c>
      <c r="AL217" s="6">
        <f t="shared" si="634"/>
        <v>8.14811812998212E-9</v>
      </c>
      <c r="AM217" s="6">
        <f t="shared" si="634"/>
        <v>2.9177367571211446E-9</v>
      </c>
      <c r="AN217" s="6">
        <f t="shared" si="634"/>
        <v>9.9574574686948605E-10</v>
      </c>
      <c r="AO217" s="6">
        <f t="shared" si="634"/>
        <v>3.2314430993554154E-10</v>
      </c>
      <c r="AP217" s="6">
        <f t="shared" si="634"/>
        <v>9.9489477251461109E-11</v>
      </c>
      <c r="AQ217" s="6">
        <f t="shared" si="634"/>
        <v>2.8988770247452159E-11</v>
      </c>
      <c r="AR217" s="6">
        <f t="shared" si="634"/>
        <v>7.9734097133610315E-12</v>
      </c>
      <c r="AS217" s="6">
        <f t="shared" si="634"/>
        <v>2.0647021504506118E-12</v>
      </c>
      <c r="AT217" s="6">
        <f t="shared" si="634"/>
        <v>5.019406184373296E-13</v>
      </c>
      <c r="AU217" s="6">
        <f t="shared" si="634"/>
        <v>1.1422308080016241E-13</v>
      </c>
      <c r="AV217" s="6">
        <f t="shared" si="634"/>
        <v>2.4256410978181327E-14</v>
      </c>
      <c r="AW217" s="6">
        <f t="shared" si="634"/>
        <v>4.7914992500439135E-15</v>
      </c>
      <c r="AX217" s="6">
        <f t="shared" si="634"/>
        <v>8.7745106499846369E-16</v>
      </c>
      <c r="AY217" s="6">
        <f t="shared" si="634"/>
        <v>1.4843808411434835E-16</v>
      </c>
      <c r="AZ217" s="6">
        <f t="shared" si="634"/>
        <v>2.3111574063057029E-17</v>
      </c>
      <c r="BA217" s="6">
        <f t="shared" si="634"/>
        <v>3.2990507799579718E-18</v>
      </c>
      <c r="BB217" s="6">
        <f t="shared" si="634"/>
        <v>4.2998784902646486E-19</v>
      </c>
      <c r="BC217" s="6">
        <f t="shared" si="634"/>
        <v>5.0954004740675797E-20</v>
      </c>
      <c r="BD217" s="6">
        <f t="shared" si="634"/>
        <v>5.4652909415431898E-21</v>
      </c>
      <c r="BE217" s="6">
        <f t="shared" si="634"/>
        <v>5.2811093639616456E-22</v>
      </c>
      <c r="BF217" s="6">
        <f t="shared" si="634"/>
        <v>4.5748798316913525E-23</v>
      </c>
      <c r="BG217" s="6">
        <f t="shared" si="634"/>
        <v>3.5345939428469421E-24</v>
      </c>
      <c r="BH217" s="6">
        <f t="shared" si="634"/>
        <v>2.2884228874915E-25</v>
      </c>
      <c r="BI217" s="6">
        <f t="shared" si="634"/>
        <v>0</v>
      </c>
      <c r="BJ217" s="6">
        <f t="shared" si="634"/>
        <v>0</v>
      </c>
      <c r="BK217" s="6">
        <f t="shared" si="634"/>
        <v>0</v>
      </c>
      <c r="BL217" s="6">
        <f t="shared" si="634"/>
        <v>0</v>
      </c>
      <c r="BM217" s="6">
        <f t="shared" si="634"/>
        <v>0</v>
      </c>
      <c r="BN217" s="6">
        <f t="shared" si="634"/>
        <v>0</v>
      </c>
      <c r="BO217" s="6">
        <f t="shared" si="634"/>
        <v>0</v>
      </c>
      <c r="BP217" s="6">
        <f t="shared" si="634"/>
        <v>0</v>
      </c>
      <c r="BQ217" s="6">
        <f t="shared" si="635"/>
        <v>0</v>
      </c>
      <c r="BR217" s="6">
        <f t="shared" si="635"/>
        <v>0</v>
      </c>
      <c r="BS217" s="6">
        <f t="shared" si="635"/>
        <v>0</v>
      </c>
      <c r="BT217" s="6">
        <f t="shared" si="635"/>
        <v>0</v>
      </c>
      <c r="BU217" s="6">
        <f t="shared" si="635"/>
        <v>0</v>
      </c>
      <c r="BV217" s="6">
        <f t="shared" si="635"/>
        <v>0</v>
      </c>
      <c r="BW217" s="6">
        <f t="shared" si="635"/>
        <v>0</v>
      </c>
      <c r="BX217" s="6">
        <f t="shared" si="635"/>
        <v>0</v>
      </c>
      <c r="BY217" s="6">
        <f t="shared" si="635"/>
        <v>0</v>
      </c>
      <c r="BZ217" s="6">
        <f t="shared" si="635"/>
        <v>0</v>
      </c>
      <c r="CA217" s="6">
        <f t="shared" si="635"/>
        <v>0</v>
      </c>
      <c r="CB217" s="6">
        <f t="shared" si="635"/>
        <v>0</v>
      </c>
      <c r="CC217" s="6">
        <f t="shared" si="635"/>
        <v>0</v>
      </c>
      <c r="CD217" s="6">
        <f t="shared" si="635"/>
        <v>0</v>
      </c>
      <c r="CE217" s="6">
        <f t="shared" si="635"/>
        <v>0</v>
      </c>
      <c r="CF217" s="6">
        <f t="shared" si="635"/>
        <v>0</v>
      </c>
      <c r="CG217" s="6">
        <f t="shared" si="635"/>
        <v>0</v>
      </c>
      <c r="CH217" s="6">
        <f t="shared" si="635"/>
        <v>0</v>
      </c>
      <c r="CI217" s="6">
        <f t="shared" si="635"/>
        <v>0</v>
      </c>
      <c r="CJ217" s="6">
        <f t="shared" si="635"/>
        <v>0</v>
      </c>
      <c r="CK217" s="6">
        <f t="shared" si="635"/>
        <v>0</v>
      </c>
      <c r="CL217" s="6">
        <f t="shared" si="635"/>
        <v>0</v>
      </c>
      <c r="CM217" s="6">
        <f t="shared" si="635"/>
        <v>0</v>
      </c>
      <c r="CN217" s="6">
        <f t="shared" si="635"/>
        <v>0</v>
      </c>
      <c r="CO217" s="6">
        <f t="shared" si="635"/>
        <v>0</v>
      </c>
      <c r="CP217" s="6">
        <f t="shared" si="635"/>
        <v>0</v>
      </c>
      <c r="CQ217" s="6">
        <f t="shared" si="635"/>
        <v>0</v>
      </c>
      <c r="CR217" s="6">
        <f t="shared" si="635"/>
        <v>0</v>
      </c>
      <c r="CS217" s="6">
        <f t="shared" si="635"/>
        <v>0</v>
      </c>
      <c r="CT217" s="6">
        <f t="shared" si="635"/>
        <v>0</v>
      </c>
      <c r="CU217" s="6">
        <f t="shared" si="635"/>
        <v>0</v>
      </c>
      <c r="CV217" s="6">
        <f t="shared" si="635"/>
        <v>0</v>
      </c>
      <c r="CW217" s="6">
        <f t="shared" si="635"/>
        <v>0</v>
      </c>
      <c r="CX217" s="6">
        <f t="shared" si="635"/>
        <v>0</v>
      </c>
      <c r="CY217" s="6">
        <f t="shared" si="635"/>
        <v>0</v>
      </c>
      <c r="CZ217" s="6">
        <f t="shared" si="635"/>
        <v>0</v>
      </c>
      <c r="DA217" s="6">
        <f t="shared" si="635"/>
        <v>0</v>
      </c>
      <c r="DB217" s="6">
        <f t="shared" si="635"/>
        <v>0</v>
      </c>
      <c r="DC217" s="6">
        <f t="shared" si="635"/>
        <v>0</v>
      </c>
      <c r="DD217" s="6">
        <f t="shared" si="635"/>
        <v>0</v>
      </c>
      <c r="DE217" s="6">
        <f t="shared" si="635"/>
        <v>0</v>
      </c>
      <c r="DF217" s="6">
        <f t="shared" si="635"/>
        <v>0</v>
      </c>
      <c r="DG217" s="6">
        <f t="shared" si="635"/>
        <v>0</v>
      </c>
      <c r="DH217" s="6">
        <f t="shared" si="635"/>
        <v>0</v>
      </c>
      <c r="DI217" s="6">
        <f t="shared" si="635"/>
        <v>0</v>
      </c>
      <c r="DJ217" s="6">
        <f t="shared" si="635"/>
        <v>0</v>
      </c>
      <c r="DK217" s="6">
        <f t="shared" si="635"/>
        <v>0</v>
      </c>
      <c r="DL217" s="6">
        <f t="shared" si="635"/>
        <v>0</v>
      </c>
      <c r="DM217" s="6">
        <f t="shared" si="635"/>
        <v>0</v>
      </c>
      <c r="DN217" s="6">
        <f t="shared" si="635"/>
        <v>0</v>
      </c>
      <c r="DO217" s="6">
        <f t="shared" si="635"/>
        <v>0</v>
      </c>
      <c r="DP217" s="6">
        <f t="shared" si="635"/>
        <v>0</v>
      </c>
      <c r="DQ217" s="6">
        <f t="shared" si="635"/>
        <v>0</v>
      </c>
      <c r="DR217" s="6">
        <f t="shared" si="635"/>
        <v>0</v>
      </c>
      <c r="DS217" s="6">
        <f t="shared" si="635"/>
        <v>0</v>
      </c>
      <c r="DT217" s="6">
        <f t="shared" si="635"/>
        <v>0</v>
      </c>
      <c r="DU217" s="6">
        <f t="shared" si="635"/>
        <v>0</v>
      </c>
      <c r="DV217" s="6">
        <f t="shared" si="635"/>
        <v>0</v>
      </c>
      <c r="DW217" s="6">
        <f t="shared" si="635"/>
        <v>0</v>
      </c>
      <c r="DX217" s="6">
        <f t="shared" si="635"/>
        <v>0</v>
      </c>
      <c r="DY217" s="6">
        <f t="shared" si="635"/>
        <v>0</v>
      </c>
      <c r="DZ217" s="6">
        <f t="shared" si="635"/>
        <v>0</v>
      </c>
      <c r="EA217" s="6">
        <f t="shared" si="635"/>
        <v>0</v>
      </c>
      <c r="EB217" s="6">
        <f t="shared" si="635"/>
        <v>0</v>
      </c>
      <c r="EC217" s="6">
        <f t="shared" si="636"/>
        <v>0</v>
      </c>
      <c r="ED217" s="6">
        <f t="shared" si="636"/>
        <v>0</v>
      </c>
      <c r="EE217" s="6">
        <f t="shared" si="636"/>
        <v>0</v>
      </c>
      <c r="EF217" s="6">
        <f t="shared" si="636"/>
        <v>0</v>
      </c>
      <c r="EG217" s="6">
        <f t="shared" si="636"/>
        <v>0</v>
      </c>
      <c r="EH217" s="6">
        <f t="shared" si="636"/>
        <v>0</v>
      </c>
      <c r="EI217" s="6">
        <f t="shared" si="636"/>
        <v>0</v>
      </c>
      <c r="EJ217" s="6">
        <f t="shared" si="636"/>
        <v>0</v>
      </c>
      <c r="EK217" s="6">
        <f t="shared" si="636"/>
        <v>0</v>
      </c>
      <c r="EL217" s="6">
        <f t="shared" si="636"/>
        <v>0</v>
      </c>
      <c r="EM217" s="6">
        <f t="shared" si="636"/>
        <v>0</v>
      </c>
      <c r="EN217" s="6">
        <f t="shared" si="636"/>
        <v>0</v>
      </c>
      <c r="EO217" s="6">
        <f t="shared" si="636"/>
        <v>0</v>
      </c>
      <c r="EP217" s="6">
        <f t="shared" si="636"/>
        <v>0</v>
      </c>
      <c r="EQ217" s="6">
        <f t="shared" si="636"/>
        <v>0</v>
      </c>
      <c r="ER217" s="6">
        <f t="shared" si="636"/>
        <v>0</v>
      </c>
      <c r="ES217" s="6">
        <f t="shared" si="636"/>
        <v>0</v>
      </c>
      <c r="ET217" s="6">
        <f t="shared" si="636"/>
        <v>0</v>
      </c>
      <c r="EU217" s="6">
        <f t="shared" si="636"/>
        <v>0</v>
      </c>
      <c r="EV217" s="6">
        <f t="shared" si="636"/>
        <v>0</v>
      </c>
      <c r="EW217" s="6">
        <f t="shared" si="636"/>
        <v>0</v>
      </c>
      <c r="EX217" s="6">
        <f t="shared" si="636"/>
        <v>0</v>
      </c>
      <c r="EY217" s="6">
        <f t="shared" si="636"/>
        <v>0</v>
      </c>
      <c r="EZ217" s="6">
        <f t="shared" si="636"/>
        <v>0</v>
      </c>
      <c r="FA217" s="6">
        <f t="shared" si="636"/>
        <v>0</v>
      </c>
      <c r="FB217" s="6">
        <f t="shared" si="636"/>
        <v>0</v>
      </c>
      <c r="FC217" s="6">
        <f t="shared" si="636"/>
        <v>0</v>
      </c>
      <c r="FD217" s="6">
        <f t="shared" si="636"/>
        <v>0</v>
      </c>
      <c r="FE217" s="6">
        <f t="shared" si="636"/>
        <v>0</v>
      </c>
      <c r="FF217" s="6">
        <f t="shared" si="636"/>
        <v>0</v>
      </c>
      <c r="FG217" s="6">
        <f t="shared" si="636"/>
        <v>0</v>
      </c>
      <c r="FH217" s="6">
        <f t="shared" si="636"/>
        <v>0</v>
      </c>
      <c r="FI217" s="6">
        <f t="shared" si="636"/>
        <v>0</v>
      </c>
      <c r="FJ217" s="6">
        <f t="shared" si="636"/>
        <v>0</v>
      </c>
      <c r="FK217" s="6">
        <f t="shared" si="636"/>
        <v>0</v>
      </c>
      <c r="FL217" s="6">
        <f t="shared" si="636"/>
        <v>0</v>
      </c>
      <c r="FM217" s="6">
        <f t="shared" si="636"/>
        <v>0</v>
      </c>
      <c r="FN217" s="6">
        <f t="shared" si="636"/>
        <v>0</v>
      </c>
      <c r="FO217" s="6">
        <f t="shared" si="636"/>
        <v>0</v>
      </c>
      <c r="FP217" s="6">
        <f t="shared" si="636"/>
        <v>0</v>
      </c>
      <c r="FQ217" s="6">
        <f t="shared" si="636"/>
        <v>0</v>
      </c>
      <c r="FR217" s="6">
        <f t="shared" si="636"/>
        <v>0</v>
      </c>
      <c r="FS217" s="6">
        <f t="shared" si="636"/>
        <v>0</v>
      </c>
      <c r="FT217" s="6">
        <f t="shared" si="636"/>
        <v>0</v>
      </c>
      <c r="FU217" s="6">
        <f t="shared" si="636"/>
        <v>0</v>
      </c>
      <c r="FV217" s="6">
        <f t="shared" si="636"/>
        <v>0</v>
      </c>
      <c r="FW217" s="6">
        <f t="shared" si="636"/>
        <v>0</v>
      </c>
      <c r="FX217" s="6">
        <f t="shared" si="636"/>
        <v>0</v>
      </c>
      <c r="FY217" s="6">
        <f t="shared" si="636"/>
        <v>0</v>
      </c>
      <c r="FZ217" s="6">
        <f t="shared" si="636"/>
        <v>0</v>
      </c>
      <c r="GA217" s="6">
        <f t="shared" si="636"/>
        <v>0</v>
      </c>
      <c r="GB217" s="6">
        <f t="shared" si="636"/>
        <v>0</v>
      </c>
      <c r="GC217" s="6">
        <f t="shared" si="636"/>
        <v>0</v>
      </c>
      <c r="GD217" s="6">
        <f t="shared" si="636"/>
        <v>0</v>
      </c>
      <c r="GE217" s="6">
        <f t="shared" si="636"/>
        <v>0</v>
      </c>
      <c r="GF217" s="6">
        <f t="shared" si="636"/>
        <v>0</v>
      </c>
      <c r="GG217" s="6">
        <f t="shared" si="636"/>
        <v>0</v>
      </c>
      <c r="GH217" s="6">
        <f t="shared" si="636"/>
        <v>0</v>
      </c>
      <c r="GI217" s="6">
        <f t="shared" si="636"/>
        <v>0</v>
      </c>
      <c r="GJ217" s="6">
        <f t="shared" si="636"/>
        <v>0</v>
      </c>
      <c r="GK217" s="6">
        <f t="shared" si="636"/>
        <v>0</v>
      </c>
      <c r="GL217" s="6">
        <f t="shared" si="636"/>
        <v>0</v>
      </c>
      <c r="GM217" s="6">
        <f t="shared" si="636"/>
        <v>0</v>
      </c>
      <c r="GN217" s="6">
        <f t="shared" si="636"/>
        <v>0</v>
      </c>
      <c r="GO217" s="6">
        <f t="shared" si="637"/>
        <v>0</v>
      </c>
      <c r="GP217" s="6">
        <f t="shared" si="637"/>
        <v>0</v>
      </c>
      <c r="GQ217" s="6">
        <f t="shared" si="637"/>
        <v>0</v>
      </c>
      <c r="GR217" s="6">
        <f t="shared" si="637"/>
        <v>0</v>
      </c>
      <c r="GS217" s="6">
        <f t="shared" si="637"/>
        <v>0</v>
      </c>
      <c r="GT217" s="6">
        <f t="shared" si="637"/>
        <v>0</v>
      </c>
      <c r="GU217" s="6">
        <f t="shared" si="637"/>
        <v>0</v>
      </c>
      <c r="GV217" s="6">
        <f t="shared" si="637"/>
        <v>0</v>
      </c>
      <c r="GW217" s="6">
        <f t="shared" si="637"/>
        <v>0</v>
      </c>
      <c r="GX217" s="6">
        <f t="shared" si="637"/>
        <v>0</v>
      </c>
      <c r="GY217" s="6">
        <f t="shared" si="637"/>
        <v>0</v>
      </c>
      <c r="GZ217" s="6">
        <f t="shared" si="637"/>
        <v>0</v>
      </c>
      <c r="HA217" s="6">
        <f t="shared" si="637"/>
        <v>0</v>
      </c>
      <c r="HB217" s="6">
        <f t="shared" si="637"/>
        <v>0</v>
      </c>
      <c r="HC217" s="6">
        <f t="shared" si="637"/>
        <v>0</v>
      </c>
      <c r="HD217" s="6">
        <f t="shared" si="637"/>
        <v>0</v>
      </c>
      <c r="HE217" s="6">
        <f t="shared" si="637"/>
        <v>0</v>
      </c>
      <c r="HF217" s="6">
        <f t="shared" si="637"/>
        <v>0</v>
      </c>
      <c r="HG217" s="6">
        <f t="shared" si="637"/>
        <v>0</v>
      </c>
      <c r="HJ217" s="4">
        <f t="shared" ref="HJ217:HJ280" si="644">SUM(D217:HG217)</f>
        <v>1.1161109125854758</v>
      </c>
      <c r="HK217" s="1">
        <f t="shared" si="638"/>
        <v>386644.10859468294</v>
      </c>
      <c r="HL217" s="2">
        <f t="shared" ref="HL217:HL280" si="645">6*HJ217/PI()/$P$2^3-1</f>
        <v>-0.99999999988493604</v>
      </c>
      <c r="HM217" s="4">
        <f t="shared" ref="HM217:HM280" si="646">1/3*ACOS(HL217)</f>
        <v>1.0471924945407338</v>
      </c>
      <c r="HN217" s="4">
        <f t="shared" ref="HN217:HN280" si="647">COS(HM217)</f>
        <v>0.5000043791860439</v>
      </c>
      <c r="HO217" s="5">
        <f t="shared" si="639"/>
        <v>1.1587326272092469E-2</v>
      </c>
      <c r="HP217" s="2">
        <f t="shared" ref="HP217:HP280" si="648">H*COS(HM217+2*PI()/3)-H/2</f>
        <v>-3968.9999999661713</v>
      </c>
      <c r="HQ217" s="5">
        <f t="shared" ref="HQ217:HQ280" si="649">H*COS(HM217-2*PI()/3)-H/2</f>
        <v>-1.1587360100293154E-2</v>
      </c>
      <c r="HR217" s="6">
        <f t="shared" ref="HR217:HR280" si="650">H+HO217</f>
        <v>2646.0115873262721</v>
      </c>
      <c r="HS217" s="2">
        <f t="shared" ref="HS217:HS280" si="651">SQRT(HO217*(2*HR217-HO217))</f>
        <v>7.8307256942152863</v>
      </c>
      <c r="HT217" s="4">
        <f t="shared" ref="HT217:HT280" si="652">PI()*(HO217^2*(HR217-HO217/3))</f>
        <v>1.1161111638387184</v>
      </c>
    </row>
    <row r="218" spans="1:228" x14ac:dyDescent="0.25">
      <c r="A218">
        <v>132</v>
      </c>
      <c r="B218" s="3">
        <v>3981071.70553507</v>
      </c>
      <c r="C218" s="2">
        <v>0.1261525497989413</v>
      </c>
      <c r="D218" s="6">
        <f t="shared" si="643"/>
        <v>0.44375884580198693</v>
      </c>
      <c r="E218" s="6">
        <f t="shared" ref="E218:BP221" si="653">$H$1*PI()/3*($E$213*(F$215-E$215)*(E10*(2*E$215+F$215)+F10*(E$215+2*F$215))+$C$213/2*((F$215^2-E$215^2)*(E10+F10)^2+2*(F$215-E$215)*(E$215*E10^2+F$215*F10^2)))</f>
        <v>0.36827330958752136</v>
      </c>
      <c r="F218" s="6">
        <f t="shared" si="653"/>
        <v>0.30280174761635725</v>
      </c>
      <c r="G218" s="6">
        <f t="shared" si="653"/>
        <v>0.24656293130202411</v>
      </c>
      <c r="H218" s="6">
        <f t="shared" si="653"/>
        <v>0.19874043314049214</v>
      </c>
      <c r="I218" s="6">
        <f t="shared" si="653"/>
        <v>0.15850117458902635</v>
      </c>
      <c r="J218" s="6">
        <f t="shared" si="653"/>
        <v>0.12501320443344033</v>
      </c>
      <c r="K218" s="6">
        <f t="shared" si="653"/>
        <v>9.7462135270156153E-2</v>
      </c>
      <c r="L218" s="6">
        <f t="shared" si="653"/>
        <v>7.5065736259791169E-2</v>
      </c>
      <c r="M218" s="6">
        <f t="shared" si="653"/>
        <v>5.708627743090517E-2</v>
      </c>
      <c r="N218" s="6">
        <f t="shared" si="653"/>
        <v>4.2840338819582546E-2</v>
      </c>
      <c r="O218" s="6">
        <f t="shared" si="653"/>
        <v>3.1705929122444618E-2</v>
      </c>
      <c r="P218" s="6">
        <f t="shared" si="653"/>
        <v>2.3126894527753752E-2</v>
      </c>
      <c r="Q218" s="6">
        <f t="shared" si="653"/>
        <v>1.6614729662137451E-2</v>
      </c>
      <c r="R218" s="6">
        <f t="shared" si="653"/>
        <v>1.1748020131829968E-2</v>
      </c>
      <c r="S218" s="6">
        <f t="shared" si="653"/>
        <v>8.1698421008676025E-3</v>
      </c>
      <c r="T218" s="6">
        <f t="shared" si="653"/>
        <v>5.5835128186291936E-3</v>
      </c>
      <c r="U218" s="6">
        <f t="shared" si="653"/>
        <v>3.7471235914930843E-3</v>
      </c>
      <c r="V218" s="6">
        <f t="shared" si="653"/>
        <v>2.467292830091246E-3</v>
      </c>
      <c r="W218" s="6">
        <f t="shared" si="653"/>
        <v>1.5925537607290542E-3</v>
      </c>
      <c r="X218" s="6">
        <f t="shared" si="653"/>
        <v>1.0067439170586751E-3</v>
      </c>
      <c r="Y218" s="6">
        <f t="shared" si="653"/>
        <v>6.2269822965788915E-4</v>
      </c>
      <c r="Z218" s="6">
        <f t="shared" si="653"/>
        <v>3.764720282076351E-4</v>
      </c>
      <c r="AA218" s="6">
        <f t="shared" si="653"/>
        <v>2.2224228567452607E-4</v>
      </c>
      <c r="AB218" s="6">
        <f t="shared" si="653"/>
        <v>1.2796191919952715E-4</v>
      </c>
      <c r="AC218" s="6">
        <f t="shared" si="653"/>
        <v>7.1778403719094765E-5</v>
      </c>
      <c r="AD218" s="6">
        <f t="shared" si="653"/>
        <v>3.9177932882831782E-5</v>
      </c>
      <c r="AE218" s="6">
        <f t="shared" si="653"/>
        <v>2.0781421496806607E-5</v>
      </c>
      <c r="AF218" s="6">
        <f t="shared" si="653"/>
        <v>1.0698450526853074E-5</v>
      </c>
      <c r="AG218" s="6">
        <f t="shared" si="653"/>
        <v>5.3379889951645348E-6</v>
      </c>
      <c r="AH218" s="6">
        <f t="shared" si="653"/>
        <v>2.5776089336720082E-6</v>
      </c>
      <c r="AI218" s="6">
        <f t="shared" si="653"/>
        <v>1.2027661548838532E-6</v>
      </c>
      <c r="AJ218" s="6">
        <f t="shared" si="653"/>
        <v>5.4147939417952474E-7</v>
      </c>
      <c r="AK218" s="6">
        <f t="shared" si="653"/>
        <v>2.348005205268674E-7</v>
      </c>
      <c r="AL218" s="6">
        <f t="shared" si="653"/>
        <v>9.7899158506925435E-8</v>
      </c>
      <c r="AM218" s="6">
        <f t="shared" si="653"/>
        <v>3.917716864865592E-8</v>
      </c>
      <c r="AN218" s="6">
        <f t="shared" si="653"/>
        <v>1.5018828885398747E-8</v>
      </c>
      <c r="AO218" s="6">
        <f t="shared" si="653"/>
        <v>5.5045825630395648E-9</v>
      </c>
      <c r="AP218" s="6">
        <f t="shared" si="653"/>
        <v>1.9248378365391719E-9</v>
      </c>
      <c r="AQ218" s="6">
        <f t="shared" si="653"/>
        <v>6.4076579887049765E-10</v>
      </c>
      <c r="AR218" s="6">
        <f t="shared" si="653"/>
        <v>2.026047901245297E-10</v>
      </c>
      <c r="AS218" s="6">
        <f t="shared" si="653"/>
        <v>6.0702804405734195E-11</v>
      </c>
      <c r="AT218" s="6">
        <f t="shared" si="653"/>
        <v>1.7190610742919557E-11</v>
      </c>
      <c r="AU218" s="6">
        <f t="shared" si="653"/>
        <v>4.5894559780951691E-12</v>
      </c>
      <c r="AV218" s="6">
        <f t="shared" si="653"/>
        <v>1.151937159052665E-12</v>
      </c>
      <c r="AW218" s="6">
        <f t="shared" si="653"/>
        <v>2.7104923745421073E-13</v>
      </c>
      <c r="AX218" s="6">
        <f t="shared" si="653"/>
        <v>5.9609375482626254E-14</v>
      </c>
      <c r="AY218" s="6">
        <f t="shared" si="653"/>
        <v>1.221409088476959E-14</v>
      </c>
      <c r="AZ218" s="6">
        <f t="shared" si="653"/>
        <v>2.3241067461990761E-15</v>
      </c>
      <c r="BA218" s="6">
        <f t="shared" si="653"/>
        <v>4.092598737373543E-16</v>
      </c>
      <c r="BB218" s="6">
        <f t="shared" si="653"/>
        <v>6.6453594724442276E-17</v>
      </c>
      <c r="BC218" s="6">
        <f t="shared" si="653"/>
        <v>9.9121227544440224E-18</v>
      </c>
      <c r="BD218" s="6">
        <f t="shared" si="653"/>
        <v>1.352749062589256E-18</v>
      </c>
      <c r="BE218" s="6">
        <f t="shared" si="653"/>
        <v>1.6821338932159088E-19</v>
      </c>
      <c r="BF218" s="6">
        <f t="shared" si="653"/>
        <v>1.8975785054158334E-20</v>
      </c>
      <c r="BG218" s="6">
        <f t="shared" si="653"/>
        <v>1.933064643630466E-21</v>
      </c>
      <c r="BH218" s="6">
        <f t="shared" si="653"/>
        <v>1.6395327520789584E-22</v>
      </c>
      <c r="BI218" s="6">
        <f t="shared" si="653"/>
        <v>0</v>
      </c>
      <c r="BJ218" s="6">
        <f t="shared" si="653"/>
        <v>0</v>
      </c>
      <c r="BK218" s="6">
        <f t="shared" si="653"/>
        <v>0</v>
      </c>
      <c r="BL218" s="6">
        <f t="shared" si="653"/>
        <v>0</v>
      </c>
      <c r="BM218" s="6">
        <f t="shared" si="653"/>
        <v>0</v>
      </c>
      <c r="BN218" s="6">
        <f t="shared" si="653"/>
        <v>0</v>
      </c>
      <c r="BO218" s="6">
        <f t="shared" si="653"/>
        <v>0</v>
      </c>
      <c r="BP218" s="6">
        <f t="shared" si="653"/>
        <v>0</v>
      </c>
      <c r="BQ218" s="6">
        <f t="shared" si="635"/>
        <v>0</v>
      </c>
      <c r="BR218" s="6">
        <f t="shared" si="635"/>
        <v>0</v>
      </c>
      <c r="BS218" s="6">
        <f t="shared" si="635"/>
        <v>0</v>
      </c>
      <c r="BT218" s="6">
        <f t="shared" si="635"/>
        <v>0</v>
      </c>
      <c r="BU218" s="6">
        <f t="shared" si="635"/>
        <v>0</v>
      </c>
      <c r="BV218" s="6">
        <f t="shared" si="635"/>
        <v>0</v>
      </c>
      <c r="BW218" s="6">
        <f t="shared" si="635"/>
        <v>0</v>
      </c>
      <c r="BX218" s="6">
        <f t="shared" si="635"/>
        <v>0</v>
      </c>
      <c r="BY218" s="6">
        <f t="shared" si="635"/>
        <v>0</v>
      </c>
      <c r="BZ218" s="6">
        <f t="shared" si="635"/>
        <v>0</v>
      </c>
      <c r="CA218" s="6">
        <f t="shared" si="635"/>
        <v>0</v>
      </c>
      <c r="CB218" s="6">
        <f t="shared" si="635"/>
        <v>0</v>
      </c>
      <c r="CC218" s="6">
        <f t="shared" si="635"/>
        <v>0</v>
      </c>
      <c r="CD218" s="6">
        <f t="shared" si="635"/>
        <v>0</v>
      </c>
      <c r="CE218" s="6">
        <f t="shared" si="635"/>
        <v>0</v>
      </c>
      <c r="CF218" s="6">
        <f t="shared" si="635"/>
        <v>0</v>
      </c>
      <c r="CG218" s="6">
        <f t="shared" si="635"/>
        <v>0</v>
      </c>
      <c r="CH218" s="6">
        <f t="shared" si="635"/>
        <v>0</v>
      </c>
      <c r="CI218" s="6">
        <f t="shared" si="635"/>
        <v>0</v>
      </c>
      <c r="CJ218" s="6">
        <f t="shared" si="635"/>
        <v>0</v>
      </c>
      <c r="CK218" s="6">
        <f t="shared" si="635"/>
        <v>0</v>
      </c>
      <c r="CL218" s="6">
        <f t="shared" si="635"/>
        <v>0</v>
      </c>
      <c r="CM218" s="6">
        <f t="shared" si="635"/>
        <v>0</v>
      </c>
      <c r="CN218" s="6">
        <f t="shared" si="635"/>
        <v>0</v>
      </c>
      <c r="CO218" s="6">
        <f t="shared" si="635"/>
        <v>0</v>
      </c>
      <c r="CP218" s="6">
        <f t="shared" si="635"/>
        <v>0</v>
      </c>
      <c r="CQ218" s="6">
        <f t="shared" si="635"/>
        <v>0</v>
      </c>
      <c r="CR218" s="6">
        <f t="shared" si="635"/>
        <v>0</v>
      </c>
      <c r="CS218" s="6">
        <f t="shared" si="635"/>
        <v>0</v>
      </c>
      <c r="CT218" s="6">
        <f t="shared" si="635"/>
        <v>0</v>
      </c>
      <c r="CU218" s="6">
        <f t="shared" si="635"/>
        <v>0</v>
      </c>
      <c r="CV218" s="6">
        <f t="shared" si="635"/>
        <v>0</v>
      </c>
      <c r="CW218" s="6">
        <f t="shared" si="635"/>
        <v>0</v>
      </c>
      <c r="CX218" s="6">
        <f t="shared" si="635"/>
        <v>0</v>
      </c>
      <c r="CY218" s="6">
        <f t="shared" si="635"/>
        <v>0</v>
      </c>
      <c r="CZ218" s="6">
        <f t="shared" si="635"/>
        <v>0</v>
      </c>
      <c r="DA218" s="6">
        <f t="shared" si="635"/>
        <v>0</v>
      </c>
      <c r="DB218" s="6">
        <f t="shared" si="635"/>
        <v>0</v>
      </c>
      <c r="DC218" s="6">
        <f t="shared" si="635"/>
        <v>0</v>
      </c>
      <c r="DD218" s="6">
        <f t="shared" si="635"/>
        <v>0</v>
      </c>
      <c r="DE218" s="6">
        <f t="shared" si="635"/>
        <v>0</v>
      </c>
      <c r="DF218" s="6">
        <f t="shared" si="635"/>
        <v>0</v>
      </c>
      <c r="DG218" s="6">
        <f t="shared" si="635"/>
        <v>0</v>
      </c>
      <c r="DH218" s="6">
        <f t="shared" si="635"/>
        <v>0</v>
      </c>
      <c r="DI218" s="6">
        <f t="shared" si="635"/>
        <v>0</v>
      </c>
      <c r="DJ218" s="6">
        <f t="shared" si="635"/>
        <v>0</v>
      </c>
      <c r="DK218" s="6">
        <f t="shared" si="635"/>
        <v>0</v>
      </c>
      <c r="DL218" s="6">
        <f t="shared" si="635"/>
        <v>0</v>
      </c>
      <c r="DM218" s="6">
        <f t="shared" si="635"/>
        <v>0</v>
      </c>
      <c r="DN218" s="6">
        <f t="shared" si="635"/>
        <v>0</v>
      </c>
      <c r="DO218" s="6">
        <f t="shared" si="635"/>
        <v>0</v>
      </c>
      <c r="DP218" s="6">
        <f t="shared" si="635"/>
        <v>0</v>
      </c>
      <c r="DQ218" s="6">
        <f t="shared" si="635"/>
        <v>0</v>
      </c>
      <c r="DR218" s="6">
        <f t="shared" si="635"/>
        <v>0</v>
      </c>
      <c r="DS218" s="6">
        <f t="shared" si="635"/>
        <v>0</v>
      </c>
      <c r="DT218" s="6">
        <f t="shared" si="635"/>
        <v>0</v>
      </c>
      <c r="DU218" s="6">
        <f t="shared" si="635"/>
        <v>0</v>
      </c>
      <c r="DV218" s="6">
        <f t="shared" si="635"/>
        <v>0</v>
      </c>
      <c r="DW218" s="6">
        <f t="shared" si="635"/>
        <v>0</v>
      </c>
      <c r="DX218" s="6">
        <f t="shared" si="635"/>
        <v>0</v>
      </c>
      <c r="DY218" s="6">
        <f t="shared" si="635"/>
        <v>0</v>
      </c>
      <c r="DZ218" s="6">
        <f t="shared" si="635"/>
        <v>0</v>
      </c>
      <c r="EA218" s="6">
        <f t="shared" si="635"/>
        <v>0</v>
      </c>
      <c r="EB218" s="6">
        <f t="shared" si="635"/>
        <v>0</v>
      </c>
      <c r="EC218" s="6">
        <f t="shared" si="636"/>
        <v>0</v>
      </c>
      <c r="ED218" s="6">
        <f t="shared" si="636"/>
        <v>0</v>
      </c>
      <c r="EE218" s="6">
        <f t="shared" si="636"/>
        <v>0</v>
      </c>
      <c r="EF218" s="6">
        <f t="shared" si="636"/>
        <v>0</v>
      </c>
      <c r="EG218" s="6">
        <f t="shared" si="636"/>
        <v>0</v>
      </c>
      <c r="EH218" s="6">
        <f t="shared" si="636"/>
        <v>0</v>
      </c>
      <c r="EI218" s="6">
        <f t="shared" si="636"/>
        <v>0</v>
      </c>
      <c r="EJ218" s="6">
        <f t="shared" si="636"/>
        <v>0</v>
      </c>
      <c r="EK218" s="6">
        <f t="shared" si="636"/>
        <v>0</v>
      </c>
      <c r="EL218" s="6">
        <f t="shared" si="636"/>
        <v>0</v>
      </c>
      <c r="EM218" s="6">
        <f t="shared" si="636"/>
        <v>0</v>
      </c>
      <c r="EN218" s="6">
        <f t="shared" si="636"/>
        <v>0</v>
      </c>
      <c r="EO218" s="6">
        <f t="shared" si="636"/>
        <v>0</v>
      </c>
      <c r="EP218" s="6">
        <f t="shared" si="636"/>
        <v>0</v>
      </c>
      <c r="EQ218" s="6">
        <f t="shared" si="636"/>
        <v>0</v>
      </c>
      <c r="ER218" s="6">
        <f t="shared" si="636"/>
        <v>0</v>
      </c>
      <c r="ES218" s="6">
        <f t="shared" si="636"/>
        <v>0</v>
      </c>
      <c r="ET218" s="6">
        <f t="shared" si="636"/>
        <v>0</v>
      </c>
      <c r="EU218" s="6">
        <f t="shared" si="636"/>
        <v>0</v>
      </c>
      <c r="EV218" s="6">
        <f t="shared" si="636"/>
        <v>0</v>
      </c>
      <c r="EW218" s="6">
        <f t="shared" si="636"/>
        <v>0</v>
      </c>
      <c r="EX218" s="6">
        <f t="shared" si="636"/>
        <v>0</v>
      </c>
      <c r="EY218" s="6">
        <f t="shared" si="636"/>
        <v>0</v>
      </c>
      <c r="EZ218" s="6">
        <f t="shared" si="636"/>
        <v>0</v>
      </c>
      <c r="FA218" s="6">
        <f t="shared" si="636"/>
        <v>0</v>
      </c>
      <c r="FB218" s="6">
        <f t="shared" si="636"/>
        <v>0</v>
      </c>
      <c r="FC218" s="6">
        <f t="shared" si="636"/>
        <v>0</v>
      </c>
      <c r="FD218" s="6">
        <f t="shared" si="636"/>
        <v>0</v>
      </c>
      <c r="FE218" s="6">
        <f t="shared" si="636"/>
        <v>0</v>
      </c>
      <c r="FF218" s="6">
        <f t="shared" si="636"/>
        <v>0</v>
      </c>
      <c r="FG218" s="6">
        <f t="shared" si="636"/>
        <v>0</v>
      </c>
      <c r="FH218" s="6">
        <f t="shared" si="636"/>
        <v>0</v>
      </c>
      <c r="FI218" s="6">
        <f t="shared" si="636"/>
        <v>0</v>
      </c>
      <c r="FJ218" s="6">
        <f t="shared" si="636"/>
        <v>0</v>
      </c>
      <c r="FK218" s="6">
        <f t="shared" si="636"/>
        <v>0</v>
      </c>
      <c r="FL218" s="6">
        <f t="shared" si="636"/>
        <v>0</v>
      </c>
      <c r="FM218" s="6">
        <f t="shared" si="636"/>
        <v>0</v>
      </c>
      <c r="FN218" s="6">
        <f t="shared" si="636"/>
        <v>0</v>
      </c>
      <c r="FO218" s="6">
        <f t="shared" si="636"/>
        <v>0</v>
      </c>
      <c r="FP218" s="6">
        <f t="shared" si="636"/>
        <v>0</v>
      </c>
      <c r="FQ218" s="6">
        <f t="shared" si="636"/>
        <v>0</v>
      </c>
      <c r="FR218" s="6">
        <f t="shared" si="636"/>
        <v>0</v>
      </c>
      <c r="FS218" s="6">
        <f t="shared" si="636"/>
        <v>0</v>
      </c>
      <c r="FT218" s="6">
        <f t="shared" si="636"/>
        <v>0</v>
      </c>
      <c r="FU218" s="6">
        <f t="shared" si="636"/>
        <v>0</v>
      </c>
      <c r="FV218" s="6">
        <f t="shared" si="636"/>
        <v>0</v>
      </c>
      <c r="FW218" s="6">
        <f t="shared" si="636"/>
        <v>0</v>
      </c>
      <c r="FX218" s="6">
        <f t="shared" si="636"/>
        <v>0</v>
      </c>
      <c r="FY218" s="6">
        <f t="shared" si="636"/>
        <v>0</v>
      </c>
      <c r="FZ218" s="6">
        <f t="shared" si="636"/>
        <v>0</v>
      </c>
      <c r="GA218" s="6">
        <f t="shared" si="636"/>
        <v>0</v>
      </c>
      <c r="GB218" s="6">
        <f t="shared" si="636"/>
        <v>0</v>
      </c>
      <c r="GC218" s="6">
        <f t="shared" si="636"/>
        <v>0</v>
      </c>
      <c r="GD218" s="6">
        <f t="shared" si="636"/>
        <v>0</v>
      </c>
      <c r="GE218" s="6">
        <f t="shared" si="636"/>
        <v>0</v>
      </c>
      <c r="GF218" s="6">
        <f t="shared" si="636"/>
        <v>0</v>
      </c>
      <c r="GG218" s="6">
        <f t="shared" si="636"/>
        <v>0</v>
      </c>
      <c r="GH218" s="6">
        <f t="shared" si="636"/>
        <v>0</v>
      </c>
      <c r="GI218" s="6">
        <f t="shared" si="636"/>
        <v>0</v>
      </c>
      <c r="GJ218" s="6">
        <f t="shared" si="636"/>
        <v>0</v>
      </c>
      <c r="GK218" s="6">
        <f t="shared" si="636"/>
        <v>0</v>
      </c>
      <c r="GL218" s="6">
        <f t="shared" si="636"/>
        <v>0</v>
      </c>
      <c r="GM218" s="6">
        <f t="shared" si="636"/>
        <v>0</v>
      </c>
      <c r="GN218" s="6">
        <f t="shared" si="636"/>
        <v>0</v>
      </c>
      <c r="GO218" s="6">
        <f t="shared" si="637"/>
        <v>0</v>
      </c>
      <c r="GP218" s="6">
        <f t="shared" si="637"/>
        <v>0</v>
      </c>
      <c r="GQ218" s="6">
        <f t="shared" si="637"/>
        <v>0</v>
      </c>
      <c r="GR218" s="6">
        <f t="shared" si="637"/>
        <v>0</v>
      </c>
      <c r="GS218" s="6">
        <f t="shared" si="637"/>
        <v>0</v>
      </c>
      <c r="GT218" s="6">
        <f t="shared" si="637"/>
        <v>0</v>
      </c>
      <c r="GU218" s="6">
        <f t="shared" si="637"/>
        <v>0</v>
      </c>
      <c r="GV218" s="6">
        <f t="shared" si="637"/>
        <v>0</v>
      </c>
      <c r="GW218" s="6">
        <f t="shared" si="637"/>
        <v>0</v>
      </c>
      <c r="GX218" s="6">
        <f t="shared" si="637"/>
        <v>0</v>
      </c>
      <c r="GY218" s="6">
        <f t="shared" si="637"/>
        <v>0</v>
      </c>
      <c r="GZ218" s="6">
        <f t="shared" si="637"/>
        <v>0</v>
      </c>
      <c r="HA218" s="6">
        <f t="shared" si="637"/>
        <v>0</v>
      </c>
      <c r="HB218" s="6">
        <f t="shared" si="637"/>
        <v>0</v>
      </c>
      <c r="HC218" s="6">
        <f t="shared" si="637"/>
        <v>0</v>
      </c>
      <c r="HD218" s="6">
        <f t="shared" si="637"/>
        <v>0</v>
      </c>
      <c r="HE218" s="6">
        <f t="shared" si="637"/>
        <v>0</v>
      </c>
      <c r="HF218" s="6">
        <f t="shared" si="637"/>
        <v>0</v>
      </c>
      <c r="HG218" s="6">
        <f t="shared" si="637"/>
        <v>0</v>
      </c>
      <c r="HJ218" s="4">
        <f t="shared" si="644"/>
        <v>2.2233706424816084</v>
      </c>
      <c r="HK218" s="1">
        <f t="shared" si="638"/>
        <v>386644.10859468294</v>
      </c>
      <c r="HL218" s="2">
        <f t="shared" si="645"/>
        <v>-0.99999999977078469</v>
      </c>
      <c r="HM218" s="4">
        <f t="shared" si="646"/>
        <v>1.0471904141988877</v>
      </c>
      <c r="HN218" s="4">
        <f t="shared" si="647"/>
        <v>0.50000618080858938</v>
      </c>
      <c r="HO218" s="5">
        <f t="shared" si="639"/>
        <v>1.6354419527488062E-2</v>
      </c>
      <c r="HP218" s="2">
        <f t="shared" si="648"/>
        <v>-3968.9999999326105</v>
      </c>
      <c r="HQ218" s="5">
        <f t="shared" si="649"/>
        <v>-1.6354486916270616E-2</v>
      </c>
      <c r="HR218" s="6">
        <f t="shared" si="650"/>
        <v>2646.0163544195275</v>
      </c>
      <c r="HS218" s="2">
        <f t="shared" si="651"/>
        <v>9.3031099964745607</v>
      </c>
      <c r="HT218" s="4">
        <f t="shared" si="652"/>
        <v>2.2233701485874602</v>
      </c>
    </row>
    <row r="219" spans="1:228" x14ac:dyDescent="0.25">
      <c r="A219">
        <v>133</v>
      </c>
      <c r="B219" s="3">
        <v>4466835.9215097269</v>
      </c>
      <c r="C219" s="2">
        <v>0.14154548893165916</v>
      </c>
      <c r="D219" s="6">
        <f t="shared" si="643"/>
        <v>0.76396086957110976</v>
      </c>
      <c r="E219" s="6">
        <f t="shared" si="653"/>
        <v>0.64778828740891314</v>
      </c>
      <c r="F219" s="6">
        <f t="shared" si="653"/>
        <v>0.54473336120112914</v>
      </c>
      <c r="G219" s="6">
        <f t="shared" si="653"/>
        <v>0.45410886074086326</v>
      </c>
      <c r="H219" s="6">
        <f t="shared" si="653"/>
        <v>0.37513677899118958</v>
      </c>
      <c r="I219" s="6">
        <f t="shared" si="653"/>
        <v>0.30696827945640015</v>
      </c>
      <c r="J219" s="6">
        <f t="shared" si="653"/>
        <v>0.24870450763592078</v>
      </c>
      <c r="K219" s="6">
        <f t="shared" si="653"/>
        <v>0.19941757675140356</v>
      </c>
      <c r="L219" s="6">
        <f t="shared" si="653"/>
        <v>0.15817103071960226</v>
      </c>
      <c r="M219" s="6">
        <f t="shared" si="653"/>
        <v>0.12403911510687569</v>
      </c>
      <c r="N219" s="6">
        <f t="shared" si="653"/>
        <v>9.6124249359840416E-2</v>
      </c>
      <c r="O219" s="6">
        <f t="shared" si="653"/>
        <v>7.3572188302903144E-2</v>
      </c>
      <c r="P219" s="6">
        <f t="shared" si="653"/>
        <v>5.5584482504593073E-2</v>
      </c>
      <c r="Q219" s="6">
        <f t="shared" si="653"/>
        <v>4.1427988184359041E-2</v>
      </c>
      <c r="R219" s="6">
        <f t="shared" si="653"/>
        <v>3.044132861655437E-2</v>
      </c>
      <c r="S219" s="6">
        <f t="shared" si="653"/>
        <v>2.2038360231605873E-2</v>
      </c>
      <c r="T219" s="6">
        <f t="shared" si="653"/>
        <v>1.5708837409505759E-2</v>
      </c>
      <c r="U219" s="6">
        <f t="shared" si="653"/>
        <v>1.1016590729639704E-2</v>
      </c>
      <c r="V219" s="6">
        <f t="shared" si="653"/>
        <v>7.595626364789416E-3</v>
      </c>
      <c r="W219" s="6">
        <f t="shared" si="653"/>
        <v>5.1446140974485965E-3</v>
      </c>
      <c r="X219" s="6">
        <f t="shared" si="653"/>
        <v>3.4202558519253216E-3</v>
      </c>
      <c r="Y219" s="6">
        <f t="shared" si="653"/>
        <v>2.2300166589989253E-3</v>
      </c>
      <c r="Z219" s="6">
        <f t="shared" si="653"/>
        <v>1.424659605543818E-3</v>
      </c>
      <c r="AA219" s="6">
        <f t="shared" si="653"/>
        <v>8.909620439788127E-4</v>
      </c>
      <c r="AB219" s="6">
        <f t="shared" si="653"/>
        <v>5.4491025170492308E-4</v>
      </c>
      <c r="AC219" s="6">
        <f t="shared" si="653"/>
        <v>3.2558257546129677E-4</v>
      </c>
      <c r="AD219" s="6">
        <f t="shared" si="653"/>
        <v>1.8984521562971776E-4</v>
      </c>
      <c r="AE219" s="6">
        <f t="shared" si="653"/>
        <v>1.079072608444616E-4</v>
      </c>
      <c r="AF219" s="6">
        <f t="shared" si="653"/>
        <v>5.9717501294992066E-5</v>
      </c>
      <c r="AG219" s="6">
        <f t="shared" si="653"/>
        <v>3.2137802944387568E-5</v>
      </c>
      <c r="AH219" s="6">
        <f t="shared" si="653"/>
        <v>1.6797053298141032E-5</v>
      </c>
      <c r="AI219" s="6">
        <f t="shared" si="653"/>
        <v>8.5146168537993126E-6</v>
      </c>
      <c r="AJ219" s="6">
        <f t="shared" si="653"/>
        <v>4.1802062525308597E-6</v>
      </c>
      <c r="AK219" s="6">
        <f t="shared" si="653"/>
        <v>1.9846681651943058E-6</v>
      </c>
      <c r="AL219" s="6">
        <f t="shared" si="653"/>
        <v>9.0983548791418311E-7</v>
      </c>
      <c r="AM219" s="6">
        <f t="shared" si="653"/>
        <v>4.0208566773678883E-7</v>
      </c>
      <c r="AN219" s="6">
        <f t="shared" si="653"/>
        <v>1.7100876684730552E-7</v>
      </c>
      <c r="AO219" s="6">
        <f t="shared" si="653"/>
        <v>6.9870094340761394E-8</v>
      </c>
      <c r="AP219" s="6">
        <f t="shared" si="653"/>
        <v>2.7373526786321886E-8</v>
      </c>
      <c r="AQ219" s="6">
        <f t="shared" si="653"/>
        <v>1.0263428070754116E-8</v>
      </c>
      <c r="AR219" s="6">
        <f t="shared" si="653"/>
        <v>3.6753008046323828E-9</v>
      </c>
      <c r="AS219" s="6">
        <f t="shared" si="653"/>
        <v>1.2543173099864194E-9</v>
      </c>
      <c r="AT219" s="6">
        <f t="shared" si="653"/>
        <v>4.0706914210621522E-10</v>
      </c>
      <c r="AU219" s="6">
        <f t="shared" si="653"/>
        <v>1.2533203684831521E-10</v>
      </c>
      <c r="AV219" s="6">
        <f t="shared" si="653"/>
        <v>3.6519818880593053E-11</v>
      </c>
      <c r="AW219" s="6">
        <f t="shared" si="653"/>
        <v>1.0045172530121036E-11</v>
      </c>
      <c r="AX219" s="6">
        <f t="shared" si="653"/>
        <v>2.6012726759489884E-12</v>
      </c>
      <c r="AY219" s="6">
        <f t="shared" si="653"/>
        <v>6.3240696481625071E-13</v>
      </c>
      <c r="AZ219" s="6">
        <f t="shared" si="653"/>
        <v>1.4391787033466155E-13</v>
      </c>
      <c r="BA219" s="6">
        <f t="shared" si="653"/>
        <v>3.0563613556000681E-14</v>
      </c>
      <c r="BB219" s="6">
        <f t="shared" si="653"/>
        <v>6.0376463940192397E-15</v>
      </c>
      <c r="BC219" s="6">
        <f t="shared" si="653"/>
        <v>1.1057019464501561E-15</v>
      </c>
      <c r="BD219" s="6">
        <f t="shared" si="653"/>
        <v>1.8705972653962622E-16</v>
      </c>
      <c r="BE219" s="6">
        <f t="shared" si="653"/>
        <v>2.9126290404156991E-17</v>
      </c>
      <c r="BF219" s="6">
        <f t="shared" si="653"/>
        <v>4.1578258955818716E-18</v>
      </c>
      <c r="BG219" s="6">
        <f t="shared" si="653"/>
        <v>5.4194614533318315E-19</v>
      </c>
      <c r="BH219" s="6">
        <f t="shared" si="653"/>
        <v>5.8163671814525955E-20</v>
      </c>
      <c r="BI219" s="6">
        <f t="shared" si="653"/>
        <v>0</v>
      </c>
      <c r="BJ219" s="6">
        <f t="shared" si="653"/>
        <v>0</v>
      </c>
      <c r="BK219" s="6">
        <f t="shared" si="653"/>
        <v>0</v>
      </c>
      <c r="BL219" s="6">
        <f t="shared" si="653"/>
        <v>0</v>
      </c>
      <c r="BM219" s="6">
        <f t="shared" si="653"/>
        <v>0</v>
      </c>
      <c r="BN219" s="6">
        <f t="shared" si="653"/>
        <v>0</v>
      </c>
      <c r="BO219" s="6">
        <f t="shared" si="653"/>
        <v>0</v>
      </c>
      <c r="BP219" s="6">
        <f t="shared" si="653"/>
        <v>0</v>
      </c>
      <c r="BQ219" s="6">
        <f t="shared" si="635"/>
        <v>0</v>
      </c>
      <c r="BR219" s="6">
        <f t="shared" si="635"/>
        <v>0</v>
      </c>
      <c r="BS219" s="6">
        <f t="shared" si="635"/>
        <v>0</v>
      </c>
      <c r="BT219" s="6">
        <f t="shared" si="635"/>
        <v>0</v>
      </c>
      <c r="BU219" s="6">
        <f t="shared" si="635"/>
        <v>0</v>
      </c>
      <c r="BV219" s="6">
        <f t="shared" si="635"/>
        <v>0</v>
      </c>
      <c r="BW219" s="6">
        <f t="shared" si="635"/>
        <v>0</v>
      </c>
      <c r="BX219" s="6">
        <f t="shared" si="635"/>
        <v>0</v>
      </c>
      <c r="BY219" s="6">
        <f t="shared" si="635"/>
        <v>0</v>
      </c>
      <c r="BZ219" s="6">
        <f t="shared" si="635"/>
        <v>0</v>
      </c>
      <c r="CA219" s="6">
        <f t="shared" si="635"/>
        <v>0</v>
      </c>
      <c r="CB219" s="6">
        <f t="shared" si="635"/>
        <v>0</v>
      </c>
      <c r="CC219" s="6">
        <f t="shared" si="635"/>
        <v>0</v>
      </c>
      <c r="CD219" s="6">
        <f t="shared" si="635"/>
        <v>0</v>
      </c>
      <c r="CE219" s="6">
        <f t="shared" si="635"/>
        <v>0</v>
      </c>
      <c r="CF219" s="6">
        <f t="shared" si="635"/>
        <v>0</v>
      </c>
      <c r="CG219" s="6">
        <f t="shared" si="635"/>
        <v>0</v>
      </c>
      <c r="CH219" s="6">
        <f t="shared" si="635"/>
        <v>0</v>
      </c>
      <c r="CI219" s="6">
        <f t="shared" si="635"/>
        <v>0</v>
      </c>
      <c r="CJ219" s="6">
        <f t="shared" si="635"/>
        <v>0</v>
      </c>
      <c r="CK219" s="6">
        <f t="shared" si="635"/>
        <v>0</v>
      </c>
      <c r="CL219" s="6">
        <f t="shared" si="635"/>
        <v>0</v>
      </c>
      <c r="CM219" s="6">
        <f t="shared" si="635"/>
        <v>0</v>
      </c>
      <c r="CN219" s="6">
        <f t="shared" si="635"/>
        <v>0</v>
      </c>
      <c r="CO219" s="6">
        <f t="shared" si="635"/>
        <v>0</v>
      </c>
      <c r="CP219" s="6">
        <f t="shared" si="635"/>
        <v>0</v>
      </c>
      <c r="CQ219" s="6">
        <f t="shared" si="635"/>
        <v>0</v>
      </c>
      <c r="CR219" s="6">
        <f t="shared" si="635"/>
        <v>0</v>
      </c>
      <c r="CS219" s="6">
        <f t="shared" si="635"/>
        <v>0</v>
      </c>
      <c r="CT219" s="6">
        <f t="shared" si="635"/>
        <v>0</v>
      </c>
      <c r="CU219" s="6">
        <f t="shared" si="635"/>
        <v>0</v>
      </c>
      <c r="CV219" s="6">
        <f t="shared" si="635"/>
        <v>0</v>
      </c>
      <c r="CW219" s="6">
        <f t="shared" si="635"/>
        <v>0</v>
      </c>
      <c r="CX219" s="6">
        <f t="shared" si="635"/>
        <v>0</v>
      </c>
      <c r="CY219" s="6">
        <f t="shared" si="635"/>
        <v>0</v>
      </c>
      <c r="CZ219" s="6">
        <f t="shared" si="635"/>
        <v>0</v>
      </c>
      <c r="DA219" s="6">
        <f t="shared" si="635"/>
        <v>0</v>
      </c>
      <c r="DB219" s="6">
        <f t="shared" si="635"/>
        <v>0</v>
      </c>
      <c r="DC219" s="6">
        <f t="shared" si="635"/>
        <v>0</v>
      </c>
      <c r="DD219" s="6">
        <f t="shared" si="635"/>
        <v>0</v>
      </c>
      <c r="DE219" s="6">
        <f t="shared" si="635"/>
        <v>0</v>
      </c>
      <c r="DF219" s="6">
        <f t="shared" si="635"/>
        <v>0</v>
      </c>
      <c r="DG219" s="6">
        <f t="shared" si="635"/>
        <v>0</v>
      </c>
      <c r="DH219" s="6">
        <f t="shared" si="635"/>
        <v>0</v>
      </c>
      <c r="DI219" s="6">
        <f t="shared" si="635"/>
        <v>0</v>
      </c>
      <c r="DJ219" s="6">
        <f t="shared" si="635"/>
        <v>0</v>
      </c>
      <c r="DK219" s="6">
        <f t="shared" si="635"/>
        <v>0</v>
      </c>
      <c r="DL219" s="6">
        <f t="shared" si="635"/>
        <v>0</v>
      </c>
      <c r="DM219" s="6">
        <f t="shared" si="635"/>
        <v>0</v>
      </c>
      <c r="DN219" s="6">
        <f t="shared" si="635"/>
        <v>0</v>
      </c>
      <c r="DO219" s="6">
        <f t="shared" si="635"/>
        <v>0</v>
      </c>
      <c r="DP219" s="6">
        <f t="shared" si="635"/>
        <v>0</v>
      </c>
      <c r="DQ219" s="6">
        <f t="shared" si="635"/>
        <v>0</v>
      </c>
      <c r="DR219" s="6">
        <f t="shared" si="635"/>
        <v>0</v>
      </c>
      <c r="DS219" s="6">
        <f t="shared" si="635"/>
        <v>0</v>
      </c>
      <c r="DT219" s="6">
        <f t="shared" si="635"/>
        <v>0</v>
      </c>
      <c r="DU219" s="6">
        <f t="shared" si="635"/>
        <v>0</v>
      </c>
      <c r="DV219" s="6">
        <f t="shared" si="635"/>
        <v>0</v>
      </c>
      <c r="DW219" s="6">
        <f t="shared" si="635"/>
        <v>0</v>
      </c>
      <c r="DX219" s="6">
        <f t="shared" si="635"/>
        <v>0</v>
      </c>
      <c r="DY219" s="6">
        <f t="shared" si="635"/>
        <v>0</v>
      </c>
      <c r="DZ219" s="6">
        <f t="shared" si="635"/>
        <v>0</v>
      </c>
      <c r="EA219" s="6">
        <f t="shared" si="635"/>
        <v>0</v>
      </c>
      <c r="EB219" s="6">
        <f t="shared" ref="EB219:GM223" si="654">$H$1*PI()/3*($E$213*(EC$215-EB$215)*(EB11*(2*EB$215+EC$215)+EC11*(EB$215+2*EC$215))+$C$213/2*((EC$215^2-EB$215^2)*(EB11+EC11)^2+2*(EC$215-EB$215)*(EB$215*EB11^2+EC$215*EC11^2)))</f>
        <v>0</v>
      </c>
      <c r="EC219" s="6">
        <f t="shared" si="654"/>
        <v>0</v>
      </c>
      <c r="ED219" s="6">
        <f t="shared" si="654"/>
        <v>0</v>
      </c>
      <c r="EE219" s="6">
        <f t="shared" si="654"/>
        <v>0</v>
      </c>
      <c r="EF219" s="6">
        <f t="shared" si="654"/>
        <v>0</v>
      </c>
      <c r="EG219" s="6">
        <f t="shared" si="654"/>
        <v>0</v>
      </c>
      <c r="EH219" s="6">
        <f t="shared" si="654"/>
        <v>0</v>
      </c>
      <c r="EI219" s="6">
        <f t="shared" si="654"/>
        <v>0</v>
      </c>
      <c r="EJ219" s="6">
        <f t="shared" si="654"/>
        <v>0</v>
      </c>
      <c r="EK219" s="6">
        <f t="shared" si="654"/>
        <v>0</v>
      </c>
      <c r="EL219" s="6">
        <f t="shared" si="654"/>
        <v>0</v>
      </c>
      <c r="EM219" s="6">
        <f t="shared" si="654"/>
        <v>0</v>
      </c>
      <c r="EN219" s="6">
        <f t="shared" si="654"/>
        <v>0</v>
      </c>
      <c r="EO219" s="6">
        <f t="shared" si="654"/>
        <v>0</v>
      </c>
      <c r="EP219" s="6">
        <f t="shared" si="654"/>
        <v>0</v>
      </c>
      <c r="EQ219" s="6">
        <f t="shared" si="654"/>
        <v>0</v>
      </c>
      <c r="ER219" s="6">
        <f t="shared" si="654"/>
        <v>0</v>
      </c>
      <c r="ES219" s="6">
        <f t="shared" si="654"/>
        <v>0</v>
      </c>
      <c r="ET219" s="6">
        <f t="shared" si="654"/>
        <v>0</v>
      </c>
      <c r="EU219" s="6">
        <f t="shared" si="654"/>
        <v>0</v>
      </c>
      <c r="EV219" s="6">
        <f t="shared" si="654"/>
        <v>0</v>
      </c>
      <c r="EW219" s="6">
        <f t="shared" si="654"/>
        <v>0</v>
      </c>
      <c r="EX219" s="6">
        <f t="shared" si="654"/>
        <v>0</v>
      </c>
      <c r="EY219" s="6">
        <f t="shared" si="654"/>
        <v>0</v>
      </c>
      <c r="EZ219" s="6">
        <f t="shared" si="654"/>
        <v>0</v>
      </c>
      <c r="FA219" s="6">
        <f t="shared" si="654"/>
        <v>0</v>
      </c>
      <c r="FB219" s="6">
        <f t="shared" si="654"/>
        <v>0</v>
      </c>
      <c r="FC219" s="6">
        <f t="shared" si="654"/>
        <v>0</v>
      </c>
      <c r="FD219" s="6">
        <f t="shared" si="654"/>
        <v>0</v>
      </c>
      <c r="FE219" s="6">
        <f t="shared" si="654"/>
        <v>0</v>
      </c>
      <c r="FF219" s="6">
        <f t="shared" si="654"/>
        <v>0</v>
      </c>
      <c r="FG219" s="6">
        <f t="shared" si="654"/>
        <v>0</v>
      </c>
      <c r="FH219" s="6">
        <f t="shared" si="654"/>
        <v>0</v>
      </c>
      <c r="FI219" s="6">
        <f t="shared" si="654"/>
        <v>0</v>
      </c>
      <c r="FJ219" s="6">
        <f t="shared" si="654"/>
        <v>0</v>
      </c>
      <c r="FK219" s="6">
        <f t="shared" si="654"/>
        <v>0</v>
      </c>
      <c r="FL219" s="6">
        <f t="shared" si="654"/>
        <v>0</v>
      </c>
      <c r="FM219" s="6">
        <f t="shared" si="654"/>
        <v>0</v>
      </c>
      <c r="FN219" s="6">
        <f t="shared" si="654"/>
        <v>0</v>
      </c>
      <c r="FO219" s="6">
        <f t="shared" si="654"/>
        <v>0</v>
      </c>
      <c r="FP219" s="6">
        <f t="shared" si="654"/>
        <v>0</v>
      </c>
      <c r="FQ219" s="6">
        <f t="shared" si="654"/>
        <v>0</v>
      </c>
      <c r="FR219" s="6">
        <f t="shared" si="654"/>
        <v>0</v>
      </c>
      <c r="FS219" s="6">
        <f t="shared" si="654"/>
        <v>0</v>
      </c>
      <c r="FT219" s="6">
        <f t="shared" si="654"/>
        <v>0</v>
      </c>
      <c r="FU219" s="6">
        <f t="shared" si="654"/>
        <v>0</v>
      </c>
      <c r="FV219" s="6">
        <f t="shared" si="654"/>
        <v>0</v>
      </c>
      <c r="FW219" s="6">
        <f t="shared" si="654"/>
        <v>0</v>
      </c>
      <c r="FX219" s="6">
        <f t="shared" si="654"/>
        <v>0</v>
      </c>
      <c r="FY219" s="6">
        <f t="shared" si="654"/>
        <v>0</v>
      </c>
      <c r="FZ219" s="6">
        <f t="shared" si="654"/>
        <v>0</v>
      </c>
      <c r="GA219" s="6">
        <f t="shared" si="654"/>
        <v>0</v>
      </c>
      <c r="GB219" s="6">
        <f t="shared" si="654"/>
        <v>0</v>
      </c>
      <c r="GC219" s="6">
        <f t="shared" si="654"/>
        <v>0</v>
      </c>
      <c r="GD219" s="6">
        <f t="shared" si="654"/>
        <v>0</v>
      </c>
      <c r="GE219" s="6">
        <f t="shared" si="654"/>
        <v>0</v>
      </c>
      <c r="GF219" s="6">
        <f t="shared" si="654"/>
        <v>0</v>
      </c>
      <c r="GG219" s="6">
        <f t="shared" si="654"/>
        <v>0</v>
      </c>
      <c r="GH219" s="6">
        <f t="shared" si="654"/>
        <v>0</v>
      </c>
      <c r="GI219" s="6">
        <f t="shared" si="654"/>
        <v>0</v>
      </c>
      <c r="GJ219" s="6">
        <f t="shared" si="654"/>
        <v>0</v>
      </c>
      <c r="GK219" s="6">
        <f t="shared" si="654"/>
        <v>0</v>
      </c>
      <c r="GL219" s="6">
        <f t="shared" si="654"/>
        <v>0</v>
      </c>
      <c r="GM219" s="6">
        <f t="shared" si="654"/>
        <v>0</v>
      </c>
      <c r="GN219" s="6">
        <f t="shared" si="636"/>
        <v>0</v>
      </c>
      <c r="GO219" s="6">
        <f t="shared" si="637"/>
        <v>0</v>
      </c>
      <c r="GP219" s="6">
        <f t="shared" si="637"/>
        <v>0</v>
      </c>
      <c r="GQ219" s="6">
        <f t="shared" si="637"/>
        <v>0</v>
      </c>
      <c r="GR219" s="6">
        <f t="shared" si="637"/>
        <v>0</v>
      </c>
      <c r="GS219" s="6">
        <f t="shared" si="637"/>
        <v>0</v>
      </c>
      <c r="GT219" s="6">
        <f t="shared" si="637"/>
        <v>0</v>
      </c>
      <c r="GU219" s="6">
        <f t="shared" si="637"/>
        <v>0</v>
      </c>
      <c r="GV219" s="6">
        <f t="shared" si="637"/>
        <v>0</v>
      </c>
      <c r="GW219" s="6">
        <f t="shared" si="637"/>
        <v>0</v>
      </c>
      <c r="GX219" s="6">
        <f t="shared" si="637"/>
        <v>0</v>
      </c>
      <c r="GY219" s="6">
        <f t="shared" si="637"/>
        <v>0</v>
      </c>
      <c r="GZ219" s="6">
        <f t="shared" si="637"/>
        <v>0</v>
      </c>
      <c r="HA219" s="6">
        <f t="shared" si="637"/>
        <v>0</v>
      </c>
      <c r="HB219" s="6">
        <f t="shared" si="637"/>
        <v>0</v>
      </c>
      <c r="HC219" s="6">
        <f t="shared" si="637"/>
        <v>0</v>
      </c>
      <c r="HD219" s="6">
        <f t="shared" si="637"/>
        <v>0</v>
      </c>
      <c r="HE219" s="6">
        <f t="shared" si="637"/>
        <v>0</v>
      </c>
      <c r="HF219" s="6">
        <f t="shared" si="637"/>
        <v>0</v>
      </c>
      <c r="HG219" s="6">
        <f t="shared" si="637"/>
        <v>0</v>
      </c>
      <c r="HJ219" s="4">
        <f t="shared" si="644"/>
        <v>4.1909420006465128</v>
      </c>
      <c r="HK219" s="1">
        <f t="shared" si="638"/>
        <v>386644.10859468294</v>
      </c>
      <c r="HL219" s="2">
        <f t="shared" si="645"/>
        <v>-0.9999999995679405</v>
      </c>
      <c r="HM219" s="4">
        <f t="shared" si="646"/>
        <v>1.0471877525629139</v>
      </c>
      <c r="HN219" s="4">
        <f t="shared" si="647"/>
        <v>0.50000848584168922</v>
      </c>
      <c r="HO219" s="5">
        <f t="shared" si="639"/>
        <v>2.245353710964082E-2</v>
      </c>
      <c r="HP219" s="2">
        <f t="shared" si="648"/>
        <v>-3968.9999998729745</v>
      </c>
      <c r="HQ219" s="5">
        <f t="shared" si="649"/>
        <v>-2.2453664134445717E-2</v>
      </c>
      <c r="HR219" s="6">
        <f t="shared" si="650"/>
        <v>2646.0224535371099</v>
      </c>
      <c r="HS219" s="2">
        <f t="shared" si="651"/>
        <v>10.900670738332938</v>
      </c>
      <c r="HT219" s="4">
        <f t="shared" si="652"/>
        <v>4.1909424762992016</v>
      </c>
    </row>
    <row r="220" spans="1:228" x14ac:dyDescent="0.25">
      <c r="A220">
        <v>134</v>
      </c>
      <c r="B220" s="3">
        <v>5011872.3362728152</v>
      </c>
      <c r="C220" s="2">
        <v>0.15881665070451539</v>
      </c>
      <c r="D220" s="6">
        <f t="shared" si="643"/>
        <v>1.2513401789431156</v>
      </c>
      <c r="E220" s="6">
        <f t="shared" si="653"/>
        <v>1.0816760918464252</v>
      </c>
      <c r="F220" s="6">
        <f t="shared" si="653"/>
        <v>0.92808154504123686</v>
      </c>
      <c r="G220" s="6">
        <f t="shared" si="653"/>
        <v>0.79012540749546556</v>
      </c>
      <c r="H220" s="6">
        <f t="shared" si="653"/>
        <v>0.66722756916884873</v>
      </c>
      <c r="I220" s="6">
        <f t="shared" si="653"/>
        <v>0.55867588253110911</v>
      </c>
      <c r="J220" s="6">
        <f t="shared" si="653"/>
        <v>0.46364574352717403</v>
      </c>
      <c r="K220" s="6">
        <f t="shared" si="653"/>
        <v>0.38122170883853634</v>
      </c>
      <c r="L220" s="6">
        <f t="shared" si="653"/>
        <v>0.31042045529601658</v>
      </c>
      <c r="M220" s="6">
        <f t="shared" si="653"/>
        <v>0.2502143256005071</v>
      </c>
      <c r="N220" s="6">
        <f t="shared" si="653"/>
        <v>0.19955467753185951</v>
      </c>
      <c r="O220" s="6">
        <f t="shared" si="653"/>
        <v>0.15739426519201929</v>
      </c>
      <c r="P220" s="6">
        <f t="shared" si="653"/>
        <v>0.12270793166965549</v>
      </c>
      <c r="Q220" s="6">
        <f t="shared" si="653"/>
        <v>9.4510981280637701E-2</v>
      </c>
      <c r="R220" s="6">
        <f t="shared" si="653"/>
        <v>7.1874721767979877E-2</v>
      </c>
      <c r="S220" s="6">
        <f t="shared" si="653"/>
        <v>5.3938815387561845E-2</v>
      </c>
      <c r="T220" s="6">
        <f t="shared" si="653"/>
        <v>3.9920243200676581E-2</v>
      </c>
      <c r="U220" s="6">
        <f t="shared" si="653"/>
        <v>2.9118858085974288E-2</v>
      </c>
      <c r="V220" s="6">
        <f t="shared" si="653"/>
        <v>2.0919667247354397E-2</v>
      </c>
      <c r="W220" s="6">
        <f t="shared" si="653"/>
        <v>1.4792132984024244E-2</v>
      </c>
      <c r="X220" s="6">
        <f t="shared" si="653"/>
        <v>1.028690131873097E-2</v>
      </c>
      <c r="Y220" s="6">
        <f t="shared" si="653"/>
        <v>7.0304543049714936E-3</v>
      </c>
      <c r="Z220" s="6">
        <f t="shared" si="653"/>
        <v>4.7182291769243502E-3</v>
      </c>
      <c r="AA220" s="6">
        <f t="shared" si="653"/>
        <v>3.1067552615434749E-3</v>
      </c>
      <c r="AB220" s="6">
        <f t="shared" si="653"/>
        <v>2.0053305910938232E-3</v>
      </c>
      <c r="AC220" s="6">
        <f t="shared" si="653"/>
        <v>1.2677004142159689E-3</v>
      </c>
      <c r="AD220" s="6">
        <f t="shared" si="653"/>
        <v>7.8411761583377934E-4</v>
      </c>
      <c r="AE220" s="6">
        <f t="shared" si="653"/>
        <v>4.7407001511465437E-4</v>
      </c>
      <c r="AF220" s="6">
        <f t="shared" si="653"/>
        <v>2.7986133771728622E-4</v>
      </c>
      <c r="AG220" s="6">
        <f t="shared" si="653"/>
        <v>1.6114010760445556E-4</v>
      </c>
      <c r="AH220" s="6">
        <f t="shared" si="653"/>
        <v>9.0390681871058647E-5</v>
      </c>
      <c r="AI220" s="6">
        <f t="shared" si="653"/>
        <v>4.9337669299946478E-5</v>
      </c>
      <c r="AJ220" s="6">
        <f t="shared" si="653"/>
        <v>2.617097511327507E-5</v>
      </c>
      <c r="AK220" s="6">
        <f t="shared" si="653"/>
        <v>1.3473281676383808E-5</v>
      </c>
      <c r="AL220" s="6">
        <f t="shared" si="653"/>
        <v>6.7226168679038012E-6</v>
      </c>
      <c r="AM220" s="6">
        <f t="shared" si="653"/>
        <v>3.246281959027103E-6</v>
      </c>
      <c r="AN220" s="6">
        <f t="shared" si="653"/>
        <v>1.5148139359528525E-6</v>
      </c>
      <c r="AO220" s="6">
        <f t="shared" si="653"/>
        <v>6.819763092416671E-7</v>
      </c>
      <c r="AP220" s="6">
        <f t="shared" si="653"/>
        <v>2.9573046505694603E-7</v>
      </c>
      <c r="AQ220" s="6">
        <f t="shared" si="653"/>
        <v>1.2330652031999095E-7</v>
      </c>
      <c r="AR220" s="6">
        <f t="shared" si="653"/>
        <v>4.9345850409359353E-8</v>
      </c>
      <c r="AS220" s="6">
        <f t="shared" si="653"/>
        <v>1.8917538490517084E-8</v>
      </c>
      <c r="AT220" s="6">
        <f t="shared" si="653"/>
        <v>6.933689533921258E-9</v>
      </c>
      <c r="AU220" s="6">
        <f t="shared" si="653"/>
        <v>2.4246334672381937E-9</v>
      </c>
      <c r="AV220" s="6">
        <f t="shared" si="653"/>
        <v>8.0716764524660122E-10</v>
      </c>
      <c r="AW220" s="6">
        <f t="shared" si="653"/>
        <v>2.55227318204512E-10</v>
      </c>
      <c r="AX220" s="6">
        <f t="shared" si="653"/>
        <v>7.6471535144425447E-11</v>
      </c>
      <c r="AY220" s="6">
        <f t="shared" si="653"/>
        <v>2.1656913984432207E-11</v>
      </c>
      <c r="AZ220" s="6">
        <f t="shared" si="653"/>
        <v>5.7820430671481553E-12</v>
      </c>
      <c r="BA220" s="6">
        <f t="shared" si="653"/>
        <v>1.4513241346257969E-12</v>
      </c>
      <c r="BB220" s="6">
        <f t="shared" si="653"/>
        <v>3.4150733390585097E-13</v>
      </c>
      <c r="BC220" s="6">
        <f t="shared" si="653"/>
        <v>7.510751022425608E-14</v>
      </c>
      <c r="BD220" s="6">
        <f t="shared" si="653"/>
        <v>1.539032032634727E-14</v>
      </c>
      <c r="BE220" s="6">
        <f t="shared" si="653"/>
        <v>2.9286070793684599E-15</v>
      </c>
      <c r="BF220" s="6">
        <f t="shared" si="653"/>
        <v>5.157313988477054E-16</v>
      </c>
      <c r="BG220" s="6">
        <f t="shared" si="653"/>
        <v>8.3745820741793599E-17</v>
      </c>
      <c r="BH220" s="6">
        <f t="shared" si="653"/>
        <v>1.1028230376123803E-17</v>
      </c>
      <c r="BI220" s="6">
        <f t="shared" si="653"/>
        <v>0</v>
      </c>
      <c r="BJ220" s="6">
        <f t="shared" si="653"/>
        <v>0</v>
      </c>
      <c r="BK220" s="6">
        <f t="shared" si="653"/>
        <v>0</v>
      </c>
      <c r="BL220" s="6">
        <f t="shared" si="653"/>
        <v>0</v>
      </c>
      <c r="BM220" s="6">
        <f t="shared" si="653"/>
        <v>0</v>
      </c>
      <c r="BN220" s="6">
        <f t="shared" si="653"/>
        <v>0</v>
      </c>
      <c r="BO220" s="6">
        <f t="shared" si="653"/>
        <v>0</v>
      </c>
      <c r="BP220" s="6">
        <f t="shared" si="653"/>
        <v>0</v>
      </c>
      <c r="BQ220" s="6">
        <f t="shared" ref="BQ220:EB235" si="655">$H$1*PI()/3*($E$213*(BR$215-BQ$215)*(BQ12*(2*BQ$215+BR$215)+BR12*(BQ$215+2*BR$215))+$C$213/2*((BR$215^2-BQ$215^2)*(BQ12+BR12)^2+2*(BR$215-BQ$215)*(BQ$215*BQ12^2+BR$215*BR12^2)))</f>
        <v>0</v>
      </c>
      <c r="BR220" s="6">
        <f t="shared" si="655"/>
        <v>0</v>
      </c>
      <c r="BS220" s="6">
        <f t="shared" si="655"/>
        <v>0</v>
      </c>
      <c r="BT220" s="6">
        <f t="shared" si="655"/>
        <v>0</v>
      </c>
      <c r="BU220" s="6">
        <f t="shared" si="655"/>
        <v>0</v>
      </c>
      <c r="BV220" s="6">
        <f t="shared" si="655"/>
        <v>0</v>
      </c>
      <c r="BW220" s="6">
        <f t="shared" si="655"/>
        <v>0</v>
      </c>
      <c r="BX220" s="6">
        <f t="shared" si="655"/>
        <v>0</v>
      </c>
      <c r="BY220" s="6">
        <f t="shared" si="655"/>
        <v>0</v>
      </c>
      <c r="BZ220" s="6">
        <f t="shared" si="655"/>
        <v>0</v>
      </c>
      <c r="CA220" s="6">
        <f t="shared" si="655"/>
        <v>0</v>
      </c>
      <c r="CB220" s="6">
        <f t="shared" si="655"/>
        <v>0</v>
      </c>
      <c r="CC220" s="6">
        <f t="shared" si="655"/>
        <v>0</v>
      </c>
      <c r="CD220" s="6">
        <f t="shared" si="655"/>
        <v>0</v>
      </c>
      <c r="CE220" s="6">
        <f t="shared" si="655"/>
        <v>0</v>
      </c>
      <c r="CF220" s="6">
        <f t="shared" si="655"/>
        <v>0</v>
      </c>
      <c r="CG220" s="6">
        <f t="shared" si="655"/>
        <v>0</v>
      </c>
      <c r="CH220" s="6">
        <f t="shared" si="655"/>
        <v>0</v>
      </c>
      <c r="CI220" s="6">
        <f t="shared" si="655"/>
        <v>0</v>
      </c>
      <c r="CJ220" s="6">
        <f t="shared" si="655"/>
        <v>0</v>
      </c>
      <c r="CK220" s="6">
        <f t="shared" si="655"/>
        <v>0</v>
      </c>
      <c r="CL220" s="6">
        <f t="shared" si="655"/>
        <v>0</v>
      </c>
      <c r="CM220" s="6">
        <f t="shared" si="655"/>
        <v>0</v>
      </c>
      <c r="CN220" s="6">
        <f t="shared" si="655"/>
        <v>0</v>
      </c>
      <c r="CO220" s="6">
        <f t="shared" si="655"/>
        <v>0</v>
      </c>
      <c r="CP220" s="6">
        <f t="shared" si="655"/>
        <v>0</v>
      </c>
      <c r="CQ220" s="6">
        <f t="shared" si="655"/>
        <v>0</v>
      </c>
      <c r="CR220" s="6">
        <f t="shared" si="655"/>
        <v>0</v>
      </c>
      <c r="CS220" s="6">
        <f t="shared" si="655"/>
        <v>0</v>
      </c>
      <c r="CT220" s="6">
        <f t="shared" si="655"/>
        <v>0</v>
      </c>
      <c r="CU220" s="6">
        <f t="shared" si="655"/>
        <v>0</v>
      </c>
      <c r="CV220" s="6">
        <f t="shared" si="655"/>
        <v>0</v>
      </c>
      <c r="CW220" s="6">
        <f t="shared" si="655"/>
        <v>0</v>
      </c>
      <c r="CX220" s="6">
        <f t="shared" si="655"/>
        <v>0</v>
      </c>
      <c r="CY220" s="6">
        <f t="shared" si="655"/>
        <v>0</v>
      </c>
      <c r="CZ220" s="6">
        <f t="shared" si="655"/>
        <v>0</v>
      </c>
      <c r="DA220" s="6">
        <f t="shared" si="655"/>
        <v>0</v>
      </c>
      <c r="DB220" s="6">
        <f t="shared" si="655"/>
        <v>0</v>
      </c>
      <c r="DC220" s="6">
        <f t="shared" si="655"/>
        <v>0</v>
      </c>
      <c r="DD220" s="6">
        <f t="shared" si="655"/>
        <v>0</v>
      </c>
      <c r="DE220" s="6">
        <f t="shared" si="655"/>
        <v>0</v>
      </c>
      <c r="DF220" s="6">
        <f t="shared" si="655"/>
        <v>0</v>
      </c>
      <c r="DG220" s="6">
        <f t="shared" si="655"/>
        <v>0</v>
      </c>
      <c r="DH220" s="6">
        <f t="shared" si="655"/>
        <v>0</v>
      </c>
      <c r="DI220" s="6">
        <f t="shared" si="655"/>
        <v>0</v>
      </c>
      <c r="DJ220" s="6">
        <f t="shared" si="655"/>
        <v>0</v>
      </c>
      <c r="DK220" s="6">
        <f t="shared" si="655"/>
        <v>0</v>
      </c>
      <c r="DL220" s="6">
        <f t="shared" si="655"/>
        <v>0</v>
      </c>
      <c r="DM220" s="6">
        <f t="shared" si="655"/>
        <v>0</v>
      </c>
      <c r="DN220" s="6">
        <f t="shared" si="655"/>
        <v>0</v>
      </c>
      <c r="DO220" s="6">
        <f t="shared" si="655"/>
        <v>0</v>
      </c>
      <c r="DP220" s="6">
        <f t="shared" si="655"/>
        <v>0</v>
      </c>
      <c r="DQ220" s="6">
        <f t="shared" si="655"/>
        <v>0</v>
      </c>
      <c r="DR220" s="6">
        <f t="shared" si="655"/>
        <v>0</v>
      </c>
      <c r="DS220" s="6">
        <f t="shared" si="655"/>
        <v>0</v>
      </c>
      <c r="DT220" s="6">
        <f t="shared" si="655"/>
        <v>0</v>
      </c>
      <c r="DU220" s="6">
        <f t="shared" si="655"/>
        <v>0</v>
      </c>
      <c r="DV220" s="6">
        <f t="shared" si="655"/>
        <v>0</v>
      </c>
      <c r="DW220" s="6">
        <f t="shared" si="655"/>
        <v>0</v>
      </c>
      <c r="DX220" s="6">
        <f t="shared" si="655"/>
        <v>0</v>
      </c>
      <c r="DY220" s="6">
        <f t="shared" si="655"/>
        <v>0</v>
      </c>
      <c r="DZ220" s="6">
        <f t="shared" si="655"/>
        <v>0</v>
      </c>
      <c r="EA220" s="6">
        <f t="shared" si="655"/>
        <v>0</v>
      </c>
      <c r="EB220" s="6">
        <f t="shared" si="655"/>
        <v>0</v>
      </c>
      <c r="EC220" s="6">
        <f t="shared" si="654"/>
        <v>0</v>
      </c>
      <c r="ED220" s="6">
        <f t="shared" si="654"/>
        <v>0</v>
      </c>
      <c r="EE220" s="6">
        <f t="shared" si="654"/>
        <v>0</v>
      </c>
      <c r="EF220" s="6">
        <f t="shared" si="654"/>
        <v>0</v>
      </c>
      <c r="EG220" s="6">
        <f t="shared" si="654"/>
        <v>0</v>
      </c>
      <c r="EH220" s="6">
        <f t="shared" si="654"/>
        <v>0</v>
      </c>
      <c r="EI220" s="6">
        <f t="shared" si="654"/>
        <v>0</v>
      </c>
      <c r="EJ220" s="6">
        <f t="shared" si="654"/>
        <v>0</v>
      </c>
      <c r="EK220" s="6">
        <f t="shared" si="654"/>
        <v>0</v>
      </c>
      <c r="EL220" s="6">
        <f t="shared" si="654"/>
        <v>0</v>
      </c>
      <c r="EM220" s="6">
        <f t="shared" si="654"/>
        <v>0</v>
      </c>
      <c r="EN220" s="6">
        <f t="shared" si="654"/>
        <v>0</v>
      </c>
      <c r="EO220" s="6">
        <f t="shared" si="654"/>
        <v>0</v>
      </c>
      <c r="EP220" s="6">
        <f t="shared" si="654"/>
        <v>0</v>
      </c>
      <c r="EQ220" s="6">
        <f t="shared" si="654"/>
        <v>0</v>
      </c>
      <c r="ER220" s="6">
        <f t="shared" si="654"/>
        <v>0</v>
      </c>
      <c r="ES220" s="6">
        <f t="shared" si="654"/>
        <v>0</v>
      </c>
      <c r="ET220" s="6">
        <f t="shared" si="654"/>
        <v>0</v>
      </c>
      <c r="EU220" s="6">
        <f t="shared" si="654"/>
        <v>0</v>
      </c>
      <c r="EV220" s="6">
        <f t="shared" si="654"/>
        <v>0</v>
      </c>
      <c r="EW220" s="6">
        <f t="shared" si="654"/>
        <v>0</v>
      </c>
      <c r="EX220" s="6">
        <f t="shared" si="654"/>
        <v>0</v>
      </c>
      <c r="EY220" s="6">
        <f t="shared" si="654"/>
        <v>0</v>
      </c>
      <c r="EZ220" s="6">
        <f t="shared" si="654"/>
        <v>0</v>
      </c>
      <c r="FA220" s="6">
        <f t="shared" si="654"/>
        <v>0</v>
      </c>
      <c r="FB220" s="6">
        <f t="shared" si="654"/>
        <v>0</v>
      </c>
      <c r="FC220" s="6">
        <f t="shared" si="654"/>
        <v>0</v>
      </c>
      <c r="FD220" s="6">
        <f t="shared" si="654"/>
        <v>0</v>
      </c>
      <c r="FE220" s="6">
        <f t="shared" si="654"/>
        <v>0</v>
      </c>
      <c r="FF220" s="6">
        <f t="shared" si="654"/>
        <v>0</v>
      </c>
      <c r="FG220" s="6">
        <f t="shared" si="654"/>
        <v>0</v>
      </c>
      <c r="FH220" s="6">
        <f t="shared" si="654"/>
        <v>0</v>
      </c>
      <c r="FI220" s="6">
        <f t="shared" si="654"/>
        <v>0</v>
      </c>
      <c r="FJ220" s="6">
        <f t="shared" si="654"/>
        <v>0</v>
      </c>
      <c r="FK220" s="6">
        <f t="shared" si="654"/>
        <v>0</v>
      </c>
      <c r="FL220" s="6">
        <f t="shared" si="654"/>
        <v>0</v>
      </c>
      <c r="FM220" s="6">
        <f t="shared" si="654"/>
        <v>0</v>
      </c>
      <c r="FN220" s="6">
        <f t="shared" si="654"/>
        <v>0</v>
      </c>
      <c r="FO220" s="6">
        <f t="shared" si="654"/>
        <v>0</v>
      </c>
      <c r="FP220" s="6">
        <f t="shared" si="654"/>
        <v>0</v>
      </c>
      <c r="FQ220" s="6">
        <f t="shared" si="654"/>
        <v>0</v>
      </c>
      <c r="FR220" s="6">
        <f t="shared" si="654"/>
        <v>0</v>
      </c>
      <c r="FS220" s="6">
        <f t="shared" si="654"/>
        <v>0</v>
      </c>
      <c r="FT220" s="6">
        <f t="shared" si="654"/>
        <v>0</v>
      </c>
      <c r="FU220" s="6">
        <f t="shared" si="654"/>
        <v>0</v>
      </c>
      <c r="FV220" s="6">
        <f t="shared" si="654"/>
        <v>0</v>
      </c>
      <c r="FW220" s="6">
        <f t="shared" si="654"/>
        <v>0</v>
      </c>
      <c r="FX220" s="6">
        <f t="shared" si="654"/>
        <v>0</v>
      </c>
      <c r="FY220" s="6">
        <f t="shared" si="654"/>
        <v>0</v>
      </c>
      <c r="FZ220" s="6">
        <f t="shared" si="654"/>
        <v>0</v>
      </c>
      <c r="GA220" s="6">
        <f t="shared" si="654"/>
        <v>0</v>
      </c>
      <c r="GB220" s="6">
        <f t="shared" si="654"/>
        <v>0</v>
      </c>
      <c r="GC220" s="6">
        <f t="shared" si="654"/>
        <v>0</v>
      </c>
      <c r="GD220" s="6">
        <f t="shared" si="654"/>
        <v>0</v>
      </c>
      <c r="GE220" s="6">
        <f t="shared" si="654"/>
        <v>0</v>
      </c>
      <c r="GF220" s="6">
        <f t="shared" si="654"/>
        <v>0</v>
      </c>
      <c r="GG220" s="6">
        <f t="shared" si="654"/>
        <v>0</v>
      </c>
      <c r="GH220" s="6">
        <f t="shared" si="654"/>
        <v>0</v>
      </c>
      <c r="GI220" s="6">
        <f t="shared" si="654"/>
        <v>0</v>
      </c>
      <c r="GJ220" s="6">
        <f t="shared" si="654"/>
        <v>0</v>
      </c>
      <c r="GK220" s="6">
        <f t="shared" si="654"/>
        <v>0</v>
      </c>
      <c r="GL220" s="6">
        <f t="shared" si="654"/>
        <v>0</v>
      </c>
      <c r="GM220" s="6">
        <f t="shared" si="654"/>
        <v>0</v>
      </c>
      <c r="GN220" s="6">
        <f t="shared" si="636"/>
        <v>0</v>
      </c>
      <c r="GO220" s="6">
        <f t="shared" si="637"/>
        <v>0</v>
      </c>
      <c r="GP220" s="6">
        <f t="shared" si="637"/>
        <v>0</v>
      </c>
      <c r="GQ220" s="6">
        <f t="shared" si="637"/>
        <v>0</v>
      </c>
      <c r="GR220" s="6">
        <f t="shared" si="637"/>
        <v>0</v>
      </c>
      <c r="GS220" s="6">
        <f t="shared" si="637"/>
        <v>0</v>
      </c>
      <c r="GT220" s="6">
        <f t="shared" si="637"/>
        <v>0</v>
      </c>
      <c r="GU220" s="6">
        <f t="shared" si="637"/>
        <v>0</v>
      </c>
      <c r="GV220" s="6">
        <f t="shared" si="637"/>
        <v>0</v>
      </c>
      <c r="GW220" s="6">
        <f t="shared" si="637"/>
        <v>0</v>
      </c>
      <c r="GX220" s="6">
        <f t="shared" si="637"/>
        <v>0</v>
      </c>
      <c r="GY220" s="6">
        <f t="shared" si="637"/>
        <v>0</v>
      </c>
      <c r="GZ220" s="6">
        <f t="shared" si="637"/>
        <v>0</v>
      </c>
      <c r="HA220" s="6">
        <f t="shared" si="637"/>
        <v>0</v>
      </c>
      <c r="HB220" s="6">
        <f t="shared" si="637"/>
        <v>0</v>
      </c>
      <c r="HC220" s="6">
        <f t="shared" si="637"/>
        <v>0</v>
      </c>
      <c r="HD220" s="6">
        <f t="shared" si="637"/>
        <v>0</v>
      </c>
      <c r="HE220" s="6">
        <f t="shared" si="637"/>
        <v>0</v>
      </c>
      <c r="HF220" s="6">
        <f t="shared" si="637"/>
        <v>0</v>
      </c>
      <c r="HG220" s="6">
        <f t="shared" si="637"/>
        <v>0</v>
      </c>
      <c r="HJ220" s="4">
        <f t="shared" si="644"/>
        <v>7.5176677989038501</v>
      </c>
      <c r="HK220" s="1">
        <f t="shared" si="638"/>
        <v>386644.10859468294</v>
      </c>
      <c r="HL220" s="2">
        <f t="shared" si="645"/>
        <v>-0.99999999922497629</v>
      </c>
      <c r="HM220" s="4">
        <f t="shared" si="646"/>
        <v>1.047184427650321</v>
      </c>
      <c r="HN220" s="4">
        <f t="shared" si="647"/>
        <v>0.50001136528140622</v>
      </c>
      <c r="HO220" s="5">
        <f t="shared" si="639"/>
        <v>3.0072534600776635E-2</v>
      </c>
      <c r="HP220" s="2">
        <f t="shared" si="648"/>
        <v>-3968.9999997721429</v>
      </c>
      <c r="HQ220" s="5">
        <f t="shared" si="649"/>
        <v>-3.0072762457166391E-2</v>
      </c>
      <c r="HR220" s="6">
        <f t="shared" si="650"/>
        <v>2646.0300725346005</v>
      </c>
      <c r="HS220" s="2">
        <f t="shared" si="651"/>
        <v>12.615258913896586</v>
      </c>
      <c r="HT220" s="4">
        <f t="shared" si="652"/>
        <v>7.517666743255913</v>
      </c>
    </row>
    <row r="221" spans="1:228" x14ac:dyDescent="0.25">
      <c r="A221">
        <v>135</v>
      </c>
      <c r="B221" s="3">
        <v>5623413.2519035777</v>
      </c>
      <c r="C221" s="2">
        <v>0.17819521294089466</v>
      </c>
      <c r="D221" s="6">
        <f t="shared" si="643"/>
        <v>1.9602857944383765</v>
      </c>
      <c r="E221" s="6">
        <f t="shared" si="653"/>
        <v>1.7239634268761734</v>
      </c>
      <c r="F221" s="6">
        <f t="shared" si="653"/>
        <v>1.5060557453459544</v>
      </c>
      <c r="G221" s="6">
        <f t="shared" si="653"/>
        <v>1.3065562172843601</v>
      </c>
      <c r="H221" s="6">
        <f t="shared" si="653"/>
        <v>1.125259841957176</v>
      </c>
      <c r="I221" s="6">
        <f t="shared" si="653"/>
        <v>0.96177266615197265</v>
      </c>
      <c r="J221" s="6">
        <f t="shared" si="653"/>
        <v>0.81552536199132897</v>
      </c>
      <c r="K221" s="6">
        <f t="shared" si="653"/>
        <v>0.68579053725550587</v>
      </c>
      <c r="L221" s="6">
        <f t="shared" si="653"/>
        <v>0.57170329931916108</v>
      </c>
      <c r="M221" s="6">
        <f t="shared" si="653"/>
        <v>0.47228445705852301</v>
      </c>
      <c r="N221" s="6">
        <f t="shared" si="653"/>
        <v>0.38646562934443185</v>
      </c>
      <c r="O221" s="6">
        <f t="shared" si="653"/>
        <v>0.31311544219427584</v>
      </c>
      <c r="P221" s="6">
        <f t="shared" si="653"/>
        <v>0.2510659462258894</v>
      </c>
      <c r="Q221" s="6">
        <f t="shared" si="653"/>
        <v>0.19913837694722777</v>
      </c>
      <c r="R221" s="6">
        <f t="shared" si="653"/>
        <v>0.1561674153068314</v>
      </c>
      <c r="S221" s="6">
        <f t="shared" si="653"/>
        <v>0.12102318465365915</v>
      </c>
      <c r="T221" s="6">
        <f t="shared" si="653"/>
        <v>9.2630339427961395E-2</v>
      </c>
      <c r="U221" s="6">
        <f t="shared" si="653"/>
        <v>6.9983753973075699E-2</v>
      </c>
      <c r="V221" s="6">
        <f t="shared" si="653"/>
        <v>5.2160497426250764E-2</v>
      </c>
      <c r="W221" s="6">
        <f t="shared" si="653"/>
        <v>3.8327971092942482E-2</v>
      </c>
      <c r="X221" s="6">
        <f t="shared" si="653"/>
        <v>2.7748275107477502E-2</v>
      </c>
      <c r="Y221" s="6">
        <f t="shared" si="653"/>
        <v>1.9779048442277528E-2</v>
      </c>
      <c r="Z221" s="6">
        <f t="shared" si="653"/>
        <v>1.3871178385518396E-2</v>
      </c>
      <c r="AA221" s="6">
        <f t="shared" si="653"/>
        <v>9.563892617701325E-3</v>
      </c>
      <c r="AB221" s="6">
        <f t="shared" si="653"/>
        <v>6.4778223212514571E-3</v>
      </c>
      <c r="AC221" s="6">
        <f t="shared" si="653"/>
        <v>4.306655529518498E-3</v>
      </c>
      <c r="AD221" s="6">
        <f t="shared" si="653"/>
        <v>2.8079873957005601E-3</v>
      </c>
      <c r="AE221" s="6">
        <f t="shared" si="653"/>
        <v>1.7939232774263304E-3</v>
      </c>
      <c r="AF221" s="6">
        <f t="shared" si="653"/>
        <v>1.1219096371486185E-3</v>
      </c>
      <c r="AG221" s="6">
        <f t="shared" si="653"/>
        <v>6.8616695549803637E-4</v>
      </c>
      <c r="AH221" s="6">
        <f t="shared" si="653"/>
        <v>4.0998914275767068E-4</v>
      </c>
      <c r="AI221" s="6">
        <f t="shared" si="653"/>
        <v>2.3906581953536961E-4</v>
      </c>
      <c r="AJ221" s="6">
        <f t="shared" si="653"/>
        <v>1.3588621069051429E-4</v>
      </c>
      <c r="AK221" s="6">
        <f t="shared" si="653"/>
        <v>7.5202713338295987E-5</v>
      </c>
      <c r="AL221" s="6">
        <f t="shared" si="653"/>
        <v>4.047207925119062E-5</v>
      </c>
      <c r="AM221" s="6">
        <f t="shared" si="653"/>
        <v>2.1153400219142355E-5</v>
      </c>
      <c r="AN221" s="6">
        <f t="shared" si="653"/>
        <v>1.0723097775722152E-5</v>
      </c>
      <c r="AO221" s="6">
        <f t="shared" si="653"/>
        <v>5.2645501783501887E-6</v>
      </c>
      <c r="AP221" s="6">
        <f t="shared" si="653"/>
        <v>2.4995407136547409E-6</v>
      </c>
      <c r="AQ221" s="6">
        <f t="shared" si="653"/>
        <v>1.1458936259674079E-6</v>
      </c>
      <c r="AR221" s="6">
        <f t="shared" si="653"/>
        <v>5.0641846103758897E-7</v>
      </c>
      <c r="AS221" s="6">
        <f t="shared" si="653"/>
        <v>2.1538686756274012E-7</v>
      </c>
      <c r="AT221" s="6">
        <f t="shared" si="653"/>
        <v>8.800401925783597E-8</v>
      </c>
      <c r="AU221" s="6">
        <f t="shared" si="653"/>
        <v>3.4478845110401024E-8</v>
      </c>
      <c r="AV221" s="6">
        <f t="shared" si="653"/>
        <v>1.2927830285613832E-8</v>
      </c>
      <c r="AW221" s="6">
        <f t="shared" si="653"/>
        <v>4.6295397979720117E-9</v>
      </c>
      <c r="AX221" s="6">
        <f t="shared" si="653"/>
        <v>1.580027311546758E-9</v>
      </c>
      <c r="AY221" s="6">
        <f t="shared" si="653"/>
        <v>5.1278834332083288E-10</v>
      </c>
      <c r="AZ221" s="6">
        <f t="shared" si="653"/>
        <v>1.5788664932755353E-10</v>
      </c>
      <c r="BA221" s="6">
        <f t="shared" si="653"/>
        <v>4.6007206601954971E-11</v>
      </c>
      <c r="BB221" s="6">
        <f t="shared" si="653"/>
        <v>1.2655205754735593E-11</v>
      </c>
      <c r="BC221" s="6">
        <f t="shared" si="653"/>
        <v>3.2772751100800649E-12</v>
      </c>
      <c r="BD221" s="6">
        <f t="shared" si="653"/>
        <v>7.9678207850235536E-13</v>
      </c>
      <c r="BE221" s="6">
        <f t="shared" si="653"/>
        <v>1.8133191345856812E-13</v>
      </c>
      <c r="BF221" s="6">
        <f t="shared" si="653"/>
        <v>3.8510714654397143E-14</v>
      </c>
      <c r="BG221" s="6">
        <f t="shared" si="653"/>
        <v>7.6078632296854874E-15</v>
      </c>
      <c r="BH221" s="6">
        <f t="shared" si="653"/>
        <v>1.1963180136165301E-15</v>
      </c>
      <c r="BI221" s="6">
        <f t="shared" si="653"/>
        <v>0</v>
      </c>
      <c r="BJ221" s="6">
        <f t="shared" si="653"/>
        <v>0</v>
      </c>
      <c r="BK221" s="6">
        <f t="shared" si="653"/>
        <v>0</v>
      </c>
      <c r="BL221" s="6">
        <f t="shared" si="653"/>
        <v>0</v>
      </c>
      <c r="BM221" s="6">
        <f t="shared" si="653"/>
        <v>0</v>
      </c>
      <c r="BN221" s="6">
        <f t="shared" si="653"/>
        <v>0</v>
      </c>
      <c r="BO221" s="6">
        <f t="shared" si="653"/>
        <v>0</v>
      </c>
      <c r="BP221" s="6">
        <f t="shared" ref="BP221:EA224" si="656">$H$1*PI()/3*($E$213*(BQ$215-BP$215)*(BP13*(2*BP$215+BQ$215)+BQ13*(BP$215+2*BQ$215))+$C$213/2*((BQ$215^2-BP$215^2)*(BP13+BQ13)^2+2*(BQ$215-BP$215)*(BP$215*BP13^2+BQ$215*BQ13^2)))</f>
        <v>0</v>
      </c>
      <c r="BQ221" s="6">
        <f t="shared" si="656"/>
        <v>0</v>
      </c>
      <c r="BR221" s="6">
        <f t="shared" si="656"/>
        <v>0</v>
      </c>
      <c r="BS221" s="6">
        <f t="shared" si="656"/>
        <v>0</v>
      </c>
      <c r="BT221" s="6">
        <f t="shared" si="656"/>
        <v>0</v>
      </c>
      <c r="BU221" s="6">
        <f t="shared" si="656"/>
        <v>0</v>
      </c>
      <c r="BV221" s="6">
        <f t="shared" si="656"/>
        <v>0</v>
      </c>
      <c r="BW221" s="6">
        <f t="shared" si="656"/>
        <v>0</v>
      </c>
      <c r="BX221" s="6">
        <f t="shared" si="656"/>
        <v>0</v>
      </c>
      <c r="BY221" s="6">
        <f t="shared" si="656"/>
        <v>0</v>
      </c>
      <c r="BZ221" s="6">
        <f t="shared" si="656"/>
        <v>0</v>
      </c>
      <c r="CA221" s="6">
        <f t="shared" si="656"/>
        <v>0</v>
      </c>
      <c r="CB221" s="6">
        <f t="shared" si="656"/>
        <v>0</v>
      </c>
      <c r="CC221" s="6">
        <f t="shared" si="656"/>
        <v>0</v>
      </c>
      <c r="CD221" s="6">
        <f t="shared" si="656"/>
        <v>0</v>
      </c>
      <c r="CE221" s="6">
        <f t="shared" si="656"/>
        <v>0</v>
      </c>
      <c r="CF221" s="6">
        <f t="shared" si="656"/>
        <v>0</v>
      </c>
      <c r="CG221" s="6">
        <f t="shared" si="656"/>
        <v>0</v>
      </c>
      <c r="CH221" s="6">
        <f t="shared" si="656"/>
        <v>0</v>
      </c>
      <c r="CI221" s="6">
        <f t="shared" si="656"/>
        <v>0</v>
      </c>
      <c r="CJ221" s="6">
        <f t="shared" si="656"/>
        <v>0</v>
      </c>
      <c r="CK221" s="6">
        <f t="shared" si="656"/>
        <v>0</v>
      </c>
      <c r="CL221" s="6">
        <f t="shared" si="656"/>
        <v>0</v>
      </c>
      <c r="CM221" s="6">
        <f t="shared" si="656"/>
        <v>0</v>
      </c>
      <c r="CN221" s="6">
        <f t="shared" si="656"/>
        <v>0</v>
      </c>
      <c r="CO221" s="6">
        <f t="shared" si="656"/>
        <v>0</v>
      </c>
      <c r="CP221" s="6">
        <f t="shared" si="656"/>
        <v>0</v>
      </c>
      <c r="CQ221" s="6">
        <f t="shared" si="656"/>
        <v>0</v>
      </c>
      <c r="CR221" s="6">
        <f t="shared" si="656"/>
        <v>0</v>
      </c>
      <c r="CS221" s="6">
        <f t="shared" si="656"/>
        <v>0</v>
      </c>
      <c r="CT221" s="6">
        <f t="shared" si="656"/>
        <v>0</v>
      </c>
      <c r="CU221" s="6">
        <f t="shared" si="656"/>
        <v>0</v>
      </c>
      <c r="CV221" s="6">
        <f t="shared" si="656"/>
        <v>0</v>
      </c>
      <c r="CW221" s="6">
        <f t="shared" si="656"/>
        <v>0</v>
      </c>
      <c r="CX221" s="6">
        <f t="shared" si="656"/>
        <v>0</v>
      </c>
      <c r="CY221" s="6">
        <f t="shared" si="656"/>
        <v>0</v>
      </c>
      <c r="CZ221" s="6">
        <f t="shared" si="656"/>
        <v>0</v>
      </c>
      <c r="DA221" s="6">
        <f t="shared" si="656"/>
        <v>0</v>
      </c>
      <c r="DB221" s="6">
        <f t="shared" si="656"/>
        <v>0</v>
      </c>
      <c r="DC221" s="6">
        <f t="shared" si="656"/>
        <v>0</v>
      </c>
      <c r="DD221" s="6">
        <f t="shared" si="656"/>
        <v>0</v>
      </c>
      <c r="DE221" s="6">
        <f t="shared" si="656"/>
        <v>0</v>
      </c>
      <c r="DF221" s="6">
        <f t="shared" si="656"/>
        <v>0</v>
      </c>
      <c r="DG221" s="6">
        <f t="shared" si="656"/>
        <v>0</v>
      </c>
      <c r="DH221" s="6">
        <f t="shared" si="656"/>
        <v>0</v>
      </c>
      <c r="DI221" s="6">
        <f t="shared" si="656"/>
        <v>0</v>
      </c>
      <c r="DJ221" s="6">
        <f t="shared" si="656"/>
        <v>0</v>
      </c>
      <c r="DK221" s="6">
        <f t="shared" si="656"/>
        <v>0</v>
      </c>
      <c r="DL221" s="6">
        <f t="shared" si="656"/>
        <v>0</v>
      </c>
      <c r="DM221" s="6">
        <f t="shared" si="656"/>
        <v>0</v>
      </c>
      <c r="DN221" s="6">
        <f t="shared" si="656"/>
        <v>0</v>
      </c>
      <c r="DO221" s="6">
        <f t="shared" si="656"/>
        <v>0</v>
      </c>
      <c r="DP221" s="6">
        <f t="shared" si="656"/>
        <v>0</v>
      </c>
      <c r="DQ221" s="6">
        <f t="shared" si="656"/>
        <v>0</v>
      </c>
      <c r="DR221" s="6">
        <f t="shared" si="656"/>
        <v>0</v>
      </c>
      <c r="DS221" s="6">
        <f t="shared" si="656"/>
        <v>0</v>
      </c>
      <c r="DT221" s="6">
        <f t="shared" si="656"/>
        <v>0</v>
      </c>
      <c r="DU221" s="6">
        <f t="shared" si="656"/>
        <v>0</v>
      </c>
      <c r="DV221" s="6">
        <f t="shared" si="656"/>
        <v>0</v>
      </c>
      <c r="DW221" s="6">
        <f t="shared" si="656"/>
        <v>0</v>
      </c>
      <c r="DX221" s="6">
        <f t="shared" si="656"/>
        <v>0</v>
      </c>
      <c r="DY221" s="6">
        <f t="shared" si="656"/>
        <v>0</v>
      </c>
      <c r="DZ221" s="6">
        <f t="shared" si="656"/>
        <v>0</v>
      </c>
      <c r="EA221" s="6">
        <f t="shared" si="656"/>
        <v>0</v>
      </c>
      <c r="EB221" s="6">
        <f t="shared" si="655"/>
        <v>0</v>
      </c>
      <c r="EC221" s="6">
        <f t="shared" si="654"/>
        <v>0</v>
      </c>
      <c r="ED221" s="6">
        <f t="shared" si="654"/>
        <v>0</v>
      </c>
      <c r="EE221" s="6">
        <f t="shared" si="654"/>
        <v>0</v>
      </c>
      <c r="EF221" s="6">
        <f t="shared" si="654"/>
        <v>0</v>
      </c>
      <c r="EG221" s="6">
        <f t="shared" si="654"/>
        <v>0</v>
      </c>
      <c r="EH221" s="6">
        <f t="shared" si="654"/>
        <v>0</v>
      </c>
      <c r="EI221" s="6">
        <f t="shared" si="654"/>
        <v>0</v>
      </c>
      <c r="EJ221" s="6">
        <f t="shared" si="654"/>
        <v>0</v>
      </c>
      <c r="EK221" s="6">
        <f t="shared" si="654"/>
        <v>0</v>
      </c>
      <c r="EL221" s="6">
        <f t="shared" si="654"/>
        <v>0</v>
      </c>
      <c r="EM221" s="6">
        <f t="shared" si="654"/>
        <v>0</v>
      </c>
      <c r="EN221" s="6">
        <f t="shared" si="654"/>
        <v>0</v>
      </c>
      <c r="EO221" s="6">
        <f t="shared" si="654"/>
        <v>0</v>
      </c>
      <c r="EP221" s="6">
        <f t="shared" si="654"/>
        <v>0</v>
      </c>
      <c r="EQ221" s="6">
        <f t="shared" si="654"/>
        <v>0</v>
      </c>
      <c r="ER221" s="6">
        <f t="shared" si="654"/>
        <v>0</v>
      </c>
      <c r="ES221" s="6">
        <f t="shared" si="654"/>
        <v>0</v>
      </c>
      <c r="ET221" s="6">
        <f t="shared" si="654"/>
        <v>0</v>
      </c>
      <c r="EU221" s="6">
        <f t="shared" si="654"/>
        <v>0</v>
      </c>
      <c r="EV221" s="6">
        <f t="shared" si="654"/>
        <v>0</v>
      </c>
      <c r="EW221" s="6">
        <f t="shared" si="654"/>
        <v>0</v>
      </c>
      <c r="EX221" s="6">
        <f t="shared" si="654"/>
        <v>0</v>
      </c>
      <c r="EY221" s="6">
        <f t="shared" si="654"/>
        <v>0</v>
      </c>
      <c r="EZ221" s="6">
        <f t="shared" si="654"/>
        <v>0</v>
      </c>
      <c r="FA221" s="6">
        <f t="shared" si="654"/>
        <v>0</v>
      </c>
      <c r="FB221" s="6">
        <f t="shared" si="654"/>
        <v>0</v>
      </c>
      <c r="FC221" s="6">
        <f t="shared" si="654"/>
        <v>0</v>
      </c>
      <c r="FD221" s="6">
        <f t="shared" si="654"/>
        <v>0</v>
      </c>
      <c r="FE221" s="6">
        <f t="shared" si="654"/>
        <v>0</v>
      </c>
      <c r="FF221" s="6">
        <f t="shared" si="654"/>
        <v>0</v>
      </c>
      <c r="FG221" s="6">
        <f t="shared" si="654"/>
        <v>0</v>
      </c>
      <c r="FH221" s="6">
        <f t="shared" si="654"/>
        <v>0</v>
      </c>
      <c r="FI221" s="6">
        <f t="shared" si="654"/>
        <v>0</v>
      </c>
      <c r="FJ221" s="6">
        <f t="shared" si="654"/>
        <v>0</v>
      </c>
      <c r="FK221" s="6">
        <f t="shared" si="654"/>
        <v>0</v>
      </c>
      <c r="FL221" s="6">
        <f t="shared" si="654"/>
        <v>0</v>
      </c>
      <c r="FM221" s="6">
        <f t="shared" si="654"/>
        <v>0</v>
      </c>
      <c r="FN221" s="6">
        <f t="shared" si="654"/>
        <v>0</v>
      </c>
      <c r="FO221" s="6">
        <f t="shared" si="654"/>
        <v>0</v>
      </c>
      <c r="FP221" s="6">
        <f t="shared" si="654"/>
        <v>0</v>
      </c>
      <c r="FQ221" s="6">
        <f t="shared" si="654"/>
        <v>0</v>
      </c>
      <c r="FR221" s="6">
        <f t="shared" si="654"/>
        <v>0</v>
      </c>
      <c r="FS221" s="6">
        <f t="shared" si="654"/>
        <v>0</v>
      </c>
      <c r="FT221" s="6">
        <f t="shared" si="654"/>
        <v>0</v>
      </c>
      <c r="FU221" s="6">
        <f t="shared" si="654"/>
        <v>0</v>
      </c>
      <c r="FV221" s="6">
        <f t="shared" si="654"/>
        <v>0</v>
      </c>
      <c r="FW221" s="6">
        <f t="shared" si="654"/>
        <v>0</v>
      </c>
      <c r="FX221" s="6">
        <f t="shared" si="654"/>
        <v>0</v>
      </c>
      <c r="FY221" s="6">
        <f t="shared" si="654"/>
        <v>0</v>
      </c>
      <c r="FZ221" s="6">
        <f t="shared" si="654"/>
        <v>0</v>
      </c>
      <c r="GA221" s="6">
        <f t="shared" si="654"/>
        <v>0</v>
      </c>
      <c r="GB221" s="6">
        <f t="shared" si="654"/>
        <v>0</v>
      </c>
      <c r="GC221" s="6">
        <f t="shared" si="654"/>
        <v>0</v>
      </c>
      <c r="GD221" s="6">
        <f t="shared" si="654"/>
        <v>0</v>
      </c>
      <c r="GE221" s="6">
        <f t="shared" si="654"/>
        <v>0</v>
      </c>
      <c r="GF221" s="6">
        <f t="shared" si="654"/>
        <v>0</v>
      </c>
      <c r="GG221" s="6">
        <f t="shared" si="654"/>
        <v>0</v>
      </c>
      <c r="GH221" s="6">
        <f t="shared" si="654"/>
        <v>0</v>
      </c>
      <c r="GI221" s="6">
        <f t="shared" si="654"/>
        <v>0</v>
      </c>
      <c r="GJ221" s="6">
        <f t="shared" si="654"/>
        <v>0</v>
      </c>
      <c r="GK221" s="6">
        <f t="shared" si="654"/>
        <v>0</v>
      </c>
      <c r="GL221" s="6">
        <f t="shared" si="654"/>
        <v>0</v>
      </c>
      <c r="GM221" s="6">
        <f t="shared" si="654"/>
        <v>0</v>
      </c>
      <c r="GN221" s="6">
        <f t="shared" si="636"/>
        <v>0</v>
      </c>
      <c r="GO221" s="6">
        <f t="shared" si="637"/>
        <v>0</v>
      </c>
      <c r="GP221" s="6">
        <f t="shared" si="637"/>
        <v>0</v>
      </c>
      <c r="GQ221" s="6">
        <f t="shared" si="637"/>
        <v>0</v>
      </c>
      <c r="GR221" s="6">
        <f t="shared" si="637"/>
        <v>0</v>
      </c>
      <c r="GS221" s="6">
        <f t="shared" si="637"/>
        <v>0</v>
      </c>
      <c r="GT221" s="6">
        <f t="shared" si="637"/>
        <v>0</v>
      </c>
      <c r="GU221" s="6">
        <f t="shared" si="637"/>
        <v>0</v>
      </c>
      <c r="GV221" s="6">
        <f t="shared" si="637"/>
        <v>0</v>
      </c>
      <c r="GW221" s="6">
        <f t="shared" si="637"/>
        <v>0</v>
      </c>
      <c r="GX221" s="6">
        <f t="shared" si="637"/>
        <v>0</v>
      </c>
      <c r="GY221" s="6">
        <f t="shared" si="637"/>
        <v>0</v>
      </c>
      <c r="GZ221" s="6">
        <f t="shared" si="637"/>
        <v>0</v>
      </c>
      <c r="HA221" s="6">
        <f t="shared" si="637"/>
        <v>0</v>
      </c>
      <c r="HB221" s="6">
        <f t="shared" si="637"/>
        <v>0</v>
      </c>
      <c r="HC221" s="6">
        <f t="shared" si="637"/>
        <v>0</v>
      </c>
      <c r="HD221" s="6">
        <f t="shared" si="637"/>
        <v>0</v>
      </c>
      <c r="HE221" s="6">
        <f t="shared" si="637"/>
        <v>0</v>
      </c>
      <c r="HF221" s="6">
        <f t="shared" si="637"/>
        <v>0</v>
      </c>
      <c r="HG221" s="6">
        <f t="shared" si="637"/>
        <v>0</v>
      </c>
      <c r="HJ221" s="4">
        <f t="shared" si="644"/>
        <v>12.898375030547909</v>
      </c>
      <c r="HK221" s="1">
        <f t="shared" si="638"/>
        <v>386644.10859468294</v>
      </c>
      <c r="HL221" s="2">
        <f t="shared" si="645"/>
        <v>-0.99999999867025957</v>
      </c>
      <c r="HM221" s="4">
        <f t="shared" si="646"/>
        <v>1.0471803611457402</v>
      </c>
      <c r="HN221" s="4">
        <f t="shared" si="647"/>
        <v>0.5000148869468598</v>
      </c>
      <c r="HO221" s="5">
        <f t="shared" si="639"/>
        <v>3.9390861390984355E-2</v>
      </c>
      <c r="HP221" s="2">
        <f t="shared" si="648"/>
        <v>-3968.9999996090564</v>
      </c>
      <c r="HQ221" s="5">
        <f t="shared" si="649"/>
        <v>-3.9391252334098681E-2</v>
      </c>
      <c r="HR221" s="6">
        <f t="shared" si="650"/>
        <v>2646.039390861391</v>
      </c>
      <c r="HS221" s="2">
        <f t="shared" si="651"/>
        <v>14.438074321773328</v>
      </c>
      <c r="HT221" s="4">
        <f t="shared" si="652"/>
        <v>12.898374390166584</v>
      </c>
    </row>
    <row r="222" spans="1:228" x14ac:dyDescent="0.25">
      <c r="A222">
        <v>136</v>
      </c>
      <c r="B222" s="3">
        <v>6309573.4448020104</v>
      </c>
      <c r="C222" s="2">
        <v>0.19993831738795126</v>
      </c>
      <c r="D222" s="6">
        <f t="shared" si="643"/>
        <v>2.9506531774788858</v>
      </c>
      <c r="E222" s="6">
        <f t="shared" ref="E222:BP225" si="657">$H$1*PI()/3*($E$213*(F$215-E$215)*(E14*(2*E$215+F$215)+F14*(E$215+2*F$215))+$C$213/2*((F$215^2-E$215^2)*(E14+F14)^2+2*(F$215-E$215)*(E$215*E14^2+F$215*F14^2)))</f>
        <v>2.6353299429472363</v>
      </c>
      <c r="F222" s="6">
        <f t="shared" si="657"/>
        <v>2.3396828051348524</v>
      </c>
      <c r="G222" s="6">
        <f t="shared" si="657"/>
        <v>2.0642767628767267</v>
      </c>
      <c r="H222" s="6">
        <f t="shared" si="657"/>
        <v>1.8094482808750567</v>
      </c>
      <c r="I222" s="6">
        <f t="shared" si="657"/>
        <v>1.5753040680617483</v>
      </c>
      <c r="J222" s="6">
        <f t="shared" si="657"/>
        <v>1.3617245962533333</v>
      </c>
      <c r="K222" s="6">
        <f t="shared" si="657"/>
        <v>1.1683724095542392</v>
      </c>
      <c r="L222" s="6">
        <f t="shared" si="657"/>
        <v>0.99470511183822219</v>
      </c>
      <c r="M222" s="6">
        <f t="shared" si="657"/>
        <v>0.83999274862768647</v>
      </c>
      <c r="N222" s="6">
        <f t="shared" si="657"/>
        <v>0.70333912873962356</v>
      </c>
      <c r="O222" s="6">
        <f t="shared" si="657"/>
        <v>0.58370646941073445</v>
      </c>
      <c r="P222" s="6">
        <f t="shared" si="657"/>
        <v>0.47994260574345626</v>
      </c>
      <c r="Q222" s="6">
        <f t="shared" si="657"/>
        <v>0.39080989076279488</v>
      </c>
      <c r="R222" s="6">
        <f t="shared" si="657"/>
        <v>0.31501483462912183</v>
      </c>
      <c r="S222" s="6">
        <f t="shared" si="657"/>
        <v>0.25123749756186387</v>
      </c>
      <c r="T222" s="6">
        <f t="shared" si="657"/>
        <v>0.19815966528206427</v>
      </c>
      <c r="U222" s="6">
        <f t="shared" si="657"/>
        <v>0.15449089973973096</v>
      </c>
      <c r="V222" s="6">
        <f t="shared" si="657"/>
        <v>0.11899166958683059</v>
      </c>
      <c r="W222" s="6">
        <f t="shared" si="657"/>
        <v>9.0492918699163122E-2</v>
      </c>
      <c r="X222" s="6">
        <f t="shared" si="657"/>
        <v>6.7911618014703357E-2</v>
      </c>
      <c r="Y222" s="6">
        <f t="shared" si="657"/>
        <v>5.0262054152973447E-2</v>
      </c>
      <c r="Z222" s="6">
        <f t="shared" si="657"/>
        <v>3.6662823787149391E-2</v>
      </c>
      <c r="AA222" s="6">
        <f t="shared" si="657"/>
        <v>2.6339710797533458E-2</v>
      </c>
      <c r="AB222" s="6">
        <f t="shared" si="657"/>
        <v>1.862480955748266E-2</v>
      </c>
      <c r="AC222" s="6">
        <f t="shared" si="657"/>
        <v>1.2952409845333409E-2</v>
      </c>
      <c r="AD222" s="6">
        <f t="shared" si="657"/>
        <v>8.8522674602178747E-3</v>
      </c>
      <c r="AE222" s="6">
        <f t="shared" si="657"/>
        <v>5.9409442604966833E-3</v>
      </c>
      <c r="AF222" s="6">
        <f t="shared" si="657"/>
        <v>3.9119111481853491E-3</v>
      </c>
      <c r="AG222" s="6">
        <f t="shared" si="657"/>
        <v>2.5250710758549094E-3</v>
      </c>
      <c r="AH222" s="6">
        <f t="shared" si="657"/>
        <v>1.5962839774607046E-3</v>
      </c>
      <c r="AI222" s="6">
        <f t="shared" si="657"/>
        <v>9.8737208174350089E-4</v>
      </c>
      <c r="AJ222" s="6">
        <f t="shared" si="657"/>
        <v>5.9696443392730724E-4</v>
      </c>
      <c r="AK222" s="6">
        <f t="shared" si="657"/>
        <v>3.5241586667372868E-4</v>
      </c>
      <c r="AL222" s="6">
        <f t="shared" si="657"/>
        <v>2.0291914602124037E-4</v>
      </c>
      <c r="AM222" s="6">
        <f t="shared" si="657"/>
        <v>1.1382826940424121E-4</v>
      </c>
      <c r="AN222" s="6">
        <f t="shared" si="657"/>
        <v>6.2131590686979532E-5</v>
      </c>
      <c r="AO222" s="6">
        <f t="shared" si="657"/>
        <v>3.2958042715347947E-5</v>
      </c>
      <c r="AP222" s="6">
        <f t="shared" si="657"/>
        <v>1.6967695805554621E-5</v>
      </c>
      <c r="AQ222" s="6">
        <f t="shared" si="657"/>
        <v>8.4663484065444255E-6</v>
      </c>
      <c r="AR222" s="6">
        <f t="shared" si="657"/>
        <v>4.0883931185478138E-6</v>
      </c>
      <c r="AS222" s="6">
        <f t="shared" si="657"/>
        <v>1.9078081216764459E-6</v>
      </c>
      <c r="AT222" s="6">
        <f t="shared" si="657"/>
        <v>8.5892264858251752E-7</v>
      </c>
      <c r="AU222" s="6">
        <f t="shared" si="657"/>
        <v>3.7246939219716822E-7</v>
      </c>
      <c r="AV222" s="6">
        <f t="shared" si="657"/>
        <v>1.5530689458287158E-7</v>
      </c>
      <c r="AW222" s="6">
        <f t="shared" si="657"/>
        <v>6.215354920865404E-8</v>
      </c>
      <c r="AX222" s="6">
        <f t="shared" si="657"/>
        <v>2.3828185794473487E-8</v>
      </c>
      <c r="AY222" s="6">
        <f t="shared" si="657"/>
        <v>8.7337805373268363E-9</v>
      </c>
      <c r="AZ222" s="6">
        <f t="shared" si="657"/>
        <v>3.0541897099448001E-9</v>
      </c>
      <c r="BA222" s="6">
        <f t="shared" si="657"/>
        <v>1.0167781715070437E-9</v>
      </c>
      <c r="BB222" s="6">
        <f t="shared" si="657"/>
        <v>3.2151610362384165E-10</v>
      </c>
      <c r="BC222" s="6">
        <f t="shared" si="657"/>
        <v>9.6336100238443973E-11</v>
      </c>
      <c r="BD222" s="6">
        <f t="shared" si="657"/>
        <v>2.7283501708587276E-11</v>
      </c>
      <c r="BE222" s="6">
        <f t="shared" si="657"/>
        <v>7.2845005075575565E-12</v>
      </c>
      <c r="BF222" s="6">
        <f t="shared" si="657"/>
        <v>1.8285146991220505E-12</v>
      </c>
      <c r="BG222" s="6">
        <f t="shared" si="657"/>
        <v>4.3027920053893114E-13</v>
      </c>
      <c r="BH222" s="6">
        <f t="shared" si="657"/>
        <v>7.8889872915215423E-14</v>
      </c>
      <c r="BI222" s="6">
        <f t="shared" si="657"/>
        <v>0</v>
      </c>
      <c r="BJ222" s="6">
        <f t="shared" si="657"/>
        <v>0</v>
      </c>
      <c r="BK222" s="6">
        <f t="shared" si="657"/>
        <v>0</v>
      </c>
      <c r="BL222" s="6">
        <f t="shared" si="657"/>
        <v>0</v>
      </c>
      <c r="BM222" s="6">
        <f t="shared" si="657"/>
        <v>0</v>
      </c>
      <c r="BN222" s="6">
        <f t="shared" si="657"/>
        <v>0</v>
      </c>
      <c r="BO222" s="6">
        <f t="shared" si="657"/>
        <v>0</v>
      </c>
      <c r="BP222" s="6">
        <f t="shared" si="657"/>
        <v>0</v>
      </c>
      <c r="BQ222" s="6">
        <f t="shared" si="656"/>
        <v>0</v>
      </c>
      <c r="BR222" s="6">
        <f t="shared" si="656"/>
        <v>0</v>
      </c>
      <c r="BS222" s="6">
        <f t="shared" si="656"/>
        <v>0</v>
      </c>
      <c r="BT222" s="6">
        <f t="shared" si="656"/>
        <v>0</v>
      </c>
      <c r="BU222" s="6">
        <f t="shared" si="656"/>
        <v>0</v>
      </c>
      <c r="BV222" s="6">
        <f t="shared" si="656"/>
        <v>0</v>
      </c>
      <c r="BW222" s="6">
        <f t="shared" si="656"/>
        <v>0</v>
      </c>
      <c r="BX222" s="6">
        <f t="shared" si="656"/>
        <v>0</v>
      </c>
      <c r="BY222" s="6">
        <f t="shared" si="656"/>
        <v>0</v>
      </c>
      <c r="BZ222" s="6">
        <f t="shared" si="656"/>
        <v>0</v>
      </c>
      <c r="CA222" s="6">
        <f t="shared" si="656"/>
        <v>0</v>
      </c>
      <c r="CB222" s="6">
        <f t="shared" si="656"/>
        <v>0</v>
      </c>
      <c r="CC222" s="6">
        <f t="shared" si="656"/>
        <v>0</v>
      </c>
      <c r="CD222" s="6">
        <f t="shared" si="656"/>
        <v>0</v>
      </c>
      <c r="CE222" s="6">
        <f t="shared" si="656"/>
        <v>0</v>
      </c>
      <c r="CF222" s="6">
        <f t="shared" si="656"/>
        <v>0</v>
      </c>
      <c r="CG222" s="6">
        <f t="shared" si="656"/>
        <v>0</v>
      </c>
      <c r="CH222" s="6">
        <f t="shared" si="656"/>
        <v>0</v>
      </c>
      <c r="CI222" s="6">
        <f t="shared" si="656"/>
        <v>0</v>
      </c>
      <c r="CJ222" s="6">
        <f t="shared" si="656"/>
        <v>0</v>
      </c>
      <c r="CK222" s="6">
        <f t="shared" si="656"/>
        <v>0</v>
      </c>
      <c r="CL222" s="6">
        <f t="shared" si="656"/>
        <v>0</v>
      </c>
      <c r="CM222" s="6">
        <f t="shared" si="656"/>
        <v>0</v>
      </c>
      <c r="CN222" s="6">
        <f t="shared" si="656"/>
        <v>0</v>
      </c>
      <c r="CO222" s="6">
        <f t="shared" si="656"/>
        <v>0</v>
      </c>
      <c r="CP222" s="6">
        <f t="shared" si="656"/>
        <v>0</v>
      </c>
      <c r="CQ222" s="6">
        <f t="shared" si="656"/>
        <v>0</v>
      </c>
      <c r="CR222" s="6">
        <f t="shared" si="656"/>
        <v>0</v>
      </c>
      <c r="CS222" s="6">
        <f t="shared" si="656"/>
        <v>0</v>
      </c>
      <c r="CT222" s="6">
        <f t="shared" si="656"/>
        <v>0</v>
      </c>
      <c r="CU222" s="6">
        <f t="shared" si="656"/>
        <v>0</v>
      </c>
      <c r="CV222" s="6">
        <f t="shared" si="656"/>
        <v>0</v>
      </c>
      <c r="CW222" s="6">
        <f t="shared" si="656"/>
        <v>0</v>
      </c>
      <c r="CX222" s="6">
        <f t="shared" si="656"/>
        <v>0</v>
      </c>
      <c r="CY222" s="6">
        <f t="shared" si="656"/>
        <v>0</v>
      </c>
      <c r="CZ222" s="6">
        <f t="shared" si="656"/>
        <v>0</v>
      </c>
      <c r="DA222" s="6">
        <f t="shared" si="656"/>
        <v>0</v>
      </c>
      <c r="DB222" s="6">
        <f t="shared" si="656"/>
        <v>0</v>
      </c>
      <c r="DC222" s="6">
        <f t="shared" si="656"/>
        <v>0</v>
      </c>
      <c r="DD222" s="6">
        <f t="shared" si="656"/>
        <v>0</v>
      </c>
      <c r="DE222" s="6">
        <f t="shared" si="656"/>
        <v>0</v>
      </c>
      <c r="DF222" s="6">
        <f t="shared" si="656"/>
        <v>0</v>
      </c>
      <c r="DG222" s="6">
        <f t="shared" si="656"/>
        <v>0</v>
      </c>
      <c r="DH222" s="6">
        <f t="shared" si="656"/>
        <v>0</v>
      </c>
      <c r="DI222" s="6">
        <f t="shared" si="656"/>
        <v>0</v>
      </c>
      <c r="DJ222" s="6">
        <f t="shared" si="656"/>
        <v>0</v>
      </c>
      <c r="DK222" s="6">
        <f t="shared" si="656"/>
        <v>0</v>
      </c>
      <c r="DL222" s="6">
        <f t="shared" si="656"/>
        <v>0</v>
      </c>
      <c r="DM222" s="6">
        <f t="shared" si="656"/>
        <v>0</v>
      </c>
      <c r="DN222" s="6">
        <f t="shared" si="656"/>
        <v>0</v>
      </c>
      <c r="DO222" s="6">
        <f t="shared" si="656"/>
        <v>0</v>
      </c>
      <c r="DP222" s="6">
        <f t="shared" si="656"/>
        <v>0</v>
      </c>
      <c r="DQ222" s="6">
        <f t="shared" si="656"/>
        <v>0</v>
      </c>
      <c r="DR222" s="6">
        <f t="shared" si="656"/>
        <v>0</v>
      </c>
      <c r="DS222" s="6">
        <f t="shared" si="656"/>
        <v>0</v>
      </c>
      <c r="DT222" s="6">
        <f t="shared" si="656"/>
        <v>0</v>
      </c>
      <c r="DU222" s="6">
        <f t="shared" si="656"/>
        <v>0</v>
      </c>
      <c r="DV222" s="6">
        <f t="shared" si="656"/>
        <v>0</v>
      </c>
      <c r="DW222" s="6">
        <f t="shared" si="656"/>
        <v>0</v>
      </c>
      <c r="DX222" s="6">
        <f t="shared" si="656"/>
        <v>0</v>
      </c>
      <c r="DY222" s="6">
        <f t="shared" si="656"/>
        <v>0</v>
      </c>
      <c r="DZ222" s="6">
        <f t="shared" si="656"/>
        <v>0</v>
      </c>
      <c r="EA222" s="6">
        <f t="shared" si="656"/>
        <v>0</v>
      </c>
      <c r="EB222" s="6">
        <f t="shared" si="655"/>
        <v>0</v>
      </c>
      <c r="EC222" s="6">
        <f t="shared" si="654"/>
        <v>0</v>
      </c>
      <c r="ED222" s="6">
        <f t="shared" si="654"/>
        <v>0</v>
      </c>
      <c r="EE222" s="6">
        <f t="shared" si="654"/>
        <v>0</v>
      </c>
      <c r="EF222" s="6">
        <f t="shared" si="654"/>
        <v>0</v>
      </c>
      <c r="EG222" s="6">
        <f t="shared" si="654"/>
        <v>0</v>
      </c>
      <c r="EH222" s="6">
        <f t="shared" si="654"/>
        <v>0</v>
      </c>
      <c r="EI222" s="6">
        <f t="shared" si="654"/>
        <v>0</v>
      </c>
      <c r="EJ222" s="6">
        <f t="shared" si="654"/>
        <v>0</v>
      </c>
      <c r="EK222" s="6">
        <f t="shared" si="654"/>
        <v>0</v>
      </c>
      <c r="EL222" s="6">
        <f t="shared" si="654"/>
        <v>0</v>
      </c>
      <c r="EM222" s="6">
        <f t="shared" si="654"/>
        <v>0</v>
      </c>
      <c r="EN222" s="6">
        <f t="shared" si="654"/>
        <v>0</v>
      </c>
      <c r="EO222" s="6">
        <f t="shared" si="654"/>
        <v>0</v>
      </c>
      <c r="EP222" s="6">
        <f t="shared" si="654"/>
        <v>0</v>
      </c>
      <c r="EQ222" s="6">
        <f t="shared" si="654"/>
        <v>0</v>
      </c>
      <c r="ER222" s="6">
        <f t="shared" si="654"/>
        <v>0</v>
      </c>
      <c r="ES222" s="6">
        <f t="shared" si="654"/>
        <v>0</v>
      </c>
      <c r="ET222" s="6">
        <f t="shared" si="654"/>
        <v>0</v>
      </c>
      <c r="EU222" s="6">
        <f t="shared" si="654"/>
        <v>0</v>
      </c>
      <c r="EV222" s="6">
        <f t="shared" si="654"/>
        <v>0</v>
      </c>
      <c r="EW222" s="6">
        <f t="shared" si="654"/>
        <v>0</v>
      </c>
      <c r="EX222" s="6">
        <f t="shared" si="654"/>
        <v>0</v>
      </c>
      <c r="EY222" s="6">
        <f t="shared" si="654"/>
        <v>0</v>
      </c>
      <c r="EZ222" s="6">
        <f t="shared" si="654"/>
        <v>0</v>
      </c>
      <c r="FA222" s="6">
        <f t="shared" si="654"/>
        <v>0</v>
      </c>
      <c r="FB222" s="6">
        <f t="shared" si="654"/>
        <v>0</v>
      </c>
      <c r="FC222" s="6">
        <f t="shared" si="654"/>
        <v>0</v>
      </c>
      <c r="FD222" s="6">
        <f t="shared" si="654"/>
        <v>0</v>
      </c>
      <c r="FE222" s="6">
        <f t="shared" si="654"/>
        <v>0</v>
      </c>
      <c r="FF222" s="6">
        <f t="shared" si="654"/>
        <v>0</v>
      </c>
      <c r="FG222" s="6">
        <f t="shared" si="654"/>
        <v>0</v>
      </c>
      <c r="FH222" s="6">
        <f t="shared" si="654"/>
        <v>0</v>
      </c>
      <c r="FI222" s="6">
        <f t="shared" si="654"/>
        <v>0</v>
      </c>
      <c r="FJ222" s="6">
        <f t="shared" si="654"/>
        <v>0</v>
      </c>
      <c r="FK222" s="6">
        <f t="shared" si="654"/>
        <v>0</v>
      </c>
      <c r="FL222" s="6">
        <f t="shared" si="654"/>
        <v>0</v>
      </c>
      <c r="FM222" s="6">
        <f t="shared" si="654"/>
        <v>0</v>
      </c>
      <c r="FN222" s="6">
        <f t="shared" si="654"/>
        <v>0</v>
      </c>
      <c r="FO222" s="6">
        <f t="shared" si="654"/>
        <v>0</v>
      </c>
      <c r="FP222" s="6">
        <f t="shared" si="654"/>
        <v>0</v>
      </c>
      <c r="FQ222" s="6">
        <f t="shared" si="654"/>
        <v>0</v>
      </c>
      <c r="FR222" s="6">
        <f t="shared" si="654"/>
        <v>0</v>
      </c>
      <c r="FS222" s="6">
        <f t="shared" si="654"/>
        <v>0</v>
      </c>
      <c r="FT222" s="6">
        <f t="shared" si="654"/>
        <v>0</v>
      </c>
      <c r="FU222" s="6">
        <f t="shared" si="654"/>
        <v>0</v>
      </c>
      <c r="FV222" s="6">
        <f t="shared" si="654"/>
        <v>0</v>
      </c>
      <c r="FW222" s="6">
        <f t="shared" si="654"/>
        <v>0</v>
      </c>
      <c r="FX222" s="6">
        <f t="shared" si="654"/>
        <v>0</v>
      </c>
      <c r="FY222" s="6">
        <f t="shared" si="654"/>
        <v>0</v>
      </c>
      <c r="FZ222" s="6">
        <f t="shared" si="654"/>
        <v>0</v>
      </c>
      <c r="GA222" s="6">
        <f t="shared" si="654"/>
        <v>0</v>
      </c>
      <c r="GB222" s="6">
        <f t="shared" si="654"/>
        <v>0</v>
      </c>
      <c r="GC222" s="6">
        <f t="shared" si="654"/>
        <v>0</v>
      </c>
      <c r="GD222" s="6">
        <f t="shared" si="654"/>
        <v>0</v>
      </c>
      <c r="GE222" s="6">
        <f t="shared" si="654"/>
        <v>0</v>
      </c>
      <c r="GF222" s="6">
        <f t="shared" si="654"/>
        <v>0</v>
      </c>
      <c r="GG222" s="6">
        <f t="shared" si="654"/>
        <v>0</v>
      </c>
      <c r="GH222" s="6">
        <f t="shared" si="654"/>
        <v>0</v>
      </c>
      <c r="GI222" s="6">
        <f t="shared" si="654"/>
        <v>0</v>
      </c>
      <c r="GJ222" s="6">
        <f t="shared" si="654"/>
        <v>0</v>
      </c>
      <c r="GK222" s="6">
        <f t="shared" si="654"/>
        <v>0</v>
      </c>
      <c r="GL222" s="6">
        <f t="shared" si="654"/>
        <v>0</v>
      </c>
      <c r="GM222" s="6">
        <f t="shared" si="654"/>
        <v>0</v>
      </c>
      <c r="GN222" s="6">
        <f t="shared" si="636"/>
        <v>0</v>
      </c>
      <c r="GO222" s="6">
        <f t="shared" si="637"/>
        <v>0</v>
      </c>
      <c r="GP222" s="6">
        <f t="shared" si="637"/>
        <v>0</v>
      </c>
      <c r="GQ222" s="6">
        <f t="shared" si="637"/>
        <v>0</v>
      </c>
      <c r="GR222" s="6">
        <f t="shared" si="637"/>
        <v>0</v>
      </c>
      <c r="GS222" s="6">
        <f t="shared" si="637"/>
        <v>0</v>
      </c>
      <c r="GT222" s="6">
        <f t="shared" si="637"/>
        <v>0</v>
      </c>
      <c r="GU222" s="6">
        <f t="shared" si="637"/>
        <v>0</v>
      </c>
      <c r="GV222" s="6">
        <f t="shared" si="637"/>
        <v>0</v>
      </c>
      <c r="GW222" s="6">
        <f t="shared" si="637"/>
        <v>0</v>
      </c>
      <c r="GX222" s="6">
        <f t="shared" si="637"/>
        <v>0</v>
      </c>
      <c r="GY222" s="6">
        <f t="shared" si="637"/>
        <v>0</v>
      </c>
      <c r="GZ222" s="6">
        <f t="shared" si="637"/>
        <v>0</v>
      </c>
      <c r="HA222" s="6">
        <f t="shared" si="637"/>
        <v>0</v>
      </c>
      <c r="HB222" s="6">
        <f t="shared" si="637"/>
        <v>0</v>
      </c>
      <c r="HC222" s="6">
        <f t="shared" si="637"/>
        <v>0</v>
      </c>
      <c r="HD222" s="6">
        <f t="shared" si="637"/>
        <v>0</v>
      </c>
      <c r="HE222" s="6">
        <f t="shared" si="637"/>
        <v>0</v>
      </c>
      <c r="HF222" s="6">
        <f t="shared" si="637"/>
        <v>0</v>
      </c>
      <c r="HG222" s="6">
        <f t="shared" si="637"/>
        <v>0</v>
      </c>
      <c r="HJ222" s="4">
        <f t="shared" si="644"/>
        <v>21.263636893497576</v>
      </c>
      <c r="HK222" s="1">
        <f t="shared" si="638"/>
        <v>386644.10859468294</v>
      </c>
      <c r="HL222" s="2">
        <f t="shared" si="645"/>
        <v>-0.99999999780785431</v>
      </c>
      <c r="HM222" s="4">
        <f t="shared" si="646"/>
        <v>1.0471754798699147</v>
      </c>
      <c r="HN222" s="4">
        <f t="shared" si="647"/>
        <v>0.50001911420781531</v>
      </c>
      <c r="HO222" s="5">
        <f t="shared" si="639"/>
        <v>5.0576193879351194E-2</v>
      </c>
      <c r="HP222" s="2">
        <f t="shared" si="648"/>
        <v>-3968.9999993555093</v>
      </c>
      <c r="HQ222" s="5">
        <f t="shared" si="649"/>
        <v>-5.0576838369806865E-2</v>
      </c>
      <c r="HR222" s="6">
        <f t="shared" si="650"/>
        <v>2646.0505761938794</v>
      </c>
      <c r="HS222" s="2">
        <f t="shared" si="651"/>
        <v>16.360066502337752</v>
      </c>
      <c r="HT222" s="4">
        <f t="shared" si="652"/>
        <v>21.263636199396633</v>
      </c>
    </row>
    <row r="223" spans="1:228" x14ac:dyDescent="0.25">
      <c r="A223">
        <v>137</v>
      </c>
      <c r="B223" s="3">
        <v>7079457.8438414447</v>
      </c>
      <c r="C223" s="2">
        <v>0.22433448183136376</v>
      </c>
      <c r="D223" s="6">
        <f t="shared" si="643"/>
        <v>4.2851753664011012</v>
      </c>
      <c r="E223" s="6">
        <f t="shared" si="657"/>
        <v>3.880602831383916</v>
      </c>
      <c r="F223" s="6">
        <f t="shared" si="657"/>
        <v>3.4954510673533172</v>
      </c>
      <c r="G223" s="6">
        <f t="shared" si="657"/>
        <v>3.1309566737858843</v>
      </c>
      <c r="H223" s="6">
        <f t="shared" si="657"/>
        <v>2.7881247412340371</v>
      </c>
      <c r="I223" s="6">
        <f t="shared" si="657"/>
        <v>2.4677154656910152</v>
      </c>
      <c r="J223" s="6">
        <f t="shared" si="657"/>
        <v>2.1702352608710798</v>
      </c>
      <c r="K223" s="6">
        <f t="shared" si="657"/>
        <v>1.8959327984279046</v>
      </c>
      <c r="L223" s="6">
        <f t="shared" si="657"/>
        <v>1.6448002745077797</v>
      </c>
      <c r="M223" s="6">
        <f t="shared" si="657"/>
        <v>1.4165800451050041</v>
      </c>
      <c r="N223" s="6">
        <f t="shared" si="657"/>
        <v>1.2107765970506759</v>
      </c>
      <c r="O223" s="6">
        <f t="shared" si="657"/>
        <v>1.0266736330074171</v>
      </c>
      <c r="P223" s="6">
        <f t="shared" si="657"/>
        <v>0.86335585574375096</v>
      </c>
      <c r="Q223" s="6">
        <f t="shared" si="657"/>
        <v>0.71973484907417506</v>
      </c>
      <c r="R223" s="6">
        <f t="shared" si="657"/>
        <v>0.5945782806233324</v>
      </c>
      <c r="S223" s="6">
        <f t="shared" si="657"/>
        <v>0.4865415058614343</v>
      </c>
      <c r="T223" s="6">
        <f t="shared" si="657"/>
        <v>0.39420054385619308</v>
      </c>
      <c r="U223" s="6">
        <f t="shared" si="657"/>
        <v>0.31608533165565988</v>
      </c>
      <c r="V223" s="6">
        <f t="shared" si="657"/>
        <v>0.25071215267710872</v>
      </c>
      <c r="W223" s="6">
        <f t="shared" si="657"/>
        <v>0.19661417835779704</v>
      </c>
      <c r="X223" s="6">
        <f t="shared" si="657"/>
        <v>0.15236916136104486</v>
      </c>
      <c r="Y223" s="6">
        <f t="shared" si="657"/>
        <v>0.11662346860743619</v>
      </c>
      <c r="Z223" s="6">
        <f t="shared" si="657"/>
        <v>8.8111835056955551E-2</v>
      </c>
      <c r="AA223" s="6">
        <f t="shared" si="657"/>
        <v>6.5672442676814533E-2</v>
      </c>
      <c r="AB223" s="6">
        <f t="shared" si="657"/>
        <v>4.8257168764868998E-2</v>
      </c>
      <c r="AC223" s="6">
        <f t="shared" si="657"/>
        <v>3.4937087491691832E-2</v>
      </c>
      <c r="AD223" s="6">
        <f t="shared" si="657"/>
        <v>2.4903531688628258E-2</v>
      </c>
      <c r="AE223" s="6">
        <f t="shared" si="657"/>
        <v>1.7465213362481084E-2</v>
      </c>
      <c r="AF223" s="6">
        <f t="shared" si="657"/>
        <v>1.2042048760514573E-2</v>
      </c>
      <c r="AG223" s="6">
        <f t="shared" si="657"/>
        <v>8.1564286535985662E-3</v>
      </c>
      <c r="AH223" s="6">
        <f t="shared" si="657"/>
        <v>5.4227132931236261E-3</v>
      </c>
      <c r="AI223" s="6">
        <f t="shared" si="657"/>
        <v>3.5357157747681351E-3</v>
      </c>
      <c r="AJ223" s="6">
        <f t="shared" si="657"/>
        <v>2.2588736505752831E-3</v>
      </c>
      <c r="AK223" s="6">
        <f t="shared" si="657"/>
        <v>1.4127068243738041E-3</v>
      </c>
      <c r="AL223" s="6">
        <f t="shared" si="657"/>
        <v>8.6403288770725898E-4</v>
      </c>
      <c r="AM223" s="6">
        <f t="shared" si="657"/>
        <v>5.1627294915166408E-4</v>
      </c>
      <c r="AN223" s="6">
        <f t="shared" si="657"/>
        <v>3.0104490727128771E-4</v>
      </c>
      <c r="AO223" s="6">
        <f t="shared" si="657"/>
        <v>1.711182084294108E-4</v>
      </c>
      <c r="AP223" s="6">
        <f t="shared" si="657"/>
        <v>9.4702546037233728E-5</v>
      </c>
      <c r="AQ223" s="6">
        <f t="shared" si="657"/>
        <v>5.0967256014643955E-5</v>
      </c>
      <c r="AR223" s="6">
        <f t="shared" si="657"/>
        <v>2.6639361465092718E-5</v>
      </c>
      <c r="AS223" s="6">
        <f t="shared" si="657"/>
        <v>1.3504300459159388E-5</v>
      </c>
      <c r="AT223" s="6">
        <f t="shared" si="657"/>
        <v>6.6301236180696737E-6</v>
      </c>
      <c r="AU223" s="6">
        <f t="shared" si="657"/>
        <v>3.1479617541285992E-6</v>
      </c>
      <c r="AV223" s="6">
        <f t="shared" si="657"/>
        <v>1.4431875526074268E-6</v>
      </c>
      <c r="AW223" s="6">
        <f t="shared" si="657"/>
        <v>6.3781924568937575E-7</v>
      </c>
      <c r="AX223" s="6">
        <f t="shared" si="657"/>
        <v>2.7127972125929274E-7</v>
      </c>
      <c r="AY223" s="6">
        <f t="shared" si="657"/>
        <v>1.1084371106286269E-7</v>
      </c>
      <c r="AZ223" s="6">
        <f t="shared" si="657"/>
        <v>4.3428231223863563E-8</v>
      </c>
      <c r="BA223" s="6">
        <f t="shared" si="657"/>
        <v>1.6283824636386655E-8</v>
      </c>
      <c r="BB223" s="6">
        <f t="shared" si="657"/>
        <v>5.8315019566493738E-9</v>
      </c>
      <c r="BC223" s="6">
        <f t="shared" si="657"/>
        <v>1.9903045532660054E-9</v>
      </c>
      <c r="BD223" s="6">
        <f t="shared" si="657"/>
        <v>6.4596049717570674E-10</v>
      </c>
      <c r="BE223" s="6">
        <f t="shared" si="657"/>
        <v>1.9889627897601082E-10</v>
      </c>
      <c r="BF223" s="6">
        <f t="shared" si="657"/>
        <v>5.7959033900561824E-11</v>
      </c>
      <c r="BG223" s="6">
        <f t="shared" si="657"/>
        <v>1.5943333208989673E-11</v>
      </c>
      <c r="BH223" s="6">
        <f t="shared" si="657"/>
        <v>3.3381734036902628E-12</v>
      </c>
      <c r="BI223" s="6">
        <f t="shared" si="657"/>
        <v>0</v>
      </c>
      <c r="BJ223" s="6">
        <f t="shared" si="657"/>
        <v>0</v>
      </c>
      <c r="BK223" s="6">
        <f t="shared" si="657"/>
        <v>0</v>
      </c>
      <c r="BL223" s="6">
        <f t="shared" si="657"/>
        <v>0</v>
      </c>
      <c r="BM223" s="6">
        <f t="shared" si="657"/>
        <v>0</v>
      </c>
      <c r="BN223" s="6">
        <f t="shared" si="657"/>
        <v>0</v>
      </c>
      <c r="BO223" s="6">
        <f t="shared" si="657"/>
        <v>0</v>
      </c>
      <c r="BP223" s="6">
        <f t="shared" si="657"/>
        <v>0</v>
      </c>
      <c r="BQ223" s="6">
        <f t="shared" si="656"/>
        <v>0</v>
      </c>
      <c r="BR223" s="6">
        <f t="shared" si="656"/>
        <v>0</v>
      </c>
      <c r="BS223" s="6">
        <f t="shared" si="656"/>
        <v>0</v>
      </c>
      <c r="BT223" s="6">
        <f t="shared" si="656"/>
        <v>0</v>
      </c>
      <c r="BU223" s="6">
        <f t="shared" si="656"/>
        <v>0</v>
      </c>
      <c r="BV223" s="6">
        <f t="shared" si="656"/>
        <v>0</v>
      </c>
      <c r="BW223" s="6">
        <f t="shared" si="656"/>
        <v>0</v>
      </c>
      <c r="BX223" s="6">
        <f t="shared" si="656"/>
        <v>0</v>
      </c>
      <c r="BY223" s="6">
        <f t="shared" si="656"/>
        <v>0</v>
      </c>
      <c r="BZ223" s="6">
        <f t="shared" si="656"/>
        <v>0</v>
      </c>
      <c r="CA223" s="6">
        <f t="shared" si="656"/>
        <v>0</v>
      </c>
      <c r="CB223" s="6">
        <f t="shared" si="656"/>
        <v>0</v>
      </c>
      <c r="CC223" s="6">
        <f t="shared" si="656"/>
        <v>0</v>
      </c>
      <c r="CD223" s="6">
        <f t="shared" si="656"/>
        <v>0</v>
      </c>
      <c r="CE223" s="6">
        <f t="shared" si="656"/>
        <v>0</v>
      </c>
      <c r="CF223" s="6">
        <f t="shared" si="656"/>
        <v>0</v>
      </c>
      <c r="CG223" s="6">
        <f t="shared" si="656"/>
        <v>0</v>
      </c>
      <c r="CH223" s="6">
        <f t="shared" si="656"/>
        <v>0</v>
      </c>
      <c r="CI223" s="6">
        <f t="shared" si="656"/>
        <v>0</v>
      </c>
      <c r="CJ223" s="6">
        <f t="shared" si="656"/>
        <v>0</v>
      </c>
      <c r="CK223" s="6">
        <f t="shared" si="656"/>
        <v>0</v>
      </c>
      <c r="CL223" s="6">
        <f t="shared" si="656"/>
        <v>0</v>
      </c>
      <c r="CM223" s="6">
        <f t="shared" si="656"/>
        <v>0</v>
      </c>
      <c r="CN223" s="6">
        <f t="shared" si="656"/>
        <v>0</v>
      </c>
      <c r="CO223" s="6">
        <f t="shared" si="656"/>
        <v>0</v>
      </c>
      <c r="CP223" s="6">
        <f t="shared" si="656"/>
        <v>0</v>
      </c>
      <c r="CQ223" s="6">
        <f t="shared" si="656"/>
        <v>0</v>
      </c>
      <c r="CR223" s="6">
        <f t="shared" si="656"/>
        <v>0</v>
      </c>
      <c r="CS223" s="6">
        <f t="shared" si="656"/>
        <v>0</v>
      </c>
      <c r="CT223" s="6">
        <f t="shared" si="656"/>
        <v>0</v>
      </c>
      <c r="CU223" s="6">
        <f t="shared" si="656"/>
        <v>0</v>
      </c>
      <c r="CV223" s="6">
        <f t="shared" si="656"/>
        <v>0</v>
      </c>
      <c r="CW223" s="6">
        <f t="shared" si="656"/>
        <v>0</v>
      </c>
      <c r="CX223" s="6">
        <f t="shared" si="656"/>
        <v>0</v>
      </c>
      <c r="CY223" s="6">
        <f t="shared" si="656"/>
        <v>0</v>
      </c>
      <c r="CZ223" s="6">
        <f t="shared" si="656"/>
        <v>0</v>
      </c>
      <c r="DA223" s="6">
        <f t="shared" si="656"/>
        <v>0</v>
      </c>
      <c r="DB223" s="6">
        <f t="shared" si="656"/>
        <v>0</v>
      </c>
      <c r="DC223" s="6">
        <f t="shared" si="656"/>
        <v>0</v>
      </c>
      <c r="DD223" s="6">
        <f t="shared" si="656"/>
        <v>0</v>
      </c>
      <c r="DE223" s="6">
        <f t="shared" si="656"/>
        <v>0</v>
      </c>
      <c r="DF223" s="6">
        <f t="shared" si="656"/>
        <v>0</v>
      </c>
      <c r="DG223" s="6">
        <f t="shared" si="656"/>
        <v>0</v>
      </c>
      <c r="DH223" s="6">
        <f t="shared" si="656"/>
        <v>0</v>
      </c>
      <c r="DI223" s="6">
        <f t="shared" si="656"/>
        <v>0</v>
      </c>
      <c r="DJ223" s="6">
        <f t="shared" si="656"/>
        <v>0</v>
      </c>
      <c r="DK223" s="6">
        <f t="shared" si="656"/>
        <v>0</v>
      </c>
      <c r="DL223" s="6">
        <f t="shared" si="656"/>
        <v>0</v>
      </c>
      <c r="DM223" s="6">
        <f t="shared" si="656"/>
        <v>0</v>
      </c>
      <c r="DN223" s="6">
        <f t="shared" si="656"/>
        <v>0</v>
      </c>
      <c r="DO223" s="6">
        <f t="shared" si="656"/>
        <v>0</v>
      </c>
      <c r="DP223" s="6">
        <f t="shared" si="656"/>
        <v>0</v>
      </c>
      <c r="DQ223" s="6">
        <f t="shared" si="656"/>
        <v>0</v>
      </c>
      <c r="DR223" s="6">
        <f t="shared" si="656"/>
        <v>0</v>
      </c>
      <c r="DS223" s="6">
        <f t="shared" si="656"/>
        <v>0</v>
      </c>
      <c r="DT223" s="6">
        <f t="shared" si="656"/>
        <v>0</v>
      </c>
      <c r="DU223" s="6">
        <f t="shared" si="656"/>
        <v>0</v>
      </c>
      <c r="DV223" s="6">
        <f t="shared" si="656"/>
        <v>0</v>
      </c>
      <c r="DW223" s="6">
        <f t="shared" si="656"/>
        <v>0</v>
      </c>
      <c r="DX223" s="6">
        <f t="shared" si="656"/>
        <v>0</v>
      </c>
      <c r="DY223" s="6">
        <f t="shared" si="656"/>
        <v>0</v>
      </c>
      <c r="DZ223" s="6">
        <f t="shared" si="656"/>
        <v>0</v>
      </c>
      <c r="EA223" s="6">
        <f t="shared" si="656"/>
        <v>0</v>
      </c>
      <c r="EB223" s="6">
        <f t="shared" si="655"/>
        <v>0</v>
      </c>
      <c r="EC223" s="6">
        <f t="shared" si="654"/>
        <v>0</v>
      </c>
      <c r="ED223" s="6">
        <f t="shared" si="654"/>
        <v>0</v>
      </c>
      <c r="EE223" s="6">
        <f t="shared" ref="EE223:GP226" si="658">$H$1*PI()/3*($E$213*(EF$215-EE$215)*(EE15*(2*EE$215+EF$215)+EF15*(EE$215+2*EF$215))+$C$213/2*((EF$215^2-EE$215^2)*(EE15+EF15)^2+2*(EF$215-EE$215)*(EE$215*EE15^2+EF$215*EF15^2)))</f>
        <v>0</v>
      </c>
      <c r="EF223" s="6">
        <f t="shared" si="658"/>
        <v>0</v>
      </c>
      <c r="EG223" s="6">
        <f t="shared" si="658"/>
        <v>0</v>
      </c>
      <c r="EH223" s="6">
        <f t="shared" si="658"/>
        <v>0</v>
      </c>
      <c r="EI223" s="6">
        <f t="shared" si="658"/>
        <v>0</v>
      </c>
      <c r="EJ223" s="6">
        <f t="shared" si="658"/>
        <v>0</v>
      </c>
      <c r="EK223" s="6">
        <f t="shared" si="658"/>
        <v>0</v>
      </c>
      <c r="EL223" s="6">
        <f t="shared" si="658"/>
        <v>0</v>
      </c>
      <c r="EM223" s="6">
        <f t="shared" si="658"/>
        <v>0</v>
      </c>
      <c r="EN223" s="6">
        <f t="shared" si="658"/>
        <v>0</v>
      </c>
      <c r="EO223" s="6">
        <f t="shared" si="658"/>
        <v>0</v>
      </c>
      <c r="EP223" s="6">
        <f t="shared" si="658"/>
        <v>0</v>
      </c>
      <c r="EQ223" s="6">
        <f t="shared" si="658"/>
        <v>0</v>
      </c>
      <c r="ER223" s="6">
        <f t="shared" si="658"/>
        <v>0</v>
      </c>
      <c r="ES223" s="6">
        <f t="shared" si="658"/>
        <v>0</v>
      </c>
      <c r="ET223" s="6">
        <f t="shared" si="658"/>
        <v>0</v>
      </c>
      <c r="EU223" s="6">
        <f t="shared" si="658"/>
        <v>0</v>
      </c>
      <c r="EV223" s="6">
        <f t="shared" si="658"/>
        <v>0</v>
      </c>
      <c r="EW223" s="6">
        <f t="shared" si="658"/>
        <v>0</v>
      </c>
      <c r="EX223" s="6">
        <f t="shared" si="658"/>
        <v>0</v>
      </c>
      <c r="EY223" s="6">
        <f t="shared" si="658"/>
        <v>0</v>
      </c>
      <c r="EZ223" s="6">
        <f t="shared" si="658"/>
        <v>0</v>
      </c>
      <c r="FA223" s="6">
        <f t="shared" si="658"/>
        <v>0</v>
      </c>
      <c r="FB223" s="6">
        <f t="shared" si="658"/>
        <v>0</v>
      </c>
      <c r="FC223" s="6">
        <f t="shared" si="658"/>
        <v>0</v>
      </c>
      <c r="FD223" s="6">
        <f t="shared" si="658"/>
        <v>0</v>
      </c>
      <c r="FE223" s="6">
        <f t="shared" si="658"/>
        <v>0</v>
      </c>
      <c r="FF223" s="6">
        <f t="shared" si="658"/>
        <v>0</v>
      </c>
      <c r="FG223" s="6">
        <f t="shared" si="658"/>
        <v>0</v>
      </c>
      <c r="FH223" s="6">
        <f t="shared" si="658"/>
        <v>0</v>
      </c>
      <c r="FI223" s="6">
        <f t="shared" si="658"/>
        <v>0</v>
      </c>
      <c r="FJ223" s="6">
        <f t="shared" si="658"/>
        <v>0</v>
      </c>
      <c r="FK223" s="6">
        <f t="shared" si="658"/>
        <v>0</v>
      </c>
      <c r="FL223" s="6">
        <f t="shared" si="658"/>
        <v>0</v>
      </c>
      <c r="FM223" s="6">
        <f t="shared" si="658"/>
        <v>0</v>
      </c>
      <c r="FN223" s="6">
        <f t="shared" si="658"/>
        <v>0</v>
      </c>
      <c r="FO223" s="6">
        <f t="shared" si="658"/>
        <v>0</v>
      </c>
      <c r="FP223" s="6">
        <f t="shared" si="658"/>
        <v>0</v>
      </c>
      <c r="FQ223" s="6">
        <f t="shared" si="658"/>
        <v>0</v>
      </c>
      <c r="FR223" s="6">
        <f t="shared" si="658"/>
        <v>0</v>
      </c>
      <c r="FS223" s="6">
        <f t="shared" si="658"/>
        <v>0</v>
      </c>
      <c r="FT223" s="6">
        <f t="shared" si="658"/>
        <v>0</v>
      </c>
      <c r="FU223" s="6">
        <f t="shared" si="658"/>
        <v>0</v>
      </c>
      <c r="FV223" s="6">
        <f t="shared" si="658"/>
        <v>0</v>
      </c>
      <c r="FW223" s="6">
        <f t="shared" si="658"/>
        <v>0</v>
      </c>
      <c r="FX223" s="6">
        <f t="shared" si="658"/>
        <v>0</v>
      </c>
      <c r="FY223" s="6">
        <f t="shared" si="658"/>
        <v>0</v>
      </c>
      <c r="FZ223" s="6">
        <f t="shared" si="658"/>
        <v>0</v>
      </c>
      <c r="GA223" s="6">
        <f t="shared" si="658"/>
        <v>0</v>
      </c>
      <c r="GB223" s="6">
        <f t="shared" si="658"/>
        <v>0</v>
      </c>
      <c r="GC223" s="6">
        <f t="shared" si="658"/>
        <v>0</v>
      </c>
      <c r="GD223" s="6">
        <f t="shared" si="658"/>
        <v>0</v>
      </c>
      <c r="GE223" s="6">
        <f t="shared" si="658"/>
        <v>0</v>
      </c>
      <c r="GF223" s="6">
        <f t="shared" si="658"/>
        <v>0</v>
      </c>
      <c r="GG223" s="6">
        <f t="shared" si="658"/>
        <v>0</v>
      </c>
      <c r="GH223" s="6">
        <f t="shared" si="658"/>
        <v>0</v>
      </c>
      <c r="GI223" s="6">
        <f t="shared" si="658"/>
        <v>0</v>
      </c>
      <c r="GJ223" s="6">
        <f t="shared" si="658"/>
        <v>0</v>
      </c>
      <c r="GK223" s="6">
        <f t="shared" si="658"/>
        <v>0</v>
      </c>
      <c r="GL223" s="6">
        <f t="shared" si="658"/>
        <v>0</v>
      </c>
      <c r="GM223" s="6">
        <f t="shared" si="658"/>
        <v>0</v>
      </c>
      <c r="GN223" s="6">
        <f t="shared" si="658"/>
        <v>0</v>
      </c>
      <c r="GO223" s="6">
        <f t="shared" si="658"/>
        <v>0</v>
      </c>
      <c r="GP223" s="6">
        <f t="shared" si="658"/>
        <v>0</v>
      </c>
      <c r="GQ223" s="6">
        <f t="shared" si="637"/>
        <v>0</v>
      </c>
      <c r="GR223" s="6">
        <f t="shared" si="637"/>
        <v>0</v>
      </c>
      <c r="GS223" s="6">
        <f t="shared" si="637"/>
        <v>0</v>
      </c>
      <c r="GT223" s="6">
        <f t="shared" si="637"/>
        <v>0</v>
      </c>
      <c r="GU223" s="6">
        <f t="shared" si="637"/>
        <v>0</v>
      </c>
      <c r="GV223" s="6">
        <f t="shared" si="637"/>
        <v>0</v>
      </c>
      <c r="GW223" s="6">
        <f t="shared" si="637"/>
        <v>0</v>
      </c>
      <c r="GX223" s="6">
        <f t="shared" si="637"/>
        <v>0</v>
      </c>
      <c r="GY223" s="6">
        <f t="shared" si="637"/>
        <v>0</v>
      </c>
      <c r="GZ223" s="6">
        <f t="shared" si="637"/>
        <v>0</v>
      </c>
      <c r="HA223" s="6">
        <f t="shared" si="637"/>
        <v>0</v>
      </c>
      <c r="HB223" s="6">
        <f t="shared" si="637"/>
        <v>0</v>
      </c>
      <c r="HC223" s="6">
        <f t="shared" si="637"/>
        <v>0</v>
      </c>
      <c r="HD223" s="6">
        <f t="shared" si="637"/>
        <v>0</v>
      </c>
      <c r="HE223" s="6">
        <f t="shared" si="637"/>
        <v>0</v>
      </c>
      <c r="HF223" s="6">
        <f t="shared" si="637"/>
        <v>0</v>
      </c>
      <c r="HG223" s="6">
        <f t="shared" si="637"/>
        <v>0</v>
      </c>
      <c r="HJ223" s="4">
        <f t="shared" si="644"/>
        <v>33.818066440723548</v>
      </c>
      <c r="HK223" s="1">
        <f t="shared" si="638"/>
        <v>386644.10859468294</v>
      </c>
      <c r="HL223" s="2">
        <f t="shared" si="645"/>
        <v>-0.99999999651357252</v>
      </c>
      <c r="HM223" s="4">
        <f t="shared" si="646"/>
        <v>1.047169716655334</v>
      </c>
      <c r="HN223" s="4">
        <f t="shared" si="647"/>
        <v>0.5000241052261436</v>
      </c>
      <c r="HO223" s="5">
        <f t="shared" si="639"/>
        <v>6.3782428376043754E-2</v>
      </c>
      <c r="HP223" s="2">
        <f t="shared" si="648"/>
        <v>-3968.9999989749904</v>
      </c>
      <c r="HQ223" s="5">
        <f t="shared" si="649"/>
        <v>-6.3783453385212852E-2</v>
      </c>
      <c r="HR223" s="6">
        <f t="shared" si="650"/>
        <v>2646.0637824283758</v>
      </c>
      <c r="HS223" s="2">
        <f t="shared" si="651"/>
        <v>18.372280184130467</v>
      </c>
      <c r="HT223" s="4">
        <f t="shared" si="652"/>
        <v>33.818067896179855</v>
      </c>
    </row>
    <row r="224" spans="1:228" x14ac:dyDescent="0.25">
      <c r="A224">
        <v>138</v>
      </c>
      <c r="B224" s="3">
        <v>7943282.3472428638</v>
      </c>
      <c r="C224" s="2">
        <v>0.25170742855105788</v>
      </c>
      <c r="D224" s="6">
        <f t="shared" si="643"/>
        <v>6.0266077841913113</v>
      </c>
      <c r="E224" s="6">
        <f t="shared" si="657"/>
        <v>5.5258364622420233</v>
      </c>
      <c r="F224" s="6">
        <f t="shared" si="657"/>
        <v>5.0423828211106745</v>
      </c>
      <c r="G224" s="6">
        <f t="shared" si="657"/>
        <v>4.578190584040799</v>
      </c>
      <c r="H224" s="6">
        <f t="shared" si="657"/>
        <v>4.1349992496721635</v>
      </c>
      <c r="I224" s="6">
        <f t="shared" si="657"/>
        <v>3.7143192533050686</v>
      </c>
      <c r="J224" s="6">
        <f t="shared" si="657"/>
        <v>3.317410526888394</v>
      </c>
      <c r="K224" s="6">
        <f t="shared" si="657"/>
        <v>2.9452651722528378</v>
      </c>
      <c r="L224" s="6">
        <f t="shared" si="657"/>
        <v>2.5985948933591034</v>
      </c>
      <c r="M224" s="6">
        <f t="shared" si="657"/>
        <v>2.2778237325805759</v>
      </c>
      <c r="N224" s="6">
        <f t="shared" si="657"/>
        <v>1.9830865234321022</v>
      </c>
      <c r="O224" s="6">
        <f t="shared" si="657"/>
        <v>1.7142333103610541</v>
      </c>
      <c r="P224" s="6">
        <f t="shared" si="657"/>
        <v>1.4708397993497764</v>
      </c>
      <c r="Q224" s="6">
        <f t="shared" si="657"/>
        <v>1.2522236978303027</v>
      </c>
      <c r="R224" s="6">
        <f t="shared" si="657"/>
        <v>1.0574665870499771</v>
      </c>
      <c r="S224" s="6">
        <f t="shared" si="657"/>
        <v>0.88544075485757689</v>
      </c>
      <c r="T224" s="6">
        <f t="shared" si="657"/>
        <v>0.73484021333533533</v>
      </c>
      <c r="U224" s="6">
        <f t="shared" si="657"/>
        <v>0.60421494582281343</v>
      </c>
      <c r="V224" s="6">
        <f t="shared" si="657"/>
        <v>0.4920072835976726</v>
      </c>
      <c r="W224" s="6">
        <f t="shared" si="657"/>
        <v>0.39658921457684088</v>
      </c>
      <c r="X224" s="6">
        <f t="shared" si="657"/>
        <v>0.31629938352875692</v>
      </c>
      <c r="Y224" s="6">
        <f t="shared" si="657"/>
        <v>0.24947856116322964</v>
      </c>
      <c r="Z224" s="6">
        <f t="shared" si="657"/>
        <v>0.19450243991470778</v>
      </c>
      <c r="AA224" s="6">
        <f t="shared" si="657"/>
        <v>0.14981075477990993</v>
      </c>
      <c r="AB224" s="6">
        <f t="shared" si="657"/>
        <v>0.11393192118247031</v>
      </c>
      <c r="AC224" s="6">
        <f t="shared" si="657"/>
        <v>8.5502617165080827E-2</v>
      </c>
      <c r="AD224" s="6">
        <f t="shared" si="657"/>
        <v>6.3281999276305581E-2</v>
      </c>
      <c r="AE224" s="6">
        <f t="shared" si="657"/>
        <v>4.6160512810263857E-2</v>
      </c>
      <c r="AF224" s="6">
        <f t="shared" si="657"/>
        <v>3.3163518987257598E-2</v>
      </c>
      <c r="AG224" s="6">
        <f t="shared" si="657"/>
        <v>2.3450196246237703E-2</v>
      </c>
      <c r="AH224" s="6">
        <f t="shared" si="657"/>
        <v>1.6308364391611919E-2</v>
      </c>
      <c r="AI224" s="6">
        <f t="shared" si="657"/>
        <v>1.1146017081697265E-2</v>
      </c>
      <c r="AJ224" s="6">
        <f t="shared" si="657"/>
        <v>7.4804232828759327E-3</v>
      </c>
      <c r="AK224" s="6">
        <f t="shared" si="657"/>
        <v>4.9256707124159327E-3</v>
      </c>
      <c r="AL224" s="6">
        <f t="shared" si="657"/>
        <v>3.179478462456873E-3</v>
      </c>
      <c r="AM224" s="6">
        <f t="shared" si="657"/>
        <v>2.0100114040562749E-3</v>
      </c>
      <c r="AN224" s="6">
        <f t="shared" si="657"/>
        <v>1.2432987800853881E-3</v>
      </c>
      <c r="AO224" s="6">
        <f t="shared" si="657"/>
        <v>7.5170881144732136E-4</v>
      </c>
      <c r="AP224" s="6">
        <f t="shared" si="657"/>
        <v>4.4377556967499819E-4</v>
      </c>
      <c r="AQ224" s="6">
        <f t="shared" si="657"/>
        <v>2.5552768632968907E-4</v>
      </c>
      <c r="AR224" s="6">
        <f t="shared" si="657"/>
        <v>1.4334162684795081E-4</v>
      </c>
      <c r="AS224" s="6">
        <f t="shared" si="657"/>
        <v>7.8242406793550709E-5</v>
      </c>
      <c r="AT224" s="6">
        <f t="shared" si="657"/>
        <v>4.1504860745330982E-5</v>
      </c>
      <c r="AU224" s="6">
        <f t="shared" si="657"/>
        <v>2.1368229576844805E-5</v>
      </c>
      <c r="AV224" s="6">
        <f t="shared" si="657"/>
        <v>1.0662284062150842E-5</v>
      </c>
      <c r="AW224" s="6">
        <f t="shared" si="657"/>
        <v>5.148912789861566E-6</v>
      </c>
      <c r="AX224" s="6">
        <f t="shared" si="657"/>
        <v>2.4027396070961544E-6</v>
      </c>
      <c r="AY224" s="6">
        <f t="shared" si="657"/>
        <v>1.0817715734585854E-6</v>
      </c>
      <c r="AZ224" s="6">
        <f t="shared" si="657"/>
        <v>4.6911787883369248E-7</v>
      </c>
      <c r="BA224" s="6">
        <f t="shared" si="657"/>
        <v>1.9561061684222858E-7</v>
      </c>
      <c r="BB224" s="6">
        <f t="shared" si="657"/>
        <v>7.828496115174318E-8</v>
      </c>
      <c r="BC224" s="6">
        <f t="shared" si="657"/>
        <v>3.001335562782218E-8</v>
      </c>
      <c r="BD224" s="6">
        <f t="shared" si="657"/>
        <v>1.1001134965807105E-8</v>
      </c>
      <c r="BE224" s="6">
        <f t="shared" si="657"/>
        <v>3.8471876024827353E-9</v>
      </c>
      <c r="BF224" s="6">
        <f t="shared" si="657"/>
        <v>1.2808144713530302E-9</v>
      </c>
      <c r="BG224" s="6">
        <f t="shared" si="657"/>
        <v>4.0501951032603789E-10</v>
      </c>
      <c r="BH224" s="6">
        <f t="shared" si="657"/>
        <v>9.5111420156258515E-11</v>
      </c>
      <c r="BI224" s="6">
        <f t="shared" si="657"/>
        <v>0</v>
      </c>
      <c r="BJ224" s="6">
        <f t="shared" si="657"/>
        <v>0</v>
      </c>
      <c r="BK224" s="6">
        <f t="shared" si="657"/>
        <v>0</v>
      </c>
      <c r="BL224" s="6">
        <f t="shared" si="657"/>
        <v>0</v>
      </c>
      <c r="BM224" s="6">
        <f t="shared" si="657"/>
        <v>0</v>
      </c>
      <c r="BN224" s="6">
        <f t="shared" si="657"/>
        <v>0</v>
      </c>
      <c r="BO224" s="6">
        <f t="shared" si="657"/>
        <v>0</v>
      </c>
      <c r="BP224" s="6">
        <f t="shared" si="657"/>
        <v>0</v>
      </c>
      <c r="BQ224" s="6">
        <f t="shared" si="656"/>
        <v>0</v>
      </c>
      <c r="BR224" s="6">
        <f t="shared" si="656"/>
        <v>0</v>
      </c>
      <c r="BS224" s="6">
        <f t="shared" si="656"/>
        <v>0</v>
      </c>
      <c r="BT224" s="6">
        <f t="shared" si="656"/>
        <v>0</v>
      </c>
      <c r="BU224" s="6">
        <f t="shared" si="656"/>
        <v>0</v>
      </c>
      <c r="BV224" s="6">
        <f t="shared" si="656"/>
        <v>0</v>
      </c>
      <c r="BW224" s="6">
        <f t="shared" si="656"/>
        <v>0</v>
      </c>
      <c r="BX224" s="6">
        <f t="shared" si="656"/>
        <v>0</v>
      </c>
      <c r="BY224" s="6">
        <f t="shared" si="656"/>
        <v>0</v>
      </c>
      <c r="BZ224" s="6">
        <f t="shared" si="656"/>
        <v>0</v>
      </c>
      <c r="CA224" s="6">
        <f t="shared" si="656"/>
        <v>0</v>
      </c>
      <c r="CB224" s="6">
        <f t="shared" si="656"/>
        <v>0</v>
      </c>
      <c r="CC224" s="6">
        <f t="shared" si="656"/>
        <v>0</v>
      </c>
      <c r="CD224" s="6">
        <f t="shared" si="656"/>
        <v>0</v>
      </c>
      <c r="CE224" s="6">
        <f t="shared" si="656"/>
        <v>0</v>
      </c>
      <c r="CF224" s="6">
        <f t="shared" si="656"/>
        <v>0</v>
      </c>
      <c r="CG224" s="6">
        <f t="shared" si="656"/>
        <v>0</v>
      </c>
      <c r="CH224" s="6">
        <f t="shared" si="656"/>
        <v>0</v>
      </c>
      <c r="CI224" s="6">
        <f t="shared" si="656"/>
        <v>0</v>
      </c>
      <c r="CJ224" s="6">
        <f t="shared" si="656"/>
        <v>0</v>
      </c>
      <c r="CK224" s="6">
        <f t="shared" si="656"/>
        <v>0</v>
      </c>
      <c r="CL224" s="6">
        <f t="shared" si="656"/>
        <v>0</v>
      </c>
      <c r="CM224" s="6">
        <f t="shared" si="656"/>
        <v>0</v>
      </c>
      <c r="CN224" s="6">
        <f t="shared" si="656"/>
        <v>0</v>
      </c>
      <c r="CO224" s="6">
        <f t="shared" si="656"/>
        <v>0</v>
      </c>
      <c r="CP224" s="6">
        <f t="shared" si="656"/>
        <v>0</v>
      </c>
      <c r="CQ224" s="6">
        <f t="shared" si="656"/>
        <v>0</v>
      </c>
      <c r="CR224" s="6">
        <f t="shared" si="656"/>
        <v>0</v>
      </c>
      <c r="CS224" s="6">
        <f t="shared" si="656"/>
        <v>0</v>
      </c>
      <c r="CT224" s="6">
        <f t="shared" si="656"/>
        <v>0</v>
      </c>
      <c r="CU224" s="6">
        <f t="shared" si="656"/>
        <v>0</v>
      </c>
      <c r="CV224" s="6">
        <f t="shared" si="656"/>
        <v>0</v>
      </c>
      <c r="CW224" s="6">
        <f t="shared" si="656"/>
        <v>0</v>
      </c>
      <c r="CX224" s="6">
        <f t="shared" si="656"/>
        <v>0</v>
      </c>
      <c r="CY224" s="6">
        <f t="shared" si="656"/>
        <v>0</v>
      </c>
      <c r="CZ224" s="6">
        <f t="shared" si="656"/>
        <v>0</v>
      </c>
      <c r="DA224" s="6">
        <f t="shared" si="656"/>
        <v>0</v>
      </c>
      <c r="DB224" s="6">
        <f t="shared" si="656"/>
        <v>0</v>
      </c>
      <c r="DC224" s="6">
        <f t="shared" si="656"/>
        <v>0</v>
      </c>
      <c r="DD224" s="6">
        <f t="shared" si="656"/>
        <v>0</v>
      </c>
      <c r="DE224" s="6">
        <f t="shared" si="656"/>
        <v>0</v>
      </c>
      <c r="DF224" s="6">
        <f t="shared" si="656"/>
        <v>0</v>
      </c>
      <c r="DG224" s="6">
        <f t="shared" si="656"/>
        <v>0</v>
      </c>
      <c r="DH224" s="6">
        <f t="shared" si="656"/>
        <v>0</v>
      </c>
      <c r="DI224" s="6">
        <f t="shared" si="656"/>
        <v>0</v>
      </c>
      <c r="DJ224" s="6">
        <f t="shared" si="656"/>
        <v>0</v>
      </c>
      <c r="DK224" s="6">
        <f t="shared" si="656"/>
        <v>0</v>
      </c>
      <c r="DL224" s="6">
        <f t="shared" si="656"/>
        <v>0</v>
      </c>
      <c r="DM224" s="6">
        <f t="shared" si="656"/>
        <v>0</v>
      </c>
      <c r="DN224" s="6">
        <f t="shared" si="656"/>
        <v>0</v>
      </c>
      <c r="DO224" s="6">
        <f t="shared" si="656"/>
        <v>0</v>
      </c>
      <c r="DP224" s="6">
        <f t="shared" si="656"/>
        <v>0</v>
      </c>
      <c r="DQ224" s="6">
        <f t="shared" si="656"/>
        <v>0</v>
      </c>
      <c r="DR224" s="6">
        <f t="shared" si="656"/>
        <v>0</v>
      </c>
      <c r="DS224" s="6">
        <f t="shared" si="656"/>
        <v>0</v>
      </c>
      <c r="DT224" s="6">
        <f t="shared" si="656"/>
        <v>0</v>
      </c>
      <c r="DU224" s="6">
        <f t="shared" si="656"/>
        <v>0</v>
      </c>
      <c r="DV224" s="6">
        <f t="shared" si="656"/>
        <v>0</v>
      </c>
      <c r="DW224" s="6">
        <f t="shared" si="656"/>
        <v>0</v>
      </c>
      <c r="DX224" s="6">
        <f t="shared" si="656"/>
        <v>0</v>
      </c>
      <c r="DY224" s="6">
        <f t="shared" si="656"/>
        <v>0</v>
      </c>
      <c r="DZ224" s="6">
        <f t="shared" si="656"/>
        <v>0</v>
      </c>
      <c r="EA224" s="6">
        <f t="shared" si="656"/>
        <v>0</v>
      </c>
      <c r="EB224" s="6">
        <f t="shared" si="655"/>
        <v>0</v>
      </c>
      <c r="EC224" s="6">
        <f t="shared" ref="EC224:GN227" si="659">$H$1*PI()/3*($E$213*(ED$215-EC$215)*(EC16*(2*EC$215+ED$215)+ED16*(EC$215+2*ED$215))+$C$213/2*((ED$215^2-EC$215^2)*(EC16+ED16)^2+2*(ED$215-EC$215)*(EC$215*EC16^2+ED$215*ED16^2)))</f>
        <v>0</v>
      </c>
      <c r="ED224" s="6">
        <f t="shared" si="659"/>
        <v>0</v>
      </c>
      <c r="EE224" s="6">
        <f t="shared" si="659"/>
        <v>0</v>
      </c>
      <c r="EF224" s="6">
        <f t="shared" si="659"/>
        <v>0</v>
      </c>
      <c r="EG224" s="6">
        <f t="shared" si="659"/>
        <v>0</v>
      </c>
      <c r="EH224" s="6">
        <f t="shared" si="659"/>
        <v>0</v>
      </c>
      <c r="EI224" s="6">
        <f t="shared" si="659"/>
        <v>0</v>
      </c>
      <c r="EJ224" s="6">
        <f t="shared" si="659"/>
        <v>0</v>
      </c>
      <c r="EK224" s="6">
        <f t="shared" si="659"/>
        <v>0</v>
      </c>
      <c r="EL224" s="6">
        <f t="shared" si="659"/>
        <v>0</v>
      </c>
      <c r="EM224" s="6">
        <f t="shared" si="659"/>
        <v>0</v>
      </c>
      <c r="EN224" s="6">
        <f t="shared" si="659"/>
        <v>0</v>
      </c>
      <c r="EO224" s="6">
        <f t="shared" si="659"/>
        <v>0</v>
      </c>
      <c r="EP224" s="6">
        <f t="shared" si="659"/>
        <v>0</v>
      </c>
      <c r="EQ224" s="6">
        <f t="shared" si="659"/>
        <v>0</v>
      </c>
      <c r="ER224" s="6">
        <f t="shared" si="659"/>
        <v>0</v>
      </c>
      <c r="ES224" s="6">
        <f t="shared" si="659"/>
        <v>0</v>
      </c>
      <c r="ET224" s="6">
        <f t="shared" si="659"/>
        <v>0</v>
      </c>
      <c r="EU224" s="6">
        <f t="shared" si="659"/>
        <v>0</v>
      </c>
      <c r="EV224" s="6">
        <f t="shared" si="659"/>
        <v>0</v>
      </c>
      <c r="EW224" s="6">
        <f t="shared" si="659"/>
        <v>0</v>
      </c>
      <c r="EX224" s="6">
        <f t="shared" si="659"/>
        <v>0</v>
      </c>
      <c r="EY224" s="6">
        <f t="shared" si="659"/>
        <v>0</v>
      </c>
      <c r="EZ224" s="6">
        <f t="shared" si="659"/>
        <v>0</v>
      </c>
      <c r="FA224" s="6">
        <f t="shared" si="659"/>
        <v>0</v>
      </c>
      <c r="FB224" s="6">
        <f t="shared" si="659"/>
        <v>0</v>
      </c>
      <c r="FC224" s="6">
        <f t="shared" si="659"/>
        <v>0</v>
      </c>
      <c r="FD224" s="6">
        <f t="shared" si="659"/>
        <v>0</v>
      </c>
      <c r="FE224" s="6">
        <f t="shared" si="659"/>
        <v>0</v>
      </c>
      <c r="FF224" s="6">
        <f t="shared" si="659"/>
        <v>0</v>
      </c>
      <c r="FG224" s="6">
        <f t="shared" si="659"/>
        <v>0</v>
      </c>
      <c r="FH224" s="6">
        <f t="shared" si="659"/>
        <v>0</v>
      </c>
      <c r="FI224" s="6">
        <f t="shared" si="659"/>
        <v>0</v>
      </c>
      <c r="FJ224" s="6">
        <f t="shared" si="659"/>
        <v>0</v>
      </c>
      <c r="FK224" s="6">
        <f t="shared" si="659"/>
        <v>0</v>
      </c>
      <c r="FL224" s="6">
        <f t="shared" si="659"/>
        <v>0</v>
      </c>
      <c r="FM224" s="6">
        <f t="shared" si="659"/>
        <v>0</v>
      </c>
      <c r="FN224" s="6">
        <f t="shared" si="659"/>
        <v>0</v>
      </c>
      <c r="FO224" s="6">
        <f t="shared" si="659"/>
        <v>0</v>
      </c>
      <c r="FP224" s="6">
        <f t="shared" si="659"/>
        <v>0</v>
      </c>
      <c r="FQ224" s="6">
        <f t="shared" si="659"/>
        <v>0</v>
      </c>
      <c r="FR224" s="6">
        <f t="shared" si="659"/>
        <v>0</v>
      </c>
      <c r="FS224" s="6">
        <f t="shared" si="659"/>
        <v>0</v>
      </c>
      <c r="FT224" s="6">
        <f t="shared" si="659"/>
        <v>0</v>
      </c>
      <c r="FU224" s="6">
        <f t="shared" si="659"/>
        <v>0</v>
      </c>
      <c r="FV224" s="6">
        <f t="shared" si="659"/>
        <v>0</v>
      </c>
      <c r="FW224" s="6">
        <f t="shared" si="659"/>
        <v>0</v>
      </c>
      <c r="FX224" s="6">
        <f t="shared" si="659"/>
        <v>0</v>
      </c>
      <c r="FY224" s="6">
        <f t="shared" si="659"/>
        <v>0</v>
      </c>
      <c r="FZ224" s="6">
        <f t="shared" si="659"/>
        <v>0</v>
      </c>
      <c r="GA224" s="6">
        <f t="shared" si="659"/>
        <v>0</v>
      </c>
      <c r="GB224" s="6">
        <f t="shared" si="659"/>
        <v>0</v>
      </c>
      <c r="GC224" s="6">
        <f t="shared" si="659"/>
        <v>0</v>
      </c>
      <c r="GD224" s="6">
        <f t="shared" si="659"/>
        <v>0</v>
      </c>
      <c r="GE224" s="6">
        <f t="shared" si="659"/>
        <v>0</v>
      </c>
      <c r="GF224" s="6">
        <f t="shared" si="659"/>
        <v>0</v>
      </c>
      <c r="GG224" s="6">
        <f t="shared" si="659"/>
        <v>0</v>
      </c>
      <c r="GH224" s="6">
        <f t="shared" si="659"/>
        <v>0</v>
      </c>
      <c r="GI224" s="6">
        <f t="shared" si="659"/>
        <v>0</v>
      </c>
      <c r="GJ224" s="6">
        <f t="shared" si="659"/>
        <v>0</v>
      </c>
      <c r="GK224" s="6">
        <f t="shared" si="659"/>
        <v>0</v>
      </c>
      <c r="GL224" s="6">
        <f t="shared" si="659"/>
        <v>0</v>
      </c>
      <c r="GM224" s="6">
        <f t="shared" si="659"/>
        <v>0</v>
      </c>
      <c r="GN224" s="6">
        <f t="shared" si="659"/>
        <v>0</v>
      </c>
      <c r="GO224" s="6">
        <f t="shared" si="658"/>
        <v>0</v>
      </c>
      <c r="GP224" s="6">
        <f t="shared" si="658"/>
        <v>0</v>
      </c>
      <c r="GQ224" s="6">
        <f t="shared" si="637"/>
        <v>0</v>
      </c>
      <c r="GR224" s="6">
        <f t="shared" si="637"/>
        <v>0</v>
      </c>
      <c r="GS224" s="6">
        <f t="shared" si="637"/>
        <v>0</v>
      </c>
      <c r="GT224" s="6">
        <f t="shared" si="637"/>
        <v>0</v>
      </c>
      <c r="GU224" s="6">
        <f t="shared" si="637"/>
        <v>0</v>
      </c>
      <c r="GV224" s="6">
        <f t="shared" si="637"/>
        <v>0</v>
      </c>
      <c r="GW224" s="6">
        <f t="shared" si="637"/>
        <v>0</v>
      </c>
      <c r="GX224" s="6">
        <f t="shared" si="637"/>
        <v>0</v>
      </c>
      <c r="GY224" s="6">
        <f t="shared" si="637"/>
        <v>0</v>
      </c>
      <c r="GZ224" s="6">
        <f t="shared" si="637"/>
        <v>0</v>
      </c>
      <c r="HA224" s="6">
        <f t="shared" si="637"/>
        <v>0</v>
      </c>
      <c r="HB224" s="6">
        <f t="shared" si="637"/>
        <v>0</v>
      </c>
      <c r="HC224" s="6">
        <f t="shared" si="637"/>
        <v>0</v>
      </c>
      <c r="HD224" s="6">
        <f t="shared" si="637"/>
        <v>0</v>
      </c>
      <c r="HE224" s="6">
        <f t="shared" si="637"/>
        <v>0</v>
      </c>
      <c r="HF224" s="6">
        <f t="shared" si="637"/>
        <v>0</v>
      </c>
      <c r="HG224" s="6">
        <f t="shared" si="637"/>
        <v>0</v>
      </c>
      <c r="HJ224" s="4">
        <f t="shared" si="644"/>
        <v>52.076003533581343</v>
      </c>
      <c r="HK224" s="1">
        <f t="shared" si="638"/>
        <v>386644.10859468294</v>
      </c>
      <c r="HL224" s="2">
        <f t="shared" si="645"/>
        <v>-0.99999999463129541</v>
      </c>
      <c r="HM224" s="4">
        <f t="shared" si="646"/>
        <v>1.0471630107063585</v>
      </c>
      <c r="HN224" s="4">
        <f t="shared" si="647"/>
        <v>0.50002991264373897</v>
      </c>
      <c r="HO224" s="5">
        <f t="shared" si="639"/>
        <v>7.9148855333414758E-2</v>
      </c>
      <c r="HP224" s="2">
        <f t="shared" si="648"/>
        <v>-3968.999998421601</v>
      </c>
      <c r="HQ224" s="5">
        <f t="shared" si="649"/>
        <v>-7.9150433731911107E-2</v>
      </c>
      <c r="HR224" s="6">
        <f t="shared" si="650"/>
        <v>2646.0791488553332</v>
      </c>
      <c r="HS224" s="2">
        <f t="shared" si="651"/>
        <v>20.466118512452024</v>
      </c>
      <c r="HT224" s="4">
        <f t="shared" si="652"/>
        <v>52.07600377819135</v>
      </c>
    </row>
    <row r="225" spans="1:228" x14ac:dyDescent="0.25">
      <c r="A225">
        <v>139</v>
      </c>
      <c r="B225" s="3">
        <v>8912509.3813374825</v>
      </c>
      <c r="C225" s="2">
        <v>0.28242037991917895</v>
      </c>
      <c r="D225" s="6">
        <f t="shared" si="643"/>
        <v>8.2349253179486102</v>
      </c>
      <c r="E225" s="6">
        <f t="shared" si="657"/>
        <v>7.6353166812799884</v>
      </c>
      <c r="F225" s="6">
        <f t="shared" si="657"/>
        <v>7.0488860340521065</v>
      </c>
      <c r="G225" s="6">
        <f t="shared" si="657"/>
        <v>6.4782477249049268</v>
      </c>
      <c r="H225" s="6">
        <f t="shared" si="657"/>
        <v>5.9258678116023145</v>
      </c>
      <c r="I225" s="6">
        <f t="shared" si="657"/>
        <v>5.394030363768362</v>
      </c>
      <c r="J225" s="6">
        <f t="shared" si="657"/>
        <v>4.8848054589421839</v>
      </c>
      <c r="K225" s="6">
        <f t="shared" si="657"/>
        <v>4.4000197198074877</v>
      </c>
      <c r="L225" s="6">
        <f t="shared" si="657"/>
        <v>3.9412302451747845</v>
      </c>
      <c r="M225" s="6">
        <f t="shared" si="657"/>
        <v>3.5097027618017469</v>
      </c>
      <c r="N225" s="6">
        <f t="shared" si="657"/>
        <v>3.1063947646810783</v>
      </c>
      <c r="O225" s="6">
        <f t="shared" si="657"/>
        <v>2.7319443184892367</v>
      </c>
      <c r="P225" s="6">
        <f t="shared" si="657"/>
        <v>2.3866650617111205</v>
      </c>
      <c r="Q225" s="6">
        <f t="shared" si="657"/>
        <v>2.0705477894416608</v>
      </c>
      <c r="R225" s="6">
        <f t="shared" si="657"/>
        <v>1.7832687944737238</v>
      </c>
      <c r="S225" s="6">
        <f t="shared" si="657"/>
        <v>1.5242049252746299</v>
      </c>
      <c r="T225" s="6">
        <f t="shared" si="657"/>
        <v>1.292455082194786</v>
      </c>
      <c r="U225" s="6">
        <f t="shared" si="657"/>
        <v>1.0868676301855031</v>
      </c>
      <c r="V225" s="6">
        <f t="shared" si="657"/>
        <v>0.90607296971343565</v>
      </c>
      <c r="W225" s="6">
        <f t="shared" si="657"/>
        <v>0.74852029075958137</v>
      </c>
      <c r="X225" s="6">
        <f t="shared" si="657"/>
        <v>0.61251735127936635</v>
      </c>
      <c r="Y225" s="6">
        <f t="shared" si="657"/>
        <v>0.49627198422047869</v>
      </c>
      <c r="Z225" s="6">
        <f t="shared" si="657"/>
        <v>0.39793395714877072</v>
      </c>
      <c r="AA225" s="6">
        <f t="shared" si="657"/>
        <v>0.31563579392283447</v>
      </c>
      <c r="AB225" s="6">
        <f t="shared" si="657"/>
        <v>0.24753122300941141</v>
      </c>
      <c r="AC225" s="6">
        <f t="shared" si="657"/>
        <v>0.19183004163502243</v>
      </c>
      <c r="AD225" s="6">
        <f t="shared" si="657"/>
        <v>0.14682837369336971</v>
      </c>
      <c r="AE225" s="6">
        <f t="shared" si="657"/>
        <v>0.1109335418016453</v>
      </c>
      <c r="AF225" s="6">
        <f t="shared" si="657"/>
        <v>8.2683055230040131E-2</v>
      </c>
      <c r="AG225" s="6">
        <f t="shared" si="657"/>
        <v>6.0757517200705519E-2</v>
      </c>
      <c r="AH225" s="6">
        <f t="shared" si="657"/>
        <v>4.398755680064724E-2</v>
      </c>
      <c r="AI225" s="6">
        <f t="shared" si="657"/>
        <v>3.1355171709069221E-2</v>
      </c>
      <c r="AJ225" s="6">
        <f t="shared" si="657"/>
        <v>2.1990108995658984E-2</v>
      </c>
      <c r="AK225" s="6">
        <f t="shared" si="657"/>
        <v>1.5162096786633385E-2</v>
      </c>
      <c r="AL225" s="6">
        <f t="shared" si="657"/>
        <v>1.0269859056286357E-2</v>
      </c>
      <c r="AM225" s="6">
        <f t="shared" si="657"/>
        <v>6.8278946965123957E-3</v>
      </c>
      <c r="AN225" s="6">
        <f t="shared" si="657"/>
        <v>4.4519822886029516E-3</v>
      </c>
      <c r="AO225" s="6">
        <f t="shared" si="657"/>
        <v>2.844291626139933E-3</v>
      </c>
      <c r="AP225" s="6">
        <f t="shared" si="657"/>
        <v>1.7788549211230035E-3</v>
      </c>
      <c r="AQ225" s="6">
        <f t="shared" si="657"/>
        <v>1.0879909327806622E-3</v>
      </c>
      <c r="AR225" s="6">
        <f t="shared" si="657"/>
        <v>6.5010141856199966E-4</v>
      </c>
      <c r="AS225" s="6">
        <f t="shared" si="657"/>
        <v>3.7908797292898083E-4</v>
      </c>
      <c r="AT225" s="6">
        <f t="shared" si="657"/>
        <v>2.1548258339181139E-4</v>
      </c>
      <c r="AU225" s="6">
        <f t="shared" si="657"/>
        <v>1.1925733354796355E-4</v>
      </c>
      <c r="AV225" s="6">
        <f t="shared" si="657"/>
        <v>6.4183361749600847E-5</v>
      </c>
      <c r="AW225" s="6">
        <f t="shared" si="657"/>
        <v>3.3547725339945404E-5</v>
      </c>
      <c r="AX225" s="6">
        <f t="shared" si="657"/>
        <v>1.7006687335456217E-5</v>
      </c>
      <c r="AY225" s="6">
        <f t="shared" si="657"/>
        <v>8.3498361205583411E-6</v>
      </c>
      <c r="AZ225" s="6">
        <f t="shared" si="657"/>
        <v>3.9645582575586485E-6</v>
      </c>
      <c r="BA225" s="6">
        <f t="shared" si="657"/>
        <v>1.817596675083349E-6</v>
      </c>
      <c r="BB225" s="6">
        <f t="shared" si="657"/>
        <v>8.0330806857300555E-7</v>
      </c>
      <c r="BC225" s="6">
        <f t="shared" si="657"/>
        <v>3.4167405318394205E-7</v>
      </c>
      <c r="BD225" s="6">
        <f t="shared" si="657"/>
        <v>1.3960992746754079E-7</v>
      </c>
      <c r="BE225" s="6">
        <f t="shared" si="657"/>
        <v>5.4700134766438771E-8</v>
      </c>
      <c r="BF225" s="6">
        <f t="shared" si="657"/>
        <v>2.0510872772384486E-8</v>
      </c>
      <c r="BG225" s="6">
        <f t="shared" si="657"/>
        <v>7.3454786358896513E-9</v>
      </c>
      <c r="BH225" s="6">
        <f t="shared" si="657"/>
        <v>1.9047473227420555E-9</v>
      </c>
      <c r="BI225" s="6">
        <f t="shared" si="657"/>
        <v>0</v>
      </c>
      <c r="BJ225" s="6">
        <f t="shared" si="657"/>
        <v>0</v>
      </c>
      <c r="BK225" s="6">
        <f t="shared" si="657"/>
        <v>0</v>
      </c>
      <c r="BL225" s="6">
        <f t="shared" si="657"/>
        <v>0</v>
      </c>
      <c r="BM225" s="6">
        <f t="shared" si="657"/>
        <v>0</v>
      </c>
      <c r="BN225" s="6">
        <f t="shared" si="657"/>
        <v>0</v>
      </c>
      <c r="BO225" s="6">
        <f t="shared" si="657"/>
        <v>0</v>
      </c>
      <c r="BP225" s="6">
        <f t="shared" ref="BP225:EA228" si="660">$H$1*PI()/3*($E$213*(BQ$215-BP$215)*(BP17*(2*BP$215+BQ$215)+BQ17*(BP$215+2*BQ$215))+$C$213/2*((BQ$215^2-BP$215^2)*(BP17+BQ17)^2+2*(BQ$215-BP$215)*(BP$215*BP17^2+BQ$215*BQ17^2)))</f>
        <v>0</v>
      </c>
      <c r="BQ225" s="6">
        <f t="shared" si="660"/>
        <v>0</v>
      </c>
      <c r="BR225" s="6">
        <f t="shared" si="660"/>
        <v>0</v>
      </c>
      <c r="BS225" s="6">
        <f t="shared" si="660"/>
        <v>0</v>
      </c>
      <c r="BT225" s="6">
        <f t="shared" si="660"/>
        <v>0</v>
      </c>
      <c r="BU225" s="6">
        <f t="shared" si="660"/>
        <v>0</v>
      </c>
      <c r="BV225" s="6">
        <f t="shared" si="660"/>
        <v>0</v>
      </c>
      <c r="BW225" s="6">
        <f t="shared" si="660"/>
        <v>0</v>
      </c>
      <c r="BX225" s="6">
        <f t="shared" si="660"/>
        <v>0</v>
      </c>
      <c r="BY225" s="6">
        <f t="shared" si="660"/>
        <v>0</v>
      </c>
      <c r="BZ225" s="6">
        <f t="shared" si="660"/>
        <v>0</v>
      </c>
      <c r="CA225" s="6">
        <f t="shared" si="660"/>
        <v>0</v>
      </c>
      <c r="CB225" s="6">
        <f t="shared" si="660"/>
        <v>0</v>
      </c>
      <c r="CC225" s="6">
        <f t="shared" si="660"/>
        <v>0</v>
      </c>
      <c r="CD225" s="6">
        <f t="shared" si="660"/>
        <v>0</v>
      </c>
      <c r="CE225" s="6">
        <f t="shared" si="660"/>
        <v>0</v>
      </c>
      <c r="CF225" s="6">
        <f t="shared" si="660"/>
        <v>0</v>
      </c>
      <c r="CG225" s="6">
        <f t="shared" si="660"/>
        <v>0</v>
      </c>
      <c r="CH225" s="6">
        <f t="shared" si="660"/>
        <v>0</v>
      </c>
      <c r="CI225" s="6">
        <f t="shared" si="660"/>
        <v>0</v>
      </c>
      <c r="CJ225" s="6">
        <f t="shared" si="660"/>
        <v>0</v>
      </c>
      <c r="CK225" s="6">
        <f t="shared" si="660"/>
        <v>0</v>
      </c>
      <c r="CL225" s="6">
        <f t="shared" si="660"/>
        <v>0</v>
      </c>
      <c r="CM225" s="6">
        <f t="shared" si="660"/>
        <v>0</v>
      </c>
      <c r="CN225" s="6">
        <f t="shared" si="660"/>
        <v>0</v>
      </c>
      <c r="CO225" s="6">
        <f t="shared" si="660"/>
        <v>0</v>
      </c>
      <c r="CP225" s="6">
        <f t="shared" si="660"/>
        <v>0</v>
      </c>
      <c r="CQ225" s="6">
        <f t="shared" si="660"/>
        <v>0</v>
      </c>
      <c r="CR225" s="6">
        <f t="shared" si="660"/>
        <v>0</v>
      </c>
      <c r="CS225" s="6">
        <f t="shared" si="660"/>
        <v>0</v>
      </c>
      <c r="CT225" s="6">
        <f t="shared" si="660"/>
        <v>0</v>
      </c>
      <c r="CU225" s="6">
        <f t="shared" si="660"/>
        <v>0</v>
      </c>
      <c r="CV225" s="6">
        <f t="shared" si="660"/>
        <v>0</v>
      </c>
      <c r="CW225" s="6">
        <f t="shared" si="660"/>
        <v>0</v>
      </c>
      <c r="CX225" s="6">
        <f t="shared" si="660"/>
        <v>0</v>
      </c>
      <c r="CY225" s="6">
        <f t="shared" si="660"/>
        <v>0</v>
      </c>
      <c r="CZ225" s="6">
        <f t="shared" si="660"/>
        <v>0</v>
      </c>
      <c r="DA225" s="6">
        <f t="shared" si="660"/>
        <v>0</v>
      </c>
      <c r="DB225" s="6">
        <f t="shared" si="660"/>
        <v>0</v>
      </c>
      <c r="DC225" s="6">
        <f t="shared" si="660"/>
        <v>0</v>
      </c>
      <c r="DD225" s="6">
        <f t="shared" si="660"/>
        <v>0</v>
      </c>
      <c r="DE225" s="6">
        <f t="shared" si="660"/>
        <v>0</v>
      </c>
      <c r="DF225" s="6">
        <f t="shared" si="660"/>
        <v>0</v>
      </c>
      <c r="DG225" s="6">
        <f t="shared" si="660"/>
        <v>0</v>
      </c>
      <c r="DH225" s="6">
        <f t="shared" si="660"/>
        <v>0</v>
      </c>
      <c r="DI225" s="6">
        <f t="shared" si="660"/>
        <v>0</v>
      </c>
      <c r="DJ225" s="6">
        <f t="shared" si="660"/>
        <v>0</v>
      </c>
      <c r="DK225" s="6">
        <f t="shared" si="660"/>
        <v>0</v>
      </c>
      <c r="DL225" s="6">
        <f t="shared" si="660"/>
        <v>0</v>
      </c>
      <c r="DM225" s="6">
        <f t="shared" si="660"/>
        <v>0</v>
      </c>
      <c r="DN225" s="6">
        <f t="shared" si="660"/>
        <v>0</v>
      </c>
      <c r="DO225" s="6">
        <f t="shared" si="660"/>
        <v>0</v>
      </c>
      <c r="DP225" s="6">
        <f t="shared" si="660"/>
        <v>0</v>
      </c>
      <c r="DQ225" s="6">
        <f t="shared" si="660"/>
        <v>0</v>
      </c>
      <c r="DR225" s="6">
        <f t="shared" si="660"/>
        <v>0</v>
      </c>
      <c r="DS225" s="6">
        <f t="shared" si="660"/>
        <v>0</v>
      </c>
      <c r="DT225" s="6">
        <f t="shared" si="660"/>
        <v>0</v>
      </c>
      <c r="DU225" s="6">
        <f t="shared" si="660"/>
        <v>0</v>
      </c>
      <c r="DV225" s="6">
        <f t="shared" si="660"/>
        <v>0</v>
      </c>
      <c r="DW225" s="6">
        <f t="shared" si="660"/>
        <v>0</v>
      </c>
      <c r="DX225" s="6">
        <f t="shared" si="660"/>
        <v>0</v>
      </c>
      <c r="DY225" s="6">
        <f t="shared" si="660"/>
        <v>0</v>
      </c>
      <c r="DZ225" s="6">
        <f t="shared" si="660"/>
        <v>0</v>
      </c>
      <c r="EA225" s="6">
        <f t="shared" si="660"/>
        <v>0</v>
      </c>
      <c r="EB225" s="6">
        <f t="shared" si="655"/>
        <v>0</v>
      </c>
      <c r="EC225" s="6">
        <f t="shared" si="659"/>
        <v>0</v>
      </c>
      <c r="ED225" s="6">
        <f t="shared" si="659"/>
        <v>0</v>
      </c>
      <c r="EE225" s="6">
        <f t="shared" si="659"/>
        <v>0</v>
      </c>
      <c r="EF225" s="6">
        <f t="shared" si="659"/>
        <v>0</v>
      </c>
      <c r="EG225" s="6">
        <f t="shared" si="659"/>
        <v>0</v>
      </c>
      <c r="EH225" s="6">
        <f t="shared" si="659"/>
        <v>0</v>
      </c>
      <c r="EI225" s="6">
        <f t="shared" si="659"/>
        <v>0</v>
      </c>
      <c r="EJ225" s="6">
        <f t="shared" si="659"/>
        <v>0</v>
      </c>
      <c r="EK225" s="6">
        <f t="shared" si="659"/>
        <v>0</v>
      </c>
      <c r="EL225" s="6">
        <f t="shared" si="659"/>
        <v>0</v>
      </c>
      <c r="EM225" s="6">
        <f t="shared" si="659"/>
        <v>0</v>
      </c>
      <c r="EN225" s="6">
        <f t="shared" si="659"/>
        <v>0</v>
      </c>
      <c r="EO225" s="6">
        <f t="shared" si="659"/>
        <v>0</v>
      </c>
      <c r="EP225" s="6">
        <f t="shared" si="659"/>
        <v>0</v>
      </c>
      <c r="EQ225" s="6">
        <f t="shared" si="659"/>
        <v>0</v>
      </c>
      <c r="ER225" s="6">
        <f t="shared" si="659"/>
        <v>0</v>
      </c>
      <c r="ES225" s="6">
        <f t="shared" si="659"/>
        <v>0</v>
      </c>
      <c r="ET225" s="6">
        <f t="shared" si="659"/>
        <v>0</v>
      </c>
      <c r="EU225" s="6">
        <f t="shared" si="659"/>
        <v>0</v>
      </c>
      <c r="EV225" s="6">
        <f t="shared" si="659"/>
        <v>0</v>
      </c>
      <c r="EW225" s="6">
        <f t="shared" si="659"/>
        <v>0</v>
      </c>
      <c r="EX225" s="6">
        <f t="shared" si="659"/>
        <v>0</v>
      </c>
      <c r="EY225" s="6">
        <f t="shared" si="659"/>
        <v>0</v>
      </c>
      <c r="EZ225" s="6">
        <f t="shared" si="659"/>
        <v>0</v>
      </c>
      <c r="FA225" s="6">
        <f t="shared" si="659"/>
        <v>0</v>
      </c>
      <c r="FB225" s="6">
        <f t="shared" si="659"/>
        <v>0</v>
      </c>
      <c r="FC225" s="6">
        <f t="shared" si="659"/>
        <v>0</v>
      </c>
      <c r="FD225" s="6">
        <f t="shared" si="659"/>
        <v>0</v>
      </c>
      <c r="FE225" s="6">
        <f t="shared" si="659"/>
        <v>0</v>
      </c>
      <c r="FF225" s="6">
        <f t="shared" si="659"/>
        <v>0</v>
      </c>
      <c r="FG225" s="6">
        <f t="shared" si="659"/>
        <v>0</v>
      </c>
      <c r="FH225" s="6">
        <f t="shared" si="659"/>
        <v>0</v>
      </c>
      <c r="FI225" s="6">
        <f t="shared" si="659"/>
        <v>0</v>
      </c>
      <c r="FJ225" s="6">
        <f t="shared" si="659"/>
        <v>0</v>
      </c>
      <c r="FK225" s="6">
        <f t="shared" si="659"/>
        <v>0</v>
      </c>
      <c r="FL225" s="6">
        <f t="shared" si="659"/>
        <v>0</v>
      </c>
      <c r="FM225" s="6">
        <f t="shared" si="659"/>
        <v>0</v>
      </c>
      <c r="FN225" s="6">
        <f t="shared" si="659"/>
        <v>0</v>
      </c>
      <c r="FO225" s="6">
        <f t="shared" si="659"/>
        <v>0</v>
      </c>
      <c r="FP225" s="6">
        <f t="shared" si="659"/>
        <v>0</v>
      </c>
      <c r="FQ225" s="6">
        <f t="shared" si="659"/>
        <v>0</v>
      </c>
      <c r="FR225" s="6">
        <f t="shared" si="659"/>
        <v>0</v>
      </c>
      <c r="FS225" s="6">
        <f t="shared" si="659"/>
        <v>0</v>
      </c>
      <c r="FT225" s="6">
        <f t="shared" si="659"/>
        <v>0</v>
      </c>
      <c r="FU225" s="6">
        <f t="shared" si="659"/>
        <v>0</v>
      </c>
      <c r="FV225" s="6">
        <f t="shared" si="659"/>
        <v>0</v>
      </c>
      <c r="FW225" s="6">
        <f t="shared" si="659"/>
        <v>0</v>
      </c>
      <c r="FX225" s="6">
        <f t="shared" si="659"/>
        <v>0</v>
      </c>
      <c r="FY225" s="6">
        <f t="shared" si="659"/>
        <v>0</v>
      </c>
      <c r="FZ225" s="6">
        <f t="shared" si="659"/>
        <v>0</v>
      </c>
      <c r="GA225" s="6">
        <f t="shared" si="659"/>
        <v>0</v>
      </c>
      <c r="GB225" s="6">
        <f t="shared" si="659"/>
        <v>0</v>
      </c>
      <c r="GC225" s="6">
        <f t="shared" si="659"/>
        <v>0</v>
      </c>
      <c r="GD225" s="6">
        <f t="shared" si="659"/>
        <v>0</v>
      </c>
      <c r="GE225" s="6">
        <f t="shared" si="659"/>
        <v>0</v>
      </c>
      <c r="GF225" s="6">
        <f t="shared" si="659"/>
        <v>0</v>
      </c>
      <c r="GG225" s="6">
        <f t="shared" si="659"/>
        <v>0</v>
      </c>
      <c r="GH225" s="6">
        <f t="shared" si="659"/>
        <v>0</v>
      </c>
      <c r="GI225" s="6">
        <f t="shared" si="659"/>
        <v>0</v>
      </c>
      <c r="GJ225" s="6">
        <f t="shared" si="659"/>
        <v>0</v>
      </c>
      <c r="GK225" s="6">
        <f t="shared" si="659"/>
        <v>0</v>
      </c>
      <c r="GL225" s="6">
        <f t="shared" si="659"/>
        <v>0</v>
      </c>
      <c r="GM225" s="6">
        <f t="shared" si="659"/>
        <v>0</v>
      </c>
      <c r="GN225" s="6">
        <f t="shared" si="659"/>
        <v>0</v>
      </c>
      <c r="GO225" s="6">
        <f t="shared" si="658"/>
        <v>0</v>
      </c>
      <c r="GP225" s="6">
        <f t="shared" si="658"/>
        <v>0</v>
      </c>
      <c r="GQ225" s="6">
        <f t="shared" si="637"/>
        <v>0</v>
      </c>
      <c r="GR225" s="6">
        <f t="shared" si="637"/>
        <v>0</v>
      </c>
      <c r="GS225" s="6">
        <f t="shared" si="637"/>
        <v>0</v>
      </c>
      <c r="GT225" s="6">
        <f t="shared" si="637"/>
        <v>0</v>
      </c>
      <c r="GU225" s="6">
        <f t="shared" si="637"/>
        <v>0</v>
      </c>
      <c r="GV225" s="6">
        <f t="shared" si="637"/>
        <v>0</v>
      </c>
      <c r="GW225" s="6">
        <f t="shared" si="637"/>
        <v>0</v>
      </c>
      <c r="GX225" s="6">
        <f t="shared" si="637"/>
        <v>0</v>
      </c>
      <c r="GY225" s="6">
        <f t="shared" si="637"/>
        <v>0</v>
      </c>
      <c r="GZ225" s="6">
        <f t="shared" si="637"/>
        <v>0</v>
      </c>
      <c r="HA225" s="6">
        <f t="shared" si="637"/>
        <v>0</v>
      </c>
      <c r="HB225" s="6">
        <f t="shared" si="637"/>
        <v>0</v>
      </c>
      <c r="HC225" s="6">
        <f t="shared" si="637"/>
        <v>0</v>
      </c>
      <c r="HD225" s="6">
        <f t="shared" si="637"/>
        <v>0</v>
      </c>
      <c r="HE225" s="6">
        <f t="shared" si="637"/>
        <v>0</v>
      </c>
      <c r="HF225" s="6">
        <f t="shared" si="637"/>
        <v>0</v>
      </c>
      <c r="HG225" s="6">
        <f t="shared" si="637"/>
        <v>0</v>
      </c>
      <c r="HJ225" s="4">
        <f t="shared" si="644"/>
        <v>77.894146561289546</v>
      </c>
      <c r="HK225" s="1">
        <f t="shared" si="638"/>
        <v>386644.10859468294</v>
      </c>
      <c r="HL225" s="2">
        <f t="shared" si="645"/>
        <v>-0.9999999919696092</v>
      </c>
      <c r="HM225" s="4">
        <f t="shared" si="646"/>
        <v>1.0471553074835676</v>
      </c>
      <c r="HN225" s="4">
        <f t="shared" si="647"/>
        <v>0.5000365836824906</v>
      </c>
      <c r="HO225" s="5">
        <f t="shared" si="639"/>
        <v>9.6800423870035956E-2</v>
      </c>
      <c r="HP225" s="2">
        <f t="shared" si="648"/>
        <v>-3968.9999976390654</v>
      </c>
      <c r="HQ225" s="5">
        <f t="shared" si="649"/>
        <v>-9.6802784804594921E-2</v>
      </c>
      <c r="HR225" s="6">
        <f t="shared" si="650"/>
        <v>2646.0968004238703</v>
      </c>
      <c r="HS225" s="2">
        <f t="shared" si="651"/>
        <v>22.633541778570397</v>
      </c>
      <c r="HT225" s="4">
        <f t="shared" si="652"/>
        <v>77.89414640097722</v>
      </c>
    </row>
    <row r="226" spans="1:228" x14ac:dyDescent="0.25">
      <c r="A226">
        <v>140</v>
      </c>
      <c r="B226" s="3">
        <v>10000000</v>
      </c>
      <c r="C226" s="2">
        <v>0.31688087814028948</v>
      </c>
      <c r="D226" s="6">
        <f t="shared" si="643"/>
        <v>10.964840030898253</v>
      </c>
      <c r="E226" s="6">
        <f t="shared" ref="E226:BP229" si="661">$H$1*PI()/3*($E$213*(F$215-E$215)*(E18*(2*E$215+F$215)+F18*(E$215+2*F$215))+$C$213/2*((F$215^2-E$215^2)*(E18+F18)^2+2*(F$215-E$215)*(E$215*E18^2+F$215*F18^2)))</f>
        <v>10.268797311082716</v>
      </c>
      <c r="F226" s="6">
        <f t="shared" si="661"/>
        <v>9.5797277610047669</v>
      </c>
      <c r="G226" s="6">
        <f t="shared" si="661"/>
        <v>8.900810651175842</v>
      </c>
      <c r="H226" s="6">
        <f t="shared" si="661"/>
        <v>8.2351558972057788</v>
      </c>
      <c r="I226" s="6">
        <f t="shared" si="661"/>
        <v>7.5857653769795546</v>
      </c>
      <c r="J226" s="6">
        <f t="shared" si="661"/>
        <v>6.9554939736841535</v>
      </c>
      <c r="K226" s="6">
        <f t="shared" si="661"/>
        <v>6.3470111644033667</v>
      </c>
      <c r="L226" s="6">
        <f t="shared" si="661"/>
        <v>5.7627640433989153</v>
      </c>
      <c r="M226" s="6">
        <f t="shared" si="661"/>
        <v>5.2049427172831182</v>
      </c>
      <c r="N226" s="6">
        <f t="shared" si="661"/>
        <v>4.6754490299812694</v>
      </c>
      <c r="O226" s="6">
        <f t="shared" si="661"/>
        <v>4.1758695643964865</v>
      </c>
      <c r="P226" s="6">
        <f t="shared" si="661"/>
        <v>3.7074538203012493</v>
      </c>
      <c r="Q226" s="6">
        <f t="shared" si="661"/>
        <v>3.2710983817065373</v>
      </c>
      <c r="R226" s="6">
        <f t="shared" si="661"/>
        <v>2.8673377599926528</v>
      </c>
      <c r="S226" s="6">
        <f t="shared" si="661"/>
        <v>2.496342432312439</v>
      </c>
      <c r="T226" s="6">
        <f t="shared" si="661"/>
        <v>2.1579243911086183</v>
      </c>
      <c r="U226" s="6">
        <f t="shared" si="661"/>
        <v>1.8515502854209209</v>
      </c>
      <c r="V226" s="6">
        <f t="shared" si="661"/>
        <v>1.5763619762290675</v>
      </c>
      <c r="W226" s="6">
        <f t="shared" si="661"/>
        <v>1.3312040570494406</v>
      </c>
      <c r="X226" s="6">
        <f t="shared" si="661"/>
        <v>1.1146576200748772</v>
      </c>
      <c r="Y226" s="6">
        <f t="shared" si="661"/>
        <v>0.92507929188495908</v>
      </c>
      <c r="Z226" s="6">
        <f t="shared" si="661"/>
        <v>0.76064433626844918</v>
      </c>
      <c r="AA226" s="6">
        <f t="shared" si="661"/>
        <v>0.61939243999735871</v>
      </c>
      <c r="AB226" s="6">
        <f t="shared" si="661"/>
        <v>0.49927467405344128</v>
      </c>
      <c r="AC226" s="6">
        <f t="shared" si="661"/>
        <v>0.39820006875637659</v>
      </c>
      <c r="AD226" s="6">
        <f t="shared" si="661"/>
        <v>0.31408026363633468</v>
      </c>
      <c r="AE226" s="6">
        <f t="shared" si="661"/>
        <v>0.24487079407342219</v>
      </c>
      <c r="AF226" s="6">
        <f t="shared" si="661"/>
        <v>0.1886077535673642</v>
      </c>
      <c r="AG226" s="6">
        <f t="shared" si="661"/>
        <v>0.14343881414539397</v>
      </c>
      <c r="AH226" s="6">
        <f t="shared" si="661"/>
        <v>0.10764788361076139</v>
      </c>
      <c r="AI226" s="6">
        <f t="shared" si="661"/>
        <v>7.9673008201520956E-2</v>
      </c>
      <c r="AJ226" s="6">
        <f t="shared" si="661"/>
        <v>5.8117470737290712E-2</v>
      </c>
      <c r="AK226" s="6">
        <f t="shared" si="661"/>
        <v>4.1754364079059726E-2</v>
      </c>
      <c r="AL226" s="6">
        <f t="shared" si="661"/>
        <v>2.9525215074235375E-2</v>
      </c>
      <c r="AM226" s="6">
        <f t="shared" si="661"/>
        <v>2.0533475376359866E-2</v>
      </c>
      <c r="AN226" s="6">
        <f t="shared" si="661"/>
        <v>1.4033867743769336E-2</v>
      </c>
      <c r="AO226" s="6">
        <f t="shared" si="661"/>
        <v>9.4186710853028082E-3</v>
      </c>
      <c r="AP226" s="6">
        <f t="shared" si="661"/>
        <v>6.2020432079007504E-3</v>
      </c>
      <c r="AQ226" s="6">
        <f t="shared" si="661"/>
        <v>4.0034225981222899E-3</v>
      </c>
      <c r="AR226" s="6">
        <f t="shared" si="661"/>
        <v>2.5309315492396626E-3</v>
      </c>
      <c r="AS226" s="6">
        <f t="shared" si="661"/>
        <v>1.5655390986036124E-3</v>
      </c>
      <c r="AT226" s="6">
        <f t="shared" si="661"/>
        <v>9.465527024767619E-4</v>
      </c>
      <c r="AU226" s="6">
        <f t="shared" si="661"/>
        <v>5.5881174301436486E-4</v>
      </c>
      <c r="AV226" s="6">
        <f t="shared" si="661"/>
        <v>3.2177130446364803E-4</v>
      </c>
      <c r="AW226" s="6">
        <f t="shared" si="661"/>
        <v>1.8050496214141562E-4</v>
      </c>
      <c r="AX226" s="6">
        <f t="shared" si="661"/>
        <v>9.8529607265470634E-5</v>
      </c>
      <c r="AY226" s="6">
        <f t="shared" si="661"/>
        <v>5.2267475831757242E-5</v>
      </c>
      <c r="AZ226" s="6">
        <f t="shared" si="661"/>
        <v>2.6909734862605117E-5</v>
      </c>
      <c r="BA226" s="6">
        <f t="shared" si="661"/>
        <v>1.3427641885043317E-5</v>
      </c>
      <c r="BB226" s="6">
        <f t="shared" si="661"/>
        <v>6.4844625960314967E-6</v>
      </c>
      <c r="BC226" s="6">
        <f t="shared" si="661"/>
        <v>3.0260385658610657E-6</v>
      </c>
      <c r="BD226" s="6">
        <f t="shared" si="661"/>
        <v>1.3624261716016257E-6</v>
      </c>
      <c r="BE226" s="6">
        <f t="shared" si="661"/>
        <v>5.9083939056023021E-7</v>
      </c>
      <c r="BF226" s="6">
        <f t="shared" si="661"/>
        <v>2.4637141921326015E-7</v>
      </c>
      <c r="BG226" s="6">
        <f t="shared" si="661"/>
        <v>9.8602315090795939E-8</v>
      </c>
      <c r="BH226" s="6">
        <f t="shared" si="661"/>
        <v>3.7803728791904097E-8</v>
      </c>
      <c r="BI226" s="6">
        <f t="shared" si="661"/>
        <v>1.3857004479041345E-8</v>
      </c>
      <c r="BJ226" s="6">
        <f t="shared" si="661"/>
        <v>4.8460456337036367E-9</v>
      </c>
      <c r="BK226" s="6">
        <f t="shared" si="661"/>
        <v>1.6134040623387842E-9</v>
      </c>
      <c r="BL226" s="6">
        <f t="shared" si="661"/>
        <v>5.1020673920959904E-10</v>
      </c>
      <c r="BM226" s="6">
        <f t="shared" si="661"/>
        <v>1.5288335040590875E-10</v>
      </c>
      <c r="BN226" s="6">
        <f t="shared" si="661"/>
        <v>4.3301217271525862E-11</v>
      </c>
      <c r="BO226" s="6">
        <f t="shared" si="661"/>
        <v>1.1561918308637652E-11</v>
      </c>
      <c r="BP226" s="6">
        <f t="shared" si="661"/>
        <v>2.9024183795594768E-12</v>
      </c>
      <c r="BQ226" s="6">
        <f t="shared" si="660"/>
        <v>6.830377980176317E-13</v>
      </c>
      <c r="BR226" s="6">
        <f t="shared" si="660"/>
        <v>1.5023784863901574E-13</v>
      </c>
      <c r="BS226" s="6">
        <f t="shared" si="660"/>
        <v>3.0789116560560838E-14</v>
      </c>
      <c r="BT226" s="6">
        <f t="shared" si="660"/>
        <v>5.85958229442512E-15</v>
      </c>
      <c r="BU226" s="6">
        <f t="shared" si="660"/>
        <v>1.0320188416572532E-15</v>
      </c>
      <c r="BV226" s="6">
        <f t="shared" si="660"/>
        <v>1.6760553065431451E-16</v>
      </c>
      <c r="BW226" s="6">
        <f t="shared" si="660"/>
        <v>2.5004700184222429E-17</v>
      </c>
      <c r="BX226" s="6">
        <f t="shared" si="660"/>
        <v>3.413195959104601E-18</v>
      </c>
      <c r="BY226" s="6">
        <f t="shared" si="660"/>
        <v>4.2451948008142941E-19</v>
      </c>
      <c r="BZ226" s="6">
        <f t="shared" si="660"/>
        <v>4.7899852448086916E-20</v>
      </c>
      <c r="CA226" s="6">
        <f t="shared" si="660"/>
        <v>4.8807060499132072E-21</v>
      </c>
      <c r="CB226" s="6">
        <f t="shared" si="660"/>
        <v>4.4694985341494535E-22</v>
      </c>
      <c r="CC226" s="6">
        <f t="shared" si="660"/>
        <v>3.659971288456437E-23</v>
      </c>
      <c r="CD226" s="6">
        <f t="shared" si="660"/>
        <v>2.6659305758618825E-24</v>
      </c>
      <c r="CE226" s="6">
        <f t="shared" si="660"/>
        <v>1.7177948181672456E-25</v>
      </c>
      <c r="CF226" s="6">
        <f t="shared" si="660"/>
        <v>9.7348291113215229E-27</v>
      </c>
      <c r="CG226" s="6">
        <f t="shared" si="660"/>
        <v>4.8226101827526809E-28</v>
      </c>
      <c r="CH226" s="6">
        <f t="shared" si="660"/>
        <v>2.0752397516308588E-29</v>
      </c>
      <c r="CI226" s="6">
        <f t="shared" si="660"/>
        <v>7.7053031842107535E-31</v>
      </c>
      <c r="CJ226" s="6">
        <f t="shared" si="660"/>
        <v>2.4513825546518262E-32</v>
      </c>
      <c r="CK226" s="6">
        <f t="shared" si="660"/>
        <v>6.6336447750148287E-34</v>
      </c>
      <c r="CL226" s="6">
        <f t="shared" si="660"/>
        <v>1.515241082216759E-35</v>
      </c>
      <c r="CM226" s="6">
        <f t="shared" si="660"/>
        <v>2.8980796566015512E-37</v>
      </c>
      <c r="CN226" s="6">
        <f t="shared" si="660"/>
        <v>4.6023912797968487E-39</v>
      </c>
      <c r="CO226" s="6">
        <f t="shared" si="660"/>
        <v>6.0155383096389631E-41</v>
      </c>
      <c r="CP226" s="6">
        <f t="shared" si="660"/>
        <v>6.4117421309782727E-43</v>
      </c>
      <c r="CQ226" s="6">
        <f t="shared" si="660"/>
        <v>5.5194098244337804E-45</v>
      </c>
      <c r="CR226" s="6">
        <f t="shared" si="660"/>
        <v>3.7986717466451631E-47</v>
      </c>
      <c r="CS226" s="6">
        <f t="shared" si="660"/>
        <v>2.0682114074128369E-49</v>
      </c>
      <c r="CT226" s="6">
        <f t="shared" si="660"/>
        <v>8.8098432658474238E-52</v>
      </c>
      <c r="CU226" s="6">
        <f t="shared" si="660"/>
        <v>2.9020984646375258E-54</v>
      </c>
      <c r="CV226" s="6">
        <f t="shared" si="660"/>
        <v>7.3038441491214489E-57</v>
      </c>
      <c r="CW226" s="6">
        <f t="shared" si="660"/>
        <v>1.3866407112305609E-59</v>
      </c>
      <c r="CX226" s="6">
        <f t="shared" si="660"/>
        <v>1.9596052433028092E-62</v>
      </c>
      <c r="CY226" s="6">
        <f t="shared" si="660"/>
        <v>2.0328892760358286E-65</v>
      </c>
      <c r="CZ226" s="6">
        <f t="shared" si="660"/>
        <v>1.5256818927610128E-68</v>
      </c>
      <c r="DA226" s="6">
        <f t="shared" si="660"/>
        <v>8.1580608138913716E-72</v>
      </c>
      <c r="DB226" s="6">
        <f t="shared" si="660"/>
        <v>3.0587140673629206E-75</v>
      </c>
      <c r="DC226" s="6">
        <f t="shared" si="660"/>
        <v>7.9076984575709971E-79</v>
      </c>
      <c r="DD226" s="6">
        <f t="shared" si="660"/>
        <v>1.3851899544029575E-82</v>
      </c>
      <c r="DE226" s="6">
        <f t="shared" si="660"/>
        <v>1.6141635105077879E-86</v>
      </c>
      <c r="DF226" s="6">
        <f t="shared" si="660"/>
        <v>1.2274980934779713E-90</v>
      </c>
      <c r="DG226" s="6">
        <f t="shared" si="660"/>
        <v>5.9702537841781111E-95</v>
      </c>
      <c r="DH226" s="6">
        <f t="shared" si="660"/>
        <v>1.8185103047145399E-99</v>
      </c>
      <c r="DI226" s="6">
        <f t="shared" si="660"/>
        <v>3.3932150933604803E-104</v>
      </c>
      <c r="DJ226" s="6">
        <f t="shared" si="660"/>
        <v>3.7900960869741256E-109</v>
      </c>
      <c r="DK226" s="6">
        <f t="shared" si="660"/>
        <v>2.4736052662397549E-114</v>
      </c>
      <c r="DL226" s="6">
        <f t="shared" si="660"/>
        <v>9.1971934451835085E-120</v>
      </c>
      <c r="DM226" s="6">
        <f t="shared" si="660"/>
        <v>1.8971876873165757E-125</v>
      </c>
      <c r="DN226" s="6">
        <f t="shared" si="660"/>
        <v>2.1117285120781587E-131</v>
      </c>
      <c r="DO226" s="6">
        <f t="shared" si="660"/>
        <v>1.2320073541684654E-137</v>
      </c>
      <c r="DP226" s="6">
        <f t="shared" si="660"/>
        <v>3.6543957636440903E-144</v>
      </c>
      <c r="DQ226" s="6">
        <f t="shared" si="660"/>
        <v>0</v>
      </c>
      <c r="DR226" s="6">
        <f t="shared" si="660"/>
        <v>0</v>
      </c>
      <c r="DS226" s="6">
        <f t="shared" si="660"/>
        <v>0</v>
      </c>
      <c r="DT226" s="6">
        <f t="shared" si="660"/>
        <v>0</v>
      </c>
      <c r="DU226" s="6">
        <f t="shared" si="660"/>
        <v>0</v>
      </c>
      <c r="DV226" s="6">
        <f t="shared" si="660"/>
        <v>0</v>
      </c>
      <c r="DW226" s="6">
        <f t="shared" si="660"/>
        <v>0</v>
      </c>
      <c r="DX226" s="6">
        <f t="shared" si="660"/>
        <v>0</v>
      </c>
      <c r="DY226" s="6">
        <f t="shared" si="660"/>
        <v>0</v>
      </c>
      <c r="DZ226" s="6">
        <f t="shared" si="660"/>
        <v>0</v>
      </c>
      <c r="EA226" s="6">
        <f t="shared" si="660"/>
        <v>0</v>
      </c>
      <c r="EB226" s="6">
        <f t="shared" si="655"/>
        <v>0</v>
      </c>
      <c r="EC226" s="6">
        <f t="shared" si="659"/>
        <v>0</v>
      </c>
      <c r="ED226" s="6">
        <f t="shared" si="659"/>
        <v>0</v>
      </c>
      <c r="EE226" s="6">
        <f t="shared" si="659"/>
        <v>0</v>
      </c>
      <c r="EF226" s="6">
        <f t="shared" si="659"/>
        <v>0</v>
      </c>
      <c r="EG226" s="6">
        <f t="shared" si="659"/>
        <v>0</v>
      </c>
      <c r="EH226" s="6">
        <f t="shared" si="659"/>
        <v>0</v>
      </c>
      <c r="EI226" s="6">
        <f t="shared" si="659"/>
        <v>0</v>
      </c>
      <c r="EJ226" s="6">
        <f t="shared" si="659"/>
        <v>0</v>
      </c>
      <c r="EK226" s="6">
        <f t="shared" si="659"/>
        <v>0</v>
      </c>
      <c r="EL226" s="6">
        <f t="shared" si="659"/>
        <v>0</v>
      </c>
      <c r="EM226" s="6">
        <f t="shared" si="659"/>
        <v>0</v>
      </c>
      <c r="EN226" s="6">
        <f t="shared" si="659"/>
        <v>0</v>
      </c>
      <c r="EO226" s="6">
        <f t="shared" si="659"/>
        <v>0</v>
      </c>
      <c r="EP226" s="6">
        <f t="shared" si="659"/>
        <v>0</v>
      </c>
      <c r="EQ226" s="6">
        <f t="shared" si="659"/>
        <v>0</v>
      </c>
      <c r="ER226" s="6">
        <f t="shared" si="659"/>
        <v>0</v>
      </c>
      <c r="ES226" s="6">
        <f t="shared" si="659"/>
        <v>0</v>
      </c>
      <c r="ET226" s="6">
        <f t="shared" si="659"/>
        <v>0</v>
      </c>
      <c r="EU226" s="6">
        <f t="shared" si="659"/>
        <v>0</v>
      </c>
      <c r="EV226" s="6">
        <f t="shared" si="659"/>
        <v>0</v>
      </c>
      <c r="EW226" s="6">
        <f t="shared" si="659"/>
        <v>0</v>
      </c>
      <c r="EX226" s="6">
        <f t="shared" si="659"/>
        <v>0</v>
      </c>
      <c r="EY226" s="6">
        <f t="shared" si="659"/>
        <v>0</v>
      </c>
      <c r="EZ226" s="6">
        <f t="shared" si="659"/>
        <v>0</v>
      </c>
      <c r="FA226" s="6">
        <f t="shared" si="659"/>
        <v>0</v>
      </c>
      <c r="FB226" s="6">
        <f t="shared" si="659"/>
        <v>0</v>
      </c>
      <c r="FC226" s="6">
        <f t="shared" si="659"/>
        <v>0</v>
      </c>
      <c r="FD226" s="6">
        <f t="shared" si="659"/>
        <v>0</v>
      </c>
      <c r="FE226" s="6">
        <f t="shared" si="659"/>
        <v>0</v>
      </c>
      <c r="FF226" s="6">
        <f t="shared" si="659"/>
        <v>0</v>
      </c>
      <c r="FG226" s="6">
        <f t="shared" si="659"/>
        <v>0</v>
      </c>
      <c r="FH226" s="6">
        <f t="shared" si="659"/>
        <v>0</v>
      </c>
      <c r="FI226" s="6">
        <f t="shared" si="659"/>
        <v>0</v>
      </c>
      <c r="FJ226" s="6">
        <f t="shared" si="659"/>
        <v>0</v>
      </c>
      <c r="FK226" s="6">
        <f t="shared" si="659"/>
        <v>0</v>
      </c>
      <c r="FL226" s="6">
        <f t="shared" si="659"/>
        <v>0</v>
      </c>
      <c r="FM226" s="6">
        <f t="shared" si="659"/>
        <v>0</v>
      </c>
      <c r="FN226" s="6">
        <f t="shared" si="659"/>
        <v>0</v>
      </c>
      <c r="FO226" s="6">
        <f t="shared" si="659"/>
        <v>0</v>
      </c>
      <c r="FP226" s="6">
        <f t="shared" si="659"/>
        <v>0</v>
      </c>
      <c r="FQ226" s="6">
        <f t="shared" si="659"/>
        <v>0</v>
      </c>
      <c r="FR226" s="6">
        <f t="shared" si="659"/>
        <v>0</v>
      </c>
      <c r="FS226" s="6">
        <f t="shared" si="659"/>
        <v>0</v>
      </c>
      <c r="FT226" s="6">
        <f t="shared" si="659"/>
        <v>0</v>
      </c>
      <c r="FU226" s="6">
        <f t="shared" si="659"/>
        <v>0</v>
      </c>
      <c r="FV226" s="6">
        <f t="shared" si="659"/>
        <v>0</v>
      </c>
      <c r="FW226" s="6">
        <f t="shared" si="659"/>
        <v>0</v>
      </c>
      <c r="FX226" s="6">
        <f t="shared" si="659"/>
        <v>0</v>
      </c>
      <c r="FY226" s="6">
        <f t="shared" si="659"/>
        <v>0</v>
      </c>
      <c r="FZ226" s="6">
        <f t="shared" si="659"/>
        <v>0</v>
      </c>
      <c r="GA226" s="6">
        <f t="shared" si="659"/>
        <v>0</v>
      </c>
      <c r="GB226" s="6">
        <f t="shared" si="659"/>
        <v>0</v>
      </c>
      <c r="GC226" s="6">
        <f t="shared" si="659"/>
        <v>0</v>
      </c>
      <c r="GD226" s="6">
        <f t="shared" si="659"/>
        <v>0</v>
      </c>
      <c r="GE226" s="6">
        <f t="shared" si="659"/>
        <v>0</v>
      </c>
      <c r="GF226" s="6">
        <f t="shared" si="659"/>
        <v>0</v>
      </c>
      <c r="GG226" s="6">
        <f t="shared" si="659"/>
        <v>0</v>
      </c>
      <c r="GH226" s="6">
        <f t="shared" si="659"/>
        <v>0</v>
      </c>
      <c r="GI226" s="6">
        <f t="shared" si="659"/>
        <v>0</v>
      </c>
      <c r="GJ226" s="6">
        <f t="shared" si="659"/>
        <v>0</v>
      </c>
      <c r="GK226" s="6">
        <f t="shared" si="659"/>
        <v>0</v>
      </c>
      <c r="GL226" s="6">
        <f t="shared" si="659"/>
        <v>0</v>
      </c>
      <c r="GM226" s="6">
        <f t="shared" si="659"/>
        <v>0</v>
      </c>
      <c r="GN226" s="6">
        <f t="shared" si="659"/>
        <v>0</v>
      </c>
      <c r="GO226" s="6">
        <f t="shared" si="658"/>
        <v>0</v>
      </c>
      <c r="GP226" s="6">
        <f t="shared" si="658"/>
        <v>0</v>
      </c>
      <c r="GQ226" s="6">
        <f t="shared" si="637"/>
        <v>0</v>
      </c>
      <c r="GR226" s="6">
        <f t="shared" si="637"/>
        <v>0</v>
      </c>
      <c r="GS226" s="6">
        <f t="shared" si="637"/>
        <v>0</v>
      </c>
      <c r="GT226" s="6">
        <f t="shared" si="637"/>
        <v>0</v>
      </c>
      <c r="GU226" s="6">
        <f t="shared" si="637"/>
        <v>0</v>
      </c>
      <c r="GV226" s="6">
        <f t="shared" si="637"/>
        <v>0</v>
      </c>
      <c r="GW226" s="6">
        <f t="shared" si="637"/>
        <v>0</v>
      </c>
      <c r="GX226" s="6">
        <f t="shared" si="637"/>
        <v>0</v>
      </c>
      <c r="GY226" s="6">
        <f t="shared" si="637"/>
        <v>0</v>
      </c>
      <c r="GZ226" s="6">
        <f t="shared" si="637"/>
        <v>0</v>
      </c>
      <c r="HA226" s="6">
        <f t="shared" si="637"/>
        <v>0</v>
      </c>
      <c r="HB226" s="6">
        <f t="shared" si="637"/>
        <v>0</v>
      </c>
      <c r="HC226" s="6">
        <f t="shared" si="637"/>
        <v>0</v>
      </c>
      <c r="HD226" s="6">
        <f t="shared" si="637"/>
        <v>0</v>
      </c>
      <c r="HE226" s="6">
        <f t="shared" si="637"/>
        <v>0</v>
      </c>
      <c r="HF226" s="6">
        <f t="shared" si="637"/>
        <v>0</v>
      </c>
      <c r="HG226" s="6">
        <f t="shared" si="637"/>
        <v>0</v>
      </c>
      <c r="HJ226" s="4">
        <f t="shared" si="644"/>
        <v>113.50136321718963</v>
      </c>
      <c r="HK226" s="1">
        <f t="shared" si="638"/>
        <v>386644.10859468294</v>
      </c>
      <c r="HL226" s="2">
        <f t="shared" si="645"/>
        <v>-0.99999998829873171</v>
      </c>
      <c r="HM226" s="4">
        <f t="shared" si="646"/>
        <v>1.0471465582375599</v>
      </c>
      <c r="HN226" s="4">
        <f t="shared" si="647"/>
        <v>0.50004416054785139</v>
      </c>
      <c r="HO226" s="5">
        <f t="shared" si="639"/>
        <v>0.11684880961479394</v>
      </c>
      <c r="HP226" s="2">
        <f t="shared" si="648"/>
        <v>-3968.9999965598272</v>
      </c>
      <c r="HQ226" s="5">
        <f t="shared" si="649"/>
        <v>-0.11685224978691622</v>
      </c>
      <c r="HR226" s="6">
        <f t="shared" si="650"/>
        <v>2646.1168488096146</v>
      </c>
      <c r="HS226" s="2">
        <f t="shared" si="651"/>
        <v>24.867198356988226</v>
      </c>
      <c r="HT226" s="4">
        <f t="shared" si="652"/>
        <v>113.50136460168632</v>
      </c>
    </row>
    <row r="227" spans="1:228" x14ac:dyDescent="0.25">
      <c r="A227">
        <v>141</v>
      </c>
      <c r="B227" s="3">
        <v>11220184.5430196</v>
      </c>
      <c r="C227" s="2">
        <v>0.35554619308881535</v>
      </c>
      <c r="D227" s="6">
        <f t="shared" si="643"/>
        <v>14.263824945763913</v>
      </c>
      <c r="E227" s="6">
        <f t="shared" si="661"/>
        <v>13.479200221409949</v>
      </c>
      <c r="F227" s="6">
        <f t="shared" si="661"/>
        <v>12.693407250387631</v>
      </c>
      <c r="G227" s="6">
        <f t="shared" si="661"/>
        <v>11.910026554615962</v>
      </c>
      <c r="H227" s="6">
        <f t="shared" si="661"/>
        <v>11.13266292479396</v>
      </c>
      <c r="I227" s="6">
        <f t="shared" si="661"/>
        <v>10.364906154602538</v>
      </c>
      <c r="J227" s="6">
        <f t="shared" si="661"/>
        <v>9.6102896140657634</v>
      </c>
      <c r="K227" s="6">
        <f t="shared" si="661"/>
        <v>8.8722473195557185</v>
      </c>
      <c r="L227" s="6">
        <f t="shared" si="661"/>
        <v>8.1540702704569554</v>
      </c>
      <c r="M227" s="6">
        <f t="shared" si="661"/>
        <v>7.4588629259569812</v>
      </c>
      <c r="N227" s="6">
        <f t="shared" si="661"/>
        <v>6.7895007831329544</v>
      </c>
      <c r="O227" s="6">
        <f t="shared" si="661"/>
        <v>6.148590084362243</v>
      </c>
      <c r="P227" s="6">
        <f t="shared" si="661"/>
        <v>5.5384307212344401</v>
      </c>
      <c r="Q227" s="6">
        <f t="shared" si="661"/>
        <v>4.9609834084610736</v>
      </c>
      <c r="R227" s="6">
        <f t="shared" si="661"/>
        <v>4.4178421689792069</v>
      </c>
      <c r="S227" s="6">
        <f t="shared" si="661"/>
        <v>3.9102130968265327</v>
      </c>
      <c r="T227" s="6">
        <f t="shared" si="661"/>
        <v>3.4389002448730213</v>
      </c>
      <c r="U227" s="6">
        <f t="shared" si="661"/>
        <v>3.0042993194903937</v>
      </c>
      <c r="V227" s="6">
        <f t="shared" si="661"/>
        <v>2.6063996558326878</v>
      </c>
      <c r="W227" s="6">
        <f t="shared" si="661"/>
        <v>2.2447947003447424</v>
      </c>
      <c r="X227" s="6">
        <f t="shared" si="661"/>
        <v>1.9187009488638997</v>
      </c>
      <c r="Y227" s="6">
        <f t="shared" si="661"/>
        <v>1.6269849900285851</v>
      </c>
      <c r="Z227" s="6">
        <f t="shared" si="661"/>
        <v>1.3681979977331769</v>
      </c>
      <c r="AA227" s="6">
        <f t="shared" si="661"/>
        <v>1.1406167185048171</v>
      </c>
      <c r="AB227" s="6">
        <f t="shared" si="661"/>
        <v>0.94228972668904487</v>
      </c>
      <c r="AC227" s="6">
        <f t="shared" si="661"/>
        <v>0.77108748926718385</v>
      </c>
      <c r="AD227" s="6">
        <f t="shared" si="661"/>
        <v>0.6247546092014522</v>
      </c>
      <c r="AE227" s="6">
        <f t="shared" si="661"/>
        <v>0.50096251533447367</v>
      </c>
      <c r="AF227" s="6">
        <f t="shared" si="661"/>
        <v>0.39736084837038538</v>
      </c>
      <c r="AG227" s="6">
        <f t="shared" si="661"/>
        <v>0.31162586175632812</v>
      </c>
      <c r="AH227" s="6">
        <f t="shared" si="661"/>
        <v>0.24150431304064199</v>
      </c>
      <c r="AI227" s="6">
        <f t="shared" si="661"/>
        <v>0.18485155875312584</v>
      </c>
      <c r="AJ227" s="6">
        <f t="shared" si="661"/>
        <v>0.13966287101085412</v>
      </c>
      <c r="AK227" s="6">
        <f t="shared" si="661"/>
        <v>0.10409734814906262</v>
      </c>
      <c r="AL227" s="6">
        <f t="shared" si="661"/>
        <v>7.6494171539696856E-2</v>
      </c>
      <c r="AM227" s="6">
        <f t="shared" si="661"/>
        <v>5.5381340614574608E-2</v>
      </c>
      <c r="AN227" s="6">
        <f t="shared" si="661"/>
        <v>3.9477371826756417E-2</v>
      </c>
      <c r="AO227" s="6">
        <f t="shared" si="661"/>
        <v>2.7686750792673711E-2</v>
      </c>
      <c r="AP227" s="6">
        <f t="shared" si="661"/>
        <v>1.9090160502680899E-2</v>
      </c>
      <c r="AQ227" s="6">
        <f t="shared" si="661"/>
        <v>1.2930658959788273E-2</v>
      </c>
      <c r="AR227" s="6">
        <f t="shared" si="661"/>
        <v>8.5970412508338707E-3</v>
      </c>
      <c r="AS227" s="6">
        <f t="shared" si="661"/>
        <v>5.6055963087093871E-3</v>
      </c>
      <c r="AT227" s="6">
        <f t="shared" si="661"/>
        <v>3.5813675221455297E-3</v>
      </c>
      <c r="AU227" s="6">
        <f t="shared" si="661"/>
        <v>2.2398651319358036E-3</v>
      </c>
      <c r="AV227" s="6">
        <f t="shared" si="661"/>
        <v>1.369977366017023E-3</v>
      </c>
      <c r="AW227" s="6">
        <f t="shared" si="661"/>
        <v>8.1860844979229311E-4</v>
      </c>
      <c r="AX227" s="6">
        <f t="shared" si="661"/>
        <v>4.7735594794613543E-4</v>
      </c>
      <c r="AY227" s="6">
        <f t="shared" si="661"/>
        <v>2.713450921877997E-4</v>
      </c>
      <c r="AZ227" s="6">
        <f t="shared" si="661"/>
        <v>1.501767194174213E-4</v>
      </c>
      <c r="BA227" s="6">
        <f t="shared" si="661"/>
        <v>8.0825419919478705E-5</v>
      </c>
      <c r="BB227" s="6">
        <f t="shared" si="661"/>
        <v>4.2247096191302804E-5</v>
      </c>
      <c r="BC227" s="6">
        <f t="shared" si="661"/>
        <v>2.1417170211028772E-5</v>
      </c>
      <c r="BD227" s="6">
        <f t="shared" si="661"/>
        <v>1.0515482505042861E-5</v>
      </c>
      <c r="BE227" s="6">
        <f t="shared" si="661"/>
        <v>4.9929277688276503E-6</v>
      </c>
      <c r="BF227" s="6">
        <f t="shared" si="661"/>
        <v>2.2891148138346392E-6</v>
      </c>
      <c r="BG227" s="6">
        <f t="shared" si="661"/>
        <v>1.0117241855057455E-6</v>
      </c>
      <c r="BH227" s="6">
        <f t="shared" si="661"/>
        <v>4.3033070801025147E-7</v>
      </c>
      <c r="BI227" s="6">
        <f t="shared" si="661"/>
        <v>1.7583988236473976E-7</v>
      </c>
      <c r="BJ227" s="6">
        <f t="shared" si="661"/>
        <v>6.8897054347066783E-8</v>
      </c>
      <c r="BK227" s="6">
        <f t="shared" si="661"/>
        <v>2.5834973830757663E-8</v>
      </c>
      <c r="BL227" s="6">
        <f t="shared" si="661"/>
        <v>9.2524359618256254E-9</v>
      </c>
      <c r="BM227" s="6">
        <f t="shared" si="661"/>
        <v>3.1580591255890873E-9</v>
      </c>
      <c r="BN227" s="6">
        <f t="shared" si="661"/>
        <v>1.0250210718119386E-9</v>
      </c>
      <c r="BO227" s="6">
        <f t="shared" si="661"/>
        <v>3.1563177168280099E-10</v>
      </c>
      <c r="BP227" s="6">
        <f t="shared" si="661"/>
        <v>9.1982154469075467E-11</v>
      </c>
      <c r="BQ227" s="6">
        <f t="shared" si="660"/>
        <v>2.5304115983885414E-11</v>
      </c>
      <c r="BR227" s="6">
        <f t="shared" si="660"/>
        <v>6.5536166675509952E-12</v>
      </c>
      <c r="BS227" s="6">
        <f t="shared" si="660"/>
        <v>1.5935140413402418E-12</v>
      </c>
      <c r="BT227" s="6">
        <f t="shared" si="660"/>
        <v>3.6269444941122091E-13</v>
      </c>
      <c r="BU227" s="6">
        <f t="shared" si="660"/>
        <v>7.7037255280546328E-14</v>
      </c>
      <c r="BV227" s="6">
        <f t="shared" si="660"/>
        <v>1.5220776842986046E-14</v>
      </c>
      <c r="BW227" s="6">
        <f t="shared" si="660"/>
        <v>2.7879407723048224E-15</v>
      </c>
      <c r="BX227" s="6">
        <f t="shared" si="660"/>
        <v>4.7174307325544938E-16</v>
      </c>
      <c r="BY227" s="6">
        <f t="shared" si="660"/>
        <v>7.3467251502391403E-17</v>
      </c>
      <c r="BZ227" s="6">
        <f t="shared" si="660"/>
        <v>1.0489676341495438E-17</v>
      </c>
      <c r="CA227" s="6">
        <f t="shared" si="660"/>
        <v>1.3675495431841749E-18</v>
      </c>
      <c r="CB227" s="6">
        <f t="shared" si="660"/>
        <v>1.6210045316524229E-19</v>
      </c>
      <c r="CC227" s="6">
        <f t="shared" si="660"/>
        <v>1.7391766304674231E-20</v>
      </c>
      <c r="CD227" s="6">
        <f t="shared" si="660"/>
        <v>1.6810700580269587E-21</v>
      </c>
      <c r="CE227" s="6">
        <f t="shared" si="660"/>
        <v>1.4567217996128377E-22</v>
      </c>
      <c r="CF227" s="6">
        <f t="shared" si="660"/>
        <v>1.1258461818064767E-23</v>
      </c>
      <c r="CG227" s="6">
        <f t="shared" si="660"/>
        <v>7.7187696909408712E-25</v>
      </c>
      <c r="CH227" s="6">
        <f t="shared" si="660"/>
        <v>4.6679429544786418E-26</v>
      </c>
      <c r="CI227" s="6">
        <f t="shared" si="660"/>
        <v>2.4753401903474809E-27</v>
      </c>
      <c r="CJ227" s="6">
        <f t="shared" si="660"/>
        <v>1.143867546388528E-28</v>
      </c>
      <c r="CK227" s="6">
        <f t="shared" si="660"/>
        <v>4.5763383391882414E-30</v>
      </c>
      <c r="CL227" s="6">
        <f t="shared" si="660"/>
        <v>1.574333236957617E-31</v>
      </c>
      <c r="CM227" s="6">
        <f t="shared" si="660"/>
        <v>4.6238571095727183E-33</v>
      </c>
      <c r="CN227" s="6">
        <f t="shared" si="660"/>
        <v>1.1507645308997727E-34</v>
      </c>
      <c r="CO227" s="6">
        <f t="shared" si="660"/>
        <v>2.4078720752464588E-36</v>
      </c>
      <c r="CP227" s="6">
        <f t="shared" si="660"/>
        <v>4.2012091302220694E-38</v>
      </c>
      <c r="CQ227" s="6">
        <f t="shared" si="660"/>
        <v>6.0599560751901236E-40</v>
      </c>
      <c r="CR227" s="6">
        <f t="shared" si="660"/>
        <v>7.1614828853492145E-42</v>
      </c>
      <c r="CS227" s="6">
        <f t="shared" si="660"/>
        <v>6.8686991805365679E-44</v>
      </c>
      <c r="CT227" s="6">
        <f t="shared" si="660"/>
        <v>5.2940886889837327E-46</v>
      </c>
      <c r="CU227" s="6">
        <f t="shared" si="660"/>
        <v>3.2453296355057639E-48</v>
      </c>
      <c r="CV227" s="6">
        <f t="shared" si="660"/>
        <v>1.5652090916944304E-50</v>
      </c>
      <c r="CW227" s="6">
        <f t="shared" si="660"/>
        <v>5.872276933934321E-53</v>
      </c>
      <c r="CX227" s="6">
        <f t="shared" si="660"/>
        <v>1.6935786836957939E-55</v>
      </c>
      <c r="CY227" s="6">
        <f t="shared" si="660"/>
        <v>3.708272076466384E-58</v>
      </c>
      <c r="CZ227" s="6">
        <f t="shared" si="660"/>
        <v>6.0849235740999001E-61</v>
      </c>
      <c r="DA227" s="6">
        <f t="shared" si="660"/>
        <v>7.3814439313398636E-64</v>
      </c>
      <c r="DB227" s="6">
        <f t="shared" si="660"/>
        <v>6.5258693339387914E-67</v>
      </c>
      <c r="DC227" s="6">
        <f t="shared" si="660"/>
        <v>4.1425158299910534E-70</v>
      </c>
      <c r="DD227" s="6">
        <f t="shared" si="660"/>
        <v>1.8587995494906261E-73</v>
      </c>
      <c r="DE227" s="6">
        <f t="shared" si="660"/>
        <v>5.8001443689182686E-77</v>
      </c>
      <c r="DF227" s="6">
        <f t="shared" si="660"/>
        <v>1.2372130719104147E-80</v>
      </c>
      <c r="DG227" s="6">
        <f t="shared" si="660"/>
        <v>1.7719916272901837E-84</v>
      </c>
      <c r="DH227" s="6">
        <f t="shared" si="660"/>
        <v>1.6723844719230492E-88</v>
      </c>
      <c r="DI227" s="6">
        <f t="shared" si="660"/>
        <v>1.0198354891236392E-92</v>
      </c>
      <c r="DJ227" s="6">
        <f t="shared" si="660"/>
        <v>3.936444143576924E-97</v>
      </c>
      <c r="DK227" s="6">
        <f t="shared" si="660"/>
        <v>9.4123408759403764E-102</v>
      </c>
      <c r="DL227" s="6">
        <f t="shared" si="660"/>
        <v>1.3630431781496784E-106</v>
      </c>
      <c r="DM227" s="6">
        <f t="shared" si="660"/>
        <v>1.1675546002513938E-111</v>
      </c>
      <c r="DN227" s="6">
        <f t="shared" si="660"/>
        <v>5.7710410938987213E-117</v>
      </c>
      <c r="DO227" s="6">
        <f t="shared" si="660"/>
        <v>1.6039395629677964E-122</v>
      </c>
      <c r="DP227" s="6">
        <f t="shared" si="660"/>
        <v>2.4394710510900967E-128</v>
      </c>
      <c r="DQ227" s="6">
        <f t="shared" si="660"/>
        <v>0</v>
      </c>
      <c r="DR227" s="6">
        <f t="shared" si="660"/>
        <v>0</v>
      </c>
      <c r="DS227" s="6">
        <f t="shared" si="660"/>
        <v>0</v>
      </c>
      <c r="DT227" s="6">
        <f t="shared" si="660"/>
        <v>0</v>
      </c>
      <c r="DU227" s="6">
        <f t="shared" si="660"/>
        <v>0</v>
      </c>
      <c r="DV227" s="6">
        <f t="shared" si="660"/>
        <v>0</v>
      </c>
      <c r="DW227" s="6">
        <f t="shared" si="660"/>
        <v>0</v>
      </c>
      <c r="DX227" s="6">
        <f t="shared" si="660"/>
        <v>0</v>
      </c>
      <c r="DY227" s="6">
        <f t="shared" si="660"/>
        <v>0</v>
      </c>
      <c r="DZ227" s="6">
        <f t="shared" si="660"/>
        <v>0</v>
      </c>
      <c r="EA227" s="6">
        <f t="shared" si="660"/>
        <v>0</v>
      </c>
      <c r="EB227" s="6">
        <f t="shared" si="655"/>
        <v>0</v>
      </c>
      <c r="EC227" s="6">
        <f t="shared" si="659"/>
        <v>0</v>
      </c>
      <c r="ED227" s="6">
        <f t="shared" si="659"/>
        <v>0</v>
      </c>
      <c r="EE227" s="6">
        <f t="shared" si="659"/>
        <v>0</v>
      </c>
      <c r="EF227" s="6">
        <f t="shared" si="659"/>
        <v>0</v>
      </c>
      <c r="EG227" s="6">
        <f t="shared" si="659"/>
        <v>0</v>
      </c>
      <c r="EH227" s="6">
        <f t="shared" si="659"/>
        <v>0</v>
      </c>
      <c r="EI227" s="6">
        <f t="shared" si="659"/>
        <v>0</v>
      </c>
      <c r="EJ227" s="6">
        <f t="shared" si="659"/>
        <v>0</v>
      </c>
      <c r="EK227" s="6">
        <f t="shared" si="659"/>
        <v>0</v>
      </c>
      <c r="EL227" s="6">
        <f t="shared" si="659"/>
        <v>0</v>
      </c>
      <c r="EM227" s="6">
        <f t="shared" si="659"/>
        <v>0</v>
      </c>
      <c r="EN227" s="6">
        <f t="shared" si="659"/>
        <v>0</v>
      </c>
      <c r="EO227" s="6">
        <f t="shared" si="659"/>
        <v>0</v>
      </c>
      <c r="EP227" s="6">
        <f t="shared" si="659"/>
        <v>0</v>
      </c>
      <c r="EQ227" s="6">
        <f t="shared" si="659"/>
        <v>0</v>
      </c>
      <c r="ER227" s="6">
        <f t="shared" si="659"/>
        <v>0</v>
      </c>
      <c r="ES227" s="6">
        <f t="shared" si="659"/>
        <v>0</v>
      </c>
      <c r="ET227" s="6">
        <f t="shared" si="659"/>
        <v>0</v>
      </c>
      <c r="EU227" s="6">
        <f t="shared" si="659"/>
        <v>0</v>
      </c>
      <c r="EV227" s="6">
        <f t="shared" si="659"/>
        <v>0</v>
      </c>
      <c r="EW227" s="6">
        <f t="shared" si="659"/>
        <v>0</v>
      </c>
      <c r="EX227" s="6">
        <f t="shared" si="659"/>
        <v>0</v>
      </c>
      <c r="EY227" s="6">
        <f t="shared" si="659"/>
        <v>0</v>
      </c>
      <c r="EZ227" s="6">
        <f t="shared" si="659"/>
        <v>0</v>
      </c>
      <c r="FA227" s="6">
        <f t="shared" si="659"/>
        <v>0</v>
      </c>
      <c r="FB227" s="6">
        <f t="shared" si="659"/>
        <v>0</v>
      </c>
      <c r="FC227" s="6">
        <f t="shared" si="659"/>
        <v>0</v>
      </c>
      <c r="FD227" s="6">
        <f t="shared" si="659"/>
        <v>0</v>
      </c>
      <c r="FE227" s="6">
        <f t="shared" si="659"/>
        <v>0</v>
      </c>
      <c r="FF227" s="6">
        <f t="shared" si="659"/>
        <v>0</v>
      </c>
      <c r="FG227" s="6">
        <f t="shared" si="659"/>
        <v>0</v>
      </c>
      <c r="FH227" s="6">
        <f t="shared" si="659"/>
        <v>0</v>
      </c>
      <c r="FI227" s="6">
        <f t="shared" si="659"/>
        <v>0</v>
      </c>
      <c r="FJ227" s="6">
        <f t="shared" si="659"/>
        <v>0</v>
      </c>
      <c r="FK227" s="6">
        <f t="shared" si="659"/>
        <v>0</v>
      </c>
      <c r="FL227" s="6">
        <f t="shared" si="659"/>
        <v>0</v>
      </c>
      <c r="FM227" s="6">
        <f t="shared" si="659"/>
        <v>0</v>
      </c>
      <c r="FN227" s="6">
        <f t="shared" si="659"/>
        <v>0</v>
      </c>
      <c r="FO227" s="6">
        <f t="shared" si="659"/>
        <v>0</v>
      </c>
      <c r="FP227" s="6">
        <f t="shared" si="659"/>
        <v>0</v>
      </c>
      <c r="FQ227" s="6">
        <f t="shared" si="659"/>
        <v>0</v>
      </c>
      <c r="FR227" s="6">
        <f t="shared" si="659"/>
        <v>0</v>
      </c>
      <c r="FS227" s="6">
        <f t="shared" si="659"/>
        <v>0</v>
      </c>
      <c r="FT227" s="6">
        <f t="shared" si="659"/>
        <v>0</v>
      </c>
      <c r="FU227" s="6">
        <f t="shared" si="659"/>
        <v>0</v>
      </c>
      <c r="FV227" s="6">
        <f t="shared" si="659"/>
        <v>0</v>
      </c>
      <c r="FW227" s="6">
        <f t="shared" si="659"/>
        <v>0</v>
      </c>
      <c r="FX227" s="6">
        <f t="shared" si="659"/>
        <v>0</v>
      </c>
      <c r="FY227" s="6">
        <f t="shared" si="659"/>
        <v>0</v>
      </c>
      <c r="FZ227" s="6">
        <f t="shared" si="659"/>
        <v>0</v>
      </c>
      <c r="GA227" s="6">
        <f t="shared" si="659"/>
        <v>0</v>
      </c>
      <c r="GB227" s="6">
        <f t="shared" si="659"/>
        <v>0</v>
      </c>
      <c r="GC227" s="6">
        <f t="shared" si="659"/>
        <v>0</v>
      </c>
      <c r="GD227" s="6">
        <f t="shared" si="659"/>
        <v>0</v>
      </c>
      <c r="GE227" s="6">
        <f t="shared" si="659"/>
        <v>0</v>
      </c>
      <c r="GF227" s="6">
        <f t="shared" si="659"/>
        <v>0</v>
      </c>
      <c r="GG227" s="6">
        <f t="shared" si="659"/>
        <v>0</v>
      </c>
      <c r="GH227" s="6">
        <f t="shared" si="659"/>
        <v>0</v>
      </c>
      <c r="GI227" s="6">
        <f t="shared" si="659"/>
        <v>0</v>
      </c>
      <c r="GJ227" s="6">
        <f t="shared" si="659"/>
        <v>0</v>
      </c>
      <c r="GK227" s="6">
        <f t="shared" si="659"/>
        <v>0</v>
      </c>
      <c r="GL227" s="6">
        <f t="shared" si="659"/>
        <v>0</v>
      </c>
      <c r="GM227" s="6">
        <f t="shared" si="659"/>
        <v>0</v>
      </c>
      <c r="GN227" s="6">
        <f t="shared" ref="GN227:HG230" si="662">$H$1*PI()/3*($E$213*(GO$215-GN$215)*(GN19*(2*GN$215+GO$215)+GO19*(GN$215+2*GO$215))+$C$213/2*((GO$215^2-GN$215^2)*(GN19+GO19)^2+2*(GO$215-GN$215)*(GN$215*GN19^2+GO$215*GO19^2)))</f>
        <v>0</v>
      </c>
      <c r="GO227" s="6">
        <f t="shared" si="662"/>
        <v>0</v>
      </c>
      <c r="GP227" s="6">
        <f t="shared" si="662"/>
        <v>0</v>
      </c>
      <c r="GQ227" s="6">
        <f t="shared" si="662"/>
        <v>0</v>
      </c>
      <c r="GR227" s="6">
        <f t="shared" si="662"/>
        <v>0</v>
      </c>
      <c r="GS227" s="6">
        <f t="shared" si="662"/>
        <v>0</v>
      </c>
      <c r="GT227" s="6">
        <f t="shared" si="662"/>
        <v>0</v>
      </c>
      <c r="GU227" s="6">
        <f t="shared" si="662"/>
        <v>0</v>
      </c>
      <c r="GV227" s="6">
        <f t="shared" si="662"/>
        <v>0</v>
      </c>
      <c r="GW227" s="6">
        <f t="shared" si="662"/>
        <v>0</v>
      </c>
      <c r="GX227" s="6">
        <f t="shared" si="662"/>
        <v>0</v>
      </c>
      <c r="GY227" s="6">
        <f t="shared" si="662"/>
        <v>0</v>
      </c>
      <c r="GZ227" s="6">
        <f t="shared" si="662"/>
        <v>0</v>
      </c>
      <c r="HA227" s="6">
        <f t="shared" si="662"/>
        <v>0</v>
      </c>
      <c r="HB227" s="6">
        <f t="shared" si="662"/>
        <v>0</v>
      </c>
      <c r="HC227" s="6">
        <f t="shared" si="662"/>
        <v>0</v>
      </c>
      <c r="HD227" s="6">
        <f t="shared" si="662"/>
        <v>0</v>
      </c>
      <c r="HE227" s="6">
        <f t="shared" si="662"/>
        <v>0</v>
      </c>
      <c r="HF227" s="6">
        <f t="shared" si="662"/>
        <v>0</v>
      </c>
      <c r="HG227" s="6">
        <f t="shared" si="662"/>
        <v>0</v>
      </c>
      <c r="HJ227" s="4">
        <f t="shared" si="644"/>
        <v>161.52648596359012</v>
      </c>
      <c r="HK227" s="1">
        <f t="shared" si="638"/>
        <v>386644.10859468294</v>
      </c>
      <c r="HL227" s="2">
        <f t="shared" si="645"/>
        <v>-0.99999998334764717</v>
      </c>
      <c r="HM227" s="4">
        <f t="shared" si="646"/>
        <v>1.0471367192735523</v>
      </c>
      <c r="HN227" s="4">
        <f t="shared" si="647"/>
        <v>0.50005268106555523</v>
      </c>
      <c r="HO227" s="5">
        <f t="shared" si="639"/>
        <v>0.13939409945919579</v>
      </c>
      <c r="HP227" s="2">
        <f t="shared" si="648"/>
        <v>-3968.9999951042082</v>
      </c>
      <c r="HQ227" s="5">
        <f t="shared" si="649"/>
        <v>-0.13939899525007604</v>
      </c>
      <c r="HR227" s="6">
        <f t="shared" si="650"/>
        <v>2646.1393940994594</v>
      </c>
      <c r="HS227" s="2">
        <f t="shared" si="651"/>
        <v>27.160504506599803</v>
      </c>
      <c r="HT227" s="4">
        <f t="shared" si="652"/>
        <v>161.52648633049176</v>
      </c>
    </row>
    <row r="228" spans="1:228" x14ac:dyDescent="0.25">
      <c r="A228">
        <v>142</v>
      </c>
      <c r="B228" s="3">
        <v>12589254.117941599</v>
      </c>
      <c r="C228" s="2">
        <v>0.39892939000245897</v>
      </c>
      <c r="D228" s="6">
        <f t="shared" si="643"/>
        <v>18.170736940121994</v>
      </c>
      <c r="E228" s="6">
        <f t="shared" si="661"/>
        <v>17.310914864042307</v>
      </c>
      <c r="F228" s="6">
        <f t="shared" si="661"/>
        <v>16.440111827926209</v>
      </c>
      <c r="G228" s="6">
        <f t="shared" si="661"/>
        <v>15.562104682684717</v>
      </c>
      <c r="H228" s="6">
        <f t="shared" si="661"/>
        <v>14.680793443062518</v>
      </c>
      <c r="I228" s="6">
        <f t="shared" si="661"/>
        <v>13.800165665431685</v>
      </c>
      <c r="J228" s="6">
        <f t="shared" si="661"/>
        <v>12.924257130539965</v>
      </c>
      <c r="K228" s="6">
        <f t="shared" si="661"/>
        <v>12.057109241439502</v>
      </c>
      <c r="L228" s="6">
        <f t="shared" si="661"/>
        <v>11.202723676360129</v>
      </c>
      <c r="M228" s="6">
        <f t="shared" si="661"/>
        <v>10.365014968708456</v>
      </c>
      <c r="N228" s="6">
        <f t="shared" si="661"/>
        <v>9.5477618157463304</v>
      </c>
      <c r="O228" s="6">
        <f t="shared" si="661"/>
        <v>8.7545580396603881</v>
      </c>
      <c r="P228" s="6">
        <f t="shared" si="661"/>
        <v>7.9887642325477382</v>
      </c>
      <c r="Q228" s="6">
        <f t="shared" si="661"/>
        <v>7.2534612046953413</v>
      </c>
      <c r="R228" s="6">
        <f t="shared" si="661"/>
        <v>6.551406415741317</v>
      </c>
      <c r="S228" s="6">
        <f t="shared" si="661"/>
        <v>5.8849945946468463</v>
      </c>
      <c r="T228" s="6">
        <f t="shared" si="661"/>
        <v>5.2562237405857264</v>
      </c>
      <c r="U228" s="6">
        <f t="shared" si="661"/>
        <v>4.6666676373839504</v>
      </c>
      <c r="V228" s="6">
        <f t="shared" si="661"/>
        <v>4.1174559054598356</v>
      </c>
      <c r="W228" s="6">
        <f t="shared" si="661"/>
        <v>3.6092624556544477</v>
      </c>
      <c r="X228" s="6">
        <f t="shared" si="661"/>
        <v>3.1423029993765983</v>
      </c>
      <c r="Y228" s="6">
        <f t="shared" si="661"/>
        <v>2.7163420131752103</v>
      </c>
      <c r="Z228" s="6">
        <f t="shared" si="661"/>
        <v>2.3307092598927786</v>
      </c>
      <c r="AA228" s="6">
        <f t="shared" si="661"/>
        <v>1.9843256432573027</v>
      </c>
      <c r="AB228" s="6">
        <f t="shared" si="661"/>
        <v>1.6757378315636149</v>
      </c>
      <c r="AC228" s="6">
        <f t="shared" si="661"/>
        <v>1.4031607450573667</v>
      </c>
      <c r="AD228" s="6">
        <f t="shared" si="661"/>
        <v>1.1645266789605504</v>
      </c>
      <c r="AE228" s="6">
        <f t="shared" si="661"/>
        <v>0.95753954889855175</v>
      </c>
      <c r="AF228" s="6">
        <f t="shared" si="661"/>
        <v>0.7797325166694975</v>
      </c>
      <c r="AG228" s="6">
        <f t="shared" si="661"/>
        <v>0.62852709887898561</v>
      </c>
      <c r="AH228" s="6">
        <f t="shared" si="661"/>
        <v>0.50129179281022396</v>
      </c>
      <c r="AI228" s="6">
        <f t="shared" si="661"/>
        <v>0.39539828193588339</v>
      </c>
      <c r="AJ228" s="6">
        <f t="shared" si="661"/>
        <v>0.30827341070850478</v>
      </c>
      <c r="AK228" s="6">
        <f t="shared" si="661"/>
        <v>0.23744534074676502</v>
      </c>
      <c r="AL228" s="6">
        <f t="shared" si="661"/>
        <v>0.18058260714397695</v>
      </c>
      <c r="AM228" s="6">
        <f t="shared" si="661"/>
        <v>0.13552516639435944</v>
      </c>
      <c r="AN228" s="6">
        <f t="shared" si="661"/>
        <v>0.10030694263912245</v>
      </c>
      <c r="AO228" s="6">
        <f t="shared" si="661"/>
        <v>7.3169808819969193E-2</v>
      </c>
      <c r="AP228" s="6">
        <f t="shared" si="661"/>
        <v>5.2569354449441781E-2</v>
      </c>
      <c r="AQ228" s="6">
        <f t="shared" si="661"/>
        <v>3.7173163554859223E-2</v>
      </c>
      <c r="AR228" s="6">
        <f t="shared" si="661"/>
        <v>2.5852630087264482E-2</v>
      </c>
      <c r="AS228" s="6">
        <f t="shared" si="661"/>
        <v>1.7669554976746923E-2</v>
      </c>
      <c r="AT228" s="6">
        <f t="shared" si="661"/>
        <v>1.1858888291790833E-2</v>
      </c>
      <c r="AU228" s="6">
        <f t="shared" si="661"/>
        <v>7.8089998166966388E-3</v>
      </c>
      <c r="AV228" s="6">
        <f t="shared" si="661"/>
        <v>5.0407889239275812E-3</v>
      </c>
      <c r="AW228" s="6">
        <f t="shared" si="661"/>
        <v>3.1867948751161529E-3</v>
      </c>
      <c r="AX228" s="6">
        <f t="shared" si="661"/>
        <v>1.9712624905188613E-3</v>
      </c>
      <c r="AY228" s="6">
        <f t="shared" si="661"/>
        <v>1.1918795686636347E-3</v>
      </c>
      <c r="AZ228" s="6">
        <f t="shared" si="661"/>
        <v>7.0365593217903413E-4</v>
      </c>
      <c r="BA228" s="6">
        <f t="shared" si="661"/>
        <v>4.0518151681218957E-4</v>
      </c>
      <c r="BB228" s="6">
        <f t="shared" si="661"/>
        <v>2.2729987137456081E-4</v>
      </c>
      <c r="BC228" s="6">
        <f t="shared" si="661"/>
        <v>1.2407514310639836E-4</v>
      </c>
      <c r="BD228" s="6">
        <f t="shared" si="661"/>
        <v>6.5819991463367502E-5</v>
      </c>
      <c r="BE228" s="6">
        <f t="shared" si="661"/>
        <v>3.3887869270798296E-5</v>
      </c>
      <c r="BF228" s="6">
        <f t="shared" si="661"/>
        <v>1.6909993800846172E-5</v>
      </c>
      <c r="BG228" s="6">
        <f t="shared" si="661"/>
        <v>8.1663288130483574E-6</v>
      </c>
      <c r="BH228" s="6">
        <f t="shared" si="661"/>
        <v>3.8109815375277708E-6</v>
      </c>
      <c r="BI228" s="6">
        <f t="shared" si="661"/>
        <v>1.7158733665032533E-6</v>
      </c>
      <c r="BJ228" s="6">
        <f t="shared" si="661"/>
        <v>7.4413536002631736E-7</v>
      </c>
      <c r="BK228" s="6">
        <f t="shared" si="661"/>
        <v>3.103012076400019E-7</v>
      </c>
      <c r="BL228" s="6">
        <f t="shared" si="661"/>
        <v>1.2419133869911597E-7</v>
      </c>
      <c r="BM228" s="6">
        <f t="shared" si="661"/>
        <v>4.7615717097512021E-8</v>
      </c>
      <c r="BN228" s="6">
        <f t="shared" si="661"/>
        <v>1.7454081596826374E-8</v>
      </c>
      <c r="BO228" s="6">
        <f t="shared" si="661"/>
        <v>6.1041835244661813E-9</v>
      </c>
      <c r="BP228" s="6">
        <f t="shared" si="661"/>
        <v>2.0323391176060713E-9</v>
      </c>
      <c r="BQ228" s="6">
        <f t="shared" si="660"/>
        <v>6.4270651661770527E-10</v>
      </c>
      <c r="BR228" s="6">
        <f t="shared" si="660"/>
        <v>1.9259311112278087E-10</v>
      </c>
      <c r="BS228" s="6">
        <f t="shared" si="660"/>
        <v>5.4550068178793049E-11</v>
      </c>
      <c r="BT228" s="6">
        <f t="shared" si="660"/>
        <v>1.4566001316719931E-11</v>
      </c>
      <c r="BU228" s="6">
        <f t="shared" si="660"/>
        <v>3.6566750773227992E-12</v>
      </c>
      <c r="BV228" s="6">
        <f t="shared" si="660"/>
        <v>8.6057294051426273E-13</v>
      </c>
      <c r="BW228" s="6">
        <f t="shared" si="660"/>
        <v>1.8929520652208991E-13</v>
      </c>
      <c r="BX228" s="6">
        <f t="shared" si="660"/>
        <v>3.8794982055826718E-14</v>
      </c>
      <c r="BY228" s="6">
        <f t="shared" si="660"/>
        <v>7.3835266318149245E-15</v>
      </c>
      <c r="BZ228" s="6">
        <f t="shared" si="660"/>
        <v>1.3004824830588099E-15</v>
      </c>
      <c r="CA228" s="6">
        <f t="shared" si="660"/>
        <v>2.1121550367295531E-16</v>
      </c>
      <c r="CB228" s="6">
        <f t="shared" si="660"/>
        <v>3.151233500304065E-17</v>
      </c>
      <c r="CC228" s="6">
        <f t="shared" si="660"/>
        <v>4.3017246225413683E-18</v>
      </c>
      <c r="CD228" s="6">
        <f t="shared" si="660"/>
        <v>5.350599781968442E-19</v>
      </c>
      <c r="CE228" s="6">
        <f t="shared" si="660"/>
        <v>6.0375889640389867E-20</v>
      </c>
      <c r="CF228" s="6">
        <f t="shared" si="660"/>
        <v>6.1523021835173088E-21</v>
      </c>
      <c r="CG228" s="6">
        <f t="shared" si="660"/>
        <v>5.634308401204122E-22</v>
      </c>
      <c r="CH228" s="6">
        <f t="shared" si="660"/>
        <v>4.6141056255507747E-23</v>
      </c>
      <c r="CI228" s="6">
        <f t="shared" si="660"/>
        <v>3.3611509431197195E-24</v>
      </c>
      <c r="CJ228" s="6">
        <f t="shared" si="660"/>
        <v>2.1659137011115059E-25</v>
      </c>
      <c r="CK228" s="6">
        <f t="shared" si="660"/>
        <v>1.2275248452412013E-26</v>
      </c>
      <c r="CL228" s="6">
        <f t="shared" si="660"/>
        <v>6.0815979359651712E-28</v>
      </c>
      <c r="CM228" s="6">
        <f t="shared" si="660"/>
        <v>2.6172124173298835E-29</v>
      </c>
      <c r="CN228" s="6">
        <f t="shared" si="660"/>
        <v>9.718454625241148E-31</v>
      </c>
      <c r="CO228" s="6">
        <f t="shared" si="660"/>
        <v>3.0921252134523935E-32</v>
      </c>
      <c r="CP228" s="6">
        <f t="shared" si="660"/>
        <v>8.3683241253889455E-34</v>
      </c>
      <c r="CQ228" s="6">
        <f t="shared" si="660"/>
        <v>1.9116580231402893E-35</v>
      </c>
      <c r="CR228" s="6">
        <f t="shared" si="660"/>
        <v>3.6566462417623536E-37</v>
      </c>
      <c r="CS228" s="6">
        <f t="shared" si="660"/>
        <v>5.8076762485633745E-39</v>
      </c>
      <c r="CT228" s="6">
        <f t="shared" si="660"/>
        <v>7.591747538247028E-41</v>
      </c>
      <c r="CU228" s="6">
        <f t="shared" si="660"/>
        <v>8.0927100292025082E-43</v>
      </c>
      <c r="CV228" s="6">
        <f t="shared" si="660"/>
        <v>6.9672857845336947E-45</v>
      </c>
      <c r="CW228" s="6">
        <f t="shared" si="660"/>
        <v>4.7957693882495497E-47</v>
      </c>
      <c r="CX228" s="6">
        <f t="shared" si="660"/>
        <v>2.6114373113525184E-49</v>
      </c>
      <c r="CY228" s="6">
        <f t="shared" si="660"/>
        <v>1.1125351490335058E-51</v>
      </c>
      <c r="CZ228" s="6">
        <f t="shared" si="660"/>
        <v>3.6654005944649753E-54</v>
      </c>
      <c r="DA228" s="6">
        <f t="shared" si="660"/>
        <v>9.2262993032159886E-57</v>
      </c>
      <c r="DB228" s="6">
        <f t="shared" si="660"/>
        <v>1.7519022223837949E-59</v>
      </c>
      <c r="DC228" s="6">
        <f t="shared" si="660"/>
        <v>2.4762111145310816E-62</v>
      </c>
      <c r="DD228" s="6">
        <f t="shared" si="660"/>
        <v>2.5692679412467601E-65</v>
      </c>
      <c r="DE228" s="6">
        <f t="shared" si="660"/>
        <v>1.9285897855350072E-68</v>
      </c>
      <c r="DF228" s="6">
        <f t="shared" si="660"/>
        <v>1.031446664022179E-71</v>
      </c>
      <c r="DG228" s="6">
        <f t="shared" si="660"/>
        <v>3.8680014788713267E-75</v>
      </c>
      <c r="DH228" s="6">
        <f t="shared" si="660"/>
        <v>1.0002070189693269E-78</v>
      </c>
      <c r="DI228" s="6">
        <f t="shared" si="660"/>
        <v>1.7524494747722634E-82</v>
      </c>
      <c r="DJ228" s="6">
        <f t="shared" si="660"/>
        <v>2.0426060030172771E-86</v>
      </c>
      <c r="DK228" s="6">
        <f t="shared" si="660"/>
        <v>1.5536870867477597E-90</v>
      </c>
      <c r="DL228" s="6">
        <f t="shared" si="660"/>
        <v>7.5586831919147537E-95</v>
      </c>
      <c r="DM228" s="6">
        <f t="shared" si="660"/>
        <v>2.3029522907555581E-99</v>
      </c>
      <c r="DN228" s="6">
        <f t="shared" si="660"/>
        <v>4.2983506140014614E-104</v>
      </c>
      <c r="DO228" s="6">
        <f t="shared" si="660"/>
        <v>4.8025030242806905E-109</v>
      </c>
      <c r="DP228" s="6">
        <f t="shared" si="660"/>
        <v>3.1353008712377126E-114</v>
      </c>
      <c r="DQ228" s="6">
        <f t="shared" si="660"/>
        <v>0</v>
      </c>
      <c r="DR228" s="6">
        <f t="shared" si="660"/>
        <v>0</v>
      </c>
      <c r="DS228" s="6">
        <f t="shared" si="660"/>
        <v>0</v>
      </c>
      <c r="DT228" s="6">
        <f t="shared" si="660"/>
        <v>0</v>
      </c>
      <c r="DU228" s="6">
        <f t="shared" si="660"/>
        <v>0</v>
      </c>
      <c r="DV228" s="6">
        <f t="shared" si="660"/>
        <v>0</v>
      </c>
      <c r="DW228" s="6">
        <f t="shared" si="660"/>
        <v>0</v>
      </c>
      <c r="DX228" s="6">
        <f t="shared" si="660"/>
        <v>0</v>
      </c>
      <c r="DY228" s="6">
        <f t="shared" si="660"/>
        <v>0</v>
      </c>
      <c r="DZ228" s="6">
        <f t="shared" si="660"/>
        <v>0</v>
      </c>
      <c r="EA228" s="6">
        <f t="shared" si="660"/>
        <v>0</v>
      </c>
      <c r="EB228" s="6">
        <f t="shared" si="655"/>
        <v>0</v>
      </c>
      <c r="EC228" s="6">
        <f t="shared" ref="EC228:GN231" si="663">$H$1*PI()/3*($E$213*(ED$215-EC$215)*(EC20*(2*EC$215+ED$215)+ED20*(EC$215+2*ED$215))+$C$213/2*((ED$215^2-EC$215^2)*(EC20+ED20)^2+2*(ED$215-EC$215)*(EC$215*EC20^2+ED$215*ED20^2)))</f>
        <v>0</v>
      </c>
      <c r="ED228" s="6">
        <f t="shared" si="663"/>
        <v>0</v>
      </c>
      <c r="EE228" s="6">
        <f t="shared" si="663"/>
        <v>0</v>
      </c>
      <c r="EF228" s="6">
        <f t="shared" si="663"/>
        <v>0</v>
      </c>
      <c r="EG228" s="6">
        <f t="shared" si="663"/>
        <v>0</v>
      </c>
      <c r="EH228" s="6">
        <f t="shared" si="663"/>
        <v>0</v>
      </c>
      <c r="EI228" s="6">
        <f t="shared" si="663"/>
        <v>0</v>
      </c>
      <c r="EJ228" s="6">
        <f t="shared" si="663"/>
        <v>0</v>
      </c>
      <c r="EK228" s="6">
        <f t="shared" si="663"/>
        <v>0</v>
      </c>
      <c r="EL228" s="6">
        <f t="shared" si="663"/>
        <v>0</v>
      </c>
      <c r="EM228" s="6">
        <f t="shared" si="663"/>
        <v>0</v>
      </c>
      <c r="EN228" s="6">
        <f t="shared" si="663"/>
        <v>0</v>
      </c>
      <c r="EO228" s="6">
        <f t="shared" si="663"/>
        <v>0</v>
      </c>
      <c r="EP228" s="6">
        <f t="shared" si="663"/>
        <v>0</v>
      </c>
      <c r="EQ228" s="6">
        <f t="shared" si="663"/>
        <v>0</v>
      </c>
      <c r="ER228" s="6">
        <f t="shared" si="663"/>
        <v>0</v>
      </c>
      <c r="ES228" s="6">
        <f t="shared" si="663"/>
        <v>0</v>
      </c>
      <c r="ET228" s="6">
        <f t="shared" si="663"/>
        <v>0</v>
      </c>
      <c r="EU228" s="6">
        <f t="shared" si="663"/>
        <v>0</v>
      </c>
      <c r="EV228" s="6">
        <f t="shared" si="663"/>
        <v>0</v>
      </c>
      <c r="EW228" s="6">
        <f t="shared" si="663"/>
        <v>0</v>
      </c>
      <c r="EX228" s="6">
        <f t="shared" si="663"/>
        <v>0</v>
      </c>
      <c r="EY228" s="6">
        <f t="shared" si="663"/>
        <v>0</v>
      </c>
      <c r="EZ228" s="6">
        <f t="shared" si="663"/>
        <v>0</v>
      </c>
      <c r="FA228" s="6">
        <f t="shared" si="663"/>
        <v>0</v>
      </c>
      <c r="FB228" s="6">
        <f t="shared" si="663"/>
        <v>0</v>
      </c>
      <c r="FC228" s="6">
        <f t="shared" si="663"/>
        <v>0</v>
      </c>
      <c r="FD228" s="6">
        <f t="shared" si="663"/>
        <v>0</v>
      </c>
      <c r="FE228" s="6">
        <f t="shared" si="663"/>
        <v>0</v>
      </c>
      <c r="FF228" s="6">
        <f t="shared" si="663"/>
        <v>0</v>
      </c>
      <c r="FG228" s="6">
        <f t="shared" si="663"/>
        <v>0</v>
      </c>
      <c r="FH228" s="6">
        <f t="shared" si="663"/>
        <v>0</v>
      </c>
      <c r="FI228" s="6">
        <f t="shared" si="663"/>
        <v>0</v>
      </c>
      <c r="FJ228" s="6">
        <f t="shared" si="663"/>
        <v>0</v>
      </c>
      <c r="FK228" s="6">
        <f t="shared" si="663"/>
        <v>0</v>
      </c>
      <c r="FL228" s="6">
        <f t="shared" si="663"/>
        <v>0</v>
      </c>
      <c r="FM228" s="6">
        <f t="shared" si="663"/>
        <v>0</v>
      </c>
      <c r="FN228" s="6">
        <f t="shared" si="663"/>
        <v>0</v>
      </c>
      <c r="FO228" s="6">
        <f t="shared" si="663"/>
        <v>0</v>
      </c>
      <c r="FP228" s="6">
        <f t="shared" si="663"/>
        <v>0</v>
      </c>
      <c r="FQ228" s="6">
        <f t="shared" si="663"/>
        <v>0</v>
      </c>
      <c r="FR228" s="6">
        <f t="shared" si="663"/>
        <v>0</v>
      </c>
      <c r="FS228" s="6">
        <f t="shared" si="663"/>
        <v>0</v>
      </c>
      <c r="FT228" s="6">
        <f t="shared" si="663"/>
        <v>0</v>
      </c>
      <c r="FU228" s="6">
        <f t="shared" si="663"/>
        <v>0</v>
      </c>
      <c r="FV228" s="6">
        <f t="shared" si="663"/>
        <v>0</v>
      </c>
      <c r="FW228" s="6">
        <f t="shared" si="663"/>
        <v>0</v>
      </c>
      <c r="FX228" s="6">
        <f t="shared" si="663"/>
        <v>0</v>
      </c>
      <c r="FY228" s="6">
        <f t="shared" si="663"/>
        <v>0</v>
      </c>
      <c r="FZ228" s="6">
        <f t="shared" si="663"/>
        <v>0</v>
      </c>
      <c r="GA228" s="6">
        <f t="shared" si="663"/>
        <v>0</v>
      </c>
      <c r="GB228" s="6">
        <f t="shared" si="663"/>
        <v>0</v>
      </c>
      <c r="GC228" s="6">
        <f t="shared" si="663"/>
        <v>0</v>
      </c>
      <c r="GD228" s="6">
        <f t="shared" si="663"/>
        <v>0</v>
      </c>
      <c r="GE228" s="6">
        <f t="shared" si="663"/>
        <v>0</v>
      </c>
      <c r="GF228" s="6">
        <f t="shared" si="663"/>
        <v>0</v>
      </c>
      <c r="GG228" s="6">
        <f t="shared" si="663"/>
        <v>0</v>
      </c>
      <c r="GH228" s="6">
        <f t="shared" si="663"/>
        <v>0</v>
      </c>
      <c r="GI228" s="6">
        <f t="shared" si="663"/>
        <v>0</v>
      </c>
      <c r="GJ228" s="6">
        <f t="shared" si="663"/>
        <v>0</v>
      </c>
      <c r="GK228" s="6">
        <f t="shared" si="663"/>
        <v>0</v>
      </c>
      <c r="GL228" s="6">
        <f t="shared" si="663"/>
        <v>0</v>
      </c>
      <c r="GM228" s="6">
        <f t="shared" si="663"/>
        <v>0</v>
      </c>
      <c r="GN228" s="6">
        <f t="shared" si="663"/>
        <v>0</v>
      </c>
      <c r="GO228" s="6">
        <f t="shared" si="662"/>
        <v>0</v>
      </c>
      <c r="GP228" s="6">
        <f t="shared" si="662"/>
        <v>0</v>
      </c>
      <c r="GQ228" s="6">
        <f t="shared" si="662"/>
        <v>0</v>
      </c>
      <c r="GR228" s="6">
        <f t="shared" si="662"/>
        <v>0</v>
      </c>
      <c r="GS228" s="6">
        <f t="shared" si="662"/>
        <v>0</v>
      </c>
      <c r="GT228" s="6">
        <f t="shared" si="662"/>
        <v>0</v>
      </c>
      <c r="GU228" s="6">
        <f t="shared" si="662"/>
        <v>0</v>
      </c>
      <c r="GV228" s="6">
        <f t="shared" si="662"/>
        <v>0</v>
      </c>
      <c r="GW228" s="6">
        <f t="shared" si="662"/>
        <v>0</v>
      </c>
      <c r="GX228" s="6">
        <f t="shared" si="662"/>
        <v>0</v>
      </c>
      <c r="GY228" s="6">
        <f t="shared" si="662"/>
        <v>0</v>
      </c>
      <c r="GZ228" s="6">
        <f t="shared" si="662"/>
        <v>0</v>
      </c>
      <c r="HA228" s="6">
        <f t="shared" si="662"/>
        <v>0</v>
      </c>
      <c r="HB228" s="6">
        <f t="shared" si="662"/>
        <v>0</v>
      </c>
      <c r="HC228" s="6">
        <f t="shared" si="662"/>
        <v>0</v>
      </c>
      <c r="HD228" s="6">
        <f t="shared" si="662"/>
        <v>0</v>
      </c>
      <c r="HE228" s="6">
        <f t="shared" si="662"/>
        <v>0</v>
      </c>
      <c r="HF228" s="6">
        <f t="shared" si="662"/>
        <v>0</v>
      </c>
      <c r="HG228" s="6">
        <f t="shared" si="662"/>
        <v>0</v>
      </c>
      <c r="HJ228" s="4">
        <f t="shared" si="644"/>
        <v>225.02530126264881</v>
      </c>
      <c r="HK228" s="1">
        <f t="shared" si="638"/>
        <v>386644.10859468294</v>
      </c>
      <c r="HL228" s="2">
        <f t="shared" si="645"/>
        <v>-0.99999997680132346</v>
      </c>
      <c r="HM228" s="4">
        <f t="shared" si="646"/>
        <v>1.0471257510470697</v>
      </c>
      <c r="HN228" s="4">
        <f t="shared" si="647"/>
        <v>0.50006217946461795</v>
      </c>
      <c r="HO228" s="5">
        <f t="shared" si="639"/>
        <v>0.16452686337902378</v>
      </c>
      <c r="HP228" s="2">
        <f t="shared" si="648"/>
        <v>-3968.9999931795892</v>
      </c>
      <c r="HQ228" s="5">
        <f t="shared" si="649"/>
        <v>-0.16453368378961386</v>
      </c>
      <c r="HR228" s="6">
        <f t="shared" si="650"/>
        <v>2646.1645268633793</v>
      </c>
      <c r="HS228" s="2">
        <f t="shared" si="651"/>
        <v>29.507680866014653</v>
      </c>
      <c r="HT228" s="4">
        <f t="shared" si="652"/>
        <v>225.02530101881155</v>
      </c>
    </row>
    <row r="229" spans="1:228" x14ac:dyDescent="0.25">
      <c r="A229">
        <v>143</v>
      </c>
      <c r="B229" s="3">
        <v>14125375.4462275</v>
      </c>
      <c r="C229" s="2">
        <v>0.44760613754618539</v>
      </c>
      <c r="D229" s="6">
        <f t="shared" si="643"/>
        <v>22.715048185015426</v>
      </c>
      <c r="E229" s="6">
        <f t="shared" si="661"/>
        <v>21.798740115946373</v>
      </c>
      <c r="F229" s="6">
        <f t="shared" si="661"/>
        <v>20.86033788433987</v>
      </c>
      <c r="G229" s="6">
        <f t="shared" si="661"/>
        <v>19.903587528776679</v>
      </c>
      <c r="H229" s="6">
        <f t="shared" si="661"/>
        <v>18.932453310013724</v>
      </c>
      <c r="I229" s="6">
        <f t="shared" si="661"/>
        <v>17.951089244093982</v>
      </c>
      <c r="J229" s="6">
        <f t="shared" si="661"/>
        <v>16.963805924527851</v>
      </c>
      <c r="K229" s="6">
        <f t="shared" si="661"/>
        <v>15.975032765680478</v>
      </c>
      <c r="L229" s="6">
        <f t="shared" si="661"/>
        <v>14.989275922207751</v>
      </c>
      <c r="M229" s="6">
        <f t="shared" si="661"/>
        <v>14.011072274185912</v>
      </c>
      <c r="N229" s="6">
        <f t="shared" si="661"/>
        <v>13.044940009956406</v>
      </c>
      <c r="O229" s="6">
        <f t="shared" si="661"/>
        <v>12.09532648653699</v>
      </c>
      <c r="P229" s="6">
        <f t="shared" si="661"/>
        <v>11.166554194661741</v>
      </c>
      <c r="Q229" s="6">
        <f t="shared" si="661"/>
        <v>10.262765797791721</v>
      </c>
      <c r="R229" s="6">
        <f t="shared" si="661"/>
        <v>9.3878693441843879</v>
      </c>
      <c r="S229" s="6">
        <f t="shared" si="661"/>
        <v>8.5454848618674948</v>
      </c>
      <c r="T229" s="6">
        <f t="shared" si="661"/>
        <v>7.7388936304965901</v>
      </c>
      <c r="U229" s="6">
        <f t="shared" si="661"/>
        <v>6.9709914735799678</v>
      </c>
      <c r="V229" s="6">
        <f t="shared" si="661"/>
        <v>6.244247422366807</v>
      </c>
      <c r="W229" s="6">
        <f t="shared" si="661"/>
        <v>5.560669062405192</v>
      </c>
      <c r="X229" s="6">
        <f t="shared" si="661"/>
        <v>4.9217757798056212</v>
      </c>
      <c r="Y229" s="6">
        <f t="shared" si="661"/>
        <v>4.328580973944824</v>
      </c>
      <c r="Z229" s="6">
        <f t="shared" si="661"/>
        <v>3.7815840957742077</v>
      </c>
      <c r="AA229" s="6">
        <f t="shared" si="661"/>
        <v>3.2807731086332232</v>
      </c>
      <c r="AB229" s="6">
        <f t="shared" si="661"/>
        <v>2.8256376574904714</v>
      </c>
      <c r="AC229" s="6">
        <f t="shared" si="661"/>
        <v>2.4151928823762971</v>
      </c>
      <c r="AD229" s="6">
        <f t="shared" si="661"/>
        <v>2.0480134357904709</v>
      </c>
      <c r="AE229" s="6">
        <f t="shared" si="661"/>
        <v>1.7222768786998102</v>
      </c>
      <c r="AF229" s="6">
        <f t="shared" si="661"/>
        <v>1.4358152547666838</v>
      </c>
      <c r="AG229" s="6">
        <f t="shared" si="661"/>
        <v>1.1861732986705107</v>
      </c>
      <c r="AH229" s="6">
        <f t="shared" si="661"/>
        <v>0.97067144344869283</v>
      </c>
      <c r="AI229" s="6">
        <f t="shared" si="661"/>
        <v>0.78647157394304257</v>
      </c>
      <c r="AJ229" s="6">
        <f t="shared" si="661"/>
        <v>0.63064334630664598</v>
      </c>
      <c r="AK229" s="6">
        <f t="shared" si="661"/>
        <v>0.50022887005947236</v>
      </c>
      <c r="AL229" s="6">
        <f t="shared" si="661"/>
        <v>0.39230363625319048</v>
      </c>
      <c r="AM229" s="6">
        <f t="shared" si="661"/>
        <v>0.30403177245376456</v>
      </c>
      <c r="AN229" s="6">
        <f t="shared" si="661"/>
        <v>0.23271400405113596</v>
      </c>
      <c r="AO229" s="6">
        <f t="shared" si="661"/>
        <v>0.17582708542279618</v>
      </c>
      <c r="AP229" s="6">
        <f t="shared" si="661"/>
        <v>0.13105391014737122</v>
      </c>
      <c r="AQ229" s="6">
        <f t="shared" si="661"/>
        <v>9.6303987605459426E-2</v>
      </c>
      <c r="AR229" s="6">
        <f t="shared" si="661"/>
        <v>6.9724451480740746E-2</v>
      </c>
      <c r="AS229" s="6">
        <f t="shared" si="661"/>
        <v>4.9702210986355182E-2</v>
      </c>
      <c r="AT229" s="6">
        <f t="shared" si="661"/>
        <v>3.4858237788515649E-2</v>
      </c>
      <c r="AU229" s="6">
        <f t="shared" si="661"/>
        <v>2.4035275826136782E-2</v>
      </c>
      <c r="AV229" s="6">
        <f t="shared" si="661"/>
        <v>1.6280450769383642E-2</v>
      </c>
      <c r="AW229" s="6">
        <f t="shared" si="661"/>
        <v>1.0824333591602663E-2</v>
      </c>
      <c r="AX229" s="6">
        <f t="shared" si="661"/>
        <v>7.0579817052280744E-3</v>
      </c>
      <c r="AY229" s="6">
        <f t="shared" si="661"/>
        <v>4.5093539534004686E-3</v>
      </c>
      <c r="AZ229" s="6">
        <f t="shared" si="661"/>
        <v>2.8202928928038489E-3</v>
      </c>
      <c r="BA229" s="6">
        <f t="shared" si="661"/>
        <v>1.7250148577617572E-3</v>
      </c>
      <c r="BB229" s="6">
        <f t="shared" si="661"/>
        <v>1.0307728775570562E-3</v>
      </c>
      <c r="BC229" s="6">
        <f t="shared" si="661"/>
        <v>6.0108602208008236E-4</v>
      </c>
      <c r="BD229" s="6">
        <f t="shared" si="661"/>
        <v>3.416835143605411E-4</v>
      </c>
      <c r="BE229" s="6">
        <f t="shared" si="661"/>
        <v>1.8910920894062977E-4</v>
      </c>
      <c r="BF229" s="6">
        <f t="shared" si="661"/>
        <v>1.0178090447995082E-4</v>
      </c>
      <c r="BG229" s="6">
        <f t="shared" si="661"/>
        <v>5.3201484054439273E-5</v>
      </c>
      <c r="BH229" s="6">
        <f t="shared" si="661"/>
        <v>2.6971047291335934E-5</v>
      </c>
      <c r="BI229" s="6">
        <f t="shared" si="661"/>
        <v>1.3242624789880629E-5</v>
      </c>
      <c r="BJ229" s="6">
        <f t="shared" si="661"/>
        <v>6.2879578797759465E-6</v>
      </c>
      <c r="BK229" s="6">
        <f t="shared" si="661"/>
        <v>2.8829142907836468E-6</v>
      </c>
      <c r="BL229" s="6">
        <f t="shared" si="661"/>
        <v>1.2741966623569195E-6</v>
      </c>
      <c r="BM229" s="6">
        <f t="shared" si="661"/>
        <v>5.4198494895261549E-7</v>
      </c>
      <c r="BN229" s="6">
        <f t="shared" si="661"/>
        <v>2.2146914614080733E-7</v>
      </c>
      <c r="BO229" s="6">
        <f t="shared" si="661"/>
        <v>8.6777649474297153E-8</v>
      </c>
      <c r="BP229" s="6">
        <f t="shared" ref="BP229:EA232" si="664">$H$1*PI()/3*($E$213*(BQ$215-BP$215)*(BP21*(2*BP$215+BQ$215)+BQ21*(BP$215+2*BQ$215))+$C$213/2*((BQ$215^2-BP$215^2)*(BP21+BQ21)^2+2*(BQ$215-BP$215)*(BP$215*BP21^2+BQ$215*BQ21^2)))</f>
        <v>3.2540714185310329E-8</v>
      </c>
      <c r="BQ229" s="6">
        <f t="shared" si="664"/>
        <v>1.1654333376134948E-8</v>
      </c>
      <c r="BR229" s="6">
        <f t="shared" si="664"/>
        <v>3.9779964694310241E-9</v>
      </c>
      <c r="BS229" s="6">
        <f t="shared" si="664"/>
        <v>1.2911902441036403E-9</v>
      </c>
      <c r="BT229" s="6">
        <f t="shared" si="664"/>
        <v>3.9760515498549323E-10</v>
      </c>
      <c r="BU229" s="6">
        <f t="shared" si="664"/>
        <v>1.158748793235874E-10</v>
      </c>
      <c r="BV229" s="6">
        <f t="shared" si="664"/>
        <v>3.1878062133753254E-11</v>
      </c>
      <c r="BW229" s="6">
        <f t="shared" si="664"/>
        <v>8.2565276076018233E-12</v>
      </c>
      <c r="BX229" s="6">
        <f t="shared" si="664"/>
        <v>2.0076528562380354E-12</v>
      </c>
      <c r="BY229" s="6">
        <f t="shared" si="664"/>
        <v>4.56973123918538E-13</v>
      </c>
      <c r="BZ229" s="6">
        <f t="shared" si="664"/>
        <v>9.7066262456419042E-14</v>
      </c>
      <c r="CA229" s="6">
        <f t="shared" si="664"/>
        <v>1.9178862832964919E-14</v>
      </c>
      <c r="CB229" s="6">
        <f t="shared" si="664"/>
        <v>3.5130870877674552E-15</v>
      </c>
      <c r="CC229" s="6">
        <f t="shared" si="664"/>
        <v>5.944715752158414E-16</v>
      </c>
      <c r="CD229" s="6">
        <f t="shared" si="664"/>
        <v>9.2584958594522369E-17</v>
      </c>
      <c r="CE229" s="6">
        <f t="shared" si="664"/>
        <v>1.3219978627920678E-17</v>
      </c>
      <c r="CF229" s="6">
        <f t="shared" si="664"/>
        <v>1.7235930716461042E-18</v>
      </c>
      <c r="CG229" s="6">
        <f t="shared" si="664"/>
        <v>2.0431485349903438E-19</v>
      </c>
      <c r="CH229" s="6">
        <f t="shared" si="664"/>
        <v>2.1922219897144208E-20</v>
      </c>
      <c r="CI229" s="6">
        <f t="shared" si="664"/>
        <v>2.1191071604172188E-21</v>
      </c>
      <c r="CJ229" s="6">
        <f t="shared" si="664"/>
        <v>1.836416516208346E-22</v>
      </c>
      <c r="CK229" s="6">
        <f t="shared" si="664"/>
        <v>1.419391992860909E-23</v>
      </c>
      <c r="CL229" s="6">
        <f t="shared" si="664"/>
        <v>9.7319846253409765E-25</v>
      </c>
      <c r="CM229" s="6">
        <f t="shared" si="664"/>
        <v>5.8858649712437173E-26</v>
      </c>
      <c r="CN229" s="6">
        <f t="shared" si="664"/>
        <v>3.1214222572883515E-27</v>
      </c>
      <c r="CO229" s="6">
        <f t="shared" si="664"/>
        <v>1.4425396716684331E-28</v>
      </c>
      <c r="CP229" s="6">
        <f t="shared" si="664"/>
        <v>5.771731866627347E-30</v>
      </c>
      <c r="CQ229" s="6">
        <f t="shared" si="664"/>
        <v>1.9857398678556116E-31</v>
      </c>
      <c r="CR229" s="6">
        <f t="shared" si="664"/>
        <v>5.8326984021255503E-33</v>
      </c>
      <c r="CS229" s="6">
        <f t="shared" si="664"/>
        <v>1.4517533883974145E-34</v>
      </c>
      <c r="CT229" s="6">
        <f t="shared" si="664"/>
        <v>3.0379665290321744E-36</v>
      </c>
      <c r="CU229" s="6">
        <f t="shared" si="664"/>
        <v>5.3011377550590274E-38</v>
      </c>
      <c r="CV229" s="6">
        <f t="shared" si="664"/>
        <v>7.6473611017963551E-40</v>
      </c>
      <c r="CW229" s="6">
        <f t="shared" si="664"/>
        <v>9.0384639489970681E-42</v>
      </c>
      <c r="CX229" s="6">
        <f t="shared" si="664"/>
        <v>8.6699789303502341E-44</v>
      </c>
      <c r="CY229" s="6">
        <f t="shared" si="664"/>
        <v>6.6832709003576379E-46</v>
      </c>
      <c r="CZ229" s="6">
        <f t="shared" si="664"/>
        <v>4.0974486913249422E-48</v>
      </c>
      <c r="DA229" s="6">
        <f t="shared" si="664"/>
        <v>1.9764534702106108E-50</v>
      </c>
      <c r="DB229" s="6">
        <f t="shared" si="664"/>
        <v>7.4162281221932302E-53</v>
      </c>
      <c r="DC229" s="6">
        <f t="shared" si="664"/>
        <v>2.1391792414838125E-55</v>
      </c>
      <c r="DD229" s="6">
        <f t="shared" si="664"/>
        <v>4.68469905192063E-58</v>
      </c>
      <c r="DE229" s="6">
        <f t="shared" si="664"/>
        <v>7.688413826809425E-61</v>
      </c>
      <c r="DF229" s="6">
        <f t="shared" si="664"/>
        <v>9.3281994836120643E-64</v>
      </c>
      <c r="DG229" s="6">
        <f t="shared" si="664"/>
        <v>8.2484674941626244E-67</v>
      </c>
      <c r="DH229" s="6">
        <f t="shared" si="664"/>
        <v>5.2369827935678929E-70</v>
      </c>
      <c r="DI229" s="6">
        <f t="shared" si="664"/>
        <v>2.3503658162867875E-73</v>
      </c>
      <c r="DJ229" s="6">
        <f t="shared" si="664"/>
        <v>7.3355330557863731E-77</v>
      </c>
      <c r="DK229" s="6">
        <f t="shared" si="664"/>
        <v>1.5650621004563701E-80</v>
      </c>
      <c r="DL229" s="6">
        <f t="shared" si="664"/>
        <v>2.2420607084788085E-84</v>
      </c>
      <c r="DM229" s="6">
        <f t="shared" si="664"/>
        <v>2.1165332378636195E-88</v>
      </c>
      <c r="DN229" s="6">
        <f t="shared" si="664"/>
        <v>1.2910028671724275E-92</v>
      </c>
      <c r="DO229" s="6">
        <f t="shared" si="664"/>
        <v>4.9844171659035692E-97</v>
      </c>
      <c r="DP229" s="6">
        <f t="shared" si="664"/>
        <v>1.1921211977922645E-101</v>
      </c>
      <c r="DQ229" s="6">
        <f t="shared" si="664"/>
        <v>0</v>
      </c>
      <c r="DR229" s="6">
        <f t="shared" si="664"/>
        <v>0</v>
      </c>
      <c r="DS229" s="6">
        <f t="shared" si="664"/>
        <v>0</v>
      </c>
      <c r="DT229" s="6">
        <f t="shared" si="664"/>
        <v>0</v>
      </c>
      <c r="DU229" s="6">
        <f t="shared" si="664"/>
        <v>0</v>
      </c>
      <c r="DV229" s="6">
        <f t="shared" si="664"/>
        <v>0</v>
      </c>
      <c r="DW229" s="6">
        <f t="shared" si="664"/>
        <v>0</v>
      </c>
      <c r="DX229" s="6">
        <f t="shared" si="664"/>
        <v>0</v>
      </c>
      <c r="DY229" s="6">
        <f t="shared" si="664"/>
        <v>0</v>
      </c>
      <c r="DZ229" s="6">
        <f t="shared" si="664"/>
        <v>0</v>
      </c>
      <c r="EA229" s="6">
        <f t="shared" si="664"/>
        <v>0</v>
      </c>
      <c r="EB229" s="6">
        <f t="shared" si="655"/>
        <v>0</v>
      </c>
      <c r="EC229" s="6">
        <f t="shared" si="663"/>
        <v>0</v>
      </c>
      <c r="ED229" s="6">
        <f t="shared" si="663"/>
        <v>0</v>
      </c>
      <c r="EE229" s="6">
        <f t="shared" si="663"/>
        <v>0</v>
      </c>
      <c r="EF229" s="6">
        <f t="shared" si="663"/>
        <v>0</v>
      </c>
      <c r="EG229" s="6">
        <f t="shared" si="663"/>
        <v>0</v>
      </c>
      <c r="EH229" s="6">
        <f t="shared" si="663"/>
        <v>0</v>
      </c>
      <c r="EI229" s="6">
        <f t="shared" si="663"/>
        <v>0</v>
      </c>
      <c r="EJ229" s="6">
        <f t="shared" si="663"/>
        <v>0</v>
      </c>
      <c r="EK229" s="6">
        <f t="shared" si="663"/>
        <v>0</v>
      </c>
      <c r="EL229" s="6">
        <f t="shared" si="663"/>
        <v>0</v>
      </c>
      <c r="EM229" s="6">
        <f t="shared" si="663"/>
        <v>0</v>
      </c>
      <c r="EN229" s="6">
        <f t="shared" si="663"/>
        <v>0</v>
      </c>
      <c r="EO229" s="6">
        <f t="shared" si="663"/>
        <v>0</v>
      </c>
      <c r="EP229" s="6">
        <f t="shared" si="663"/>
        <v>0</v>
      </c>
      <c r="EQ229" s="6">
        <f t="shared" si="663"/>
        <v>0</v>
      </c>
      <c r="ER229" s="6">
        <f t="shared" si="663"/>
        <v>0</v>
      </c>
      <c r="ES229" s="6">
        <f t="shared" si="663"/>
        <v>0</v>
      </c>
      <c r="ET229" s="6">
        <f t="shared" si="663"/>
        <v>0</v>
      </c>
      <c r="EU229" s="6">
        <f t="shared" si="663"/>
        <v>0</v>
      </c>
      <c r="EV229" s="6">
        <f t="shared" si="663"/>
        <v>0</v>
      </c>
      <c r="EW229" s="6">
        <f t="shared" si="663"/>
        <v>0</v>
      </c>
      <c r="EX229" s="6">
        <f t="shared" si="663"/>
        <v>0</v>
      </c>
      <c r="EY229" s="6">
        <f t="shared" si="663"/>
        <v>0</v>
      </c>
      <c r="EZ229" s="6">
        <f t="shared" si="663"/>
        <v>0</v>
      </c>
      <c r="FA229" s="6">
        <f t="shared" si="663"/>
        <v>0</v>
      </c>
      <c r="FB229" s="6">
        <f t="shared" si="663"/>
        <v>0</v>
      </c>
      <c r="FC229" s="6">
        <f t="shared" si="663"/>
        <v>0</v>
      </c>
      <c r="FD229" s="6">
        <f t="shared" si="663"/>
        <v>0</v>
      </c>
      <c r="FE229" s="6">
        <f t="shared" si="663"/>
        <v>0</v>
      </c>
      <c r="FF229" s="6">
        <f t="shared" si="663"/>
        <v>0</v>
      </c>
      <c r="FG229" s="6">
        <f t="shared" si="663"/>
        <v>0</v>
      </c>
      <c r="FH229" s="6">
        <f t="shared" si="663"/>
        <v>0</v>
      </c>
      <c r="FI229" s="6">
        <f t="shared" si="663"/>
        <v>0</v>
      </c>
      <c r="FJ229" s="6">
        <f t="shared" si="663"/>
        <v>0</v>
      </c>
      <c r="FK229" s="6">
        <f t="shared" si="663"/>
        <v>0</v>
      </c>
      <c r="FL229" s="6">
        <f t="shared" si="663"/>
        <v>0</v>
      </c>
      <c r="FM229" s="6">
        <f t="shared" si="663"/>
        <v>0</v>
      </c>
      <c r="FN229" s="6">
        <f t="shared" si="663"/>
        <v>0</v>
      </c>
      <c r="FO229" s="6">
        <f t="shared" si="663"/>
        <v>0</v>
      </c>
      <c r="FP229" s="6">
        <f t="shared" si="663"/>
        <v>0</v>
      </c>
      <c r="FQ229" s="6">
        <f t="shared" si="663"/>
        <v>0</v>
      </c>
      <c r="FR229" s="6">
        <f t="shared" si="663"/>
        <v>0</v>
      </c>
      <c r="FS229" s="6">
        <f t="shared" si="663"/>
        <v>0</v>
      </c>
      <c r="FT229" s="6">
        <f t="shared" si="663"/>
        <v>0</v>
      </c>
      <c r="FU229" s="6">
        <f t="shared" si="663"/>
        <v>0</v>
      </c>
      <c r="FV229" s="6">
        <f t="shared" si="663"/>
        <v>0</v>
      </c>
      <c r="FW229" s="6">
        <f t="shared" si="663"/>
        <v>0</v>
      </c>
      <c r="FX229" s="6">
        <f t="shared" si="663"/>
        <v>0</v>
      </c>
      <c r="FY229" s="6">
        <f t="shared" si="663"/>
        <v>0</v>
      </c>
      <c r="FZ229" s="6">
        <f t="shared" si="663"/>
        <v>0</v>
      </c>
      <c r="GA229" s="6">
        <f t="shared" si="663"/>
        <v>0</v>
      </c>
      <c r="GB229" s="6">
        <f t="shared" si="663"/>
        <v>0</v>
      </c>
      <c r="GC229" s="6">
        <f t="shared" si="663"/>
        <v>0</v>
      </c>
      <c r="GD229" s="6">
        <f t="shared" si="663"/>
        <v>0</v>
      </c>
      <c r="GE229" s="6">
        <f t="shared" si="663"/>
        <v>0</v>
      </c>
      <c r="GF229" s="6">
        <f t="shared" si="663"/>
        <v>0</v>
      </c>
      <c r="GG229" s="6">
        <f t="shared" si="663"/>
        <v>0</v>
      </c>
      <c r="GH229" s="6">
        <f t="shared" si="663"/>
        <v>0</v>
      </c>
      <c r="GI229" s="6">
        <f t="shared" si="663"/>
        <v>0</v>
      </c>
      <c r="GJ229" s="6">
        <f t="shared" si="663"/>
        <v>0</v>
      </c>
      <c r="GK229" s="6">
        <f t="shared" si="663"/>
        <v>0</v>
      </c>
      <c r="GL229" s="6">
        <f t="shared" si="663"/>
        <v>0</v>
      </c>
      <c r="GM229" s="6">
        <f t="shared" si="663"/>
        <v>0</v>
      </c>
      <c r="GN229" s="6">
        <f t="shared" si="663"/>
        <v>0</v>
      </c>
      <c r="GO229" s="6">
        <f t="shared" si="662"/>
        <v>0</v>
      </c>
      <c r="GP229" s="6">
        <f t="shared" si="662"/>
        <v>0</v>
      </c>
      <c r="GQ229" s="6">
        <f t="shared" si="662"/>
        <v>0</v>
      </c>
      <c r="GR229" s="6">
        <f t="shared" si="662"/>
        <v>0</v>
      </c>
      <c r="GS229" s="6">
        <f t="shared" si="662"/>
        <v>0</v>
      </c>
      <c r="GT229" s="6">
        <f t="shared" si="662"/>
        <v>0</v>
      </c>
      <c r="GU229" s="6">
        <f t="shared" si="662"/>
        <v>0</v>
      </c>
      <c r="GV229" s="6">
        <f t="shared" si="662"/>
        <v>0</v>
      </c>
      <c r="GW229" s="6">
        <f t="shared" si="662"/>
        <v>0</v>
      </c>
      <c r="GX229" s="6">
        <f t="shared" si="662"/>
        <v>0</v>
      </c>
      <c r="GY229" s="6">
        <f t="shared" si="662"/>
        <v>0</v>
      </c>
      <c r="GZ229" s="6">
        <f t="shared" si="662"/>
        <v>0</v>
      </c>
      <c r="HA229" s="6">
        <f t="shared" si="662"/>
        <v>0</v>
      </c>
      <c r="HB229" s="6">
        <f t="shared" si="662"/>
        <v>0</v>
      </c>
      <c r="HC229" s="6">
        <f t="shared" si="662"/>
        <v>0</v>
      </c>
      <c r="HD229" s="6">
        <f t="shared" si="662"/>
        <v>0</v>
      </c>
      <c r="HE229" s="6">
        <f t="shared" si="662"/>
        <v>0</v>
      </c>
      <c r="HF229" s="6">
        <f t="shared" si="662"/>
        <v>0</v>
      </c>
      <c r="HG229" s="6">
        <f t="shared" si="662"/>
        <v>0</v>
      </c>
      <c r="HJ229" s="4">
        <f t="shared" si="644"/>
        <v>307.50816523113542</v>
      </c>
      <c r="HK229" s="1">
        <f t="shared" si="638"/>
        <v>386644.10859468294</v>
      </c>
      <c r="HL229" s="2">
        <f t="shared" si="645"/>
        <v>-0.99999996829786508</v>
      </c>
      <c r="HM229" s="4">
        <f t="shared" si="646"/>
        <v>1.0471136171813971</v>
      </c>
      <c r="HN229" s="4">
        <f t="shared" si="647"/>
        <v>0.5000726872280904</v>
      </c>
      <c r="HO229" s="5">
        <f t="shared" si="639"/>
        <v>0.19233040552717284</v>
      </c>
      <c r="HP229" s="2">
        <f t="shared" si="648"/>
        <v>-3968.9999906795724</v>
      </c>
      <c r="HQ229" s="5">
        <f t="shared" si="649"/>
        <v>-0.19233972595429805</v>
      </c>
      <c r="HR229" s="6">
        <f t="shared" si="650"/>
        <v>2646.1923304055272</v>
      </c>
      <c r="HS229" s="2">
        <f t="shared" si="651"/>
        <v>31.903753651172288</v>
      </c>
      <c r="HT229" s="4">
        <f t="shared" si="652"/>
        <v>307.50816503750991</v>
      </c>
    </row>
    <row r="230" spans="1:228" x14ac:dyDescent="0.25">
      <c r="A230">
        <v>144</v>
      </c>
      <c r="B230" s="3">
        <v>15848931.924611101</v>
      </c>
      <c r="C230" s="2">
        <v>0.50222234658564346</v>
      </c>
      <c r="D230" s="6">
        <f t="shared" si="643"/>
        <v>27.916631572363386</v>
      </c>
      <c r="E230" s="6">
        <f t="shared" ref="E230:BP233" si="665">$H$1*PI()/3*($E$213*(F$215-E$215)*(E22*(2*E$215+F$215)+F22*(E$215+2*F$215))+$C$213/2*((F$215^2-E$215^2)*(E22+F22)^2+2*(F$215-E$215)*(E$215*E22^2+F$215*F22^2)))</f>
        <v>26.967435197112618</v>
      </c>
      <c r="F230" s="6">
        <f t="shared" si="665"/>
        <v>25.984171230042026</v>
      </c>
      <c r="G230" s="6">
        <f t="shared" si="665"/>
        <v>24.970324149694026</v>
      </c>
      <c r="H230" s="6">
        <f t="shared" si="665"/>
        <v>23.929680123591986</v>
      </c>
      <c r="I230" s="6">
        <f t="shared" si="665"/>
        <v>22.866308173284022</v>
      </c>
      <c r="J230" s="6">
        <f t="shared" si="665"/>
        <v>21.784536188003337</v>
      </c>
      <c r="K230" s="6">
        <f t="shared" si="665"/>
        <v>20.688921657003078</v>
      </c>
      <c r="L230" s="6">
        <f t="shared" si="665"/>
        <v>19.58421708913702</v>
      </c>
      <c r="M230" s="6">
        <f t="shared" si="665"/>
        <v>18.475330204256554</v>
      </c>
      <c r="N230" s="6">
        <f t="shared" si="665"/>
        <v>17.367279111394311</v>
      </c>
      <c r="O230" s="6">
        <f t="shared" si="665"/>
        <v>16.265142833852327</v>
      </c>
      <c r="P230" s="6">
        <f t="shared" si="665"/>
        <v>15.174007696784582</v>
      </c>
      <c r="Q230" s="6">
        <f t="shared" si="665"/>
        <v>14.098910256708649</v>
      </c>
      <c r="R230" s="6">
        <f t="shared" si="665"/>
        <v>13.044777618390517</v>
      </c>
      <c r="S230" s="6">
        <f t="shared" si="665"/>
        <v>12.016366147821818</v>
      </c>
      <c r="T230" s="6">
        <f t="shared" si="665"/>
        <v>11.018199743694129</v>
      </c>
      <c r="U230" s="6">
        <f t="shared" si="665"/>
        <v>10.054508965749061</v>
      </c>
      <c r="V230" s="6">
        <f t="shared" si="665"/>
        <v>9.1291724287207607</v>
      </c>
      <c r="W230" s="6">
        <f t="shared" si="665"/>
        <v>8.2456619468560071</v>
      </c>
      <c r="X230" s="6">
        <f t="shared" si="665"/>
        <v>7.4069929470666205</v>
      </c>
      <c r="Y230" s="6">
        <f t="shared" si="665"/>
        <v>6.6156816515089734</v>
      </c>
      <c r="Z230" s="6">
        <f t="shared" si="665"/>
        <v>5.8737104557092685</v>
      </c>
      <c r="AA230" s="6">
        <f t="shared" si="665"/>
        <v>5.1825027916750059</v>
      </c>
      <c r="AB230" s="6">
        <f t="shared" si="665"/>
        <v>4.5429085646315306</v>
      </c>
      <c r="AC230" s="6">
        <f t="shared" si="665"/>
        <v>3.9552009879291741</v>
      </c>
      <c r="AD230" s="6">
        <f t="shared" si="665"/>
        <v>3.4190853180416103</v>
      </c>
      <c r="AE230" s="6">
        <f t="shared" si="665"/>
        <v>2.9337196191066064</v>
      </c>
      <c r="AF230" s="6">
        <f t="shared" si="665"/>
        <v>2.4977472770647999</v>
      </c>
      <c r="AG230" s="6">
        <f t="shared" si="665"/>
        <v>2.1093405538516339</v>
      </c>
      <c r="AH230" s="6">
        <f t="shared" si="665"/>
        <v>1.7662540428306872</v>
      </c>
      <c r="AI230" s="6">
        <f t="shared" si="665"/>
        <v>1.4658864803647553</v>
      </c>
      <c r="AJ230" s="6">
        <f t="shared" si="665"/>
        <v>1.2053490093243699</v>
      </c>
      <c r="AK230" s="6">
        <f t="shared" si="665"/>
        <v>0.98153770212396985</v>
      </c>
      <c r="AL230" s="6">
        <f t="shared" si="665"/>
        <v>0.79120795508735497</v>
      </c>
      <c r="AM230" s="6">
        <f t="shared" si="665"/>
        <v>0.6310482799175875</v>
      </c>
      <c r="AN230" s="6">
        <f t="shared" si="665"/>
        <v>0.49775105315478918</v>
      </c>
      <c r="AO230" s="6">
        <f t="shared" si="665"/>
        <v>0.38807794444614641</v>
      </c>
      <c r="AP230" s="6">
        <f t="shared" si="665"/>
        <v>0.29891802433356668</v>
      </c>
      <c r="AQ230" s="6">
        <f t="shared" si="665"/>
        <v>0.22733693806579311</v>
      </c>
      <c r="AR230" s="6">
        <f t="shared" si="665"/>
        <v>0.17061600107132913</v>
      </c>
      <c r="AS230" s="6">
        <f t="shared" si="665"/>
        <v>0.1262805943213367</v>
      </c>
      <c r="AT230" s="6">
        <f t="shared" si="665"/>
        <v>9.2117778937914313E-2</v>
      </c>
      <c r="AU230" s="6">
        <f t="shared" si="665"/>
        <v>6.6183571992525933E-2</v>
      </c>
      <c r="AV230" s="6">
        <f t="shared" si="665"/>
        <v>4.6800793601656836E-2</v>
      </c>
      <c r="AW230" s="6">
        <f t="shared" si="665"/>
        <v>3.2548777886432803E-2</v>
      </c>
      <c r="AX230" s="6">
        <f t="shared" si="665"/>
        <v>2.2246513528767147E-2</v>
      </c>
      <c r="AY230" s="6">
        <f t="shared" si="665"/>
        <v>1.493092995825559E-2</v>
      </c>
      <c r="AZ230" s="6">
        <f t="shared" si="665"/>
        <v>9.8320703557072207E-3</v>
      </c>
      <c r="BA230" s="6">
        <f t="shared" si="665"/>
        <v>6.3468016179648729E-3</v>
      </c>
      <c r="BB230" s="6">
        <f t="shared" si="665"/>
        <v>4.0125230509044686E-3</v>
      </c>
      <c r="BC230" s="6">
        <f t="shared" si="665"/>
        <v>2.482076088767379E-3</v>
      </c>
      <c r="BD230" s="6">
        <f t="shared" si="665"/>
        <v>1.5007570958253497E-3</v>
      </c>
      <c r="BE230" s="6">
        <f t="shared" si="665"/>
        <v>8.8602502649219519E-4</v>
      </c>
      <c r="BF230" s="6">
        <f t="shared" si="665"/>
        <v>5.1020309355164861E-4</v>
      </c>
      <c r="BG230" s="6">
        <f t="shared" si="665"/>
        <v>2.8622048391327887E-4</v>
      </c>
      <c r="BH230" s="6">
        <f t="shared" si="665"/>
        <v>1.5624085779408821E-4</v>
      </c>
      <c r="BI230" s="6">
        <f t="shared" si="665"/>
        <v>8.2885053593391881E-5</v>
      </c>
      <c r="BJ230" s="6">
        <f t="shared" si="665"/>
        <v>4.2674801875298961E-5</v>
      </c>
      <c r="BK230" s="6">
        <f t="shared" si="665"/>
        <v>2.1295107793358351E-5</v>
      </c>
      <c r="BL230" s="6">
        <f t="shared" si="665"/>
        <v>1.028425205555068E-5</v>
      </c>
      <c r="BM230" s="6">
        <f t="shared" si="665"/>
        <v>4.7994611273019322E-6</v>
      </c>
      <c r="BN230" s="6">
        <f t="shared" si="665"/>
        <v>2.1609812479923753E-6</v>
      </c>
      <c r="BO230" s="6">
        <f t="shared" si="665"/>
        <v>9.3719120602881688E-7</v>
      </c>
      <c r="BP230" s="6">
        <f t="shared" si="665"/>
        <v>3.9081445002470746E-7</v>
      </c>
      <c r="BQ230" s="6">
        <f t="shared" si="664"/>
        <v>1.5641908733982458E-7</v>
      </c>
      <c r="BR230" s="6">
        <f t="shared" si="664"/>
        <v>5.9973651206398142E-8</v>
      </c>
      <c r="BS230" s="6">
        <f t="shared" si="664"/>
        <v>2.1984638858834712E-8</v>
      </c>
      <c r="BT230" s="6">
        <f t="shared" si="664"/>
        <v>7.6888708511947445E-9</v>
      </c>
      <c r="BU230" s="6">
        <f t="shared" si="664"/>
        <v>2.5600256188220864E-9</v>
      </c>
      <c r="BV230" s="6">
        <f t="shared" si="664"/>
        <v>8.0960748989221552E-10</v>
      </c>
      <c r="BW230" s="6">
        <f t="shared" si="664"/>
        <v>2.4261452420077659E-10</v>
      </c>
      <c r="BX230" s="6">
        <f t="shared" si="664"/>
        <v>6.8720476638089296E-11</v>
      </c>
      <c r="BY230" s="6">
        <f t="shared" si="664"/>
        <v>1.8350446742380217E-11</v>
      </c>
      <c r="BZ230" s="6">
        <f t="shared" si="664"/>
        <v>4.6068995755443069E-12</v>
      </c>
      <c r="CA230" s="6">
        <f t="shared" si="664"/>
        <v>1.0842434690680615E-12</v>
      </c>
      <c r="CB230" s="6">
        <f t="shared" si="664"/>
        <v>2.3850429999777372E-13</v>
      </c>
      <c r="CC230" s="6">
        <f t="shared" si="664"/>
        <v>4.8882157890882878E-14</v>
      </c>
      <c r="CD230" s="6">
        <f t="shared" si="664"/>
        <v>9.3037421273814492E-15</v>
      </c>
      <c r="CE230" s="6">
        <f t="shared" si="664"/>
        <v>1.6387705754839316E-15</v>
      </c>
      <c r="CF230" s="6">
        <f t="shared" si="664"/>
        <v>2.6617063747714663E-16</v>
      </c>
      <c r="CG230" s="6">
        <f t="shared" si="664"/>
        <v>3.9713352446008932E-17</v>
      </c>
      <c r="CH230" s="6">
        <f t="shared" si="664"/>
        <v>5.4215209867056251E-18</v>
      </c>
      <c r="CI230" s="6">
        <f t="shared" si="664"/>
        <v>6.7437984970684259E-19</v>
      </c>
      <c r="CJ230" s="6">
        <f t="shared" si="664"/>
        <v>7.6100988542201293E-20</v>
      </c>
      <c r="CK230" s="6">
        <f t="shared" si="664"/>
        <v>7.7551492748662236E-21</v>
      </c>
      <c r="CL230" s="6">
        <f t="shared" si="664"/>
        <v>7.1026437515330456E-22</v>
      </c>
      <c r="CM230" s="6">
        <f t="shared" si="664"/>
        <v>5.8169467445332539E-23</v>
      </c>
      <c r="CN230" s="6">
        <f t="shared" si="664"/>
        <v>4.2376491329091203E-24</v>
      </c>
      <c r="CO230" s="6">
        <f t="shared" si="664"/>
        <v>2.7309195075628289E-25</v>
      </c>
      <c r="CP230" s="6">
        <f t="shared" si="664"/>
        <v>1.5478548402193998E-26</v>
      </c>
      <c r="CQ230" s="6">
        <f t="shared" si="664"/>
        <v>7.6692221086400735E-28</v>
      </c>
      <c r="CR230" s="6">
        <f t="shared" si="664"/>
        <v>3.3007133717978622E-29</v>
      </c>
      <c r="CS230" s="6">
        <f t="shared" si="664"/>
        <v>1.2257528594956412E-30</v>
      </c>
      <c r="CT230" s="6">
        <f t="shared" si="664"/>
        <v>3.9003299868699731E-32</v>
      </c>
      <c r="CU230" s="6">
        <f t="shared" si="664"/>
        <v>1.055657761436455E-33</v>
      </c>
      <c r="CV230" s="6">
        <f t="shared" si="664"/>
        <v>2.4117767835934067E-35</v>
      </c>
      <c r="CW230" s="6">
        <f t="shared" si="664"/>
        <v>4.6137502371197074E-37</v>
      </c>
      <c r="CX230" s="6">
        <f t="shared" si="664"/>
        <v>7.3285798857306654E-39</v>
      </c>
      <c r="CY230" s="6">
        <f t="shared" si="664"/>
        <v>9.5809295177821316E-41</v>
      </c>
      <c r="CZ230" s="6">
        <f t="shared" si="664"/>
        <v>1.021434673731971E-42</v>
      </c>
      <c r="DA230" s="6">
        <f t="shared" si="664"/>
        <v>8.7949494418444882E-45</v>
      </c>
      <c r="DB230" s="6">
        <f t="shared" si="664"/>
        <v>6.0545742307862445E-47</v>
      </c>
      <c r="DC230" s="6">
        <f t="shared" si="664"/>
        <v>3.2973353831156856E-49</v>
      </c>
      <c r="DD230" s="6">
        <f t="shared" si="664"/>
        <v>1.404941333850616E-51</v>
      </c>
      <c r="DE230" s="6">
        <f t="shared" si="664"/>
        <v>4.6294530528188539E-54</v>
      </c>
      <c r="DF230" s="6">
        <f t="shared" si="664"/>
        <v>1.1654739208273047E-56</v>
      </c>
      <c r="DG230" s="6">
        <f t="shared" si="664"/>
        <v>2.213373985184717E-59</v>
      </c>
      <c r="DH230" s="6">
        <f t="shared" si="664"/>
        <v>3.1290017408692243E-62</v>
      </c>
      <c r="DI230" s="6">
        <f t="shared" si="664"/>
        <v>3.2471635924978273E-65</v>
      </c>
      <c r="DJ230" s="6">
        <f t="shared" si="664"/>
        <v>2.4378942695419021E-68</v>
      </c>
      <c r="DK230" s="6">
        <f t="shared" si="664"/>
        <v>1.3040846433874142E-71</v>
      </c>
      <c r="DL230" s="6">
        <f t="shared" si="664"/>
        <v>4.89140454728514E-75</v>
      </c>
      <c r="DM230" s="6">
        <f t="shared" si="664"/>
        <v>1.2651118596929174E-78</v>
      </c>
      <c r="DN230" s="6">
        <f t="shared" si="664"/>
        <v>2.2170778263078611E-82</v>
      </c>
      <c r="DO230" s="6">
        <f t="shared" si="664"/>
        <v>2.5847644430193371E-86</v>
      </c>
      <c r="DP230" s="6">
        <f t="shared" si="664"/>
        <v>1.9664606607397272E-90</v>
      </c>
      <c r="DQ230" s="6">
        <f t="shared" si="664"/>
        <v>0</v>
      </c>
      <c r="DR230" s="6">
        <f t="shared" si="664"/>
        <v>0</v>
      </c>
      <c r="DS230" s="6">
        <f t="shared" si="664"/>
        <v>0</v>
      </c>
      <c r="DT230" s="6">
        <f t="shared" si="664"/>
        <v>0</v>
      </c>
      <c r="DU230" s="6">
        <f t="shared" si="664"/>
        <v>0</v>
      </c>
      <c r="DV230" s="6">
        <f t="shared" si="664"/>
        <v>0</v>
      </c>
      <c r="DW230" s="6">
        <f t="shared" si="664"/>
        <v>0</v>
      </c>
      <c r="DX230" s="6">
        <f t="shared" si="664"/>
        <v>0</v>
      </c>
      <c r="DY230" s="6">
        <f t="shared" si="664"/>
        <v>0</v>
      </c>
      <c r="DZ230" s="6">
        <f t="shared" si="664"/>
        <v>0</v>
      </c>
      <c r="EA230" s="6">
        <f t="shared" si="664"/>
        <v>0</v>
      </c>
      <c r="EB230" s="6">
        <f t="shared" si="655"/>
        <v>0</v>
      </c>
      <c r="EC230" s="6">
        <f t="shared" si="663"/>
        <v>0</v>
      </c>
      <c r="ED230" s="6">
        <f t="shared" si="663"/>
        <v>0</v>
      </c>
      <c r="EE230" s="6">
        <f t="shared" si="663"/>
        <v>0</v>
      </c>
      <c r="EF230" s="6">
        <f t="shared" si="663"/>
        <v>0</v>
      </c>
      <c r="EG230" s="6">
        <f t="shared" si="663"/>
        <v>0</v>
      </c>
      <c r="EH230" s="6">
        <f t="shared" si="663"/>
        <v>0</v>
      </c>
      <c r="EI230" s="6">
        <f t="shared" si="663"/>
        <v>0</v>
      </c>
      <c r="EJ230" s="6">
        <f t="shared" si="663"/>
        <v>0</v>
      </c>
      <c r="EK230" s="6">
        <f t="shared" si="663"/>
        <v>0</v>
      </c>
      <c r="EL230" s="6">
        <f t="shared" si="663"/>
        <v>0</v>
      </c>
      <c r="EM230" s="6">
        <f t="shared" si="663"/>
        <v>0</v>
      </c>
      <c r="EN230" s="6">
        <f t="shared" si="663"/>
        <v>0</v>
      </c>
      <c r="EO230" s="6">
        <f t="shared" si="663"/>
        <v>0</v>
      </c>
      <c r="EP230" s="6">
        <f t="shared" si="663"/>
        <v>0</v>
      </c>
      <c r="EQ230" s="6">
        <f t="shared" si="663"/>
        <v>0</v>
      </c>
      <c r="ER230" s="6">
        <f t="shared" si="663"/>
        <v>0</v>
      </c>
      <c r="ES230" s="6">
        <f t="shared" si="663"/>
        <v>0</v>
      </c>
      <c r="ET230" s="6">
        <f t="shared" si="663"/>
        <v>0</v>
      </c>
      <c r="EU230" s="6">
        <f t="shared" si="663"/>
        <v>0</v>
      </c>
      <c r="EV230" s="6">
        <f t="shared" si="663"/>
        <v>0</v>
      </c>
      <c r="EW230" s="6">
        <f t="shared" si="663"/>
        <v>0</v>
      </c>
      <c r="EX230" s="6">
        <f t="shared" si="663"/>
        <v>0</v>
      </c>
      <c r="EY230" s="6">
        <f t="shared" si="663"/>
        <v>0</v>
      </c>
      <c r="EZ230" s="6">
        <f t="shared" si="663"/>
        <v>0</v>
      </c>
      <c r="FA230" s="6">
        <f t="shared" si="663"/>
        <v>0</v>
      </c>
      <c r="FB230" s="6">
        <f t="shared" si="663"/>
        <v>0</v>
      </c>
      <c r="FC230" s="6">
        <f t="shared" si="663"/>
        <v>0</v>
      </c>
      <c r="FD230" s="6">
        <f t="shared" si="663"/>
        <v>0</v>
      </c>
      <c r="FE230" s="6">
        <f t="shared" si="663"/>
        <v>0</v>
      </c>
      <c r="FF230" s="6">
        <f t="shared" si="663"/>
        <v>0</v>
      </c>
      <c r="FG230" s="6">
        <f t="shared" si="663"/>
        <v>0</v>
      </c>
      <c r="FH230" s="6">
        <f t="shared" si="663"/>
        <v>0</v>
      </c>
      <c r="FI230" s="6">
        <f t="shared" si="663"/>
        <v>0</v>
      </c>
      <c r="FJ230" s="6">
        <f t="shared" si="663"/>
        <v>0</v>
      </c>
      <c r="FK230" s="6">
        <f t="shared" si="663"/>
        <v>0</v>
      </c>
      <c r="FL230" s="6">
        <f t="shared" si="663"/>
        <v>0</v>
      </c>
      <c r="FM230" s="6">
        <f t="shared" si="663"/>
        <v>0</v>
      </c>
      <c r="FN230" s="6">
        <f t="shared" si="663"/>
        <v>0</v>
      </c>
      <c r="FO230" s="6">
        <f t="shared" si="663"/>
        <v>0</v>
      </c>
      <c r="FP230" s="6">
        <f t="shared" si="663"/>
        <v>0</v>
      </c>
      <c r="FQ230" s="6">
        <f t="shared" si="663"/>
        <v>0</v>
      </c>
      <c r="FR230" s="6">
        <f t="shared" si="663"/>
        <v>0</v>
      </c>
      <c r="FS230" s="6">
        <f t="shared" si="663"/>
        <v>0</v>
      </c>
      <c r="FT230" s="6">
        <f t="shared" si="663"/>
        <v>0</v>
      </c>
      <c r="FU230" s="6">
        <f t="shared" si="663"/>
        <v>0</v>
      </c>
      <c r="FV230" s="6">
        <f t="shared" si="663"/>
        <v>0</v>
      </c>
      <c r="FW230" s="6">
        <f t="shared" si="663"/>
        <v>0</v>
      </c>
      <c r="FX230" s="6">
        <f t="shared" si="663"/>
        <v>0</v>
      </c>
      <c r="FY230" s="6">
        <f t="shared" si="663"/>
        <v>0</v>
      </c>
      <c r="FZ230" s="6">
        <f t="shared" si="663"/>
        <v>0</v>
      </c>
      <c r="GA230" s="6">
        <f t="shared" si="663"/>
        <v>0</v>
      </c>
      <c r="GB230" s="6">
        <f t="shared" si="663"/>
        <v>0</v>
      </c>
      <c r="GC230" s="6">
        <f t="shared" si="663"/>
        <v>0</v>
      </c>
      <c r="GD230" s="6">
        <f t="shared" si="663"/>
        <v>0</v>
      </c>
      <c r="GE230" s="6">
        <f t="shared" si="663"/>
        <v>0</v>
      </c>
      <c r="GF230" s="6">
        <f t="shared" si="663"/>
        <v>0</v>
      </c>
      <c r="GG230" s="6">
        <f t="shared" si="663"/>
        <v>0</v>
      </c>
      <c r="GH230" s="6">
        <f t="shared" si="663"/>
        <v>0</v>
      </c>
      <c r="GI230" s="6">
        <f t="shared" si="663"/>
        <v>0</v>
      </c>
      <c r="GJ230" s="6">
        <f t="shared" si="663"/>
        <v>0</v>
      </c>
      <c r="GK230" s="6">
        <f t="shared" si="663"/>
        <v>0</v>
      </c>
      <c r="GL230" s="6">
        <f t="shared" si="663"/>
        <v>0</v>
      </c>
      <c r="GM230" s="6">
        <f t="shared" si="663"/>
        <v>0</v>
      </c>
      <c r="GN230" s="6">
        <f t="shared" si="663"/>
        <v>0</v>
      </c>
      <c r="GO230" s="6">
        <f t="shared" si="662"/>
        <v>0</v>
      </c>
      <c r="GP230" s="6">
        <f t="shared" si="662"/>
        <v>0</v>
      </c>
      <c r="GQ230" s="6">
        <f t="shared" si="662"/>
        <v>0</v>
      </c>
      <c r="GR230" s="6">
        <f t="shared" si="662"/>
        <v>0</v>
      </c>
      <c r="GS230" s="6">
        <f t="shared" si="662"/>
        <v>0</v>
      </c>
      <c r="GT230" s="6">
        <f t="shared" si="662"/>
        <v>0</v>
      </c>
      <c r="GU230" s="6">
        <f t="shared" si="662"/>
        <v>0</v>
      </c>
      <c r="GV230" s="6">
        <f t="shared" si="662"/>
        <v>0</v>
      </c>
      <c r="GW230" s="6">
        <f t="shared" si="662"/>
        <v>0</v>
      </c>
      <c r="GX230" s="6">
        <f t="shared" si="662"/>
        <v>0</v>
      </c>
      <c r="GY230" s="6">
        <f t="shared" si="662"/>
        <v>0</v>
      </c>
      <c r="GZ230" s="6">
        <f t="shared" si="662"/>
        <v>0</v>
      </c>
      <c r="HA230" s="6">
        <f t="shared" si="662"/>
        <v>0</v>
      </c>
      <c r="HB230" s="6">
        <f t="shared" si="662"/>
        <v>0</v>
      </c>
      <c r="HC230" s="6">
        <f t="shared" si="662"/>
        <v>0</v>
      </c>
      <c r="HD230" s="6">
        <f t="shared" si="662"/>
        <v>0</v>
      </c>
      <c r="HE230" s="6">
        <f t="shared" si="662"/>
        <v>0</v>
      </c>
      <c r="HF230" s="6">
        <f t="shared" si="662"/>
        <v>0</v>
      </c>
      <c r="HG230" s="6">
        <f t="shared" si="662"/>
        <v>0</v>
      </c>
      <c r="HJ230" s="4">
        <f t="shared" si="644"/>
        <v>412.9697434870983</v>
      </c>
      <c r="HK230" s="1">
        <f t="shared" si="638"/>
        <v>386644.10859468294</v>
      </c>
      <c r="HL230" s="2">
        <f t="shared" si="645"/>
        <v>-0.99999995742544745</v>
      </c>
      <c r="HM230" s="4">
        <f t="shared" si="646"/>
        <v>1.0471002834643071</v>
      </c>
      <c r="HN230" s="4">
        <f t="shared" si="647"/>
        <v>0.5000842339617465</v>
      </c>
      <c r="HO230" s="5">
        <f t="shared" si="639"/>
        <v>0.22288306278119308</v>
      </c>
      <c r="HP230" s="2">
        <f t="shared" si="648"/>
        <v>-3968.9999874830814</v>
      </c>
      <c r="HQ230" s="5">
        <f t="shared" si="649"/>
        <v>-0.22289557969929774</v>
      </c>
      <c r="HR230" s="6">
        <f t="shared" si="650"/>
        <v>2646.222883062781</v>
      </c>
      <c r="HS230" s="2">
        <f t="shared" si="651"/>
        <v>34.344531516643933</v>
      </c>
      <c r="HT230" s="4">
        <f t="shared" si="652"/>
        <v>412.96974371649088</v>
      </c>
    </row>
    <row r="231" spans="1:228" x14ac:dyDescent="0.25">
      <c r="A231">
        <v>145</v>
      </c>
      <c r="B231" s="3">
        <v>17782794.100389201</v>
      </c>
      <c r="C231" s="2">
        <v>0.56350274103192899</v>
      </c>
      <c r="D231" s="6">
        <f t="shared" si="643"/>
        <v>33.786004929938215</v>
      </c>
      <c r="E231" s="6">
        <f t="shared" si="665"/>
        <v>32.831794024643983</v>
      </c>
      <c r="F231" s="6">
        <f t="shared" si="665"/>
        <v>31.831155921660951</v>
      </c>
      <c r="G231" s="6">
        <f t="shared" si="665"/>
        <v>30.787095397928052</v>
      </c>
      <c r="H231" s="6">
        <f t="shared" si="665"/>
        <v>29.70298500322615</v>
      </c>
      <c r="I231" s="6">
        <f t="shared" si="665"/>
        <v>28.582557190087151</v>
      </c>
      <c r="J231" s="6">
        <f t="shared" si="665"/>
        <v>27.429891394463674</v>
      </c>
      <c r="K231" s="6">
        <f t="shared" si="665"/>
        <v>26.249395723969847</v>
      </c>
      <c r="L231" s="6">
        <f t="shared" si="665"/>
        <v>25.04578297533584</v>
      </c>
      <c r="M231" s="6">
        <f t="shared" si="665"/>
        <v>23.824040786713272</v>
      </c>
      <c r="N231" s="6">
        <f t="shared" si="665"/>
        <v>22.589395831547172</v>
      </c>
      <c r="O231" s="6">
        <f t="shared" si="665"/>
        <v>21.347272081574037</v>
      </c>
      <c r="P231" s="6">
        <f t="shared" si="665"/>
        <v>20.103243304291222</v>
      </c>
      <c r="Q231" s="6">
        <f t="shared" si="665"/>
        <v>18.862980115682106</v>
      </c>
      <c r="R231" s="6">
        <f t="shared" si="665"/>
        <v>17.632192077752403</v>
      </c>
      <c r="S231" s="6">
        <f t="shared" si="665"/>
        <v>16.416565510150189</v>
      </c>
      <c r="T231" s="6">
        <f t="shared" si="665"/>
        <v>15.221697871061373</v>
      </c>
      <c r="U231" s="6">
        <f t="shared" si="665"/>
        <v>14.05302974817228</v>
      </c>
      <c r="V231" s="6">
        <f t="shared" si="665"/>
        <v>12.915775679185536</v>
      </c>
      <c r="W231" s="6">
        <f t="shared" si="665"/>
        <v>11.814855185283038</v>
      </c>
      <c r="X231" s="6">
        <f t="shared" si="665"/>
        <v>10.75482554017394</v>
      </c>
      <c r="Y231" s="6">
        <f t="shared" si="665"/>
        <v>9.7398179034043757</v>
      </c>
      <c r="Z231" s="6">
        <f t="shared" si="665"/>
        <v>8.7734785091403804</v>
      </c>
      <c r="AA231" s="6">
        <f t="shared" si="665"/>
        <v>7.8589166116222078</v>
      </c>
      <c r="AB231" s="6">
        <f t="shared" si="665"/>
        <v>6.9986608378247697</v>
      </c>
      <c r="AC231" s="6">
        <f t="shared" si="665"/>
        <v>6.1946254798782805</v>
      </c>
      <c r="AD231" s="6">
        <f t="shared" si="665"/>
        <v>5.4480880706556327</v>
      </c>
      <c r="AE231" s="6">
        <f t="shared" si="665"/>
        <v>4.7596793248154494</v>
      </c>
      <c r="AF231" s="6">
        <f t="shared" si="665"/>
        <v>4.12938619766605</v>
      </c>
      <c r="AG231" s="6">
        <f t="shared" si="665"/>
        <v>3.5565684227199519</v>
      </c>
      <c r="AH231" s="6">
        <f t="shared" si="665"/>
        <v>3.0399884482094364</v>
      </c>
      <c r="AI231" s="6">
        <f t="shared" si="665"/>
        <v>2.5778542195329579</v>
      </c>
      <c r="AJ231" s="6">
        <f t="shared" si="665"/>
        <v>2.1678737697425956</v>
      </c>
      <c r="AK231" s="6">
        <f t="shared" si="665"/>
        <v>1.8073201080661707</v>
      </c>
      <c r="AL231" s="6">
        <f t="shared" si="665"/>
        <v>1.4931044636495543</v>
      </c>
      <c r="AM231" s="6">
        <f t="shared" si="665"/>
        <v>1.2218555752507076</v>
      </c>
      <c r="AN231" s="6">
        <f t="shared" si="665"/>
        <v>0.99000244323955056</v>
      </c>
      <c r="AO231" s="6">
        <f t="shared" si="665"/>
        <v>0.79385779996704953</v>
      </c>
      <c r="AP231" s="6">
        <f t="shared" si="665"/>
        <v>0.62969952479110147</v>
      </c>
      <c r="AQ231" s="6">
        <f t="shared" si="665"/>
        <v>0.49384733939423081</v>
      </c>
      <c r="AR231" s="6">
        <f t="shared" si="665"/>
        <v>0.3827323669626993</v>
      </c>
      <c r="AS231" s="6">
        <f t="shared" si="665"/>
        <v>0.29295751471046105</v>
      </c>
      <c r="AT231" s="6">
        <f t="shared" si="665"/>
        <v>0.22134712246652052</v>
      </c>
      <c r="AU231" s="6">
        <f t="shared" si="665"/>
        <v>0.16498488093320884</v>
      </c>
      <c r="AV231" s="6">
        <f t="shared" si="665"/>
        <v>0.12123962504860047</v>
      </c>
      <c r="AW231" s="6">
        <f t="shared" si="665"/>
        <v>8.7779209817758816E-2</v>
      </c>
      <c r="AX231" s="6">
        <f t="shared" si="665"/>
        <v>6.2573236600085763E-2</v>
      </c>
      <c r="AY231" s="6">
        <f t="shared" si="665"/>
        <v>4.3885879000106251E-2</v>
      </c>
      <c r="AZ231" s="6">
        <f t="shared" si="665"/>
        <v>3.0260428036749387E-2</v>
      </c>
      <c r="BA231" s="6">
        <f t="shared" si="665"/>
        <v>2.0497415044064896E-2</v>
      </c>
      <c r="BB231" s="6">
        <f t="shared" si="665"/>
        <v>1.3628268793241097E-2</v>
      </c>
      <c r="BC231" s="6">
        <f t="shared" si="665"/>
        <v>8.8864244542737059E-3</v>
      </c>
      <c r="BD231" s="6">
        <f t="shared" si="665"/>
        <v>5.6776421090285632E-3</v>
      </c>
      <c r="BE231" s="6">
        <f t="shared" si="665"/>
        <v>3.5510373005620305E-3</v>
      </c>
      <c r="BF231" s="6">
        <f t="shared" si="665"/>
        <v>2.1720077868162971E-3</v>
      </c>
      <c r="BG231" s="6">
        <f t="shared" si="665"/>
        <v>1.2978940215556151E-3</v>
      </c>
      <c r="BH231" s="6">
        <f t="shared" si="665"/>
        <v>7.5686913900676451E-4</v>
      </c>
      <c r="BI231" s="6">
        <f t="shared" si="665"/>
        <v>4.3024549750872275E-4</v>
      </c>
      <c r="BJ231" s="6">
        <f t="shared" si="665"/>
        <v>2.381295886766693E-4</v>
      </c>
      <c r="BK231" s="6">
        <f t="shared" si="665"/>
        <v>1.281668215502698E-4</v>
      </c>
      <c r="BL231" s="6">
        <f t="shared" si="665"/>
        <v>6.6994931045520997E-5</v>
      </c>
      <c r="BM231" s="6">
        <f t="shared" si="665"/>
        <v>3.3964496229102333E-5</v>
      </c>
      <c r="BN231" s="6">
        <f t="shared" si="665"/>
        <v>1.6676730387524402E-5</v>
      </c>
      <c r="BO231" s="6">
        <f t="shared" si="665"/>
        <v>7.9187428173580805E-6</v>
      </c>
      <c r="BP231" s="6">
        <f t="shared" si="665"/>
        <v>3.6306840627791456E-6</v>
      </c>
      <c r="BQ231" s="6">
        <f t="shared" si="664"/>
        <v>1.6047362230038047E-6</v>
      </c>
      <c r="BR231" s="6">
        <f t="shared" si="664"/>
        <v>6.8259838271298394E-7</v>
      </c>
      <c r="BS231" s="6">
        <f t="shared" si="664"/>
        <v>2.7893466345928482E-7</v>
      </c>
      <c r="BT231" s="6">
        <f t="shared" si="664"/>
        <v>1.0929713551365111E-7</v>
      </c>
      <c r="BU231" s="6">
        <f t="shared" si="664"/>
        <v>4.0986426513072973E-8</v>
      </c>
      <c r="BV231" s="6">
        <f t="shared" si="664"/>
        <v>1.4679556956161453E-8</v>
      </c>
      <c r="BW231" s="6">
        <f t="shared" si="664"/>
        <v>5.0107521929204744E-9</v>
      </c>
      <c r="BX231" s="6">
        <f t="shared" si="664"/>
        <v>1.6264559227059483E-9</v>
      </c>
      <c r="BY231" s="6">
        <f t="shared" si="664"/>
        <v>5.0086206073271156E-10</v>
      </c>
      <c r="BZ231" s="6">
        <f t="shared" si="664"/>
        <v>1.4597216748084658E-10</v>
      </c>
      <c r="CA231" s="6">
        <f t="shared" si="664"/>
        <v>4.0159463418573643E-11</v>
      </c>
      <c r="CB231" s="6">
        <f t="shared" si="664"/>
        <v>1.040181866185742E-11</v>
      </c>
      <c r="CC231" s="6">
        <f t="shared" si="664"/>
        <v>2.5293968418528089E-12</v>
      </c>
      <c r="CD231" s="6">
        <f t="shared" si="664"/>
        <v>5.7575300234452587E-13</v>
      </c>
      <c r="CE231" s="6">
        <f t="shared" si="664"/>
        <v>1.2230150160777648E-13</v>
      </c>
      <c r="CF231" s="6">
        <f t="shared" si="664"/>
        <v>2.4166014329196797E-14</v>
      </c>
      <c r="CG231" s="6">
        <f t="shared" si="664"/>
        <v>4.426807007510891E-15</v>
      </c>
      <c r="CH231" s="6">
        <f t="shared" si="664"/>
        <v>7.4912296049991249E-16</v>
      </c>
      <c r="CI231" s="6">
        <f t="shared" si="664"/>
        <v>1.1667657736415596E-16</v>
      </c>
      <c r="CJ231" s="6">
        <f t="shared" si="664"/>
        <v>1.6660811822885326E-17</v>
      </c>
      <c r="CK231" s="6">
        <f t="shared" si="664"/>
        <v>2.1723174338198774E-18</v>
      </c>
      <c r="CL231" s="6">
        <f t="shared" si="664"/>
        <v>2.5752100557546269E-19</v>
      </c>
      <c r="CM231" s="6">
        <f t="shared" si="664"/>
        <v>2.7632647746118444E-20</v>
      </c>
      <c r="CN231" s="6">
        <f t="shared" si="664"/>
        <v>2.6712668674124368E-21</v>
      </c>
      <c r="CO231" s="6">
        <f t="shared" si="664"/>
        <v>2.3150646755698829E-22</v>
      </c>
      <c r="CP231" s="6">
        <f t="shared" si="664"/>
        <v>1.7894646388965389E-23</v>
      </c>
      <c r="CQ231" s="6">
        <f t="shared" si="664"/>
        <v>1.2270219442671645E-24</v>
      </c>
      <c r="CR231" s="6">
        <f t="shared" si="664"/>
        <v>7.4215178324594518E-26</v>
      </c>
      <c r="CS231" s="6">
        <f t="shared" si="664"/>
        <v>3.9361164262277796E-27</v>
      </c>
      <c r="CT231" s="6">
        <f t="shared" si="664"/>
        <v>1.81918836580595E-28</v>
      </c>
      <c r="CU231" s="6">
        <f t="shared" si="664"/>
        <v>7.2793421956541643E-30</v>
      </c>
      <c r="CV231" s="6">
        <f t="shared" si="664"/>
        <v>2.5046445367523645E-31</v>
      </c>
      <c r="CW231" s="6">
        <f t="shared" si="664"/>
        <v>7.3575423575647899E-33</v>
      </c>
      <c r="CX231" s="6">
        <f t="shared" si="664"/>
        <v>1.8314600203636764E-34</v>
      </c>
      <c r="CY231" s="6">
        <f t="shared" si="664"/>
        <v>3.8329296494621618E-36</v>
      </c>
      <c r="CZ231" s="6">
        <f t="shared" si="664"/>
        <v>6.6890160848703021E-38</v>
      </c>
      <c r="DA231" s="6">
        <f t="shared" si="664"/>
        <v>9.650551867857886E-40</v>
      </c>
      <c r="DB231" s="6">
        <f t="shared" si="664"/>
        <v>1.1407350821026091E-41</v>
      </c>
      <c r="DC231" s="6">
        <f t="shared" si="664"/>
        <v>1.0943598389598123E-43</v>
      </c>
      <c r="DD231" s="6">
        <f t="shared" si="664"/>
        <v>8.4369512081176474E-46</v>
      </c>
      <c r="DE231" s="6">
        <f t="shared" si="664"/>
        <v>5.17329101521625E-48</v>
      </c>
      <c r="DF231" s="6">
        <f t="shared" si="664"/>
        <v>2.495741264713744E-50</v>
      </c>
      <c r="DG231" s="6">
        <f t="shared" si="664"/>
        <v>9.3660919445199266E-53</v>
      </c>
      <c r="DH231" s="6">
        <f t="shared" si="664"/>
        <v>2.7020153228296543E-55</v>
      </c>
      <c r="DI231" s="6">
        <f t="shared" si="664"/>
        <v>5.9182142823052573E-58</v>
      </c>
      <c r="DJ231" s="6">
        <f t="shared" si="664"/>
        <v>9.7144295483045891E-61</v>
      </c>
      <c r="DK231" s="6">
        <f t="shared" si="664"/>
        <v>1.17883574688994E-63</v>
      </c>
      <c r="DL231" s="6">
        <f t="shared" si="664"/>
        <v>1.042574682737267E-66</v>
      </c>
      <c r="DM231" s="6">
        <f t="shared" si="664"/>
        <v>6.6205972704594962E-70</v>
      </c>
      <c r="DN231" s="6">
        <f t="shared" si="664"/>
        <v>2.9719223401822084E-73</v>
      </c>
      <c r="DO231" s="6">
        <f t="shared" si="664"/>
        <v>9.2773444223555381E-77</v>
      </c>
      <c r="DP231" s="6">
        <f t="shared" si="664"/>
        <v>1.9795110221763635E-80</v>
      </c>
      <c r="DQ231" s="6">
        <f t="shared" si="664"/>
        <v>0</v>
      </c>
      <c r="DR231" s="6">
        <f t="shared" si="664"/>
        <v>0</v>
      </c>
      <c r="DS231" s="6">
        <f t="shared" si="664"/>
        <v>0</v>
      </c>
      <c r="DT231" s="6">
        <f t="shared" si="664"/>
        <v>0</v>
      </c>
      <c r="DU231" s="6">
        <f t="shared" si="664"/>
        <v>0</v>
      </c>
      <c r="DV231" s="6">
        <f t="shared" si="664"/>
        <v>0</v>
      </c>
      <c r="DW231" s="6">
        <f t="shared" si="664"/>
        <v>0</v>
      </c>
      <c r="DX231" s="6">
        <f t="shared" si="664"/>
        <v>0</v>
      </c>
      <c r="DY231" s="6">
        <f t="shared" si="664"/>
        <v>0</v>
      </c>
      <c r="DZ231" s="6">
        <f t="shared" si="664"/>
        <v>0</v>
      </c>
      <c r="EA231" s="6">
        <f t="shared" si="664"/>
        <v>0</v>
      </c>
      <c r="EB231" s="6">
        <f t="shared" si="655"/>
        <v>0</v>
      </c>
      <c r="EC231" s="6">
        <f t="shared" si="663"/>
        <v>0</v>
      </c>
      <c r="ED231" s="6">
        <f t="shared" si="663"/>
        <v>0</v>
      </c>
      <c r="EE231" s="6">
        <f t="shared" si="663"/>
        <v>0</v>
      </c>
      <c r="EF231" s="6">
        <f t="shared" si="663"/>
        <v>0</v>
      </c>
      <c r="EG231" s="6">
        <f t="shared" si="663"/>
        <v>0</v>
      </c>
      <c r="EH231" s="6">
        <f t="shared" si="663"/>
        <v>0</v>
      </c>
      <c r="EI231" s="6">
        <f t="shared" si="663"/>
        <v>0</v>
      </c>
      <c r="EJ231" s="6">
        <f t="shared" si="663"/>
        <v>0</v>
      </c>
      <c r="EK231" s="6">
        <f t="shared" si="663"/>
        <v>0</v>
      </c>
      <c r="EL231" s="6">
        <f t="shared" si="663"/>
        <v>0</v>
      </c>
      <c r="EM231" s="6">
        <f t="shared" si="663"/>
        <v>0</v>
      </c>
      <c r="EN231" s="6">
        <f t="shared" si="663"/>
        <v>0</v>
      </c>
      <c r="EO231" s="6">
        <f t="shared" si="663"/>
        <v>0</v>
      </c>
      <c r="EP231" s="6">
        <f t="shared" si="663"/>
        <v>0</v>
      </c>
      <c r="EQ231" s="6">
        <f t="shared" si="663"/>
        <v>0</v>
      </c>
      <c r="ER231" s="6">
        <f t="shared" si="663"/>
        <v>0</v>
      </c>
      <c r="ES231" s="6">
        <f t="shared" si="663"/>
        <v>0</v>
      </c>
      <c r="ET231" s="6">
        <f t="shared" si="663"/>
        <v>0</v>
      </c>
      <c r="EU231" s="6">
        <f t="shared" si="663"/>
        <v>0</v>
      </c>
      <c r="EV231" s="6">
        <f t="shared" si="663"/>
        <v>0</v>
      </c>
      <c r="EW231" s="6">
        <f t="shared" si="663"/>
        <v>0</v>
      </c>
      <c r="EX231" s="6">
        <f t="shared" si="663"/>
        <v>0</v>
      </c>
      <c r="EY231" s="6">
        <f t="shared" si="663"/>
        <v>0</v>
      </c>
      <c r="EZ231" s="6">
        <f t="shared" si="663"/>
        <v>0</v>
      </c>
      <c r="FA231" s="6">
        <f t="shared" si="663"/>
        <v>0</v>
      </c>
      <c r="FB231" s="6">
        <f t="shared" si="663"/>
        <v>0</v>
      </c>
      <c r="FC231" s="6">
        <f t="shared" si="663"/>
        <v>0</v>
      </c>
      <c r="FD231" s="6">
        <f t="shared" si="663"/>
        <v>0</v>
      </c>
      <c r="FE231" s="6">
        <f t="shared" si="663"/>
        <v>0</v>
      </c>
      <c r="FF231" s="6">
        <f t="shared" si="663"/>
        <v>0</v>
      </c>
      <c r="FG231" s="6">
        <f t="shared" si="663"/>
        <v>0</v>
      </c>
      <c r="FH231" s="6">
        <f t="shared" si="663"/>
        <v>0</v>
      </c>
      <c r="FI231" s="6">
        <f t="shared" si="663"/>
        <v>0</v>
      </c>
      <c r="FJ231" s="6">
        <f t="shared" si="663"/>
        <v>0</v>
      </c>
      <c r="FK231" s="6">
        <f t="shared" si="663"/>
        <v>0</v>
      </c>
      <c r="FL231" s="6">
        <f t="shared" si="663"/>
        <v>0</v>
      </c>
      <c r="FM231" s="6">
        <f t="shared" si="663"/>
        <v>0</v>
      </c>
      <c r="FN231" s="6">
        <f t="shared" si="663"/>
        <v>0</v>
      </c>
      <c r="FO231" s="6">
        <f t="shared" si="663"/>
        <v>0</v>
      </c>
      <c r="FP231" s="6">
        <f t="shared" si="663"/>
        <v>0</v>
      </c>
      <c r="FQ231" s="6">
        <f t="shared" si="663"/>
        <v>0</v>
      </c>
      <c r="FR231" s="6">
        <f t="shared" si="663"/>
        <v>0</v>
      </c>
      <c r="FS231" s="6">
        <f t="shared" si="663"/>
        <v>0</v>
      </c>
      <c r="FT231" s="6">
        <f t="shared" si="663"/>
        <v>0</v>
      </c>
      <c r="FU231" s="6">
        <f t="shared" si="663"/>
        <v>0</v>
      </c>
      <c r="FV231" s="6">
        <f t="shared" si="663"/>
        <v>0</v>
      </c>
      <c r="FW231" s="6">
        <f t="shared" si="663"/>
        <v>0</v>
      </c>
      <c r="FX231" s="6">
        <f t="shared" si="663"/>
        <v>0</v>
      </c>
      <c r="FY231" s="6">
        <f t="shared" si="663"/>
        <v>0</v>
      </c>
      <c r="FZ231" s="6">
        <f t="shared" si="663"/>
        <v>0</v>
      </c>
      <c r="GA231" s="6">
        <f t="shared" si="663"/>
        <v>0</v>
      </c>
      <c r="GB231" s="6">
        <f t="shared" si="663"/>
        <v>0</v>
      </c>
      <c r="GC231" s="6">
        <f t="shared" si="663"/>
        <v>0</v>
      </c>
      <c r="GD231" s="6">
        <f t="shared" si="663"/>
        <v>0</v>
      </c>
      <c r="GE231" s="6">
        <f t="shared" si="663"/>
        <v>0</v>
      </c>
      <c r="GF231" s="6">
        <f t="shared" si="663"/>
        <v>0</v>
      </c>
      <c r="GG231" s="6">
        <f t="shared" si="663"/>
        <v>0</v>
      </c>
      <c r="GH231" s="6">
        <f t="shared" si="663"/>
        <v>0</v>
      </c>
      <c r="GI231" s="6">
        <f t="shared" si="663"/>
        <v>0</v>
      </c>
      <c r="GJ231" s="6">
        <f t="shared" si="663"/>
        <v>0</v>
      </c>
      <c r="GK231" s="6">
        <f t="shared" si="663"/>
        <v>0</v>
      </c>
      <c r="GL231" s="6">
        <f t="shared" si="663"/>
        <v>0</v>
      </c>
      <c r="GM231" s="6">
        <f t="shared" si="663"/>
        <v>0</v>
      </c>
      <c r="GN231" s="6">
        <f t="shared" ref="GN231:HG234" si="666">$H$1*PI()/3*($E$213*(GO$215-GN$215)*(GN23*(2*GN$215+GO$215)+GO23*(GN$215+2*GO$215))+$C$213/2*((GO$215^2-GN$215^2)*(GN23+GO23)^2+2*(GO$215-GN$215)*(GN$215*GN23^2+GO$215*GO23^2)))</f>
        <v>0</v>
      </c>
      <c r="GO231" s="6">
        <f t="shared" si="666"/>
        <v>0</v>
      </c>
      <c r="GP231" s="6">
        <f t="shared" si="666"/>
        <v>0</v>
      </c>
      <c r="GQ231" s="6">
        <f t="shared" si="666"/>
        <v>0</v>
      </c>
      <c r="GR231" s="6">
        <f t="shared" si="666"/>
        <v>0</v>
      </c>
      <c r="GS231" s="6">
        <f t="shared" si="666"/>
        <v>0</v>
      </c>
      <c r="GT231" s="6">
        <f t="shared" si="666"/>
        <v>0</v>
      </c>
      <c r="GU231" s="6">
        <f t="shared" si="666"/>
        <v>0</v>
      </c>
      <c r="GV231" s="6">
        <f t="shared" si="666"/>
        <v>0</v>
      </c>
      <c r="GW231" s="6">
        <f t="shared" si="666"/>
        <v>0</v>
      </c>
      <c r="GX231" s="6">
        <f t="shared" si="666"/>
        <v>0</v>
      </c>
      <c r="GY231" s="6">
        <f t="shared" si="666"/>
        <v>0</v>
      </c>
      <c r="GZ231" s="6">
        <f t="shared" si="666"/>
        <v>0</v>
      </c>
      <c r="HA231" s="6">
        <f t="shared" si="666"/>
        <v>0</v>
      </c>
      <c r="HB231" s="6">
        <f t="shared" si="666"/>
        <v>0</v>
      </c>
      <c r="HC231" s="6">
        <f t="shared" si="666"/>
        <v>0</v>
      </c>
      <c r="HD231" s="6">
        <f t="shared" si="666"/>
        <v>0</v>
      </c>
      <c r="HE231" s="6">
        <f t="shared" si="666"/>
        <v>0</v>
      </c>
      <c r="HF231" s="6">
        <f t="shared" si="666"/>
        <v>0</v>
      </c>
      <c r="HG231" s="6">
        <f t="shared" si="666"/>
        <v>0</v>
      </c>
      <c r="HJ231" s="4">
        <f t="shared" si="644"/>
        <v>545.92231763069776</v>
      </c>
      <c r="HK231" s="1">
        <f t="shared" si="638"/>
        <v>386644.10859468294</v>
      </c>
      <c r="HL231" s="2">
        <f t="shared" si="645"/>
        <v>-0.99999994371888312</v>
      </c>
      <c r="HM231" s="4">
        <f t="shared" si="646"/>
        <v>1.0470857168772716</v>
      </c>
      <c r="HN231" s="4">
        <f t="shared" si="647"/>
        <v>0.50009684823462075</v>
      </c>
      <c r="HO231" s="5">
        <f t="shared" si="639"/>
        <v>0.25626042880639943</v>
      </c>
      <c r="HP231" s="2">
        <f t="shared" si="648"/>
        <v>-3968.9999834533514</v>
      </c>
      <c r="HQ231" s="5">
        <f t="shared" si="649"/>
        <v>-0.25627697545451156</v>
      </c>
      <c r="HR231" s="6">
        <f t="shared" si="650"/>
        <v>2646.2562604288064</v>
      </c>
      <c r="HS231" s="2">
        <f t="shared" si="651"/>
        <v>36.826564578451219</v>
      </c>
      <c r="HT231" s="4">
        <f t="shared" si="652"/>
        <v>545.92231793394592</v>
      </c>
    </row>
    <row r="232" spans="1:228" x14ac:dyDescent="0.25">
      <c r="A232">
        <v>146</v>
      </c>
      <c r="B232" s="3">
        <v>19952623.149688698</v>
      </c>
      <c r="C232" s="2">
        <v>0.6322604744875624</v>
      </c>
      <c r="D232" s="6">
        <f t="shared" si="643"/>
        <v>40.324919978354458</v>
      </c>
      <c r="E232" s="6">
        <f t="shared" si="665"/>
        <v>39.397128938419208</v>
      </c>
      <c r="F232" s="6">
        <f t="shared" si="665"/>
        <v>38.410641140284049</v>
      </c>
      <c r="G232" s="6">
        <f t="shared" si="665"/>
        <v>37.367788795362749</v>
      </c>
      <c r="H232" s="6">
        <f t="shared" si="665"/>
        <v>36.271316970044083</v>
      </c>
      <c r="I232" s="6">
        <f t="shared" si="665"/>
        <v>35.124386929769663</v>
      </c>
      <c r="J232" s="6">
        <f t="shared" si="665"/>
        <v>33.930574984836433</v>
      </c>
      <c r="K232" s="6">
        <f t="shared" si="665"/>
        <v>32.693866347489305</v>
      </c>
      <c r="L232" s="6">
        <f t="shared" si="665"/>
        <v>31.41864353888996</v>
      </c>
      <c r="M232" s="6">
        <f t="shared" si="665"/>
        <v>30.109668931327665</v>
      </c>
      <c r="N232" s="6">
        <f t="shared" si="665"/>
        <v>28.77206107411341</v>
      </c>
      <c r="O232" s="6">
        <f t="shared" si="665"/>
        <v>27.411264535506838</v>
      </c>
      <c r="P232" s="6">
        <f t="shared" si="665"/>
        <v>26.03301309598924</v>
      </c>
      <c r="Q232" s="6">
        <f t="shared" si="665"/>
        <v>24.643286253411333</v>
      </c>
      <c r="R232" s="6">
        <f t="shared" si="665"/>
        <v>23.24825914536974</v>
      </c>
      <c r="S232" s="6">
        <f t="shared" si="665"/>
        <v>21.854246158895926</v>
      </c>
      <c r="T232" s="6">
        <f t="shared" si="665"/>
        <v>20.467638679986297</v>
      </c>
      <c r="U232" s="6">
        <f t="shared" si="665"/>
        <v>19.094837631538308</v>
      </c>
      <c r="V232" s="6">
        <f t="shared" si="665"/>
        <v>17.742181653899813</v>
      </c>
      <c r="W232" s="6">
        <f t="shared" si="665"/>
        <v>16.415871991911818</v>
      </c>
      <c r="X232" s="6">
        <f t="shared" si="665"/>
        <v>15.121895357550226</v>
      </c>
      <c r="Y232" s="6">
        <f t="shared" si="665"/>
        <v>13.865946230824747</v>
      </c>
      <c r="Z232" s="6">
        <f t="shared" si="665"/>
        <v>12.653350232977704</v>
      </c>
      <c r="AA232" s="6">
        <f t="shared" si="665"/>
        <v>11.488990345060738</v>
      </c>
      <c r="AB232" s="6">
        <f t="shared" si="665"/>
        <v>10.377237840977012</v>
      </c>
      <c r="AC232" s="6">
        <f t="shared" si="665"/>
        <v>9.3218898460893804</v>
      </c>
      <c r="AD232" s="6">
        <f t="shared" si="665"/>
        <v>8.3261154108067483</v>
      </c>
      <c r="AE232" s="6">
        <f t="shared" si="665"/>
        <v>7.3924118947872648</v>
      </c>
      <c r="AF232" s="6">
        <f t="shared" si="665"/>
        <v>6.5225732856763772</v>
      </c>
      <c r="AG232" s="6">
        <f t="shared" si="665"/>
        <v>5.7176718235123509</v>
      </c>
      <c r="AH232" s="6">
        <f t="shared" si="665"/>
        <v>4.9780539698363686</v>
      </c>
      <c r="AI232" s="6">
        <f t="shared" si="665"/>
        <v>4.3033513545082211</v>
      </c>
      <c r="AJ232" s="6">
        <f t="shared" si="665"/>
        <v>3.692506864492926</v>
      </c>
      <c r="AK232" s="6">
        <f t="shared" si="665"/>
        <v>3.1438155235499199</v>
      </c>
      <c r="AL232" s="6">
        <f t="shared" si="665"/>
        <v>2.6549792710830609</v>
      </c>
      <c r="AM232" s="6">
        <f t="shared" si="665"/>
        <v>2.2231742079008723</v>
      </c>
      <c r="AN232" s="6">
        <f t="shared" si="665"/>
        <v>1.845128365159491</v>
      </c>
      <c r="AO232" s="6">
        <f t="shared" si="665"/>
        <v>1.5172076005189141</v>
      </c>
      <c r="AP232" s="6">
        <f t="shared" si="665"/>
        <v>1.2355068625479562</v>
      </c>
      <c r="AQ232" s="6">
        <f t="shared" si="665"/>
        <v>0.99594381767904838</v>
      </c>
      <c r="AR232" s="6">
        <f t="shared" si="665"/>
        <v>0.79435172543747301</v>
      </c>
      <c r="AS232" s="6">
        <f t="shared" si="665"/>
        <v>0.62656849154675354</v>
      </c>
      <c r="AT232" s="6">
        <f t="shared" si="665"/>
        <v>0.4885190295493958</v>
      </c>
      <c r="AU232" s="6">
        <f t="shared" si="665"/>
        <v>0.37628841361211424</v>
      </c>
      <c r="AV232" s="6">
        <f t="shared" si="665"/>
        <v>0.28618379059088028</v>
      </c>
      <c r="AW232" s="6">
        <f t="shared" si="665"/>
        <v>0.21478360978737884</v>
      </c>
      <c r="AX232" s="6">
        <f t="shared" si="665"/>
        <v>0.15897338655397383</v>
      </c>
      <c r="AY232" s="6">
        <f t="shared" si="665"/>
        <v>0.11596789702883797</v>
      </c>
      <c r="AZ232" s="6">
        <f t="shared" si="665"/>
        <v>8.332035915105665E-2</v>
      </c>
      <c r="BA232" s="6">
        <f t="shared" si="665"/>
        <v>5.8919744528464713E-2</v>
      </c>
      <c r="BB232" s="6">
        <f t="shared" si="665"/>
        <v>4.0977847328134843E-2</v>
      </c>
      <c r="BC232" s="6">
        <f t="shared" si="665"/>
        <v>2.800808041840757E-2</v>
      </c>
      <c r="BD232" s="6">
        <f t="shared" si="665"/>
        <v>1.8798158413490532E-2</v>
      </c>
      <c r="BE232" s="6">
        <f t="shared" si="665"/>
        <v>1.2378859156124125E-2</v>
      </c>
      <c r="BF232" s="6">
        <f t="shared" si="665"/>
        <v>7.9909407809355352E-3</v>
      </c>
      <c r="BG232" s="6">
        <f t="shared" si="665"/>
        <v>5.0520545501948387E-3</v>
      </c>
      <c r="BH232" s="6">
        <f t="shared" si="665"/>
        <v>3.1251671726338238E-3</v>
      </c>
      <c r="BI232" s="6">
        <f t="shared" si="665"/>
        <v>1.8896284627660494E-3</v>
      </c>
      <c r="BJ232" s="6">
        <f t="shared" si="665"/>
        <v>1.1156296632115928E-3</v>
      </c>
      <c r="BK232" s="6">
        <f t="shared" si="665"/>
        <v>6.4242939795738615E-4</v>
      </c>
      <c r="BL232" s="6">
        <f t="shared" si="665"/>
        <v>3.6040557964089214E-4</v>
      </c>
      <c r="BM232" s="6">
        <f t="shared" si="665"/>
        <v>1.9674065803851806E-4</v>
      </c>
      <c r="BN232" s="6">
        <f t="shared" si="665"/>
        <v>1.0437216411934912E-4</v>
      </c>
      <c r="BO232" s="6">
        <f t="shared" si="665"/>
        <v>5.3738953657583478E-5</v>
      </c>
      <c r="BP232" s="6">
        <f t="shared" si="665"/>
        <v>2.6816805632912872E-5</v>
      </c>
      <c r="BQ232" s="6">
        <f t="shared" si="664"/>
        <v>1.2951191405333015E-5</v>
      </c>
      <c r="BR232" s="6">
        <f t="shared" si="664"/>
        <v>6.0442109523535469E-6</v>
      </c>
      <c r="BS232" s="6">
        <f t="shared" si="664"/>
        <v>2.7215016022284437E-6</v>
      </c>
      <c r="BT232" s="6">
        <f t="shared" si="664"/>
        <v>1.1803114418432775E-6</v>
      </c>
      <c r="BU232" s="6">
        <f t="shared" si="664"/>
        <v>4.9220975564593181E-7</v>
      </c>
      <c r="BV232" s="6">
        <f t="shared" si="664"/>
        <v>1.9700667465184007E-7</v>
      </c>
      <c r="BW232" s="6">
        <f t="shared" si="664"/>
        <v>7.5537688342124923E-8</v>
      </c>
      <c r="BX232" s="6">
        <f t="shared" si="664"/>
        <v>2.7690767058816861E-8</v>
      </c>
      <c r="BY232" s="6">
        <f t="shared" si="664"/>
        <v>9.6848106207134309E-9</v>
      </c>
      <c r="BZ232" s="6">
        <f t="shared" si="664"/>
        <v>3.2246774905641015E-9</v>
      </c>
      <c r="CA232" s="6">
        <f t="shared" si="664"/>
        <v>1.0198361873399014E-9</v>
      </c>
      <c r="CB232" s="6">
        <f t="shared" si="664"/>
        <v>3.0562379882485898E-10</v>
      </c>
      <c r="CC232" s="6">
        <f t="shared" si="664"/>
        <v>8.6570830387045181E-11</v>
      </c>
      <c r="CD232" s="6">
        <f t="shared" si="664"/>
        <v>2.3117864521843156E-11</v>
      </c>
      <c r="CE232" s="6">
        <f t="shared" si="664"/>
        <v>5.8039826759251018E-12</v>
      </c>
      <c r="CF232" s="6">
        <f t="shared" si="664"/>
        <v>1.3660328298440311E-12</v>
      </c>
      <c r="CG232" s="6">
        <f t="shared" si="664"/>
        <v>3.0050257678861839E-13</v>
      </c>
      <c r="CH232" s="6">
        <f t="shared" si="664"/>
        <v>6.1591497487320296E-14</v>
      </c>
      <c r="CI232" s="6">
        <f t="shared" si="664"/>
        <v>1.1723228908835527E-14</v>
      </c>
      <c r="CJ232" s="6">
        <f t="shared" si="664"/>
        <v>2.065036560642606E-15</v>
      </c>
      <c r="CK232" s="6">
        <f t="shared" si="664"/>
        <v>3.3542127193224547E-16</v>
      </c>
      <c r="CL232" s="6">
        <f t="shared" si="664"/>
        <v>5.0048236842968504E-17</v>
      </c>
      <c r="CM232" s="6">
        <f t="shared" si="664"/>
        <v>6.8327590091707187E-18</v>
      </c>
      <c r="CN232" s="6">
        <f t="shared" si="664"/>
        <v>8.4996936777531835E-19</v>
      </c>
      <c r="CO232" s="6">
        <f t="shared" si="664"/>
        <v>9.5921015538703318E-20</v>
      </c>
      <c r="CP232" s="6">
        <f t="shared" si="664"/>
        <v>9.7755120906999069E-21</v>
      </c>
      <c r="CQ232" s="6">
        <f t="shared" si="664"/>
        <v>8.9535741352658221E-22</v>
      </c>
      <c r="CR232" s="6">
        <f t="shared" si="664"/>
        <v>7.3333051077028342E-23</v>
      </c>
      <c r="CS232" s="6">
        <f t="shared" si="664"/>
        <v>5.3426805441989873E-24</v>
      </c>
      <c r="CT232" s="6">
        <f t="shared" si="664"/>
        <v>3.4432931631289359E-25</v>
      </c>
      <c r="CU232" s="6">
        <f t="shared" si="664"/>
        <v>1.9517654654341845E-26</v>
      </c>
      <c r="CV232" s="6">
        <f t="shared" si="664"/>
        <v>9.6712474367794269E-28</v>
      </c>
      <c r="CW232" s="6">
        <f t="shared" si="664"/>
        <v>4.1626924405908542E-29</v>
      </c>
      <c r="CX232" s="6">
        <f t="shared" si="664"/>
        <v>1.5459889612871694E-30</v>
      </c>
      <c r="CY232" s="6">
        <f t="shared" si="664"/>
        <v>4.9197552311097577E-32</v>
      </c>
      <c r="CZ232" s="6">
        <f t="shared" si="664"/>
        <v>1.3316980128256023E-33</v>
      </c>
      <c r="DA232" s="6">
        <f t="shared" si="664"/>
        <v>3.0427204808691795E-35</v>
      </c>
      <c r="DB232" s="6">
        <f t="shared" si="664"/>
        <v>5.8213449971401084E-37</v>
      </c>
      <c r="DC232" s="6">
        <f t="shared" si="664"/>
        <v>9.2477367315029796E-39</v>
      </c>
      <c r="DD232" s="6">
        <f t="shared" si="664"/>
        <v>1.2091267034796581E-40</v>
      </c>
      <c r="DE232" s="6">
        <f t="shared" si="664"/>
        <v>1.2892156395114879E-42</v>
      </c>
      <c r="DF232" s="6">
        <f t="shared" si="664"/>
        <v>1.1102006852736206E-44</v>
      </c>
      <c r="DG232" s="6">
        <f t="shared" si="664"/>
        <v>7.6437665168037118E-47</v>
      </c>
      <c r="DH232" s="6">
        <f t="shared" si="664"/>
        <v>4.1633717612538651E-49</v>
      </c>
      <c r="DI232" s="6">
        <f t="shared" si="664"/>
        <v>1.7741945895823216E-51</v>
      </c>
      <c r="DJ232" s="6">
        <f t="shared" si="664"/>
        <v>5.8470471001665329E-54</v>
      </c>
      <c r="DK232" s="6">
        <f t="shared" si="664"/>
        <v>1.4722321781575782E-56</v>
      </c>
      <c r="DL232" s="6">
        <f t="shared" si="664"/>
        <v>2.796394996404963E-59</v>
      </c>
      <c r="DM232" s="6">
        <f t="shared" si="664"/>
        <v>3.9538734852881658E-62</v>
      </c>
      <c r="DN232" s="6">
        <f t="shared" si="664"/>
        <v>4.1039098853364899E-65</v>
      </c>
      <c r="DO232" s="6">
        <f t="shared" si="664"/>
        <v>3.0816888870831909E-68</v>
      </c>
      <c r="DP232" s="6">
        <f t="shared" si="664"/>
        <v>1.6481888266281201E-71</v>
      </c>
      <c r="DQ232" s="6">
        <f t="shared" si="664"/>
        <v>0</v>
      </c>
      <c r="DR232" s="6">
        <f t="shared" si="664"/>
        <v>0</v>
      </c>
      <c r="DS232" s="6">
        <f t="shared" si="664"/>
        <v>0</v>
      </c>
      <c r="DT232" s="6">
        <f t="shared" si="664"/>
        <v>0</v>
      </c>
      <c r="DU232" s="6">
        <f t="shared" si="664"/>
        <v>0</v>
      </c>
      <c r="DV232" s="6">
        <f t="shared" si="664"/>
        <v>0</v>
      </c>
      <c r="DW232" s="6">
        <f t="shared" si="664"/>
        <v>0</v>
      </c>
      <c r="DX232" s="6">
        <f t="shared" si="664"/>
        <v>0</v>
      </c>
      <c r="DY232" s="6">
        <f t="shared" si="664"/>
        <v>0</v>
      </c>
      <c r="DZ232" s="6">
        <f t="shared" si="664"/>
        <v>0</v>
      </c>
      <c r="EA232" s="6">
        <f t="shared" si="664"/>
        <v>0</v>
      </c>
      <c r="EB232" s="6">
        <f t="shared" si="655"/>
        <v>0</v>
      </c>
      <c r="EC232" s="6">
        <f t="shared" ref="EC232:GN235" si="667">$H$1*PI()/3*($E$213*(ED$215-EC$215)*(EC24*(2*EC$215+ED$215)+ED24*(EC$215+2*ED$215))+$C$213/2*((ED$215^2-EC$215^2)*(EC24+ED24)^2+2*(ED$215-EC$215)*(EC$215*EC24^2+ED$215*ED24^2)))</f>
        <v>0</v>
      </c>
      <c r="ED232" s="6">
        <f t="shared" si="667"/>
        <v>0</v>
      </c>
      <c r="EE232" s="6">
        <f t="shared" si="667"/>
        <v>0</v>
      </c>
      <c r="EF232" s="6">
        <f t="shared" si="667"/>
        <v>0</v>
      </c>
      <c r="EG232" s="6">
        <f t="shared" si="667"/>
        <v>0</v>
      </c>
      <c r="EH232" s="6">
        <f t="shared" si="667"/>
        <v>0</v>
      </c>
      <c r="EI232" s="6">
        <f t="shared" si="667"/>
        <v>0</v>
      </c>
      <c r="EJ232" s="6">
        <f t="shared" si="667"/>
        <v>0</v>
      </c>
      <c r="EK232" s="6">
        <f t="shared" si="667"/>
        <v>0</v>
      </c>
      <c r="EL232" s="6">
        <f t="shared" si="667"/>
        <v>0</v>
      </c>
      <c r="EM232" s="6">
        <f t="shared" si="667"/>
        <v>0</v>
      </c>
      <c r="EN232" s="6">
        <f t="shared" si="667"/>
        <v>0</v>
      </c>
      <c r="EO232" s="6">
        <f t="shared" si="667"/>
        <v>0</v>
      </c>
      <c r="EP232" s="6">
        <f t="shared" si="667"/>
        <v>0</v>
      </c>
      <c r="EQ232" s="6">
        <f t="shared" si="667"/>
        <v>0</v>
      </c>
      <c r="ER232" s="6">
        <f t="shared" si="667"/>
        <v>0</v>
      </c>
      <c r="ES232" s="6">
        <f t="shared" si="667"/>
        <v>0</v>
      </c>
      <c r="ET232" s="6">
        <f t="shared" si="667"/>
        <v>0</v>
      </c>
      <c r="EU232" s="6">
        <f t="shared" si="667"/>
        <v>0</v>
      </c>
      <c r="EV232" s="6">
        <f t="shared" si="667"/>
        <v>0</v>
      </c>
      <c r="EW232" s="6">
        <f t="shared" si="667"/>
        <v>0</v>
      </c>
      <c r="EX232" s="6">
        <f t="shared" si="667"/>
        <v>0</v>
      </c>
      <c r="EY232" s="6">
        <f t="shared" si="667"/>
        <v>0</v>
      </c>
      <c r="EZ232" s="6">
        <f t="shared" si="667"/>
        <v>0</v>
      </c>
      <c r="FA232" s="6">
        <f t="shared" si="667"/>
        <v>0</v>
      </c>
      <c r="FB232" s="6">
        <f t="shared" si="667"/>
        <v>0</v>
      </c>
      <c r="FC232" s="6">
        <f t="shared" si="667"/>
        <v>0</v>
      </c>
      <c r="FD232" s="6">
        <f t="shared" si="667"/>
        <v>0</v>
      </c>
      <c r="FE232" s="6">
        <f t="shared" si="667"/>
        <v>0</v>
      </c>
      <c r="FF232" s="6">
        <f t="shared" si="667"/>
        <v>0</v>
      </c>
      <c r="FG232" s="6">
        <f t="shared" si="667"/>
        <v>0</v>
      </c>
      <c r="FH232" s="6">
        <f t="shared" si="667"/>
        <v>0</v>
      </c>
      <c r="FI232" s="6">
        <f t="shared" si="667"/>
        <v>0</v>
      </c>
      <c r="FJ232" s="6">
        <f t="shared" si="667"/>
        <v>0</v>
      </c>
      <c r="FK232" s="6">
        <f t="shared" si="667"/>
        <v>0</v>
      </c>
      <c r="FL232" s="6">
        <f t="shared" si="667"/>
        <v>0</v>
      </c>
      <c r="FM232" s="6">
        <f t="shared" si="667"/>
        <v>0</v>
      </c>
      <c r="FN232" s="6">
        <f t="shared" si="667"/>
        <v>0</v>
      </c>
      <c r="FO232" s="6">
        <f t="shared" si="667"/>
        <v>0</v>
      </c>
      <c r="FP232" s="6">
        <f t="shared" si="667"/>
        <v>0</v>
      </c>
      <c r="FQ232" s="6">
        <f t="shared" si="667"/>
        <v>0</v>
      </c>
      <c r="FR232" s="6">
        <f t="shared" si="667"/>
        <v>0</v>
      </c>
      <c r="FS232" s="6">
        <f t="shared" si="667"/>
        <v>0</v>
      </c>
      <c r="FT232" s="6">
        <f t="shared" si="667"/>
        <v>0</v>
      </c>
      <c r="FU232" s="6">
        <f t="shared" si="667"/>
        <v>0</v>
      </c>
      <c r="FV232" s="6">
        <f t="shared" si="667"/>
        <v>0</v>
      </c>
      <c r="FW232" s="6">
        <f t="shared" si="667"/>
        <v>0</v>
      </c>
      <c r="FX232" s="6">
        <f t="shared" si="667"/>
        <v>0</v>
      </c>
      <c r="FY232" s="6">
        <f t="shared" si="667"/>
        <v>0</v>
      </c>
      <c r="FZ232" s="6">
        <f t="shared" si="667"/>
        <v>0</v>
      </c>
      <c r="GA232" s="6">
        <f t="shared" si="667"/>
        <v>0</v>
      </c>
      <c r="GB232" s="6">
        <f t="shared" si="667"/>
        <v>0</v>
      </c>
      <c r="GC232" s="6">
        <f t="shared" si="667"/>
        <v>0</v>
      </c>
      <c r="GD232" s="6">
        <f t="shared" si="667"/>
        <v>0</v>
      </c>
      <c r="GE232" s="6">
        <f t="shared" si="667"/>
        <v>0</v>
      </c>
      <c r="GF232" s="6">
        <f t="shared" si="667"/>
        <v>0</v>
      </c>
      <c r="GG232" s="6">
        <f t="shared" si="667"/>
        <v>0</v>
      </c>
      <c r="GH232" s="6">
        <f t="shared" si="667"/>
        <v>0</v>
      </c>
      <c r="GI232" s="6">
        <f t="shared" si="667"/>
        <v>0</v>
      </c>
      <c r="GJ232" s="6">
        <f t="shared" si="667"/>
        <v>0</v>
      </c>
      <c r="GK232" s="6">
        <f t="shared" si="667"/>
        <v>0</v>
      </c>
      <c r="GL232" s="6">
        <f t="shared" si="667"/>
        <v>0</v>
      </c>
      <c r="GM232" s="6">
        <f t="shared" si="667"/>
        <v>0</v>
      </c>
      <c r="GN232" s="6">
        <f t="shared" si="667"/>
        <v>0</v>
      </c>
      <c r="GO232" s="6">
        <f t="shared" si="666"/>
        <v>0</v>
      </c>
      <c r="GP232" s="6">
        <f t="shared" si="666"/>
        <v>0</v>
      </c>
      <c r="GQ232" s="6">
        <f t="shared" si="666"/>
        <v>0</v>
      </c>
      <c r="GR232" s="6">
        <f t="shared" si="666"/>
        <v>0</v>
      </c>
      <c r="GS232" s="6">
        <f t="shared" si="666"/>
        <v>0</v>
      </c>
      <c r="GT232" s="6">
        <f t="shared" si="666"/>
        <v>0</v>
      </c>
      <c r="GU232" s="6">
        <f t="shared" si="666"/>
        <v>0</v>
      </c>
      <c r="GV232" s="6">
        <f t="shared" si="666"/>
        <v>0</v>
      </c>
      <c r="GW232" s="6">
        <f t="shared" si="666"/>
        <v>0</v>
      </c>
      <c r="GX232" s="6">
        <f t="shared" si="666"/>
        <v>0</v>
      </c>
      <c r="GY232" s="6">
        <f t="shared" si="666"/>
        <v>0</v>
      </c>
      <c r="GZ232" s="6">
        <f t="shared" si="666"/>
        <v>0</v>
      </c>
      <c r="HA232" s="6">
        <f t="shared" si="666"/>
        <v>0</v>
      </c>
      <c r="HB232" s="6">
        <f t="shared" si="666"/>
        <v>0</v>
      </c>
      <c r="HC232" s="6">
        <f t="shared" si="666"/>
        <v>0</v>
      </c>
      <c r="HD232" s="6">
        <f t="shared" si="666"/>
        <v>0</v>
      </c>
      <c r="HE232" s="6">
        <f t="shared" si="666"/>
        <v>0</v>
      </c>
      <c r="HF232" s="6">
        <f t="shared" si="666"/>
        <v>0</v>
      </c>
      <c r="HG232" s="6">
        <f t="shared" si="666"/>
        <v>0</v>
      </c>
      <c r="HJ232" s="4">
        <f t="shared" si="644"/>
        <v>711.43396790224313</v>
      </c>
      <c r="HK232" s="1">
        <f t="shared" si="638"/>
        <v>386644.10859468294</v>
      </c>
      <c r="HL232" s="2">
        <f t="shared" si="645"/>
        <v>-0.99999992665568527</v>
      </c>
      <c r="HM232" s="4">
        <f t="shared" si="646"/>
        <v>1.0470698846904896</v>
      </c>
      <c r="HN232" s="4">
        <f t="shared" si="647"/>
        <v>0.50011055836251761</v>
      </c>
      <c r="HO232" s="5">
        <f t="shared" si="639"/>
        <v>0.2925374272215322</v>
      </c>
      <c r="HP232" s="2">
        <f t="shared" si="648"/>
        <v>-3968.999978436771</v>
      </c>
      <c r="HQ232" s="5">
        <f t="shared" si="649"/>
        <v>-0.29255899044960643</v>
      </c>
      <c r="HR232" s="6">
        <f t="shared" si="650"/>
        <v>2646.2925374272218</v>
      </c>
      <c r="HS232" s="2">
        <f t="shared" si="651"/>
        <v>39.347091925613434</v>
      </c>
      <c r="HT232" s="4">
        <f t="shared" si="652"/>
        <v>711.43396696158709</v>
      </c>
    </row>
    <row r="233" spans="1:228" x14ac:dyDescent="0.25">
      <c r="A233">
        <v>147</v>
      </c>
      <c r="B233" s="3">
        <v>22387211.385683302</v>
      </c>
      <c r="C233" s="2">
        <v>0.70940792030076116</v>
      </c>
      <c r="D233" s="6">
        <f t="shared" si="643"/>
        <v>47.527180437529466</v>
      </c>
      <c r="E233" s="6">
        <f t="shared" si="665"/>
        <v>46.660041534858401</v>
      </c>
      <c r="F233" s="6">
        <f t="shared" si="665"/>
        <v>45.722479276649153</v>
      </c>
      <c r="G233" s="6">
        <f t="shared" si="665"/>
        <v>44.715994453226735</v>
      </c>
      <c r="H233" s="6">
        <f t="shared" si="665"/>
        <v>43.64252324401486</v>
      </c>
      <c r="I233" s="6">
        <f t="shared" si="665"/>
        <v>42.504451112879408</v>
      </c>
      <c r="J233" s="6">
        <f t="shared" si="665"/>
        <v>41.304623079958162</v>
      </c>
      <c r="K233" s="6">
        <f t="shared" si="665"/>
        <v>40.046349802075099</v>
      </c>
      <c r="L233" s="6">
        <f t="shared" si="665"/>
        <v>38.733408890109281</v>
      </c>
      <c r="M233" s="6">
        <f t="shared" si="665"/>
        <v>37.370040902765773</v>
      </c>
      <c r="N233" s="6">
        <f t="shared" si="665"/>
        <v>35.960939480177316</v>
      </c>
      <c r="O233" s="6">
        <f t="shared" si="665"/>
        <v>34.511235123687207</v>
      </c>
      <c r="P233" s="6">
        <f t="shared" si="665"/>
        <v>33.026472188613582</v>
      </c>
      <c r="Q233" s="6">
        <f t="shared" si="665"/>
        <v>31.5125787398973</v>
      </c>
      <c r="R233" s="6">
        <f t="shared" si="665"/>
        <v>29.975829024762866</v>
      </c>
      <c r="S233" s="6">
        <f t="shared" si="665"/>
        <v>28.422798444453928</v>
      </c>
      <c r="T233" s="6">
        <f t="shared" si="665"/>
        <v>26.860311058851217</v>
      </c>
      <c r="U233" s="6">
        <f t="shared" si="665"/>
        <v>25.295379831605697</v>
      </c>
      <c r="V233" s="6">
        <f t="shared" si="665"/>
        <v>23.735140018244767</v>
      </c>
      <c r="W233" s="6">
        <f t="shared" si="665"/>
        <v>22.186776312998767</v>
      </c>
      <c r="X233" s="6">
        <f t="shared" si="665"/>
        <v>20.657444595858276</v>
      </c>
      <c r="Y233" s="6">
        <f t="shared" si="665"/>
        <v>19.154189355440138</v>
      </c>
      <c r="Z233" s="6">
        <f t="shared" si="665"/>
        <v>17.683858097075753</v>
      </c>
      <c r="AA233" s="6">
        <f t="shared" si="665"/>
        <v>16.25301427057682</v>
      </c>
      <c r="AB233" s="6">
        <f t="shared" si="665"/>
        <v>14.867850458363353</v>
      </c>
      <c r="AC233" s="6">
        <f t="shared" si="665"/>
        <v>13.534103740355476</v>
      </c>
      <c r="AD233" s="6">
        <f t="shared" si="665"/>
        <v>12.256975285478358</v>
      </c>
      <c r="AE233" s="6">
        <f t="shared" si="665"/>
        <v>11.041056298589277</v>
      </c>
      <c r="AF233" s="6">
        <f t="shared" si="665"/>
        <v>9.8902624646240191</v>
      </c>
      <c r="AG233" s="6">
        <f t="shared" si="665"/>
        <v>8.8077789679223581</v>
      </c>
      <c r="AH233" s="6">
        <f t="shared" si="665"/>
        <v>7.7960180166733393</v>
      </c>
      <c r="AI233" s="6">
        <f t="shared" si="665"/>
        <v>6.8565905644780303</v>
      </c>
      <c r="AJ233" s="6">
        <f t="shared" si="665"/>
        <v>5.9902935925924243</v>
      </c>
      <c r="AK233" s="6">
        <f t="shared" si="665"/>
        <v>5.1971139012294456</v>
      </c>
      <c r="AL233" s="6">
        <f t="shared" si="665"/>
        <v>4.4762488658044246</v>
      </c>
      <c r="AM233" s="6">
        <f t="shared" si="665"/>
        <v>3.8261440593400007</v>
      </c>
      <c r="AN233" s="6">
        <f t="shared" si="665"/>
        <v>3.2445470466242163</v>
      </c>
      <c r="AO233" s="6">
        <f t="shared" si="665"/>
        <v>2.7285760452885492</v>
      </c>
      <c r="AP233" s="6">
        <f t="shared" si="665"/>
        <v>2.2748015546219067</v>
      </c>
      <c r="AQ233" s="6">
        <f t="shared" si="665"/>
        <v>1.8793385079352698</v>
      </c>
      <c r="AR233" s="6">
        <f t="shared" si="665"/>
        <v>1.5379460427803771</v>
      </c>
      <c r="AS233" s="6">
        <f t="shared" si="665"/>
        <v>1.2461316376296281</v>
      </c>
      <c r="AT233" s="6">
        <f t="shared" si="665"/>
        <v>0.9992561615240565</v>
      </c>
      <c r="AU233" s="6">
        <f t="shared" si="665"/>
        <v>0.79263634533869431</v>
      </c>
      <c r="AV233" s="6">
        <f t="shared" si="665"/>
        <v>0.62164132058250765</v>
      </c>
      <c r="AW233" s="6">
        <f t="shared" si="665"/>
        <v>0.48178018338643147</v>
      </c>
      <c r="AX233" s="6">
        <f t="shared" si="665"/>
        <v>0.36877801421153189</v>
      </c>
      <c r="AY233" s="6">
        <f t="shared" si="665"/>
        <v>0.27863839183188505</v>
      </c>
      <c r="AZ233" s="6">
        <f t="shared" si="665"/>
        <v>0.20769114600182317</v>
      </c>
      <c r="BA233" s="6">
        <f t="shared" si="665"/>
        <v>0.15262485068799023</v>
      </c>
      <c r="BB233" s="6">
        <f t="shared" si="665"/>
        <v>0.11050431743997929</v>
      </c>
      <c r="BC233" s="6">
        <f t="shared" si="665"/>
        <v>7.8774054253561002E-2</v>
      </c>
      <c r="BD233" s="6">
        <f t="shared" si="665"/>
        <v>5.5249261116063209E-2</v>
      </c>
      <c r="BE233" s="6">
        <f t="shared" si="665"/>
        <v>3.8096400051810912E-2</v>
      </c>
      <c r="BF233" s="6">
        <f t="shared" si="665"/>
        <v>2.5805678311835542E-2</v>
      </c>
      <c r="BG233" s="6">
        <f t="shared" si="665"/>
        <v>1.7157907030648466E-2</v>
      </c>
      <c r="BH233" s="6">
        <f t="shared" si="665"/>
        <v>1.1188149006811072E-2</v>
      </c>
      <c r="BI233" s="6">
        <f t="shared" si="665"/>
        <v>7.1483682129810378E-3</v>
      </c>
      <c r="BJ233" s="6">
        <f t="shared" si="665"/>
        <v>4.4709725598462459E-3</v>
      </c>
      <c r="BK233" s="6">
        <f t="shared" si="665"/>
        <v>2.7347408871385964E-3</v>
      </c>
      <c r="BL233" s="6">
        <f t="shared" si="665"/>
        <v>1.6341888881363145E-3</v>
      </c>
      <c r="BM233" s="6">
        <f t="shared" si="665"/>
        <v>9.5299852034106357E-4</v>
      </c>
      <c r="BN233" s="6">
        <f t="shared" si="665"/>
        <v>5.4174682756018321E-4</v>
      </c>
      <c r="BO233" s="6">
        <f t="shared" si="665"/>
        <v>2.9984874698841201E-4</v>
      </c>
      <c r="BP233" s="6">
        <f t="shared" ref="BP233:EA236" si="668">$H$1*PI()/3*($E$213*(BQ$215-BP$215)*(BP25*(2*BP$215+BQ$215)+BQ25*(BP$215+2*BQ$215))+$C$213/2*((BQ$215^2-BP$215^2)*(BP25+BQ25)^2+2*(BQ$215-BP$215)*(BP$215*BP25^2+BQ$215*BQ25^2)))</f>
        <v>1.6138886213717103E-4</v>
      </c>
      <c r="BQ233" s="6">
        <f t="shared" si="668"/>
        <v>8.4362454929003854E-5</v>
      </c>
      <c r="BR233" s="6">
        <f t="shared" si="668"/>
        <v>4.2770273548396817E-5</v>
      </c>
      <c r="BS233" s="6">
        <f t="shared" si="668"/>
        <v>2.1000886480482711E-5</v>
      </c>
      <c r="BT233" s="6">
        <f t="shared" si="668"/>
        <v>9.972249331526195E-6</v>
      </c>
      <c r="BU233" s="6">
        <f t="shared" si="668"/>
        <v>4.572311801451999E-6</v>
      </c>
      <c r="BV233" s="6">
        <f t="shared" si="668"/>
        <v>2.0209792951421378E-6</v>
      </c>
      <c r="BW233" s="6">
        <f t="shared" si="668"/>
        <v>8.5967569903725065E-7</v>
      </c>
      <c r="BX233" s="6">
        <f t="shared" si="668"/>
        <v>3.5130428740280484E-7</v>
      </c>
      <c r="BY233" s="6">
        <f t="shared" si="668"/>
        <v>1.3765808085402986E-7</v>
      </c>
      <c r="BZ233" s="6">
        <f t="shared" si="668"/>
        <v>5.1623254253831376E-8</v>
      </c>
      <c r="CA233" s="6">
        <f t="shared" si="668"/>
        <v>1.8489753124189528E-8</v>
      </c>
      <c r="CB233" s="6">
        <f t="shared" si="668"/>
        <v>6.3115264041810945E-9</v>
      </c>
      <c r="CC233" s="6">
        <f t="shared" si="668"/>
        <v>2.0487435051634429E-9</v>
      </c>
      <c r="CD233" s="6">
        <f t="shared" si="668"/>
        <v>6.3092504488250568E-10</v>
      </c>
      <c r="CE233" s="6">
        <f t="shared" si="668"/>
        <v>1.8388427115794642E-10</v>
      </c>
      <c r="CF233" s="6">
        <f t="shared" si="668"/>
        <v>5.0591540877031874E-11</v>
      </c>
      <c r="CG233" s="6">
        <f t="shared" si="668"/>
        <v>1.3104346844536453E-11</v>
      </c>
      <c r="CH233" s="6">
        <f t="shared" si="668"/>
        <v>3.1866899985611468E-12</v>
      </c>
      <c r="CI233" s="6">
        <f t="shared" si="668"/>
        <v>7.2539821708387589E-13</v>
      </c>
      <c r="CJ233" s="6">
        <f t="shared" si="668"/>
        <v>1.5409558916353705E-13</v>
      </c>
      <c r="CK233" s="6">
        <f t="shared" si="668"/>
        <v>3.0449653089715325E-14</v>
      </c>
      <c r="CL233" s="6">
        <f t="shared" si="668"/>
        <v>5.5781168413776886E-15</v>
      </c>
      <c r="CM233" s="6">
        <f t="shared" si="668"/>
        <v>9.439971020074659E-16</v>
      </c>
      <c r="CN233" s="6">
        <f t="shared" si="668"/>
        <v>1.4703565081190204E-16</v>
      </c>
      <c r="CO233" s="6">
        <f t="shared" si="668"/>
        <v>2.0997010549088788E-17</v>
      </c>
      <c r="CP233" s="6">
        <f t="shared" si="668"/>
        <v>2.737839011543513E-18</v>
      </c>
      <c r="CQ233" s="6">
        <f t="shared" si="668"/>
        <v>3.2457989432224802E-19</v>
      </c>
      <c r="CR233" s="6">
        <f t="shared" si="668"/>
        <v>3.4830271957655095E-20</v>
      </c>
      <c r="CS233" s="6">
        <f t="shared" si="668"/>
        <v>3.3672718599158949E-21</v>
      </c>
      <c r="CT233" s="6">
        <f t="shared" si="668"/>
        <v>2.9184466375531558E-22</v>
      </c>
      <c r="CU233" s="6">
        <f t="shared" si="668"/>
        <v>2.2560084413478436E-23</v>
      </c>
      <c r="CV233" s="6">
        <f t="shared" si="668"/>
        <v>1.547035247442818E-24</v>
      </c>
      <c r="CW233" s="6">
        <f t="shared" si="668"/>
        <v>9.3577678637032435E-26</v>
      </c>
      <c r="CX233" s="6">
        <f t="shared" si="668"/>
        <v>4.9634147116542752E-27</v>
      </c>
      <c r="CY233" s="6">
        <f t="shared" si="668"/>
        <v>2.2941663567969789E-28</v>
      </c>
      <c r="CZ233" s="6">
        <f t="shared" si="668"/>
        <v>9.1806952144131752E-30</v>
      </c>
      <c r="DA233" s="6">
        <f t="shared" si="668"/>
        <v>3.1591292611966002E-31</v>
      </c>
      <c r="DB233" s="6">
        <f t="shared" si="668"/>
        <v>9.2809766326236306E-33</v>
      </c>
      <c r="DC233" s="6">
        <f t="shared" si="668"/>
        <v>2.3104671287069595E-34</v>
      </c>
      <c r="DD233" s="6">
        <f t="shared" si="668"/>
        <v>4.835891673823846E-36</v>
      </c>
      <c r="DE233" s="6">
        <f t="shared" si="668"/>
        <v>8.4402115862585302E-38</v>
      </c>
      <c r="DF233" s="6">
        <f t="shared" si="668"/>
        <v>1.2178413936594096E-39</v>
      </c>
      <c r="DG233" s="6">
        <f t="shared" si="668"/>
        <v>1.4397035646665695E-41</v>
      </c>
      <c r="DH233" s="6">
        <f t="shared" si="668"/>
        <v>1.3813395466223701E-43</v>
      </c>
      <c r="DI233" s="6">
        <f t="shared" si="668"/>
        <v>1.0650752188671909E-45</v>
      </c>
      <c r="DJ233" s="6">
        <f t="shared" si="668"/>
        <v>6.5315858340965951E-48</v>
      </c>
      <c r="DK233" s="6">
        <f t="shared" si="668"/>
        <v>3.1514537488822173E-50</v>
      </c>
      <c r="DL233" s="6">
        <f t="shared" si="668"/>
        <v>1.1828569691937497E-52</v>
      </c>
      <c r="DM233" s="6">
        <f t="shared" si="668"/>
        <v>3.4129268706125713E-55</v>
      </c>
      <c r="DN233" s="6">
        <f t="shared" si="668"/>
        <v>7.4764989836372478E-58</v>
      </c>
      <c r="DO233" s="6">
        <f t="shared" si="668"/>
        <v>1.2274293868062228E-60</v>
      </c>
      <c r="DP233" s="6">
        <f t="shared" si="668"/>
        <v>1.4884623463169324E-63</v>
      </c>
      <c r="DQ233" s="6">
        <f t="shared" si="668"/>
        <v>0</v>
      </c>
      <c r="DR233" s="6">
        <f t="shared" si="668"/>
        <v>0</v>
      </c>
      <c r="DS233" s="6">
        <f t="shared" si="668"/>
        <v>0</v>
      </c>
      <c r="DT233" s="6">
        <f t="shared" si="668"/>
        <v>0</v>
      </c>
      <c r="DU233" s="6">
        <f t="shared" si="668"/>
        <v>0</v>
      </c>
      <c r="DV233" s="6">
        <f t="shared" si="668"/>
        <v>0</v>
      </c>
      <c r="DW233" s="6">
        <f t="shared" si="668"/>
        <v>0</v>
      </c>
      <c r="DX233" s="6">
        <f t="shared" si="668"/>
        <v>0</v>
      </c>
      <c r="DY233" s="6">
        <f t="shared" si="668"/>
        <v>0</v>
      </c>
      <c r="DZ233" s="6">
        <f t="shared" si="668"/>
        <v>0</v>
      </c>
      <c r="EA233" s="6">
        <f t="shared" si="668"/>
        <v>0</v>
      </c>
      <c r="EB233" s="6">
        <f t="shared" si="655"/>
        <v>0</v>
      </c>
      <c r="EC233" s="6">
        <f t="shared" si="667"/>
        <v>0</v>
      </c>
      <c r="ED233" s="6">
        <f t="shared" si="667"/>
        <v>0</v>
      </c>
      <c r="EE233" s="6">
        <f t="shared" si="667"/>
        <v>0</v>
      </c>
      <c r="EF233" s="6">
        <f t="shared" si="667"/>
        <v>0</v>
      </c>
      <c r="EG233" s="6">
        <f t="shared" si="667"/>
        <v>0</v>
      </c>
      <c r="EH233" s="6">
        <f t="shared" si="667"/>
        <v>0</v>
      </c>
      <c r="EI233" s="6">
        <f t="shared" si="667"/>
        <v>0</v>
      </c>
      <c r="EJ233" s="6">
        <f t="shared" si="667"/>
        <v>0</v>
      </c>
      <c r="EK233" s="6">
        <f t="shared" si="667"/>
        <v>0</v>
      </c>
      <c r="EL233" s="6">
        <f t="shared" si="667"/>
        <v>0</v>
      </c>
      <c r="EM233" s="6">
        <f t="shared" si="667"/>
        <v>0</v>
      </c>
      <c r="EN233" s="6">
        <f t="shared" si="667"/>
        <v>0</v>
      </c>
      <c r="EO233" s="6">
        <f t="shared" si="667"/>
        <v>0</v>
      </c>
      <c r="EP233" s="6">
        <f t="shared" si="667"/>
        <v>0</v>
      </c>
      <c r="EQ233" s="6">
        <f t="shared" si="667"/>
        <v>0</v>
      </c>
      <c r="ER233" s="6">
        <f t="shared" si="667"/>
        <v>0</v>
      </c>
      <c r="ES233" s="6">
        <f t="shared" si="667"/>
        <v>0</v>
      </c>
      <c r="ET233" s="6">
        <f t="shared" si="667"/>
        <v>0</v>
      </c>
      <c r="EU233" s="6">
        <f t="shared" si="667"/>
        <v>0</v>
      </c>
      <c r="EV233" s="6">
        <f t="shared" si="667"/>
        <v>0</v>
      </c>
      <c r="EW233" s="6">
        <f t="shared" si="667"/>
        <v>0</v>
      </c>
      <c r="EX233" s="6">
        <f t="shared" si="667"/>
        <v>0</v>
      </c>
      <c r="EY233" s="6">
        <f t="shared" si="667"/>
        <v>0</v>
      </c>
      <c r="EZ233" s="6">
        <f t="shared" si="667"/>
        <v>0</v>
      </c>
      <c r="FA233" s="6">
        <f t="shared" si="667"/>
        <v>0</v>
      </c>
      <c r="FB233" s="6">
        <f t="shared" si="667"/>
        <v>0</v>
      </c>
      <c r="FC233" s="6">
        <f t="shared" si="667"/>
        <v>0</v>
      </c>
      <c r="FD233" s="6">
        <f t="shared" si="667"/>
        <v>0</v>
      </c>
      <c r="FE233" s="6">
        <f t="shared" si="667"/>
        <v>0</v>
      </c>
      <c r="FF233" s="6">
        <f t="shared" si="667"/>
        <v>0</v>
      </c>
      <c r="FG233" s="6">
        <f t="shared" si="667"/>
        <v>0</v>
      </c>
      <c r="FH233" s="6">
        <f t="shared" si="667"/>
        <v>0</v>
      </c>
      <c r="FI233" s="6">
        <f t="shared" si="667"/>
        <v>0</v>
      </c>
      <c r="FJ233" s="6">
        <f t="shared" si="667"/>
        <v>0</v>
      </c>
      <c r="FK233" s="6">
        <f t="shared" si="667"/>
        <v>0</v>
      </c>
      <c r="FL233" s="6">
        <f t="shared" si="667"/>
        <v>0</v>
      </c>
      <c r="FM233" s="6">
        <f t="shared" si="667"/>
        <v>0</v>
      </c>
      <c r="FN233" s="6">
        <f t="shared" si="667"/>
        <v>0</v>
      </c>
      <c r="FO233" s="6">
        <f t="shared" si="667"/>
        <v>0</v>
      </c>
      <c r="FP233" s="6">
        <f t="shared" si="667"/>
        <v>0</v>
      </c>
      <c r="FQ233" s="6">
        <f t="shared" si="667"/>
        <v>0</v>
      </c>
      <c r="FR233" s="6">
        <f t="shared" si="667"/>
        <v>0</v>
      </c>
      <c r="FS233" s="6">
        <f t="shared" si="667"/>
        <v>0</v>
      </c>
      <c r="FT233" s="6">
        <f t="shared" si="667"/>
        <v>0</v>
      </c>
      <c r="FU233" s="6">
        <f t="shared" si="667"/>
        <v>0</v>
      </c>
      <c r="FV233" s="6">
        <f t="shared" si="667"/>
        <v>0</v>
      </c>
      <c r="FW233" s="6">
        <f t="shared" si="667"/>
        <v>0</v>
      </c>
      <c r="FX233" s="6">
        <f t="shared" si="667"/>
        <v>0</v>
      </c>
      <c r="FY233" s="6">
        <f t="shared" si="667"/>
        <v>0</v>
      </c>
      <c r="FZ233" s="6">
        <f t="shared" si="667"/>
        <v>0</v>
      </c>
      <c r="GA233" s="6">
        <f t="shared" si="667"/>
        <v>0</v>
      </c>
      <c r="GB233" s="6">
        <f t="shared" si="667"/>
        <v>0</v>
      </c>
      <c r="GC233" s="6">
        <f t="shared" si="667"/>
        <v>0</v>
      </c>
      <c r="GD233" s="6">
        <f t="shared" si="667"/>
        <v>0</v>
      </c>
      <c r="GE233" s="6">
        <f t="shared" si="667"/>
        <v>0</v>
      </c>
      <c r="GF233" s="6">
        <f t="shared" si="667"/>
        <v>0</v>
      </c>
      <c r="GG233" s="6">
        <f t="shared" si="667"/>
        <v>0</v>
      </c>
      <c r="GH233" s="6">
        <f t="shared" si="667"/>
        <v>0</v>
      </c>
      <c r="GI233" s="6">
        <f t="shared" si="667"/>
        <v>0</v>
      </c>
      <c r="GJ233" s="6">
        <f t="shared" si="667"/>
        <v>0</v>
      </c>
      <c r="GK233" s="6">
        <f t="shared" si="667"/>
        <v>0</v>
      </c>
      <c r="GL233" s="6">
        <f t="shared" si="667"/>
        <v>0</v>
      </c>
      <c r="GM233" s="6">
        <f t="shared" si="667"/>
        <v>0</v>
      </c>
      <c r="GN233" s="6">
        <f t="shared" si="667"/>
        <v>0</v>
      </c>
      <c r="GO233" s="6">
        <f t="shared" si="666"/>
        <v>0</v>
      </c>
      <c r="GP233" s="6">
        <f t="shared" si="666"/>
        <v>0</v>
      </c>
      <c r="GQ233" s="6">
        <f t="shared" si="666"/>
        <v>0</v>
      </c>
      <c r="GR233" s="6">
        <f t="shared" si="666"/>
        <v>0</v>
      </c>
      <c r="GS233" s="6">
        <f t="shared" si="666"/>
        <v>0</v>
      </c>
      <c r="GT233" s="6">
        <f t="shared" si="666"/>
        <v>0</v>
      </c>
      <c r="GU233" s="6">
        <f t="shared" si="666"/>
        <v>0</v>
      </c>
      <c r="GV233" s="6">
        <f t="shared" si="666"/>
        <v>0</v>
      </c>
      <c r="GW233" s="6">
        <f t="shared" si="666"/>
        <v>0</v>
      </c>
      <c r="GX233" s="6">
        <f t="shared" si="666"/>
        <v>0</v>
      </c>
      <c r="GY233" s="6">
        <f t="shared" si="666"/>
        <v>0</v>
      </c>
      <c r="GZ233" s="6">
        <f t="shared" si="666"/>
        <v>0</v>
      </c>
      <c r="HA233" s="6">
        <f t="shared" si="666"/>
        <v>0</v>
      </c>
      <c r="HB233" s="6">
        <f t="shared" si="666"/>
        <v>0</v>
      </c>
      <c r="HC233" s="6">
        <f t="shared" si="666"/>
        <v>0</v>
      </c>
      <c r="HD233" s="6">
        <f t="shared" si="666"/>
        <v>0</v>
      </c>
      <c r="HE233" s="6">
        <f t="shared" si="666"/>
        <v>0</v>
      </c>
      <c r="HF233" s="6">
        <f t="shared" si="666"/>
        <v>0</v>
      </c>
      <c r="HG233" s="6">
        <f t="shared" si="666"/>
        <v>0</v>
      </c>
      <c r="HJ233" s="4">
        <f t="shared" si="644"/>
        <v>915.17276888807066</v>
      </c>
      <c r="HK233" s="1">
        <f t="shared" si="638"/>
        <v>386644.10859468294</v>
      </c>
      <c r="HL233" s="2">
        <f t="shared" si="645"/>
        <v>-0.99999990565151142</v>
      </c>
      <c r="HM233" s="4">
        <f t="shared" si="646"/>
        <v>1.0470527536443923</v>
      </c>
      <c r="HN233" s="4">
        <f t="shared" si="647"/>
        <v>0.50012539311659476</v>
      </c>
      <c r="HO233" s="5">
        <f t="shared" si="639"/>
        <v>0.33179018650980652</v>
      </c>
      <c r="HP233" s="2">
        <f t="shared" si="648"/>
        <v>-3968.9999722615439</v>
      </c>
      <c r="HQ233" s="5">
        <f t="shared" si="649"/>
        <v>-0.33181792496520757</v>
      </c>
      <c r="HR233" s="6">
        <f t="shared" si="650"/>
        <v>2646.3317901865098</v>
      </c>
      <c r="HS233" s="2">
        <f t="shared" si="651"/>
        <v>41.903982528367877</v>
      </c>
      <c r="HT233" s="4">
        <f t="shared" si="652"/>
        <v>915.17276903582717</v>
      </c>
    </row>
    <row r="234" spans="1:228" x14ac:dyDescent="0.25">
      <c r="A234">
        <v>148</v>
      </c>
      <c r="B234" s="3">
        <v>25118864.315095801</v>
      </c>
      <c r="C234" s="2">
        <v>0.79596877820543388</v>
      </c>
      <c r="D234" s="6">
        <f t="shared" si="643"/>
        <v>55.379583930913846</v>
      </c>
      <c r="E234" s="6">
        <f t="shared" ref="E234:BP237" si="669">$H$1*PI()/3*($E$213*(F$215-E$215)*(E26*(2*E$215+F$215)+F26*(E$215+2*F$215))+$C$213/2*((F$215^2-E$215^2)*(E26+F26)^2+2*(F$215-E$215)*(E$215*E26^2+F$215*F26^2)))</f>
        <v>54.609364818120547</v>
      </c>
      <c r="F234" s="6">
        <f t="shared" si="669"/>
        <v>53.757949741690467</v>
      </c>
      <c r="G234" s="6">
        <f t="shared" si="669"/>
        <v>52.825888169848106</v>
      </c>
      <c r="H234" s="6">
        <f t="shared" si="669"/>
        <v>51.814165172448298</v>
      </c>
      <c r="I234" s="6">
        <f t="shared" si="669"/>
        <v>50.724224519622922</v>
      </c>
      <c r="J234" s="6">
        <f t="shared" si="669"/>
        <v>49.557989224469381</v>
      </c>
      <c r="K234" s="6">
        <f t="shared" si="669"/>
        <v>48.317878947515354</v>
      </c>
      <c r="L234" s="6">
        <f t="shared" si="669"/>
        <v>47.006823651321611</v>
      </c>
      <c r="M234" s="6">
        <f t="shared" si="669"/>
        <v>45.628272874457771</v>
      </c>
      <c r="N234" s="6">
        <f t="shared" si="669"/>
        <v>44.186199983561998</v>
      </c>
      <c r="O234" s="6">
        <f t="shared" si="669"/>
        <v>42.685100766786618</v>
      </c>
      <c r="P234" s="6">
        <f t="shared" si="669"/>
        <v>41.129985750048483</v>
      </c>
      <c r="Q234" s="6">
        <f t="shared" si="669"/>
        <v>39.526365655862627</v>
      </c>
      <c r="R234" s="6">
        <f t="shared" si="669"/>
        <v>37.880229481577473</v>
      </c>
      <c r="S234" s="6">
        <f t="shared" si="669"/>
        <v>36.198014754068694</v>
      </c>
      <c r="T234" s="6">
        <f t="shared" si="669"/>
        <v>34.486569623089011</v>
      </c>
      <c r="U234" s="6">
        <f t="shared" si="669"/>
        <v>32.75310658554087</v>
      </c>
      <c r="V234" s="6">
        <f t="shared" si="669"/>
        <v>31.005147789450891</v>
      </c>
      <c r="W234" s="6">
        <f t="shared" si="669"/>
        <v>29.2504620497463</v>
      </c>
      <c r="X234" s="6">
        <f t="shared" si="669"/>
        <v>27.496993914648389</v>
      </c>
      <c r="Y234" s="6">
        <f t="shared" si="669"/>
        <v>25.752785351120224</v>
      </c>
      <c r="Z234" s="6">
        <f t="shared" si="669"/>
        <v>24.025890864751286</v>
      </c>
      <c r="AA234" s="6">
        <f t="shared" si="669"/>
        <v>22.324287128365384</v>
      </c>
      <c r="AB234" s="6">
        <f t="shared" si="669"/>
        <v>20.655778457334204</v>
      </c>
      <c r="AC234" s="6">
        <f t="shared" si="669"/>
        <v>19.027899728385574</v>
      </c>
      <c r="AD234" s="6">
        <f t="shared" si="669"/>
        <v>17.447818582178883</v>
      </c>
      <c r="AE234" s="6">
        <f t="shared" si="669"/>
        <v>15.922238965860283</v>
      </c>
      <c r="AF234" s="6">
        <f t="shared" si="669"/>
        <v>14.457308247299352</v>
      </c>
      <c r="AG234" s="6">
        <f t="shared" si="669"/>
        <v>13.058530253371654</v>
      </c>
      <c r="AH234" s="6">
        <f t="shared" si="669"/>
        <v>11.730686638148036</v>
      </c>
      <c r="AI234" s="6">
        <f t="shared" si="669"/>
        <v>10.477768959717091</v>
      </c>
      <c r="AJ234" s="6">
        <f t="shared" si="669"/>
        <v>9.3029237266725957</v>
      </c>
      <c r="AK234" s="6">
        <f t="shared" si="669"/>
        <v>8.2084124593237515</v>
      </c>
      <c r="AL234" s="6">
        <f t="shared" si="669"/>
        <v>7.1955884930127949</v>
      </c>
      <c r="AM234" s="6">
        <f t="shared" si="669"/>
        <v>6.2648918329210534</v>
      </c>
      <c r="AN234" s="6">
        <f t="shared" si="669"/>
        <v>5.4158628590404572</v>
      </c>
      <c r="AO234" s="6">
        <f t="shared" si="669"/>
        <v>4.6471750900139721</v>
      </c>
      <c r="AP234" s="6">
        <f t="shared" si="669"/>
        <v>3.9566865660209625</v>
      </c>
      <c r="AQ234" s="6">
        <f t="shared" si="669"/>
        <v>3.3415087302851716</v>
      </c>
      <c r="AR234" s="6">
        <f t="shared" si="669"/>
        <v>2.7980910083582171</v>
      </c>
      <c r="AS234" s="6">
        <f t="shared" si="669"/>
        <v>2.3223186403095091</v>
      </c>
      <c r="AT234" s="6">
        <f t="shared" si="669"/>
        <v>1.9096207514586496</v>
      </c>
      <c r="AU234" s="6">
        <f t="shared" si="669"/>
        <v>1.5550851900199674</v>
      </c>
      <c r="AV234" s="6">
        <f t="shared" si="669"/>
        <v>1.2535763490509964</v>
      </c>
      <c r="AW234" s="6">
        <f t="shared" si="669"/>
        <v>0.999852052983497</v>
      </c>
      <c r="AX234" s="6">
        <f t="shared" si="669"/>
        <v>0.78867564379603661</v>
      </c>
      <c r="AY234" s="6">
        <f t="shared" si="669"/>
        <v>0.61491965448279573</v>
      </c>
      <c r="AZ234" s="6">
        <f t="shared" si="669"/>
        <v>0.47365790018183174</v>
      </c>
      <c r="BA234" s="6">
        <f t="shared" si="669"/>
        <v>0.36024342798225212</v>
      </c>
      <c r="BB234" s="6">
        <f t="shared" si="669"/>
        <v>0.2703705092746157</v>
      </c>
      <c r="BC234" s="6">
        <f t="shared" si="669"/>
        <v>0.20011968625195242</v>
      </c>
      <c r="BD234" s="6">
        <f t="shared" si="669"/>
        <v>0.14598574148525964</v>
      </c>
      <c r="BE234" s="6">
        <f t="shared" si="669"/>
        <v>0.10488928763657258</v>
      </c>
      <c r="BF234" s="6">
        <f t="shared" si="669"/>
        <v>7.4173416463474112E-2</v>
      </c>
      <c r="BG234" s="6">
        <f t="shared" si="669"/>
        <v>5.1587452713265411E-2</v>
      </c>
      <c r="BH234" s="6">
        <f t="shared" si="669"/>
        <v>3.5260291883396723E-2</v>
      </c>
      <c r="BI234" s="6">
        <f t="shared" si="669"/>
        <v>2.3666039583951377E-2</v>
      </c>
      <c r="BJ234" s="6">
        <f t="shared" si="669"/>
        <v>1.5584710701576167E-2</v>
      </c>
      <c r="BK234" s="6">
        <f t="shared" si="669"/>
        <v>1.0060602876900143E-2</v>
      </c>
      <c r="BL234" s="6">
        <f t="shared" si="669"/>
        <v>6.3606608059508666E-3</v>
      </c>
      <c r="BM234" s="6">
        <f t="shared" si="669"/>
        <v>3.9347371181871335E-3</v>
      </c>
      <c r="BN234" s="6">
        <f t="shared" si="669"/>
        <v>2.3791800942629684E-3</v>
      </c>
      <c r="BO234" s="6">
        <f t="shared" si="669"/>
        <v>1.4046869666032209E-3</v>
      </c>
      <c r="BP234" s="6">
        <f t="shared" si="669"/>
        <v>8.0889788584417497E-4</v>
      </c>
      <c r="BQ234" s="6">
        <f t="shared" si="668"/>
        <v>4.5380450037059916E-4</v>
      </c>
      <c r="BR234" s="6">
        <f t="shared" si="668"/>
        <v>2.4773115617748149E-4</v>
      </c>
      <c r="BS234" s="6">
        <f t="shared" si="668"/>
        <v>1.3142580622846521E-4</v>
      </c>
      <c r="BT234" s="6">
        <f t="shared" si="668"/>
        <v>6.7669796276639276E-5</v>
      </c>
      <c r="BU234" s="6">
        <f t="shared" si="668"/>
        <v>3.3769347990843615E-5</v>
      </c>
      <c r="BV234" s="6">
        <f t="shared" si="668"/>
        <v>1.6309310670360537E-5</v>
      </c>
      <c r="BW234" s="6">
        <f t="shared" si="668"/>
        <v>7.6116016563656652E-6</v>
      </c>
      <c r="BX234" s="6">
        <f t="shared" si="668"/>
        <v>3.4273298931940185E-6</v>
      </c>
      <c r="BY234" s="6">
        <f t="shared" si="668"/>
        <v>1.4864665780723711E-6</v>
      </c>
      <c r="BZ234" s="6">
        <f t="shared" si="668"/>
        <v>6.1989813239563033E-7</v>
      </c>
      <c r="CA234" s="6">
        <f t="shared" si="668"/>
        <v>2.4812070900292725E-7</v>
      </c>
      <c r="CB234" s="6">
        <f t="shared" si="668"/>
        <v>9.5138901218360965E-8</v>
      </c>
      <c r="CC234" s="6">
        <f t="shared" si="668"/>
        <v>3.4877249255244973E-8</v>
      </c>
      <c r="CD234" s="6">
        <f t="shared" si="668"/>
        <v>1.2198645855239393E-8</v>
      </c>
      <c r="CE234" s="6">
        <f t="shared" si="668"/>
        <v>4.0618184483742587E-9</v>
      </c>
      <c r="CF234" s="6">
        <f t="shared" si="668"/>
        <v>1.2846324188922111E-9</v>
      </c>
      <c r="CG234" s="6">
        <f t="shared" si="668"/>
        <v>3.8499084423115079E-10</v>
      </c>
      <c r="CH234" s="6">
        <f t="shared" si="668"/>
        <v>1.09056147346066E-10</v>
      </c>
      <c r="CI234" s="6">
        <f t="shared" si="668"/>
        <v>2.9123409238541572E-11</v>
      </c>
      <c r="CJ234" s="6">
        <f t="shared" si="668"/>
        <v>7.3120165115933024E-12</v>
      </c>
      <c r="CK234" s="6">
        <f t="shared" si="668"/>
        <v>1.7210338426484091E-12</v>
      </c>
      <c r="CL234" s="6">
        <f t="shared" si="668"/>
        <v>3.7861201074728692E-13</v>
      </c>
      <c r="CM234" s="6">
        <f t="shared" si="668"/>
        <v>7.7604265934773908E-14</v>
      </c>
      <c r="CN234" s="6">
        <f t="shared" si="668"/>
        <v>1.4771734499804325E-14</v>
      </c>
      <c r="CO234" s="6">
        <f t="shared" si="668"/>
        <v>2.6021493585596094E-15</v>
      </c>
      <c r="CP234" s="6">
        <f t="shared" si="668"/>
        <v>4.2268434017581353E-16</v>
      </c>
      <c r="CQ234" s="6">
        <f t="shared" si="668"/>
        <v>6.3071958683733305E-17</v>
      </c>
      <c r="CR234" s="6">
        <f t="shared" si="668"/>
        <v>8.6112572422140717E-18</v>
      </c>
      <c r="CS234" s="6">
        <f t="shared" si="668"/>
        <v>1.0712668126098402E-18</v>
      </c>
      <c r="CT234" s="6">
        <f t="shared" si="668"/>
        <v>1.2090189439778634E-19</v>
      </c>
      <c r="CU234" s="6">
        <f t="shared" si="668"/>
        <v>1.2322105245973203E-20</v>
      </c>
      <c r="CV234" s="6">
        <f t="shared" si="668"/>
        <v>1.1286753576342993E-21</v>
      </c>
      <c r="CW234" s="6">
        <f t="shared" si="668"/>
        <v>9.2448695759698016E-23</v>
      </c>
      <c r="CX234" s="6">
        <f t="shared" si="668"/>
        <v>6.7358117242806872E-24</v>
      </c>
      <c r="CY234" s="6">
        <f t="shared" si="668"/>
        <v>4.3414596442046199E-25</v>
      </c>
      <c r="CZ234" s="6">
        <f t="shared" si="668"/>
        <v>2.461057936751926E-26</v>
      </c>
      <c r="DA234" s="6">
        <f t="shared" si="668"/>
        <v>1.2195809102022184E-27</v>
      </c>
      <c r="DB234" s="6">
        <f t="shared" si="668"/>
        <v>5.2497413862250038E-29</v>
      </c>
      <c r="DC234" s="6">
        <f t="shared" si="668"/>
        <v>1.9498762972594242E-30</v>
      </c>
      <c r="DD234" s="6">
        <f t="shared" si="668"/>
        <v>6.2055882662363353E-32</v>
      </c>
      <c r="DE234" s="6">
        <f t="shared" si="668"/>
        <v>1.6799091256582962E-33</v>
      </c>
      <c r="DF234" s="6">
        <f t="shared" si="668"/>
        <v>3.8387032963887701E-35</v>
      </c>
      <c r="DG234" s="6">
        <f t="shared" si="668"/>
        <v>7.3449736261455353E-37</v>
      </c>
      <c r="DH234" s="6">
        <f t="shared" si="668"/>
        <v>1.1669408256226284E-38</v>
      </c>
      <c r="DI234" s="6">
        <f t="shared" si="668"/>
        <v>1.5259272227742589E-40</v>
      </c>
      <c r="DJ234" s="6">
        <f t="shared" si="668"/>
        <v>1.6271907506976948E-42</v>
      </c>
      <c r="DK234" s="6">
        <f t="shared" si="668"/>
        <v>1.4014178839324377E-44</v>
      </c>
      <c r="DL234" s="6">
        <f t="shared" si="668"/>
        <v>9.650044629646183E-47</v>
      </c>
      <c r="DM234" s="6">
        <f t="shared" si="668"/>
        <v>5.2568483191675391E-49</v>
      </c>
      <c r="DN234" s="6">
        <f t="shared" si="668"/>
        <v>2.2404877440195722E-51</v>
      </c>
      <c r="DO234" s="6">
        <f t="shared" si="668"/>
        <v>7.3848526589205698E-54</v>
      </c>
      <c r="DP234" s="6">
        <f t="shared" si="668"/>
        <v>1.8563284771465713E-56</v>
      </c>
      <c r="DQ234" s="6">
        <f t="shared" si="668"/>
        <v>0</v>
      </c>
      <c r="DR234" s="6">
        <f t="shared" si="668"/>
        <v>0</v>
      </c>
      <c r="DS234" s="6">
        <f t="shared" si="668"/>
        <v>0</v>
      </c>
      <c r="DT234" s="6">
        <f t="shared" si="668"/>
        <v>0</v>
      </c>
      <c r="DU234" s="6">
        <f t="shared" si="668"/>
        <v>0</v>
      </c>
      <c r="DV234" s="6">
        <f t="shared" si="668"/>
        <v>0</v>
      </c>
      <c r="DW234" s="6">
        <f t="shared" si="668"/>
        <v>0</v>
      </c>
      <c r="DX234" s="6">
        <f t="shared" si="668"/>
        <v>0</v>
      </c>
      <c r="DY234" s="6">
        <f t="shared" si="668"/>
        <v>0</v>
      </c>
      <c r="DZ234" s="6">
        <f t="shared" si="668"/>
        <v>0</v>
      </c>
      <c r="EA234" s="6">
        <f t="shared" si="668"/>
        <v>0</v>
      </c>
      <c r="EB234" s="6">
        <f t="shared" si="655"/>
        <v>0</v>
      </c>
      <c r="EC234" s="6">
        <f t="shared" si="667"/>
        <v>0</v>
      </c>
      <c r="ED234" s="6">
        <f t="shared" si="667"/>
        <v>0</v>
      </c>
      <c r="EE234" s="6">
        <f t="shared" si="667"/>
        <v>0</v>
      </c>
      <c r="EF234" s="6">
        <f t="shared" si="667"/>
        <v>0</v>
      </c>
      <c r="EG234" s="6">
        <f t="shared" si="667"/>
        <v>0</v>
      </c>
      <c r="EH234" s="6">
        <f t="shared" si="667"/>
        <v>0</v>
      </c>
      <c r="EI234" s="6">
        <f t="shared" si="667"/>
        <v>0</v>
      </c>
      <c r="EJ234" s="6">
        <f t="shared" si="667"/>
        <v>0</v>
      </c>
      <c r="EK234" s="6">
        <f t="shared" si="667"/>
        <v>0</v>
      </c>
      <c r="EL234" s="6">
        <f t="shared" si="667"/>
        <v>0</v>
      </c>
      <c r="EM234" s="6">
        <f t="shared" si="667"/>
        <v>0</v>
      </c>
      <c r="EN234" s="6">
        <f t="shared" si="667"/>
        <v>0</v>
      </c>
      <c r="EO234" s="6">
        <f t="shared" si="667"/>
        <v>0</v>
      </c>
      <c r="EP234" s="6">
        <f t="shared" si="667"/>
        <v>0</v>
      </c>
      <c r="EQ234" s="6">
        <f t="shared" si="667"/>
        <v>0</v>
      </c>
      <c r="ER234" s="6">
        <f t="shared" si="667"/>
        <v>0</v>
      </c>
      <c r="ES234" s="6">
        <f t="shared" si="667"/>
        <v>0</v>
      </c>
      <c r="ET234" s="6">
        <f t="shared" si="667"/>
        <v>0</v>
      </c>
      <c r="EU234" s="6">
        <f t="shared" si="667"/>
        <v>0</v>
      </c>
      <c r="EV234" s="6">
        <f t="shared" si="667"/>
        <v>0</v>
      </c>
      <c r="EW234" s="6">
        <f t="shared" si="667"/>
        <v>0</v>
      </c>
      <c r="EX234" s="6">
        <f t="shared" si="667"/>
        <v>0</v>
      </c>
      <c r="EY234" s="6">
        <f t="shared" si="667"/>
        <v>0</v>
      </c>
      <c r="EZ234" s="6">
        <f t="shared" si="667"/>
        <v>0</v>
      </c>
      <c r="FA234" s="6">
        <f t="shared" si="667"/>
        <v>0</v>
      </c>
      <c r="FB234" s="6">
        <f t="shared" si="667"/>
        <v>0</v>
      </c>
      <c r="FC234" s="6">
        <f t="shared" si="667"/>
        <v>0</v>
      </c>
      <c r="FD234" s="6">
        <f t="shared" si="667"/>
        <v>0</v>
      </c>
      <c r="FE234" s="6">
        <f t="shared" si="667"/>
        <v>0</v>
      </c>
      <c r="FF234" s="6">
        <f t="shared" si="667"/>
        <v>0</v>
      </c>
      <c r="FG234" s="6">
        <f t="shared" si="667"/>
        <v>0</v>
      </c>
      <c r="FH234" s="6">
        <f t="shared" si="667"/>
        <v>0</v>
      </c>
      <c r="FI234" s="6">
        <f t="shared" si="667"/>
        <v>0</v>
      </c>
      <c r="FJ234" s="6">
        <f t="shared" si="667"/>
        <v>0</v>
      </c>
      <c r="FK234" s="6">
        <f t="shared" si="667"/>
        <v>0</v>
      </c>
      <c r="FL234" s="6">
        <f t="shared" si="667"/>
        <v>0</v>
      </c>
      <c r="FM234" s="6">
        <f t="shared" si="667"/>
        <v>0</v>
      </c>
      <c r="FN234" s="6">
        <f t="shared" si="667"/>
        <v>0</v>
      </c>
      <c r="FO234" s="6">
        <f t="shared" si="667"/>
        <v>0</v>
      </c>
      <c r="FP234" s="6">
        <f t="shared" si="667"/>
        <v>0</v>
      </c>
      <c r="FQ234" s="6">
        <f t="shared" si="667"/>
        <v>0</v>
      </c>
      <c r="FR234" s="6">
        <f t="shared" si="667"/>
        <v>0</v>
      </c>
      <c r="FS234" s="6">
        <f t="shared" si="667"/>
        <v>0</v>
      </c>
      <c r="FT234" s="6">
        <f t="shared" si="667"/>
        <v>0</v>
      </c>
      <c r="FU234" s="6">
        <f t="shared" si="667"/>
        <v>0</v>
      </c>
      <c r="FV234" s="6">
        <f t="shared" si="667"/>
        <v>0</v>
      </c>
      <c r="FW234" s="6">
        <f t="shared" si="667"/>
        <v>0</v>
      </c>
      <c r="FX234" s="6">
        <f t="shared" si="667"/>
        <v>0</v>
      </c>
      <c r="FY234" s="6">
        <f t="shared" si="667"/>
        <v>0</v>
      </c>
      <c r="FZ234" s="6">
        <f t="shared" si="667"/>
        <v>0</v>
      </c>
      <c r="GA234" s="6">
        <f t="shared" si="667"/>
        <v>0</v>
      </c>
      <c r="GB234" s="6">
        <f t="shared" si="667"/>
        <v>0</v>
      </c>
      <c r="GC234" s="6">
        <f t="shared" si="667"/>
        <v>0</v>
      </c>
      <c r="GD234" s="6">
        <f t="shared" si="667"/>
        <v>0</v>
      </c>
      <c r="GE234" s="6">
        <f t="shared" si="667"/>
        <v>0</v>
      </c>
      <c r="GF234" s="6">
        <f t="shared" si="667"/>
        <v>0</v>
      </c>
      <c r="GG234" s="6">
        <f t="shared" si="667"/>
        <v>0</v>
      </c>
      <c r="GH234" s="6">
        <f t="shared" si="667"/>
        <v>0</v>
      </c>
      <c r="GI234" s="6">
        <f t="shared" si="667"/>
        <v>0</v>
      </c>
      <c r="GJ234" s="6">
        <f t="shared" si="667"/>
        <v>0</v>
      </c>
      <c r="GK234" s="6">
        <f t="shared" si="667"/>
        <v>0</v>
      </c>
      <c r="GL234" s="6">
        <f t="shared" si="667"/>
        <v>0</v>
      </c>
      <c r="GM234" s="6">
        <f t="shared" si="667"/>
        <v>0</v>
      </c>
      <c r="GN234" s="6">
        <f t="shared" si="667"/>
        <v>0</v>
      </c>
      <c r="GO234" s="6">
        <f t="shared" si="666"/>
        <v>0</v>
      </c>
      <c r="GP234" s="6">
        <f t="shared" si="666"/>
        <v>0</v>
      </c>
      <c r="GQ234" s="6">
        <f t="shared" si="666"/>
        <v>0</v>
      </c>
      <c r="GR234" s="6">
        <f t="shared" si="666"/>
        <v>0</v>
      </c>
      <c r="GS234" s="6">
        <f t="shared" si="666"/>
        <v>0</v>
      </c>
      <c r="GT234" s="6">
        <f t="shared" si="666"/>
        <v>0</v>
      </c>
      <c r="GU234" s="6">
        <f t="shared" si="666"/>
        <v>0</v>
      </c>
      <c r="GV234" s="6">
        <f t="shared" si="666"/>
        <v>0</v>
      </c>
      <c r="GW234" s="6">
        <f t="shared" si="666"/>
        <v>0</v>
      </c>
      <c r="GX234" s="6">
        <f t="shared" si="666"/>
        <v>0</v>
      </c>
      <c r="GY234" s="6">
        <f t="shared" si="666"/>
        <v>0</v>
      </c>
      <c r="GZ234" s="6">
        <f t="shared" si="666"/>
        <v>0</v>
      </c>
      <c r="HA234" s="6">
        <f t="shared" si="666"/>
        <v>0</v>
      </c>
      <c r="HB234" s="6">
        <f t="shared" si="666"/>
        <v>0</v>
      </c>
      <c r="HC234" s="6">
        <f t="shared" si="666"/>
        <v>0</v>
      </c>
      <c r="HD234" s="6">
        <f t="shared" si="666"/>
        <v>0</v>
      </c>
      <c r="HE234" s="6">
        <f t="shared" si="666"/>
        <v>0</v>
      </c>
      <c r="HF234" s="6">
        <f t="shared" si="666"/>
        <v>0</v>
      </c>
      <c r="HG234" s="6">
        <f t="shared" si="666"/>
        <v>0</v>
      </c>
      <c r="HJ234" s="4">
        <f t="shared" si="644"/>
        <v>1163.4579511104066</v>
      </c>
      <c r="HK234" s="1">
        <f t="shared" si="638"/>
        <v>386644.10859468294</v>
      </c>
      <c r="HL234" s="2">
        <f t="shared" si="645"/>
        <v>-0.99999988005488916</v>
      </c>
      <c r="HM234" s="4">
        <f t="shared" si="646"/>
        <v>1.047034289230468</v>
      </c>
      <c r="HN234" s="4">
        <f t="shared" si="647"/>
        <v>0.50014138234589467</v>
      </c>
      <c r="HO234" s="5">
        <f t="shared" si="639"/>
        <v>0.37409768723728121</v>
      </c>
      <c r="HP234" s="2">
        <f t="shared" si="648"/>
        <v>-3968.9999647361369</v>
      </c>
      <c r="HQ234" s="5">
        <f t="shared" si="649"/>
        <v>-0.37413295109990941</v>
      </c>
      <c r="HR234" s="6">
        <f t="shared" si="650"/>
        <v>2646.3740976872373</v>
      </c>
      <c r="HS234" s="2">
        <f t="shared" si="651"/>
        <v>44.495672935008955</v>
      </c>
      <c r="HT234" s="4">
        <f t="shared" si="652"/>
        <v>1163.457950164335</v>
      </c>
    </row>
    <row r="235" spans="1:228" x14ac:dyDescent="0.25">
      <c r="A235">
        <v>149</v>
      </c>
      <c r="B235" s="3">
        <v>28183829.3126445</v>
      </c>
      <c r="C235" s="2">
        <v>0.89309165819468206</v>
      </c>
      <c r="D235" s="6">
        <f t="shared" si="643"/>
        <v>63.862899187115538</v>
      </c>
      <c r="E235" s="6">
        <f t="shared" si="669"/>
        <v>63.227176339178286</v>
      </c>
      <c r="F235" s="6">
        <f t="shared" si="669"/>
        <v>62.500796110909306</v>
      </c>
      <c r="G235" s="6">
        <f t="shared" si="669"/>
        <v>61.683277371497923</v>
      </c>
      <c r="H235" s="6">
        <f t="shared" si="669"/>
        <v>60.774554083118716</v>
      </c>
      <c r="I235" s="6">
        <f t="shared" si="669"/>
        <v>59.775005808796088</v>
      </c>
      <c r="J235" s="6">
        <f t="shared" si="669"/>
        <v>58.685486804035911</v>
      </c>
      <c r="K235" s="6">
        <f t="shared" si="669"/>
        <v>57.507353147620776</v>
      </c>
      <c r="L235" s="6">
        <f t="shared" si="669"/>
        <v>56.242487318950161</v>
      </c>
      <c r="M235" s="6">
        <f t="shared" si="669"/>
        <v>54.893319588410051</v>
      </c>
      <c r="N235" s="6">
        <f t="shared" si="669"/>
        <v>53.462845549653643</v>
      </c>
      <c r="O235" s="6">
        <f t="shared" si="669"/>
        <v>51.954639096009494</v>
      </c>
      <c r="P235" s="6">
        <f t="shared" si="669"/>
        <v>50.372860124926234</v>
      </c>
      <c r="Q235" s="6">
        <f t="shared" si="669"/>
        <v>48.722256251891437</v>
      </c>
      <c r="R235" s="6">
        <f t="shared" si="669"/>
        <v>47.008157826987215</v>
      </c>
      <c r="S235" s="6">
        <f t="shared" si="669"/>
        <v>45.236465578452183</v>
      </c>
      <c r="T235" s="6">
        <f t="shared" si="669"/>
        <v>43.413630261056888</v>
      </c>
      <c r="U235" s="6">
        <f t="shared" si="669"/>
        <v>41.546623763760515</v>
      </c>
      <c r="V235" s="6">
        <f t="shared" si="669"/>
        <v>39.64290123432437</v>
      </c>
      <c r="W235" s="6">
        <f t="shared" si="669"/>
        <v>37.710353910991522</v>
      </c>
      <c r="X235" s="6">
        <f t="shared" si="669"/>
        <v>35.757252511545069</v>
      </c>
      <c r="Y235" s="6">
        <f t="shared" si="669"/>
        <v>33.792181220959115</v>
      </c>
      <c r="Z235" s="6">
        <f t="shared" si="669"/>
        <v>31.823962537822354</v>
      </c>
      <c r="AA235" s="6">
        <f t="shared" si="669"/>
        <v>29.861573484934674</v>
      </c>
      <c r="AB235" s="6">
        <f t="shared" si="669"/>
        <v>27.914053957551268</v>
      </c>
      <c r="AC235" s="6">
        <f t="shared" si="669"/>
        <v>25.99040826743915</v>
      </c>
      <c r="AD235" s="6">
        <f t="shared" si="669"/>
        <v>24.099501235219648</v>
      </c>
      <c r="AE235" s="6">
        <f t="shared" si="669"/>
        <v>22.24995047794604</v>
      </c>
      <c r="AF235" s="6">
        <f t="shared" si="669"/>
        <v>20.45001682264505</v>
      </c>
      <c r="AG235" s="6">
        <f t="shared" si="669"/>
        <v>18.707495035737733</v>
      </c>
      <c r="AH235" s="6">
        <f t="shared" si="669"/>
        <v>17.029607280136297</v>
      </c>
      <c r="AI235" s="6">
        <f t="shared" si="669"/>
        <v>15.422901879897152</v>
      </c>
      <c r="AJ235" s="6">
        <f t="shared" si="669"/>
        <v>13.893160072077469</v>
      </c>
      <c r="AK235" s="6">
        <f t="shared" si="669"/>
        <v>12.445313441955612</v>
      </c>
      <c r="AL235" s="6">
        <f t="shared" si="669"/>
        <v>11.08337465813368</v>
      </c>
      <c r="AM235" s="6">
        <f t="shared" si="669"/>
        <v>9.8103839377506414</v>
      </c>
      <c r="AN235" s="6">
        <f t="shared" si="669"/>
        <v>8.6283733731566183</v>
      </c>
      <c r="AO235" s="6">
        <f t="shared" si="669"/>
        <v>7.5383508381663642</v>
      </c>
      <c r="AP235" s="6">
        <f t="shared" si="669"/>
        <v>6.5403046697930725</v>
      </c>
      <c r="AQ235" s="6">
        <f t="shared" si="669"/>
        <v>5.6332297016320991</v>
      </c>
      <c r="AR235" s="6">
        <f t="shared" si="669"/>
        <v>4.8151745270767652</v>
      </c>
      <c r="AS235" s="6">
        <f t="shared" si="669"/>
        <v>4.0833091208337571</v>
      </c>
      <c r="AT235" s="6">
        <f t="shared" si="669"/>
        <v>3.4340111788357905</v>
      </c>
      <c r="AU235" s="6">
        <f t="shared" si="669"/>
        <v>2.8629687883501078</v>
      </c>
      <c r="AV235" s="6">
        <f t="shared" si="669"/>
        <v>2.365296353802107</v>
      </c>
      <c r="AW235" s="6">
        <f t="shared" si="669"/>
        <v>1.9356601225453689</v>
      </c>
      <c r="AX235" s="6">
        <f t="shared" si="669"/>
        <v>1.5684092192330936</v>
      </c>
      <c r="AY235" s="6">
        <f t="shared" si="669"/>
        <v>1.2577078425192052</v>
      </c>
      <c r="AZ235" s="6">
        <f t="shared" si="669"/>
        <v>0.99766422961538137</v>
      </c>
      <c r="BA235" s="6">
        <f t="shared" si="669"/>
        <v>0.78245216645487958</v>
      </c>
      <c r="BB235" s="6">
        <f t="shared" si="669"/>
        <v>0.60642121307215502</v>
      </c>
      <c r="BC235" s="6">
        <f t="shared" si="669"/>
        <v>0.46419240855233829</v>
      </c>
      <c r="BD235" s="6">
        <f t="shared" si="669"/>
        <v>0.35073698487357102</v>
      </c>
      <c r="BE235" s="6">
        <f t="shared" si="669"/>
        <v>0.26143650716787592</v>
      </c>
      <c r="BF235" s="6">
        <f t="shared" si="669"/>
        <v>0.19212381124379452</v>
      </c>
      <c r="BG235" s="6">
        <f t="shared" si="669"/>
        <v>0.13910506293937186</v>
      </c>
      <c r="BH235" s="6">
        <f t="shared" si="669"/>
        <v>9.9164152385927518E-2</v>
      </c>
      <c r="BI235" s="6">
        <f t="shared" si="669"/>
        <v>6.955139907962031E-2</v>
      </c>
      <c r="BJ235" s="6">
        <f t="shared" si="669"/>
        <v>4.7959131341325914E-2</v>
      </c>
      <c r="BK235" s="6">
        <f t="shared" si="669"/>
        <v>3.2487082781747938E-2</v>
      </c>
      <c r="BL235" s="6">
        <f t="shared" si="669"/>
        <v>2.1600704467221416E-2</v>
      </c>
      <c r="BM235" s="6">
        <f t="shared" si="669"/>
        <v>1.4085430612082273E-2</v>
      </c>
      <c r="BN235" s="6">
        <f t="shared" si="669"/>
        <v>8.999682902478481E-3</v>
      </c>
      <c r="BO235" s="6">
        <f t="shared" si="669"/>
        <v>5.6289946847168171E-3</v>
      </c>
      <c r="BP235" s="6">
        <f t="shared" si="669"/>
        <v>3.4431322717560168E-3</v>
      </c>
      <c r="BQ235" s="6">
        <f t="shared" si="668"/>
        <v>2.0575416033094675E-3</v>
      </c>
      <c r="BR235" s="6">
        <f t="shared" si="668"/>
        <v>1.1999070943689665E-3</v>
      </c>
      <c r="BS235" s="6">
        <f t="shared" si="668"/>
        <v>6.8212031076683754E-4</v>
      </c>
      <c r="BT235" s="6">
        <f t="shared" si="668"/>
        <v>3.7755154706018757E-4</v>
      </c>
      <c r="BU235" s="6">
        <f t="shared" si="668"/>
        <v>2.0321567477758277E-4</v>
      </c>
      <c r="BV235" s="6">
        <f t="shared" si="668"/>
        <v>1.0622890721925004E-4</v>
      </c>
      <c r="BW235" s="6">
        <f t="shared" si="668"/>
        <v>5.3857432091634489E-5</v>
      </c>
      <c r="BX235" s="6">
        <f t="shared" si="668"/>
        <v>2.6445489987676269E-5</v>
      </c>
      <c r="BY235" s="6">
        <f t="shared" si="668"/>
        <v>1.2557921953044084E-5</v>
      </c>
      <c r="BZ235" s="6">
        <f t="shared" si="668"/>
        <v>5.7579972534767625E-6</v>
      </c>
      <c r="CA235" s="6">
        <f t="shared" si="668"/>
        <v>2.5451229371983854E-6</v>
      </c>
      <c r="CB235" s="6">
        <f t="shared" si="668"/>
        <v>1.0826627140082142E-6</v>
      </c>
      <c r="CC235" s="6">
        <f t="shared" si="668"/>
        <v>4.4243958205786215E-7</v>
      </c>
      <c r="CD235" s="6">
        <f t="shared" si="668"/>
        <v>1.7337425745817402E-7</v>
      </c>
      <c r="CE235" s="6">
        <f t="shared" si="668"/>
        <v>6.5019117684502276E-8</v>
      </c>
      <c r="CF235" s="6">
        <f t="shared" si="668"/>
        <v>2.3288420273070265E-8</v>
      </c>
      <c r="CG235" s="6">
        <f t="shared" si="668"/>
        <v>7.9498146716940917E-9</v>
      </c>
      <c r="CH235" s="6">
        <f t="shared" si="668"/>
        <v>2.5806217905258028E-9</v>
      </c>
      <c r="CI235" s="6">
        <f t="shared" si="668"/>
        <v>7.947475914217998E-10</v>
      </c>
      <c r="CJ235" s="6">
        <f t="shared" si="668"/>
        <v>2.3163877581235739E-10</v>
      </c>
      <c r="CK235" s="6">
        <f t="shared" si="668"/>
        <v>6.3732416126509024E-11</v>
      </c>
      <c r="CL235" s="6">
        <f t="shared" si="668"/>
        <v>1.6508752531434495E-11</v>
      </c>
      <c r="CM235" s="6">
        <f t="shared" si="668"/>
        <v>4.0147243717218212E-12</v>
      </c>
      <c r="CN235" s="6">
        <f t="shared" si="668"/>
        <v>9.1392406217646447E-13</v>
      </c>
      <c r="CO235" s="6">
        <f t="shared" si="668"/>
        <v>1.9415217242883084E-13</v>
      </c>
      <c r="CP235" s="6">
        <f t="shared" si="668"/>
        <v>3.8366621747837268E-14</v>
      </c>
      <c r="CQ235" s="6">
        <f t="shared" si="668"/>
        <v>7.028760873374396E-15</v>
      </c>
      <c r="CR235" s="6">
        <f t="shared" si="668"/>
        <v>1.1895497215471304E-15</v>
      </c>
      <c r="CS235" s="6">
        <f t="shared" si="668"/>
        <v>1.8529181463877716E-16</v>
      </c>
      <c r="CT235" s="6">
        <f t="shared" si="668"/>
        <v>2.6461448682410716E-17</v>
      </c>
      <c r="CU235" s="6">
        <f t="shared" si="668"/>
        <v>3.4505441273105679E-18</v>
      </c>
      <c r="CV235" s="6">
        <f t="shared" si="668"/>
        <v>4.0909656666586384E-19</v>
      </c>
      <c r="CW235" s="6">
        <f t="shared" si="668"/>
        <v>4.3902241450719239E-20</v>
      </c>
      <c r="CX235" s="6">
        <f t="shared" si="668"/>
        <v>4.244580151392568E-21</v>
      </c>
      <c r="CY235" s="6">
        <f t="shared" si="668"/>
        <v>3.6790545119303135E-22</v>
      </c>
      <c r="CZ235" s="6">
        <f t="shared" si="668"/>
        <v>2.8441620207865934E-23</v>
      </c>
      <c r="DA235" s="6">
        <f t="shared" si="668"/>
        <v>1.9504924302499692E-24</v>
      </c>
      <c r="DB235" s="6">
        <f t="shared" si="668"/>
        <v>1.1799079924089586E-25</v>
      </c>
      <c r="DC235" s="6">
        <f t="shared" si="668"/>
        <v>6.2587800498408067E-27</v>
      </c>
      <c r="DD235" s="6">
        <f t="shared" si="668"/>
        <v>2.8931356069830364E-28</v>
      </c>
      <c r="DE235" s="6">
        <f t="shared" si="668"/>
        <v>1.157859313016508E-29</v>
      </c>
      <c r="DF235" s="6">
        <f t="shared" si="668"/>
        <v>3.9846081564176232E-31</v>
      </c>
      <c r="DG235" s="6">
        <f t="shared" si="668"/>
        <v>1.1707162441066489E-32</v>
      </c>
      <c r="DH235" s="6">
        <f t="shared" si="668"/>
        <v>2.9147366909791072E-34</v>
      </c>
      <c r="DI235" s="6">
        <f t="shared" si="668"/>
        <v>6.1012606976138589E-36</v>
      </c>
      <c r="DJ235" s="6">
        <f t="shared" si="668"/>
        <v>1.064980964553711E-37</v>
      </c>
      <c r="DK235" s="6">
        <f t="shared" si="668"/>
        <v>1.5368335792566926E-39</v>
      </c>
      <c r="DL235" s="6">
        <f t="shared" si="668"/>
        <v>1.8170170180983301E-41</v>
      </c>
      <c r="DM235" s="6">
        <f t="shared" si="668"/>
        <v>1.7435663469309995E-43</v>
      </c>
      <c r="DN235" s="6">
        <f t="shared" si="668"/>
        <v>1.3445372938698766E-45</v>
      </c>
      <c r="DO235" s="6">
        <f t="shared" si="668"/>
        <v>8.2464739198405859E-48</v>
      </c>
      <c r="DP235" s="6">
        <f t="shared" si="668"/>
        <v>3.9650888254774699E-50</v>
      </c>
      <c r="DQ235" s="6">
        <f t="shared" si="668"/>
        <v>0</v>
      </c>
      <c r="DR235" s="6">
        <f t="shared" si="668"/>
        <v>0</v>
      </c>
      <c r="DS235" s="6">
        <f t="shared" si="668"/>
        <v>0</v>
      </c>
      <c r="DT235" s="6">
        <f t="shared" si="668"/>
        <v>0</v>
      </c>
      <c r="DU235" s="6">
        <f t="shared" si="668"/>
        <v>0</v>
      </c>
      <c r="DV235" s="6">
        <f t="shared" si="668"/>
        <v>0</v>
      </c>
      <c r="DW235" s="6">
        <f t="shared" si="668"/>
        <v>0</v>
      </c>
      <c r="DX235" s="6">
        <f t="shared" si="668"/>
        <v>0</v>
      </c>
      <c r="DY235" s="6">
        <f t="shared" si="668"/>
        <v>0</v>
      </c>
      <c r="DZ235" s="6">
        <f t="shared" si="668"/>
        <v>0</v>
      </c>
      <c r="EA235" s="6">
        <f t="shared" si="668"/>
        <v>0</v>
      </c>
      <c r="EB235" s="6">
        <f t="shared" si="655"/>
        <v>0</v>
      </c>
      <c r="EC235" s="6">
        <f t="shared" si="667"/>
        <v>0</v>
      </c>
      <c r="ED235" s="6">
        <f t="shared" si="667"/>
        <v>0</v>
      </c>
      <c r="EE235" s="6">
        <f t="shared" si="667"/>
        <v>0</v>
      </c>
      <c r="EF235" s="6">
        <f t="shared" si="667"/>
        <v>0</v>
      </c>
      <c r="EG235" s="6">
        <f t="shared" si="667"/>
        <v>0</v>
      </c>
      <c r="EH235" s="6">
        <f t="shared" si="667"/>
        <v>0</v>
      </c>
      <c r="EI235" s="6">
        <f t="shared" si="667"/>
        <v>0</v>
      </c>
      <c r="EJ235" s="6">
        <f t="shared" si="667"/>
        <v>0</v>
      </c>
      <c r="EK235" s="6">
        <f t="shared" si="667"/>
        <v>0</v>
      </c>
      <c r="EL235" s="6">
        <f t="shared" si="667"/>
        <v>0</v>
      </c>
      <c r="EM235" s="6">
        <f t="shared" si="667"/>
        <v>0</v>
      </c>
      <c r="EN235" s="6">
        <f t="shared" si="667"/>
        <v>0</v>
      </c>
      <c r="EO235" s="6">
        <f t="shared" si="667"/>
        <v>0</v>
      </c>
      <c r="EP235" s="6">
        <f t="shared" si="667"/>
        <v>0</v>
      </c>
      <c r="EQ235" s="6">
        <f t="shared" si="667"/>
        <v>0</v>
      </c>
      <c r="ER235" s="6">
        <f t="shared" si="667"/>
        <v>0</v>
      </c>
      <c r="ES235" s="6">
        <f t="shared" si="667"/>
        <v>0</v>
      </c>
      <c r="ET235" s="6">
        <f t="shared" si="667"/>
        <v>0</v>
      </c>
      <c r="EU235" s="6">
        <f t="shared" si="667"/>
        <v>0</v>
      </c>
      <c r="EV235" s="6">
        <f t="shared" si="667"/>
        <v>0</v>
      </c>
      <c r="EW235" s="6">
        <f t="shared" si="667"/>
        <v>0</v>
      </c>
      <c r="EX235" s="6">
        <f t="shared" si="667"/>
        <v>0</v>
      </c>
      <c r="EY235" s="6">
        <f t="shared" si="667"/>
        <v>0</v>
      </c>
      <c r="EZ235" s="6">
        <f t="shared" si="667"/>
        <v>0</v>
      </c>
      <c r="FA235" s="6">
        <f t="shared" si="667"/>
        <v>0</v>
      </c>
      <c r="FB235" s="6">
        <f t="shared" si="667"/>
        <v>0</v>
      </c>
      <c r="FC235" s="6">
        <f t="shared" si="667"/>
        <v>0</v>
      </c>
      <c r="FD235" s="6">
        <f t="shared" si="667"/>
        <v>0</v>
      </c>
      <c r="FE235" s="6">
        <f t="shared" si="667"/>
        <v>0</v>
      </c>
      <c r="FF235" s="6">
        <f t="shared" si="667"/>
        <v>0</v>
      </c>
      <c r="FG235" s="6">
        <f t="shared" si="667"/>
        <v>0</v>
      </c>
      <c r="FH235" s="6">
        <f t="shared" si="667"/>
        <v>0</v>
      </c>
      <c r="FI235" s="6">
        <f t="shared" si="667"/>
        <v>0</v>
      </c>
      <c r="FJ235" s="6">
        <f t="shared" si="667"/>
        <v>0</v>
      </c>
      <c r="FK235" s="6">
        <f t="shared" si="667"/>
        <v>0</v>
      </c>
      <c r="FL235" s="6">
        <f t="shared" si="667"/>
        <v>0</v>
      </c>
      <c r="FM235" s="6">
        <f t="shared" si="667"/>
        <v>0</v>
      </c>
      <c r="FN235" s="6">
        <f t="shared" si="667"/>
        <v>0</v>
      </c>
      <c r="FO235" s="6">
        <f t="shared" si="667"/>
        <v>0</v>
      </c>
      <c r="FP235" s="6">
        <f t="shared" si="667"/>
        <v>0</v>
      </c>
      <c r="FQ235" s="6">
        <f t="shared" si="667"/>
        <v>0</v>
      </c>
      <c r="FR235" s="6">
        <f t="shared" si="667"/>
        <v>0</v>
      </c>
      <c r="FS235" s="6">
        <f t="shared" si="667"/>
        <v>0</v>
      </c>
      <c r="FT235" s="6">
        <f t="shared" si="667"/>
        <v>0</v>
      </c>
      <c r="FU235" s="6">
        <f t="shared" si="667"/>
        <v>0</v>
      </c>
      <c r="FV235" s="6">
        <f t="shared" si="667"/>
        <v>0</v>
      </c>
      <c r="FW235" s="6">
        <f t="shared" si="667"/>
        <v>0</v>
      </c>
      <c r="FX235" s="6">
        <f t="shared" si="667"/>
        <v>0</v>
      </c>
      <c r="FY235" s="6">
        <f t="shared" si="667"/>
        <v>0</v>
      </c>
      <c r="FZ235" s="6">
        <f t="shared" si="667"/>
        <v>0</v>
      </c>
      <c r="GA235" s="6">
        <f t="shared" si="667"/>
        <v>0</v>
      </c>
      <c r="GB235" s="6">
        <f t="shared" si="667"/>
        <v>0</v>
      </c>
      <c r="GC235" s="6">
        <f t="shared" si="667"/>
        <v>0</v>
      </c>
      <c r="GD235" s="6">
        <f t="shared" si="667"/>
        <v>0</v>
      </c>
      <c r="GE235" s="6">
        <f t="shared" si="667"/>
        <v>0</v>
      </c>
      <c r="GF235" s="6">
        <f t="shared" si="667"/>
        <v>0</v>
      </c>
      <c r="GG235" s="6">
        <f t="shared" si="667"/>
        <v>0</v>
      </c>
      <c r="GH235" s="6">
        <f t="shared" si="667"/>
        <v>0</v>
      </c>
      <c r="GI235" s="6">
        <f t="shared" si="667"/>
        <v>0</v>
      </c>
      <c r="GJ235" s="6">
        <f t="shared" si="667"/>
        <v>0</v>
      </c>
      <c r="GK235" s="6">
        <f t="shared" si="667"/>
        <v>0</v>
      </c>
      <c r="GL235" s="6">
        <f t="shared" si="667"/>
        <v>0</v>
      </c>
      <c r="GM235" s="6">
        <f t="shared" si="667"/>
        <v>0</v>
      </c>
      <c r="GN235" s="6">
        <f t="shared" ref="GN235:HG238" si="670">$H$1*PI()/3*($E$213*(GO$215-GN$215)*(GN27*(2*GN$215+GO$215)+GO27*(GN$215+2*GO$215))+$C$213/2*((GO$215^2-GN$215^2)*(GN27+GO27)^2+2*(GO$215-GN$215)*(GN$215*GN27^2+GO$215*GO27^2)))</f>
        <v>0</v>
      </c>
      <c r="GO235" s="6">
        <f t="shared" si="670"/>
        <v>0</v>
      </c>
      <c r="GP235" s="6">
        <f t="shared" si="670"/>
        <v>0</v>
      </c>
      <c r="GQ235" s="6">
        <f t="shared" si="670"/>
        <v>0</v>
      </c>
      <c r="GR235" s="6">
        <f t="shared" si="670"/>
        <v>0</v>
      </c>
      <c r="GS235" s="6">
        <f t="shared" si="670"/>
        <v>0</v>
      </c>
      <c r="GT235" s="6">
        <f t="shared" si="670"/>
        <v>0</v>
      </c>
      <c r="GU235" s="6">
        <f t="shared" si="670"/>
        <v>0</v>
      </c>
      <c r="GV235" s="6">
        <f t="shared" si="670"/>
        <v>0</v>
      </c>
      <c r="GW235" s="6">
        <f t="shared" si="670"/>
        <v>0</v>
      </c>
      <c r="GX235" s="6">
        <f t="shared" si="670"/>
        <v>0</v>
      </c>
      <c r="GY235" s="6">
        <f t="shared" si="670"/>
        <v>0</v>
      </c>
      <c r="GZ235" s="6">
        <f t="shared" si="670"/>
        <v>0</v>
      </c>
      <c r="HA235" s="6">
        <f t="shared" si="670"/>
        <v>0</v>
      </c>
      <c r="HB235" s="6">
        <f t="shared" si="670"/>
        <v>0</v>
      </c>
      <c r="HC235" s="6">
        <f t="shared" si="670"/>
        <v>0</v>
      </c>
      <c r="HD235" s="6">
        <f t="shared" si="670"/>
        <v>0</v>
      </c>
      <c r="HE235" s="6">
        <f t="shared" si="670"/>
        <v>0</v>
      </c>
      <c r="HF235" s="6">
        <f t="shared" si="670"/>
        <v>0</v>
      </c>
      <c r="HG235" s="6">
        <f t="shared" si="670"/>
        <v>0</v>
      </c>
      <c r="HJ235" s="4">
        <f t="shared" si="644"/>
        <v>1463.3188035373557</v>
      </c>
      <c r="HK235" s="1">
        <f t="shared" si="638"/>
        <v>386644.10859468294</v>
      </c>
      <c r="HL235" s="2">
        <f t="shared" si="645"/>
        <v>-0.99999984914114348</v>
      </c>
      <c r="HM235" s="4">
        <f t="shared" si="646"/>
        <v>1.047014455071078</v>
      </c>
      <c r="HN235" s="4">
        <f t="shared" si="647"/>
        <v>0.50015855751410088</v>
      </c>
      <c r="HO235" s="5">
        <f t="shared" si="639"/>
        <v>0.41954318231091747</v>
      </c>
      <c r="HP235" s="2">
        <f t="shared" si="648"/>
        <v>-3968.9999556474954</v>
      </c>
      <c r="HQ235" s="5">
        <f t="shared" si="649"/>
        <v>-0.41958753481503663</v>
      </c>
      <c r="HR235" s="6">
        <f t="shared" si="650"/>
        <v>2646.4195431823109</v>
      </c>
      <c r="HS235" s="2">
        <f t="shared" si="651"/>
        <v>47.121105009021157</v>
      </c>
      <c r="HT235" s="4">
        <f t="shared" si="652"/>
        <v>1463.3188038846379</v>
      </c>
    </row>
    <row r="236" spans="1:228" x14ac:dyDescent="0.25">
      <c r="A236">
        <v>150</v>
      </c>
      <c r="B236" s="3">
        <v>31622776.601683699</v>
      </c>
      <c r="C236" s="2">
        <v>1.002065321877573</v>
      </c>
      <c r="D236" s="6">
        <f t="shared" si="643"/>
        <v>72.952809356429285</v>
      </c>
      <c r="E236" s="6">
        <f t="shared" si="669"/>
        <v>72.489801620878694</v>
      </c>
      <c r="F236" s="6">
        <f t="shared" si="669"/>
        <v>71.928283537528145</v>
      </c>
      <c r="G236" s="6">
        <f t="shared" si="669"/>
        <v>71.266703796363572</v>
      </c>
      <c r="H236" s="6">
        <f t="shared" si="669"/>
        <v>70.503887506795607</v>
      </c>
      <c r="I236" s="6">
        <f t="shared" si="669"/>
        <v>69.639072092869739</v>
      </c>
      <c r="J236" s="6">
        <f t="shared" si="669"/>
        <v>68.671942886188759</v>
      </c>
      <c r="K236" s="6">
        <f t="shared" si="669"/>
        <v>67.602667946063534</v>
      </c>
      <c r="L236" s="6">
        <f t="shared" si="669"/>
        <v>66.431931578630213</v>
      </c>
      <c r="M236" s="6">
        <f t="shared" si="669"/>
        <v>65.160965971528555</v>
      </c>
      <c r="N236" s="6">
        <f t="shared" si="669"/>
        <v>63.791580305301466</v>
      </c>
      <c r="O236" s="6">
        <f t="shared" si="669"/>
        <v>62.32618665415923</v>
      </c>
      <c r="P236" s="6">
        <f t="shared" si="669"/>
        <v>60.767821941959724</v>
      </c>
      <c r="Q236" s="6">
        <f t="shared" si="669"/>
        <v>59.120165184951333</v>
      </c>
      <c r="R236" s="6">
        <f t="shared" si="669"/>
        <v>57.387549226135157</v>
      </c>
      <c r="S236" s="6">
        <f t="shared" si="669"/>
        <v>55.574966154078375</v>
      </c>
      <c r="T236" s="6">
        <f t="shared" si="669"/>
        <v>53.688065604103507</v>
      </c>
      <c r="U236" s="6">
        <f t="shared" si="669"/>
        <v>51.733145163281101</v>
      </c>
      <c r="V236" s="6">
        <f t="shared" si="669"/>
        <v>49.717132147234857</v>
      </c>
      <c r="W236" s="6">
        <f t="shared" si="669"/>
        <v>47.647556090071603</v>
      </c>
      <c r="X236" s="6">
        <f t="shared" si="669"/>
        <v>45.532511388711164</v>
      </c>
      <c r="Y236" s="6">
        <f t="shared" si="669"/>
        <v>43.380609675066871</v>
      </c>
      <c r="Z236" s="6">
        <f t="shared" si="669"/>
        <v>41.200921653401856</v>
      </c>
      <c r="AA236" s="6">
        <f t="shared" si="669"/>
        <v>39.002908337126343</v>
      </c>
      <c r="AB236" s="6">
        <f t="shared" si="669"/>
        <v>36.796341849454436</v>
      </c>
      <c r="AC236" s="6">
        <f t="shared" si="669"/>
        <v>34.59121621310068</v>
      </c>
      <c r="AD236" s="6">
        <f t="shared" si="669"/>
        <v>32.397648842702161</v>
      </c>
      <c r="AE236" s="6">
        <f t="shared" si="669"/>
        <v>30.22577376452622</v>
      </c>
      <c r="AF236" s="6">
        <f t="shared" si="669"/>
        <v>28.085627914447915</v>
      </c>
      <c r="AG236" s="6">
        <f t="shared" si="669"/>
        <v>25.987032196403188</v>
      </c>
      <c r="AH236" s="6">
        <f t="shared" si="669"/>
        <v>23.93946931005048</v>
      </c>
      <c r="AI236" s="6">
        <f t="shared" si="669"/>
        <v>21.95196066282751</v>
      </c>
      <c r="AJ236" s="6">
        <f t="shared" si="669"/>
        <v>20.032944953745524</v>
      </c>
      <c r="AK236" s="6">
        <f t="shared" si="669"/>
        <v>18.190161237207857</v>
      </c>
      <c r="AL236" s="6">
        <f t="shared" si="669"/>
        <v>16.430539427875317</v>
      </c>
      <c r="AM236" s="6">
        <f t="shared" si="669"/>
        <v>14.760101274859965</v>
      </c>
      <c r="AN236" s="6">
        <f t="shared" si="669"/>
        <v>13.183874800192267</v>
      </c>
      <c r="AO236" s="6">
        <f t="shared" si="669"/>
        <v>11.705825048595198</v>
      </c>
      <c r="AP236" s="6">
        <f t="shared" si="669"/>
        <v>10.328803724345464</v>
      </c>
      <c r="AQ236" s="6">
        <f t="shared" si="669"/>
        <v>9.0545198915169252</v>
      </c>
      <c r="AR236" s="6">
        <f t="shared" si="669"/>
        <v>7.8835333882116041</v>
      </c>
      <c r="AS236" s="6">
        <f t="shared" si="669"/>
        <v>6.8152719628137532</v>
      </c>
      <c r="AT236" s="6">
        <f t="shared" si="669"/>
        <v>5.8480723980023486</v>
      </c>
      <c r="AU236" s="6">
        <f t="shared" si="669"/>
        <v>4.9792450720594577</v>
      </c>
      <c r="AV236" s="6">
        <f t="shared" si="669"/>
        <v>4.2051605503411427</v>
      </c>
      <c r="AW236" s="6">
        <f t="shared" si="669"/>
        <v>3.5213559431913946</v>
      </c>
      <c r="AX236" s="6">
        <f t="shared" si="669"/>
        <v>2.9226579557117396</v>
      </c>
      <c r="AY236" s="6">
        <f t="shared" si="669"/>
        <v>2.4033188375491741</v>
      </c>
      <c r="AZ236" s="6">
        <f t="shared" si="669"/>
        <v>1.9571608648019867</v>
      </c>
      <c r="BA236" s="6">
        <f t="shared" si="669"/>
        <v>1.5777245941169664</v>
      </c>
      <c r="BB236" s="6">
        <f t="shared" si="669"/>
        <v>1.2584159558007255</v>
      </c>
      <c r="BC236" s="6">
        <f t="shared" si="669"/>
        <v>0.9926473210101584</v>
      </c>
      <c r="BD236" s="6">
        <f t="shared" si="669"/>
        <v>0.77396799538126271</v>
      </c>
      <c r="BE236" s="6">
        <f t="shared" si="669"/>
        <v>0.59618014805173203</v>
      </c>
      <c r="BF236" s="6">
        <f t="shared" si="669"/>
        <v>0.45343695315031685</v>
      </c>
      <c r="BG236" s="6">
        <f t="shared" si="669"/>
        <v>0.34032065544399526</v>
      </c>
      <c r="BH236" s="6">
        <f t="shared" si="669"/>
        <v>0.25189931347075806</v>
      </c>
      <c r="BI236" s="6">
        <f t="shared" si="669"/>
        <v>0.1837620525000844</v>
      </c>
      <c r="BJ236" s="6">
        <f t="shared" si="669"/>
        <v>0.13203370212310722</v>
      </c>
      <c r="BK236" s="6">
        <f t="shared" si="669"/>
        <v>9.3370627565748432E-2</v>
      </c>
      <c r="BL236" s="6">
        <f t="shared" si="669"/>
        <v>6.4940327496612521E-2</v>
      </c>
      <c r="BM236" s="6">
        <f t="shared" si="669"/>
        <v>4.4387917026078152E-2</v>
      </c>
      <c r="BN236" s="6">
        <f t="shared" si="669"/>
        <v>2.9792915600995756E-2</v>
      </c>
      <c r="BO236" s="6">
        <f t="shared" si="669"/>
        <v>1.9619810913978273E-2</v>
      </c>
      <c r="BP236" s="6">
        <f t="shared" si="669"/>
        <v>1.266568953962012E-2</v>
      </c>
      <c r="BQ236" s="6">
        <f t="shared" si="668"/>
        <v>8.0078503015131187E-3</v>
      </c>
      <c r="BR236" s="6">
        <f t="shared" si="668"/>
        <v>4.9537996525775702E-3</v>
      </c>
      <c r="BS236" s="6">
        <f t="shared" si="668"/>
        <v>2.995430053729084E-3</v>
      </c>
      <c r="BT236" s="6">
        <f t="shared" si="668"/>
        <v>1.768563763634215E-3</v>
      </c>
      <c r="BU236" s="6">
        <f t="shared" si="668"/>
        <v>1.0184608595716347E-3</v>
      </c>
      <c r="BV236" s="6">
        <f t="shared" si="668"/>
        <v>5.713853460109626E-4</v>
      </c>
      <c r="BW236" s="6">
        <f t="shared" si="668"/>
        <v>3.1192543119422448E-4</v>
      </c>
      <c r="BX236" s="6">
        <f t="shared" si="668"/>
        <v>1.6548585316655728E-4</v>
      </c>
      <c r="BY236" s="6">
        <f t="shared" si="668"/>
        <v>8.5208984909756536E-5</v>
      </c>
      <c r="BZ236" s="6">
        <f t="shared" si="668"/>
        <v>4.2522985128716182E-5</v>
      </c>
      <c r="CA236" s="6">
        <f t="shared" si="668"/>
        <v>2.0537495733429984E-5</v>
      </c>
      <c r="CB236" s="6">
        <f t="shared" si="668"/>
        <v>9.5851525239068894E-6</v>
      </c>
      <c r="CC236" s="6">
        <f t="shared" si="668"/>
        <v>4.3160879256759731E-6</v>
      </c>
      <c r="CD236" s="6">
        <f t="shared" si="668"/>
        <v>1.8719801754262321E-6</v>
      </c>
      <c r="CE236" s="6">
        <f t="shared" si="668"/>
        <v>7.8068977341902112E-7</v>
      </c>
      <c r="CF236" s="6">
        <f t="shared" si="668"/>
        <v>3.1248819005474587E-7</v>
      </c>
      <c r="CG236" s="6">
        <f t="shared" si="668"/>
        <v>1.1982337513866791E-7</v>
      </c>
      <c r="CH236" s="6">
        <f t="shared" si="668"/>
        <v>4.3927741759252807E-8</v>
      </c>
      <c r="CI236" s="6">
        <f t="shared" si="668"/>
        <v>1.5364624450588336E-8</v>
      </c>
      <c r="CJ236" s="6">
        <f t="shared" si="668"/>
        <v>5.1161700636188999E-9</v>
      </c>
      <c r="CK236" s="6">
        <f t="shared" si="668"/>
        <v>1.6181469982198384E-9</v>
      </c>
      <c r="CL236" s="6">
        <f t="shared" si="668"/>
        <v>4.8495857812125738E-10</v>
      </c>
      <c r="CM236" s="6">
        <f t="shared" si="668"/>
        <v>1.3737891927307395E-10</v>
      </c>
      <c r="CN236" s="6">
        <f t="shared" si="668"/>
        <v>3.6688371781382596E-11</v>
      </c>
      <c r="CO236" s="6">
        <f t="shared" si="668"/>
        <v>9.2117105567956184E-12</v>
      </c>
      <c r="CP236" s="6">
        <f t="shared" si="668"/>
        <v>2.1682535823981158E-12</v>
      </c>
      <c r="CQ236" s="6">
        <f t="shared" si="668"/>
        <v>4.7701636042272445E-13</v>
      </c>
      <c r="CR236" s="6">
        <f t="shared" si="668"/>
        <v>9.7778513012578946E-14</v>
      </c>
      <c r="CS236" s="6">
        <f t="shared" si="668"/>
        <v>1.8612685168458272E-14</v>
      </c>
      <c r="CT236" s="6">
        <f t="shared" si="668"/>
        <v>3.2789157958910216E-15</v>
      </c>
      <c r="CU236" s="6">
        <f t="shared" si="668"/>
        <v>5.3264217288920653E-16</v>
      </c>
      <c r="CV236" s="6">
        <f t="shared" si="668"/>
        <v>7.9483676139768845E-17</v>
      </c>
      <c r="CW236" s="6">
        <f t="shared" si="668"/>
        <v>1.0852539124944432E-17</v>
      </c>
      <c r="CX236" s="6">
        <f t="shared" si="668"/>
        <v>1.3501642417412017E-18</v>
      </c>
      <c r="CY236" s="6">
        <f t="shared" si="668"/>
        <v>1.5238676353329784E-19</v>
      </c>
      <c r="CZ236" s="6">
        <f t="shared" si="668"/>
        <v>1.5531926644887768E-20</v>
      </c>
      <c r="DA236" s="6">
        <f t="shared" si="668"/>
        <v>1.4227771519532798E-21</v>
      </c>
      <c r="DB236" s="6">
        <f t="shared" si="668"/>
        <v>1.1654596812353533E-22</v>
      </c>
      <c r="DC236" s="6">
        <f t="shared" si="668"/>
        <v>8.4921233949265136E-24</v>
      </c>
      <c r="DD236" s="6">
        <f t="shared" si="668"/>
        <v>5.4738557194300359E-25</v>
      </c>
      <c r="DE236" s="6">
        <f t="shared" si="668"/>
        <v>3.1032161966492689E-26</v>
      </c>
      <c r="DF236" s="6">
        <f t="shared" si="668"/>
        <v>1.5379240857570303E-27</v>
      </c>
      <c r="DG236" s="6">
        <f t="shared" si="668"/>
        <v>6.6206071087673302E-29</v>
      </c>
      <c r="DH236" s="6">
        <f t="shared" si="668"/>
        <v>2.4592586587801121E-30</v>
      </c>
      <c r="DI236" s="6">
        <f t="shared" si="668"/>
        <v>7.8274273652450987E-32</v>
      </c>
      <c r="DJ236" s="6">
        <f t="shared" si="668"/>
        <v>2.1191543925729918E-33</v>
      </c>
      <c r="DK236" s="6">
        <f t="shared" si="668"/>
        <v>4.8428826227519398E-35</v>
      </c>
      <c r="DL236" s="6">
        <f t="shared" si="668"/>
        <v>9.2673205437105977E-37</v>
      </c>
      <c r="DM236" s="6">
        <f t="shared" si="668"/>
        <v>1.4725138166310176E-38</v>
      </c>
      <c r="DN236" s="6">
        <f t="shared" si="668"/>
        <v>1.9257199003467785E-40</v>
      </c>
      <c r="DO236" s="6">
        <f t="shared" si="668"/>
        <v>2.0537556610363876E-42</v>
      </c>
      <c r="DP236" s="6">
        <f t="shared" si="668"/>
        <v>1.7573512681241268E-44</v>
      </c>
      <c r="DQ236" s="6">
        <f t="shared" si="668"/>
        <v>0</v>
      </c>
      <c r="DR236" s="6">
        <f t="shared" si="668"/>
        <v>0</v>
      </c>
      <c r="DS236" s="6">
        <f t="shared" si="668"/>
        <v>0</v>
      </c>
      <c r="DT236" s="6">
        <f t="shared" si="668"/>
        <v>0</v>
      </c>
      <c r="DU236" s="6">
        <f t="shared" si="668"/>
        <v>0</v>
      </c>
      <c r="DV236" s="6">
        <f t="shared" si="668"/>
        <v>0</v>
      </c>
      <c r="DW236" s="6">
        <f t="shared" si="668"/>
        <v>0</v>
      </c>
      <c r="DX236" s="6">
        <f t="shared" si="668"/>
        <v>0</v>
      </c>
      <c r="DY236" s="6">
        <f t="shared" si="668"/>
        <v>0</v>
      </c>
      <c r="DZ236" s="6">
        <f t="shared" si="668"/>
        <v>0</v>
      </c>
      <c r="EA236" s="6">
        <f t="shared" si="668"/>
        <v>0</v>
      </c>
      <c r="EB236" s="6">
        <f t="shared" ref="EB236:GM239" si="671">$H$1*PI()/3*($E$213*(EC$215-EB$215)*(EB28*(2*EB$215+EC$215)+EC28*(EB$215+2*EC$215))+$C$213/2*((EC$215^2-EB$215^2)*(EB28+EC28)^2+2*(EC$215-EB$215)*(EB$215*EB28^2+EC$215*EC28^2)))</f>
        <v>0</v>
      </c>
      <c r="EC236" s="6">
        <f t="shared" si="671"/>
        <v>0</v>
      </c>
      <c r="ED236" s="6">
        <f t="shared" si="671"/>
        <v>0</v>
      </c>
      <c r="EE236" s="6">
        <f t="shared" si="671"/>
        <v>0</v>
      </c>
      <c r="EF236" s="6">
        <f t="shared" si="671"/>
        <v>0</v>
      </c>
      <c r="EG236" s="6">
        <f t="shared" si="671"/>
        <v>0</v>
      </c>
      <c r="EH236" s="6">
        <f t="shared" si="671"/>
        <v>0</v>
      </c>
      <c r="EI236" s="6">
        <f t="shared" si="671"/>
        <v>0</v>
      </c>
      <c r="EJ236" s="6">
        <f t="shared" si="671"/>
        <v>0</v>
      </c>
      <c r="EK236" s="6">
        <f t="shared" si="671"/>
        <v>0</v>
      </c>
      <c r="EL236" s="6">
        <f t="shared" si="671"/>
        <v>0</v>
      </c>
      <c r="EM236" s="6">
        <f t="shared" si="671"/>
        <v>0</v>
      </c>
      <c r="EN236" s="6">
        <f t="shared" si="671"/>
        <v>0</v>
      </c>
      <c r="EO236" s="6">
        <f t="shared" si="671"/>
        <v>0</v>
      </c>
      <c r="EP236" s="6">
        <f t="shared" si="671"/>
        <v>0</v>
      </c>
      <c r="EQ236" s="6">
        <f t="shared" si="671"/>
        <v>0</v>
      </c>
      <c r="ER236" s="6">
        <f t="shared" si="671"/>
        <v>0</v>
      </c>
      <c r="ES236" s="6">
        <f t="shared" si="671"/>
        <v>0</v>
      </c>
      <c r="ET236" s="6">
        <f t="shared" si="671"/>
        <v>0</v>
      </c>
      <c r="EU236" s="6">
        <f t="shared" si="671"/>
        <v>0</v>
      </c>
      <c r="EV236" s="6">
        <f t="shared" si="671"/>
        <v>0</v>
      </c>
      <c r="EW236" s="6">
        <f t="shared" si="671"/>
        <v>0</v>
      </c>
      <c r="EX236" s="6">
        <f t="shared" si="671"/>
        <v>0</v>
      </c>
      <c r="EY236" s="6">
        <f t="shared" si="671"/>
        <v>0</v>
      </c>
      <c r="EZ236" s="6">
        <f t="shared" si="671"/>
        <v>0</v>
      </c>
      <c r="FA236" s="6">
        <f t="shared" si="671"/>
        <v>0</v>
      </c>
      <c r="FB236" s="6">
        <f t="shared" si="671"/>
        <v>0</v>
      </c>
      <c r="FC236" s="6">
        <f t="shared" si="671"/>
        <v>0</v>
      </c>
      <c r="FD236" s="6">
        <f t="shared" si="671"/>
        <v>0</v>
      </c>
      <c r="FE236" s="6">
        <f t="shared" si="671"/>
        <v>0</v>
      </c>
      <c r="FF236" s="6">
        <f t="shared" si="671"/>
        <v>0</v>
      </c>
      <c r="FG236" s="6">
        <f t="shared" si="671"/>
        <v>0</v>
      </c>
      <c r="FH236" s="6">
        <f t="shared" si="671"/>
        <v>0</v>
      </c>
      <c r="FI236" s="6">
        <f t="shared" si="671"/>
        <v>0</v>
      </c>
      <c r="FJ236" s="6">
        <f t="shared" si="671"/>
        <v>0</v>
      </c>
      <c r="FK236" s="6">
        <f t="shared" si="671"/>
        <v>0</v>
      </c>
      <c r="FL236" s="6">
        <f t="shared" si="671"/>
        <v>0</v>
      </c>
      <c r="FM236" s="6">
        <f t="shared" si="671"/>
        <v>0</v>
      </c>
      <c r="FN236" s="6">
        <f t="shared" si="671"/>
        <v>0</v>
      </c>
      <c r="FO236" s="6">
        <f t="shared" si="671"/>
        <v>0</v>
      </c>
      <c r="FP236" s="6">
        <f t="shared" si="671"/>
        <v>0</v>
      </c>
      <c r="FQ236" s="6">
        <f t="shared" si="671"/>
        <v>0</v>
      </c>
      <c r="FR236" s="6">
        <f t="shared" si="671"/>
        <v>0</v>
      </c>
      <c r="FS236" s="6">
        <f t="shared" si="671"/>
        <v>0</v>
      </c>
      <c r="FT236" s="6">
        <f t="shared" si="671"/>
        <v>0</v>
      </c>
      <c r="FU236" s="6">
        <f t="shared" si="671"/>
        <v>0</v>
      </c>
      <c r="FV236" s="6">
        <f t="shared" si="671"/>
        <v>0</v>
      </c>
      <c r="FW236" s="6">
        <f t="shared" si="671"/>
        <v>0</v>
      </c>
      <c r="FX236" s="6">
        <f t="shared" si="671"/>
        <v>0</v>
      </c>
      <c r="FY236" s="6">
        <f t="shared" si="671"/>
        <v>0</v>
      </c>
      <c r="FZ236" s="6">
        <f t="shared" si="671"/>
        <v>0</v>
      </c>
      <c r="GA236" s="6">
        <f t="shared" si="671"/>
        <v>0</v>
      </c>
      <c r="GB236" s="6">
        <f t="shared" si="671"/>
        <v>0</v>
      </c>
      <c r="GC236" s="6">
        <f t="shared" si="671"/>
        <v>0</v>
      </c>
      <c r="GD236" s="6">
        <f t="shared" si="671"/>
        <v>0</v>
      </c>
      <c r="GE236" s="6">
        <f t="shared" si="671"/>
        <v>0</v>
      </c>
      <c r="GF236" s="6">
        <f t="shared" si="671"/>
        <v>0</v>
      </c>
      <c r="GG236" s="6">
        <f t="shared" si="671"/>
        <v>0</v>
      </c>
      <c r="GH236" s="6">
        <f t="shared" si="671"/>
        <v>0</v>
      </c>
      <c r="GI236" s="6">
        <f t="shared" si="671"/>
        <v>0</v>
      </c>
      <c r="GJ236" s="6">
        <f t="shared" si="671"/>
        <v>0</v>
      </c>
      <c r="GK236" s="6">
        <f t="shared" si="671"/>
        <v>0</v>
      </c>
      <c r="GL236" s="6">
        <f t="shared" si="671"/>
        <v>0</v>
      </c>
      <c r="GM236" s="6">
        <f t="shared" si="671"/>
        <v>0</v>
      </c>
      <c r="GN236" s="6">
        <f t="shared" si="670"/>
        <v>0</v>
      </c>
      <c r="GO236" s="6">
        <f t="shared" si="670"/>
        <v>0</v>
      </c>
      <c r="GP236" s="6">
        <f t="shared" si="670"/>
        <v>0</v>
      </c>
      <c r="GQ236" s="6">
        <f t="shared" si="670"/>
        <v>0</v>
      </c>
      <c r="GR236" s="6">
        <f t="shared" si="670"/>
        <v>0</v>
      </c>
      <c r="GS236" s="6">
        <f t="shared" si="670"/>
        <v>0</v>
      </c>
      <c r="GT236" s="6">
        <f t="shared" si="670"/>
        <v>0</v>
      </c>
      <c r="GU236" s="6">
        <f t="shared" si="670"/>
        <v>0</v>
      </c>
      <c r="GV236" s="6">
        <f t="shared" si="670"/>
        <v>0</v>
      </c>
      <c r="GW236" s="6">
        <f t="shared" si="670"/>
        <v>0</v>
      </c>
      <c r="GX236" s="6">
        <f t="shared" si="670"/>
        <v>0</v>
      </c>
      <c r="GY236" s="6">
        <f t="shared" si="670"/>
        <v>0</v>
      </c>
      <c r="GZ236" s="6">
        <f t="shared" si="670"/>
        <v>0</v>
      </c>
      <c r="HA236" s="6">
        <f t="shared" si="670"/>
        <v>0</v>
      </c>
      <c r="HB236" s="6">
        <f t="shared" si="670"/>
        <v>0</v>
      </c>
      <c r="HC236" s="6">
        <f t="shared" si="670"/>
        <v>0</v>
      </c>
      <c r="HD236" s="6">
        <f t="shared" si="670"/>
        <v>0</v>
      </c>
      <c r="HE236" s="6">
        <f t="shared" si="670"/>
        <v>0</v>
      </c>
      <c r="HF236" s="6">
        <f t="shared" si="670"/>
        <v>0</v>
      </c>
      <c r="HG236" s="6">
        <f t="shared" si="670"/>
        <v>0</v>
      </c>
      <c r="HJ236" s="4">
        <f t="shared" si="644"/>
        <v>1822.5619281062316</v>
      </c>
      <c r="HK236" s="1">
        <f t="shared" si="638"/>
        <v>386644.10859468294</v>
      </c>
      <c r="HL236" s="2">
        <f t="shared" si="645"/>
        <v>-0.99999981210546351</v>
      </c>
      <c r="HM236" s="4">
        <f t="shared" si="646"/>
        <v>1.0469932124026204</v>
      </c>
      <c r="HN236" s="4">
        <f t="shared" si="647"/>
        <v>0.50017695214674585</v>
      </c>
      <c r="HO236" s="5">
        <f t="shared" si="639"/>
        <v>0.46821538028962095</v>
      </c>
      <c r="HP236" s="2">
        <f t="shared" si="648"/>
        <v>-3968.9999447590048</v>
      </c>
      <c r="HQ236" s="5">
        <f t="shared" si="649"/>
        <v>-0.46827062128431862</v>
      </c>
      <c r="HR236" s="6">
        <f t="shared" si="650"/>
        <v>2646.4682153802896</v>
      </c>
      <c r="HS236" s="2">
        <f t="shared" si="651"/>
        <v>49.77966470492759</v>
      </c>
      <c r="HT236" s="4">
        <f t="shared" si="652"/>
        <v>1822.5619268838911</v>
      </c>
    </row>
    <row r="237" spans="1:228" x14ac:dyDescent="0.25">
      <c r="A237">
        <v>151</v>
      </c>
      <c r="B237" s="3">
        <v>35481338.923357502</v>
      </c>
      <c r="C237" s="2">
        <v>1.1243357835626759</v>
      </c>
      <c r="D237" s="6">
        <f t="shared" si="643"/>
        <v>82.620771146682941</v>
      </c>
      <c r="E237" s="6">
        <f t="shared" si="669"/>
        <v>82.36874740110575</v>
      </c>
      <c r="F237" s="6">
        <f t="shared" si="669"/>
        <v>82.012204656025929</v>
      </c>
      <c r="G237" s="6">
        <f t="shared" si="669"/>
        <v>81.548518730363639</v>
      </c>
      <c r="H237" s="6">
        <f t="shared" si="669"/>
        <v>80.975388149533785</v>
      </c>
      <c r="I237" s="6">
        <f t="shared" si="669"/>
        <v>80.290873361083911</v>
      </c>
      <c r="J237" s="6">
        <f t="shared" si="669"/>
        <v>79.493436662731753</v>
      </c>
      <c r="K237" s="6">
        <f t="shared" si="669"/>
        <v>78.581982469429377</v>
      </c>
      <c r="L237" s="6">
        <f t="shared" si="669"/>
        <v>77.555897484347952</v>
      </c>
      <c r="M237" s="6">
        <f t="shared" si="669"/>
        <v>76.415090278489984</v>
      </c>
      <c r="N237" s="6">
        <f t="shared" si="669"/>
        <v>75.160029718213764</v>
      </c>
      <c r="O237" s="6">
        <f t="shared" si="669"/>
        <v>73.791781617892013</v>
      </c>
      <c r="P237" s="6">
        <f t="shared" si="669"/>
        <v>72.31204293099492</v>
      </c>
      <c r="Q237" s="6">
        <f t="shared" si="669"/>
        <v>70.723172735604308</v>
      </c>
      <c r="R237" s="6">
        <f t="shared" si="669"/>
        <v>69.028219215856893</v>
      </c>
      <c r="S237" s="6">
        <f t="shared" si="669"/>
        <v>67.230941794948478</v>
      </c>
      <c r="T237" s="6">
        <f t="shared" si="669"/>
        <v>65.335827540968481</v>
      </c>
      <c r="U237" s="6">
        <f t="shared" si="669"/>
        <v>63.348100944675814</v>
      </c>
      <c r="V237" s="6">
        <f t="shared" si="669"/>
        <v>61.273726163167488</v>
      </c>
      <c r="W237" s="6">
        <f t="shared" si="669"/>
        <v>59.119400839987279</v>
      </c>
      <c r="X237" s="6">
        <f t="shared" si="669"/>
        <v>56.892540650260756</v>
      </c>
      <c r="Y237" s="6">
        <f t="shared" si="669"/>
        <v>54.601253786480008</v>
      </c>
      <c r="Z237" s="6">
        <f t="shared" si="669"/>
        <v>52.254304697231021</v>
      </c>
      <c r="AA237" s="6">
        <f t="shared" si="669"/>
        <v>49.861066520959156</v>
      </c>
      <c r="AB237" s="6">
        <f t="shared" si="669"/>
        <v>47.431461822761527</v>
      </c>
      <c r="AC237" s="6">
        <f t="shared" si="669"/>
        <v>44.975891444490458</v>
      </c>
      <c r="AD237" s="6">
        <f t="shared" si="669"/>
        <v>42.505151517994058</v>
      </c>
      <c r="AE237" s="6">
        <f t="shared" si="669"/>
        <v>40.030338966861436</v>
      </c>
      <c r="AF237" s="6">
        <f t="shared" si="669"/>
        <v>37.562746131276285</v>
      </c>
      <c r="AG237" s="6">
        <f t="shared" si="669"/>
        <v>35.113745486943259</v>
      </c>
      <c r="AH237" s="6">
        <f t="shared" si="669"/>
        <v>32.694665788210727</v>
      </c>
      <c r="AI237" s="6">
        <f t="shared" si="669"/>
        <v>30.316661335746094</v>
      </c>
      <c r="AJ237" s="6">
        <f t="shared" si="669"/>
        <v>27.99057644003463</v>
      </c>
      <c r="AK237" s="6">
        <f t="shared" si="669"/>
        <v>25.726807509016265</v>
      </c>
      <c r="AL237" s="6">
        <f t="shared" si="669"/>
        <v>23.535165515366181</v>
      </c>
      <c r="AM237" s="6">
        <f t="shared" si="669"/>
        <v>21.424741877887197</v>
      </c>
      <c r="AN237" s="6">
        <f t="shared" si="669"/>
        <v>19.40378100399375</v>
      </c>
      <c r="AO237" s="6">
        <f t="shared" si="669"/>
        <v>17.479562866007186</v>
      </c>
      <c r="AP237" s="6">
        <f t="shared" si="669"/>
        <v>15.658299005493864</v>
      </c>
      <c r="AQ237" s="6">
        <f t="shared" si="669"/>
        <v>13.945045260101622</v>
      </c>
      <c r="AR237" s="6">
        <f t="shared" si="669"/>
        <v>12.343634273535397</v>
      </c>
      <c r="AS237" s="6">
        <f t="shared" si="669"/>
        <v>10.856630473577724</v>
      </c>
      <c r="AT237" s="6">
        <f t="shared" si="669"/>
        <v>9.4853096835449087</v>
      </c>
      <c r="AU237" s="6">
        <f t="shared" si="669"/>
        <v>8.2296648756846569</v>
      </c>
      <c r="AV237" s="6">
        <f t="shared" si="669"/>
        <v>7.0884387953234107</v>
      </c>
      <c r="AW237" s="6">
        <f t="shared" si="669"/>
        <v>6.0591833062495475</v>
      </c>
      <c r="AX237" s="6">
        <f t="shared" si="669"/>
        <v>5.1383443643033244</v>
      </c>
      <c r="AY237" s="6">
        <f t="shared" si="669"/>
        <v>4.3213705588895275</v>
      </c>
      <c r="AZ237" s="6">
        <f t="shared" si="669"/>
        <v>3.6028422200347658</v>
      </c>
      <c r="BA237" s="6">
        <f t="shared" si="669"/>
        <v>2.9766172244105746</v>
      </c>
      <c r="BB237" s="6">
        <f t="shared" si="669"/>
        <v>2.435988901529651</v>
      </c>
      <c r="BC237" s="6">
        <f t="shared" si="669"/>
        <v>1.9738508923482923</v>
      </c>
      <c r="BD237" s="6">
        <f t="shared" si="669"/>
        <v>1.5828634909016004</v>
      </c>
      <c r="BE237" s="6">
        <f t="shared" si="669"/>
        <v>1.2556159380467695</v>
      </c>
      <c r="BF237" s="6">
        <f t="shared" si="669"/>
        <v>0.98477935233332703</v>
      </c>
      <c r="BG237" s="6">
        <f t="shared" si="669"/>
        <v>0.76324547543046539</v>
      </c>
      <c r="BH237" s="6">
        <f t="shared" si="669"/>
        <v>0.5842471574289213</v>
      </c>
      <c r="BI237" s="6">
        <f t="shared" si="669"/>
        <v>0.44145746959661963</v>
      </c>
      <c r="BJ237" s="6">
        <f t="shared" si="669"/>
        <v>0.32906544973249413</v>
      </c>
      <c r="BK237" s="6">
        <f t="shared" si="669"/>
        <v>0.2418276849654131</v>
      </c>
      <c r="BL237" s="6">
        <f t="shared" si="669"/>
        <v>0.17509613726872322</v>
      </c>
      <c r="BM237" s="6">
        <f t="shared" si="669"/>
        <v>0.12482373548634004</v>
      </c>
      <c r="BN237" s="6">
        <f t="shared" si="669"/>
        <v>8.7550218157900525E-2</v>
      </c>
      <c r="BO237" s="6">
        <f t="shared" si="669"/>
        <v>6.0371451606100718E-2</v>
      </c>
      <c r="BP237" s="6">
        <f t="shared" ref="BP237:EA240" si="672">$H$1*PI()/3*($E$213*(BQ$215-BP$215)*(BP29*(2*BP$215+BQ$215)+BQ29*(BP$215+2*BQ$215))+$C$213/2*((BQ$215^2-BP$215^2)*(BP29+BQ29)^2+2*(BQ$215-BP$215)*(BP$215*BP29^2+BQ$215*BQ29^2)))</f>
        <v>4.0895925396599038E-2</v>
      </c>
      <c r="BQ237" s="6">
        <f t="shared" si="672"/>
        <v>2.7192324325771428E-2</v>
      </c>
      <c r="BR237" s="6">
        <f t="shared" si="672"/>
        <v>1.7732000054656156E-2</v>
      </c>
      <c r="BS237" s="6">
        <f t="shared" si="672"/>
        <v>1.1329847930552422E-2</v>
      </c>
      <c r="BT237" s="6">
        <f t="shared" si="672"/>
        <v>7.0865866195763969E-3</v>
      </c>
      <c r="BU237" s="6">
        <f t="shared" si="672"/>
        <v>4.3348041376451985E-3</v>
      </c>
      <c r="BV237" s="6">
        <f t="shared" si="672"/>
        <v>2.5904430233236121E-3</v>
      </c>
      <c r="BW237" s="6">
        <f t="shared" si="672"/>
        <v>1.5107160257994653E-3</v>
      </c>
      <c r="BX237" s="6">
        <f t="shared" si="672"/>
        <v>8.588279228760611E-4</v>
      </c>
      <c r="BY237" s="6">
        <f t="shared" si="672"/>
        <v>4.7536977742223987E-4</v>
      </c>
      <c r="BZ237" s="6">
        <f t="shared" si="672"/>
        <v>2.558720500025959E-4</v>
      </c>
      <c r="CA237" s="6">
        <f t="shared" si="672"/>
        <v>1.33757733487655E-4</v>
      </c>
      <c r="CB237" s="6">
        <f t="shared" si="672"/>
        <v>6.7816066962406014E-5</v>
      </c>
      <c r="CC237" s="6">
        <f t="shared" si="672"/>
        <v>3.3300410611120168E-5</v>
      </c>
      <c r="CD237" s="6">
        <f t="shared" si="672"/>
        <v>1.5813464475945257E-5</v>
      </c>
      <c r="CE237" s="6">
        <f t="shared" si="672"/>
        <v>7.2509057607667859E-6</v>
      </c>
      <c r="CF237" s="6">
        <f t="shared" si="672"/>
        <v>3.2050988938193855E-6</v>
      </c>
      <c r="CG237" s="6">
        <f t="shared" si="672"/>
        <v>1.3634462916966446E-6</v>
      </c>
      <c r="CH237" s="6">
        <f t="shared" si="672"/>
        <v>5.5720032201136553E-7</v>
      </c>
      <c r="CI237" s="6">
        <f t="shared" si="672"/>
        <v>2.1835085549721043E-7</v>
      </c>
      <c r="CJ237" s="6">
        <f t="shared" si="672"/>
        <v>8.1888826131043147E-8</v>
      </c>
      <c r="CK237" s="6">
        <f t="shared" si="672"/>
        <v>2.9331705110828851E-8</v>
      </c>
      <c r="CL237" s="6">
        <f t="shared" si="672"/>
        <v>1.001309722300287E-8</v>
      </c>
      <c r="CM237" s="6">
        <f t="shared" si="672"/>
        <v>3.2505017653379432E-9</v>
      </c>
      <c r="CN237" s="6">
        <f t="shared" si="672"/>
        <v>1.0010836795690611E-9</v>
      </c>
      <c r="CO237" s="6">
        <f t="shared" si="672"/>
        <v>2.9178842720230603E-10</v>
      </c>
      <c r="CP237" s="6">
        <f t="shared" si="672"/>
        <v>8.0284809921068155E-11</v>
      </c>
      <c r="CQ237" s="6">
        <f t="shared" si="672"/>
        <v>2.0797160594040081E-11</v>
      </c>
      <c r="CR237" s="6">
        <f t="shared" si="672"/>
        <v>5.0578149141351356E-12</v>
      </c>
      <c r="CS237" s="6">
        <f t="shared" si="672"/>
        <v>1.1514242665472964E-12</v>
      </c>
      <c r="CT237" s="6">
        <f t="shared" si="672"/>
        <v>2.4461680141598876E-13</v>
      </c>
      <c r="CU237" s="6">
        <f t="shared" si="672"/>
        <v>4.8341161857784482E-14</v>
      </c>
      <c r="CV237" s="6">
        <f t="shared" si="672"/>
        <v>8.8565088326085566E-15</v>
      </c>
      <c r="CW237" s="6">
        <f t="shared" si="672"/>
        <v>1.4989511307523033E-15</v>
      </c>
      <c r="CX237" s="6">
        <f t="shared" si="672"/>
        <v>2.3349793837277339E-16</v>
      </c>
      <c r="CY237" s="6">
        <f t="shared" si="672"/>
        <v>3.3347499811237451E-17</v>
      </c>
      <c r="CZ237" s="6">
        <f t="shared" si="672"/>
        <v>4.3487160049454897E-18</v>
      </c>
      <c r="DA237" s="6">
        <f t="shared" si="672"/>
        <v>5.1561328432926191E-19</v>
      </c>
      <c r="DB237" s="6">
        <f t="shared" si="672"/>
        <v>5.5336388995903149E-20</v>
      </c>
      <c r="DC237" s="6">
        <f t="shared" si="672"/>
        <v>5.3503948100561613E-21</v>
      </c>
      <c r="DD237" s="6">
        <f t="shared" si="672"/>
        <v>4.6378366963192756E-22</v>
      </c>
      <c r="DE237" s="6">
        <f t="shared" si="672"/>
        <v>3.5856090098349996E-23</v>
      </c>
      <c r="DF237" s="6">
        <f t="shared" si="672"/>
        <v>2.459141546291336E-24</v>
      </c>
      <c r="DG237" s="6">
        <f t="shared" si="672"/>
        <v>1.4877138958898763E-25</v>
      </c>
      <c r="DH237" s="6">
        <f t="shared" si="672"/>
        <v>7.8921333013618579E-27</v>
      </c>
      <c r="DI237" s="6">
        <f t="shared" si="672"/>
        <v>3.6484504966355926E-28</v>
      </c>
      <c r="DJ237" s="6">
        <f t="shared" si="672"/>
        <v>1.4602660227358232E-29</v>
      </c>
      <c r="DK237" s="6">
        <f t="shared" si="672"/>
        <v>5.0257395565289988E-31</v>
      </c>
      <c r="DL237" s="6">
        <f t="shared" si="672"/>
        <v>1.4767463646363409E-32</v>
      </c>
      <c r="DM237" s="6">
        <f t="shared" si="672"/>
        <v>3.6770143159549696E-34</v>
      </c>
      <c r="DN237" s="6">
        <f t="shared" si="672"/>
        <v>7.6976686166452386E-36</v>
      </c>
      <c r="DO237" s="6">
        <f t="shared" si="672"/>
        <v>1.3437767173517491E-37</v>
      </c>
      <c r="DP237" s="6">
        <f t="shared" si="672"/>
        <v>1.917499905575479E-39</v>
      </c>
      <c r="DQ237" s="6">
        <f t="shared" si="672"/>
        <v>0</v>
      </c>
      <c r="DR237" s="6">
        <f t="shared" si="672"/>
        <v>0</v>
      </c>
      <c r="DS237" s="6">
        <f t="shared" si="672"/>
        <v>0</v>
      </c>
      <c r="DT237" s="6">
        <f t="shared" si="672"/>
        <v>0</v>
      </c>
      <c r="DU237" s="6">
        <f t="shared" si="672"/>
        <v>0</v>
      </c>
      <c r="DV237" s="6">
        <f t="shared" si="672"/>
        <v>0</v>
      </c>
      <c r="DW237" s="6">
        <f t="shared" si="672"/>
        <v>0</v>
      </c>
      <c r="DX237" s="6">
        <f t="shared" si="672"/>
        <v>0</v>
      </c>
      <c r="DY237" s="6">
        <f t="shared" si="672"/>
        <v>0</v>
      </c>
      <c r="DZ237" s="6">
        <f t="shared" si="672"/>
        <v>0</v>
      </c>
      <c r="EA237" s="6">
        <f t="shared" si="672"/>
        <v>0</v>
      </c>
      <c r="EB237" s="6">
        <f t="shared" si="671"/>
        <v>0</v>
      </c>
      <c r="EC237" s="6">
        <f t="shared" si="671"/>
        <v>0</v>
      </c>
      <c r="ED237" s="6">
        <f t="shared" si="671"/>
        <v>0</v>
      </c>
      <c r="EE237" s="6">
        <f t="shared" si="671"/>
        <v>0</v>
      </c>
      <c r="EF237" s="6">
        <f t="shared" si="671"/>
        <v>0</v>
      </c>
      <c r="EG237" s="6">
        <f t="shared" si="671"/>
        <v>0</v>
      </c>
      <c r="EH237" s="6">
        <f t="shared" si="671"/>
        <v>0</v>
      </c>
      <c r="EI237" s="6">
        <f t="shared" si="671"/>
        <v>0</v>
      </c>
      <c r="EJ237" s="6">
        <f t="shared" si="671"/>
        <v>0</v>
      </c>
      <c r="EK237" s="6">
        <f t="shared" si="671"/>
        <v>0</v>
      </c>
      <c r="EL237" s="6">
        <f t="shared" si="671"/>
        <v>0</v>
      </c>
      <c r="EM237" s="6">
        <f t="shared" si="671"/>
        <v>0</v>
      </c>
      <c r="EN237" s="6">
        <f t="shared" si="671"/>
        <v>0</v>
      </c>
      <c r="EO237" s="6">
        <f t="shared" si="671"/>
        <v>0</v>
      </c>
      <c r="EP237" s="6">
        <f t="shared" si="671"/>
        <v>0</v>
      </c>
      <c r="EQ237" s="6">
        <f t="shared" si="671"/>
        <v>0</v>
      </c>
      <c r="ER237" s="6">
        <f t="shared" si="671"/>
        <v>0</v>
      </c>
      <c r="ES237" s="6">
        <f t="shared" si="671"/>
        <v>0</v>
      </c>
      <c r="ET237" s="6">
        <f t="shared" si="671"/>
        <v>0</v>
      </c>
      <c r="EU237" s="6">
        <f t="shared" si="671"/>
        <v>0</v>
      </c>
      <c r="EV237" s="6">
        <f t="shared" si="671"/>
        <v>0</v>
      </c>
      <c r="EW237" s="6">
        <f t="shared" si="671"/>
        <v>0</v>
      </c>
      <c r="EX237" s="6">
        <f t="shared" si="671"/>
        <v>0</v>
      </c>
      <c r="EY237" s="6">
        <f t="shared" si="671"/>
        <v>0</v>
      </c>
      <c r="EZ237" s="6">
        <f t="shared" si="671"/>
        <v>0</v>
      </c>
      <c r="FA237" s="6">
        <f t="shared" si="671"/>
        <v>0</v>
      </c>
      <c r="FB237" s="6">
        <f t="shared" si="671"/>
        <v>0</v>
      </c>
      <c r="FC237" s="6">
        <f t="shared" si="671"/>
        <v>0</v>
      </c>
      <c r="FD237" s="6">
        <f t="shared" si="671"/>
        <v>0</v>
      </c>
      <c r="FE237" s="6">
        <f t="shared" si="671"/>
        <v>0</v>
      </c>
      <c r="FF237" s="6">
        <f t="shared" si="671"/>
        <v>0</v>
      </c>
      <c r="FG237" s="6">
        <f t="shared" si="671"/>
        <v>0</v>
      </c>
      <c r="FH237" s="6">
        <f t="shared" si="671"/>
        <v>0</v>
      </c>
      <c r="FI237" s="6">
        <f t="shared" si="671"/>
        <v>0</v>
      </c>
      <c r="FJ237" s="6">
        <f t="shared" si="671"/>
        <v>0</v>
      </c>
      <c r="FK237" s="6">
        <f t="shared" si="671"/>
        <v>0</v>
      </c>
      <c r="FL237" s="6">
        <f t="shared" si="671"/>
        <v>0</v>
      </c>
      <c r="FM237" s="6">
        <f t="shared" si="671"/>
        <v>0</v>
      </c>
      <c r="FN237" s="6">
        <f t="shared" si="671"/>
        <v>0</v>
      </c>
      <c r="FO237" s="6">
        <f t="shared" si="671"/>
        <v>0</v>
      </c>
      <c r="FP237" s="6">
        <f t="shared" si="671"/>
        <v>0</v>
      </c>
      <c r="FQ237" s="6">
        <f t="shared" si="671"/>
        <v>0</v>
      </c>
      <c r="FR237" s="6">
        <f t="shared" si="671"/>
        <v>0</v>
      </c>
      <c r="FS237" s="6">
        <f t="shared" si="671"/>
        <v>0</v>
      </c>
      <c r="FT237" s="6">
        <f t="shared" si="671"/>
        <v>0</v>
      </c>
      <c r="FU237" s="6">
        <f t="shared" si="671"/>
        <v>0</v>
      </c>
      <c r="FV237" s="6">
        <f t="shared" si="671"/>
        <v>0</v>
      </c>
      <c r="FW237" s="6">
        <f t="shared" si="671"/>
        <v>0</v>
      </c>
      <c r="FX237" s="6">
        <f t="shared" si="671"/>
        <v>0</v>
      </c>
      <c r="FY237" s="6">
        <f t="shared" si="671"/>
        <v>0</v>
      </c>
      <c r="FZ237" s="6">
        <f t="shared" si="671"/>
        <v>0</v>
      </c>
      <c r="GA237" s="6">
        <f t="shared" si="671"/>
        <v>0</v>
      </c>
      <c r="GB237" s="6">
        <f t="shared" si="671"/>
        <v>0</v>
      </c>
      <c r="GC237" s="6">
        <f t="shared" si="671"/>
        <v>0</v>
      </c>
      <c r="GD237" s="6">
        <f t="shared" si="671"/>
        <v>0</v>
      </c>
      <c r="GE237" s="6">
        <f t="shared" si="671"/>
        <v>0</v>
      </c>
      <c r="GF237" s="6">
        <f t="shared" si="671"/>
        <v>0</v>
      </c>
      <c r="GG237" s="6">
        <f t="shared" si="671"/>
        <v>0</v>
      </c>
      <c r="GH237" s="6">
        <f t="shared" si="671"/>
        <v>0</v>
      </c>
      <c r="GI237" s="6">
        <f t="shared" si="671"/>
        <v>0</v>
      </c>
      <c r="GJ237" s="6">
        <f t="shared" si="671"/>
        <v>0</v>
      </c>
      <c r="GK237" s="6">
        <f t="shared" si="671"/>
        <v>0</v>
      </c>
      <c r="GL237" s="6">
        <f t="shared" si="671"/>
        <v>0</v>
      </c>
      <c r="GM237" s="6">
        <f t="shared" si="671"/>
        <v>0</v>
      </c>
      <c r="GN237" s="6">
        <f t="shared" si="670"/>
        <v>0</v>
      </c>
      <c r="GO237" s="6">
        <f t="shared" si="670"/>
        <v>0</v>
      </c>
      <c r="GP237" s="6">
        <f t="shared" si="670"/>
        <v>0</v>
      </c>
      <c r="GQ237" s="6">
        <f t="shared" si="670"/>
        <v>0</v>
      </c>
      <c r="GR237" s="6">
        <f t="shared" si="670"/>
        <v>0</v>
      </c>
      <c r="GS237" s="6">
        <f t="shared" si="670"/>
        <v>0</v>
      </c>
      <c r="GT237" s="6">
        <f t="shared" si="670"/>
        <v>0</v>
      </c>
      <c r="GU237" s="6">
        <f t="shared" si="670"/>
        <v>0</v>
      </c>
      <c r="GV237" s="6">
        <f t="shared" si="670"/>
        <v>0</v>
      </c>
      <c r="GW237" s="6">
        <f t="shared" si="670"/>
        <v>0</v>
      </c>
      <c r="GX237" s="6">
        <f t="shared" si="670"/>
        <v>0</v>
      </c>
      <c r="GY237" s="6">
        <f t="shared" si="670"/>
        <v>0</v>
      </c>
      <c r="GZ237" s="6">
        <f t="shared" si="670"/>
        <v>0</v>
      </c>
      <c r="HA237" s="6">
        <f t="shared" si="670"/>
        <v>0</v>
      </c>
      <c r="HB237" s="6">
        <f t="shared" si="670"/>
        <v>0</v>
      </c>
      <c r="HC237" s="6">
        <f t="shared" si="670"/>
        <v>0</v>
      </c>
      <c r="HD237" s="6">
        <f t="shared" si="670"/>
        <v>0</v>
      </c>
      <c r="HE237" s="6">
        <f t="shared" si="670"/>
        <v>0</v>
      </c>
      <c r="HF237" s="6">
        <f t="shared" si="670"/>
        <v>0</v>
      </c>
      <c r="HG237" s="6">
        <f t="shared" si="670"/>
        <v>0</v>
      </c>
      <c r="HJ237" s="4">
        <f t="shared" si="644"/>
        <v>2249.8473067254317</v>
      </c>
      <c r="HK237" s="1">
        <f t="shared" si="638"/>
        <v>386644.10859468294</v>
      </c>
      <c r="HL237" s="2">
        <f t="shared" si="645"/>
        <v>-0.99999976805506008</v>
      </c>
      <c r="HM237" s="4">
        <f t="shared" si="646"/>
        <v>1.0469705196525887</v>
      </c>
      <c r="HN237" s="4">
        <f t="shared" si="647"/>
        <v>0.50019660219705275</v>
      </c>
      <c r="HO237" s="5">
        <f t="shared" si="639"/>
        <v>0.52020941340151694</v>
      </c>
      <c r="HP237" s="2">
        <f t="shared" si="648"/>
        <v>-3968.999931808185</v>
      </c>
      <c r="HQ237" s="5">
        <f t="shared" si="649"/>
        <v>-0.52027760521582422</v>
      </c>
      <c r="HR237" s="6">
        <f t="shared" si="650"/>
        <v>2646.5202094134015</v>
      </c>
      <c r="HS237" s="2">
        <f t="shared" si="651"/>
        <v>52.471123806857989</v>
      </c>
      <c r="HT237" s="4">
        <f t="shared" si="652"/>
        <v>2249.8473068536418</v>
      </c>
    </row>
    <row r="238" spans="1:228" x14ac:dyDescent="0.25">
      <c r="A238">
        <v>152</v>
      </c>
      <c r="B238" s="3">
        <v>39810717.0553497</v>
      </c>
      <c r="C238" s="2">
        <v>1.2615254979893813</v>
      </c>
      <c r="D238" s="6">
        <f t="shared" si="643"/>
        <v>92.834756196140233</v>
      </c>
      <c r="E238" s="6">
        <f t="shared" ref="E238:BP241" si="673">$H$1*PI()/3*($E$213*(F$215-E$215)*(E30*(2*E$215+F$215)+F30*(E$215+2*F$215))+$C$213/2*((F$215^2-E$215^2)*(E30+F30)^2+2*(F$215-E$215)*(E$215*E30^2+F$215*F30^2)))</f>
        <v>92.83152278769829</v>
      </c>
      <c r="F238" s="6">
        <f t="shared" si="673"/>
        <v>92.719782541694386</v>
      </c>
      <c r="G238" s="6">
        <f t="shared" si="673"/>
        <v>92.4958685750928</v>
      </c>
      <c r="H238" s="6">
        <f t="shared" si="673"/>
        <v>92.156371329833377</v>
      </c>
      <c r="I238" s="6">
        <f t="shared" si="673"/>
        <v>91.698179135597456</v>
      </c>
      <c r="J238" s="6">
        <f t="shared" si="673"/>
        <v>91.118520352375057</v>
      </c>
      <c r="K238" s="6">
        <f t="shared" si="673"/>
        <v>90.415006826512027</v>
      </c>
      <c r="L238" s="6">
        <f t="shared" si="673"/>
        <v>89.585678334265737</v>
      </c>
      <c r="M238" s="6">
        <f t="shared" si="673"/>
        <v>88.629047627229369</v>
      </c>
      <c r="N238" s="6">
        <f t="shared" si="673"/>
        <v>87.544145626149813</v>
      </c>
      <c r="O238" s="6">
        <f t="shared" si="673"/>
        <v>86.330566242782481</v>
      </c>
      <c r="P238" s="6">
        <f t="shared" si="673"/>
        <v>84.988510236381856</v>
      </c>
      <c r="Q238" s="6">
        <f t="shared" si="673"/>
        <v>83.518827442403563</v>
      </c>
      <c r="R238" s="6">
        <f t="shared" si="673"/>
        <v>81.92305663810717</v>
      </c>
      <c r="S238" s="6">
        <f t="shared" si="673"/>
        <v>80.20346224169819</v>
      </c>
      <c r="T238" s="6">
        <f t="shared" si="673"/>
        <v>78.363066979692675</v>
      </c>
      <c r="U238" s="6">
        <f t="shared" si="673"/>
        <v>76.40567959938565</v>
      </c>
      <c r="V238" s="6">
        <f t="shared" si="673"/>
        <v>74.335916657712701</v>
      </c>
      <c r="W238" s="6">
        <f t="shared" si="673"/>
        <v>72.159217386423606</v>
      </c>
      <c r="X238" s="6">
        <f t="shared" si="673"/>
        <v>69.881850616906846</v>
      </c>
      <c r="Y238" s="6">
        <f t="shared" si="673"/>
        <v>67.510912754149956</v>
      </c>
      <c r="Z238" s="6">
        <f t="shared" si="673"/>
        <v>65.054315819132057</v>
      </c>
      <c r="AA238" s="6">
        <f t="shared" si="673"/>
        <v>62.520764637447286</v>
      </c>
      <c r="AB238" s="6">
        <f t="shared" si="673"/>
        <v>59.919722343225864</v>
      </c>
      <c r="AC238" s="6">
        <f t="shared" si="673"/>
        <v>57.261363494015214</v>
      </c>
      <c r="AD238" s="6">
        <f t="shared" si="673"/>
        <v>54.556514257669072</v>
      </c>
      <c r="AE238" s="6">
        <f t="shared" si="673"/>
        <v>51.816579338391151</v>
      </c>
      <c r="AF238" s="6">
        <f t="shared" si="673"/>
        <v>49.053455557609098</v>
      </c>
      <c r="AG238" s="6">
        <f t="shared" si="673"/>
        <v>46.279432293568178</v>
      </c>
      <c r="AH238" s="6">
        <f t="shared" si="673"/>
        <v>43.507079312639561</v>
      </c>
      <c r="AI238" s="6">
        <f t="shared" si="673"/>
        <v>40.749122888032801</v>
      </c>
      <c r="AJ238" s="6">
        <f t="shared" si="673"/>
        <v>38.018311493030879</v>
      </c>
      <c r="AK238" s="6">
        <f t="shared" si="673"/>
        <v>35.327272766295465</v>
      </c>
      <c r="AL238" s="6">
        <f t="shared" si="673"/>
        <v>32.688363864714979</v>
      </c>
      <c r="AM238" s="6">
        <f t="shared" si="673"/>
        <v>30.113517729573505</v>
      </c>
      <c r="AN238" s="6">
        <f t="shared" si="673"/>
        <v>27.614088178552898</v>
      </c>
      <c r="AO238" s="6">
        <f t="shared" si="673"/>
        <v>25.200697078596104</v>
      </c>
      <c r="AP238" s="6">
        <f t="shared" si="673"/>
        <v>22.883087133509768</v>
      </c>
      <c r="AQ238" s="6">
        <f t="shared" si="673"/>
        <v>20.669984012864678</v>
      </c>
      <c r="AR238" s="6">
        <f t="shared" si="673"/>
        <v>18.568971634175274</v>
      </c>
      <c r="AS238" s="6">
        <f t="shared" si="673"/>
        <v>16.586384368917404</v>
      </c>
      <c r="AT238" s="6">
        <f t="shared" si="673"/>
        <v>14.727219757623413</v>
      </c>
      <c r="AU238" s="6">
        <f t="shared" si="673"/>
        <v>12.99507497854748</v>
      </c>
      <c r="AV238" s="6">
        <f t="shared" si="673"/>
        <v>11.392109812241932</v>
      </c>
      <c r="AW238" s="6">
        <f t="shared" si="673"/>
        <v>9.9190381833164381</v>
      </c>
      <c r="AX238" s="6">
        <f t="shared" si="673"/>
        <v>8.575149552460287</v>
      </c>
      <c r="AY238" s="6">
        <f t="shared" si="673"/>
        <v>7.3583604977974471</v>
      </c>
      <c r="AZ238" s="6">
        <f t="shared" si="673"/>
        <v>6.2652957975589745</v>
      </c>
      <c r="BA238" s="6">
        <f t="shared" si="673"/>
        <v>5.2913972478352198</v>
      </c>
      <c r="BB238" s="6">
        <f t="shared" si="673"/>
        <v>4.4310573708385919</v>
      </c>
      <c r="BC238" s="6">
        <f t="shared" si="673"/>
        <v>3.6777741480462369</v>
      </c>
      <c r="BD238" s="6">
        <f t="shared" si="673"/>
        <v>3.0243220093147425</v>
      </c>
      <c r="BE238" s="6">
        <f t="shared" si="673"/>
        <v>2.46293358315488</v>
      </c>
      <c r="BF238" s="6">
        <f t="shared" si="673"/>
        <v>1.9854862190429374</v>
      </c>
      <c r="BG238" s="6">
        <f t="shared" si="673"/>
        <v>1.5836870735607782</v>
      </c>
      <c r="BH238" s="6">
        <f t="shared" si="673"/>
        <v>1.2492506370149039</v>
      </c>
      <c r="BI238" s="6">
        <f t="shared" si="673"/>
        <v>0.97406297549610754</v>
      </c>
      <c r="BJ238" s="6">
        <f t="shared" si="673"/>
        <v>0.75032766297511444</v>
      </c>
      <c r="BK238" s="6">
        <f t="shared" si="673"/>
        <v>0.57068934400732296</v>
      </c>
      <c r="BL238" s="6">
        <f t="shared" si="673"/>
        <v>0.42833204336976743</v>
      </c>
      <c r="BM238" s="6">
        <f t="shared" si="673"/>
        <v>0.31705064961329388</v>
      </c>
      <c r="BN238" s="6">
        <f t="shared" si="673"/>
        <v>0.23129535748246929</v>
      </c>
      <c r="BO238" s="6">
        <f t="shared" si="673"/>
        <v>0.16619016633584202</v>
      </c>
      <c r="BP238" s="6">
        <f t="shared" si="673"/>
        <v>0.11752770797166773</v>
      </c>
      <c r="BQ238" s="6">
        <f t="shared" si="672"/>
        <v>8.1743638970457166E-2</v>
      </c>
      <c r="BR238" s="6">
        <f t="shared" si="672"/>
        <v>5.5874520433723381E-2</v>
      </c>
      <c r="BS238" s="6">
        <f t="shared" si="672"/>
        <v>3.7503487571307031E-2</v>
      </c>
      <c r="BT238" s="6">
        <f t="shared" si="672"/>
        <v>2.4698077027854318E-2</v>
      </c>
      <c r="BU238" s="6">
        <f t="shared" si="672"/>
        <v>1.5944353446358486E-2</v>
      </c>
      <c r="BV238" s="6">
        <f t="shared" si="672"/>
        <v>1.0081005725340634E-2</v>
      </c>
      <c r="BW238" s="6">
        <f t="shared" si="672"/>
        <v>6.2364335127067664E-3</v>
      </c>
      <c r="BX238" s="6">
        <f t="shared" si="672"/>
        <v>3.7710917474740001E-3</v>
      </c>
      <c r="BY238" s="6">
        <f t="shared" si="672"/>
        <v>2.2265826658640375E-3</v>
      </c>
      <c r="BZ238" s="6">
        <f t="shared" si="672"/>
        <v>1.282250190895622E-3</v>
      </c>
      <c r="CA238" s="6">
        <f t="shared" si="672"/>
        <v>7.1939598886485009E-4</v>
      </c>
      <c r="CB238" s="6">
        <f t="shared" si="672"/>
        <v>3.9273567690549077E-4</v>
      </c>
      <c r="CC238" s="6">
        <f t="shared" si="672"/>
        <v>2.0836333031599145E-4</v>
      </c>
      <c r="CD238" s="6">
        <f t="shared" si="672"/>
        <v>1.0728941064984057E-4</v>
      </c>
      <c r="CE238" s="6">
        <f t="shared" si="672"/>
        <v>5.3543466736258494E-5</v>
      </c>
      <c r="CF238" s="6">
        <f t="shared" si="672"/>
        <v>2.586078737922717E-5</v>
      </c>
      <c r="CG238" s="6">
        <f t="shared" si="672"/>
        <v>1.2069938604867984E-5</v>
      </c>
      <c r="CH238" s="6">
        <f t="shared" si="672"/>
        <v>5.4351104272150732E-6</v>
      </c>
      <c r="CI238" s="6">
        <f t="shared" si="672"/>
        <v>2.3573913782515704E-6</v>
      </c>
      <c r="CJ238" s="6">
        <f t="shared" si="672"/>
        <v>9.8315414707953276E-7</v>
      </c>
      <c r="CK238" s="6">
        <f t="shared" si="672"/>
        <v>3.9354079463725241E-7</v>
      </c>
      <c r="CL238" s="6">
        <f t="shared" si="672"/>
        <v>1.5090759271918504E-7</v>
      </c>
      <c r="CM238" s="6">
        <f t="shared" si="672"/>
        <v>5.5325099893986918E-8</v>
      </c>
      <c r="CN238" s="6">
        <f t="shared" si="672"/>
        <v>1.935171608253216E-8</v>
      </c>
      <c r="CO238" s="6">
        <f t="shared" si="672"/>
        <v>6.4440241111375824E-9</v>
      </c>
      <c r="CP238" s="6">
        <f t="shared" si="672"/>
        <v>2.0381928791001664E-9</v>
      </c>
      <c r="CQ238" s="6">
        <f t="shared" si="672"/>
        <v>6.1086828679457908E-10</v>
      </c>
      <c r="CR238" s="6">
        <f t="shared" si="672"/>
        <v>1.7305302180798345E-10</v>
      </c>
      <c r="CS238" s="6">
        <f t="shared" si="672"/>
        <v>4.6217266108389387E-11</v>
      </c>
      <c r="CT238" s="6">
        <f t="shared" si="672"/>
        <v>1.1604686601654203E-11</v>
      </c>
      <c r="CU238" s="6">
        <f t="shared" si="672"/>
        <v>2.731625487070066E-12</v>
      </c>
      <c r="CV238" s="6">
        <f t="shared" si="672"/>
        <v>6.0098409203751325E-13</v>
      </c>
      <c r="CW238" s="6">
        <f t="shared" si="672"/>
        <v>1.2319482192320857E-13</v>
      </c>
      <c r="CX238" s="6">
        <f t="shared" si="672"/>
        <v>2.3451904974278011E-14</v>
      </c>
      <c r="CY238" s="6">
        <f t="shared" si="672"/>
        <v>4.1316184977645821E-15</v>
      </c>
      <c r="CZ238" s="6">
        <f t="shared" si="672"/>
        <v>6.7119263584101564E-16</v>
      </c>
      <c r="DA238" s="6">
        <f t="shared" si="672"/>
        <v>1.0016411016555388E-16</v>
      </c>
      <c r="DB238" s="6">
        <f t="shared" si="672"/>
        <v>1.3676942870222173E-17</v>
      </c>
      <c r="DC238" s="6">
        <f t="shared" si="672"/>
        <v>1.7016440767096646E-18</v>
      </c>
      <c r="DD238" s="6">
        <f t="shared" si="672"/>
        <v>1.920679251960387E-19</v>
      </c>
      <c r="DE238" s="6">
        <f t="shared" si="672"/>
        <v>1.9577601429449236E-20</v>
      </c>
      <c r="DF238" s="6">
        <f t="shared" si="672"/>
        <v>1.7934890131803988E-21</v>
      </c>
      <c r="DG238" s="6">
        <f t="shared" si="672"/>
        <v>1.4692238563898137E-22</v>
      </c>
      <c r="DH238" s="6">
        <f t="shared" si="672"/>
        <v>1.0706244283863676E-23</v>
      </c>
      <c r="DI238" s="6">
        <f t="shared" si="672"/>
        <v>6.9015343342899049E-25</v>
      </c>
      <c r="DJ238" s="6">
        <f t="shared" si="672"/>
        <v>3.912885882314267E-26</v>
      </c>
      <c r="DK238" s="6">
        <f t="shared" si="672"/>
        <v>1.9393417509568859E-27</v>
      </c>
      <c r="DL238" s="6">
        <f t="shared" si="672"/>
        <v>8.3493582567489899E-29</v>
      </c>
      <c r="DM238" s="6">
        <f t="shared" si="672"/>
        <v>3.1016795715820644E-30</v>
      </c>
      <c r="DN238" s="6">
        <f t="shared" si="672"/>
        <v>9.8730399860525063E-32</v>
      </c>
      <c r="DO238" s="6">
        <f t="shared" si="672"/>
        <v>2.6732239916482426E-33</v>
      </c>
      <c r="DP238" s="6">
        <f t="shared" si="672"/>
        <v>5.998868227781906E-35</v>
      </c>
      <c r="DQ238" s="6">
        <f t="shared" si="672"/>
        <v>0</v>
      </c>
      <c r="DR238" s="6">
        <f t="shared" si="672"/>
        <v>0</v>
      </c>
      <c r="DS238" s="6">
        <f t="shared" si="672"/>
        <v>0</v>
      </c>
      <c r="DT238" s="6">
        <f t="shared" si="672"/>
        <v>0</v>
      </c>
      <c r="DU238" s="6">
        <f t="shared" si="672"/>
        <v>0</v>
      </c>
      <c r="DV238" s="6">
        <f t="shared" si="672"/>
        <v>0</v>
      </c>
      <c r="DW238" s="6">
        <f t="shared" si="672"/>
        <v>0</v>
      </c>
      <c r="DX238" s="6">
        <f t="shared" si="672"/>
        <v>0</v>
      </c>
      <c r="DY238" s="6">
        <f t="shared" si="672"/>
        <v>0</v>
      </c>
      <c r="DZ238" s="6">
        <f t="shared" si="672"/>
        <v>0</v>
      </c>
      <c r="EA238" s="6">
        <f t="shared" si="672"/>
        <v>0</v>
      </c>
      <c r="EB238" s="6">
        <f t="shared" si="671"/>
        <v>0</v>
      </c>
      <c r="EC238" s="6">
        <f t="shared" si="671"/>
        <v>0</v>
      </c>
      <c r="ED238" s="6">
        <f t="shared" si="671"/>
        <v>0</v>
      </c>
      <c r="EE238" s="6">
        <f t="shared" si="671"/>
        <v>0</v>
      </c>
      <c r="EF238" s="6">
        <f t="shared" si="671"/>
        <v>0</v>
      </c>
      <c r="EG238" s="6">
        <f t="shared" si="671"/>
        <v>0</v>
      </c>
      <c r="EH238" s="6">
        <f t="shared" si="671"/>
        <v>0</v>
      </c>
      <c r="EI238" s="6">
        <f t="shared" si="671"/>
        <v>0</v>
      </c>
      <c r="EJ238" s="6">
        <f t="shared" si="671"/>
        <v>0</v>
      </c>
      <c r="EK238" s="6">
        <f t="shared" si="671"/>
        <v>0</v>
      </c>
      <c r="EL238" s="6">
        <f t="shared" si="671"/>
        <v>0</v>
      </c>
      <c r="EM238" s="6">
        <f t="shared" si="671"/>
        <v>0</v>
      </c>
      <c r="EN238" s="6">
        <f t="shared" si="671"/>
        <v>0</v>
      </c>
      <c r="EO238" s="6">
        <f t="shared" si="671"/>
        <v>0</v>
      </c>
      <c r="EP238" s="6">
        <f t="shared" si="671"/>
        <v>0</v>
      </c>
      <c r="EQ238" s="6">
        <f t="shared" si="671"/>
        <v>0</v>
      </c>
      <c r="ER238" s="6">
        <f t="shared" si="671"/>
        <v>0</v>
      </c>
      <c r="ES238" s="6">
        <f t="shared" si="671"/>
        <v>0</v>
      </c>
      <c r="ET238" s="6">
        <f t="shared" si="671"/>
        <v>0</v>
      </c>
      <c r="EU238" s="6">
        <f t="shared" si="671"/>
        <v>0</v>
      </c>
      <c r="EV238" s="6">
        <f t="shared" si="671"/>
        <v>0</v>
      </c>
      <c r="EW238" s="6">
        <f t="shared" si="671"/>
        <v>0</v>
      </c>
      <c r="EX238" s="6">
        <f t="shared" si="671"/>
        <v>0</v>
      </c>
      <c r="EY238" s="6">
        <f t="shared" si="671"/>
        <v>0</v>
      </c>
      <c r="EZ238" s="6">
        <f t="shared" si="671"/>
        <v>0</v>
      </c>
      <c r="FA238" s="6">
        <f t="shared" si="671"/>
        <v>0</v>
      </c>
      <c r="FB238" s="6">
        <f t="shared" si="671"/>
        <v>0</v>
      </c>
      <c r="FC238" s="6">
        <f t="shared" si="671"/>
        <v>0</v>
      </c>
      <c r="FD238" s="6">
        <f t="shared" si="671"/>
        <v>0</v>
      </c>
      <c r="FE238" s="6">
        <f t="shared" si="671"/>
        <v>0</v>
      </c>
      <c r="FF238" s="6">
        <f t="shared" si="671"/>
        <v>0</v>
      </c>
      <c r="FG238" s="6">
        <f t="shared" si="671"/>
        <v>0</v>
      </c>
      <c r="FH238" s="6">
        <f t="shared" si="671"/>
        <v>0</v>
      </c>
      <c r="FI238" s="6">
        <f t="shared" si="671"/>
        <v>0</v>
      </c>
      <c r="FJ238" s="6">
        <f t="shared" si="671"/>
        <v>0</v>
      </c>
      <c r="FK238" s="6">
        <f t="shared" si="671"/>
        <v>0</v>
      </c>
      <c r="FL238" s="6">
        <f t="shared" si="671"/>
        <v>0</v>
      </c>
      <c r="FM238" s="6">
        <f t="shared" si="671"/>
        <v>0</v>
      </c>
      <c r="FN238" s="6">
        <f t="shared" si="671"/>
        <v>0</v>
      </c>
      <c r="FO238" s="6">
        <f t="shared" si="671"/>
        <v>0</v>
      </c>
      <c r="FP238" s="6">
        <f t="shared" si="671"/>
        <v>0</v>
      </c>
      <c r="FQ238" s="6">
        <f t="shared" si="671"/>
        <v>0</v>
      </c>
      <c r="FR238" s="6">
        <f t="shared" si="671"/>
        <v>0</v>
      </c>
      <c r="FS238" s="6">
        <f t="shared" si="671"/>
        <v>0</v>
      </c>
      <c r="FT238" s="6">
        <f t="shared" si="671"/>
        <v>0</v>
      </c>
      <c r="FU238" s="6">
        <f t="shared" si="671"/>
        <v>0</v>
      </c>
      <c r="FV238" s="6">
        <f t="shared" si="671"/>
        <v>0</v>
      </c>
      <c r="FW238" s="6">
        <f t="shared" si="671"/>
        <v>0</v>
      </c>
      <c r="FX238" s="6">
        <f t="shared" si="671"/>
        <v>0</v>
      </c>
      <c r="FY238" s="6">
        <f t="shared" si="671"/>
        <v>0</v>
      </c>
      <c r="FZ238" s="6">
        <f t="shared" si="671"/>
        <v>0</v>
      </c>
      <c r="GA238" s="6">
        <f t="shared" si="671"/>
        <v>0</v>
      </c>
      <c r="GB238" s="6">
        <f t="shared" si="671"/>
        <v>0</v>
      </c>
      <c r="GC238" s="6">
        <f t="shared" si="671"/>
        <v>0</v>
      </c>
      <c r="GD238" s="6">
        <f t="shared" si="671"/>
        <v>0</v>
      </c>
      <c r="GE238" s="6">
        <f t="shared" si="671"/>
        <v>0</v>
      </c>
      <c r="GF238" s="6">
        <f t="shared" si="671"/>
        <v>0</v>
      </c>
      <c r="GG238" s="6">
        <f t="shared" si="671"/>
        <v>0</v>
      </c>
      <c r="GH238" s="6">
        <f t="shared" si="671"/>
        <v>0</v>
      </c>
      <c r="GI238" s="6">
        <f t="shared" si="671"/>
        <v>0</v>
      </c>
      <c r="GJ238" s="6">
        <f t="shared" si="671"/>
        <v>0</v>
      </c>
      <c r="GK238" s="6">
        <f t="shared" si="671"/>
        <v>0</v>
      </c>
      <c r="GL238" s="6">
        <f t="shared" si="671"/>
        <v>0</v>
      </c>
      <c r="GM238" s="6">
        <f t="shared" si="671"/>
        <v>0</v>
      </c>
      <c r="GN238" s="6">
        <f t="shared" si="670"/>
        <v>0</v>
      </c>
      <c r="GO238" s="6">
        <f t="shared" si="670"/>
        <v>0</v>
      </c>
      <c r="GP238" s="6">
        <f t="shared" si="670"/>
        <v>0</v>
      </c>
      <c r="GQ238" s="6">
        <f t="shared" si="670"/>
        <v>0</v>
      </c>
      <c r="GR238" s="6">
        <f t="shared" si="670"/>
        <v>0</v>
      </c>
      <c r="GS238" s="6">
        <f t="shared" si="670"/>
        <v>0</v>
      </c>
      <c r="GT238" s="6">
        <f t="shared" si="670"/>
        <v>0</v>
      </c>
      <c r="GU238" s="6">
        <f t="shared" si="670"/>
        <v>0</v>
      </c>
      <c r="GV238" s="6">
        <f t="shared" si="670"/>
        <v>0</v>
      </c>
      <c r="GW238" s="6">
        <f t="shared" si="670"/>
        <v>0</v>
      </c>
      <c r="GX238" s="6">
        <f t="shared" si="670"/>
        <v>0</v>
      </c>
      <c r="GY238" s="6">
        <f t="shared" si="670"/>
        <v>0</v>
      </c>
      <c r="GZ238" s="6">
        <f t="shared" si="670"/>
        <v>0</v>
      </c>
      <c r="HA238" s="6">
        <f t="shared" si="670"/>
        <v>0</v>
      </c>
      <c r="HB238" s="6">
        <f t="shared" si="670"/>
        <v>0</v>
      </c>
      <c r="HC238" s="6">
        <f t="shared" si="670"/>
        <v>0</v>
      </c>
      <c r="HD238" s="6">
        <f t="shared" si="670"/>
        <v>0</v>
      </c>
      <c r="HE238" s="6">
        <f t="shared" si="670"/>
        <v>0</v>
      </c>
      <c r="HF238" s="6">
        <f t="shared" si="670"/>
        <v>0</v>
      </c>
      <c r="HG238" s="6">
        <f t="shared" si="670"/>
        <v>0</v>
      </c>
      <c r="HJ238" s="4">
        <f t="shared" si="644"/>
        <v>2754.7734972098006</v>
      </c>
      <c r="HK238" s="1">
        <f t="shared" si="638"/>
        <v>386644.10859468294</v>
      </c>
      <c r="HL238" s="2">
        <f t="shared" si="645"/>
        <v>-0.99999971600038307</v>
      </c>
      <c r="HM238" s="4">
        <f t="shared" si="646"/>
        <v>1.0469463321109918</v>
      </c>
      <c r="HN238" s="4">
        <f t="shared" si="647"/>
        <v>0.5002175463300047</v>
      </c>
      <c r="HO238" s="5">
        <f t="shared" si="639"/>
        <v>0.57562758919243606</v>
      </c>
      <c r="HP238" s="2">
        <f t="shared" si="648"/>
        <v>-3968.999916504109</v>
      </c>
      <c r="HQ238" s="5">
        <f t="shared" si="649"/>
        <v>-0.57571108508295765</v>
      </c>
      <c r="HR238" s="6">
        <f t="shared" si="650"/>
        <v>2646.5756275891927</v>
      </c>
      <c r="HS238" s="2">
        <f t="shared" si="651"/>
        <v>55.195584507529325</v>
      </c>
      <c r="HT238" s="4">
        <f t="shared" si="652"/>
        <v>2754.7734972089575</v>
      </c>
    </row>
    <row r="239" spans="1:228" x14ac:dyDescent="0.25">
      <c r="A239">
        <v>153</v>
      </c>
      <c r="B239" s="3">
        <v>44668359.215096302</v>
      </c>
      <c r="C239" s="2">
        <v>1.4154548893165608</v>
      </c>
      <c r="D239" s="6">
        <f t="shared" si="643"/>
        <v>103.55985481752936</v>
      </c>
      <c r="E239" s="6">
        <f t="shared" si="673"/>
        <v>103.84232209032768</v>
      </c>
      <c r="F239" s="6">
        <f t="shared" si="673"/>
        <v>104.01443700438661</v>
      </c>
      <c r="G239" s="6">
        <f t="shared" si="673"/>
        <v>104.07154831886882</v>
      </c>
      <c r="H239" s="6">
        <f t="shared" si="673"/>
        <v>104.00918843240464</v>
      </c>
      <c r="I239" s="6">
        <f t="shared" si="673"/>
        <v>103.82311350926112</v>
      </c>
      <c r="J239" s="6">
        <f t="shared" si="673"/>
        <v>103.50934587927536</v>
      </c>
      <c r="K239" s="6">
        <f t="shared" si="673"/>
        <v>103.06421855253534</v>
      </c>
      <c r="L239" s="6">
        <f t="shared" si="673"/>
        <v>102.48442163588354</v>
      </c>
      <c r="M239" s="6">
        <f t="shared" si="673"/>
        <v>101.76705038398511</v>
      </c>
      <c r="N239" s="6">
        <f t="shared" si="673"/>
        <v>100.90965455301084</v>
      </c>
      <c r="O239" s="6">
        <f t="shared" si="673"/>
        <v>99.910288659813915</v>
      </c>
      <c r="P239" s="6">
        <f t="shared" si="673"/>
        <v>98.767562675419725</v>
      </c>
      <c r="Q239" s="6">
        <f t="shared" si="673"/>
        <v>97.480692608239522</v>
      </c>
      <c r="R239" s="6">
        <f t="shared" si="673"/>
        <v>96.049550352700564</v>
      </c>
      <c r="S239" s="6">
        <f t="shared" si="673"/>
        <v>94.474712098674047</v>
      </c>
      <c r="T239" s="6">
        <f t="shared" si="673"/>
        <v>92.757504517972436</v>
      </c>
      <c r="U239" s="6">
        <f t="shared" si="673"/>
        <v>90.900047865056635</v>
      </c>
      <c r="V239" s="6">
        <f t="shared" si="673"/>
        <v>88.905295054205354</v>
      </c>
      <c r="W239" s="6">
        <f t="shared" si="673"/>
        <v>86.777065709450582</v>
      </c>
      <c r="X239" s="6">
        <f t="shared" si="673"/>
        <v>84.520074124199837</v>
      </c>
      <c r="Y239" s="6">
        <f t="shared" si="673"/>
        <v>82.139950023942134</v>
      </c>
      <c r="Z239" s="6">
        <f t="shared" si="673"/>
        <v>79.643250997844277</v>
      </c>
      <c r="AA239" s="6">
        <f t="shared" si="673"/>
        <v>77.037465458437396</v>
      </c>
      <c r="AB239" s="6">
        <f t="shared" si="673"/>
        <v>74.331005008294554</v>
      </c>
      <c r="AC239" s="6">
        <f t="shared" si="673"/>
        <v>71.533185141415046</v>
      </c>
      <c r="AD239" s="6">
        <f t="shared" si="673"/>
        <v>68.654193290220363</v>
      </c>
      <c r="AE239" s="6">
        <f t="shared" si="673"/>
        <v>65.705043350485326</v>
      </c>
      <c r="AF239" s="6">
        <f t="shared" si="673"/>
        <v>62.697515980669401</v>
      </c>
      <c r="AG239" s="6">
        <f t="shared" si="673"/>
        <v>59.644084178997495</v>
      </c>
      <c r="AH239" s="6">
        <f t="shared" si="673"/>
        <v>56.55782389726447</v>
      </c>
      <c r="AI239" s="6">
        <f t="shared" si="673"/>
        <v>53.452309751154637</v>
      </c>
      <c r="AJ239" s="6">
        <f t="shared" si="673"/>
        <v>50.341496233693924</v>
      </c>
      <c r="AK239" s="6">
        <f t="shared" si="673"/>
        <v>47.23958522689675</v>
      </c>
      <c r="AL239" s="6">
        <f t="shared" si="673"/>
        <v>44.160881031138103</v>
      </c>
      <c r="AM239" s="6">
        <f t="shared" si="673"/>
        <v>41.119634582669839</v>
      </c>
      <c r="AN239" s="6">
        <f t="shared" si="673"/>
        <v>38.129878996728884</v>
      </c>
      <c r="AO239" s="6">
        <f t="shared" si="673"/>
        <v>35.205259040172123</v>
      </c>
      <c r="AP239" s="6">
        <f t="shared" si="673"/>
        <v>32.358857587646277</v>
      </c>
      <c r="AQ239" s="6">
        <f t="shared" si="673"/>
        <v>29.603022527380432</v>
      </c>
      <c r="AR239" s="6">
        <f t="shared" si="673"/>
        <v>26.949197934540482</v>
      </c>
      <c r="AS239" s="6">
        <f t="shared" si="673"/>
        <v>24.407763598013879</v>
      </c>
      <c r="AT239" s="6">
        <f t="shared" si="673"/>
        <v>21.987887145698529</v>
      </c>
      <c r="AU239" s="6">
        <f t="shared" si="673"/>
        <v>19.697393041219936</v>
      </c>
      <c r="AV239" s="6">
        <f t="shared" si="673"/>
        <v>17.542652600279794</v>
      </c>
      <c r="AW239" s="6">
        <f t="shared" si="673"/>
        <v>15.528498881416926</v>
      </c>
      <c r="AX239" s="6">
        <f t="shared" si="673"/>
        <v>13.658169834037043</v>
      </c>
      <c r="AY239" s="6">
        <f t="shared" si="673"/>
        <v>11.933282433381981</v>
      </c>
      <c r="AZ239" s="6">
        <f t="shared" si="673"/>
        <v>10.353839706066582</v>
      </c>
      <c r="BA239" s="6">
        <f t="shared" si="673"/>
        <v>8.9182715690399643</v>
      </c>
      <c r="BB239" s="6">
        <f t="shared" si="673"/>
        <v>7.6235092997208751</v>
      </c>
      <c r="BC239" s="6">
        <f t="shared" si="673"/>
        <v>6.4650922675606477</v>
      </c>
      <c r="BD239" s="6">
        <f t="shared" si="673"/>
        <v>5.4373043399172678</v>
      </c>
      <c r="BE239" s="6">
        <f t="shared" si="673"/>
        <v>4.5333361889083488</v>
      </c>
      <c r="BF239" s="6">
        <f t="shared" si="673"/>
        <v>3.7454686376394988</v>
      </c>
      <c r="BG239" s="6">
        <f t="shared" si="673"/>
        <v>3.0652712617527151</v>
      </c>
      <c r="BH239" s="6">
        <f t="shared" si="673"/>
        <v>2.4838097702669812</v>
      </c>
      <c r="BI239" s="6">
        <f t="shared" si="673"/>
        <v>1.9918552836635262</v>
      </c>
      <c r="BJ239" s="6">
        <f t="shared" si="673"/>
        <v>1.580088548449698</v>
      </c>
      <c r="BK239" s="6">
        <f t="shared" si="673"/>
        <v>1.2392923979132102</v>
      </c>
      <c r="BL239" s="6">
        <f t="shared" si="673"/>
        <v>0.96052638731862428</v>
      </c>
      <c r="BM239" s="6">
        <f t="shared" si="673"/>
        <v>0.73527847199413876</v>
      </c>
      <c r="BN239" s="6">
        <f t="shared" si="673"/>
        <v>0.5555898070184504</v>
      </c>
      <c r="BO239" s="6">
        <f t="shared" si="673"/>
        <v>0.41415015315679626</v>
      </c>
      <c r="BP239" s="6">
        <f t="shared" si="673"/>
        <v>0.30436288334097206</v>
      </c>
      <c r="BQ239" s="6">
        <f t="shared" si="672"/>
        <v>0.22038009482403234</v>
      </c>
      <c r="BR239" s="6">
        <f t="shared" si="672"/>
        <v>0.1571097401970899</v>
      </c>
      <c r="BS239" s="6">
        <f t="shared" si="672"/>
        <v>0.11019789985056584</v>
      </c>
      <c r="BT239" s="6">
        <f t="shared" si="672"/>
        <v>7.5990250771393555E-2</v>
      </c>
      <c r="BU239" s="6">
        <f t="shared" si="672"/>
        <v>5.1477388573620504E-2</v>
      </c>
      <c r="BV239" s="6">
        <f t="shared" si="672"/>
        <v>3.4228908554311877E-2</v>
      </c>
      <c r="BW239" s="6">
        <f t="shared" si="672"/>
        <v>2.2321056731469096E-2</v>
      </c>
      <c r="BX239" s="6">
        <f t="shared" si="672"/>
        <v>1.4262362895927236E-2</v>
      </c>
      <c r="BY239" s="6">
        <f t="shared" si="672"/>
        <v>8.9210290814411789E-3</v>
      </c>
      <c r="BZ239" s="6">
        <f t="shared" si="672"/>
        <v>5.4570493295892112E-3</v>
      </c>
      <c r="CA239" s="6">
        <f t="shared" si="672"/>
        <v>3.2611674216386291E-3</v>
      </c>
      <c r="CB239" s="6">
        <f t="shared" si="672"/>
        <v>1.9019218002704762E-3</v>
      </c>
      <c r="CC239" s="6">
        <f t="shared" si="672"/>
        <v>1.0812518899036446E-3</v>
      </c>
      <c r="CD239" s="6">
        <f t="shared" si="672"/>
        <v>5.984988814069234E-4</v>
      </c>
      <c r="CE239" s="6">
        <f t="shared" si="672"/>
        <v>3.2215571658272807E-4</v>
      </c>
      <c r="CF239" s="6">
        <f t="shared" si="672"/>
        <v>1.6841210115677829E-4</v>
      </c>
      <c r="CG239" s="6">
        <f t="shared" si="672"/>
        <v>8.5388344034061659E-5</v>
      </c>
      <c r="CH239" s="6">
        <f t="shared" si="672"/>
        <v>4.1930244761834979E-5</v>
      </c>
      <c r="CI239" s="6">
        <f t="shared" si="672"/>
        <v>1.9912091972093487E-5</v>
      </c>
      <c r="CJ239" s="6">
        <f t="shared" si="672"/>
        <v>9.1304973077437616E-6</v>
      </c>
      <c r="CK239" s="6">
        <f t="shared" si="672"/>
        <v>4.036046797843695E-6</v>
      </c>
      <c r="CL239" s="6">
        <f t="shared" si="672"/>
        <v>1.716981751777917E-6</v>
      </c>
      <c r="CM239" s="6">
        <f t="shared" si="672"/>
        <v>7.0170118439629574E-7</v>
      </c>
      <c r="CN239" s="6">
        <f t="shared" si="672"/>
        <v>2.7498518679848346E-7</v>
      </c>
      <c r="CO239" s="6">
        <f t="shared" si="672"/>
        <v>1.0313188758469199E-7</v>
      </c>
      <c r="CP239" s="6">
        <f t="shared" si="672"/>
        <v>3.6941960910406875E-8</v>
      </c>
      <c r="CQ239" s="6">
        <f t="shared" si="672"/>
        <v>1.2611472610491452E-8</v>
      </c>
      <c r="CR239" s="6">
        <f t="shared" si="672"/>
        <v>4.0941425123713795E-9</v>
      </c>
      <c r="CS239" s="6">
        <f t="shared" si="672"/>
        <v>1.2609520995114677E-9</v>
      </c>
      <c r="CT239" s="6">
        <f t="shared" si="672"/>
        <v>3.6754662208359701E-10</v>
      </c>
      <c r="CU239" s="6">
        <f t="shared" si="672"/>
        <v>1.0113336524470907E-10</v>
      </c>
      <c r="CV239" s="6">
        <f t="shared" si="672"/>
        <v>2.6198859977507061E-11</v>
      </c>
      <c r="CW239" s="6">
        <f t="shared" si="672"/>
        <v>6.371756323431919E-12</v>
      </c>
      <c r="CX239" s="6">
        <f t="shared" si="672"/>
        <v>1.4506081784906571E-12</v>
      </c>
      <c r="CY239" s="6">
        <f t="shared" si="672"/>
        <v>3.0819119135920868E-13</v>
      </c>
      <c r="CZ239" s="6">
        <f t="shared" si="672"/>
        <v>6.0907522458688052E-14</v>
      </c>
      <c r="DA239" s="6">
        <f t="shared" si="672"/>
        <v>1.1159303206491782E-14</v>
      </c>
      <c r="DB239" s="6">
        <f t="shared" si="672"/>
        <v>1.8887890624470168E-15</v>
      </c>
      <c r="DC239" s="6">
        <f t="shared" si="672"/>
        <v>2.942397525301848E-16</v>
      </c>
      <c r="DD239" s="6">
        <f t="shared" si="672"/>
        <v>4.2024714960872183E-17</v>
      </c>
      <c r="DE239" s="6">
        <f t="shared" si="672"/>
        <v>5.4805820612830965E-18</v>
      </c>
      <c r="DF239" s="6">
        <f t="shared" si="672"/>
        <v>6.498526082831153E-19</v>
      </c>
      <c r="DG239" s="6">
        <f t="shared" si="672"/>
        <v>6.9747357340300832E-20</v>
      </c>
      <c r="DH239" s="6">
        <f t="shared" si="672"/>
        <v>6.7441938338531037E-21</v>
      </c>
      <c r="DI239" s="6">
        <f t="shared" si="672"/>
        <v>5.8463942030966073E-22</v>
      </c>
      <c r="DJ239" s="6">
        <f t="shared" si="672"/>
        <v>4.520278775306312E-23</v>
      </c>
      <c r="DK239" s="6">
        <f t="shared" si="672"/>
        <v>3.1003929727784597E-24</v>
      </c>
      <c r="DL239" s="6">
        <f t="shared" si="672"/>
        <v>1.875793002947499E-25</v>
      </c>
      <c r="DM239" s="6">
        <f t="shared" si="672"/>
        <v>9.9516156892412317E-27</v>
      </c>
      <c r="DN239" s="6">
        <f t="shared" si="672"/>
        <v>4.6009003095233686E-28</v>
      </c>
      <c r="DO239" s="6">
        <f t="shared" si="672"/>
        <v>1.8416330122546537E-29</v>
      </c>
      <c r="DP239" s="6">
        <f t="shared" si="672"/>
        <v>6.163783303915045E-31</v>
      </c>
      <c r="DQ239" s="6">
        <f t="shared" si="672"/>
        <v>0</v>
      </c>
      <c r="DR239" s="6">
        <f t="shared" si="672"/>
        <v>0</v>
      </c>
      <c r="DS239" s="6">
        <f t="shared" si="672"/>
        <v>0</v>
      </c>
      <c r="DT239" s="6">
        <f t="shared" si="672"/>
        <v>0</v>
      </c>
      <c r="DU239" s="6">
        <f t="shared" si="672"/>
        <v>0</v>
      </c>
      <c r="DV239" s="6">
        <f t="shared" si="672"/>
        <v>0</v>
      </c>
      <c r="DW239" s="6">
        <f t="shared" si="672"/>
        <v>0</v>
      </c>
      <c r="DX239" s="6">
        <f t="shared" si="672"/>
        <v>0</v>
      </c>
      <c r="DY239" s="6">
        <f t="shared" si="672"/>
        <v>0</v>
      </c>
      <c r="DZ239" s="6">
        <f t="shared" si="672"/>
        <v>0</v>
      </c>
      <c r="EA239" s="6">
        <f t="shared" si="672"/>
        <v>0</v>
      </c>
      <c r="EB239" s="6">
        <f t="shared" si="671"/>
        <v>0</v>
      </c>
      <c r="EC239" s="6">
        <f t="shared" si="671"/>
        <v>0</v>
      </c>
      <c r="ED239" s="6">
        <f t="shared" si="671"/>
        <v>0</v>
      </c>
      <c r="EE239" s="6">
        <f t="shared" si="671"/>
        <v>0</v>
      </c>
      <c r="EF239" s="6">
        <f t="shared" si="671"/>
        <v>0</v>
      </c>
      <c r="EG239" s="6">
        <f t="shared" si="671"/>
        <v>0</v>
      </c>
      <c r="EH239" s="6">
        <f t="shared" si="671"/>
        <v>0</v>
      </c>
      <c r="EI239" s="6">
        <f t="shared" si="671"/>
        <v>0</v>
      </c>
      <c r="EJ239" s="6">
        <f t="shared" si="671"/>
        <v>0</v>
      </c>
      <c r="EK239" s="6">
        <f t="shared" si="671"/>
        <v>0</v>
      </c>
      <c r="EL239" s="6">
        <f t="shared" si="671"/>
        <v>0</v>
      </c>
      <c r="EM239" s="6">
        <f t="shared" si="671"/>
        <v>0</v>
      </c>
      <c r="EN239" s="6">
        <f t="shared" si="671"/>
        <v>0</v>
      </c>
      <c r="EO239" s="6">
        <f t="shared" si="671"/>
        <v>0</v>
      </c>
      <c r="EP239" s="6">
        <f t="shared" si="671"/>
        <v>0</v>
      </c>
      <c r="EQ239" s="6">
        <f t="shared" si="671"/>
        <v>0</v>
      </c>
      <c r="ER239" s="6">
        <f t="shared" si="671"/>
        <v>0</v>
      </c>
      <c r="ES239" s="6">
        <f t="shared" si="671"/>
        <v>0</v>
      </c>
      <c r="ET239" s="6">
        <f t="shared" si="671"/>
        <v>0</v>
      </c>
      <c r="EU239" s="6">
        <f t="shared" si="671"/>
        <v>0</v>
      </c>
      <c r="EV239" s="6">
        <f t="shared" si="671"/>
        <v>0</v>
      </c>
      <c r="EW239" s="6">
        <f t="shared" si="671"/>
        <v>0</v>
      </c>
      <c r="EX239" s="6">
        <f t="shared" si="671"/>
        <v>0</v>
      </c>
      <c r="EY239" s="6">
        <f t="shared" si="671"/>
        <v>0</v>
      </c>
      <c r="EZ239" s="6">
        <f t="shared" si="671"/>
        <v>0</v>
      </c>
      <c r="FA239" s="6">
        <f t="shared" si="671"/>
        <v>0</v>
      </c>
      <c r="FB239" s="6">
        <f t="shared" si="671"/>
        <v>0</v>
      </c>
      <c r="FC239" s="6">
        <f t="shared" si="671"/>
        <v>0</v>
      </c>
      <c r="FD239" s="6">
        <f t="shared" si="671"/>
        <v>0</v>
      </c>
      <c r="FE239" s="6">
        <f t="shared" si="671"/>
        <v>0</v>
      </c>
      <c r="FF239" s="6">
        <f t="shared" si="671"/>
        <v>0</v>
      </c>
      <c r="FG239" s="6">
        <f t="shared" si="671"/>
        <v>0</v>
      </c>
      <c r="FH239" s="6">
        <f t="shared" si="671"/>
        <v>0</v>
      </c>
      <c r="FI239" s="6">
        <f t="shared" si="671"/>
        <v>0</v>
      </c>
      <c r="FJ239" s="6">
        <f t="shared" si="671"/>
        <v>0</v>
      </c>
      <c r="FK239" s="6">
        <f t="shared" si="671"/>
        <v>0</v>
      </c>
      <c r="FL239" s="6">
        <f t="shared" si="671"/>
        <v>0</v>
      </c>
      <c r="FM239" s="6">
        <f t="shared" si="671"/>
        <v>0</v>
      </c>
      <c r="FN239" s="6">
        <f t="shared" si="671"/>
        <v>0</v>
      </c>
      <c r="FO239" s="6">
        <f t="shared" si="671"/>
        <v>0</v>
      </c>
      <c r="FP239" s="6">
        <f t="shared" si="671"/>
        <v>0</v>
      </c>
      <c r="FQ239" s="6">
        <f t="shared" si="671"/>
        <v>0</v>
      </c>
      <c r="FR239" s="6">
        <f t="shared" si="671"/>
        <v>0</v>
      </c>
      <c r="FS239" s="6">
        <f t="shared" si="671"/>
        <v>0</v>
      </c>
      <c r="FT239" s="6">
        <f t="shared" si="671"/>
        <v>0</v>
      </c>
      <c r="FU239" s="6">
        <f t="shared" si="671"/>
        <v>0</v>
      </c>
      <c r="FV239" s="6">
        <f t="shared" si="671"/>
        <v>0</v>
      </c>
      <c r="FW239" s="6">
        <f t="shared" si="671"/>
        <v>0</v>
      </c>
      <c r="FX239" s="6">
        <f t="shared" si="671"/>
        <v>0</v>
      </c>
      <c r="FY239" s="6">
        <f t="shared" si="671"/>
        <v>0</v>
      </c>
      <c r="FZ239" s="6">
        <f t="shared" si="671"/>
        <v>0</v>
      </c>
      <c r="GA239" s="6">
        <f t="shared" si="671"/>
        <v>0</v>
      </c>
      <c r="GB239" s="6">
        <f t="shared" si="671"/>
        <v>0</v>
      </c>
      <c r="GC239" s="6">
        <f t="shared" si="671"/>
        <v>0</v>
      </c>
      <c r="GD239" s="6">
        <f t="shared" si="671"/>
        <v>0</v>
      </c>
      <c r="GE239" s="6">
        <f t="shared" si="671"/>
        <v>0</v>
      </c>
      <c r="GF239" s="6">
        <f t="shared" si="671"/>
        <v>0</v>
      </c>
      <c r="GG239" s="6">
        <f t="shared" si="671"/>
        <v>0</v>
      </c>
      <c r="GH239" s="6">
        <f t="shared" si="671"/>
        <v>0</v>
      </c>
      <c r="GI239" s="6">
        <f t="shared" si="671"/>
        <v>0</v>
      </c>
      <c r="GJ239" s="6">
        <f t="shared" si="671"/>
        <v>0</v>
      </c>
      <c r="GK239" s="6">
        <f t="shared" si="671"/>
        <v>0</v>
      </c>
      <c r="GL239" s="6">
        <f t="shared" si="671"/>
        <v>0</v>
      </c>
      <c r="GM239" s="6">
        <f t="shared" ref="GM239:HG242" si="674">$H$1*PI()/3*($E$213*(GN$215-GM$215)*(GM31*(2*GM$215+GN$215)+GN31*(GM$215+2*GN$215))+$C$213/2*((GN$215^2-GM$215^2)*(GM31+GN31)^2+2*(GN$215-GM$215)*(GM$215*GM31^2+GN$215*GN31^2)))</f>
        <v>0</v>
      </c>
      <c r="GN239" s="6">
        <f t="shared" si="674"/>
        <v>0</v>
      </c>
      <c r="GO239" s="6">
        <f t="shared" si="674"/>
        <v>0</v>
      </c>
      <c r="GP239" s="6">
        <f t="shared" si="674"/>
        <v>0</v>
      </c>
      <c r="GQ239" s="6">
        <f t="shared" si="674"/>
        <v>0</v>
      </c>
      <c r="GR239" s="6">
        <f t="shared" si="674"/>
        <v>0</v>
      </c>
      <c r="GS239" s="6">
        <f t="shared" si="674"/>
        <v>0</v>
      </c>
      <c r="GT239" s="6">
        <f t="shared" si="674"/>
        <v>0</v>
      </c>
      <c r="GU239" s="6">
        <f t="shared" si="674"/>
        <v>0</v>
      </c>
      <c r="GV239" s="6">
        <f t="shared" si="674"/>
        <v>0</v>
      </c>
      <c r="GW239" s="6">
        <f t="shared" si="674"/>
        <v>0</v>
      </c>
      <c r="GX239" s="6">
        <f t="shared" si="674"/>
        <v>0</v>
      </c>
      <c r="GY239" s="6">
        <f t="shared" si="674"/>
        <v>0</v>
      </c>
      <c r="GZ239" s="6">
        <f t="shared" si="674"/>
        <v>0</v>
      </c>
      <c r="HA239" s="6">
        <f t="shared" si="674"/>
        <v>0</v>
      </c>
      <c r="HB239" s="6">
        <f t="shared" si="674"/>
        <v>0</v>
      </c>
      <c r="HC239" s="6">
        <f t="shared" si="674"/>
        <v>0</v>
      </c>
      <c r="HD239" s="6">
        <f t="shared" si="674"/>
        <v>0</v>
      </c>
      <c r="HE239" s="6">
        <f t="shared" si="674"/>
        <v>0</v>
      </c>
      <c r="HF239" s="6">
        <f t="shared" si="674"/>
        <v>0</v>
      </c>
      <c r="HG239" s="6">
        <f t="shared" si="674"/>
        <v>0</v>
      </c>
      <c r="HJ239" s="4">
        <f t="shared" si="644"/>
        <v>3347.9721260286246</v>
      </c>
      <c r="HK239" s="1">
        <f t="shared" si="638"/>
        <v>386644.10859468294</v>
      </c>
      <c r="HL239" s="2">
        <f t="shared" si="645"/>
        <v>-0.99999965484537934</v>
      </c>
      <c r="HM239" s="4">
        <f t="shared" si="646"/>
        <v>1.0469206016863506</v>
      </c>
      <c r="HN239" s="4">
        <f t="shared" si="647"/>
        <v>0.50023982613311591</v>
      </c>
      <c r="HO239" s="5">
        <f t="shared" si="639"/>
        <v>0.6345799482246548</v>
      </c>
      <c r="HP239" s="2">
        <f t="shared" si="648"/>
        <v>-3968.9998985245365</v>
      </c>
      <c r="HQ239" s="5">
        <f t="shared" si="649"/>
        <v>-0.63468142368787994</v>
      </c>
      <c r="HR239" s="6">
        <f t="shared" si="650"/>
        <v>2646.6345799482247</v>
      </c>
      <c r="HS239" s="2">
        <f t="shared" si="651"/>
        <v>57.953427661490061</v>
      </c>
      <c r="HT239" s="4">
        <f t="shared" si="652"/>
        <v>3347.9721265203375</v>
      </c>
    </row>
    <row r="240" spans="1:228" x14ac:dyDescent="0.25">
      <c r="A240">
        <v>154</v>
      </c>
      <c r="B240" s="3">
        <v>50118723.362727202</v>
      </c>
      <c r="C240" s="2">
        <v>1.5881665070451239</v>
      </c>
      <c r="D240" s="6">
        <f t="shared" si="643"/>
        <v>114.75873279113237</v>
      </c>
      <c r="E240" s="6">
        <f t="shared" si="673"/>
        <v>115.3625554600341</v>
      </c>
      <c r="F240" s="6">
        <f t="shared" si="673"/>
        <v>115.85639484569654</v>
      </c>
      <c r="G240" s="6">
        <f t="shared" si="673"/>
        <v>116.23469696411604</v>
      </c>
      <c r="H240" s="6">
        <f t="shared" si="673"/>
        <v>116.49201266007142</v>
      </c>
      <c r="I240" s="6">
        <f t="shared" si="673"/>
        <v>116.62303576065329</v>
      </c>
      <c r="J240" s="6">
        <f t="shared" si="673"/>
        <v>116.62264401485807</v>
      </c>
      <c r="K240" s="6">
        <f t="shared" si="673"/>
        <v>116.48594276037709</v>
      </c>
      <c r="L240" s="6">
        <f t="shared" si="673"/>
        <v>116.20831121300952</v>
      </c>
      <c r="M240" s="6">
        <f t="shared" si="673"/>
        <v>115.78545122809886</v>
      </c>
      <c r="N240" s="6">
        <f t="shared" si="673"/>
        <v>115.21343832581039</v>
      </c>
      <c r="O240" s="6">
        <f t="shared" si="673"/>
        <v>114.48877471339864</v>
      </c>
      <c r="P240" s="6">
        <f t="shared" si="673"/>
        <v>113.60844396796782</v>
      </c>
      <c r="Q240" s="6">
        <f t="shared" si="673"/>
        <v>112.56996697308037</v>
      </c>
      <c r="R240" s="6">
        <f t="shared" si="673"/>
        <v>111.37145862299219</v>
      </c>
      <c r="S240" s="6">
        <f t="shared" si="673"/>
        <v>110.01168472527556</v>
      </c>
      <c r="T240" s="6">
        <f t="shared" si="673"/>
        <v>108.49011844731777</v>
      </c>
      <c r="U240" s="6">
        <f t="shared" si="673"/>
        <v>106.8069955618521</v>
      </c>
      <c r="V240" s="6">
        <f t="shared" si="673"/>
        <v>104.96336765662288</v>
      </c>
      <c r="W240" s="6">
        <f t="shared" si="673"/>
        <v>102.96115238468578</v>
      </c>
      <c r="X240" s="6">
        <f t="shared" si="673"/>
        <v>100.80317974435297</v>
      </c>
      <c r="Y240" s="6">
        <f t="shared" si="673"/>
        <v>98.493233299525002</v>
      </c>
      <c r="Z240" s="6">
        <f t="shared" si="673"/>
        <v>96.03608517881041</v>
      </c>
      <c r="AA240" s="6">
        <f t="shared" si="673"/>
        <v>93.437523634392164</v>
      </c>
      <c r="AB240" s="6">
        <f t="shared" si="673"/>
        <v>90.704371900734571</v>
      </c>
      <c r="AC240" s="6">
        <f t="shared" si="673"/>
        <v>87.844497073524536</v>
      </c>
      <c r="AD240" s="6">
        <f t="shared" si="673"/>
        <v>84.866807735577126</v>
      </c>
      <c r="AE240" s="6">
        <f t="shared" si="673"/>
        <v>81.781239093662293</v>
      </c>
      <c r="AF240" s="6">
        <f t="shared" si="673"/>
        <v>78.598724464778769</v>
      </c>
      <c r="AG240" s="6">
        <f t="shared" si="673"/>
        <v>75.331152062900131</v>
      </c>
      <c r="AH240" s="6">
        <f t="shared" si="673"/>
        <v>71.991306197734346</v>
      </c>
      <c r="AI240" s="6">
        <f t="shared" si="673"/>
        <v>68.592792204281878</v>
      </c>
      <c r="AJ240" s="6">
        <f t="shared" si="673"/>
        <v>65.149944681290521</v>
      </c>
      <c r="AK240" s="6">
        <f t="shared" si="673"/>
        <v>61.677718928367852</v>
      </c>
      <c r="AL240" s="6">
        <f t="shared" si="673"/>
        <v>58.191565835491737</v>
      </c>
      <c r="AM240" s="6">
        <f t="shared" si="673"/>
        <v>54.707290891156262</v>
      </c>
      <c r="AN240" s="6">
        <f t="shared" si="673"/>
        <v>51.240898432947482</v>
      </c>
      <c r="AO240" s="6">
        <f t="shared" si="673"/>
        <v>47.808422756218491</v>
      </c>
      <c r="AP240" s="6">
        <f t="shared" si="673"/>
        <v>44.425748213652049</v>
      </c>
      <c r="AQ240" s="6">
        <f t="shared" si="673"/>
        <v>41.108420964475059</v>
      </c>
      <c r="AR240" s="6">
        <f t="shared" si="673"/>
        <v>37.871455549091962</v>
      </c>
      <c r="AS240" s="6">
        <f t="shared" si="673"/>
        <v>34.72913995185344</v>
      </c>
      <c r="AT240" s="6">
        <f t="shared" si="673"/>
        <v>31.694843246654067</v>
      </c>
      <c r="AU240" s="6">
        <f t="shared" si="673"/>
        <v>28.780830271708748</v>
      </c>
      <c r="AV240" s="6">
        <f t="shared" si="673"/>
        <v>25.998088023233212</v>
      </c>
      <c r="AW240" s="6">
        <f t="shared" si="673"/>
        <v>23.356168566216482</v>
      </c>
      <c r="AX240" s="6">
        <f t="shared" si="673"/>
        <v>20.863053209583253</v>
      </c>
      <c r="AY240" s="6">
        <f t="shared" si="673"/>
        <v>18.525042460741119</v>
      </c>
      <c r="AZ240" s="6">
        <f t="shared" si="673"/>
        <v>16.346675846790141</v>
      </c>
      <c r="BA240" s="6">
        <f t="shared" si="673"/>
        <v>14.330685058762464</v>
      </c>
      <c r="BB240" s="6">
        <f t="shared" si="673"/>
        <v>12.477983044202118</v>
      </c>
      <c r="BC240" s="6">
        <f t="shared" si="673"/>
        <v>10.787690656830595</v>
      </c>
      <c r="BD240" s="6">
        <f t="shared" si="673"/>
        <v>9.2572012973101963</v>
      </c>
      <c r="BE240" s="6">
        <f t="shared" si="673"/>
        <v>7.882282686577768</v>
      </c>
      <c r="BF240" s="6">
        <f t="shared" si="673"/>
        <v>6.6572135562824002</v>
      </c>
      <c r="BG240" s="6">
        <f t="shared" si="673"/>
        <v>5.5749516833608821</v>
      </c>
      <c r="BH240" s="6">
        <f t="shared" si="673"/>
        <v>4.6273284101310006</v>
      </c>
      <c r="BI240" s="6">
        <f t="shared" si="673"/>
        <v>3.8052636534458211</v>
      </c>
      <c r="BJ240" s="6">
        <f t="shared" si="673"/>
        <v>3.098994491714405</v>
      </c>
      <c r="BK240" s="6">
        <f t="shared" si="673"/>
        <v>2.4983097950284607</v>
      </c>
      <c r="BL240" s="6">
        <f t="shared" si="673"/>
        <v>1.9927830863738578</v>
      </c>
      <c r="BM240" s="6">
        <f t="shared" si="673"/>
        <v>1.5719959270633255</v>
      </c>
      <c r="BN240" s="6">
        <f t="shared" si="673"/>
        <v>1.2257446193107417</v>
      </c>
      <c r="BO240" s="6">
        <f t="shared" si="673"/>
        <v>0.94422389792187522</v>
      </c>
      <c r="BP240" s="6">
        <f t="shared" si="673"/>
        <v>0.71818249763206932</v>
      </c>
      <c r="BQ240" s="6">
        <f t="shared" si="672"/>
        <v>0.53904696144251296</v>
      </c>
      <c r="BR240" s="6">
        <f t="shared" si="672"/>
        <v>0.39901170428760413</v>
      </c>
      <c r="BS240" s="6">
        <f t="shared" si="672"/>
        <v>0.29109505523608864</v>
      </c>
      <c r="BT240" s="6">
        <f t="shared" si="672"/>
        <v>0.20916265306065451</v>
      </c>
      <c r="BU240" s="6">
        <f t="shared" si="672"/>
        <v>0.1479210509074908</v>
      </c>
      <c r="BV240" s="6">
        <f t="shared" si="672"/>
        <v>0.10288559693989992</v>
      </c>
      <c r="BW240" s="6">
        <f t="shared" si="672"/>
        <v>7.0327524392914328E-2</v>
      </c>
      <c r="BX240" s="6">
        <f t="shared" si="672"/>
        <v>4.7205663269024978E-2</v>
      </c>
      <c r="BY240" s="6">
        <f t="shared" si="672"/>
        <v>3.1088269352937219E-2</v>
      </c>
      <c r="BZ240" s="6">
        <f t="shared" si="672"/>
        <v>2.0070182314285933E-2</v>
      </c>
      <c r="CA240" s="6">
        <f t="shared" si="672"/>
        <v>1.2689932711726559E-2</v>
      </c>
      <c r="CB240" s="6">
        <f t="shared" si="672"/>
        <v>7.8506004449032454E-3</v>
      </c>
      <c r="CC240" s="6">
        <f t="shared" si="672"/>
        <v>4.7472803163652686E-3</v>
      </c>
      <c r="CD240" s="6">
        <f t="shared" si="672"/>
        <v>2.803030968163782E-3</v>
      </c>
      <c r="CE240" s="6">
        <f t="shared" si="672"/>
        <v>1.6142591150435216E-3</v>
      </c>
      <c r="CF240" s="6">
        <f t="shared" si="672"/>
        <v>9.0569091986223088E-4</v>
      </c>
      <c r="CG240" s="6">
        <f t="shared" si="672"/>
        <v>4.9445186984695274E-4</v>
      </c>
      <c r="CH240" s="6">
        <f t="shared" si="672"/>
        <v>2.623353292196299E-4</v>
      </c>
      <c r="CI240" s="6">
        <f t="shared" si="672"/>
        <v>1.350841357511647E-4</v>
      </c>
      <c r="CJ240" s="6">
        <f t="shared" si="672"/>
        <v>6.7416494285927882E-5</v>
      </c>
      <c r="CK240" s="6">
        <f t="shared" si="672"/>
        <v>3.2562206244282413E-5</v>
      </c>
      <c r="CL240" s="6">
        <f t="shared" si="672"/>
        <v>1.51981165851648E-5</v>
      </c>
      <c r="CM240" s="6">
        <f t="shared" si="672"/>
        <v>6.8439364139037914E-6</v>
      </c>
      <c r="CN240" s="6">
        <f t="shared" si="672"/>
        <v>2.9685368225391382E-6</v>
      </c>
      <c r="CO240" s="6">
        <f t="shared" si="672"/>
        <v>1.238071755653902E-6</v>
      </c>
      <c r="CP240" s="6">
        <f t="shared" si="672"/>
        <v>4.9559592668451094E-7</v>
      </c>
      <c r="CQ240" s="6">
        <f t="shared" si="672"/>
        <v>1.9004794297858657E-7</v>
      </c>
      <c r="CR240" s="6">
        <f t="shared" si="672"/>
        <v>6.9676891700274891E-8</v>
      </c>
      <c r="CS240" s="6">
        <f t="shared" si="672"/>
        <v>2.4372547140564304E-8</v>
      </c>
      <c r="CT240" s="6">
        <f t="shared" si="672"/>
        <v>8.1162214287165038E-9</v>
      </c>
      <c r="CU240" s="6">
        <f t="shared" si="672"/>
        <v>2.5671884784477579E-9</v>
      </c>
      <c r="CV240" s="6">
        <f t="shared" si="672"/>
        <v>7.6944269079010718E-10</v>
      </c>
      <c r="CW240" s="6">
        <f t="shared" si="672"/>
        <v>2.1798400164530814E-10</v>
      </c>
      <c r="CX240" s="6">
        <f t="shared" si="672"/>
        <v>5.8219297785152944E-11</v>
      </c>
      <c r="CY240" s="6">
        <f t="shared" si="672"/>
        <v>1.461887594135939E-11</v>
      </c>
      <c r="CZ240" s="6">
        <f t="shared" si="672"/>
        <v>3.4412813868407205E-12</v>
      </c>
      <c r="DA240" s="6">
        <f t="shared" si="672"/>
        <v>7.5714859178335281E-13</v>
      </c>
      <c r="DB240" s="6">
        <f t="shared" si="672"/>
        <v>1.5521382316094931E-13</v>
      </c>
      <c r="DC240" s="6">
        <f t="shared" si="672"/>
        <v>2.9548578600831549E-14</v>
      </c>
      <c r="DD240" s="6">
        <f t="shared" si="672"/>
        <v>5.2059498103312989E-15</v>
      </c>
      <c r="DE240" s="6">
        <f t="shared" si="672"/>
        <v>8.4576372428012585E-16</v>
      </c>
      <c r="DF240" s="6">
        <f t="shared" si="672"/>
        <v>1.262225569294485E-16</v>
      </c>
      <c r="DG240" s="6">
        <f t="shared" si="672"/>
        <v>1.723604981244049E-17</v>
      </c>
      <c r="DH240" s="6">
        <f t="shared" si="672"/>
        <v>2.1445800485964578E-18</v>
      </c>
      <c r="DI240" s="6">
        <f t="shared" si="672"/>
        <v>2.4207738295595051E-19</v>
      </c>
      <c r="DJ240" s="6">
        <f t="shared" si="672"/>
        <v>2.4676624469971084E-20</v>
      </c>
      <c r="DK240" s="6">
        <f t="shared" si="672"/>
        <v>2.2607524425470403E-21</v>
      </c>
      <c r="DL240" s="6">
        <f t="shared" si="672"/>
        <v>1.8521299664820989E-22</v>
      </c>
      <c r="DM240" s="6">
        <f t="shared" si="672"/>
        <v>1.349742976800662E-23</v>
      </c>
      <c r="DN240" s="6">
        <f t="shared" si="672"/>
        <v>8.7014439949445982E-25</v>
      </c>
      <c r="DO240" s="6">
        <f t="shared" si="672"/>
        <v>4.9337368563995759E-26</v>
      </c>
      <c r="DP240" s="6">
        <f t="shared" si="672"/>
        <v>2.3476851086124032E-27</v>
      </c>
      <c r="DQ240" s="6">
        <f t="shared" si="672"/>
        <v>0</v>
      </c>
      <c r="DR240" s="6">
        <f t="shared" si="672"/>
        <v>0</v>
      </c>
      <c r="DS240" s="6">
        <f t="shared" si="672"/>
        <v>0</v>
      </c>
      <c r="DT240" s="6">
        <f t="shared" si="672"/>
        <v>0</v>
      </c>
      <c r="DU240" s="6">
        <f t="shared" si="672"/>
        <v>0</v>
      </c>
      <c r="DV240" s="6">
        <f t="shared" si="672"/>
        <v>0</v>
      </c>
      <c r="DW240" s="6">
        <f t="shared" si="672"/>
        <v>0</v>
      </c>
      <c r="DX240" s="6">
        <f t="shared" si="672"/>
        <v>0</v>
      </c>
      <c r="DY240" s="6">
        <f t="shared" si="672"/>
        <v>0</v>
      </c>
      <c r="DZ240" s="6">
        <f t="shared" si="672"/>
        <v>0</v>
      </c>
      <c r="EA240" s="6">
        <f t="shared" si="672"/>
        <v>0</v>
      </c>
      <c r="EB240" s="6">
        <f t="shared" ref="EB240:GM243" si="675">$H$1*PI()/3*($E$213*(EC$215-EB$215)*(EB32*(2*EB$215+EC$215)+EC32*(EB$215+2*EC$215))+$C$213/2*((EC$215^2-EB$215^2)*(EB32+EC32)^2+2*(EC$215-EB$215)*(EB$215*EB32^2+EC$215*EC32^2)))</f>
        <v>0</v>
      </c>
      <c r="EC240" s="6">
        <f t="shared" si="675"/>
        <v>0</v>
      </c>
      <c r="ED240" s="6">
        <f t="shared" si="675"/>
        <v>0</v>
      </c>
      <c r="EE240" s="6">
        <f t="shared" si="675"/>
        <v>0</v>
      </c>
      <c r="EF240" s="6">
        <f t="shared" si="675"/>
        <v>0</v>
      </c>
      <c r="EG240" s="6">
        <f t="shared" si="675"/>
        <v>0</v>
      </c>
      <c r="EH240" s="6">
        <f t="shared" si="675"/>
        <v>0</v>
      </c>
      <c r="EI240" s="6">
        <f t="shared" si="675"/>
        <v>0</v>
      </c>
      <c r="EJ240" s="6">
        <f t="shared" si="675"/>
        <v>0</v>
      </c>
      <c r="EK240" s="6">
        <f t="shared" si="675"/>
        <v>0</v>
      </c>
      <c r="EL240" s="6">
        <f t="shared" si="675"/>
        <v>0</v>
      </c>
      <c r="EM240" s="6">
        <f t="shared" si="675"/>
        <v>0</v>
      </c>
      <c r="EN240" s="6">
        <f t="shared" si="675"/>
        <v>0</v>
      </c>
      <c r="EO240" s="6">
        <f t="shared" si="675"/>
        <v>0</v>
      </c>
      <c r="EP240" s="6">
        <f t="shared" si="675"/>
        <v>0</v>
      </c>
      <c r="EQ240" s="6">
        <f t="shared" si="675"/>
        <v>0</v>
      </c>
      <c r="ER240" s="6">
        <f t="shared" si="675"/>
        <v>0</v>
      </c>
      <c r="ES240" s="6">
        <f t="shared" si="675"/>
        <v>0</v>
      </c>
      <c r="ET240" s="6">
        <f t="shared" si="675"/>
        <v>0</v>
      </c>
      <c r="EU240" s="6">
        <f t="shared" si="675"/>
        <v>0</v>
      </c>
      <c r="EV240" s="6">
        <f t="shared" si="675"/>
        <v>0</v>
      </c>
      <c r="EW240" s="6">
        <f t="shared" si="675"/>
        <v>0</v>
      </c>
      <c r="EX240" s="6">
        <f t="shared" si="675"/>
        <v>0</v>
      </c>
      <c r="EY240" s="6">
        <f t="shared" si="675"/>
        <v>0</v>
      </c>
      <c r="EZ240" s="6">
        <f t="shared" si="675"/>
        <v>0</v>
      </c>
      <c r="FA240" s="6">
        <f t="shared" si="675"/>
        <v>0</v>
      </c>
      <c r="FB240" s="6">
        <f t="shared" si="675"/>
        <v>0</v>
      </c>
      <c r="FC240" s="6">
        <f t="shared" si="675"/>
        <v>0</v>
      </c>
      <c r="FD240" s="6">
        <f t="shared" si="675"/>
        <v>0</v>
      </c>
      <c r="FE240" s="6">
        <f t="shared" si="675"/>
        <v>0</v>
      </c>
      <c r="FF240" s="6">
        <f t="shared" si="675"/>
        <v>0</v>
      </c>
      <c r="FG240" s="6">
        <f t="shared" si="675"/>
        <v>0</v>
      </c>
      <c r="FH240" s="6">
        <f t="shared" si="675"/>
        <v>0</v>
      </c>
      <c r="FI240" s="6">
        <f t="shared" si="675"/>
        <v>0</v>
      </c>
      <c r="FJ240" s="6">
        <f t="shared" si="675"/>
        <v>0</v>
      </c>
      <c r="FK240" s="6">
        <f t="shared" si="675"/>
        <v>0</v>
      </c>
      <c r="FL240" s="6">
        <f t="shared" si="675"/>
        <v>0</v>
      </c>
      <c r="FM240" s="6">
        <f t="shared" si="675"/>
        <v>0</v>
      </c>
      <c r="FN240" s="6">
        <f t="shared" si="675"/>
        <v>0</v>
      </c>
      <c r="FO240" s="6">
        <f t="shared" si="675"/>
        <v>0</v>
      </c>
      <c r="FP240" s="6">
        <f t="shared" si="675"/>
        <v>0</v>
      </c>
      <c r="FQ240" s="6">
        <f t="shared" si="675"/>
        <v>0</v>
      </c>
      <c r="FR240" s="6">
        <f t="shared" si="675"/>
        <v>0</v>
      </c>
      <c r="FS240" s="6">
        <f t="shared" si="675"/>
        <v>0</v>
      </c>
      <c r="FT240" s="6">
        <f t="shared" si="675"/>
        <v>0</v>
      </c>
      <c r="FU240" s="6">
        <f t="shared" si="675"/>
        <v>0</v>
      </c>
      <c r="FV240" s="6">
        <f t="shared" si="675"/>
        <v>0</v>
      </c>
      <c r="FW240" s="6">
        <f t="shared" si="675"/>
        <v>0</v>
      </c>
      <c r="FX240" s="6">
        <f t="shared" si="675"/>
        <v>0</v>
      </c>
      <c r="FY240" s="6">
        <f t="shared" si="675"/>
        <v>0</v>
      </c>
      <c r="FZ240" s="6">
        <f t="shared" si="675"/>
        <v>0</v>
      </c>
      <c r="GA240" s="6">
        <f t="shared" si="675"/>
        <v>0</v>
      </c>
      <c r="GB240" s="6">
        <f t="shared" si="675"/>
        <v>0</v>
      </c>
      <c r="GC240" s="6">
        <f t="shared" si="675"/>
        <v>0</v>
      </c>
      <c r="GD240" s="6">
        <f t="shared" si="675"/>
        <v>0</v>
      </c>
      <c r="GE240" s="6">
        <f t="shared" si="675"/>
        <v>0</v>
      </c>
      <c r="GF240" s="6">
        <f t="shared" si="675"/>
        <v>0</v>
      </c>
      <c r="GG240" s="6">
        <f t="shared" si="675"/>
        <v>0</v>
      </c>
      <c r="GH240" s="6">
        <f t="shared" si="675"/>
        <v>0</v>
      </c>
      <c r="GI240" s="6">
        <f t="shared" si="675"/>
        <v>0</v>
      </c>
      <c r="GJ240" s="6">
        <f t="shared" si="675"/>
        <v>0</v>
      </c>
      <c r="GK240" s="6">
        <f t="shared" si="675"/>
        <v>0</v>
      </c>
      <c r="GL240" s="6">
        <f t="shared" si="675"/>
        <v>0</v>
      </c>
      <c r="GM240" s="6">
        <f t="shared" si="675"/>
        <v>0</v>
      </c>
      <c r="GN240" s="6">
        <f t="shared" si="674"/>
        <v>0</v>
      </c>
      <c r="GO240" s="6">
        <f t="shared" si="674"/>
        <v>0</v>
      </c>
      <c r="GP240" s="6">
        <f t="shared" si="674"/>
        <v>0</v>
      </c>
      <c r="GQ240" s="6">
        <f t="shared" si="674"/>
        <v>0</v>
      </c>
      <c r="GR240" s="6">
        <f t="shared" si="674"/>
        <v>0</v>
      </c>
      <c r="GS240" s="6">
        <f t="shared" si="674"/>
        <v>0</v>
      </c>
      <c r="GT240" s="6">
        <f t="shared" si="674"/>
        <v>0</v>
      </c>
      <c r="GU240" s="6">
        <f t="shared" si="674"/>
        <v>0</v>
      </c>
      <c r="GV240" s="6">
        <f t="shared" si="674"/>
        <v>0</v>
      </c>
      <c r="GW240" s="6">
        <f t="shared" si="674"/>
        <v>0</v>
      </c>
      <c r="GX240" s="6">
        <f t="shared" si="674"/>
        <v>0</v>
      </c>
      <c r="GY240" s="6">
        <f t="shared" si="674"/>
        <v>0</v>
      </c>
      <c r="GZ240" s="6">
        <f t="shared" si="674"/>
        <v>0</v>
      </c>
      <c r="HA240" s="6">
        <f t="shared" si="674"/>
        <v>0</v>
      </c>
      <c r="HB240" s="6">
        <f t="shared" si="674"/>
        <v>0</v>
      </c>
      <c r="HC240" s="6">
        <f t="shared" si="674"/>
        <v>0</v>
      </c>
      <c r="HD240" s="6">
        <f t="shared" si="674"/>
        <v>0</v>
      </c>
      <c r="HE240" s="6">
        <f t="shared" si="674"/>
        <v>0</v>
      </c>
      <c r="HF240" s="6">
        <f t="shared" si="674"/>
        <v>0</v>
      </c>
      <c r="HG240" s="6">
        <f t="shared" si="674"/>
        <v>0</v>
      </c>
      <c r="HJ240" s="2">
        <f t="shared" si="644"/>
        <v>4041.2116782045632</v>
      </c>
      <c r="HK240" s="1">
        <f t="shared" si="638"/>
        <v>386644.10859468294</v>
      </c>
      <c r="HL240" s="2">
        <f t="shared" si="645"/>
        <v>-0.99999958337679318</v>
      </c>
      <c r="HM240" s="4">
        <f t="shared" si="646"/>
        <v>1.0468932767460137</v>
      </c>
      <c r="HN240" s="4">
        <f t="shared" si="647"/>
        <v>0.50026348625412709</v>
      </c>
      <c r="HO240" s="5">
        <f t="shared" si="639"/>
        <v>0.69718462842024564</v>
      </c>
      <c r="HP240" s="2">
        <f t="shared" si="648"/>
        <v>-3968.9998775127697</v>
      </c>
      <c r="HQ240" s="5">
        <f t="shared" si="649"/>
        <v>-0.69730711565011916</v>
      </c>
      <c r="HR240" s="6">
        <f t="shared" si="650"/>
        <v>2646.6971846284205</v>
      </c>
      <c r="HS240" s="2">
        <f t="shared" si="651"/>
        <v>60.745264177596972</v>
      </c>
      <c r="HT240" s="11">
        <f t="shared" si="652"/>
        <v>4041.2116779082321</v>
      </c>
    </row>
    <row r="241" spans="1:228" x14ac:dyDescent="0.25">
      <c r="A241">
        <v>155</v>
      </c>
      <c r="B241" s="3">
        <v>56234132.5190349</v>
      </c>
      <c r="C241" s="2">
        <v>1.7819521294089189</v>
      </c>
      <c r="D241" s="6">
        <f t="shared" si="643"/>
        <v>126.39193948587055</v>
      </c>
      <c r="E241" s="6">
        <f t="shared" si="673"/>
        <v>127.35122262396114</v>
      </c>
      <c r="F241" s="6">
        <f t="shared" si="673"/>
        <v>128.2031356160098</v>
      </c>
      <c r="G241" s="6">
        <f t="shared" si="673"/>
        <v>128.94132181796081</v>
      </c>
      <c r="H241" s="6">
        <f t="shared" si="673"/>
        <v>129.55944835573325</v>
      </c>
      <c r="I241" s="6">
        <f t="shared" si="673"/>
        <v>130.05124104511003</v>
      </c>
      <c r="J241" s="6">
        <f t="shared" si="673"/>
        <v>130.41052243329659</v>
      </c>
      <c r="K241" s="6">
        <f t="shared" si="673"/>
        <v>130.63125299156181</v>
      </c>
      <c r="L241" s="6">
        <f t="shared" si="673"/>
        <v>130.70757545195124</v>
      </c>
      <c r="M241" s="6">
        <f t="shared" si="673"/>
        <v>130.63386224515725</v>
      </c>
      <c r="N241" s="6">
        <f t="shared" si="673"/>
        <v>130.40476594826728</v>
      </c>
      <c r="O241" s="6">
        <f t="shared" si="673"/>
        <v>130.01527260207999</v>
      </c>
      <c r="P241" s="6">
        <f t="shared" si="673"/>
        <v>129.46075769596027</v>
      </c>
      <c r="Q241" s="6">
        <f t="shared" si="673"/>
        <v>128.73704455923459</v>
      </c>
      <c r="R241" s="6">
        <f t="shared" si="673"/>
        <v>127.84046481548224</v>
      </c>
      <c r="S241" s="6">
        <f t="shared" si="673"/>
        <v>126.76792049000525</v>
      </c>
      <c r="T241" s="6">
        <f t="shared" si="673"/>
        <v>125.51694727197558</v>
      </c>
      <c r="U241" s="6">
        <f t="shared" si="673"/>
        <v>124.08577833362021</v>
      </c>
      <c r="V241" s="6">
        <f t="shared" si="673"/>
        <v>122.47340802695831</v>
      </c>
      <c r="W241" s="6">
        <f t="shared" si="673"/>
        <v>120.67965467205278</v>
      </c>
      <c r="X241" s="6">
        <f t="shared" si="673"/>
        <v>118.70522155103392</v>
      </c>
      <c r="Y241" s="6">
        <f t="shared" si="673"/>
        <v>116.55175512183921</v>
      </c>
      <c r="Z241" s="6">
        <f t="shared" si="673"/>
        <v>114.22189936654922</v>
      </c>
      <c r="AA241" s="6">
        <f t="shared" si="673"/>
        <v>111.71934509497471</v>
      </c>
      <c r="AB241" s="6">
        <f t="shared" si="673"/>
        <v>109.04887293957286</v>
      </c>
      <c r="AC241" s="6">
        <f t="shared" si="673"/>
        <v>106.21638870449451</v>
      </c>
      <c r="AD241" s="6">
        <f t="shared" si="673"/>
        <v>103.22894967519797</v>
      </c>
      <c r="AE241" s="6">
        <f t="shared" si="673"/>
        <v>100.09478046001088</v>
      </c>
      <c r="AF241" s="6">
        <f t="shared" si="673"/>
        <v>96.823276927912104</v>
      </c>
      <c r="AG241" s="6">
        <f t="shared" si="673"/>
        <v>93.424996828752512</v>
      </c>
      <c r="AH241" s="6">
        <f t="shared" si="673"/>
        <v>89.911635745003466</v>
      </c>
      <c r="AI241" s="6">
        <f t="shared" si="673"/>
        <v>86.295987127704322</v>
      </c>
      <c r="AJ241" s="6">
        <f t="shared" si="673"/>
        <v>82.591885321945398</v>
      </c>
      <c r="AK241" s="6">
        <f t="shared" si="673"/>
        <v>78.814130692305469</v>
      </c>
      <c r="AL241" s="6">
        <f t="shared" si="673"/>
        <v>74.978396220470358</v>
      </c>
      <c r="AM241" s="6">
        <f t="shared" si="673"/>
        <v>71.101115266655199</v>
      </c>
      <c r="AN241" s="6">
        <f t="shared" si="673"/>
        <v>67.199350566189594</v>
      </c>
      <c r="AO241" s="6">
        <f t="shared" si="673"/>
        <v>63.29064496788088</v>
      </c>
      <c r="AP241" s="6">
        <f t="shared" si="673"/>
        <v>59.392854910042679</v>
      </c>
      <c r="AQ241" s="6">
        <f t="shared" si="673"/>
        <v>55.523968163900705</v>
      </c>
      <c r="AR241" s="6">
        <f t="shared" si="673"/>
        <v>51.701907941927708</v>
      </c>
      <c r="AS241" s="6">
        <f t="shared" si="673"/>
        <v>47.944326056254987</v>
      </c>
      <c r="AT241" s="6">
        <f t="shared" si="673"/>
        <v>44.26838840010992</v>
      </c>
      <c r="AU241" s="6">
        <f t="shared" si="673"/>
        <v>40.690556592107455</v>
      </c>
      <c r="AV241" s="6">
        <f t="shared" si="673"/>
        <v>37.226370142525312</v>
      </c>
      <c r="AW241" s="6">
        <f t="shared" si="673"/>
        <v>33.890233944333353</v>
      </c>
      <c r="AX241" s="6">
        <f t="shared" si="673"/>
        <v>30.695216230235705</v>
      </c>
      <c r="AY241" s="6">
        <f t="shared" si="673"/>
        <v>27.652862338306075</v>
      </c>
      <c r="AZ241" s="6">
        <f t="shared" si="673"/>
        <v>24.773029665196251</v>
      </c>
      <c r="BA241" s="6">
        <f t="shared" si="673"/>
        <v>22.063749030355556</v>
      </c>
      <c r="BB241" s="6">
        <f t="shared" si="673"/>
        <v>19.531117306831682</v>
      </c>
      <c r="BC241" s="6">
        <f t="shared" si="673"/>
        <v>17.179225581376667</v>
      </c>
      <c r="BD241" s="6">
        <f t="shared" si="673"/>
        <v>15.010126286111147</v>
      </c>
      <c r="BE241" s="6">
        <f t="shared" si="673"/>
        <v>13.023841705198608</v>
      </c>
      <c r="BF241" s="6">
        <f t="shared" si="673"/>
        <v>11.21841502659494</v>
      </c>
      <c r="BG241" s="6">
        <f t="shared" si="673"/>
        <v>9.5900037186077771</v>
      </c>
      <c r="BH241" s="6">
        <f t="shared" si="673"/>
        <v>8.1330135167757813</v>
      </c>
      <c r="BI241" s="6">
        <f t="shared" si="673"/>
        <v>6.840269774177024</v>
      </c>
      <c r="BJ241" s="6">
        <f t="shared" si="673"/>
        <v>5.7032214349070784</v>
      </c>
      <c r="BK241" s="6">
        <f t="shared" si="673"/>
        <v>4.7121715198244827</v>
      </c>
      <c r="BL241" s="6">
        <f t="shared" si="673"/>
        <v>3.8565268514465578</v>
      </c>
      <c r="BM241" s="6">
        <f t="shared" si="673"/>
        <v>3.1250588723194479</v>
      </c>
      <c r="BN241" s="6">
        <f t="shared" si="673"/>
        <v>2.5061668984461973</v>
      </c>
      <c r="BO241" s="6">
        <f t="shared" si="673"/>
        <v>1.988135048235216</v>
      </c>
      <c r="BP241" s="6">
        <f t="shared" ref="BP241:EA244" si="676">$H$1*PI()/3*($E$213*(BQ$215-BP$215)*(BP33*(2*BP$215+BQ$215)+BQ33*(BP$215+2*BQ$215))+$C$213/2*((BQ$215^2-BP$215^2)*(BP33+BQ33)^2+2*(BQ$215-BP$215)*(BP$215*BP33^2+BQ$215*BQ33^2)))</f>
        <v>1.559374425900411</v>
      </c>
      <c r="BQ241" s="6">
        <f t="shared" si="676"/>
        <v>1.2086429147909006</v>
      </c>
      <c r="BR241" s="6">
        <f t="shared" si="676"/>
        <v>0.92523611775055614</v>
      </c>
      <c r="BS241" s="6">
        <f t="shared" si="676"/>
        <v>0.69914450338430456</v>
      </c>
      <c r="BT241" s="6">
        <f t="shared" si="676"/>
        <v>0.52117358559756022</v>
      </c>
      <c r="BU241" s="6">
        <f t="shared" si="676"/>
        <v>0.38302586318052961</v>
      </c>
      <c r="BV241" s="6">
        <f t="shared" si="676"/>
        <v>0.27734514760429274</v>
      </c>
      <c r="BW241" s="6">
        <f t="shared" si="676"/>
        <v>0.1977256796566644</v>
      </c>
      <c r="BX241" s="6">
        <f t="shared" si="676"/>
        <v>0.13868995837959652</v>
      </c>
      <c r="BY241" s="6">
        <f t="shared" si="676"/>
        <v>9.5640380175396222E-2</v>
      </c>
      <c r="BZ241" s="6">
        <f t="shared" si="676"/>
        <v>6.4790544854382168E-2</v>
      </c>
      <c r="CA241" s="6">
        <f t="shared" si="676"/>
        <v>4.3082399980875645E-2</v>
      </c>
      <c r="CB241" s="6">
        <f t="shared" si="676"/>
        <v>2.8095276834961408E-2</v>
      </c>
      <c r="CC241" s="6">
        <f t="shared" si="676"/>
        <v>1.7952370434847452E-2</v>
      </c>
      <c r="CD241" s="6">
        <f t="shared" si="676"/>
        <v>1.122941331561998E-2</v>
      </c>
      <c r="CE241" s="6">
        <f t="shared" si="676"/>
        <v>6.8692897833540429E-3</v>
      </c>
      <c r="CF241" s="6">
        <f t="shared" si="676"/>
        <v>4.1052439130150418E-3</v>
      </c>
      <c r="CG241" s="6">
        <f t="shared" si="676"/>
        <v>2.3942556501127801E-3</v>
      </c>
      <c r="CH241" s="6">
        <f t="shared" si="676"/>
        <v>1.3611839964132472E-3</v>
      </c>
      <c r="CI241" s="6">
        <f t="shared" si="676"/>
        <v>7.534691939413647E-4</v>
      </c>
      <c r="CJ241" s="6">
        <f t="shared" si="676"/>
        <v>4.055835494367693E-4</v>
      </c>
      <c r="CK241" s="6">
        <f t="shared" si="676"/>
        <v>2.1203143957683899E-4</v>
      </c>
      <c r="CL241" s="6">
        <f t="shared" si="676"/>
        <v>1.0750736114907568E-4</v>
      </c>
      <c r="CM241" s="6">
        <f t="shared" si="676"/>
        <v>5.2793424610304641E-5</v>
      </c>
      <c r="CN241" s="6">
        <f t="shared" si="676"/>
        <v>2.5071617685098427E-5</v>
      </c>
      <c r="CO241" s="6">
        <f t="shared" si="676"/>
        <v>1.1496698799978738E-5</v>
      </c>
      <c r="CP241" s="6">
        <f t="shared" si="676"/>
        <v>5.0821609262991773E-6</v>
      </c>
      <c r="CQ241" s="6">
        <f t="shared" si="676"/>
        <v>2.1620795318222068E-6</v>
      </c>
      <c r="CR241" s="6">
        <f t="shared" si="676"/>
        <v>8.8363366284768688E-7</v>
      </c>
      <c r="CS241" s="6">
        <f t="shared" si="676"/>
        <v>3.4629300080153096E-7</v>
      </c>
      <c r="CT241" s="6">
        <f t="shared" si="676"/>
        <v>1.298799438603559E-7</v>
      </c>
      <c r="CU241" s="6">
        <f t="shared" si="676"/>
        <v>4.6524760621625798E-8</v>
      </c>
      <c r="CV241" s="6">
        <f t="shared" si="676"/>
        <v>1.5883473181312338E-8</v>
      </c>
      <c r="CW241" s="6">
        <f t="shared" si="676"/>
        <v>5.1565415369190656E-9</v>
      </c>
      <c r="CX241" s="6">
        <f t="shared" si="676"/>
        <v>1.588219397540227E-9</v>
      </c>
      <c r="CY241" s="6">
        <f t="shared" si="676"/>
        <v>4.6295754496461584E-10</v>
      </c>
      <c r="CZ241" s="6">
        <f t="shared" si="676"/>
        <v>1.2739152206895894E-10</v>
      </c>
      <c r="DA241" s="6">
        <f t="shared" si="676"/>
        <v>3.3002462452887313E-11</v>
      </c>
      <c r="DB241" s="6">
        <f t="shared" si="676"/>
        <v>8.0267839979319969E-12</v>
      </c>
      <c r="DC241" s="6">
        <f t="shared" si="676"/>
        <v>1.8274757507187757E-12</v>
      </c>
      <c r="DD241" s="6">
        <f t="shared" si="676"/>
        <v>3.8827681847298534E-13</v>
      </c>
      <c r="DE241" s="6">
        <f t="shared" si="676"/>
        <v>7.6738376981589077E-14</v>
      </c>
      <c r="DF241" s="6">
        <f t="shared" si="676"/>
        <v>1.4060472815688704E-14</v>
      </c>
      <c r="DG241" s="6">
        <f t="shared" si="676"/>
        <v>2.3799523281112157E-15</v>
      </c>
      <c r="DH241" s="6">
        <f t="shared" si="676"/>
        <v>3.7077370096831052E-16</v>
      </c>
      <c r="DI241" s="6">
        <f t="shared" si="676"/>
        <v>5.2958539624212E-17</v>
      </c>
      <c r="DJ241" s="6">
        <f t="shared" si="676"/>
        <v>6.9068890415831199E-18</v>
      </c>
      <c r="DK241" s="6">
        <f t="shared" si="676"/>
        <v>8.1902319972760883E-19</v>
      </c>
      <c r="DL241" s="6">
        <f t="shared" si="676"/>
        <v>8.7909470564890482E-20</v>
      </c>
      <c r="DM241" s="6">
        <f t="shared" si="676"/>
        <v>8.5009136321398196E-21</v>
      </c>
      <c r="DN241" s="6">
        <f t="shared" si="676"/>
        <v>7.3697448038864678E-22</v>
      </c>
      <c r="DO241" s="6">
        <f t="shared" si="676"/>
        <v>5.6984871265736751E-23</v>
      </c>
      <c r="DP241" s="6">
        <f t="shared" si="676"/>
        <v>3.6923106010646285E-24</v>
      </c>
      <c r="DQ241" s="6">
        <f t="shared" si="676"/>
        <v>0</v>
      </c>
      <c r="DR241" s="6">
        <f t="shared" si="676"/>
        <v>0</v>
      </c>
      <c r="DS241" s="6">
        <f t="shared" si="676"/>
        <v>0</v>
      </c>
      <c r="DT241" s="6">
        <f t="shared" si="676"/>
        <v>0</v>
      </c>
      <c r="DU241" s="6">
        <f t="shared" si="676"/>
        <v>0</v>
      </c>
      <c r="DV241" s="6">
        <f t="shared" si="676"/>
        <v>0</v>
      </c>
      <c r="DW241" s="6">
        <f t="shared" si="676"/>
        <v>0</v>
      </c>
      <c r="DX241" s="6">
        <f t="shared" si="676"/>
        <v>0</v>
      </c>
      <c r="DY241" s="6">
        <f t="shared" si="676"/>
        <v>0</v>
      </c>
      <c r="DZ241" s="6">
        <f t="shared" si="676"/>
        <v>0</v>
      </c>
      <c r="EA241" s="6">
        <f t="shared" si="676"/>
        <v>0</v>
      </c>
      <c r="EB241" s="6">
        <f t="shared" si="675"/>
        <v>0</v>
      </c>
      <c r="EC241" s="6">
        <f t="shared" si="675"/>
        <v>0</v>
      </c>
      <c r="ED241" s="6">
        <f t="shared" si="675"/>
        <v>0</v>
      </c>
      <c r="EE241" s="6">
        <f t="shared" si="675"/>
        <v>0</v>
      </c>
      <c r="EF241" s="6">
        <f t="shared" si="675"/>
        <v>0</v>
      </c>
      <c r="EG241" s="6">
        <f t="shared" si="675"/>
        <v>0</v>
      </c>
      <c r="EH241" s="6">
        <f t="shared" si="675"/>
        <v>0</v>
      </c>
      <c r="EI241" s="6">
        <f t="shared" si="675"/>
        <v>0</v>
      </c>
      <c r="EJ241" s="6">
        <f t="shared" si="675"/>
        <v>0</v>
      </c>
      <c r="EK241" s="6">
        <f t="shared" si="675"/>
        <v>0</v>
      </c>
      <c r="EL241" s="6">
        <f t="shared" si="675"/>
        <v>0</v>
      </c>
      <c r="EM241" s="6">
        <f t="shared" si="675"/>
        <v>0</v>
      </c>
      <c r="EN241" s="6">
        <f t="shared" si="675"/>
        <v>0</v>
      </c>
      <c r="EO241" s="6">
        <f t="shared" si="675"/>
        <v>0</v>
      </c>
      <c r="EP241" s="6">
        <f t="shared" si="675"/>
        <v>0</v>
      </c>
      <c r="EQ241" s="6">
        <f t="shared" si="675"/>
        <v>0</v>
      </c>
      <c r="ER241" s="6">
        <f t="shared" si="675"/>
        <v>0</v>
      </c>
      <c r="ES241" s="6">
        <f t="shared" si="675"/>
        <v>0</v>
      </c>
      <c r="ET241" s="6">
        <f t="shared" si="675"/>
        <v>0</v>
      </c>
      <c r="EU241" s="6">
        <f t="shared" si="675"/>
        <v>0</v>
      </c>
      <c r="EV241" s="6">
        <f t="shared" si="675"/>
        <v>0</v>
      </c>
      <c r="EW241" s="6">
        <f t="shared" si="675"/>
        <v>0</v>
      </c>
      <c r="EX241" s="6">
        <f t="shared" si="675"/>
        <v>0</v>
      </c>
      <c r="EY241" s="6">
        <f t="shared" si="675"/>
        <v>0</v>
      </c>
      <c r="EZ241" s="6">
        <f t="shared" si="675"/>
        <v>0</v>
      </c>
      <c r="FA241" s="6">
        <f t="shared" si="675"/>
        <v>0</v>
      </c>
      <c r="FB241" s="6">
        <f t="shared" si="675"/>
        <v>0</v>
      </c>
      <c r="FC241" s="6">
        <f t="shared" si="675"/>
        <v>0</v>
      </c>
      <c r="FD241" s="6">
        <f t="shared" si="675"/>
        <v>0</v>
      </c>
      <c r="FE241" s="6">
        <f t="shared" si="675"/>
        <v>0</v>
      </c>
      <c r="FF241" s="6">
        <f t="shared" si="675"/>
        <v>0</v>
      </c>
      <c r="FG241" s="6">
        <f t="shared" si="675"/>
        <v>0</v>
      </c>
      <c r="FH241" s="6">
        <f t="shared" si="675"/>
        <v>0</v>
      </c>
      <c r="FI241" s="6">
        <f t="shared" si="675"/>
        <v>0</v>
      </c>
      <c r="FJ241" s="6">
        <f t="shared" si="675"/>
        <v>0</v>
      </c>
      <c r="FK241" s="6">
        <f t="shared" si="675"/>
        <v>0</v>
      </c>
      <c r="FL241" s="6">
        <f t="shared" si="675"/>
        <v>0</v>
      </c>
      <c r="FM241" s="6">
        <f t="shared" si="675"/>
        <v>0</v>
      </c>
      <c r="FN241" s="6">
        <f t="shared" si="675"/>
        <v>0</v>
      </c>
      <c r="FO241" s="6">
        <f t="shared" si="675"/>
        <v>0</v>
      </c>
      <c r="FP241" s="6">
        <f t="shared" si="675"/>
        <v>0</v>
      </c>
      <c r="FQ241" s="6">
        <f t="shared" si="675"/>
        <v>0</v>
      </c>
      <c r="FR241" s="6">
        <f t="shared" si="675"/>
        <v>0</v>
      </c>
      <c r="FS241" s="6">
        <f t="shared" si="675"/>
        <v>0</v>
      </c>
      <c r="FT241" s="6">
        <f t="shared" si="675"/>
        <v>0</v>
      </c>
      <c r="FU241" s="6">
        <f t="shared" si="675"/>
        <v>0</v>
      </c>
      <c r="FV241" s="6">
        <f t="shared" si="675"/>
        <v>0</v>
      </c>
      <c r="FW241" s="6">
        <f t="shared" si="675"/>
        <v>0</v>
      </c>
      <c r="FX241" s="6">
        <f t="shared" si="675"/>
        <v>0</v>
      </c>
      <c r="FY241" s="6">
        <f t="shared" si="675"/>
        <v>0</v>
      </c>
      <c r="FZ241" s="6">
        <f t="shared" si="675"/>
        <v>0</v>
      </c>
      <c r="GA241" s="6">
        <f t="shared" si="675"/>
        <v>0</v>
      </c>
      <c r="GB241" s="6">
        <f t="shared" si="675"/>
        <v>0</v>
      </c>
      <c r="GC241" s="6">
        <f t="shared" si="675"/>
        <v>0</v>
      </c>
      <c r="GD241" s="6">
        <f t="shared" si="675"/>
        <v>0</v>
      </c>
      <c r="GE241" s="6">
        <f t="shared" si="675"/>
        <v>0</v>
      </c>
      <c r="GF241" s="6">
        <f t="shared" si="675"/>
        <v>0</v>
      </c>
      <c r="GG241" s="6">
        <f t="shared" si="675"/>
        <v>0</v>
      </c>
      <c r="GH241" s="6">
        <f t="shared" si="675"/>
        <v>0</v>
      </c>
      <c r="GI241" s="6">
        <f t="shared" si="675"/>
        <v>0</v>
      </c>
      <c r="GJ241" s="6">
        <f t="shared" si="675"/>
        <v>0</v>
      </c>
      <c r="GK241" s="6">
        <f t="shared" si="675"/>
        <v>0</v>
      </c>
      <c r="GL241" s="6">
        <f t="shared" si="675"/>
        <v>0</v>
      </c>
      <c r="GM241" s="6">
        <f t="shared" si="675"/>
        <v>0</v>
      </c>
      <c r="GN241" s="6">
        <f t="shared" si="674"/>
        <v>0</v>
      </c>
      <c r="GO241" s="6">
        <f t="shared" si="674"/>
        <v>0</v>
      </c>
      <c r="GP241" s="6">
        <f t="shared" si="674"/>
        <v>0</v>
      </c>
      <c r="GQ241" s="6">
        <f t="shared" si="674"/>
        <v>0</v>
      </c>
      <c r="GR241" s="6">
        <f t="shared" si="674"/>
        <v>0</v>
      </c>
      <c r="GS241" s="6">
        <f t="shared" si="674"/>
        <v>0</v>
      </c>
      <c r="GT241" s="6">
        <f t="shared" si="674"/>
        <v>0</v>
      </c>
      <c r="GU241" s="6">
        <f t="shared" si="674"/>
        <v>0</v>
      </c>
      <c r="GV241" s="6">
        <f t="shared" si="674"/>
        <v>0</v>
      </c>
      <c r="GW241" s="6">
        <f t="shared" si="674"/>
        <v>0</v>
      </c>
      <c r="GX241" s="6">
        <f t="shared" si="674"/>
        <v>0</v>
      </c>
      <c r="GY241" s="6">
        <f t="shared" si="674"/>
        <v>0</v>
      </c>
      <c r="GZ241" s="6">
        <f t="shared" si="674"/>
        <v>0</v>
      </c>
      <c r="HA241" s="6">
        <f t="shared" si="674"/>
        <v>0</v>
      </c>
      <c r="HB241" s="6">
        <f t="shared" si="674"/>
        <v>0</v>
      </c>
      <c r="HC241" s="6">
        <f t="shared" si="674"/>
        <v>0</v>
      </c>
      <c r="HD241" s="6">
        <f t="shared" si="674"/>
        <v>0</v>
      </c>
      <c r="HE241" s="6">
        <f t="shared" si="674"/>
        <v>0</v>
      </c>
      <c r="HF241" s="6">
        <f t="shared" si="674"/>
        <v>0</v>
      </c>
      <c r="HG241" s="6">
        <f t="shared" si="674"/>
        <v>0</v>
      </c>
      <c r="HJ241" s="2">
        <f t="shared" si="644"/>
        <v>4847.5103811991921</v>
      </c>
      <c r="HK241" s="1">
        <f t="shared" si="638"/>
        <v>386644.10859468294</v>
      </c>
      <c r="HL241" s="2">
        <f t="shared" si="645"/>
        <v>-0.99999950025252793</v>
      </c>
      <c r="HM241" s="4">
        <f t="shared" si="646"/>
        <v>1.0468643020359933</v>
      </c>
      <c r="HN241" s="4">
        <f t="shared" si="647"/>
        <v>0.50028857446978092</v>
      </c>
      <c r="HO241" s="5">
        <f t="shared" si="639"/>
        <v>0.76356804704028036</v>
      </c>
      <c r="HP241" s="2">
        <f t="shared" si="648"/>
        <v>-3968.9998530742323</v>
      </c>
      <c r="HQ241" s="5">
        <f t="shared" si="649"/>
        <v>-0.76371497280774747</v>
      </c>
      <c r="HR241" s="6">
        <f t="shared" si="650"/>
        <v>2646.7635680470403</v>
      </c>
      <c r="HS241" s="2">
        <f t="shared" si="651"/>
        <v>63.571889551118616</v>
      </c>
      <c r="HT241" s="11">
        <f t="shared" si="652"/>
        <v>4847.5103812408279</v>
      </c>
    </row>
    <row r="242" spans="1:228" x14ac:dyDescent="0.25">
      <c r="A242">
        <v>156</v>
      </c>
      <c r="B242" s="3">
        <v>63095734.448019303</v>
      </c>
      <c r="C242" s="2">
        <v>1.9993831738794872</v>
      </c>
      <c r="D242" s="6">
        <f t="shared" si="643"/>
        <v>138.41807069041181</v>
      </c>
      <c r="E242" s="6">
        <f t="shared" ref="E242:BP245" si="677">$H$1*PI()/3*($E$213*(F$215-E$215)*(E34*(2*E$215+F$215)+F34*(E$215+2*F$215))+$C$213/2*((F$215^2-E$215^2)*(E34+F34)^2+2*(F$215-E$215)*(E$215*E34^2+F$215*F34^2)))</f>
        <v>139.76513134998933</v>
      </c>
      <c r="F242" s="6">
        <f t="shared" si="677"/>
        <v>141.00967219006773</v>
      </c>
      <c r="G242" s="6">
        <f t="shared" si="677"/>
        <v>142.14464797477103</v>
      </c>
      <c r="H242" s="6">
        <f t="shared" si="677"/>
        <v>143.16295644257195</v>
      </c>
      <c r="I242" s="6">
        <f t="shared" si="677"/>
        <v>144.05746901064558</v>
      </c>
      <c r="J242" s="6">
        <f t="shared" si="677"/>
        <v>144.82106477383775</v>
      </c>
      <c r="K242" s="6">
        <f t="shared" si="677"/>
        <v>145.44666790143384</v>
      </c>
      <c r="L242" s="6">
        <f t="shared" si="677"/>
        <v>145.92728850795152</v>
      </c>
      <c r="M242" s="6">
        <f t="shared" si="677"/>
        <v>146.25606704888978</v>
      </c>
      <c r="N242" s="6">
        <f t="shared" si="677"/>
        <v>146.42632225431984</v>
      </c>
      <c r="O242" s="6">
        <f t="shared" si="677"/>
        <v>146.4316025753256</v>
      </c>
      <c r="P242" s="6">
        <f t="shared" si="677"/>
        <v>146.26574106760097</v>
      </c>
      <c r="Q242" s="6">
        <f t="shared" si="677"/>
        <v>145.92291358530468</v>
      </c>
      <c r="R242" s="6">
        <f t="shared" si="677"/>
        <v>145.39770009476334</v>
      </c>
      <c r="S242" s="6">
        <f t="shared" si="677"/>
        <v>144.68514884820951</v>
      </c>
      <c r="T242" s="6">
        <f t="shared" si="677"/>
        <v>143.78084308260568</v>
      </c>
      <c r="U242" s="6">
        <f t="shared" si="677"/>
        <v>142.68096982317411</v>
      </c>
      <c r="V242" s="6">
        <f t="shared" si="677"/>
        <v>141.38239027891251</v>
      </c>
      <c r="W242" s="6">
        <f t="shared" si="677"/>
        <v>139.88271122147435</v>
      </c>
      <c r="X242" s="6">
        <f t="shared" si="677"/>
        <v>138.180356632046</v>
      </c>
      <c r="Y242" s="6">
        <f t="shared" si="677"/>
        <v>136.27463879329099</v>
      </c>
      <c r="Z242" s="6">
        <f t="shared" si="677"/>
        <v>134.16582789044719</v>
      </c>
      <c r="AA242" s="6">
        <f t="shared" si="677"/>
        <v>131.85521907243259</v>
      </c>
      <c r="AB242" s="6">
        <f t="shared" si="677"/>
        <v>129.34519581057987</v>
      </c>
      <c r="AC242" s="6">
        <f t="shared" si="677"/>
        <v>126.6392882842937</v>
      </c>
      <c r="AD242" s="6">
        <f t="shared" si="677"/>
        <v>123.74222542265257</v>
      </c>
      <c r="AE242" s="6">
        <f t="shared" si="677"/>
        <v>120.65997913962924</v>
      </c>
      <c r="AF242" s="6">
        <f t="shared" si="677"/>
        <v>117.3997992298347</v>
      </c>
      <c r="AG242" s="6">
        <f t="shared" si="677"/>
        <v>113.97023733693469</v>
      </c>
      <c r="AH242" s="6">
        <f t="shared" si="677"/>
        <v>110.38115838386697</v>
      </c>
      <c r="AI242" s="6">
        <f t="shared" si="677"/>
        <v>106.6437378606693</v>
      </c>
      <c r="AJ242" s="6">
        <f t="shared" si="677"/>
        <v>102.77044341242727</v>
      </c>
      <c r="AK242" s="6">
        <f t="shared" si="677"/>
        <v>98.774999261854262</v>
      </c>
      <c r="AL242" s="6">
        <f t="shared" si="677"/>
        <v>94.672332144314652</v>
      </c>
      <c r="AM242" s="6">
        <f t="shared" si="677"/>
        <v>90.478497632172818</v>
      </c>
      <c r="AN242" s="6">
        <f t="shared" si="677"/>
        <v>86.210585987450955</v>
      </c>
      <c r="AO242" s="6">
        <f t="shared" si="677"/>
        <v>81.886607006405569</v>
      </c>
      <c r="AP242" s="6">
        <f t="shared" si="677"/>
        <v>77.525353712110416</v>
      </c>
      <c r="AQ242" s="6">
        <f t="shared" si="677"/>
        <v>73.146245208415124</v>
      </c>
      <c r="AR242" s="6">
        <f t="shared" si="677"/>
        <v>68.769149527901732</v>
      </c>
      <c r="AS242" s="6">
        <f t="shared" si="677"/>
        <v>64.414187881632074</v>
      </c>
      <c r="AT242" s="6">
        <f t="shared" si="677"/>
        <v>60.101522337937318</v>
      </c>
      <c r="AU242" s="6">
        <f t="shared" si="677"/>
        <v>55.851129608337665</v>
      </c>
      <c r="AV242" s="6">
        <f t="shared" si="677"/>
        <v>51.682564280939012</v>
      </c>
      <c r="AW242" s="6">
        <f t="shared" si="677"/>
        <v>47.614715492777243</v>
      </c>
      <c r="AX242" s="6">
        <f t="shared" si="677"/>
        <v>43.665561646521986</v>
      </c>
      <c r="AY242" s="6">
        <f t="shared" si="677"/>
        <v>39.8519283212866</v>
      </c>
      <c r="AZ242" s="6">
        <f t="shared" si="677"/>
        <v>36.189254971129493</v>
      </c>
      <c r="BA242" s="6">
        <f t="shared" si="677"/>
        <v>32.691376312607481</v>
      </c>
      <c r="BB242" s="6">
        <f t="shared" si="677"/>
        <v>29.370324440853281</v>
      </c>
      <c r="BC242" s="6">
        <f t="shared" si="677"/>
        <v>26.236157650898033</v>
      </c>
      <c r="BD242" s="6">
        <f t="shared" si="677"/>
        <v>23.296821650838879</v>
      </c>
      <c r="BE242" s="6">
        <f t="shared" si="677"/>
        <v>20.558048316493167</v>
      </c>
      <c r="BF242" s="6">
        <f t="shared" si="677"/>
        <v>18.023296344968209</v>
      </c>
      <c r="BG242" s="6">
        <f t="shared" si="677"/>
        <v>15.693737120059955</v>
      </c>
      <c r="BH242" s="6">
        <f t="shared" si="677"/>
        <v>13.568287824384607</v>
      </c>
      <c r="BI242" s="6">
        <f t="shared" si="677"/>
        <v>11.643692355433041</v>
      </c>
      <c r="BJ242" s="6">
        <f t="shared" si="677"/>
        <v>9.9146489767136288</v>
      </c>
      <c r="BK242" s="6">
        <f t="shared" si="677"/>
        <v>8.3739819273858682</v>
      </c>
      <c r="BL242" s="6">
        <f t="shared" si="677"/>
        <v>7.0128525049909634</v>
      </c>
      <c r="BM242" s="6">
        <f t="shared" si="677"/>
        <v>5.8210035168313032</v>
      </c>
      <c r="BN242" s="6">
        <f t="shared" si="677"/>
        <v>4.787029562337672</v>
      </c>
      <c r="BO242" s="6">
        <f t="shared" si="677"/>
        <v>3.8986644555983343</v>
      </c>
      <c r="BP242" s="6">
        <f t="shared" si="677"/>
        <v>3.1430763103949722</v>
      </c>
      <c r="BQ242" s="6">
        <f t="shared" si="676"/>
        <v>2.5071604587338161</v>
      </c>
      <c r="BR242" s="6">
        <f t="shared" si="676"/>
        <v>1.9778205037695149</v>
      </c>
      <c r="BS242" s="6">
        <f t="shared" si="676"/>
        <v>1.5422284345210375</v>
      </c>
      <c r="BT242" s="6">
        <f t="shared" si="676"/>
        <v>1.1880558338876888</v>
      </c>
      <c r="BU242" s="6">
        <f t="shared" si="676"/>
        <v>0.90366973804491668</v>
      </c>
      <c r="BV242" s="6">
        <f t="shared" si="676"/>
        <v>0.67828856495608947</v>
      </c>
      <c r="BW242" s="6">
        <f t="shared" si="676"/>
        <v>0.50209560401568509</v>
      </c>
      <c r="BX242" s="6">
        <f t="shared" si="676"/>
        <v>0.36630970907759774</v>
      </c>
      <c r="BY242" s="6">
        <f t="shared" si="676"/>
        <v>0.26321491587449469</v>
      </c>
      <c r="BZ242" s="6">
        <f t="shared" si="676"/>
        <v>0.18615256923572218</v>
      </c>
      <c r="CA242" s="6">
        <f t="shared" si="676"/>
        <v>0.12948107085527383</v>
      </c>
      <c r="CB242" s="6">
        <f t="shared" si="676"/>
        <v>8.850945036629651E-2</v>
      </c>
      <c r="CC242" s="6">
        <f t="shared" si="676"/>
        <v>5.9411566654493798E-2</v>
      </c>
      <c r="CD242" s="6">
        <f t="shared" si="676"/>
        <v>3.9127853013385339E-2</v>
      </c>
      <c r="CE242" s="6">
        <f t="shared" si="676"/>
        <v>2.5261164008905955E-2</v>
      </c>
      <c r="CF242" s="6">
        <f t="shared" si="676"/>
        <v>1.5972538306005916E-2</v>
      </c>
      <c r="CG242" s="6">
        <f t="shared" si="676"/>
        <v>9.8816642662733697E-3</v>
      </c>
      <c r="CH242" s="6">
        <f t="shared" si="676"/>
        <v>5.9756442401367581E-3</v>
      </c>
      <c r="CI242" s="6">
        <f t="shared" si="676"/>
        <v>3.5284213533764942E-3</v>
      </c>
      <c r="CJ242" s="6">
        <f t="shared" si="676"/>
        <v>2.0320694561286276E-3</v>
      </c>
      <c r="CK242" s="6">
        <f t="shared" si="676"/>
        <v>1.1401399191181953E-3</v>
      </c>
      <c r="CL242" s="6">
        <f t="shared" si="676"/>
        <v>6.2246523077967347E-4</v>
      </c>
      <c r="CM242" s="6">
        <f t="shared" si="676"/>
        <v>3.3026375093664297E-4</v>
      </c>
      <c r="CN242" s="6">
        <f t="shared" si="676"/>
        <v>1.7006763146987732E-4</v>
      </c>
      <c r="CO242" s="6">
        <f t="shared" si="676"/>
        <v>8.4878329000855594E-5</v>
      </c>
      <c r="CP242" s="6">
        <f t="shared" si="676"/>
        <v>4.0997558399768001E-5</v>
      </c>
      <c r="CQ242" s="6">
        <f t="shared" si="676"/>
        <v>1.9135845264423093E-5</v>
      </c>
      <c r="CR242" s="6">
        <f t="shared" si="676"/>
        <v>8.6174300834608705E-6</v>
      </c>
      <c r="CS242" s="6">
        <f t="shared" si="676"/>
        <v>3.7379062458942334E-6</v>
      </c>
      <c r="CT242" s="6">
        <f t="shared" si="676"/>
        <v>1.5590003108292273E-6</v>
      </c>
      <c r="CU242" s="6">
        <f t="shared" si="676"/>
        <v>6.2408367250250753E-7</v>
      </c>
      <c r="CV242" s="6">
        <f t="shared" si="676"/>
        <v>2.3932787349896543E-7</v>
      </c>
      <c r="CW242" s="6">
        <f t="shared" si="676"/>
        <v>8.7747394416310882E-8</v>
      </c>
      <c r="CX242" s="6">
        <f t="shared" si="676"/>
        <v>3.0694608251054609E-8</v>
      </c>
      <c r="CY242" s="6">
        <f t="shared" si="676"/>
        <v>1.0221889197005085E-8</v>
      </c>
      <c r="CZ242" s="6">
        <f t="shared" si="676"/>
        <v>3.2333414021507159E-9</v>
      </c>
      <c r="DA242" s="6">
        <f t="shared" si="676"/>
        <v>9.6914121674608414E-10</v>
      </c>
      <c r="DB242" s="6">
        <f t="shared" si="676"/>
        <v>2.7456986266452397E-10</v>
      </c>
      <c r="DC242" s="6">
        <f t="shared" si="676"/>
        <v>7.3335318787110912E-11</v>
      </c>
      <c r="DD242" s="6">
        <f t="shared" si="676"/>
        <v>1.8415297017866858E-11</v>
      </c>
      <c r="DE242" s="6">
        <f t="shared" si="676"/>
        <v>4.3351491614427231E-12</v>
      </c>
      <c r="DF242" s="6">
        <f t="shared" si="676"/>
        <v>9.5386017001705918E-13</v>
      </c>
      <c r="DG242" s="6">
        <f t="shared" si="676"/>
        <v>1.9554845582751962E-13</v>
      </c>
      <c r="DH242" s="6">
        <f t="shared" si="676"/>
        <v>3.7229027490170942E-14</v>
      </c>
      <c r="DI242" s="6">
        <f t="shared" si="676"/>
        <v>6.5594424021390937E-15</v>
      </c>
      <c r="DJ242" s="6">
        <f t="shared" si="676"/>
        <v>1.0657090157082796E-15</v>
      </c>
      <c r="DK242" s="6">
        <f t="shared" si="676"/>
        <v>1.5905599283001419E-16</v>
      </c>
      <c r="DL242" s="6">
        <f t="shared" si="676"/>
        <v>2.1720767510509682E-17</v>
      </c>
      <c r="DM242" s="6">
        <f t="shared" si="676"/>
        <v>2.7027444730953897E-18</v>
      </c>
      <c r="DN242" s="6">
        <f t="shared" si="676"/>
        <v>3.0510071954164412E-19</v>
      </c>
      <c r="DO242" s="6">
        <f t="shared" si="676"/>
        <v>3.110298729312799E-20</v>
      </c>
      <c r="DP242" s="6">
        <f t="shared" si="676"/>
        <v>2.6398347098191419E-21</v>
      </c>
      <c r="DQ242" s="6">
        <f t="shared" si="676"/>
        <v>0</v>
      </c>
      <c r="DR242" s="6">
        <f t="shared" si="676"/>
        <v>0</v>
      </c>
      <c r="DS242" s="6">
        <f t="shared" si="676"/>
        <v>0</v>
      </c>
      <c r="DT242" s="6">
        <f t="shared" si="676"/>
        <v>0</v>
      </c>
      <c r="DU242" s="6">
        <f t="shared" si="676"/>
        <v>0</v>
      </c>
      <c r="DV242" s="6">
        <f t="shared" si="676"/>
        <v>0</v>
      </c>
      <c r="DW242" s="6">
        <f t="shared" si="676"/>
        <v>0</v>
      </c>
      <c r="DX242" s="6">
        <f t="shared" si="676"/>
        <v>0</v>
      </c>
      <c r="DY242" s="6">
        <f t="shared" si="676"/>
        <v>0</v>
      </c>
      <c r="DZ242" s="6">
        <f t="shared" si="676"/>
        <v>0</v>
      </c>
      <c r="EA242" s="6">
        <f t="shared" si="676"/>
        <v>0</v>
      </c>
      <c r="EB242" s="6">
        <f t="shared" si="675"/>
        <v>0</v>
      </c>
      <c r="EC242" s="6">
        <f t="shared" si="675"/>
        <v>0</v>
      </c>
      <c r="ED242" s="6">
        <f t="shared" si="675"/>
        <v>0</v>
      </c>
      <c r="EE242" s="6">
        <f t="shared" si="675"/>
        <v>0</v>
      </c>
      <c r="EF242" s="6">
        <f t="shared" si="675"/>
        <v>0</v>
      </c>
      <c r="EG242" s="6">
        <f t="shared" si="675"/>
        <v>0</v>
      </c>
      <c r="EH242" s="6">
        <f t="shared" si="675"/>
        <v>0</v>
      </c>
      <c r="EI242" s="6">
        <f t="shared" si="675"/>
        <v>0</v>
      </c>
      <c r="EJ242" s="6">
        <f t="shared" si="675"/>
        <v>0</v>
      </c>
      <c r="EK242" s="6">
        <f t="shared" si="675"/>
        <v>0</v>
      </c>
      <c r="EL242" s="6">
        <f t="shared" si="675"/>
        <v>0</v>
      </c>
      <c r="EM242" s="6">
        <f t="shared" si="675"/>
        <v>0</v>
      </c>
      <c r="EN242" s="6">
        <f t="shared" si="675"/>
        <v>0</v>
      </c>
      <c r="EO242" s="6">
        <f t="shared" si="675"/>
        <v>0</v>
      </c>
      <c r="EP242" s="6">
        <f t="shared" si="675"/>
        <v>0</v>
      </c>
      <c r="EQ242" s="6">
        <f t="shared" si="675"/>
        <v>0</v>
      </c>
      <c r="ER242" s="6">
        <f t="shared" si="675"/>
        <v>0</v>
      </c>
      <c r="ES242" s="6">
        <f t="shared" si="675"/>
        <v>0</v>
      </c>
      <c r="ET242" s="6">
        <f t="shared" si="675"/>
        <v>0</v>
      </c>
      <c r="EU242" s="6">
        <f t="shared" si="675"/>
        <v>0</v>
      </c>
      <c r="EV242" s="6">
        <f t="shared" si="675"/>
        <v>0</v>
      </c>
      <c r="EW242" s="6">
        <f t="shared" si="675"/>
        <v>0</v>
      </c>
      <c r="EX242" s="6">
        <f t="shared" si="675"/>
        <v>0</v>
      </c>
      <c r="EY242" s="6">
        <f t="shared" si="675"/>
        <v>0</v>
      </c>
      <c r="EZ242" s="6">
        <f t="shared" si="675"/>
        <v>0</v>
      </c>
      <c r="FA242" s="6">
        <f t="shared" si="675"/>
        <v>0</v>
      </c>
      <c r="FB242" s="6">
        <f t="shared" si="675"/>
        <v>0</v>
      </c>
      <c r="FC242" s="6">
        <f t="shared" si="675"/>
        <v>0</v>
      </c>
      <c r="FD242" s="6">
        <f t="shared" si="675"/>
        <v>0</v>
      </c>
      <c r="FE242" s="6">
        <f t="shared" si="675"/>
        <v>0</v>
      </c>
      <c r="FF242" s="6">
        <f t="shared" si="675"/>
        <v>0</v>
      </c>
      <c r="FG242" s="6">
        <f t="shared" si="675"/>
        <v>0</v>
      </c>
      <c r="FH242" s="6">
        <f t="shared" si="675"/>
        <v>0</v>
      </c>
      <c r="FI242" s="6">
        <f t="shared" si="675"/>
        <v>0</v>
      </c>
      <c r="FJ242" s="6">
        <f t="shared" si="675"/>
        <v>0</v>
      </c>
      <c r="FK242" s="6">
        <f t="shared" si="675"/>
        <v>0</v>
      </c>
      <c r="FL242" s="6">
        <f t="shared" si="675"/>
        <v>0</v>
      </c>
      <c r="FM242" s="6">
        <f t="shared" si="675"/>
        <v>0</v>
      </c>
      <c r="FN242" s="6">
        <f t="shared" si="675"/>
        <v>0</v>
      </c>
      <c r="FO242" s="6">
        <f t="shared" si="675"/>
        <v>0</v>
      </c>
      <c r="FP242" s="6">
        <f t="shared" si="675"/>
        <v>0</v>
      </c>
      <c r="FQ242" s="6">
        <f t="shared" si="675"/>
        <v>0</v>
      </c>
      <c r="FR242" s="6">
        <f t="shared" si="675"/>
        <v>0</v>
      </c>
      <c r="FS242" s="6">
        <f t="shared" si="675"/>
        <v>0</v>
      </c>
      <c r="FT242" s="6">
        <f t="shared" si="675"/>
        <v>0</v>
      </c>
      <c r="FU242" s="6">
        <f t="shared" si="675"/>
        <v>0</v>
      </c>
      <c r="FV242" s="6">
        <f t="shared" si="675"/>
        <v>0</v>
      </c>
      <c r="FW242" s="6">
        <f t="shared" si="675"/>
        <v>0</v>
      </c>
      <c r="FX242" s="6">
        <f t="shared" si="675"/>
        <v>0</v>
      </c>
      <c r="FY242" s="6">
        <f t="shared" si="675"/>
        <v>0</v>
      </c>
      <c r="FZ242" s="6">
        <f t="shared" si="675"/>
        <v>0</v>
      </c>
      <c r="GA242" s="6">
        <f t="shared" si="675"/>
        <v>0</v>
      </c>
      <c r="GB242" s="6">
        <f t="shared" si="675"/>
        <v>0</v>
      </c>
      <c r="GC242" s="6">
        <f t="shared" si="675"/>
        <v>0</v>
      </c>
      <c r="GD242" s="6">
        <f t="shared" si="675"/>
        <v>0</v>
      </c>
      <c r="GE242" s="6">
        <f t="shared" si="675"/>
        <v>0</v>
      </c>
      <c r="GF242" s="6">
        <f t="shared" si="675"/>
        <v>0</v>
      </c>
      <c r="GG242" s="6">
        <f t="shared" si="675"/>
        <v>0</v>
      </c>
      <c r="GH242" s="6">
        <f t="shared" si="675"/>
        <v>0</v>
      </c>
      <c r="GI242" s="6">
        <f t="shared" si="675"/>
        <v>0</v>
      </c>
      <c r="GJ242" s="6">
        <f t="shared" si="675"/>
        <v>0</v>
      </c>
      <c r="GK242" s="6">
        <f t="shared" si="675"/>
        <v>0</v>
      </c>
      <c r="GL242" s="6">
        <f t="shared" si="675"/>
        <v>0</v>
      </c>
      <c r="GM242" s="6">
        <f t="shared" si="675"/>
        <v>0</v>
      </c>
      <c r="GN242" s="6">
        <f t="shared" si="674"/>
        <v>0</v>
      </c>
      <c r="GO242" s="6">
        <f t="shared" si="674"/>
        <v>0</v>
      </c>
      <c r="GP242" s="6">
        <f t="shared" si="674"/>
        <v>0</v>
      </c>
      <c r="GQ242" s="6">
        <f t="shared" si="674"/>
        <v>0</v>
      </c>
      <c r="GR242" s="6">
        <f t="shared" si="674"/>
        <v>0</v>
      </c>
      <c r="GS242" s="6">
        <f t="shared" si="674"/>
        <v>0</v>
      </c>
      <c r="GT242" s="6">
        <f t="shared" si="674"/>
        <v>0</v>
      </c>
      <c r="GU242" s="6">
        <f t="shared" si="674"/>
        <v>0</v>
      </c>
      <c r="GV242" s="6">
        <f t="shared" si="674"/>
        <v>0</v>
      </c>
      <c r="GW242" s="6">
        <f t="shared" si="674"/>
        <v>0</v>
      </c>
      <c r="GX242" s="6">
        <f t="shared" si="674"/>
        <v>0</v>
      </c>
      <c r="GY242" s="6">
        <f t="shared" si="674"/>
        <v>0</v>
      </c>
      <c r="GZ242" s="6">
        <f t="shared" si="674"/>
        <v>0</v>
      </c>
      <c r="HA242" s="6">
        <f t="shared" si="674"/>
        <v>0</v>
      </c>
      <c r="HB242" s="6">
        <f t="shared" si="674"/>
        <v>0</v>
      </c>
      <c r="HC242" s="6">
        <f t="shared" si="674"/>
        <v>0</v>
      </c>
      <c r="HD242" s="6">
        <f t="shared" si="674"/>
        <v>0</v>
      </c>
      <c r="HE242" s="6">
        <f t="shared" si="674"/>
        <v>0</v>
      </c>
      <c r="HF242" s="6">
        <f t="shared" si="674"/>
        <v>0</v>
      </c>
      <c r="HG242" s="6">
        <f t="shared" si="674"/>
        <v>0</v>
      </c>
      <c r="HJ242" s="2">
        <f t="shared" si="644"/>
        <v>5781.2577209172314</v>
      </c>
      <c r="HK242" s="1">
        <f t="shared" si="638"/>
        <v>386644.10859468294</v>
      </c>
      <c r="HL242" s="2">
        <f t="shared" si="645"/>
        <v>-0.99999940398911935</v>
      </c>
      <c r="HM242" s="4">
        <f t="shared" si="646"/>
        <v>1.0468336186815306</v>
      </c>
      <c r="HN242" s="4">
        <f t="shared" si="647"/>
        <v>0.50031514168463553</v>
      </c>
      <c r="HO242" s="5">
        <f t="shared" si="639"/>
        <v>0.83386489754570903</v>
      </c>
      <c r="HP242" s="2">
        <f t="shared" si="648"/>
        <v>-3968.9998247727854</v>
      </c>
      <c r="HQ242" s="5">
        <f t="shared" si="649"/>
        <v>-0.83404012475944</v>
      </c>
      <c r="HR242" s="6">
        <f t="shared" si="650"/>
        <v>2646.8338648975459</v>
      </c>
      <c r="HS242" s="2">
        <f t="shared" si="651"/>
        <v>66.434240934018746</v>
      </c>
      <c r="HT242" s="11">
        <f t="shared" si="652"/>
        <v>5781.2577206381475</v>
      </c>
    </row>
    <row r="243" spans="1:228" x14ac:dyDescent="0.25">
      <c r="A243">
        <v>157</v>
      </c>
      <c r="B243" s="3">
        <v>70794578.438413695</v>
      </c>
      <c r="C243" s="2">
        <v>2.2433448183136138</v>
      </c>
      <c r="D243" s="6">
        <f t="shared" si="643"/>
        <v>150.7937926703959</v>
      </c>
      <c r="E243" s="6">
        <f t="shared" si="677"/>
        <v>152.55896634800422</v>
      </c>
      <c r="F243" s="6">
        <f t="shared" si="677"/>
        <v>154.22867065953511</v>
      </c>
      <c r="G243" s="6">
        <f t="shared" si="677"/>
        <v>155.79529579511023</v>
      </c>
      <c r="H243" s="6">
        <f t="shared" si="677"/>
        <v>157.25109650819547</v>
      </c>
      <c r="I243" s="6">
        <f t="shared" si="677"/>
        <v>158.58821788933523</v>
      </c>
      <c r="J243" s="6">
        <f t="shared" si="677"/>
        <v>159.79872446432276</v>
      </c>
      <c r="K243" s="6">
        <f t="shared" si="677"/>
        <v>160.87463277827393</v>
      </c>
      <c r="L243" s="6">
        <f t="shared" si="677"/>
        <v>161.80794760905087</v>
      </c>
      <c r="M243" s="6">
        <f t="shared" si="677"/>
        <v>162.59070193854956</v>
      </c>
      <c r="N243" s="6">
        <f t="shared" si="677"/>
        <v>163.21500078262108</v>
      </c>
      <c r="O243" s="6">
        <f t="shared" si="677"/>
        <v>163.67306895409348</v>
      </c>
      <c r="P243" s="6">
        <f t="shared" si="677"/>
        <v>163.95730279405151</v>
      </c>
      <c r="Q243" s="6">
        <f t="shared" si="677"/>
        <v>164.06032586774288</v>
      </c>
      <c r="R243" s="6">
        <f t="shared" si="677"/>
        <v>163.97504857010875</v>
      </c>
      <c r="S243" s="6">
        <f t="shared" si="677"/>
        <v>163.69473152852774</v>
      </c>
      <c r="T243" s="6">
        <f t="shared" si="677"/>
        <v>163.21305262722976</v>
      </c>
      <c r="U243" s="6">
        <f t="shared" si="677"/>
        <v>162.52417740273856</v>
      </c>
      <c r="V243" s="6">
        <f t="shared" si="677"/>
        <v>161.62283248092925</v>
      </c>
      <c r="W243" s="6">
        <f t="shared" si="677"/>
        <v>160.5043816271978</v>
      </c>
      <c r="X243" s="6">
        <f t="shared" si="677"/>
        <v>159.16490389553121</v>
      </c>
      <c r="Y243" s="6">
        <f t="shared" si="677"/>
        <v>157.60127325034262</v>
      </c>
      <c r="Z243" s="6">
        <f t="shared" si="677"/>
        <v>155.81123891111636</v>
      </c>
      <c r="AA243" s="6">
        <f t="shared" si="677"/>
        <v>153.79350556703486</v>
      </c>
      <c r="AB243" s="6">
        <f t="shared" si="677"/>
        <v>151.54781247282045</v>
      </c>
      <c r="AC243" s="6">
        <f t="shared" si="677"/>
        <v>149.07501031370319</v>
      </c>
      <c r="AD243" s="6">
        <f t="shared" si="677"/>
        <v>146.37713459925283</v>
      </c>
      <c r="AE243" s="6">
        <f t="shared" si="677"/>
        <v>143.45747422086447</v>
      </c>
      <c r="AF243" s="6">
        <f t="shared" si="677"/>
        <v>140.32063369103528</v>
      </c>
      <c r="AG243" s="6">
        <f t="shared" si="677"/>
        <v>136.97258747233153</v>
      </c>
      <c r="AH243" s="6">
        <f t="shared" si="677"/>
        <v>133.42072471390188</v>
      </c>
      <c r="AI243" s="6">
        <f t="shared" si="677"/>
        <v>129.67388264103869</v>
      </c>
      <c r="AJ243" s="6">
        <f t="shared" si="677"/>
        <v>125.74236679909524</v>
      </c>
      <c r="AK243" s="6">
        <f t="shared" si="677"/>
        <v>121.63795634194111</v>
      </c>
      <c r="AL243" s="6">
        <f t="shared" si="677"/>
        <v>117.37389258488527</v>
      </c>
      <c r="AM243" s="6">
        <f t="shared" si="677"/>
        <v>112.96484911755397</v>
      </c>
      <c r="AN243" s="6">
        <f t="shared" si="677"/>
        <v>108.42688190410745</v>
      </c>
      <c r="AO243" s="6">
        <f t="shared" si="677"/>
        <v>103.77735798810285</v>
      </c>
      <c r="AP243" s="6">
        <f t="shared" si="677"/>
        <v>99.034861677573119</v>
      </c>
      <c r="AQ243" s="6">
        <f t="shared" si="677"/>
        <v>94.219077414194246</v>
      </c>
      <c r="AR243" s="6">
        <f t="shared" si="677"/>
        <v>89.350648932251886</v>
      </c>
      <c r="AS243" s="6">
        <f t="shared" si="677"/>
        <v>84.451014789825066</v>
      </c>
      <c r="AT243" s="6">
        <f t="shared" si="677"/>
        <v>79.542220902481702</v>
      </c>
      <c r="AU243" s="6">
        <f t="shared" si="677"/>
        <v>74.646711325077504</v>
      </c>
      <c r="AV243" s="6">
        <f t="shared" si="677"/>
        <v>69.787099198883581</v>
      </c>
      <c r="AW243" s="6">
        <f t="shared" si="677"/>
        <v>64.98592049583587</v>
      </c>
      <c r="AX243" s="6">
        <f t="shared" si="677"/>
        <v>60.265373931934271</v>
      </c>
      <c r="AY243" s="6">
        <f t="shared" si="677"/>
        <v>55.647051161709264</v>
      </c>
      <c r="AZ243" s="6">
        <f t="shared" si="677"/>
        <v>51.151662079996825</v>
      </c>
      <c r="BA243" s="6">
        <f t="shared" si="677"/>
        <v>46.798760712020268</v>
      </c>
      <c r="BB243" s="6">
        <f t="shared" si="677"/>
        <v>42.606477732554858</v>
      </c>
      <c r="BC243" s="6">
        <f t="shared" si="677"/>
        <v>38.591266082029414</v>
      </c>
      <c r="BD243" s="6">
        <f t="shared" si="677"/>
        <v>34.767666403343434</v>
      </c>
      <c r="BE243" s="6">
        <f t="shared" si="677"/>
        <v>31.148099070461576</v>
      </c>
      <c r="BF243" s="6">
        <f t="shared" si="677"/>
        <v>27.742689386464971</v>
      </c>
      <c r="BG243" s="6">
        <f t="shared" si="677"/>
        <v>24.559132067818972</v>
      </c>
      <c r="BH243" s="6">
        <f t="shared" si="677"/>
        <v>21.602600387841328</v>
      </c>
      <c r="BI243" s="6">
        <f t="shared" si="677"/>
        <v>18.875704321477269</v>
      </c>
      <c r="BJ243" s="6">
        <f t="shared" si="677"/>
        <v>16.378500728114997</v>
      </c>
      <c r="BK243" s="6">
        <f t="shared" si="677"/>
        <v>14.108557058195284</v>
      </c>
      <c r="BL243" s="6">
        <f t="shared" si="677"/>
        <v>12.061068320675609</v>
      </c>
      <c r="BM243" s="6">
        <f t="shared" si="677"/>
        <v>10.229025168132937</v>
      </c>
      <c r="BN243" s="6">
        <f t="shared" si="677"/>
        <v>8.6034290278546237</v>
      </c>
      <c r="BO243" s="6">
        <f t="shared" si="677"/>
        <v>7.1735483268332949</v>
      </c>
      <c r="BP243" s="6">
        <f t="shared" si="677"/>
        <v>5.9272081323734609</v>
      </c>
      <c r="BQ243" s="6">
        <f t="shared" si="676"/>
        <v>4.8511040653327111</v>
      </c>
      <c r="BR243" s="6">
        <f t="shared" si="676"/>
        <v>3.9311302425375567</v>
      </c>
      <c r="BS243" s="6">
        <f t="shared" si="676"/>
        <v>3.1527103567241332</v>
      </c>
      <c r="BT243" s="6">
        <f t="shared" si="676"/>
        <v>2.5011208721568794</v>
      </c>
      <c r="BU243" s="6">
        <f t="shared" si="676"/>
        <v>1.9617957368810217</v>
      </c>
      <c r="BV243" s="6">
        <f t="shared" si="676"/>
        <v>1.5206029869454798</v>
      </c>
      <c r="BW243" s="6">
        <f t="shared" si="676"/>
        <v>1.1640851023174039</v>
      </c>
      <c r="BX243" s="6">
        <f t="shared" si="676"/>
        <v>0.87965688719115886</v>
      </c>
      <c r="BY243" s="6">
        <f t="shared" si="676"/>
        <v>0.65575687142599914</v>
      </c>
      <c r="BZ243" s="6">
        <f t="shared" si="676"/>
        <v>0.48195061931593336</v>
      </c>
      <c r="CA243" s="6">
        <f t="shared" si="676"/>
        <v>0.34898672456744745</v>
      </c>
      <c r="CB243" s="6">
        <f t="shared" si="676"/>
        <v>0.24880850145057634</v>
      </c>
      <c r="CC243" s="6">
        <f t="shared" si="676"/>
        <v>0.17452629962747265</v>
      </c>
      <c r="CD243" s="6">
        <f t="shared" si="676"/>
        <v>0.12035684968065732</v>
      </c>
      <c r="CE243" s="6">
        <f t="shared" si="676"/>
        <v>8.1537003313392989E-2</v>
      </c>
      <c r="CF243" s="6">
        <f t="shared" si="676"/>
        <v>5.4219630117314989E-2</v>
      </c>
      <c r="CG243" s="6">
        <f t="shared" si="676"/>
        <v>3.5359286264090781E-2</v>
      </c>
      <c r="CH243" s="6">
        <f t="shared" si="676"/>
        <v>2.25946419798113E-2</v>
      </c>
      <c r="CI243" s="6">
        <f t="shared" si="676"/>
        <v>1.4133645971754575E-2</v>
      </c>
      <c r="CJ243" s="6">
        <f t="shared" si="676"/>
        <v>8.6461439407868948E-3</v>
      </c>
      <c r="CK243" s="6">
        <f t="shared" si="676"/>
        <v>5.1672930228169704E-3</v>
      </c>
      <c r="CL243" s="6">
        <f t="shared" si="676"/>
        <v>3.0137566299760126E-3</v>
      </c>
      <c r="CM243" s="6">
        <f t="shared" si="676"/>
        <v>1.7134367421958959E-3</v>
      </c>
      <c r="CN243" s="6">
        <f t="shared" si="676"/>
        <v>9.4848483430155122E-4</v>
      </c>
      <c r="CO243" s="6">
        <f t="shared" si="676"/>
        <v>5.1057430558210505E-4</v>
      </c>
      <c r="CP243" s="6">
        <f t="shared" si="676"/>
        <v>2.6692713240388254E-4</v>
      </c>
      <c r="CQ243" s="6">
        <f t="shared" si="676"/>
        <v>1.353457480869367E-4</v>
      </c>
      <c r="CR243" s="6">
        <f t="shared" si="676"/>
        <v>6.6466122953528174E-5</v>
      </c>
      <c r="CS243" s="6">
        <f t="shared" si="676"/>
        <v>3.1565823708414784E-5</v>
      </c>
      <c r="CT243" s="6">
        <f t="shared" si="676"/>
        <v>1.4475126393520629E-5</v>
      </c>
      <c r="CU243" s="6">
        <f t="shared" si="676"/>
        <v>6.3990023556818584E-6</v>
      </c>
      <c r="CV243" s="6">
        <f t="shared" si="676"/>
        <v>2.7223903522266018E-6</v>
      </c>
      <c r="CW243" s="6">
        <f t="shared" si="676"/>
        <v>1.1126693137015194E-6</v>
      </c>
      <c r="CX243" s="6">
        <f t="shared" si="676"/>
        <v>4.3606675339524907E-7</v>
      </c>
      <c r="CY243" s="6">
        <f t="shared" si="676"/>
        <v>1.6355621914414046E-7</v>
      </c>
      <c r="CZ243" s="6">
        <f t="shared" si="676"/>
        <v>5.8590223659311605E-8</v>
      </c>
      <c r="DA243" s="6">
        <f t="shared" si="676"/>
        <v>2.000335670593735E-8</v>
      </c>
      <c r="DB243" s="6">
        <f t="shared" si="676"/>
        <v>6.4943054410096013E-9</v>
      </c>
      <c r="DC243" s="6">
        <f t="shared" si="676"/>
        <v>2.0003311088044246E-9</v>
      </c>
      <c r="DD243" s="6">
        <f t="shared" si="676"/>
        <v>5.831096281332411E-10</v>
      </c>
      <c r="DE243" s="6">
        <f t="shared" si="676"/>
        <v>1.6046034014387056E-10</v>
      </c>
      <c r="DF243" s="6">
        <f t="shared" si="676"/>
        <v>4.1571163569237855E-11</v>
      </c>
      <c r="DG243" s="6">
        <f t="shared" si="676"/>
        <v>1.0111291173538426E-11</v>
      </c>
      <c r="DH243" s="6">
        <f t="shared" si="676"/>
        <v>2.3021650660461237E-12</v>
      </c>
      <c r="DI243" s="6">
        <f t="shared" si="676"/>
        <v>4.8915525520534136E-13</v>
      </c>
      <c r="DJ243" s="6">
        <f t="shared" si="676"/>
        <v>9.6680517188970317E-14</v>
      </c>
      <c r="DK243" s="6">
        <f t="shared" si="676"/>
        <v>1.7715282649845132E-14</v>
      </c>
      <c r="DL243" s="6">
        <f t="shared" si="676"/>
        <v>2.9987411539149274E-15</v>
      </c>
      <c r="DM243" s="6">
        <f t="shared" si="676"/>
        <v>4.6720018523351914E-16</v>
      </c>
      <c r="DN243" s="6">
        <f t="shared" si="676"/>
        <v>6.6735097090561428E-17</v>
      </c>
      <c r="DO243" s="6">
        <f t="shared" si="676"/>
        <v>8.704140374940387E-18</v>
      </c>
      <c r="DP243" s="6">
        <f t="shared" si="676"/>
        <v>9.3473051217659449E-19</v>
      </c>
      <c r="DQ243" s="6">
        <f t="shared" si="676"/>
        <v>0</v>
      </c>
      <c r="DR243" s="6">
        <f t="shared" si="676"/>
        <v>0</v>
      </c>
      <c r="DS243" s="6">
        <f t="shared" si="676"/>
        <v>0</v>
      </c>
      <c r="DT243" s="6">
        <f t="shared" si="676"/>
        <v>0</v>
      </c>
      <c r="DU243" s="6">
        <f t="shared" si="676"/>
        <v>0</v>
      </c>
      <c r="DV243" s="6">
        <f t="shared" si="676"/>
        <v>0</v>
      </c>
      <c r="DW243" s="6">
        <f t="shared" si="676"/>
        <v>0</v>
      </c>
      <c r="DX243" s="6">
        <f t="shared" si="676"/>
        <v>0</v>
      </c>
      <c r="DY243" s="6">
        <f t="shared" si="676"/>
        <v>0</v>
      </c>
      <c r="DZ243" s="6">
        <f t="shared" si="676"/>
        <v>0</v>
      </c>
      <c r="EA243" s="6">
        <f t="shared" si="676"/>
        <v>0</v>
      </c>
      <c r="EB243" s="6">
        <f t="shared" si="675"/>
        <v>0</v>
      </c>
      <c r="EC243" s="6">
        <f t="shared" si="675"/>
        <v>0</v>
      </c>
      <c r="ED243" s="6">
        <f t="shared" si="675"/>
        <v>0</v>
      </c>
      <c r="EE243" s="6">
        <f t="shared" si="675"/>
        <v>0</v>
      </c>
      <c r="EF243" s="6">
        <f t="shared" si="675"/>
        <v>0</v>
      </c>
      <c r="EG243" s="6">
        <f t="shared" si="675"/>
        <v>0</v>
      </c>
      <c r="EH243" s="6">
        <f t="shared" si="675"/>
        <v>0</v>
      </c>
      <c r="EI243" s="6">
        <f t="shared" si="675"/>
        <v>0</v>
      </c>
      <c r="EJ243" s="6">
        <f t="shared" si="675"/>
        <v>0</v>
      </c>
      <c r="EK243" s="6">
        <f t="shared" si="675"/>
        <v>0</v>
      </c>
      <c r="EL243" s="6">
        <f t="shared" si="675"/>
        <v>0</v>
      </c>
      <c r="EM243" s="6">
        <f t="shared" si="675"/>
        <v>0</v>
      </c>
      <c r="EN243" s="6">
        <f t="shared" si="675"/>
        <v>0</v>
      </c>
      <c r="EO243" s="6">
        <f t="shared" si="675"/>
        <v>0</v>
      </c>
      <c r="EP243" s="6">
        <f t="shared" si="675"/>
        <v>0</v>
      </c>
      <c r="EQ243" s="6">
        <f t="shared" si="675"/>
        <v>0</v>
      </c>
      <c r="ER243" s="6">
        <f t="shared" si="675"/>
        <v>0</v>
      </c>
      <c r="ES243" s="6">
        <f t="shared" si="675"/>
        <v>0</v>
      </c>
      <c r="ET243" s="6">
        <f t="shared" si="675"/>
        <v>0</v>
      </c>
      <c r="EU243" s="6">
        <f t="shared" si="675"/>
        <v>0</v>
      </c>
      <c r="EV243" s="6">
        <f t="shared" si="675"/>
        <v>0</v>
      </c>
      <c r="EW243" s="6">
        <f t="shared" si="675"/>
        <v>0</v>
      </c>
      <c r="EX243" s="6">
        <f t="shared" si="675"/>
        <v>0</v>
      </c>
      <c r="EY243" s="6">
        <f t="shared" si="675"/>
        <v>0</v>
      </c>
      <c r="EZ243" s="6">
        <f t="shared" si="675"/>
        <v>0</v>
      </c>
      <c r="FA243" s="6">
        <f t="shared" si="675"/>
        <v>0</v>
      </c>
      <c r="FB243" s="6">
        <f t="shared" si="675"/>
        <v>0</v>
      </c>
      <c r="FC243" s="6">
        <f t="shared" si="675"/>
        <v>0</v>
      </c>
      <c r="FD243" s="6">
        <f t="shared" si="675"/>
        <v>0</v>
      </c>
      <c r="FE243" s="6">
        <f t="shared" si="675"/>
        <v>0</v>
      </c>
      <c r="FF243" s="6">
        <f t="shared" si="675"/>
        <v>0</v>
      </c>
      <c r="FG243" s="6">
        <f t="shared" si="675"/>
        <v>0</v>
      </c>
      <c r="FH243" s="6">
        <f t="shared" si="675"/>
        <v>0</v>
      </c>
      <c r="FI243" s="6">
        <f t="shared" si="675"/>
        <v>0</v>
      </c>
      <c r="FJ243" s="6">
        <f t="shared" si="675"/>
        <v>0</v>
      </c>
      <c r="FK243" s="6">
        <f t="shared" si="675"/>
        <v>0</v>
      </c>
      <c r="FL243" s="6">
        <f t="shared" si="675"/>
        <v>0</v>
      </c>
      <c r="FM243" s="6">
        <f t="shared" si="675"/>
        <v>0</v>
      </c>
      <c r="FN243" s="6">
        <f t="shared" si="675"/>
        <v>0</v>
      </c>
      <c r="FO243" s="6">
        <f t="shared" si="675"/>
        <v>0</v>
      </c>
      <c r="FP243" s="6">
        <f t="shared" si="675"/>
        <v>0</v>
      </c>
      <c r="FQ243" s="6">
        <f t="shared" si="675"/>
        <v>0</v>
      </c>
      <c r="FR243" s="6">
        <f t="shared" si="675"/>
        <v>0</v>
      </c>
      <c r="FS243" s="6">
        <f t="shared" si="675"/>
        <v>0</v>
      </c>
      <c r="FT243" s="6">
        <f t="shared" si="675"/>
        <v>0</v>
      </c>
      <c r="FU243" s="6">
        <f t="shared" si="675"/>
        <v>0</v>
      </c>
      <c r="FV243" s="6">
        <f t="shared" si="675"/>
        <v>0</v>
      </c>
      <c r="FW243" s="6">
        <f t="shared" si="675"/>
        <v>0</v>
      </c>
      <c r="FX243" s="6">
        <f t="shared" si="675"/>
        <v>0</v>
      </c>
      <c r="FY243" s="6">
        <f t="shared" si="675"/>
        <v>0</v>
      </c>
      <c r="FZ243" s="6">
        <f t="shared" si="675"/>
        <v>0</v>
      </c>
      <c r="GA243" s="6">
        <f t="shared" si="675"/>
        <v>0</v>
      </c>
      <c r="GB243" s="6">
        <f t="shared" si="675"/>
        <v>0</v>
      </c>
      <c r="GC243" s="6">
        <f t="shared" si="675"/>
        <v>0</v>
      </c>
      <c r="GD243" s="6">
        <f t="shared" si="675"/>
        <v>0</v>
      </c>
      <c r="GE243" s="6">
        <f t="shared" si="675"/>
        <v>0</v>
      </c>
      <c r="GF243" s="6">
        <f t="shared" si="675"/>
        <v>0</v>
      </c>
      <c r="GG243" s="6">
        <f t="shared" si="675"/>
        <v>0</v>
      </c>
      <c r="GH243" s="6">
        <f t="shared" si="675"/>
        <v>0</v>
      </c>
      <c r="GI243" s="6">
        <f t="shared" si="675"/>
        <v>0</v>
      </c>
      <c r="GJ243" s="6">
        <f t="shared" si="675"/>
        <v>0</v>
      </c>
      <c r="GK243" s="6">
        <f t="shared" si="675"/>
        <v>0</v>
      </c>
      <c r="GL243" s="6">
        <f t="shared" si="675"/>
        <v>0</v>
      </c>
      <c r="GM243" s="6">
        <f t="shared" ref="GM243:HG246" si="678">$H$1*PI()/3*($E$213*(GN$215-GM$215)*(GM35*(2*GM$215+GN$215)+GN35*(GM$215+2*GN$215))+$C$213/2*((GN$215^2-GM$215^2)*(GM35+GN35)^2+2*(GN$215-GM$215)*(GM$215*GM35^2+GN$215*GN35^2)))</f>
        <v>0</v>
      </c>
      <c r="GN243" s="6">
        <f t="shared" si="678"/>
        <v>0</v>
      </c>
      <c r="GO243" s="6">
        <f t="shared" si="678"/>
        <v>0</v>
      </c>
      <c r="GP243" s="6">
        <f t="shared" si="678"/>
        <v>0</v>
      </c>
      <c r="GQ243" s="6">
        <f t="shared" si="678"/>
        <v>0</v>
      </c>
      <c r="GR243" s="6">
        <f t="shared" si="678"/>
        <v>0</v>
      </c>
      <c r="GS243" s="6">
        <f t="shared" si="678"/>
        <v>0</v>
      </c>
      <c r="GT243" s="6">
        <f t="shared" si="678"/>
        <v>0</v>
      </c>
      <c r="GU243" s="6">
        <f t="shared" si="678"/>
        <v>0</v>
      </c>
      <c r="GV243" s="6">
        <f t="shared" si="678"/>
        <v>0</v>
      </c>
      <c r="GW243" s="6">
        <f t="shared" si="678"/>
        <v>0</v>
      </c>
      <c r="GX243" s="6">
        <f t="shared" si="678"/>
        <v>0</v>
      </c>
      <c r="GY243" s="6">
        <f t="shared" si="678"/>
        <v>0</v>
      </c>
      <c r="GZ243" s="6">
        <f t="shared" si="678"/>
        <v>0</v>
      </c>
      <c r="HA243" s="6">
        <f t="shared" si="678"/>
        <v>0</v>
      </c>
      <c r="HB243" s="6">
        <f t="shared" si="678"/>
        <v>0</v>
      </c>
      <c r="HC243" s="6">
        <f t="shared" si="678"/>
        <v>0</v>
      </c>
      <c r="HD243" s="6">
        <f t="shared" si="678"/>
        <v>0</v>
      </c>
      <c r="HE243" s="6">
        <f t="shared" si="678"/>
        <v>0</v>
      </c>
      <c r="HF243" s="6">
        <f t="shared" si="678"/>
        <v>0</v>
      </c>
      <c r="HG243" s="6">
        <f t="shared" si="678"/>
        <v>0</v>
      </c>
      <c r="HJ243" s="2">
        <f t="shared" si="644"/>
        <v>6858.3437923314314</v>
      </c>
      <c r="HK243" s="1">
        <f t="shared" si="638"/>
        <v>386644.10859468294</v>
      </c>
      <c r="HL243" s="2">
        <f t="shared" si="645"/>
        <v>-0.99999929294839962</v>
      </c>
      <c r="HM243" s="4">
        <f t="shared" si="646"/>
        <v>1.0468011642689907</v>
      </c>
      <c r="HN243" s="4">
        <f t="shared" si="647"/>
        <v>0.5003432418593976</v>
      </c>
      <c r="HO243" s="5">
        <f t="shared" si="639"/>
        <v>0.90821795996612309</v>
      </c>
      <c r="HP243" s="2">
        <f t="shared" si="648"/>
        <v>-3968.9997921268077</v>
      </c>
      <c r="HQ243" s="5">
        <f t="shared" si="649"/>
        <v>-0.9084258331579349</v>
      </c>
      <c r="HR243" s="6">
        <f t="shared" si="650"/>
        <v>2646.9082179599664</v>
      </c>
      <c r="HS243" s="2">
        <f t="shared" si="651"/>
        <v>69.333356358995985</v>
      </c>
      <c r="HT243" s="11">
        <f t="shared" si="652"/>
        <v>6858.3437925314802</v>
      </c>
    </row>
    <row r="244" spans="1:228" x14ac:dyDescent="0.25">
      <c r="A244">
        <v>158</v>
      </c>
      <c r="B244" s="3">
        <v>79432823.472428098</v>
      </c>
      <c r="C244" s="2">
        <v>2.5170742855105614</v>
      </c>
      <c r="D244" s="6">
        <f t="shared" si="643"/>
        <v>163.47373566420367</v>
      </c>
      <c r="E244" s="6">
        <f t="shared" si="677"/>
        <v>165.68521667818382</v>
      </c>
      <c r="F244" s="6">
        <f t="shared" si="677"/>
        <v>167.81041721209073</v>
      </c>
      <c r="G244" s="6">
        <f t="shared" si="677"/>
        <v>169.84129332365146</v>
      </c>
      <c r="H244" s="6">
        <f t="shared" si="677"/>
        <v>171.7695913435885</v>
      </c>
      <c r="I244" s="6">
        <f t="shared" si="677"/>
        <v>173.58686824770663</v>
      </c>
      <c r="J244" s="6">
        <f t="shared" si="677"/>
        <v>175.28451526232209</v>
      </c>
      <c r="K244" s="6">
        <f t="shared" si="677"/>
        <v>176.85378490752649</v>
      </c>
      <c r="L244" s="6">
        <f t="shared" si="677"/>
        <v>178.28582167274416</v>
      </c>
      <c r="M244" s="6">
        <f t="shared" si="677"/>
        <v>179.57169651362938</v>
      </c>
      <c r="N244" s="6">
        <f t="shared" si="677"/>
        <v>180.70244534122963</v>
      </c>
      <c r="O244" s="6">
        <f t="shared" si="677"/>
        <v>181.66911165916477</v>
      </c>
      <c r="P244" s="6">
        <f t="shared" si="677"/>
        <v>182.46279347647516</v>
      </c>
      <c r="Q244" s="6">
        <f t="shared" si="677"/>
        <v>183.07469459768262</v>
      </c>
      <c r="R244" s="6">
        <f t="shared" si="677"/>
        <v>183.49618035296976</v>
      </c>
      <c r="S244" s="6">
        <f t="shared" si="677"/>
        <v>183.71883778734355</v>
      </c>
      <c r="T244" s="6">
        <f t="shared" si="677"/>
        <v>183.73454027844014</v>
      </c>
      <c r="U244" s="6">
        <f t="shared" si="677"/>
        <v>183.53551649174375</v>
      </c>
      <c r="V244" s="6">
        <f t="shared" si="677"/>
        <v>183.11442351251677</v>
      </c>
      <c r="W244" s="6">
        <f t="shared" si="677"/>
        <v>182.46442391930245</v>
      </c>
      <c r="X244" s="6">
        <f t="shared" si="677"/>
        <v>181.57926647384247</v>
      </c>
      <c r="Y244" s="6">
        <f t="shared" si="677"/>
        <v>180.45337000748958</v>
      </c>
      <c r="Z244" s="6">
        <f t="shared" si="677"/>
        <v>179.0819099777608</v>
      </c>
      <c r="AA244" s="6">
        <f t="shared" si="677"/>
        <v>177.46090705286505</v>
      </c>
      <c r="AB244" s="6">
        <f t="shared" si="677"/>
        <v>175.58731695923393</v>
      </c>
      <c r="AC244" s="6">
        <f t="shared" si="677"/>
        <v>173.45912069537036</v>
      </c>
      <c r="AD244" s="6">
        <f t="shared" si="677"/>
        <v>171.07541407787556</v>
      </c>
      <c r="AE244" s="6">
        <f t="shared" si="677"/>
        <v>168.43649544311327</v>
      </c>
      <c r="AF244" s="6">
        <f t="shared" si="677"/>
        <v>165.54395018786425</v>
      </c>
      <c r="AG244" s="6">
        <f t="shared" si="677"/>
        <v>162.40073068555253</v>
      </c>
      <c r="AH244" s="6">
        <f t="shared" si="677"/>
        <v>159.01122998095323</v>
      </c>
      <c r="AI244" s="6">
        <f t="shared" si="677"/>
        <v>155.38134753860436</v>
      </c>
      <c r="AJ244" s="6">
        <f t="shared" si="677"/>
        <v>151.5185452052481</v>
      </c>
      <c r="AK244" s="6">
        <f t="shared" si="677"/>
        <v>147.43189145507978</v>
      </c>
      <c r="AL244" s="6">
        <f t="shared" si="677"/>
        <v>143.1320919203545</v>
      </c>
      <c r="AM244" s="6">
        <f t="shared" si="677"/>
        <v>138.63150417676374</v>
      </c>
      <c r="AN244" s="6">
        <f t="shared" si="677"/>
        <v>133.94413476330124</v>
      </c>
      <c r="AO244" s="6">
        <f t="shared" si="677"/>
        <v>129.08561647249033</v>
      </c>
      <c r="AP244" s="6">
        <f t="shared" si="677"/>
        <v>124.07316406282297</v>
      </c>
      <c r="AQ244" s="6">
        <f t="shared" si="677"/>
        <v>118.92550672407231</v>
      </c>
      <c r="AR244" s="6">
        <f t="shared" si="677"/>
        <v>113.66279587639849</v>
      </c>
      <c r="AS244" s="6">
        <f t="shared" si="677"/>
        <v>108.3064872123427</v>
      </c>
      <c r="AT244" s="6">
        <f t="shared" si="677"/>
        <v>102.87919629916483</v>
      </c>
      <c r="AU244" s="6">
        <f t="shared" si="677"/>
        <v>97.404527551982227</v>
      </c>
      <c r="AV244" s="6">
        <f t="shared" si="677"/>
        <v>91.906876962934163</v>
      </c>
      <c r="AW244" s="6">
        <f t="shared" si="677"/>
        <v>86.411209624404208</v>
      </c>
      <c r="AX244" s="6">
        <f t="shared" si="677"/>
        <v>80.942813808467548</v>
      </c>
      <c r="AY244" s="6">
        <f t="shared" si="677"/>
        <v>75.527034143719348</v>
      </c>
      <c r="AZ244" s="6">
        <f t="shared" si="677"/>
        <v>70.188987250024439</v>
      </c>
      <c r="BA244" s="6">
        <f t="shared" si="677"/>
        <v>64.953264025844476</v>
      </c>
      <c r="BB244" s="6">
        <f t="shared" si="677"/>
        <v>59.84362360320106</v>
      </c>
      <c r="BC244" s="6">
        <f t="shared" si="677"/>
        <v>54.882684758420353</v>
      </c>
      <c r="BD244" s="6">
        <f t="shared" si="677"/>
        <v>50.091621254352155</v>
      </c>
      <c r="BE244" s="6">
        <f t="shared" si="677"/>
        <v>45.489868149434457</v>
      </c>
      <c r="BF244" s="6">
        <f t="shared" si="677"/>
        <v>41.094846498780228</v>
      </c>
      <c r="BG244" s="6">
        <f t="shared" si="677"/>
        <v>36.921714048512307</v>
      </c>
      <c r="BH244" s="6">
        <f t="shared" si="677"/>
        <v>32.98314944849502</v>
      </c>
      <c r="BI244" s="6">
        <f t="shared" si="677"/>
        <v>29.289177145786258</v>
      </c>
      <c r="BJ244" s="6">
        <f t="shared" si="677"/>
        <v>25.847039448435012</v>
      </c>
      <c r="BK244" s="6">
        <f t="shared" si="677"/>
        <v>22.661121254659893</v>
      </c>
      <c r="BL244" s="6">
        <f t="shared" si="677"/>
        <v>19.732931630468379</v>
      </c>
      <c r="BM244" s="6">
        <f t="shared" si="677"/>
        <v>17.061144812099243</v>
      </c>
      <c r="BN244" s="6">
        <f t="shared" si="677"/>
        <v>14.641701351919831</v>
      </c>
      <c r="BO244" s="6">
        <f t="shared" si="677"/>
        <v>12.467968080603395</v>
      </c>
      <c r="BP244" s="6">
        <f t="shared" si="677"/>
        <v>10.530953409652883</v>
      </c>
      <c r="BQ244" s="6">
        <f t="shared" si="676"/>
        <v>8.819572347177921</v>
      </c>
      <c r="BR244" s="6">
        <f t="shared" si="676"/>
        <v>7.3209535611050534</v>
      </c>
      <c r="BS244" s="6">
        <f t="shared" si="676"/>
        <v>6.0207790181121501</v>
      </c>
      <c r="BT244" s="6">
        <f t="shared" si="676"/>
        <v>4.9036452727947593</v>
      </c>
      <c r="BU244" s="6">
        <f t="shared" si="676"/>
        <v>3.9534344879620225</v>
      </c>
      <c r="BV244" s="6">
        <f t="shared" si="676"/>
        <v>3.1536828212329344</v>
      </c>
      <c r="BW244" s="6">
        <f t="shared" si="676"/>
        <v>2.4879339726936114</v>
      </c>
      <c r="BX244" s="6">
        <f t="shared" si="676"/>
        <v>1.9400664730451103</v>
      </c>
      <c r="BY244" s="6">
        <f t="shared" si="676"/>
        <v>1.4945846776037464</v>
      </c>
      <c r="BZ244" s="6">
        <f t="shared" si="676"/>
        <v>1.1368653495911742</v>
      </c>
      <c r="CA244" s="6">
        <f t="shared" si="676"/>
        <v>0.85335405404612885</v>
      </c>
      <c r="CB244" s="6">
        <f t="shared" si="676"/>
        <v>0.63170819246696819</v>
      </c>
      <c r="CC244" s="6">
        <f t="shared" si="676"/>
        <v>0.4608862135250269</v>
      </c>
      <c r="CD244" s="6">
        <f t="shared" si="676"/>
        <v>0.33118515130744419</v>
      </c>
      <c r="CE244" s="6">
        <f t="shared" si="676"/>
        <v>0.23423098974452153</v>
      </c>
      <c r="CF244" s="6">
        <f t="shared" si="676"/>
        <v>0.16292827304565158</v>
      </c>
      <c r="CG244" s="6">
        <f t="shared" si="676"/>
        <v>0.11137675832480344</v>
      </c>
      <c r="CH244" s="6">
        <f t="shared" si="676"/>
        <v>7.4763669345169148E-2</v>
      </c>
      <c r="CI244" s="6">
        <f t="shared" si="676"/>
        <v>4.9240247074905173E-2</v>
      </c>
      <c r="CJ244" s="6">
        <f t="shared" si="676"/>
        <v>3.1790847484817676E-2</v>
      </c>
      <c r="CK244" s="6">
        <f t="shared" si="676"/>
        <v>2.010190335800802E-2</v>
      </c>
      <c r="CL244" s="6">
        <f t="shared" si="676"/>
        <v>1.2436775635682426E-2</v>
      </c>
      <c r="CM244" s="6">
        <f t="shared" si="676"/>
        <v>7.5210224249691229E-3</v>
      </c>
      <c r="CN244" s="6">
        <f t="shared" si="676"/>
        <v>4.44106401537728E-3</v>
      </c>
      <c r="CO244" s="6">
        <f t="shared" si="676"/>
        <v>2.5577588436707E-3</v>
      </c>
      <c r="CP244" s="6">
        <f t="shared" si="676"/>
        <v>1.4351380662084548E-3</v>
      </c>
      <c r="CQ244" s="6">
        <f t="shared" si="676"/>
        <v>7.8354720082741925E-4</v>
      </c>
      <c r="CR244" s="6">
        <f t="shared" si="676"/>
        <v>4.1574360142456965E-4</v>
      </c>
      <c r="CS244" s="6">
        <f t="shared" si="676"/>
        <v>2.1409228265553131E-4</v>
      </c>
      <c r="CT244" s="6">
        <f t="shared" si="676"/>
        <v>1.0685404322040857E-4</v>
      </c>
      <c r="CU244" s="6">
        <f t="shared" si="676"/>
        <v>5.1613944156899556E-5</v>
      </c>
      <c r="CV244" s="6">
        <f t="shared" si="676"/>
        <v>2.4091939720556602E-5</v>
      </c>
      <c r="CW244" s="6">
        <f t="shared" si="676"/>
        <v>1.0849684727614709E-5</v>
      </c>
      <c r="CX244" s="6">
        <f t="shared" si="676"/>
        <v>4.7063387148851009E-6</v>
      </c>
      <c r="CY244" s="6">
        <f t="shared" si="676"/>
        <v>1.9629833721020081E-6</v>
      </c>
      <c r="CZ244" s="6">
        <f t="shared" si="676"/>
        <v>7.8583094216024473E-7</v>
      </c>
      <c r="DA244" s="6">
        <f t="shared" si="676"/>
        <v>3.0136703181348783E-7</v>
      </c>
      <c r="DB244" s="6">
        <f t="shared" si="676"/>
        <v>1.1049767442831291E-7</v>
      </c>
      <c r="DC244" s="6">
        <f t="shared" si="676"/>
        <v>3.8654296796333352E-8</v>
      </c>
      <c r="DD244" s="6">
        <f t="shared" si="676"/>
        <v>1.287312473885521E-8</v>
      </c>
      <c r="DE244" s="6">
        <f t="shared" si="676"/>
        <v>4.0721323225981773E-9</v>
      </c>
      <c r="DF244" s="6">
        <f t="shared" si="676"/>
        <v>1.2206054578658484E-9</v>
      </c>
      <c r="DG244" s="6">
        <f t="shared" si="676"/>
        <v>3.4582746615313694E-10</v>
      </c>
      <c r="DH244" s="6">
        <f t="shared" si="676"/>
        <v>9.2371640160404683E-11</v>
      </c>
      <c r="DI244" s="6">
        <f t="shared" si="676"/>
        <v>2.3196559267832871E-11</v>
      </c>
      <c r="DJ244" s="6">
        <f t="shared" si="676"/>
        <v>5.4609577287534396E-12</v>
      </c>
      <c r="DK244" s="6">
        <f t="shared" si="676"/>
        <v>1.2016279015374264E-12</v>
      </c>
      <c r="DL244" s="6">
        <f t="shared" si="676"/>
        <v>2.4635468918819802E-13</v>
      </c>
      <c r="DM244" s="6">
        <f t="shared" si="676"/>
        <v>4.6904008694029322E-14</v>
      </c>
      <c r="DN244" s="6">
        <f t="shared" si="676"/>
        <v>8.2645219851824857E-15</v>
      </c>
      <c r="DO244" s="6">
        <f t="shared" si="676"/>
        <v>1.3428044335833981E-15</v>
      </c>
      <c r="DP244" s="6">
        <f t="shared" si="676"/>
        <v>1.7692488609706322E-16</v>
      </c>
      <c r="DQ244" s="6">
        <f t="shared" si="676"/>
        <v>0</v>
      </c>
      <c r="DR244" s="6">
        <f t="shared" si="676"/>
        <v>0</v>
      </c>
      <c r="DS244" s="6">
        <f t="shared" si="676"/>
        <v>0</v>
      </c>
      <c r="DT244" s="6">
        <f t="shared" si="676"/>
        <v>0</v>
      </c>
      <c r="DU244" s="6">
        <f t="shared" si="676"/>
        <v>0</v>
      </c>
      <c r="DV244" s="6">
        <f t="shared" si="676"/>
        <v>0</v>
      </c>
      <c r="DW244" s="6">
        <f t="shared" si="676"/>
        <v>0</v>
      </c>
      <c r="DX244" s="6">
        <f t="shared" si="676"/>
        <v>0</v>
      </c>
      <c r="DY244" s="6">
        <f t="shared" si="676"/>
        <v>0</v>
      </c>
      <c r="DZ244" s="6">
        <f t="shared" si="676"/>
        <v>0</v>
      </c>
      <c r="EA244" s="6">
        <f t="shared" si="676"/>
        <v>0</v>
      </c>
      <c r="EB244" s="6">
        <f t="shared" ref="EB244:GM247" si="679">$H$1*PI()/3*($E$213*(EC$215-EB$215)*(EB36*(2*EB$215+EC$215)+EC36*(EB$215+2*EC$215))+$C$213/2*((EC$215^2-EB$215^2)*(EB36+EC36)^2+2*(EC$215-EB$215)*(EB$215*EB36^2+EC$215*EC36^2)))</f>
        <v>0</v>
      </c>
      <c r="EC244" s="6">
        <f t="shared" si="679"/>
        <v>0</v>
      </c>
      <c r="ED244" s="6">
        <f t="shared" si="679"/>
        <v>0</v>
      </c>
      <c r="EE244" s="6">
        <f t="shared" si="679"/>
        <v>0</v>
      </c>
      <c r="EF244" s="6">
        <f t="shared" si="679"/>
        <v>0</v>
      </c>
      <c r="EG244" s="6">
        <f t="shared" si="679"/>
        <v>0</v>
      </c>
      <c r="EH244" s="6">
        <f t="shared" si="679"/>
        <v>0</v>
      </c>
      <c r="EI244" s="6">
        <f t="shared" si="679"/>
        <v>0</v>
      </c>
      <c r="EJ244" s="6">
        <f t="shared" si="679"/>
        <v>0</v>
      </c>
      <c r="EK244" s="6">
        <f t="shared" si="679"/>
        <v>0</v>
      </c>
      <c r="EL244" s="6">
        <f t="shared" si="679"/>
        <v>0</v>
      </c>
      <c r="EM244" s="6">
        <f t="shared" si="679"/>
        <v>0</v>
      </c>
      <c r="EN244" s="6">
        <f t="shared" si="679"/>
        <v>0</v>
      </c>
      <c r="EO244" s="6">
        <f t="shared" si="679"/>
        <v>0</v>
      </c>
      <c r="EP244" s="6">
        <f t="shared" si="679"/>
        <v>0</v>
      </c>
      <c r="EQ244" s="6">
        <f t="shared" si="679"/>
        <v>0</v>
      </c>
      <c r="ER244" s="6">
        <f t="shared" si="679"/>
        <v>0</v>
      </c>
      <c r="ES244" s="6">
        <f t="shared" si="679"/>
        <v>0</v>
      </c>
      <c r="ET244" s="6">
        <f t="shared" si="679"/>
        <v>0</v>
      </c>
      <c r="EU244" s="6">
        <f t="shared" si="679"/>
        <v>0</v>
      </c>
      <c r="EV244" s="6">
        <f t="shared" si="679"/>
        <v>0</v>
      </c>
      <c r="EW244" s="6">
        <f t="shared" si="679"/>
        <v>0</v>
      </c>
      <c r="EX244" s="6">
        <f t="shared" si="679"/>
        <v>0</v>
      </c>
      <c r="EY244" s="6">
        <f t="shared" si="679"/>
        <v>0</v>
      </c>
      <c r="EZ244" s="6">
        <f t="shared" si="679"/>
        <v>0</v>
      </c>
      <c r="FA244" s="6">
        <f t="shared" si="679"/>
        <v>0</v>
      </c>
      <c r="FB244" s="6">
        <f t="shared" si="679"/>
        <v>0</v>
      </c>
      <c r="FC244" s="6">
        <f t="shared" si="679"/>
        <v>0</v>
      </c>
      <c r="FD244" s="6">
        <f t="shared" si="679"/>
        <v>0</v>
      </c>
      <c r="FE244" s="6">
        <f t="shared" si="679"/>
        <v>0</v>
      </c>
      <c r="FF244" s="6">
        <f t="shared" si="679"/>
        <v>0</v>
      </c>
      <c r="FG244" s="6">
        <f t="shared" si="679"/>
        <v>0</v>
      </c>
      <c r="FH244" s="6">
        <f t="shared" si="679"/>
        <v>0</v>
      </c>
      <c r="FI244" s="6">
        <f t="shared" si="679"/>
        <v>0</v>
      </c>
      <c r="FJ244" s="6">
        <f t="shared" si="679"/>
        <v>0</v>
      </c>
      <c r="FK244" s="6">
        <f t="shared" si="679"/>
        <v>0</v>
      </c>
      <c r="FL244" s="6">
        <f t="shared" si="679"/>
        <v>0</v>
      </c>
      <c r="FM244" s="6">
        <f t="shared" si="679"/>
        <v>0</v>
      </c>
      <c r="FN244" s="6">
        <f t="shared" si="679"/>
        <v>0</v>
      </c>
      <c r="FO244" s="6">
        <f t="shared" si="679"/>
        <v>0</v>
      </c>
      <c r="FP244" s="6">
        <f t="shared" si="679"/>
        <v>0</v>
      </c>
      <c r="FQ244" s="6">
        <f t="shared" si="679"/>
        <v>0</v>
      </c>
      <c r="FR244" s="6">
        <f t="shared" si="679"/>
        <v>0</v>
      </c>
      <c r="FS244" s="6">
        <f t="shared" si="679"/>
        <v>0</v>
      </c>
      <c r="FT244" s="6">
        <f t="shared" si="679"/>
        <v>0</v>
      </c>
      <c r="FU244" s="6">
        <f t="shared" si="679"/>
        <v>0</v>
      </c>
      <c r="FV244" s="6">
        <f t="shared" si="679"/>
        <v>0</v>
      </c>
      <c r="FW244" s="6">
        <f t="shared" si="679"/>
        <v>0</v>
      </c>
      <c r="FX244" s="6">
        <f t="shared" si="679"/>
        <v>0</v>
      </c>
      <c r="FY244" s="6">
        <f t="shared" si="679"/>
        <v>0</v>
      </c>
      <c r="FZ244" s="6">
        <f t="shared" si="679"/>
        <v>0</v>
      </c>
      <c r="GA244" s="6">
        <f t="shared" si="679"/>
        <v>0</v>
      </c>
      <c r="GB244" s="6">
        <f t="shared" si="679"/>
        <v>0</v>
      </c>
      <c r="GC244" s="6">
        <f t="shared" si="679"/>
        <v>0</v>
      </c>
      <c r="GD244" s="6">
        <f t="shared" si="679"/>
        <v>0</v>
      </c>
      <c r="GE244" s="6">
        <f t="shared" si="679"/>
        <v>0</v>
      </c>
      <c r="GF244" s="6">
        <f t="shared" si="679"/>
        <v>0</v>
      </c>
      <c r="GG244" s="6">
        <f t="shared" si="679"/>
        <v>0</v>
      </c>
      <c r="GH244" s="6">
        <f t="shared" si="679"/>
        <v>0</v>
      </c>
      <c r="GI244" s="6">
        <f t="shared" si="679"/>
        <v>0</v>
      </c>
      <c r="GJ244" s="6">
        <f t="shared" si="679"/>
        <v>0</v>
      </c>
      <c r="GK244" s="6">
        <f t="shared" si="679"/>
        <v>0</v>
      </c>
      <c r="GL244" s="6">
        <f t="shared" si="679"/>
        <v>0</v>
      </c>
      <c r="GM244" s="6">
        <f t="shared" si="679"/>
        <v>0</v>
      </c>
      <c r="GN244" s="6">
        <f t="shared" si="678"/>
        <v>0</v>
      </c>
      <c r="GO244" s="6">
        <f t="shared" si="678"/>
        <v>0</v>
      </c>
      <c r="GP244" s="6">
        <f t="shared" si="678"/>
        <v>0</v>
      </c>
      <c r="GQ244" s="6">
        <f t="shared" si="678"/>
        <v>0</v>
      </c>
      <c r="GR244" s="6">
        <f t="shared" si="678"/>
        <v>0</v>
      </c>
      <c r="GS244" s="6">
        <f t="shared" si="678"/>
        <v>0</v>
      </c>
      <c r="GT244" s="6">
        <f t="shared" si="678"/>
        <v>0</v>
      </c>
      <c r="GU244" s="6">
        <f t="shared" si="678"/>
        <v>0</v>
      </c>
      <c r="GV244" s="6">
        <f t="shared" si="678"/>
        <v>0</v>
      </c>
      <c r="GW244" s="6">
        <f t="shared" si="678"/>
        <v>0</v>
      </c>
      <c r="GX244" s="6">
        <f t="shared" si="678"/>
        <v>0</v>
      </c>
      <c r="GY244" s="6">
        <f t="shared" si="678"/>
        <v>0</v>
      </c>
      <c r="GZ244" s="6">
        <f t="shared" si="678"/>
        <v>0</v>
      </c>
      <c r="HA244" s="6">
        <f t="shared" si="678"/>
        <v>0</v>
      </c>
      <c r="HB244" s="6">
        <f t="shared" si="678"/>
        <v>0</v>
      </c>
      <c r="HC244" s="6">
        <f t="shared" si="678"/>
        <v>0</v>
      </c>
      <c r="HD244" s="6">
        <f t="shared" si="678"/>
        <v>0</v>
      </c>
      <c r="HE244" s="6">
        <f t="shared" si="678"/>
        <v>0</v>
      </c>
      <c r="HF244" s="6">
        <f t="shared" si="678"/>
        <v>0</v>
      </c>
      <c r="HG244" s="6">
        <f t="shared" si="678"/>
        <v>0</v>
      </c>
      <c r="HJ244" s="2">
        <f t="shared" si="644"/>
        <v>8096.2952505103049</v>
      </c>
      <c r="HK244" s="1">
        <f t="shared" si="638"/>
        <v>386644.10859468294</v>
      </c>
      <c r="HL244" s="2">
        <f t="shared" si="645"/>
        <v>-0.99999916532348232</v>
      </c>
      <c r="HM244" s="4">
        <f t="shared" si="646"/>
        <v>1.046766873014658</v>
      </c>
      <c r="HN244" s="4">
        <f t="shared" si="647"/>
        <v>0.50037293186396192</v>
      </c>
      <c r="HO244" s="5">
        <f t="shared" si="639"/>
        <v>0.98677771204324927</v>
      </c>
      <c r="HP244" s="2">
        <f t="shared" si="648"/>
        <v>-3968.9997546050736</v>
      </c>
      <c r="HQ244" s="5">
        <f t="shared" si="649"/>
        <v>-0.98702310696921813</v>
      </c>
      <c r="HR244" s="6">
        <f t="shared" si="650"/>
        <v>2646.9867777120435</v>
      </c>
      <c r="HS244" s="2">
        <f t="shared" si="651"/>
        <v>72.270335424611531</v>
      </c>
      <c r="HT244" s="11">
        <f t="shared" si="652"/>
        <v>8096.2952502159014</v>
      </c>
    </row>
    <row r="245" spans="1:228" x14ac:dyDescent="0.25">
      <c r="A245">
        <v>159</v>
      </c>
      <c r="B245" s="3">
        <v>89125093.813374504</v>
      </c>
      <c r="C245" s="2">
        <v>2.8242037991917797</v>
      </c>
      <c r="D245" s="6">
        <f t="shared" si="643"/>
        <v>176.41026577869843</v>
      </c>
      <c r="E245" s="6">
        <f t="shared" si="677"/>
        <v>179.09397093096652</v>
      </c>
      <c r="F245" s="6">
        <f t="shared" si="677"/>
        <v>181.70264141527846</v>
      </c>
      <c r="G245" s="6">
        <f t="shared" si="677"/>
        <v>184.22793301886111</v>
      </c>
      <c r="H245" s="6">
        <f t="shared" si="677"/>
        <v>186.66122300633083</v>
      </c>
      <c r="I245" s="6">
        <f t="shared" si="677"/>
        <v>188.99362483459348</v>
      </c>
      <c r="J245" s="6">
        <f t="shared" si="677"/>
        <v>191.21600591189335</v>
      </c>
      <c r="K245" s="6">
        <f t="shared" si="677"/>
        <v>193.31900863432548</v>
      </c>
      <c r="L245" s="6">
        <f t="shared" si="677"/>
        <v>195.29307492986518</v>
      </c>
      <c r="M245" s="6">
        <f t="shared" si="677"/>
        <v>197.12847454291918</v>
      </c>
      <c r="N245" s="6">
        <f t="shared" si="677"/>
        <v>198.81533728277671</v>
      </c>
      <c r="O245" s="6">
        <f t="shared" si="677"/>
        <v>200.34368945428301</v>
      </c>
      <c r="P245" s="6">
        <f t="shared" si="677"/>
        <v>201.70349467130913</v>
      </c>
      <c r="Q245" s="6">
        <f t="shared" si="677"/>
        <v>202.88469923951288</v>
      </c>
      <c r="R245" s="6">
        <f t="shared" si="677"/>
        <v>203.87728226863004</v>
      </c>
      <c r="S245" s="6">
        <f t="shared" si="677"/>
        <v>204.67131064386459</v>
      </c>
      <c r="T245" s="6">
        <f t="shared" si="677"/>
        <v>205.25699895116946</v>
      </c>
      <c r="U245" s="6">
        <f t="shared" si="677"/>
        <v>205.62477440502627</v>
      </c>
      <c r="V245" s="6">
        <f t="shared" si="677"/>
        <v>205.76534677295166</v>
      </c>
      <c r="W245" s="6">
        <f t="shared" si="677"/>
        <v>205.66978323247747</v>
      </c>
      <c r="X245" s="6">
        <f t="shared" si="677"/>
        <v>205.32958802117955</v>
      </c>
      <c r="Y245" s="6">
        <f t="shared" si="677"/>
        <v>204.73678666072087</v>
      </c>
      <c r="Z245" s="6">
        <f t="shared" si="677"/>
        <v>203.88401444264812</v>
      </c>
      <c r="AA245" s="6">
        <f t="shared" si="677"/>
        <v>202.76460876504908</v>
      </c>
      <c r="AB245" s="6">
        <f t="shared" si="677"/>
        <v>201.37270478231477</v>
      </c>
      <c r="AC245" s="6">
        <f t="shared" si="677"/>
        <v>199.70333372529717</v>
      </c>
      <c r="AD245" s="6">
        <f t="shared" si="677"/>
        <v>197.75252310614039</v>
      </c>
      <c r="AE245" s="6">
        <f t="shared" si="677"/>
        <v>195.51739786620146</v>
      </c>
      <c r="AF245" s="6">
        <f t="shared" si="677"/>
        <v>192.99628139875992</v>
      </c>
      <c r="AG245" s="6">
        <f t="shared" si="677"/>
        <v>190.18879520249942</v>
      </c>
      <c r="AH245" s="6">
        <f t="shared" si="677"/>
        <v>187.09595576972882</v>
      </c>
      <c r="AI245" s="6">
        <f t="shared" si="677"/>
        <v>183.72026715047232</v>
      </c>
      <c r="AJ245" s="6">
        <f t="shared" si="677"/>
        <v>180.06580747657125</v>
      </c>
      <c r="AK245" s="6">
        <f t="shared" si="677"/>
        <v>176.1383075803999</v>
      </c>
      <c r="AL245" s="6">
        <f t="shared" si="677"/>
        <v>171.94521970740044</v>
      </c>
      <c r="AM245" s="6">
        <f t="shared" si="677"/>
        <v>167.49577420359245</v>
      </c>
      <c r="AN245" s="6">
        <f t="shared" si="677"/>
        <v>162.8010219705599</v>
      </c>
      <c r="AO245" s="6">
        <f t="shared" si="677"/>
        <v>157.87386042182243</v>
      </c>
      <c r="AP245" s="6">
        <f t="shared" si="677"/>
        <v>152.72904066083527</v>
      </c>
      <c r="AQ245" s="6">
        <f t="shared" si="677"/>
        <v>147.38315363652745</v>
      </c>
      <c r="AR245" s="6">
        <f t="shared" si="677"/>
        <v>141.8545931270811</v>
      </c>
      <c r="AS245" s="6">
        <f t="shared" si="677"/>
        <v>136.16349356652802</v>
      </c>
      <c r="AT245" s="6">
        <f t="shared" si="677"/>
        <v>130.33164096744591</v>
      </c>
      <c r="AU245" s="6">
        <f t="shared" si="677"/>
        <v>124.382355516695</v>
      </c>
      <c r="AV245" s="6">
        <f t="shared" si="677"/>
        <v>118.34034483311245</v>
      </c>
      <c r="AW245" s="6">
        <f t="shared" si="677"/>
        <v>112.23152738053109</v>
      </c>
      <c r="AX245" s="6">
        <f t="shared" si="677"/>
        <v>106.08282612925615</v>
      </c>
      <c r="AY245" s="6">
        <f t="shared" si="677"/>
        <v>99.921933247222199</v>
      </c>
      <c r="AZ245" s="6">
        <f t="shared" si="677"/>
        <v>93.777047376001008</v>
      </c>
      <c r="BA245" s="6">
        <f t="shared" si="677"/>
        <v>87.676585892023567</v>
      </c>
      <c r="BB245" s="6">
        <f t="shared" si="677"/>
        <v>81.648875452904392</v>
      </c>
      <c r="BC245" s="6">
        <f t="shared" si="677"/>
        <v>75.721825059769301</v>
      </c>
      <c r="BD245" s="6">
        <f t="shared" si="677"/>
        <v>69.922586799748572</v>
      </c>
      <c r="BE245" s="6">
        <f t="shared" si="677"/>
        <v>64.277210332005083</v>
      </c>
      <c r="BF245" s="6">
        <f t="shared" si="677"/>
        <v>58.810298006751971</v>
      </c>
      <c r="BG245" s="6">
        <f t="shared" si="677"/>
        <v>53.544668213022668</v>
      </c>
      <c r="BH245" s="6">
        <f t="shared" si="677"/>
        <v>48.50103509133254</v>
      </c>
      <c r="BI245" s="6">
        <f t="shared" si="677"/>
        <v>43.697713071708172</v>
      </c>
      <c r="BJ245" s="6">
        <f t="shared" si="677"/>
        <v>39.150354760690981</v>
      </c>
      <c r="BK245" s="6">
        <f t="shared" si="677"/>
        <v>34.87173046061271</v>
      </c>
      <c r="BL245" s="6">
        <f t="shared" si="677"/>
        <v>30.871557028061737</v>
      </c>
      <c r="BM245" s="6">
        <f t="shared" si="677"/>
        <v>27.156382845324046</v>
      </c>
      <c r="BN245" s="6">
        <f t="shared" si="677"/>
        <v>23.729534385063609</v>
      </c>
      <c r="BO245" s="6">
        <f t="shared" si="677"/>
        <v>20.591128207938041</v>
      </c>
      <c r="BP245" s="6">
        <f t="shared" ref="BP245:EA248" si="680">$H$1*PI()/3*($E$213*(BQ$215-BP$215)*(BP37*(2*BP$215+BQ$215)+BQ37*(BP$215+2*BQ$215))+$C$213/2*((BQ$215^2-BP$215^2)*(BP37+BQ37)^2+2*(BQ$215-BP$215)*(BP$215*BP37^2+BQ$215*BQ37^2)))</f>
        <v>17.738150283593182</v>
      </c>
      <c r="BQ245" s="6">
        <f t="shared" si="680"/>
        <v>15.164602326180969</v>
      </c>
      <c r="BR245" s="6">
        <f t="shared" si="680"/>
        <v>12.8617124702706</v>
      </c>
      <c r="BS245" s="6">
        <f t="shared" si="680"/>
        <v>10.818205185746864</v>
      </c>
      <c r="BT245" s="6">
        <f t="shared" si="680"/>
        <v>9.0206229630340484</v>
      </c>
      <c r="BU245" s="6">
        <f t="shared" si="680"/>
        <v>7.4536901253453687</v>
      </c>
      <c r="BV245" s="6">
        <f t="shared" si="680"/>
        <v>6.1007072786437817</v>
      </c>
      <c r="BW245" s="6">
        <f t="shared" si="680"/>
        <v>4.943963521268171</v>
      </c>
      <c r="BX245" s="6">
        <f t="shared" si="680"/>
        <v>3.9651527152096966</v>
      </c>
      <c r="BY245" s="6">
        <f t="shared" si="680"/>
        <v>3.1457799524621244</v>
      </c>
      <c r="BZ245" s="6">
        <f t="shared" si="680"/>
        <v>2.4675448771508965</v>
      </c>
      <c r="CA245" s="6">
        <f t="shared" si="680"/>
        <v>1.9126897457086252</v>
      </c>
      <c r="CB245" s="6">
        <f t="shared" si="680"/>
        <v>1.4643019711847207</v>
      </c>
      <c r="CC245" s="6">
        <f t="shared" si="680"/>
        <v>1.1065633016574987</v>
      </c>
      <c r="CD245" s="6">
        <f t="shared" si="680"/>
        <v>0.82494057888911165</v>
      </c>
      <c r="CE245" s="6">
        <f t="shared" si="680"/>
        <v>0.6063160288044912</v>
      </c>
      <c r="CF245" s="6">
        <f t="shared" si="680"/>
        <v>0.43905804588074132</v>
      </c>
      <c r="CG245" s="6">
        <f t="shared" si="680"/>
        <v>0.31303624178243616</v>
      </c>
      <c r="CH245" s="6">
        <f t="shared" si="680"/>
        <v>0.21958694317086802</v>
      </c>
      <c r="CI245" s="6">
        <f t="shared" si="680"/>
        <v>0.15143718776357543</v>
      </c>
      <c r="CJ245" s="6">
        <f t="shared" si="680"/>
        <v>0.10259647477811029</v>
      </c>
      <c r="CK245" s="6">
        <f t="shared" si="680"/>
        <v>6.8226029734753516E-2</v>
      </c>
      <c r="CL245" s="6">
        <f t="shared" si="680"/>
        <v>4.4495162278859544E-2</v>
      </c>
      <c r="CM245" s="6">
        <f t="shared" si="680"/>
        <v>2.8433507638109406E-2</v>
      </c>
      <c r="CN245" s="6">
        <f t="shared" si="680"/>
        <v>1.7786675434178775E-2</v>
      </c>
      <c r="CO245" s="6">
        <f t="shared" si="680"/>
        <v>1.088124457617602E-2</v>
      </c>
      <c r="CP245" s="6">
        <f t="shared" si="680"/>
        <v>6.5033135996531164E-3</v>
      </c>
      <c r="CQ245" s="6">
        <f t="shared" si="680"/>
        <v>3.7931084130654433E-3</v>
      </c>
      <c r="CR245" s="6">
        <f t="shared" si="680"/>
        <v>2.1566050251926637E-3</v>
      </c>
      <c r="CS245" s="6">
        <f t="shared" si="680"/>
        <v>1.1938462433651843E-3</v>
      </c>
      <c r="CT245" s="6">
        <f t="shared" si="680"/>
        <v>6.4267655452299177E-4</v>
      </c>
      <c r="CU245" s="6">
        <f t="shared" si="680"/>
        <v>3.3600192347460695E-4</v>
      </c>
      <c r="CV245" s="6">
        <f t="shared" si="680"/>
        <v>1.703763330997595E-4</v>
      </c>
      <c r="CW245" s="6">
        <f t="shared" si="680"/>
        <v>8.367210424509584E-5</v>
      </c>
      <c r="CX245" s="6">
        <f t="shared" si="680"/>
        <v>3.9738665100942289E-5</v>
      </c>
      <c r="CY245" s="6">
        <f t="shared" si="680"/>
        <v>1.8223611420969428E-5</v>
      </c>
      <c r="CZ245" s="6">
        <f t="shared" si="680"/>
        <v>8.0563892447247078E-6</v>
      </c>
      <c r="DA245" s="6">
        <f t="shared" si="680"/>
        <v>3.4276371099858348E-6</v>
      </c>
      <c r="DB245" s="6">
        <f t="shared" si="680"/>
        <v>1.4009641515667378E-6</v>
      </c>
      <c r="DC245" s="6">
        <f t="shared" si="680"/>
        <v>5.4907363597113633E-7</v>
      </c>
      <c r="DD245" s="6">
        <f t="shared" si="680"/>
        <v>2.0594992519133395E-7</v>
      </c>
      <c r="DE245" s="6">
        <f t="shared" si="680"/>
        <v>7.3779715958845374E-8</v>
      </c>
      <c r="DF245" s="6">
        <f t="shared" si="680"/>
        <v>2.5190237670539884E-8</v>
      </c>
      <c r="DG245" s="6">
        <f t="shared" si="680"/>
        <v>8.17861951730523E-9</v>
      </c>
      <c r="DH245" s="6">
        <f t="shared" si="680"/>
        <v>2.5192279670789329E-9</v>
      </c>
      <c r="DI245" s="6">
        <f t="shared" si="680"/>
        <v>7.344030780966165E-10</v>
      </c>
      <c r="DJ245" s="6">
        <f t="shared" si="680"/>
        <v>2.0210223907452821E-10</v>
      </c>
      <c r="DK245" s="6">
        <f t="shared" si="680"/>
        <v>5.2361878358519302E-11</v>
      </c>
      <c r="DL245" s="6">
        <f t="shared" si="680"/>
        <v>1.2736490936986353E-11</v>
      </c>
      <c r="DM245" s="6">
        <f t="shared" si="680"/>
        <v>2.9000155431322262E-12</v>
      </c>
      <c r="DN245" s="6">
        <f t="shared" si="680"/>
        <v>6.1621444811803587E-13</v>
      </c>
      <c r="DO245" s="6">
        <f t="shared" si="680"/>
        <v>1.2179965035167426E-13</v>
      </c>
      <c r="DP245" s="6">
        <f t="shared" si="680"/>
        <v>1.9161809650353878E-14</v>
      </c>
      <c r="DQ245" s="6">
        <f t="shared" si="680"/>
        <v>0</v>
      </c>
      <c r="DR245" s="6">
        <f t="shared" si="680"/>
        <v>0</v>
      </c>
      <c r="DS245" s="6">
        <f t="shared" si="680"/>
        <v>0</v>
      </c>
      <c r="DT245" s="6">
        <f t="shared" si="680"/>
        <v>0</v>
      </c>
      <c r="DU245" s="6">
        <f t="shared" si="680"/>
        <v>0</v>
      </c>
      <c r="DV245" s="6">
        <f t="shared" si="680"/>
        <v>0</v>
      </c>
      <c r="DW245" s="6">
        <f t="shared" si="680"/>
        <v>0</v>
      </c>
      <c r="DX245" s="6">
        <f t="shared" si="680"/>
        <v>0</v>
      </c>
      <c r="DY245" s="6">
        <f t="shared" si="680"/>
        <v>0</v>
      </c>
      <c r="DZ245" s="6">
        <f t="shared" si="680"/>
        <v>0</v>
      </c>
      <c r="EA245" s="6">
        <f t="shared" si="680"/>
        <v>0</v>
      </c>
      <c r="EB245" s="6">
        <f t="shared" si="679"/>
        <v>0</v>
      </c>
      <c r="EC245" s="6">
        <f t="shared" si="679"/>
        <v>0</v>
      </c>
      <c r="ED245" s="6">
        <f t="shared" si="679"/>
        <v>0</v>
      </c>
      <c r="EE245" s="6">
        <f t="shared" si="679"/>
        <v>0</v>
      </c>
      <c r="EF245" s="6">
        <f t="shared" si="679"/>
        <v>0</v>
      </c>
      <c r="EG245" s="6">
        <f t="shared" si="679"/>
        <v>0</v>
      </c>
      <c r="EH245" s="6">
        <f t="shared" si="679"/>
        <v>0</v>
      </c>
      <c r="EI245" s="6">
        <f t="shared" si="679"/>
        <v>0</v>
      </c>
      <c r="EJ245" s="6">
        <f t="shared" si="679"/>
        <v>0</v>
      </c>
      <c r="EK245" s="6">
        <f t="shared" si="679"/>
        <v>0</v>
      </c>
      <c r="EL245" s="6">
        <f t="shared" si="679"/>
        <v>0</v>
      </c>
      <c r="EM245" s="6">
        <f t="shared" si="679"/>
        <v>0</v>
      </c>
      <c r="EN245" s="6">
        <f t="shared" si="679"/>
        <v>0</v>
      </c>
      <c r="EO245" s="6">
        <f t="shared" si="679"/>
        <v>0</v>
      </c>
      <c r="EP245" s="6">
        <f t="shared" si="679"/>
        <v>0</v>
      </c>
      <c r="EQ245" s="6">
        <f t="shared" si="679"/>
        <v>0</v>
      </c>
      <c r="ER245" s="6">
        <f t="shared" si="679"/>
        <v>0</v>
      </c>
      <c r="ES245" s="6">
        <f t="shared" si="679"/>
        <v>0</v>
      </c>
      <c r="ET245" s="6">
        <f t="shared" si="679"/>
        <v>0</v>
      </c>
      <c r="EU245" s="6">
        <f t="shared" si="679"/>
        <v>0</v>
      </c>
      <c r="EV245" s="6">
        <f t="shared" si="679"/>
        <v>0</v>
      </c>
      <c r="EW245" s="6">
        <f t="shared" si="679"/>
        <v>0</v>
      </c>
      <c r="EX245" s="6">
        <f t="shared" si="679"/>
        <v>0</v>
      </c>
      <c r="EY245" s="6">
        <f t="shared" si="679"/>
        <v>0</v>
      </c>
      <c r="EZ245" s="6">
        <f t="shared" si="679"/>
        <v>0</v>
      </c>
      <c r="FA245" s="6">
        <f t="shared" si="679"/>
        <v>0</v>
      </c>
      <c r="FB245" s="6">
        <f t="shared" si="679"/>
        <v>0</v>
      </c>
      <c r="FC245" s="6">
        <f t="shared" si="679"/>
        <v>0</v>
      </c>
      <c r="FD245" s="6">
        <f t="shared" si="679"/>
        <v>0</v>
      </c>
      <c r="FE245" s="6">
        <f t="shared" si="679"/>
        <v>0</v>
      </c>
      <c r="FF245" s="6">
        <f t="shared" si="679"/>
        <v>0</v>
      </c>
      <c r="FG245" s="6">
        <f t="shared" si="679"/>
        <v>0</v>
      </c>
      <c r="FH245" s="6">
        <f t="shared" si="679"/>
        <v>0</v>
      </c>
      <c r="FI245" s="6">
        <f t="shared" si="679"/>
        <v>0</v>
      </c>
      <c r="FJ245" s="6">
        <f t="shared" si="679"/>
        <v>0</v>
      </c>
      <c r="FK245" s="6">
        <f t="shared" si="679"/>
        <v>0</v>
      </c>
      <c r="FL245" s="6">
        <f t="shared" si="679"/>
        <v>0</v>
      </c>
      <c r="FM245" s="6">
        <f t="shared" si="679"/>
        <v>0</v>
      </c>
      <c r="FN245" s="6">
        <f t="shared" si="679"/>
        <v>0</v>
      </c>
      <c r="FO245" s="6">
        <f t="shared" si="679"/>
        <v>0</v>
      </c>
      <c r="FP245" s="6">
        <f t="shared" si="679"/>
        <v>0</v>
      </c>
      <c r="FQ245" s="6">
        <f t="shared" si="679"/>
        <v>0</v>
      </c>
      <c r="FR245" s="6">
        <f t="shared" si="679"/>
        <v>0</v>
      </c>
      <c r="FS245" s="6">
        <f t="shared" si="679"/>
        <v>0</v>
      </c>
      <c r="FT245" s="6">
        <f t="shared" si="679"/>
        <v>0</v>
      </c>
      <c r="FU245" s="6">
        <f t="shared" si="679"/>
        <v>0</v>
      </c>
      <c r="FV245" s="6">
        <f t="shared" si="679"/>
        <v>0</v>
      </c>
      <c r="FW245" s="6">
        <f t="shared" si="679"/>
        <v>0</v>
      </c>
      <c r="FX245" s="6">
        <f t="shared" si="679"/>
        <v>0</v>
      </c>
      <c r="FY245" s="6">
        <f t="shared" si="679"/>
        <v>0</v>
      </c>
      <c r="FZ245" s="6">
        <f t="shared" si="679"/>
        <v>0</v>
      </c>
      <c r="GA245" s="6">
        <f t="shared" si="679"/>
        <v>0</v>
      </c>
      <c r="GB245" s="6">
        <f t="shared" si="679"/>
        <v>0</v>
      </c>
      <c r="GC245" s="6">
        <f t="shared" si="679"/>
        <v>0</v>
      </c>
      <c r="GD245" s="6">
        <f t="shared" si="679"/>
        <v>0</v>
      </c>
      <c r="GE245" s="6">
        <f t="shared" si="679"/>
        <v>0</v>
      </c>
      <c r="GF245" s="6">
        <f t="shared" si="679"/>
        <v>0</v>
      </c>
      <c r="GG245" s="6">
        <f t="shared" si="679"/>
        <v>0</v>
      </c>
      <c r="GH245" s="6">
        <f t="shared" si="679"/>
        <v>0</v>
      </c>
      <c r="GI245" s="6">
        <f t="shared" si="679"/>
        <v>0</v>
      </c>
      <c r="GJ245" s="6">
        <f t="shared" si="679"/>
        <v>0</v>
      </c>
      <c r="GK245" s="6">
        <f t="shared" si="679"/>
        <v>0</v>
      </c>
      <c r="GL245" s="6">
        <f t="shared" si="679"/>
        <v>0</v>
      </c>
      <c r="GM245" s="6">
        <f t="shared" si="679"/>
        <v>0</v>
      </c>
      <c r="GN245" s="6">
        <f t="shared" si="678"/>
        <v>0</v>
      </c>
      <c r="GO245" s="6">
        <f t="shared" si="678"/>
        <v>0</v>
      </c>
      <c r="GP245" s="6">
        <f t="shared" si="678"/>
        <v>0</v>
      </c>
      <c r="GQ245" s="6">
        <f t="shared" si="678"/>
        <v>0</v>
      </c>
      <c r="GR245" s="6">
        <f t="shared" si="678"/>
        <v>0</v>
      </c>
      <c r="GS245" s="6">
        <f t="shared" si="678"/>
        <v>0</v>
      </c>
      <c r="GT245" s="6">
        <f t="shared" si="678"/>
        <v>0</v>
      </c>
      <c r="GU245" s="6">
        <f t="shared" si="678"/>
        <v>0</v>
      </c>
      <c r="GV245" s="6">
        <f t="shared" si="678"/>
        <v>0</v>
      </c>
      <c r="GW245" s="6">
        <f t="shared" si="678"/>
        <v>0</v>
      </c>
      <c r="GX245" s="6">
        <f t="shared" si="678"/>
        <v>0</v>
      </c>
      <c r="GY245" s="6">
        <f t="shared" si="678"/>
        <v>0</v>
      </c>
      <c r="GZ245" s="6">
        <f t="shared" si="678"/>
        <v>0</v>
      </c>
      <c r="HA245" s="6">
        <f t="shared" si="678"/>
        <v>0</v>
      </c>
      <c r="HB245" s="6">
        <f t="shared" si="678"/>
        <v>0</v>
      </c>
      <c r="HC245" s="6">
        <f t="shared" si="678"/>
        <v>0</v>
      </c>
      <c r="HD245" s="6">
        <f t="shared" si="678"/>
        <v>0</v>
      </c>
      <c r="HE245" s="6">
        <f t="shared" si="678"/>
        <v>0</v>
      </c>
      <c r="HF245" s="6">
        <f t="shared" si="678"/>
        <v>0</v>
      </c>
      <c r="HG245" s="6">
        <f t="shared" si="678"/>
        <v>0</v>
      </c>
      <c r="HJ245" s="2">
        <f t="shared" si="644"/>
        <v>9514.4160623766238</v>
      </c>
      <c r="HK245" s="1">
        <f t="shared" si="638"/>
        <v>386644.10859468294</v>
      </c>
      <c r="HL245" s="2">
        <f t="shared" si="645"/>
        <v>-0.99999901912425115</v>
      </c>
      <c r="HM245" s="4">
        <f t="shared" si="646"/>
        <v>1.0467306760267006</v>
      </c>
      <c r="HN245" s="4">
        <f t="shared" si="647"/>
        <v>0.50040427124973341</v>
      </c>
      <c r="HO245" s="5">
        <f t="shared" si="639"/>
        <v>1.0697017267946194</v>
      </c>
      <c r="HP245" s="2">
        <f t="shared" si="648"/>
        <v>-3968.9997116224881</v>
      </c>
      <c r="HQ245" s="5">
        <f t="shared" si="649"/>
        <v>-1.0699901043060436</v>
      </c>
      <c r="HR245" s="6">
        <f t="shared" si="650"/>
        <v>2647.0697017267948</v>
      </c>
      <c r="HS245" s="2">
        <f t="shared" si="651"/>
        <v>75.246300905635451</v>
      </c>
      <c r="HT245" s="11">
        <f t="shared" si="652"/>
        <v>9514.4160620459461</v>
      </c>
    </row>
    <row r="246" spans="1:228" x14ac:dyDescent="0.25">
      <c r="A246">
        <v>160</v>
      </c>
      <c r="B246" s="3">
        <v>100000000</v>
      </c>
      <c r="C246" s="2">
        <v>3.1688087814028951</v>
      </c>
      <c r="D246" s="6">
        <f t="shared" si="643"/>
        <v>189.55314448108396</v>
      </c>
      <c r="E246" s="6">
        <f t="shared" ref="E246:BP249" si="681">$H$1*PI()/3*($E$213*(F$215-E$215)*(E38*(2*E$215+F$215)+F38*(E$215+2*F$215))+$C$213/2*((F$215^2-E$215^2)*(E38+F38)^2+2*(F$215-E$215)*(E$215*E38^2+F$215*F38^2)))</f>
        <v>192.73258995261665</v>
      </c>
      <c r="F246" s="6">
        <f t="shared" si="681"/>
        <v>195.85020618777742</v>
      </c>
      <c r="G246" s="6">
        <f t="shared" si="681"/>
        <v>198.89748348278673</v>
      </c>
      <c r="H246" s="6">
        <f t="shared" si="681"/>
        <v>201.86557135731471</v>
      </c>
      <c r="I246" s="6">
        <f t="shared" si="681"/>
        <v>204.74528754126337</v>
      </c>
      <c r="J246" s="6">
        <f t="shared" si="681"/>
        <v>207.52712974039721</v>
      </c>
      <c r="K246" s="6">
        <f t="shared" si="681"/>
        <v>210.20129043029181</v>
      </c>
      <c r="L246" s="6">
        <f t="shared" si="681"/>
        <v>212.75767493027661</v>
      </c>
      <c r="M246" s="6">
        <f t="shared" si="681"/>
        <v>215.18592301903965</v>
      </c>
      <c r="N246" s="6">
        <f t="shared" si="681"/>
        <v>217.47543435106795</v>
      </c>
      <c r="O246" s="6">
        <f t="shared" si="681"/>
        <v>219.61539793684068</v>
      </c>
      <c r="P246" s="6">
        <f t="shared" si="681"/>
        <v>221.59482594097304</v>
      </c>
      <c r="Q246" s="6">
        <f t="shared" si="681"/>
        <v>223.40259204928043</v>
      </c>
      <c r="R246" s="6">
        <f t="shared" si="681"/>
        <v>225.02747464077908</v>
      </c>
      <c r="S246" s="6">
        <f t="shared" si="681"/>
        <v>226.45820498248497</v>
      </c>
      <c r="T246" s="6">
        <f t="shared" si="681"/>
        <v>227.68352064394415</v>
      </c>
      <c r="U246" s="6">
        <f t="shared" si="681"/>
        <v>228.69222429673889</v>
      </c>
      <c r="V246" s="6">
        <f t="shared" si="681"/>
        <v>229.47324802522144</v>
      </c>
      <c r="W246" s="6">
        <f t="shared" si="681"/>
        <v>230.01572323296034</v>
      </c>
      <c r="X246" s="6">
        <f t="shared" si="681"/>
        <v>230.30905617078861</v>
      </c>
      <c r="Y246" s="6">
        <f t="shared" si="681"/>
        <v>230.34300905027564</v>
      </c>
      <c r="Z246" s="6">
        <f t="shared" si="681"/>
        <v>230.10778663131302</v>
      </c>
      <c r="AA246" s="6">
        <f t="shared" si="681"/>
        <v>229.59412808577028</v>
      </c>
      <c r="AB246" s="6">
        <f t="shared" si="681"/>
        <v>228.79340384302895</v>
      </c>
      <c r="AC246" s="6">
        <f t="shared" si="681"/>
        <v>227.69771701346446</v>
      </c>
      <c r="AD246" s="6">
        <f t="shared" si="681"/>
        <v>226.30000886431182</v>
      </c>
      <c r="AE246" s="6">
        <f t="shared" si="681"/>
        <v>224.59416768836675</v>
      </c>
      <c r="AF246" s="6">
        <f t="shared" si="681"/>
        <v>222.57514026370754</v>
      </c>
      <c r="AG246" s="6">
        <f t="shared" si="681"/>
        <v>220.23904494281581</v>
      </c>
      <c r="AH246" s="6">
        <f t="shared" si="681"/>
        <v>217.58328524756453</v>
      </c>
      <c r="AI246" s="6">
        <f t="shared" si="681"/>
        <v>214.60666267199517</v>
      </c>
      <c r="AJ246" s="6">
        <f t="shared" si="681"/>
        <v>211.30948721612319</v>
      </c>
      <c r="AK246" s="6">
        <f t="shared" si="681"/>
        <v>207.69368399470028</v>
      </c>
      <c r="AL246" s="6">
        <f t="shared" si="681"/>
        <v>203.76289408428508</v>
      </c>
      <c r="AM246" s="6">
        <f t="shared" si="681"/>
        <v>199.52256759846799</v>
      </c>
      <c r="AN246" s="6">
        <f t="shared" si="681"/>
        <v>194.98004682342739</v>
      </c>
      <c r="AO246" s="6">
        <f t="shared" si="681"/>
        <v>190.14463709815558</v>
      </c>
      <c r="AP246" s="6">
        <f t="shared" si="681"/>
        <v>185.02766300906163</v>
      </c>
      <c r="AQ246" s="6">
        <f t="shared" si="681"/>
        <v>179.64250738343119</v>
      </c>
      <c r="AR246" s="6">
        <f t="shared" si="681"/>
        <v>174.00463052430695</v>
      </c>
      <c r="AS246" s="6">
        <f t="shared" si="681"/>
        <v>168.13156713992299</v>
      </c>
      <c r="AT246" s="6">
        <f t="shared" si="681"/>
        <v>162.04289849117313</v>
      </c>
      <c r="AU246" s="6">
        <f t="shared" si="681"/>
        <v>155.76019742487989</v>
      </c>
      <c r="AV246" s="6">
        <f t="shared" si="681"/>
        <v>149.30694418414828</v>
      </c>
      <c r="AW246" s="6">
        <f t="shared" si="681"/>
        <v>142.70841120027436</v>
      </c>
      <c r="AX246" s="6">
        <f t="shared" si="681"/>
        <v>135.99151548317286</v>
      </c>
      <c r="AY246" s="6">
        <f t="shared" si="681"/>
        <v>129.18463773903855</v>
      </c>
      <c r="AZ246" s="6">
        <f t="shared" si="681"/>
        <v>122.31740796328607</v>
      </c>
      <c r="BA246" s="6">
        <f t="shared" si="681"/>
        <v>115.42045797936477</v>
      </c>
      <c r="BB246" s="6">
        <f t="shared" si="681"/>
        <v>108.52514221503583</v>
      </c>
      <c r="BC246" s="6">
        <f t="shared" si="681"/>
        <v>101.66322891720701</v>
      </c>
      <c r="BD246" s="6">
        <f t="shared" si="681"/>
        <v>94.866564988318345</v>
      </c>
      <c r="BE246" s="6">
        <f t="shared" si="681"/>
        <v>88.166718657420716</v>
      </c>
      <c r="BF246" s="6">
        <f t="shared" si="681"/>
        <v>81.594605250086616</v>
      </c>
      <c r="BG246" s="6">
        <f t="shared" si="681"/>
        <v>75.180102354641491</v>
      </c>
      <c r="BH246" s="6">
        <f t="shared" si="681"/>
        <v>68.951661657455745</v>
      </c>
      <c r="BI246" s="6">
        <f t="shared" si="681"/>
        <v>62.935925586795847</v>
      </c>
      <c r="BJ246" s="6">
        <f t="shared" si="681"/>
        <v>57.157357612576114</v>
      </c>
      <c r="BK246" s="6">
        <f t="shared" si="681"/>
        <v>51.637895542854167</v>
      </c>
      <c r="BL246" s="6">
        <f t="shared" si="681"/>
        <v>46.396637383583666</v>
      </c>
      <c r="BM246" s="6">
        <f t="shared" si="681"/>
        <v>41.44956923577255</v>
      </c>
      <c r="BN246" s="6">
        <f t="shared" si="681"/>
        <v>36.809344252807222</v>
      </c>
      <c r="BO246" s="6">
        <f t="shared" si="681"/>
        <v>32.485120837580368</v>
      </c>
      <c r="BP246" s="6">
        <f t="shared" si="681"/>
        <v>28.482467012059448</v>
      </c>
      <c r="BQ246" s="6">
        <f t="shared" si="680"/>
        <v>24.803336244354416</v>
      </c>
      <c r="BR246" s="6">
        <f t="shared" si="680"/>
        <v>21.446117999994797</v>
      </c>
      <c r="BS246" s="6">
        <f t="shared" si="680"/>
        <v>18.405763948289877</v>
      </c>
      <c r="BT246" s="6">
        <f t="shared" si="680"/>
        <v>15.673988182126955</v>
      </c>
      <c r="BU246" s="6">
        <f t="shared" si="680"/>
        <v>13.239537105583988</v>
      </c>
      <c r="BV246" s="6">
        <f t="shared" si="680"/>
        <v>11.08852193622517</v>
      </c>
      <c r="BW246" s="6">
        <f t="shared" si="680"/>
        <v>9.2048042012716316</v>
      </c>
      <c r="BX246" s="6">
        <f t="shared" si="680"/>
        <v>7.5704223312953651</v>
      </c>
      <c r="BY246" s="6">
        <f t="shared" si="680"/>
        <v>6.1660456214368908</v>
      </c>
      <c r="BZ246" s="6">
        <f t="shared" si="680"/>
        <v>4.971440574772263</v>
      </c>
      <c r="CA246" s="6">
        <f t="shared" si="680"/>
        <v>3.9659340758969961</v>
      </c>
      <c r="CB246" s="6">
        <f t="shared" si="680"/>
        <v>3.1288580376658843</v>
      </c>
      <c r="CC246" s="6">
        <f t="shared" si="680"/>
        <v>2.4399611455412198</v>
      </c>
      <c r="CD246" s="6">
        <f t="shared" si="680"/>
        <v>1.8797750624397713</v>
      </c>
      <c r="CE246" s="6">
        <f t="shared" si="680"/>
        <v>1.4299248658585828</v>
      </c>
      <c r="CF246" s="6">
        <f t="shared" si="680"/>
        <v>1.0733764271317645</v>
      </c>
      <c r="CG246" s="6">
        <f t="shared" si="680"/>
        <v>0.79461672288114993</v>
      </c>
      <c r="CH246" s="6">
        <f t="shared" si="680"/>
        <v>0.57976647159365258</v>
      </c>
      <c r="CI246" s="6">
        <f t="shared" si="680"/>
        <v>0.41662778035470799</v>
      </c>
      <c r="CJ246" s="6">
        <f t="shared" si="680"/>
        <v>0.29467244169429513</v>
      </c>
      <c r="CK246" s="6">
        <f t="shared" si="680"/>
        <v>0.20497894041549333</v>
      </c>
      <c r="CL246" s="6">
        <f t="shared" si="680"/>
        <v>0.14012796541985287</v>
      </c>
      <c r="CM246" s="6">
        <f t="shared" si="680"/>
        <v>9.4067185050625876E-2</v>
      </c>
      <c r="CN246" s="6">
        <f t="shared" si="680"/>
        <v>6.1956220444078884E-2</v>
      </c>
      <c r="CO246" s="6">
        <f t="shared" si="680"/>
        <v>4.0002194816613885E-2</v>
      </c>
      <c r="CP246" s="6">
        <f t="shared" si="680"/>
        <v>2.529506507557764E-2</v>
      </c>
      <c r="CQ246" s="6">
        <f t="shared" si="680"/>
        <v>1.5650320036684102E-2</v>
      </c>
      <c r="CR246" s="6">
        <f t="shared" si="680"/>
        <v>9.4647473054304768E-3</v>
      </c>
      <c r="CS246" s="6">
        <f t="shared" si="680"/>
        <v>5.5890220020891968E-3</v>
      </c>
      <c r="CT246" s="6">
        <f t="shared" si="680"/>
        <v>3.2190296266371298E-3</v>
      </c>
      <c r="CU246" s="6">
        <f t="shared" si="680"/>
        <v>1.8062406846184893E-3</v>
      </c>
      <c r="CV246" s="6">
        <f t="shared" si="680"/>
        <v>9.8619691705615666E-4</v>
      </c>
      <c r="CW246" s="6">
        <f t="shared" si="680"/>
        <v>5.23287781771073E-4</v>
      </c>
      <c r="CX246" s="6">
        <f t="shared" si="680"/>
        <v>2.6948376107937909E-4</v>
      </c>
      <c r="CY246" s="6">
        <f t="shared" si="680"/>
        <v>1.3450522590673376E-4</v>
      </c>
      <c r="CZ246" s="6">
        <f t="shared" si="680"/>
        <v>6.4972850853839534E-5</v>
      </c>
      <c r="DA246" s="6">
        <f t="shared" si="680"/>
        <v>3.032867305514883E-5</v>
      </c>
      <c r="DB246" s="6">
        <f t="shared" si="680"/>
        <v>1.3658897279397352E-5</v>
      </c>
      <c r="DC246" s="6">
        <f t="shared" si="680"/>
        <v>5.9251413692142187E-6</v>
      </c>
      <c r="DD246" s="6">
        <f t="shared" si="680"/>
        <v>2.4714358178013054E-6</v>
      </c>
      <c r="DE246" s="6">
        <f t="shared" si="680"/>
        <v>9.8941663806061856E-7</v>
      </c>
      <c r="DF246" s="6">
        <f t="shared" si="680"/>
        <v>3.7945773477412768E-7</v>
      </c>
      <c r="DG246" s="6">
        <f t="shared" si="680"/>
        <v>1.3913571915989155E-7</v>
      </c>
      <c r="DH246" s="6">
        <f t="shared" si="680"/>
        <v>4.8674486793925847E-8</v>
      </c>
      <c r="DI246" s="6">
        <f t="shared" si="680"/>
        <v>1.6210857639814396E-8</v>
      </c>
      <c r="DJ246" s="6">
        <f t="shared" si="680"/>
        <v>5.1281727115081314E-9</v>
      </c>
      <c r="DK246" s="6">
        <f t="shared" si="680"/>
        <v>1.5372170262951203E-9</v>
      </c>
      <c r="DL246" s="6">
        <f t="shared" si="680"/>
        <v>4.3555086665489872E-10</v>
      </c>
      <c r="DM246" s="6">
        <f t="shared" si="680"/>
        <v>1.1634239910754886E-10</v>
      </c>
      <c r="DN246" s="6">
        <f t="shared" si="680"/>
        <v>2.9217521209472647E-11</v>
      </c>
      <c r="DO246" s="6">
        <f t="shared" si="680"/>
        <v>6.8787505921160647E-12</v>
      </c>
      <c r="DP246" s="6">
        <f t="shared" si="680"/>
        <v>1.5136736755081008E-12</v>
      </c>
      <c r="DQ246" s="6">
        <f t="shared" si="680"/>
        <v>3.103453115220635E-13</v>
      </c>
      <c r="DR246" s="6">
        <f t="shared" si="680"/>
        <v>5.9090417358594784E-14</v>
      </c>
      <c r="DS246" s="6">
        <f t="shared" si="680"/>
        <v>1.0412338029736346E-14</v>
      </c>
      <c r="DT246" s="6">
        <f t="shared" si="680"/>
        <v>1.6918717534657579E-15</v>
      </c>
      <c r="DU246" s="6">
        <f t="shared" si="680"/>
        <v>2.5253867114410706E-16</v>
      </c>
      <c r="DV246" s="6">
        <f t="shared" si="680"/>
        <v>3.4490839513313531E-17</v>
      </c>
      <c r="DW246" s="6">
        <f t="shared" si="680"/>
        <v>4.2922610227663929E-18</v>
      </c>
      <c r="DX246" s="6">
        <f t="shared" si="680"/>
        <v>4.8459486751104366E-19</v>
      </c>
      <c r="DY246" s="6">
        <f t="shared" si="680"/>
        <v>4.9407643316942831E-20</v>
      </c>
      <c r="DZ246" s="6">
        <f t="shared" si="680"/>
        <v>4.5273954054983167E-21</v>
      </c>
      <c r="EA246" s="6">
        <f t="shared" si="680"/>
        <v>3.7098583392739869E-22</v>
      </c>
      <c r="EB246" s="6">
        <f t="shared" si="679"/>
        <v>2.7041514271825956E-23</v>
      </c>
      <c r="EC246" s="6">
        <f t="shared" si="679"/>
        <v>1.7436894331235973E-24</v>
      </c>
      <c r="ED246" s="6">
        <f t="shared" si="679"/>
        <v>9.8890753050296632E-26</v>
      </c>
      <c r="EE246" s="6">
        <f t="shared" si="679"/>
        <v>4.9029058292058994E-27</v>
      </c>
      <c r="EF246" s="6">
        <f t="shared" si="679"/>
        <v>2.1115384152673484E-28</v>
      </c>
      <c r="EG246" s="6">
        <f t="shared" si="679"/>
        <v>7.846858170676112E-30</v>
      </c>
      <c r="EH246" s="6">
        <f t="shared" si="679"/>
        <v>2.4986727148826052E-31</v>
      </c>
      <c r="EI246" s="6">
        <f t="shared" si="679"/>
        <v>6.7680007235353598E-33</v>
      </c>
      <c r="EJ246" s="6">
        <f t="shared" si="679"/>
        <v>1.5474562791132457E-34</v>
      </c>
      <c r="EK246" s="6">
        <f t="shared" si="679"/>
        <v>2.9627493654447052E-36</v>
      </c>
      <c r="EL246" s="6">
        <f t="shared" si="679"/>
        <v>4.7101692189377262E-38</v>
      </c>
      <c r="EM246" s="6">
        <f t="shared" si="679"/>
        <v>6.163356261835549E-40</v>
      </c>
      <c r="EN246" s="6">
        <f t="shared" si="679"/>
        <v>6.5770492177639682E-42</v>
      </c>
      <c r="EO246" s="6">
        <f t="shared" si="679"/>
        <v>5.6313028955045946E-44</v>
      </c>
      <c r="EP246" s="6">
        <f t="shared" si="679"/>
        <v>0</v>
      </c>
      <c r="EQ246" s="6">
        <f t="shared" si="679"/>
        <v>0</v>
      </c>
      <c r="ER246" s="6">
        <f t="shared" si="679"/>
        <v>0</v>
      </c>
      <c r="ES246" s="6">
        <f t="shared" si="679"/>
        <v>0</v>
      </c>
      <c r="ET246" s="6">
        <f t="shared" si="679"/>
        <v>0</v>
      </c>
      <c r="EU246" s="6">
        <f t="shared" si="679"/>
        <v>0</v>
      </c>
      <c r="EV246" s="6">
        <f t="shared" si="679"/>
        <v>0</v>
      </c>
      <c r="EW246" s="6">
        <f t="shared" si="679"/>
        <v>0</v>
      </c>
      <c r="EX246" s="6">
        <f t="shared" si="679"/>
        <v>0</v>
      </c>
      <c r="EY246" s="6">
        <f t="shared" si="679"/>
        <v>0</v>
      </c>
      <c r="EZ246" s="6">
        <f t="shared" si="679"/>
        <v>0</v>
      </c>
      <c r="FA246" s="6">
        <f t="shared" si="679"/>
        <v>0</v>
      </c>
      <c r="FB246" s="6">
        <f t="shared" si="679"/>
        <v>0</v>
      </c>
      <c r="FC246" s="6">
        <f t="shared" si="679"/>
        <v>0</v>
      </c>
      <c r="FD246" s="6">
        <f t="shared" si="679"/>
        <v>0</v>
      </c>
      <c r="FE246" s="6">
        <f t="shared" si="679"/>
        <v>0</v>
      </c>
      <c r="FF246" s="6">
        <f t="shared" si="679"/>
        <v>0</v>
      </c>
      <c r="FG246" s="6">
        <f t="shared" si="679"/>
        <v>0</v>
      </c>
      <c r="FH246" s="6">
        <f t="shared" si="679"/>
        <v>0</v>
      </c>
      <c r="FI246" s="6">
        <f t="shared" si="679"/>
        <v>0</v>
      </c>
      <c r="FJ246" s="6">
        <f t="shared" si="679"/>
        <v>0</v>
      </c>
      <c r="FK246" s="6">
        <f t="shared" si="679"/>
        <v>0</v>
      </c>
      <c r="FL246" s="6">
        <f t="shared" si="679"/>
        <v>0</v>
      </c>
      <c r="FM246" s="6">
        <f t="shared" si="679"/>
        <v>0</v>
      </c>
      <c r="FN246" s="6">
        <f t="shared" si="679"/>
        <v>0</v>
      </c>
      <c r="FO246" s="6">
        <f t="shared" si="679"/>
        <v>0</v>
      </c>
      <c r="FP246" s="6">
        <f t="shared" si="679"/>
        <v>0</v>
      </c>
      <c r="FQ246" s="6">
        <f t="shared" si="679"/>
        <v>0</v>
      </c>
      <c r="FR246" s="6">
        <f t="shared" si="679"/>
        <v>0</v>
      </c>
      <c r="FS246" s="6">
        <f t="shared" si="679"/>
        <v>0</v>
      </c>
      <c r="FT246" s="6">
        <f t="shared" si="679"/>
        <v>0</v>
      </c>
      <c r="FU246" s="6">
        <f t="shared" si="679"/>
        <v>0</v>
      </c>
      <c r="FV246" s="6">
        <f t="shared" si="679"/>
        <v>0</v>
      </c>
      <c r="FW246" s="6">
        <f t="shared" si="679"/>
        <v>0</v>
      </c>
      <c r="FX246" s="6">
        <f t="shared" si="679"/>
        <v>0</v>
      </c>
      <c r="FY246" s="6">
        <f t="shared" si="679"/>
        <v>0</v>
      </c>
      <c r="FZ246" s="6">
        <f t="shared" si="679"/>
        <v>0</v>
      </c>
      <c r="GA246" s="6">
        <f t="shared" si="679"/>
        <v>0</v>
      </c>
      <c r="GB246" s="6">
        <f t="shared" si="679"/>
        <v>0</v>
      </c>
      <c r="GC246" s="6">
        <f t="shared" si="679"/>
        <v>0</v>
      </c>
      <c r="GD246" s="6">
        <f t="shared" si="679"/>
        <v>0</v>
      </c>
      <c r="GE246" s="6">
        <f t="shared" si="679"/>
        <v>0</v>
      </c>
      <c r="GF246" s="6">
        <f t="shared" si="679"/>
        <v>0</v>
      </c>
      <c r="GG246" s="6">
        <f t="shared" si="679"/>
        <v>0</v>
      </c>
      <c r="GH246" s="6">
        <f t="shared" si="679"/>
        <v>0</v>
      </c>
      <c r="GI246" s="6">
        <f t="shared" si="679"/>
        <v>0</v>
      </c>
      <c r="GJ246" s="6">
        <f t="shared" si="679"/>
        <v>0</v>
      </c>
      <c r="GK246" s="6">
        <f t="shared" si="679"/>
        <v>0</v>
      </c>
      <c r="GL246" s="6">
        <f t="shared" si="679"/>
        <v>0</v>
      </c>
      <c r="GM246" s="6">
        <f t="shared" si="679"/>
        <v>0</v>
      </c>
      <c r="GN246" s="6">
        <f t="shared" si="678"/>
        <v>0</v>
      </c>
      <c r="GO246" s="6">
        <f t="shared" si="678"/>
        <v>0</v>
      </c>
      <c r="GP246" s="6">
        <f t="shared" si="678"/>
        <v>0</v>
      </c>
      <c r="GQ246" s="6">
        <f t="shared" si="678"/>
        <v>0</v>
      </c>
      <c r="GR246" s="6">
        <f t="shared" si="678"/>
        <v>0</v>
      </c>
      <c r="GS246" s="6">
        <f t="shared" si="678"/>
        <v>0</v>
      </c>
      <c r="GT246" s="6">
        <f t="shared" si="678"/>
        <v>0</v>
      </c>
      <c r="GU246" s="6">
        <f t="shared" si="678"/>
        <v>0</v>
      </c>
      <c r="GV246" s="6">
        <f t="shared" si="678"/>
        <v>0</v>
      </c>
      <c r="GW246" s="6">
        <f t="shared" si="678"/>
        <v>0</v>
      </c>
      <c r="GX246" s="6">
        <f t="shared" si="678"/>
        <v>0</v>
      </c>
      <c r="GY246" s="6">
        <f t="shared" si="678"/>
        <v>0</v>
      </c>
      <c r="GZ246" s="6">
        <f t="shared" si="678"/>
        <v>0</v>
      </c>
      <c r="HA246" s="6">
        <f t="shared" si="678"/>
        <v>0</v>
      </c>
      <c r="HB246" s="6">
        <f t="shared" si="678"/>
        <v>0</v>
      </c>
      <c r="HC246" s="6">
        <f t="shared" si="678"/>
        <v>0</v>
      </c>
      <c r="HD246" s="6">
        <f t="shared" si="678"/>
        <v>0</v>
      </c>
      <c r="HE246" s="6">
        <f t="shared" si="678"/>
        <v>0</v>
      </c>
      <c r="HF246" s="6">
        <f t="shared" si="678"/>
        <v>0</v>
      </c>
      <c r="HG246" s="6">
        <f t="shared" si="678"/>
        <v>0</v>
      </c>
      <c r="HJ246" s="2">
        <f t="shared" si="644"/>
        <v>11133.930535056077</v>
      </c>
      <c r="HK246" s="1">
        <f t="shared" si="638"/>
        <v>386644.10859468294</v>
      </c>
      <c r="HL246" s="2">
        <f t="shared" si="645"/>
        <v>-0.99999885216261508</v>
      </c>
      <c r="HM246" s="4">
        <f t="shared" si="646"/>
        <v>1.0466925016710817</v>
      </c>
      <c r="HN246" s="4">
        <f t="shared" si="647"/>
        <v>0.50043732193191737</v>
      </c>
      <c r="HO246" s="5">
        <f t="shared" si="639"/>
        <v>1.157153831853293</v>
      </c>
      <c r="HP246" s="2">
        <f t="shared" si="648"/>
        <v>-3968.9996625357517</v>
      </c>
      <c r="HQ246" s="5">
        <f t="shared" si="649"/>
        <v>-1.1574912961011705</v>
      </c>
      <c r="HR246" s="6">
        <f t="shared" si="650"/>
        <v>2647.1571538318531</v>
      </c>
      <c r="HS246" s="2">
        <f t="shared" si="651"/>
        <v>78.262360577471725</v>
      </c>
      <c r="HT246" s="11">
        <f t="shared" si="652"/>
        <v>11133.930535581969</v>
      </c>
    </row>
    <row r="247" spans="1:228" x14ac:dyDescent="0.25">
      <c r="A247">
        <v>161</v>
      </c>
      <c r="B247" s="3">
        <v>112201845.430196</v>
      </c>
      <c r="C247" s="2">
        <v>3.5554619308881539</v>
      </c>
      <c r="D247" s="6">
        <f t="shared" si="643"/>
        <v>202.8490849791086</v>
      </c>
      <c r="E247" s="6">
        <f t="shared" si="681"/>
        <v>206.54526713847599</v>
      </c>
      <c r="F247" s="6">
        <f t="shared" si="681"/>
        <v>210.1946751974485</v>
      </c>
      <c r="G247" s="6">
        <f t="shared" si="681"/>
        <v>213.7887676131856</v>
      </c>
      <c r="H247" s="6">
        <f t="shared" si="681"/>
        <v>217.31860711409033</v>
      </c>
      <c r="I247" s="6">
        <f t="shared" si="681"/>
        <v>220.77486404141962</v>
      </c>
      <c r="J247" s="6">
        <f t="shared" si="681"/>
        <v>224.14782214859349</v>
      </c>
      <c r="K247" s="6">
        <f t="shared" si="681"/>
        <v>227.42738711294291</v>
      </c>
      <c r="L247" s="6">
        <f t="shared" si="681"/>
        <v>230.60309802101395</v>
      </c>
      <c r="M247" s="6">
        <f t="shared" si="681"/>
        <v>233.6641421042205</v>
      </c>
      <c r="N247" s="6">
        <f t="shared" si="681"/>
        <v>236.59937300484762</v>
      </c>
      <c r="O247" s="6">
        <f t="shared" si="681"/>
        <v>239.39733286346276</v>
      </c>
      <c r="P247" s="6">
        <f t="shared" si="681"/>
        <v>242.04627851759639</v>
      </c>
      <c r="Q247" s="6">
        <f t="shared" si="681"/>
        <v>244.53421210765535</v>
      </c>
      <c r="R247" s="6">
        <f t="shared" si="681"/>
        <v>246.84891638089806</v>
      </c>
      <c r="S247" s="6">
        <f t="shared" si="681"/>
        <v>248.9779949772406</v>
      </c>
      <c r="T247" s="6">
        <f t="shared" si="681"/>
        <v>250.90891797231262</v>
      </c>
      <c r="U247" s="6">
        <f t="shared" si="681"/>
        <v>252.62907293488308</v>
      </c>
      <c r="V247" s="6">
        <f t="shared" si="681"/>
        <v>254.12582173134069</v>
      </c>
      <c r="W247" s="6">
        <f t="shared" si="681"/>
        <v>255.38656328442514</v>
      </c>
      <c r="X247" s="6">
        <f t="shared" si="681"/>
        <v>256.39880245137277</v>
      </c>
      <c r="Y247" s="6">
        <f t="shared" si="681"/>
        <v>257.15022514273579</v>
      </c>
      <c r="Z247" s="6">
        <f t="shared" si="681"/>
        <v>257.62877974672028</v>
      </c>
      <c r="AA247" s="6">
        <f t="shared" si="681"/>
        <v>257.82276485630933</v>
      </c>
      <c r="AB247" s="6">
        <f t="shared" si="681"/>
        <v>257.72092322013691</v>
      </c>
      <c r="AC247" s="6">
        <f t="shared" si="681"/>
        <v>257.31254174755526</v>
      </c>
      <c r="AD247" s="6">
        <f t="shared" si="681"/>
        <v>256.58755729558209</v>
      </c>
      <c r="AE247" s="6">
        <f t="shared" si="681"/>
        <v>255.53666784816335</v>
      </c>
      <c r="AF247" s="6">
        <f t="shared" si="681"/>
        <v>254.15144857808681</v>
      </c>
      <c r="AG247" s="6">
        <f t="shared" si="681"/>
        <v>252.42447211660374</v>
      </c>
      <c r="AH247" s="6">
        <f t="shared" si="681"/>
        <v>250.34943222802292</v>
      </c>
      <c r="AI247" s="6">
        <f t="shared" si="681"/>
        <v>247.9212699050959</v>
      </c>
      <c r="AJ247" s="6">
        <f t="shared" si="681"/>
        <v>245.13630070584031</v>
      </c>
      <c r="AK247" s="6">
        <f t="shared" si="681"/>
        <v>241.99234198950322</v>
      </c>
      <c r="AL247" s="6">
        <f t="shared" si="681"/>
        <v>238.48883849342005</v>
      </c>
      <c r="AM247" s="6">
        <f t="shared" si="681"/>
        <v>234.62698449532417</v>
      </c>
      <c r="AN247" s="6">
        <f t="shared" si="681"/>
        <v>230.40984060454733</v>
      </c>
      <c r="AO247" s="6">
        <f t="shared" si="681"/>
        <v>225.84244302447331</v>
      </c>
      <c r="AP247" s="6">
        <f t="shared" si="681"/>
        <v>220.9319029414082</v>
      </c>
      <c r="AQ247" s="6">
        <f t="shared" si="681"/>
        <v>215.68749352270478</v>
      </c>
      <c r="AR247" s="6">
        <f t="shared" si="681"/>
        <v>210.12072185847418</v>
      </c>
      <c r="AS247" s="6">
        <f t="shared" si="681"/>
        <v>204.24538306703545</v>
      </c>
      <c r="AT247" s="6">
        <f t="shared" si="681"/>
        <v>198.07759371036707</v>
      </c>
      <c r="AU247" s="6">
        <f t="shared" si="681"/>
        <v>191.63580164684257</v>
      </c>
      <c r="AV247" s="6">
        <f t="shared" si="681"/>
        <v>184.94076949169352</v>
      </c>
      <c r="AW247" s="6">
        <f t="shared" si="681"/>
        <v>178.01552897286248</v>
      </c>
      <c r="AX247" s="6">
        <f t="shared" si="681"/>
        <v>170.88530367547637</v>
      </c>
      <c r="AY247" s="6">
        <f t="shared" si="681"/>
        <v>163.5773979657657</v>
      </c>
      <c r="AZ247" s="6">
        <f t="shared" si="681"/>
        <v>156.12105029091538</v>
      </c>
      <c r="BA247" s="6">
        <f t="shared" si="681"/>
        <v>148.5472495683585</v>
      </c>
      <c r="BB247" s="6">
        <f t="shared" si="681"/>
        <v>140.88851401158462</v>
      </c>
      <c r="BC247" s="6">
        <f t="shared" si="681"/>
        <v>133.17863249121373</v>
      </c>
      <c r="BD247" s="6">
        <f t="shared" si="681"/>
        <v>125.45236939701601</v>
      </c>
      <c r="BE247" s="6">
        <f t="shared" si="681"/>
        <v>117.74513493803865</v>
      </c>
      <c r="BF247" s="6">
        <f t="shared" si="681"/>
        <v>110.09262388188415</v>
      </c>
      <c r="BG247" s="6">
        <f t="shared" si="681"/>
        <v>102.53042686577821</v>
      </c>
      <c r="BH247" s="6">
        <f t="shared" si="681"/>
        <v>95.093619585038681</v>
      </c>
      <c r="BI247" s="6">
        <f t="shared" si="681"/>
        <v>87.816336339121463</v>
      </c>
      <c r="BJ247" s="6">
        <f t="shared" si="681"/>
        <v>80.731335549755514</v>
      </c>
      <c r="BK247" s="6">
        <f t="shared" si="681"/>
        <v>73.869565907260565</v>
      </c>
      <c r="BL247" s="6">
        <f t="shared" si="681"/>
        <v>67.259742693716774</v>
      </c>
      <c r="BM247" s="6">
        <f t="shared" si="681"/>
        <v>60.927944514552273</v>
      </c>
      <c r="BN247" s="6">
        <f t="shared" si="681"/>
        <v>54.897241084052396</v>
      </c>
      <c r="BO247" s="6">
        <f t="shared" si="681"/>
        <v>49.187362793449623</v>
      </c>
      <c r="BP247" s="6">
        <f t="shared" si="681"/>
        <v>43.814422493801217</v>
      </c>
      <c r="BQ247" s="6">
        <f t="shared" si="680"/>
        <v>38.790699205463369</v>
      </c>
      <c r="BR247" s="6">
        <f t="shared" si="680"/>
        <v>34.124492297526118</v>
      </c>
      <c r="BS247" s="6">
        <f t="shared" si="680"/>
        <v>29.820053057126191</v>
      </c>
      <c r="BT247" s="6">
        <f t="shared" si="680"/>
        <v>25.877598509202294</v>
      </c>
      <c r="BU247" s="6">
        <f t="shared" si="680"/>
        <v>22.293409897357229</v>
      </c>
      <c r="BV247" s="6">
        <f t="shared" si="680"/>
        <v>19.060015471916628</v>
      </c>
      <c r="BW247" s="6">
        <f t="shared" si="680"/>
        <v>16.166454255862629</v>
      </c>
      <c r="BX247" s="6">
        <f t="shared" si="680"/>
        <v>13.598614404947355</v>
      </c>
      <c r="BY247" s="6">
        <f t="shared" si="680"/>
        <v>11.339636797728989</v>
      </c>
      <c r="BZ247" s="6">
        <f t="shared" si="680"/>
        <v>9.3703717516990785</v>
      </c>
      <c r="CA247" s="6">
        <f t="shared" si="680"/>
        <v>7.6698744341867293</v>
      </c>
      <c r="CB247" s="6">
        <f t="shared" si="680"/>
        <v>6.2159227834730615</v>
      </c>
      <c r="CC247" s="6">
        <f t="shared" si="680"/>
        <v>4.9855407170983312</v>
      </c>
      <c r="CD247" s="6">
        <f t="shared" si="680"/>
        <v>3.9555091848550519</v>
      </c>
      <c r="CE247" s="6">
        <f t="shared" si="680"/>
        <v>3.1028482800920392</v>
      </c>
      <c r="CF247" s="6">
        <f t="shared" si="680"/>
        <v>2.405255152776129</v>
      </c>
      <c r="CG247" s="6">
        <f t="shared" si="680"/>
        <v>1.8414848065501508</v>
      </c>
      <c r="CH247" s="6">
        <f t="shared" si="680"/>
        <v>1.3916638813714548</v>
      </c>
      <c r="CI247" s="6">
        <f t="shared" si="680"/>
        <v>1.0375310377087066</v>
      </c>
      <c r="CJ247" s="6">
        <f t="shared" si="680"/>
        <v>0.76260133753659831</v>
      </c>
      <c r="CK247" s="6">
        <f t="shared" si="680"/>
        <v>0.55225580470610791</v>
      </c>
      <c r="CL247" s="6">
        <f t="shared" si="680"/>
        <v>0.39376088171794449</v>
      </c>
      <c r="CM247" s="6">
        <f t="shared" si="680"/>
        <v>0.27622554050210829</v>
      </c>
      <c r="CN247" s="6">
        <f t="shared" si="680"/>
        <v>0.19050615394866538</v>
      </c>
      <c r="CO247" s="6">
        <f t="shared" si="680"/>
        <v>0.12907075808072396</v>
      </c>
      <c r="CP247" s="6">
        <f t="shared" si="680"/>
        <v>8.5834973487589797E-2</v>
      </c>
      <c r="CQ247" s="6">
        <f t="shared" si="680"/>
        <v>5.5981631262295585E-2</v>
      </c>
      <c r="CR247" s="6">
        <f t="shared" si="680"/>
        <v>3.5775161538833034E-2</v>
      </c>
      <c r="CS247" s="6">
        <f t="shared" si="680"/>
        <v>2.2380212420136963E-2</v>
      </c>
      <c r="CT247" s="6">
        <f t="shared" si="680"/>
        <v>1.3691975710388606E-2</v>
      </c>
      <c r="CU247" s="6">
        <f t="shared" si="680"/>
        <v>8.1835219196781175E-3</v>
      </c>
      <c r="CV247" s="6">
        <f t="shared" si="680"/>
        <v>4.773299801174768E-3</v>
      </c>
      <c r="CW247" s="6">
        <f t="shared" si="680"/>
        <v>2.714012786866637E-3</v>
      </c>
      <c r="CX247" s="6">
        <f t="shared" si="680"/>
        <v>1.5024756045859651E-3</v>
      </c>
      <c r="CY247" s="6">
        <f t="shared" si="680"/>
        <v>8.0885225239393961E-4</v>
      </c>
      <c r="CZ247" s="6">
        <f t="shared" si="680"/>
        <v>4.2289854630018369E-4</v>
      </c>
      <c r="DA247" s="6">
        <f t="shared" si="680"/>
        <v>2.1444769326816565E-4</v>
      </c>
      <c r="DB247" s="6">
        <f t="shared" si="680"/>
        <v>1.0531991646137768E-4</v>
      </c>
      <c r="DC247" s="6">
        <f t="shared" si="680"/>
        <v>5.0021974959018752E-5</v>
      </c>
      <c r="DD247" s="6">
        <f t="shared" si="680"/>
        <v>2.2940338326772841E-5</v>
      </c>
      <c r="DE247" s="6">
        <f t="shared" si="680"/>
        <v>1.0142002578681408E-5</v>
      </c>
      <c r="DF247" s="6">
        <f t="shared" si="680"/>
        <v>4.3151523410584787E-6</v>
      </c>
      <c r="DG247" s="6">
        <f t="shared" si="680"/>
        <v>1.7637884070211609E-6</v>
      </c>
      <c r="DH247" s="6">
        <f t="shared" si="680"/>
        <v>6.9130291672778558E-7</v>
      </c>
      <c r="DI247" s="6">
        <f t="shared" si="680"/>
        <v>2.593092288503654E-7</v>
      </c>
      <c r="DJ247" s="6">
        <f t="shared" si="680"/>
        <v>9.2899222983930731E-8</v>
      </c>
      <c r="DK247" s="6">
        <f t="shared" si="680"/>
        <v>3.1719504638555815E-8</v>
      </c>
      <c r="DL247" s="6">
        <f t="shared" si="680"/>
        <v>1.0298962042613248E-8</v>
      </c>
      <c r="DM247" s="6">
        <f t="shared" si="680"/>
        <v>3.172492249534265E-9</v>
      </c>
      <c r="DN247" s="6">
        <f t="shared" si="680"/>
        <v>9.2488470525090971E-10</v>
      </c>
      <c r="DO247" s="6">
        <f t="shared" si="680"/>
        <v>2.5453331785348896E-10</v>
      </c>
      <c r="DP247" s="6">
        <f t="shared" si="680"/>
        <v>6.5949205559525829E-11</v>
      </c>
      <c r="DQ247" s="6">
        <f t="shared" si="680"/>
        <v>1.6042256289313312E-11</v>
      </c>
      <c r="DR247" s="6">
        <f t="shared" si="680"/>
        <v>3.6529001781034003E-12</v>
      </c>
      <c r="DS247" s="6">
        <f t="shared" si="680"/>
        <v>7.7623233083637955E-13</v>
      </c>
      <c r="DT247" s="6">
        <f t="shared" si="680"/>
        <v>1.534365621708469E-13</v>
      </c>
      <c r="DU247" s="6">
        <f t="shared" si="680"/>
        <v>2.8117984700046733E-14</v>
      </c>
      <c r="DV247" s="6">
        <f t="shared" si="680"/>
        <v>4.7601726539027076E-15</v>
      </c>
      <c r="DW247" s="6">
        <f t="shared" si="680"/>
        <v>7.417129447892237E-16</v>
      </c>
      <c r="DX247" s="6">
        <f t="shared" si="680"/>
        <v>1.0595900742712923E-16</v>
      </c>
      <c r="DY247" s="6">
        <f t="shared" si="680"/>
        <v>1.3821714315660487E-17</v>
      </c>
      <c r="DZ247" s="6">
        <f t="shared" si="680"/>
        <v>1.6392906314539195E-18</v>
      </c>
      <c r="EA247" s="6">
        <f t="shared" si="680"/>
        <v>1.759862236553423E-19</v>
      </c>
      <c r="EB247" s="6">
        <f t="shared" si="679"/>
        <v>1.7021388114454106E-20</v>
      </c>
      <c r="EC247" s="6">
        <f t="shared" si="679"/>
        <v>1.4759494123780754E-21</v>
      </c>
      <c r="ED247" s="6">
        <f t="shared" si="679"/>
        <v>1.1414889846800915E-22</v>
      </c>
      <c r="EE247" s="6">
        <f t="shared" si="679"/>
        <v>7.8316148167449123E-24</v>
      </c>
      <c r="EF247" s="6">
        <f t="shared" si="679"/>
        <v>4.7397209248411406E-25</v>
      </c>
      <c r="EG247" s="6">
        <f t="shared" si="679"/>
        <v>2.5153605036486479E-26</v>
      </c>
      <c r="EH247" s="6">
        <f t="shared" si="679"/>
        <v>1.1633061899055037E-27</v>
      </c>
      <c r="EI247" s="6">
        <f t="shared" si="679"/>
        <v>4.6580589706378755E-29</v>
      </c>
      <c r="EJ247" s="6">
        <f t="shared" si="679"/>
        <v>1.6038674263528362E-30</v>
      </c>
      <c r="EK247" s="6">
        <f t="shared" si="679"/>
        <v>4.7149638409229632E-32</v>
      </c>
      <c r="EL247" s="6">
        <f t="shared" si="679"/>
        <v>1.174574749194323E-33</v>
      </c>
      <c r="EM247" s="6">
        <f t="shared" si="679"/>
        <v>2.4601795377651848E-35</v>
      </c>
      <c r="EN247" s="6">
        <f t="shared" si="679"/>
        <v>4.297014260469041E-37</v>
      </c>
      <c r="EO247" s="6">
        <f t="shared" si="679"/>
        <v>6.135000418132795E-39</v>
      </c>
      <c r="EP247" s="6">
        <f t="shared" si="679"/>
        <v>0</v>
      </c>
      <c r="EQ247" s="6">
        <f t="shared" si="679"/>
        <v>0</v>
      </c>
      <c r="ER247" s="6">
        <f t="shared" si="679"/>
        <v>0</v>
      </c>
      <c r="ES247" s="6">
        <f t="shared" si="679"/>
        <v>0</v>
      </c>
      <c r="ET247" s="6">
        <f t="shared" si="679"/>
        <v>0</v>
      </c>
      <c r="EU247" s="6">
        <f t="shared" si="679"/>
        <v>0</v>
      </c>
      <c r="EV247" s="6">
        <f t="shared" si="679"/>
        <v>0</v>
      </c>
      <c r="EW247" s="6">
        <f t="shared" si="679"/>
        <v>0</v>
      </c>
      <c r="EX247" s="6">
        <f t="shared" si="679"/>
        <v>0</v>
      </c>
      <c r="EY247" s="6">
        <f t="shared" si="679"/>
        <v>0</v>
      </c>
      <c r="EZ247" s="6">
        <f t="shared" si="679"/>
        <v>0</v>
      </c>
      <c r="FA247" s="6">
        <f t="shared" si="679"/>
        <v>0</v>
      </c>
      <c r="FB247" s="6">
        <f t="shared" si="679"/>
        <v>0</v>
      </c>
      <c r="FC247" s="6">
        <f t="shared" si="679"/>
        <v>0</v>
      </c>
      <c r="FD247" s="6">
        <f t="shared" si="679"/>
        <v>0</v>
      </c>
      <c r="FE247" s="6">
        <f t="shared" si="679"/>
        <v>0</v>
      </c>
      <c r="FF247" s="6">
        <f t="shared" si="679"/>
        <v>0</v>
      </c>
      <c r="FG247" s="6">
        <f t="shared" si="679"/>
        <v>0</v>
      </c>
      <c r="FH247" s="6">
        <f t="shared" si="679"/>
        <v>0</v>
      </c>
      <c r="FI247" s="6">
        <f t="shared" si="679"/>
        <v>0</v>
      </c>
      <c r="FJ247" s="6">
        <f t="shared" si="679"/>
        <v>0</v>
      </c>
      <c r="FK247" s="6">
        <f t="shared" si="679"/>
        <v>0</v>
      </c>
      <c r="FL247" s="6">
        <f t="shared" si="679"/>
        <v>0</v>
      </c>
      <c r="FM247" s="6">
        <f t="shared" si="679"/>
        <v>0</v>
      </c>
      <c r="FN247" s="6">
        <f t="shared" si="679"/>
        <v>0</v>
      </c>
      <c r="FO247" s="6">
        <f t="shared" si="679"/>
        <v>0</v>
      </c>
      <c r="FP247" s="6">
        <f t="shared" si="679"/>
        <v>0</v>
      </c>
      <c r="FQ247" s="6">
        <f t="shared" si="679"/>
        <v>0</v>
      </c>
      <c r="FR247" s="6">
        <f t="shared" si="679"/>
        <v>0</v>
      </c>
      <c r="FS247" s="6">
        <f t="shared" si="679"/>
        <v>0</v>
      </c>
      <c r="FT247" s="6">
        <f t="shared" si="679"/>
        <v>0</v>
      </c>
      <c r="FU247" s="6">
        <f t="shared" si="679"/>
        <v>0</v>
      </c>
      <c r="FV247" s="6">
        <f t="shared" si="679"/>
        <v>0</v>
      </c>
      <c r="FW247" s="6">
        <f t="shared" si="679"/>
        <v>0</v>
      </c>
      <c r="FX247" s="6">
        <f t="shared" si="679"/>
        <v>0</v>
      </c>
      <c r="FY247" s="6">
        <f t="shared" si="679"/>
        <v>0</v>
      </c>
      <c r="FZ247" s="6">
        <f t="shared" si="679"/>
        <v>0</v>
      </c>
      <c r="GA247" s="6">
        <f t="shared" si="679"/>
        <v>0</v>
      </c>
      <c r="GB247" s="6">
        <f t="shared" si="679"/>
        <v>0</v>
      </c>
      <c r="GC247" s="6">
        <f t="shared" si="679"/>
        <v>0</v>
      </c>
      <c r="GD247" s="6">
        <f t="shared" si="679"/>
        <v>0</v>
      </c>
      <c r="GE247" s="6">
        <f t="shared" si="679"/>
        <v>0</v>
      </c>
      <c r="GF247" s="6">
        <f t="shared" si="679"/>
        <v>0</v>
      </c>
      <c r="GG247" s="6">
        <f t="shared" si="679"/>
        <v>0</v>
      </c>
      <c r="GH247" s="6">
        <f t="shared" si="679"/>
        <v>0</v>
      </c>
      <c r="GI247" s="6">
        <f t="shared" si="679"/>
        <v>0</v>
      </c>
      <c r="GJ247" s="6">
        <f t="shared" si="679"/>
        <v>0</v>
      </c>
      <c r="GK247" s="6">
        <f t="shared" si="679"/>
        <v>0</v>
      </c>
      <c r="GL247" s="6">
        <f t="shared" si="679"/>
        <v>0</v>
      </c>
      <c r="GM247" s="6">
        <f t="shared" ref="GM247:HG250" si="682">$H$1*PI()/3*($E$213*(GN$215-GM$215)*(GM39*(2*GM$215+GN$215)+GN39*(GM$215+2*GN$215))+$C$213/2*((GN$215^2-GM$215^2)*(GM39+GN39)^2+2*(GN$215-GM$215)*(GM$215*GM39^2+GN$215*GN39^2)))</f>
        <v>0</v>
      </c>
      <c r="GN247" s="6">
        <f t="shared" si="682"/>
        <v>0</v>
      </c>
      <c r="GO247" s="6">
        <f t="shared" si="682"/>
        <v>0</v>
      </c>
      <c r="GP247" s="6">
        <f t="shared" si="682"/>
        <v>0</v>
      </c>
      <c r="GQ247" s="6">
        <f t="shared" si="682"/>
        <v>0</v>
      </c>
      <c r="GR247" s="6">
        <f t="shared" si="682"/>
        <v>0</v>
      </c>
      <c r="GS247" s="6">
        <f t="shared" si="682"/>
        <v>0</v>
      </c>
      <c r="GT247" s="6">
        <f t="shared" si="682"/>
        <v>0</v>
      </c>
      <c r="GU247" s="6">
        <f t="shared" si="682"/>
        <v>0</v>
      </c>
      <c r="GV247" s="6">
        <f t="shared" si="682"/>
        <v>0</v>
      </c>
      <c r="GW247" s="6">
        <f t="shared" si="682"/>
        <v>0</v>
      </c>
      <c r="GX247" s="6">
        <f t="shared" si="682"/>
        <v>0</v>
      </c>
      <c r="GY247" s="6">
        <f t="shared" si="682"/>
        <v>0</v>
      </c>
      <c r="GZ247" s="6">
        <f t="shared" si="682"/>
        <v>0</v>
      </c>
      <c r="HA247" s="6">
        <f t="shared" si="682"/>
        <v>0</v>
      </c>
      <c r="HB247" s="6">
        <f t="shared" si="682"/>
        <v>0</v>
      </c>
      <c r="HC247" s="6">
        <f t="shared" si="682"/>
        <v>0</v>
      </c>
      <c r="HD247" s="6">
        <f t="shared" si="682"/>
        <v>0</v>
      </c>
      <c r="HE247" s="6">
        <f t="shared" si="682"/>
        <v>0</v>
      </c>
      <c r="HF247" s="6">
        <f t="shared" si="682"/>
        <v>0</v>
      </c>
      <c r="HG247" s="6">
        <f t="shared" si="682"/>
        <v>0</v>
      </c>
      <c r="HJ247" s="2">
        <f t="shared" si="644"/>
        <v>12978.125178412423</v>
      </c>
      <c r="HK247" s="1">
        <f t="shared" si="638"/>
        <v>386644.10859468294</v>
      </c>
      <c r="HL247" s="2">
        <f t="shared" si="645"/>
        <v>-0.99999866203788335</v>
      </c>
      <c r="HM247" s="4">
        <f t="shared" si="646"/>
        <v>1.0466522760540196</v>
      </c>
      <c r="HN247" s="4">
        <f t="shared" si="647"/>
        <v>0.50047214777088089</v>
      </c>
      <c r="HO247" s="5">
        <f t="shared" si="639"/>
        <v>1.2493030017508318</v>
      </c>
      <c r="HP247" s="2">
        <f t="shared" si="648"/>
        <v>-3968.9996066390599</v>
      </c>
      <c r="HQ247" s="5">
        <f t="shared" si="649"/>
        <v>-1.2496963626904289</v>
      </c>
      <c r="HR247" s="6">
        <f t="shared" si="650"/>
        <v>2647.2493030017508</v>
      </c>
      <c r="HS247" s="2">
        <f t="shared" si="651"/>
        <v>81.319568636679236</v>
      </c>
      <c r="HT247" s="11">
        <f t="shared" si="652"/>
        <v>12978.125178520986</v>
      </c>
    </row>
    <row r="248" spans="1:228" x14ac:dyDescent="0.25">
      <c r="A248">
        <v>162</v>
      </c>
      <c r="B248" s="3">
        <v>125892541.179416</v>
      </c>
      <c r="C248" s="2">
        <v>3.9892939000245899</v>
      </c>
      <c r="D248" s="6">
        <f t="shared" si="643"/>
        <v>216.24121506704176</v>
      </c>
      <c r="E248" s="6">
        <f t="shared" si="681"/>
        <v>220.4724866733261</v>
      </c>
      <c r="F248" s="6">
        <f t="shared" si="681"/>
        <v>224.6737688921898</v>
      </c>
      <c r="G248" s="6">
        <f t="shared" si="681"/>
        <v>228.83661922274138</v>
      </c>
      <c r="H248" s="6">
        <f t="shared" si="681"/>
        <v>232.95215229973783</v>
      </c>
      <c r="I248" s="6">
        <f t="shared" si="681"/>
        <v>237.01103779787303</v>
      </c>
      <c r="J248" s="6">
        <f t="shared" si="681"/>
        <v>241.00350043479185</v>
      </c>
      <c r="K248" s="6">
        <f t="shared" si="681"/>
        <v>244.91932232379554</v>
      </c>
      <c r="L248" s="6">
        <f t="shared" si="681"/>
        <v>248.74784793654749</v>
      </c>
      <c r="M248" s="6">
        <f t="shared" si="681"/>
        <v>252.47799195614118</v>
      </c>
      <c r="N248" s="6">
        <f t="shared" si="681"/>
        <v>256.09825030839681</v>
      </c>
      <c r="O248" s="6">
        <f t="shared" si="681"/>
        <v>259.59671467614066</v>
      </c>
      <c r="P248" s="6">
        <f t="shared" si="681"/>
        <v>262.96109080596023</v>
      </c>
      <c r="Q248" s="6">
        <f t="shared" si="681"/>
        <v>266.1787209307335</v>
      </c>
      <c r="R248" s="6">
        <f t="shared" si="681"/>
        <v>269.23661063422259</v>
      </c>
      <c r="S248" s="6">
        <f t="shared" si="681"/>
        <v>272.1214604863473</v>
      </c>
      <c r="T248" s="6">
        <f t="shared" si="681"/>
        <v>274.81970278028888</v>
      </c>
      <c r="U248" s="6">
        <f t="shared" si="681"/>
        <v>277.31754369602555</v>
      </c>
      <c r="V248" s="6">
        <f t="shared" si="681"/>
        <v>279.60101120349754</v>
      </c>
      <c r="W248" s="6">
        <f t="shared" si="681"/>
        <v>281.65600900803793</v>
      </c>
      <c r="X248" s="6">
        <f t="shared" si="681"/>
        <v>283.46837681413882</v>
      </c>
      <c r="Y248" s="6">
        <f t="shared" si="681"/>
        <v>285.0239571571463</v>
      </c>
      <c r="Z248" s="6">
        <f t="shared" si="681"/>
        <v>286.3086690145023</v>
      </c>
      <c r="AA248" s="6">
        <f t="shared" si="681"/>
        <v>287.30858836008861</v>
      </c>
      <c r="AB248" s="6">
        <f t="shared" si="681"/>
        <v>288.01003576972312</v>
      </c>
      <c r="AC248" s="6">
        <f t="shared" si="681"/>
        <v>288.39967111671126</v>
      </c>
      <c r="AD248" s="6">
        <f t="shared" si="681"/>
        <v>288.46459531548891</v>
      </c>
      <c r="AE248" s="6">
        <f t="shared" si="681"/>
        <v>288.19245897698499</v>
      </c>
      <c r="AF248" s="6">
        <f t="shared" si="681"/>
        <v>287.57157773490172</v>
      </c>
      <c r="AG248" s="6">
        <f t="shared" si="681"/>
        <v>286.59105387473937</v>
      </c>
      <c r="AH248" s="6">
        <f t="shared" si="681"/>
        <v>285.2409037645283</v>
      </c>
      <c r="AI248" s="6">
        <f t="shared" si="681"/>
        <v>283.51219043158221</v>
      </c>
      <c r="AJ248" s="6">
        <f t="shared" si="681"/>
        <v>281.39716046212544</v>
      </c>
      <c r="AK248" s="6">
        <f t="shared" si="681"/>
        <v>278.88938421817221</v>
      </c>
      <c r="AL248" s="6">
        <f t="shared" si="681"/>
        <v>275.98389817089816</v>
      </c>
      <c r="AM248" s="6">
        <f t="shared" si="681"/>
        <v>272.67734793959562</v>
      </c>
      <c r="AN248" s="6">
        <f t="shared" si="681"/>
        <v>268.96813041020977</v>
      </c>
      <c r="AO248" s="6">
        <f t="shared" si="681"/>
        <v>264.85653307959063</v>
      </c>
      <c r="AP248" s="6">
        <f t="shared" si="681"/>
        <v>260.34486854537522</v>
      </c>
      <c r="AQ248" s="6">
        <f t="shared" si="681"/>
        <v>255.43760183509892</v>
      </c>
      <c r="AR248" s="6">
        <f t="shared" si="681"/>
        <v>250.14146804896774</v>
      </c>
      <c r="AS248" s="6">
        <f t="shared" si="681"/>
        <v>244.46557758789513</v>
      </c>
      <c r="AT248" s="6">
        <f t="shared" si="681"/>
        <v>238.42150605566732</v>
      </c>
      <c r="AU248" s="6">
        <f t="shared" si="681"/>
        <v>232.02336577590634</v>
      </c>
      <c r="AV248" s="6">
        <f t="shared" si="681"/>
        <v>225.28785575625864</v>
      </c>
      <c r="AW248" s="6">
        <f t="shared" si="681"/>
        <v>218.23428687716896</v>
      </c>
      <c r="AX248" s="6">
        <f t="shared" si="681"/>
        <v>210.88457909532272</v>
      </c>
      <c r="AY248" s="6">
        <f t="shared" si="681"/>
        <v>203.26322753709849</v>
      </c>
      <c r="AZ248" s="6">
        <f t="shared" si="681"/>
        <v>195.39723453693821</v>
      </c>
      <c r="BA248" s="6">
        <f t="shared" si="681"/>
        <v>187.31600495498088</v>
      </c>
      <c r="BB248" s="6">
        <f t="shared" si="681"/>
        <v>179.05120250060773</v>
      </c>
      <c r="BC248" s="6">
        <f t="shared" si="681"/>
        <v>170.63656530333486</v>
      </c>
      <c r="BD248" s="6">
        <f t="shared" si="681"/>
        <v>162.10767961710431</v>
      </c>
      <c r="BE248" s="6">
        <f t="shared" si="681"/>
        <v>153.50171131940763</v>
      </c>
      <c r="BF248" s="6">
        <f t="shared" si="681"/>
        <v>144.85709577515706</v>
      </c>
      <c r="BG248" s="6">
        <f t="shared" si="681"/>
        <v>136.21318766647158</v>
      </c>
      <c r="BH248" s="6">
        <f t="shared" si="681"/>
        <v>127.60987353422554</v>
      </c>
      <c r="BI248" s="6">
        <f t="shared" si="681"/>
        <v>119.08715101111798</v>
      </c>
      <c r="BJ248" s="6">
        <f t="shared" si="681"/>
        <v>110.68468002386187</v>
      </c>
      <c r="BK248" s="6">
        <f t="shared" si="681"/>
        <v>102.44131256505466</v>
      </c>
      <c r="BL248" s="6">
        <f t="shared" si="681"/>
        <v>94.394608938247345</v>
      </c>
      <c r="BM248" s="6">
        <f t="shared" si="681"/>
        <v>86.580349608336945</v>
      </c>
      <c r="BN248" s="6">
        <f t="shared" si="681"/>
        <v>79.032052885565946</v>
      </c>
      <c r="BO248" s="6">
        <f t="shared" si="681"/>
        <v>71.780509564921985</v>
      </c>
      <c r="BP248" s="6">
        <f t="shared" si="681"/>
        <v>64.853346269937234</v>
      </c>
      <c r="BQ248" s="6">
        <f t="shared" si="680"/>
        <v>58.274629539083222</v>
      </c>
      <c r="BR248" s="6">
        <f t="shared" si="680"/>
        <v>52.064522583844322</v>
      </c>
      <c r="BS248" s="6">
        <f t="shared" si="680"/>
        <v>46.239006085225164</v>
      </c>
      <c r="BT248" s="6">
        <f t="shared" si="680"/>
        <v>40.80967334226073</v>
      </c>
      <c r="BU248" s="6">
        <f t="shared" si="680"/>
        <v>35.783608522553784</v>
      </c>
      <c r="BV248" s="6">
        <f t="shared" si="680"/>
        <v>31.163354698252967</v>
      </c>
      <c r="BW248" s="6">
        <f t="shared" si="680"/>
        <v>26.946975815767768</v>
      </c>
      <c r="BX248" s="6">
        <f t="shared" si="680"/>
        <v>23.128213812434261</v>
      </c>
      <c r="BY248" s="6">
        <f t="shared" si="680"/>
        <v>19.696738858646448</v>
      </c>
      <c r="BZ248" s="6">
        <f t="shared" si="680"/>
        <v>16.638487302327469</v>
      </c>
      <c r="CA248" s="6">
        <f t="shared" si="680"/>
        <v>13.936078484656258</v>
      </c>
      <c r="CB248" s="6">
        <f t="shared" si="680"/>
        <v>11.569298362120495</v>
      </c>
      <c r="CC248" s="6">
        <f t="shared" si="680"/>
        <v>9.5156350019769036</v>
      </c>
      <c r="CD248" s="6">
        <f t="shared" si="680"/>
        <v>7.7508487043403029</v>
      </c>
      <c r="CE248" s="6">
        <f t="shared" si="680"/>
        <v>6.2495579169039086</v>
      </c>
      <c r="CF248" s="6">
        <f t="shared" si="680"/>
        <v>4.9858213864811471</v>
      </c>
      <c r="CG248" s="6">
        <f t="shared" si="680"/>
        <v>3.9336972275691506</v>
      </c>
      <c r="CH248" s="6">
        <f t="shared" si="680"/>
        <v>3.0677608138362573</v>
      </c>
      <c r="CI248" s="6">
        <f t="shared" si="680"/>
        <v>2.3635655772106356</v>
      </c>
      <c r="CJ248" s="6">
        <f t="shared" si="680"/>
        <v>1.7980338226204677</v>
      </c>
      <c r="CK248" s="6">
        <f t="shared" si="680"/>
        <v>1.3497683572424606</v>
      </c>
      <c r="CL248" s="6">
        <f t="shared" si="680"/>
        <v>0.99927985623546067</v>
      </c>
      <c r="CM248" s="6">
        <f t="shared" si="680"/>
        <v>0.72912916644013936</v>
      </c>
      <c r="CN248" s="6">
        <f t="shared" si="680"/>
        <v>0.52398789174479021</v>
      </c>
      <c r="CO248" s="6">
        <f t="shared" si="680"/>
        <v>0.37062432372380211</v>
      </c>
      <c r="CP248" s="6">
        <f t="shared" si="680"/>
        <v>0.25782482957532749</v>
      </c>
      <c r="CQ248" s="6">
        <f t="shared" si="680"/>
        <v>0.17626299746911897</v>
      </c>
      <c r="CR248" s="6">
        <f t="shared" si="680"/>
        <v>0.11833005740709421</v>
      </c>
      <c r="CS248" s="6">
        <f t="shared" si="680"/>
        <v>7.7940323083092067E-2</v>
      </c>
      <c r="CT248" s="6">
        <f t="shared" si="680"/>
        <v>5.0324705740319088E-2</v>
      </c>
      <c r="CU248" s="6">
        <f t="shared" si="680"/>
        <v>3.182388216346177E-2</v>
      </c>
      <c r="CV248" s="6">
        <f t="shared" si="680"/>
        <v>1.9690662273272989E-2</v>
      </c>
      <c r="CW248" s="6">
        <f t="shared" si="680"/>
        <v>1.1908736749343106E-2</v>
      </c>
      <c r="CX248" s="6">
        <f t="shared" si="680"/>
        <v>7.0325350729765106E-3</v>
      </c>
      <c r="CY248" s="6">
        <f t="shared" si="680"/>
        <v>4.0506091589263072E-3</v>
      </c>
      <c r="CZ248" s="6">
        <f t="shared" si="680"/>
        <v>2.2729513926662086E-3</v>
      </c>
      <c r="DA248" s="6">
        <f t="shared" si="680"/>
        <v>1.2410727287394676E-3</v>
      </c>
      <c r="DB248" s="6">
        <f t="shared" si="680"/>
        <v>6.5855670197765713E-4</v>
      </c>
      <c r="DC248" s="6">
        <f t="shared" si="680"/>
        <v>3.3915959791850763E-4</v>
      </c>
      <c r="DD248" s="6">
        <f t="shared" si="680"/>
        <v>1.6928932376566595E-4</v>
      </c>
      <c r="DE248" s="6">
        <f t="shared" si="680"/>
        <v>8.1778892823592295E-5</v>
      </c>
      <c r="DF248" s="6">
        <f t="shared" si="680"/>
        <v>3.8175226299615372E-5</v>
      </c>
      <c r="DG248" s="6">
        <f t="shared" si="680"/>
        <v>1.7193440818683432E-5</v>
      </c>
      <c r="DH248" s="6">
        <f t="shared" si="680"/>
        <v>7.4587300886009565E-6</v>
      </c>
      <c r="DI248" s="6">
        <f t="shared" si="680"/>
        <v>3.1112479346533682E-6</v>
      </c>
      <c r="DJ248" s="6">
        <f t="shared" si="680"/>
        <v>1.2456147051663628E-6</v>
      </c>
      <c r="DK248" s="6">
        <f t="shared" si="680"/>
        <v>4.7773527690014599E-7</v>
      </c>
      <c r="DL248" s="6">
        <f t="shared" si="680"/>
        <v>1.7517902509504125E-7</v>
      </c>
      <c r="DM248" s="6">
        <f t="shared" si="680"/>
        <v>6.1286472939555099E-8</v>
      </c>
      <c r="DN248" s="6">
        <f t="shared" si="680"/>
        <v>2.0412174077012176E-8</v>
      </c>
      <c r="DO248" s="6">
        <f t="shared" si="680"/>
        <v>6.4575268083964643E-9</v>
      </c>
      <c r="DP248" s="6">
        <f t="shared" si="680"/>
        <v>1.9357950580640415E-9</v>
      </c>
      <c r="DQ248" s="6">
        <f t="shared" si="680"/>
        <v>5.4850935399419927E-10</v>
      </c>
      <c r="DR248" s="6">
        <f t="shared" si="680"/>
        <v>1.4652256830148111E-10</v>
      </c>
      <c r="DS248" s="6">
        <f t="shared" si="680"/>
        <v>3.6798630077409781E-11</v>
      </c>
      <c r="DT248" s="6">
        <f t="shared" si="680"/>
        <v>8.664032781670696E-12</v>
      </c>
      <c r="DU248" s="6">
        <f t="shared" si="680"/>
        <v>1.9066260738590373E-12</v>
      </c>
      <c r="DV248" s="6">
        <f t="shared" si="680"/>
        <v>3.9093247883260712E-13</v>
      </c>
      <c r="DW248" s="6">
        <f t="shared" si="680"/>
        <v>7.4438482319251861E-14</v>
      </c>
      <c r="DX248" s="6">
        <f t="shared" si="680"/>
        <v>1.3117565420332361E-14</v>
      </c>
      <c r="DY248" s="6">
        <f t="shared" si="680"/>
        <v>2.13156035839375E-15</v>
      </c>
      <c r="DZ248" s="6">
        <f t="shared" si="680"/>
        <v>3.181881771518521E-16</v>
      </c>
      <c r="EA248" s="6">
        <f t="shared" si="680"/>
        <v>4.345969310386667E-17</v>
      </c>
      <c r="EB248" s="6">
        <f t="shared" ref="EB248:GM251" si="683">$H$1*PI()/3*($E$213*(EC$215-EB$215)*(EB40*(2*EB$215+EC$215)+EC40*(EB$215+2*EC$215))+$C$213/2*((EC$215^2-EB$215^2)*(EB40+EC40)^2+2*(EC$215-EB$215)*(EB$215*EB40^2+EC$215*EC40^2)))</f>
        <v>5.4087461632385413E-18</v>
      </c>
      <c r="EC248" s="6">
        <f t="shared" si="683"/>
        <v>6.1068572884426072E-19</v>
      </c>
      <c r="ED248" s="6">
        <f t="shared" si="683"/>
        <v>6.2267659763859143E-20</v>
      </c>
      <c r="EE248" s="6">
        <f t="shared" si="683"/>
        <v>5.7062039909503643E-21</v>
      </c>
      <c r="EF248" s="6">
        <f t="shared" si="683"/>
        <v>4.676142517797563E-22</v>
      </c>
      <c r="EG248" s="6">
        <f t="shared" si="683"/>
        <v>3.4087418572991147E-23</v>
      </c>
      <c r="EH248" s="6">
        <f t="shared" si="683"/>
        <v>2.19819467662682E-24</v>
      </c>
      <c r="EI248" s="6">
        <f t="shared" si="683"/>
        <v>1.246774463277979E-25</v>
      </c>
      <c r="EJ248" s="6">
        <f t="shared" si="683"/>
        <v>6.1819049970998636E-27</v>
      </c>
      <c r="EK248" s="6">
        <f t="shared" si="683"/>
        <v>2.662598982251169E-28</v>
      </c>
      <c r="EL248" s="6">
        <f t="shared" si="683"/>
        <v>9.8955992098376866E-30</v>
      </c>
      <c r="EM248" s="6">
        <f t="shared" si="683"/>
        <v>3.1513510984731882E-31</v>
      </c>
      <c r="EN248" s="6">
        <f t="shared" si="683"/>
        <v>8.5367119311514525E-33</v>
      </c>
      <c r="EO248" s="6">
        <f t="shared" si="683"/>
        <v>1.9166328593833853E-34</v>
      </c>
      <c r="EP248" s="6">
        <f t="shared" si="683"/>
        <v>0</v>
      </c>
      <c r="EQ248" s="6">
        <f t="shared" si="683"/>
        <v>0</v>
      </c>
      <c r="ER248" s="6">
        <f t="shared" si="683"/>
        <v>0</v>
      </c>
      <c r="ES248" s="6">
        <f t="shared" si="683"/>
        <v>0</v>
      </c>
      <c r="ET248" s="6">
        <f t="shared" si="683"/>
        <v>0</v>
      </c>
      <c r="EU248" s="6">
        <f t="shared" si="683"/>
        <v>0</v>
      </c>
      <c r="EV248" s="6">
        <f t="shared" si="683"/>
        <v>0</v>
      </c>
      <c r="EW248" s="6">
        <f t="shared" si="683"/>
        <v>0</v>
      </c>
      <c r="EX248" s="6">
        <f t="shared" si="683"/>
        <v>0</v>
      </c>
      <c r="EY248" s="6">
        <f t="shared" si="683"/>
        <v>0</v>
      </c>
      <c r="EZ248" s="6">
        <f t="shared" si="683"/>
        <v>0</v>
      </c>
      <c r="FA248" s="6">
        <f t="shared" si="683"/>
        <v>0</v>
      </c>
      <c r="FB248" s="6">
        <f t="shared" si="683"/>
        <v>0</v>
      </c>
      <c r="FC248" s="6">
        <f t="shared" si="683"/>
        <v>0</v>
      </c>
      <c r="FD248" s="6">
        <f t="shared" si="683"/>
        <v>0</v>
      </c>
      <c r="FE248" s="6">
        <f t="shared" si="683"/>
        <v>0</v>
      </c>
      <c r="FF248" s="6">
        <f t="shared" si="683"/>
        <v>0</v>
      </c>
      <c r="FG248" s="6">
        <f t="shared" si="683"/>
        <v>0</v>
      </c>
      <c r="FH248" s="6">
        <f t="shared" si="683"/>
        <v>0</v>
      </c>
      <c r="FI248" s="6">
        <f t="shared" si="683"/>
        <v>0</v>
      </c>
      <c r="FJ248" s="6">
        <f t="shared" si="683"/>
        <v>0</v>
      </c>
      <c r="FK248" s="6">
        <f t="shared" si="683"/>
        <v>0</v>
      </c>
      <c r="FL248" s="6">
        <f t="shared" si="683"/>
        <v>0</v>
      </c>
      <c r="FM248" s="6">
        <f t="shared" si="683"/>
        <v>0</v>
      </c>
      <c r="FN248" s="6">
        <f t="shared" si="683"/>
        <v>0</v>
      </c>
      <c r="FO248" s="6">
        <f t="shared" si="683"/>
        <v>0</v>
      </c>
      <c r="FP248" s="6">
        <f t="shared" si="683"/>
        <v>0</v>
      </c>
      <c r="FQ248" s="6">
        <f t="shared" si="683"/>
        <v>0</v>
      </c>
      <c r="FR248" s="6">
        <f t="shared" si="683"/>
        <v>0</v>
      </c>
      <c r="FS248" s="6">
        <f t="shared" si="683"/>
        <v>0</v>
      </c>
      <c r="FT248" s="6">
        <f t="shared" si="683"/>
        <v>0</v>
      </c>
      <c r="FU248" s="6">
        <f t="shared" si="683"/>
        <v>0</v>
      </c>
      <c r="FV248" s="6">
        <f t="shared" si="683"/>
        <v>0</v>
      </c>
      <c r="FW248" s="6">
        <f t="shared" si="683"/>
        <v>0</v>
      </c>
      <c r="FX248" s="6">
        <f t="shared" si="683"/>
        <v>0</v>
      </c>
      <c r="FY248" s="6">
        <f t="shared" si="683"/>
        <v>0</v>
      </c>
      <c r="FZ248" s="6">
        <f t="shared" si="683"/>
        <v>0</v>
      </c>
      <c r="GA248" s="6">
        <f t="shared" si="683"/>
        <v>0</v>
      </c>
      <c r="GB248" s="6">
        <f t="shared" si="683"/>
        <v>0</v>
      </c>
      <c r="GC248" s="6">
        <f t="shared" si="683"/>
        <v>0</v>
      </c>
      <c r="GD248" s="6">
        <f t="shared" si="683"/>
        <v>0</v>
      </c>
      <c r="GE248" s="6">
        <f t="shared" si="683"/>
        <v>0</v>
      </c>
      <c r="GF248" s="6">
        <f t="shared" si="683"/>
        <v>0</v>
      </c>
      <c r="GG248" s="6">
        <f t="shared" si="683"/>
        <v>0</v>
      </c>
      <c r="GH248" s="6">
        <f t="shared" si="683"/>
        <v>0</v>
      </c>
      <c r="GI248" s="6">
        <f t="shared" si="683"/>
        <v>0</v>
      </c>
      <c r="GJ248" s="6">
        <f t="shared" si="683"/>
        <v>0</v>
      </c>
      <c r="GK248" s="6">
        <f t="shared" si="683"/>
        <v>0</v>
      </c>
      <c r="GL248" s="6">
        <f t="shared" si="683"/>
        <v>0</v>
      </c>
      <c r="GM248" s="6">
        <f t="shared" si="683"/>
        <v>0</v>
      </c>
      <c r="GN248" s="6">
        <f t="shared" si="682"/>
        <v>0</v>
      </c>
      <c r="GO248" s="6">
        <f t="shared" si="682"/>
        <v>0</v>
      </c>
      <c r="GP248" s="6">
        <f t="shared" si="682"/>
        <v>0</v>
      </c>
      <c r="GQ248" s="6">
        <f t="shared" si="682"/>
        <v>0</v>
      </c>
      <c r="GR248" s="6">
        <f t="shared" si="682"/>
        <v>0</v>
      </c>
      <c r="GS248" s="6">
        <f t="shared" si="682"/>
        <v>0</v>
      </c>
      <c r="GT248" s="6">
        <f t="shared" si="682"/>
        <v>0</v>
      </c>
      <c r="GU248" s="6">
        <f t="shared" si="682"/>
        <v>0</v>
      </c>
      <c r="GV248" s="6">
        <f t="shared" si="682"/>
        <v>0</v>
      </c>
      <c r="GW248" s="6">
        <f t="shared" si="682"/>
        <v>0</v>
      </c>
      <c r="GX248" s="6">
        <f t="shared" si="682"/>
        <v>0</v>
      </c>
      <c r="GY248" s="6">
        <f t="shared" si="682"/>
        <v>0</v>
      </c>
      <c r="GZ248" s="6">
        <f t="shared" si="682"/>
        <v>0</v>
      </c>
      <c r="HA248" s="6">
        <f t="shared" si="682"/>
        <v>0</v>
      </c>
      <c r="HB248" s="6">
        <f t="shared" si="682"/>
        <v>0</v>
      </c>
      <c r="HC248" s="6">
        <f t="shared" si="682"/>
        <v>0</v>
      </c>
      <c r="HD248" s="6">
        <f t="shared" si="682"/>
        <v>0</v>
      </c>
      <c r="HE248" s="6">
        <f t="shared" si="682"/>
        <v>0</v>
      </c>
      <c r="HF248" s="6">
        <f t="shared" si="682"/>
        <v>0</v>
      </c>
      <c r="HG248" s="6">
        <f t="shared" si="682"/>
        <v>0</v>
      </c>
      <c r="HJ248" s="2">
        <f t="shared" si="644"/>
        <v>15072.484810463833</v>
      </c>
      <c r="HK248" s="1">
        <f t="shared" si="638"/>
        <v>386644.10859468294</v>
      </c>
      <c r="HL248" s="2">
        <f t="shared" si="645"/>
        <v>-0.99999844612273325</v>
      </c>
      <c r="HM248" s="4">
        <f t="shared" si="646"/>
        <v>1.0466099236370594</v>
      </c>
      <c r="HN248" s="4">
        <f t="shared" si="647"/>
        <v>0.50050881403870162</v>
      </c>
      <c r="HO248" s="5">
        <f t="shared" ref="HO248:HO279" si="684">$P$2*HN248-H/2</f>
        <v>1.3463219464044869</v>
      </c>
      <c r="HP248" s="2">
        <f t="shared" si="648"/>
        <v>-3968.9995431599782</v>
      </c>
      <c r="HQ248" s="5">
        <f t="shared" si="649"/>
        <v>-1.3467787864256024</v>
      </c>
      <c r="HR248" s="6">
        <f t="shared" si="650"/>
        <v>2647.3463219464047</v>
      </c>
      <c r="HS248" s="2">
        <f t="shared" si="651"/>
        <v>84.418886057303055</v>
      </c>
      <c r="HT248" s="11">
        <f t="shared" si="652"/>
        <v>15072.484811279443</v>
      </c>
    </row>
    <row r="249" spans="1:228" x14ac:dyDescent="0.25">
      <c r="A249">
        <v>163</v>
      </c>
      <c r="B249" s="3">
        <v>141253754.462275</v>
      </c>
      <c r="C249" s="2">
        <v>4.4760613754618541</v>
      </c>
      <c r="D249" s="6">
        <f t="shared" si="643"/>
        <v>229.66845678238255</v>
      </c>
      <c r="E249" s="6">
        <f t="shared" si="681"/>
        <v>234.45039089420939</v>
      </c>
      <c r="F249" s="6">
        <f t="shared" si="681"/>
        <v>239.22072121666022</v>
      </c>
      <c r="G249" s="6">
        <f t="shared" si="681"/>
        <v>243.97123109769129</v>
      </c>
      <c r="H249" s="6">
        <f t="shared" si="681"/>
        <v>248.69322201180546</v>
      </c>
      <c r="I249" s="6">
        <f t="shared" si="681"/>
        <v>253.37750633350845</v>
      </c>
      <c r="J249" s="6">
        <f t="shared" si="681"/>
        <v>258.01440182828088</v>
      </c>
      <c r="K249" s="6">
        <f t="shared" si="681"/>
        <v>262.59372810100234</v>
      </c>
      <c r="L249" s="6">
        <f t="shared" si="681"/>
        <v>267.10480525298607</v>
      </c>
      <c r="M249" s="6">
        <f t="shared" si="681"/>
        <v>271.5364550220234</v>
      </c>
      <c r="N249" s="6">
        <f t="shared" si="681"/>
        <v>275.87700469032791</v>
      </c>
      <c r="O249" s="6">
        <f t="shared" si="681"/>
        <v>280.11429406658209</v>
      </c>
      <c r="P249" s="6">
        <f t="shared" si="681"/>
        <v>284.23568585742839</v>
      </c>
      <c r="Q249" s="6">
        <f t="shared" si="681"/>
        <v>288.2280797636397</v>
      </c>
      <c r="R249" s="6">
        <f t="shared" si="681"/>
        <v>292.07793064558263</v>
      </c>
      <c r="S249" s="6">
        <f t="shared" si="681"/>
        <v>295.77127111249712</v>
      </c>
      <c r="T249" s="6">
        <f t="shared" si="681"/>
        <v>299.29373890165488</v>
      </c>
      <c r="U249" s="6">
        <f t="shared" si="681"/>
        <v>302.63060941675258</v>
      </c>
      <c r="V249" s="6">
        <f t="shared" si="681"/>
        <v>305.76683379458717</v>
      </c>
      <c r="W249" s="6">
        <f t="shared" si="681"/>
        <v>308.68708287156062</v>
      </c>
      <c r="X249" s="6">
        <f t="shared" si="681"/>
        <v>311.37579740865328</v>
      </c>
      <c r="Y249" s="6">
        <f t="shared" si="681"/>
        <v>313.81724492284116</v>
      </c>
      <c r="Z249" s="6">
        <f t="shared" si="681"/>
        <v>315.99558345198585</v>
      </c>
      <c r="AA249" s="6">
        <f t="shared" si="681"/>
        <v>317.89493255064127</v>
      </c>
      <c r="AB249" s="6">
        <f t="shared" si="681"/>
        <v>319.49945177892056</v>
      </c>
      <c r="AC249" s="6">
        <f t="shared" si="681"/>
        <v>320.79342689878985</v>
      </c>
      <c r="AD249" s="6">
        <f t="shared" si="681"/>
        <v>321.76136393392915</v>
      </c>
      <c r="AE249" s="6">
        <f t="shared" si="681"/>
        <v>322.38809117851991</v>
      </c>
      <c r="AF249" s="6">
        <f t="shared" si="681"/>
        <v>322.65886916063818</v>
      </c>
      <c r="AG249" s="6">
        <f t="shared" si="681"/>
        <v>322.55950846293382</v>
      </c>
      <c r="AH249" s="6">
        <f t="shared" si="681"/>
        <v>322.07649519530821</v>
      </c>
      <c r="AI249" s="6">
        <f t="shared" si="681"/>
        <v>321.19712378342894</v>
      </c>
      <c r="AJ249" s="6">
        <f t="shared" si="681"/>
        <v>319.90963659083343</v>
      </c>
      <c r="AK249" s="6">
        <f t="shared" si="681"/>
        <v>318.203369737488</v>
      </c>
      <c r="AL249" s="6">
        <f t="shared" si="681"/>
        <v>316.06890427694196</v>
      </c>
      <c r="AM249" s="6">
        <f t="shared" si="681"/>
        <v>313.49822172604757</v>
      </c>
      <c r="AN249" s="6">
        <f t="shared" si="681"/>
        <v>310.48486271864306</v>
      </c>
      <c r="AO249" s="6">
        <f t="shared" si="681"/>
        <v>307.02408730533409</v>
      </c>
      <c r="AP249" s="6">
        <f t="shared" si="681"/>
        <v>303.11303521807378</v>
      </c>
      <c r="AQ249" s="6">
        <f t="shared" si="681"/>
        <v>298.75088414501522</v>
      </c>
      <c r="AR249" s="6">
        <f t="shared" si="681"/>
        <v>293.93900381377773</v>
      </c>
      <c r="AS249" s="6">
        <f t="shared" si="681"/>
        <v>288.68110342550409</v>
      </c>
      <c r="AT249" s="6">
        <f t="shared" si="681"/>
        <v>282.98336972971771</v>
      </c>
      <c r="AU249" s="6">
        <f t="shared" si="681"/>
        <v>276.85459279282838</v>
      </c>
      <c r="AV249" s="6">
        <f t="shared" si="681"/>
        <v>270.30627629471508</v>
      </c>
      <c r="AW249" s="6">
        <f t="shared" si="681"/>
        <v>263.35272899872524</v>
      </c>
      <c r="AX249" s="6">
        <f t="shared" si="681"/>
        <v>256.01113389653335</v>
      </c>
      <c r="AY249" s="6">
        <f t="shared" si="681"/>
        <v>248.30159143277271</v>
      </c>
      <c r="AZ249" s="6">
        <f t="shared" si="681"/>
        <v>240.24713318836064</v>
      </c>
      <c r="BA249" s="6">
        <f t="shared" si="681"/>
        <v>231.87370245375274</v>
      </c>
      <c r="BB249" s="6">
        <f t="shared" si="681"/>
        <v>223.21009826877253</v>
      </c>
      <c r="BC249" s="6">
        <f t="shared" si="681"/>
        <v>214.2878797590505</v>
      </c>
      <c r="BD249" s="6">
        <f t="shared" si="681"/>
        <v>205.14122797409712</v>
      </c>
      <c r="BE249" s="6">
        <f t="shared" si="681"/>
        <v>195.80676293718594</v>
      </c>
      <c r="BF249" s="6">
        <f t="shared" si="681"/>
        <v>186.32331426617597</v>
      </c>
      <c r="BG249" s="6">
        <f t="shared" si="681"/>
        <v>176.73164451833259</v>
      </c>
      <c r="BH249" s="6">
        <f t="shared" si="681"/>
        <v>167.07412535709327</v>
      </c>
      <c r="BI249" s="6">
        <f t="shared" si="681"/>
        <v>157.39436772590423</v>
      </c>
      <c r="BJ249" s="6">
        <f t="shared" si="681"/>
        <v>147.73680843680481</v>
      </c>
      <c r="BK249" s="6">
        <f t="shared" si="681"/>
        <v>138.14625691852723</v>
      </c>
      <c r="BL249" s="6">
        <f t="shared" si="681"/>
        <v>128.66740729374831</v>
      </c>
      <c r="BM249" s="6">
        <f t="shared" si="681"/>
        <v>119.34432243018631</v>
      </c>
      <c r="BN249" s="6">
        <f t="shared" si="681"/>
        <v>110.21989809254595</v>
      </c>
      <c r="BO249" s="6">
        <f t="shared" si="681"/>
        <v>101.33531675033896</v>
      </c>
      <c r="BP249" s="6">
        <f t="shared" ref="BP249:EA252" si="685">$H$1*PI()/3*($E$213*(BQ$215-BP$215)*(BP41*(2*BP$215+BQ$215)+BQ41*(BP$215+2*BQ$215))+$C$213/2*((BQ$215^2-BP$215^2)*(BP41+BQ41)^2+2*(BQ$215-BP$215)*(BP$215*BP41^2+BQ$215*BQ41^2)))</f>
        <v>92.729501912549509</v>
      </c>
      <c r="BQ249" s="6">
        <f t="shared" si="685"/>
        <v>84.438584987375819</v>
      </c>
      <c r="BR249" s="6">
        <f t="shared" si="685"/>
        <v>76.495397531657616</v>
      </c>
      <c r="BS249" s="6">
        <f t="shared" si="685"/>
        <v>68.929002280994808</v>
      </c>
      <c r="BT249" s="6">
        <f t="shared" si="685"/>
        <v>61.764276465349667</v>
      </c>
      <c r="BU249" s="6">
        <f t="shared" si="685"/>
        <v>55.021560548829541</v>
      </c>
      <c r="BV249" s="6">
        <f t="shared" si="685"/>
        <v>48.716384635269023</v>
      </c>
      <c r="BW249" s="6">
        <f t="shared" si="685"/>
        <v>42.859283318658875</v>
      </c>
      <c r="BX249" s="6">
        <f t="shared" si="685"/>
        <v>37.455707722942591</v>
      </c>
      <c r="BY249" s="6">
        <f t="shared" si="685"/>
        <v>32.506040891302831</v>
      </c>
      <c r="BZ249" s="6">
        <f t="shared" si="685"/>
        <v>28.005719608192766</v>
      </c>
      <c r="CA249" s="6">
        <f t="shared" si="685"/>
        <v>23.945462262830816</v>
      </c>
      <c r="CB249" s="6">
        <f t="shared" si="685"/>
        <v>20.311598621157437</v>
      </c>
      <c r="CC249" s="6">
        <f t="shared" si="685"/>
        <v>17.086493530139688</v>
      </c>
      <c r="CD249" s="6">
        <f t="shared" si="685"/>
        <v>14.249052825306675</v>
      </c>
      <c r="CE249" s="6">
        <f t="shared" si="685"/>
        <v>11.775296260929846</v>
      </c>
      <c r="CF249" s="6">
        <f t="shared" si="685"/>
        <v>9.6389793465195357</v>
      </c>
      <c r="CG249" s="6">
        <f t="shared" si="685"/>
        <v>7.812243758576523</v>
      </c>
      <c r="CH249" s="6">
        <f t="shared" si="685"/>
        <v>6.2662746794500741</v>
      </c>
      <c r="CI249" s="6">
        <f t="shared" si="685"/>
        <v>4.9719431277246651</v>
      </c>
      <c r="CJ249" s="6">
        <f t="shared" si="685"/>
        <v>3.9004121583626046</v>
      </c>
      <c r="CK249" s="6">
        <f t="shared" si="685"/>
        <v>3.0236877243942448</v>
      </c>
      <c r="CL249" s="6">
        <f t="shared" si="685"/>
        <v>2.3150979243005971</v>
      </c>
      <c r="CM249" s="6">
        <f t="shared" si="685"/>
        <v>1.7496881494795224</v>
      </c>
      <c r="CN249" s="6">
        <f t="shared" si="685"/>
        <v>1.3045240614455125</v>
      </c>
      <c r="CO249" s="6">
        <f t="shared" si="685"/>
        <v>0.95889907932648011</v>
      </c>
      <c r="CP249" s="6">
        <f t="shared" si="685"/>
        <v>0.69444782192643106</v>
      </c>
      <c r="CQ249" s="6">
        <f t="shared" si="685"/>
        <v>0.49517139666704141</v>
      </c>
      <c r="CR249" s="6">
        <f t="shared" si="685"/>
        <v>0.34738425668701978</v>
      </c>
      <c r="CS249" s="6">
        <f t="shared" si="685"/>
        <v>0.23959530826556916</v>
      </c>
      <c r="CT249" s="6">
        <f t="shared" si="685"/>
        <v>0.1623378737071918</v>
      </c>
      <c r="CU249" s="6">
        <f t="shared" si="685"/>
        <v>0.10796392575645623</v>
      </c>
      <c r="CV249" s="6">
        <f t="shared" si="685"/>
        <v>7.041773597757868E-2</v>
      </c>
      <c r="CW249" s="6">
        <f t="shared" si="685"/>
        <v>4.5002844464529866E-2</v>
      </c>
      <c r="CX249" s="6">
        <f t="shared" si="685"/>
        <v>2.8154263397914957E-2</v>
      </c>
      <c r="CY249" s="6">
        <f t="shared" si="685"/>
        <v>1.7225326259026855E-2</v>
      </c>
      <c r="CZ249" s="6">
        <f t="shared" si="685"/>
        <v>1.0295862720899964E-2</v>
      </c>
      <c r="DA249" s="6">
        <f t="shared" si="685"/>
        <v>6.0056797034863732E-3</v>
      </c>
      <c r="DB249" s="6">
        <f t="shared" si="685"/>
        <v>3.4148853561673017E-3</v>
      </c>
      <c r="DC249" s="6">
        <f t="shared" si="685"/>
        <v>1.8905679730845922E-3</v>
      </c>
      <c r="DD249" s="6">
        <f t="shared" si="685"/>
        <v>1.0178283903518718E-3</v>
      </c>
      <c r="DE249" s="6">
        <f t="shared" si="685"/>
        <v>5.3218414913004078E-4</v>
      </c>
      <c r="DF249" s="6">
        <f t="shared" si="685"/>
        <v>2.6987795719482754E-4</v>
      </c>
      <c r="DG249" s="6">
        <f t="shared" si="685"/>
        <v>1.3254909533915241E-4</v>
      </c>
      <c r="DH249" s="6">
        <f t="shared" si="685"/>
        <v>6.2957472287922001E-5</v>
      </c>
      <c r="DI249" s="6">
        <f t="shared" si="685"/>
        <v>2.8873965886208502E-5</v>
      </c>
      <c r="DJ249" s="6">
        <f t="shared" si="685"/>
        <v>1.2765873042342578E-5</v>
      </c>
      <c r="DK249" s="6">
        <f t="shared" si="685"/>
        <v>5.4317923700170697E-6</v>
      </c>
      <c r="DL249" s="6">
        <f t="shared" si="685"/>
        <v>2.2203109670421829E-6</v>
      </c>
      <c r="DM249" s="6">
        <f t="shared" si="685"/>
        <v>8.702741821233623E-7</v>
      </c>
      <c r="DN249" s="6">
        <f t="shared" si="685"/>
        <v>3.2645716359293773E-7</v>
      </c>
      <c r="DO249" s="6">
        <f t="shared" si="685"/>
        <v>1.1696097767719684E-7</v>
      </c>
      <c r="DP249" s="6">
        <f t="shared" si="685"/>
        <v>3.9937067904043724E-8</v>
      </c>
      <c r="DQ249" s="6">
        <f t="shared" si="685"/>
        <v>1.2967741261246761E-8</v>
      </c>
      <c r="DR249" s="6">
        <f t="shared" si="685"/>
        <v>3.9947794713390706E-9</v>
      </c>
      <c r="DS249" s="6">
        <f t="shared" si="685"/>
        <v>1.1646662637165051E-9</v>
      </c>
      <c r="DT249" s="6">
        <f t="shared" si="685"/>
        <v>3.2053874364656078E-10</v>
      </c>
      <c r="DU249" s="6">
        <f t="shared" si="685"/>
        <v>8.3055391142119391E-11</v>
      </c>
      <c r="DV249" s="6">
        <f t="shared" si="685"/>
        <v>2.020442483373175E-11</v>
      </c>
      <c r="DW249" s="6">
        <f t="shared" si="685"/>
        <v>4.6008924729058489E-12</v>
      </c>
      <c r="DX249" s="6">
        <f t="shared" si="685"/>
        <v>9.7773180522813462E-13</v>
      </c>
      <c r="DY249" s="6">
        <f t="shared" si="685"/>
        <v>1.9327743534735631E-13</v>
      </c>
      <c r="DZ249" s="6">
        <f t="shared" si="685"/>
        <v>3.5421043750104217E-14</v>
      </c>
      <c r="EA249" s="6">
        <f t="shared" si="685"/>
        <v>5.9968802424451151E-15</v>
      </c>
      <c r="EB249" s="6">
        <f t="shared" si="683"/>
        <v>9.3446862417170337E-16</v>
      </c>
      <c r="EC249" s="6">
        <f t="shared" si="683"/>
        <v>1.335038163173809E-16</v>
      </c>
      <c r="ED249" s="6">
        <f t="shared" si="683"/>
        <v>1.7415880585534836E-17</v>
      </c>
      <c r="EE249" s="6">
        <f t="shared" si="683"/>
        <v>2.06570384971969E-18</v>
      </c>
      <c r="EF249" s="6">
        <f t="shared" si="683"/>
        <v>2.2177891644751165E-19</v>
      </c>
      <c r="EG249" s="6">
        <f t="shared" si="683"/>
        <v>2.1451961563613931E-20</v>
      </c>
      <c r="EH249" s="6">
        <f t="shared" si="683"/>
        <v>1.8602657456509757E-21</v>
      </c>
      <c r="EI249" s="6">
        <f t="shared" si="683"/>
        <v>1.4388244800756981E-22</v>
      </c>
      <c r="EJ249" s="6">
        <f t="shared" si="683"/>
        <v>9.8723638444780457E-24</v>
      </c>
      <c r="EK249" s="6">
        <f t="shared" si="683"/>
        <v>5.9752706138208825E-25</v>
      </c>
      <c r="EL249" s="6">
        <f t="shared" si="683"/>
        <v>3.171329202237664E-26</v>
      </c>
      <c r="EM249" s="6">
        <f t="shared" si="683"/>
        <v>1.4668063913202594E-27</v>
      </c>
      <c r="EN249" s="6">
        <f t="shared" si="683"/>
        <v>5.8738501847485471E-29</v>
      </c>
      <c r="EO249" s="6">
        <f t="shared" si="683"/>
        <v>1.9667954490946165E-30</v>
      </c>
      <c r="EP249" s="6">
        <f t="shared" si="683"/>
        <v>0</v>
      </c>
      <c r="EQ249" s="6">
        <f t="shared" si="683"/>
        <v>0</v>
      </c>
      <c r="ER249" s="6">
        <f t="shared" si="683"/>
        <v>0</v>
      </c>
      <c r="ES249" s="6">
        <f t="shared" si="683"/>
        <v>0</v>
      </c>
      <c r="ET249" s="6">
        <f t="shared" si="683"/>
        <v>0</v>
      </c>
      <c r="EU249" s="6">
        <f t="shared" si="683"/>
        <v>0</v>
      </c>
      <c r="EV249" s="6">
        <f t="shared" si="683"/>
        <v>0</v>
      </c>
      <c r="EW249" s="6">
        <f t="shared" si="683"/>
        <v>0</v>
      </c>
      <c r="EX249" s="6">
        <f t="shared" si="683"/>
        <v>0</v>
      </c>
      <c r="EY249" s="6">
        <f t="shared" si="683"/>
        <v>0</v>
      </c>
      <c r="EZ249" s="6">
        <f t="shared" si="683"/>
        <v>0</v>
      </c>
      <c r="FA249" s="6">
        <f t="shared" si="683"/>
        <v>0</v>
      </c>
      <c r="FB249" s="6">
        <f t="shared" si="683"/>
        <v>0</v>
      </c>
      <c r="FC249" s="6">
        <f t="shared" si="683"/>
        <v>0</v>
      </c>
      <c r="FD249" s="6">
        <f t="shared" si="683"/>
        <v>0</v>
      </c>
      <c r="FE249" s="6">
        <f t="shared" si="683"/>
        <v>0</v>
      </c>
      <c r="FF249" s="6">
        <f t="shared" si="683"/>
        <v>0</v>
      </c>
      <c r="FG249" s="6">
        <f t="shared" si="683"/>
        <v>0</v>
      </c>
      <c r="FH249" s="6">
        <f t="shared" si="683"/>
        <v>0</v>
      </c>
      <c r="FI249" s="6">
        <f t="shared" si="683"/>
        <v>0</v>
      </c>
      <c r="FJ249" s="6">
        <f t="shared" si="683"/>
        <v>0</v>
      </c>
      <c r="FK249" s="6">
        <f t="shared" si="683"/>
        <v>0</v>
      </c>
      <c r="FL249" s="6">
        <f t="shared" si="683"/>
        <v>0</v>
      </c>
      <c r="FM249" s="6">
        <f t="shared" si="683"/>
        <v>0</v>
      </c>
      <c r="FN249" s="6">
        <f t="shared" si="683"/>
        <v>0</v>
      </c>
      <c r="FO249" s="6">
        <f t="shared" si="683"/>
        <v>0</v>
      </c>
      <c r="FP249" s="6">
        <f t="shared" si="683"/>
        <v>0</v>
      </c>
      <c r="FQ249" s="6">
        <f t="shared" si="683"/>
        <v>0</v>
      </c>
      <c r="FR249" s="6">
        <f t="shared" si="683"/>
        <v>0</v>
      </c>
      <c r="FS249" s="6">
        <f t="shared" si="683"/>
        <v>0</v>
      </c>
      <c r="FT249" s="6">
        <f t="shared" si="683"/>
        <v>0</v>
      </c>
      <c r="FU249" s="6">
        <f t="shared" si="683"/>
        <v>0</v>
      </c>
      <c r="FV249" s="6">
        <f t="shared" si="683"/>
        <v>0</v>
      </c>
      <c r="FW249" s="6">
        <f t="shared" si="683"/>
        <v>0</v>
      </c>
      <c r="FX249" s="6">
        <f t="shared" si="683"/>
        <v>0</v>
      </c>
      <c r="FY249" s="6">
        <f t="shared" si="683"/>
        <v>0</v>
      </c>
      <c r="FZ249" s="6">
        <f t="shared" si="683"/>
        <v>0</v>
      </c>
      <c r="GA249" s="6">
        <f t="shared" si="683"/>
        <v>0</v>
      </c>
      <c r="GB249" s="6">
        <f t="shared" si="683"/>
        <v>0</v>
      </c>
      <c r="GC249" s="6">
        <f t="shared" si="683"/>
        <v>0</v>
      </c>
      <c r="GD249" s="6">
        <f t="shared" si="683"/>
        <v>0</v>
      </c>
      <c r="GE249" s="6">
        <f t="shared" si="683"/>
        <v>0</v>
      </c>
      <c r="GF249" s="6">
        <f t="shared" si="683"/>
        <v>0</v>
      </c>
      <c r="GG249" s="6">
        <f t="shared" si="683"/>
        <v>0</v>
      </c>
      <c r="GH249" s="6">
        <f t="shared" si="683"/>
        <v>0</v>
      </c>
      <c r="GI249" s="6">
        <f t="shared" si="683"/>
        <v>0</v>
      </c>
      <c r="GJ249" s="6">
        <f t="shared" si="683"/>
        <v>0</v>
      </c>
      <c r="GK249" s="6">
        <f t="shared" si="683"/>
        <v>0</v>
      </c>
      <c r="GL249" s="6">
        <f t="shared" si="683"/>
        <v>0</v>
      </c>
      <c r="GM249" s="6">
        <f t="shared" si="683"/>
        <v>0</v>
      </c>
      <c r="GN249" s="6">
        <f t="shared" si="682"/>
        <v>0</v>
      </c>
      <c r="GO249" s="6">
        <f t="shared" si="682"/>
        <v>0</v>
      </c>
      <c r="GP249" s="6">
        <f t="shared" si="682"/>
        <v>0</v>
      </c>
      <c r="GQ249" s="6">
        <f t="shared" si="682"/>
        <v>0</v>
      </c>
      <c r="GR249" s="6">
        <f t="shared" si="682"/>
        <v>0</v>
      </c>
      <c r="GS249" s="6">
        <f t="shared" si="682"/>
        <v>0</v>
      </c>
      <c r="GT249" s="6">
        <f t="shared" si="682"/>
        <v>0</v>
      </c>
      <c r="GU249" s="6">
        <f t="shared" si="682"/>
        <v>0</v>
      </c>
      <c r="GV249" s="6">
        <f t="shared" si="682"/>
        <v>0</v>
      </c>
      <c r="GW249" s="6">
        <f t="shared" si="682"/>
        <v>0</v>
      </c>
      <c r="GX249" s="6">
        <f t="shared" si="682"/>
        <v>0</v>
      </c>
      <c r="GY249" s="6">
        <f t="shared" si="682"/>
        <v>0</v>
      </c>
      <c r="GZ249" s="6">
        <f t="shared" si="682"/>
        <v>0</v>
      </c>
      <c r="HA249" s="6">
        <f t="shared" si="682"/>
        <v>0</v>
      </c>
      <c r="HB249" s="6">
        <f t="shared" si="682"/>
        <v>0</v>
      </c>
      <c r="HC249" s="6">
        <f t="shared" si="682"/>
        <v>0</v>
      </c>
      <c r="HD249" s="6">
        <f t="shared" si="682"/>
        <v>0</v>
      </c>
      <c r="HE249" s="6">
        <f t="shared" si="682"/>
        <v>0</v>
      </c>
      <c r="HF249" s="6">
        <f t="shared" si="682"/>
        <v>0</v>
      </c>
      <c r="HG249" s="6">
        <f t="shared" si="682"/>
        <v>0</v>
      </c>
      <c r="HJ249" s="2">
        <f t="shared" si="644"/>
        <v>17444.816894084703</v>
      </c>
      <c r="HK249" s="1">
        <f t="shared" si="638"/>
        <v>386644.10859468294</v>
      </c>
      <c r="HL249" s="2">
        <f t="shared" si="645"/>
        <v>-0.99999820155039232</v>
      </c>
      <c r="HM249" s="4">
        <f t="shared" si="646"/>
        <v>1.0465653680046612</v>
      </c>
      <c r="HN249" s="4">
        <f t="shared" si="647"/>
        <v>0.50054738675370125</v>
      </c>
      <c r="HO249" s="5">
        <f t="shared" si="684"/>
        <v>1.4483853502936199</v>
      </c>
      <c r="HP249" s="2">
        <f t="shared" si="648"/>
        <v>-3968.9994712556745</v>
      </c>
      <c r="HQ249" s="5">
        <f t="shared" si="649"/>
        <v>-1.4489140946184307</v>
      </c>
      <c r="HR249" s="6">
        <f t="shared" si="650"/>
        <v>2647.4483853502934</v>
      </c>
      <c r="HS249" s="2">
        <f t="shared" si="651"/>
        <v>87.561139176445053</v>
      </c>
      <c r="HT249" s="11">
        <f t="shared" si="652"/>
        <v>17444.816893714535</v>
      </c>
    </row>
    <row r="250" spans="1:228" x14ac:dyDescent="0.25">
      <c r="A250">
        <v>164</v>
      </c>
      <c r="B250" s="3">
        <v>158489319.24611101</v>
      </c>
      <c r="C250" s="2">
        <v>5.0222234658564338</v>
      </c>
      <c r="D250" s="6">
        <f t="shared" si="643"/>
        <v>243.06483474073528</v>
      </c>
      <c r="E250" s="6">
        <f t="shared" ref="E250:BP253" si="686">$H$1*PI()/3*($E$213*(F$215-E$215)*(E42*(2*E$215+F$215)+F42*(E$215+2*F$215))+$C$213/2*((F$215^2-E$215^2)*(E42+F42)^2+2*(F$215-E$215)*(E$215*E42^2+F$215*F42^2)))</f>
        <v>248.41006948849429</v>
      </c>
      <c r="F250" s="6">
        <f t="shared" si="686"/>
        <v>253.76355063282327</v>
      </c>
      <c r="G250" s="6">
        <f t="shared" si="686"/>
        <v>259.11740907767438</v>
      </c>
      <c r="H250" s="6">
        <f t="shared" si="686"/>
        <v>264.46326311274294</v>
      </c>
      <c r="I250" s="6">
        <f t="shared" si="686"/>
        <v>269.79220643813784</v>
      </c>
      <c r="J250" s="6">
        <f t="shared" si="686"/>
        <v>275.09479751627111</v>
      </c>
      <c r="K250" s="6">
        <f t="shared" si="686"/>
        <v>280.36105047427503</v>
      </c>
      <c r="L250" s="6">
        <f t="shared" si="686"/>
        <v>285.58042779240924</v>
      </c>
      <c r="M250" s="6">
        <f t="shared" si="686"/>
        <v>290.7418350393018</v>
      </c>
      <c r="N250" s="6">
        <f t="shared" si="686"/>
        <v>295.83361792718142</v>
      </c>
      <c r="O250" s="6">
        <f t="shared" si="686"/>
        <v>300.84356198470414</v>
      </c>
      <c r="P250" s="6">
        <f t="shared" si="686"/>
        <v>305.75889515712754</v>
      </c>
      <c r="Q250" s="6">
        <f t="shared" si="686"/>
        <v>310.56629366801974</v>
      </c>
      <c r="R250" s="6">
        <f t="shared" si="686"/>
        <v>315.25189149082041</v>
      </c>
      <c r="S250" s="6">
        <f t="shared" si="686"/>
        <v>319.80129379426859</v>
      </c>
      <c r="T250" s="6">
        <f t="shared" si="686"/>
        <v>324.19959474438451</v>
      </c>
      <c r="U250" s="6">
        <f t="shared" si="686"/>
        <v>328.43140005682795</v>
      </c>
      <c r="V250" s="6">
        <f t="shared" si="686"/>
        <v>332.48085470216216</v>
      </c>
      <c r="W250" s="6">
        <f t="shared" si="686"/>
        <v>336.33167617997782</v>
      </c>
      <c r="X250" s="6">
        <f t="shared" si="686"/>
        <v>339.9671937764241</v>
      </c>
      <c r="Y250" s="6">
        <f t="shared" si="686"/>
        <v>343.37039422267179</v>
      </c>
      <c r="Z250" s="6">
        <f t="shared" si="686"/>
        <v>346.52397416586439</v>
      </c>
      <c r="AA250" s="6">
        <f t="shared" si="686"/>
        <v>349.41039985104317</v>
      </c>
      <c r="AB250" s="6">
        <f t="shared" si="686"/>
        <v>352.01197439573008</v>
      </c>
      <c r="AC250" s="6">
        <f t="shared" si="686"/>
        <v>354.31091301104419</v>
      </c>
      <c r="AD250" s="6">
        <f t="shared" si="686"/>
        <v>356.28942648670295</v>
      </c>
      <c r="AE250" s="6">
        <f t="shared" si="686"/>
        <v>357.92981320972922</v>
      </c>
      <c r="AF250" s="6">
        <f t="shared" si="686"/>
        <v>359.21455993219621</v>
      </c>
      <c r="AG250" s="6">
        <f t="shared" si="686"/>
        <v>360.12645142588985</v>
      </c>
      <c r="AH250" s="6">
        <f t="shared" si="686"/>
        <v>360.64868908141773</v>
      </c>
      <c r="AI250" s="6">
        <f t="shared" si="686"/>
        <v>360.76501840593284</v>
      </c>
      <c r="AJ250" s="6">
        <f t="shared" si="686"/>
        <v>360.45986525665114</v>
      </c>
      <c r="AK250" s="6">
        <f t="shared" si="686"/>
        <v>359.71848051198293</v>
      </c>
      <c r="AL250" s="6">
        <f t="shared" si="686"/>
        <v>358.52709272987909</v>
      </c>
      <c r="AM250" s="6">
        <f t="shared" si="686"/>
        <v>356.87306816822479</v>
      </c>
      <c r="AN250" s="6">
        <f t="shared" si="686"/>
        <v>354.74507735407434</v>
      </c>
      <c r="AO250" s="6">
        <f t="shared" si="686"/>
        <v>352.13326717372843</v>
      </c>
      <c r="AP250" s="6">
        <f t="shared" si="686"/>
        <v>349.02943722869344</v>
      </c>
      <c r="AQ250" s="6">
        <f t="shared" si="686"/>
        <v>345.42721895538949</v>
      </c>
      <c r="AR250" s="6">
        <f t="shared" si="686"/>
        <v>341.32225574353913</v>
      </c>
      <c r="AS250" s="6">
        <f t="shared" si="686"/>
        <v>336.71238201498858</v>
      </c>
      <c r="AT250" s="6">
        <f t="shared" si="686"/>
        <v>331.59779893837225</v>
      </c>
      <c r="AU250" s="6">
        <f t="shared" si="686"/>
        <v>325.98124417159926</v>
      </c>
      <c r="AV250" s="6">
        <f t="shared" si="686"/>
        <v>319.86815273463105</v>
      </c>
      <c r="AW250" s="6">
        <f t="shared" si="686"/>
        <v>313.2668058387834</v>
      </c>
      <c r="AX250" s="6">
        <f t="shared" si="686"/>
        <v>306.18846424595972</v>
      </c>
      <c r="AY250" s="6">
        <f t="shared" si="686"/>
        <v>298.64748249388884</v>
      </c>
      <c r="AZ250" s="6">
        <f t="shared" si="686"/>
        <v>290.66140013767523</v>
      </c>
      <c r="BA250" s="6">
        <f t="shared" si="686"/>
        <v>282.25100601893342</v>
      </c>
      <c r="BB250" s="6">
        <f t="shared" si="686"/>
        <v>273.44037150261511</v>
      </c>
      <c r="BC250" s="6">
        <f t="shared" si="686"/>
        <v>264.25684863154021</v>
      </c>
      <c r="BD250" s="6">
        <f t="shared" si="686"/>
        <v>254.73102925677881</v>
      </c>
      <c r="BE250" s="6">
        <f t="shared" si="686"/>
        <v>244.89666142159231</v>
      </c>
      <c r="BF250" s="6">
        <f t="shared" si="686"/>
        <v>234.79051962600312</v>
      </c>
      <c r="BG250" s="6">
        <f t="shared" si="686"/>
        <v>224.45222608825651</v>
      </c>
      <c r="BH250" s="6">
        <f t="shared" si="686"/>
        <v>213.92402076531087</v>
      </c>
      <c r="BI250" s="6">
        <f t="shared" si="686"/>
        <v>203.25047869993608</v>
      </c>
      <c r="BJ250" s="6">
        <f t="shared" si="686"/>
        <v>192.47817423644983</v>
      </c>
      <c r="BK250" s="6">
        <f t="shared" si="686"/>
        <v>181.65529278644763</v>
      </c>
      <c r="BL250" s="6">
        <f t="shared" si="686"/>
        <v>170.83119212262224</v>
      </c>
      <c r="BM250" s="6">
        <f t="shared" si="686"/>
        <v>160.05591661533745</v>
      </c>
      <c r="BN250" s="6">
        <f t="shared" si="686"/>
        <v>149.37966938195677</v>
      </c>
      <c r="BO250" s="6">
        <f t="shared" si="686"/>
        <v>138.85224894959663</v>
      </c>
      <c r="BP250" s="6">
        <f t="shared" si="686"/>
        <v>128.52245870004325</v>
      </c>
      <c r="BQ250" s="6">
        <f t="shared" si="685"/>
        <v>118.43749900676038</v>
      </c>
      <c r="BR250" s="6">
        <f t="shared" si="685"/>
        <v>108.6423535255073</v>
      </c>
      <c r="BS250" s="6">
        <f t="shared" si="685"/>
        <v>99.179182482982469</v>
      </c>
      <c r="BT250" s="6">
        <f t="shared" si="685"/>
        <v>90.086736941117124</v>
      </c>
      <c r="BU250" s="6">
        <f t="shared" si="685"/>
        <v>81.399808810176665</v>
      </c>
      <c r="BV250" s="6">
        <f t="shared" si="685"/>
        <v>73.14873175823061</v>
      </c>
      <c r="BW250" s="6">
        <f t="shared" si="685"/>
        <v>65.358948036299353</v>
      </c>
      <c r="BX250" s="6">
        <f t="shared" si="685"/>
        <v>58.050655541949446</v>
      </c>
      <c r="BY250" s="6">
        <f t="shared" si="685"/>
        <v>51.238548129309301</v>
      </c>
      <c r="BZ250" s="6">
        <f t="shared" si="685"/>
        <v>44.931660216494429</v>
      </c>
      <c r="CA250" s="6">
        <f t="shared" si="685"/>
        <v>39.133324150512777</v>
      </c>
      <c r="CB250" s="6">
        <f t="shared" si="685"/>
        <v>33.841245608069343</v>
      </c>
      <c r="CC250" s="6">
        <f t="shared" si="685"/>
        <v>29.047698624250746</v>
      </c>
      <c r="CD250" s="6">
        <f t="shared" si="685"/>
        <v>24.739837774689459</v>
      </c>
      <c r="CE250" s="6">
        <f t="shared" si="685"/>
        <v>20.900120758825025</v>
      </c>
      <c r="CF250" s="6">
        <f t="shared" si="685"/>
        <v>17.506830342150497</v>
      </c>
      <c r="CG250" s="6">
        <f t="shared" si="685"/>
        <v>14.534680542416508</v>
      </c>
      <c r="CH250" s="6">
        <f t="shared" si="685"/>
        <v>11.955488328885901</v>
      </c>
      <c r="CI250" s="6">
        <f t="shared" si="685"/>
        <v>9.7388891827552992</v>
      </c>
      <c r="CJ250" s="6">
        <f t="shared" si="685"/>
        <v>7.8530728576706004</v>
      </c>
      <c r="CK250" s="6">
        <f t="shared" si="685"/>
        <v>6.2655147575554002</v>
      </c>
      <c r="CL250" s="6">
        <f t="shared" si="685"/>
        <v>4.9436786313909629</v>
      </c>
      <c r="CM250" s="6">
        <f t="shared" si="685"/>
        <v>3.8556678121672112</v>
      </c>
      <c r="CN250" s="6">
        <f t="shared" si="685"/>
        <v>2.9708049548044557</v>
      </c>
      <c r="CO250" s="6">
        <f t="shared" si="685"/>
        <v>2.2601240195802474</v>
      </c>
      <c r="CP250" s="6">
        <f t="shared" si="685"/>
        <v>1.6967628814483544</v>
      </c>
      <c r="CQ250" s="6">
        <f t="shared" si="685"/>
        <v>1.2562501262010664</v>
      </c>
      <c r="CR250" s="6">
        <f t="shared" si="685"/>
        <v>0.91668497493948664</v>
      </c>
      <c r="CS250" s="6">
        <f t="shared" si="685"/>
        <v>0.65881448933291342</v>
      </c>
      <c r="CT250" s="6">
        <f t="shared" si="685"/>
        <v>0.46601689290922033</v>
      </c>
      <c r="CU250" s="6">
        <f t="shared" si="685"/>
        <v>0.32420368420556456</v>
      </c>
      <c r="CV250" s="6">
        <f t="shared" si="685"/>
        <v>0.22165597786068811</v>
      </c>
      <c r="CW250" s="6">
        <f t="shared" si="685"/>
        <v>0.14881205078274834</v>
      </c>
      <c r="CX250" s="6">
        <f t="shared" si="685"/>
        <v>9.8023365858834463E-2</v>
      </c>
      <c r="CY250" s="6">
        <f t="shared" si="685"/>
        <v>6.329548096793694E-2</v>
      </c>
      <c r="CZ250" s="6">
        <f t="shared" si="685"/>
        <v>4.0028411263783426E-2</v>
      </c>
      <c r="DA250" s="6">
        <f t="shared" si="685"/>
        <v>2.4768457201581696E-2</v>
      </c>
      <c r="DB250" s="6">
        <f t="shared" si="685"/>
        <v>1.4980540521200883E-2</v>
      </c>
      <c r="DC250" s="6">
        <f t="shared" si="685"/>
        <v>8.8470114689170563E-3</v>
      </c>
      <c r="DD250" s="6">
        <f t="shared" si="685"/>
        <v>5.0959795568466821E-3</v>
      </c>
      <c r="DE250" s="6">
        <f t="shared" si="685"/>
        <v>2.8596963274371526E-3</v>
      </c>
      <c r="DF250" s="6">
        <f t="shared" si="685"/>
        <v>1.5615260559933614E-3</v>
      </c>
      <c r="DG250" s="6">
        <f t="shared" si="685"/>
        <v>8.2864255727813801E-4</v>
      </c>
      <c r="DH250" s="6">
        <f t="shared" si="685"/>
        <v>4.2677608640848125E-4</v>
      </c>
      <c r="DI250" s="6">
        <f t="shared" si="685"/>
        <v>2.1303321012808632E-4</v>
      </c>
      <c r="DJ250" s="6">
        <f t="shared" si="685"/>
        <v>1.0291546532395294E-4</v>
      </c>
      <c r="DK250" s="6">
        <f t="shared" si="685"/>
        <v>4.8044384453855168E-5</v>
      </c>
      <c r="DL250" s="6">
        <f t="shared" si="685"/>
        <v>2.1639407254817835E-5</v>
      </c>
      <c r="DM250" s="6">
        <f t="shared" si="685"/>
        <v>9.3879113996020099E-6</v>
      </c>
      <c r="DN250" s="6">
        <f t="shared" si="685"/>
        <v>3.9161583937386339E-6</v>
      </c>
      <c r="DO250" s="6">
        <f t="shared" si="685"/>
        <v>1.5679453817359118E-6</v>
      </c>
      <c r="DP250" s="6">
        <f t="shared" si="685"/>
        <v>6.0138994297348153E-7</v>
      </c>
      <c r="DQ250" s="6">
        <f t="shared" si="685"/>
        <v>2.2053255182234587E-7</v>
      </c>
      <c r="DR250" s="6">
        <f t="shared" si="685"/>
        <v>7.7157315627189846E-8</v>
      </c>
      <c r="DS250" s="6">
        <f t="shared" si="685"/>
        <v>2.5699448198993041E-8</v>
      </c>
      <c r="DT250" s="6">
        <f t="shared" si="685"/>
        <v>8.1306077963874235E-9</v>
      </c>
      <c r="DU250" s="6">
        <f t="shared" si="685"/>
        <v>2.4374665938003897E-9</v>
      </c>
      <c r="DV250" s="6">
        <f t="shared" si="685"/>
        <v>6.9069468621296452E-10</v>
      </c>
      <c r="DW250" s="6">
        <f t="shared" si="685"/>
        <v>1.84514159552028E-10</v>
      </c>
      <c r="DX250" s="6">
        <f t="shared" si="685"/>
        <v>4.6342588492789689E-11</v>
      </c>
      <c r="DY250" s="6">
        <f t="shared" si="685"/>
        <v>1.09117042081171E-11</v>
      </c>
      <c r="DZ250" s="6">
        <f t="shared" si="685"/>
        <v>2.4013879759600657E-12</v>
      </c>
      <c r="EA250" s="6">
        <f t="shared" si="685"/>
        <v>4.9240601876029002E-13</v>
      </c>
      <c r="EB250" s="6">
        <f t="shared" si="683"/>
        <v>9.376579519526532E-14</v>
      </c>
      <c r="EC250" s="6">
        <f t="shared" si="683"/>
        <v>1.6524414706016177E-14</v>
      </c>
      <c r="ED250" s="6">
        <f t="shared" si="683"/>
        <v>2.6853260924605926E-15</v>
      </c>
      <c r="EE250" s="6">
        <f t="shared" si="683"/>
        <v>4.0087656774341767E-16</v>
      </c>
      <c r="EF250" s="6">
        <f t="shared" si="683"/>
        <v>5.4757203897137997E-17</v>
      </c>
      <c r="EG250" s="6">
        <f t="shared" si="683"/>
        <v>6.8152215599199616E-18</v>
      </c>
      <c r="EH250" s="6">
        <f t="shared" si="683"/>
        <v>7.6953924707129662E-19</v>
      </c>
      <c r="EI250" s="6">
        <f t="shared" si="683"/>
        <v>7.8470439330160772E-20</v>
      </c>
      <c r="EJ250" s="6">
        <f t="shared" si="683"/>
        <v>7.1915473896187345E-21</v>
      </c>
      <c r="EK250" s="6">
        <f t="shared" si="683"/>
        <v>5.893799343944471E-22</v>
      </c>
      <c r="EL250" s="6">
        <f t="shared" si="683"/>
        <v>4.2967034665370298E-23</v>
      </c>
      <c r="EM250" s="6">
        <f t="shared" si="683"/>
        <v>2.7710365872576529E-24</v>
      </c>
      <c r="EN250" s="6">
        <f t="shared" si="683"/>
        <v>1.5718101780193604E-25</v>
      </c>
      <c r="EO250" s="6">
        <f t="shared" si="683"/>
        <v>7.4823245329715229E-27</v>
      </c>
      <c r="EP250" s="6">
        <f t="shared" si="683"/>
        <v>0</v>
      </c>
      <c r="EQ250" s="6">
        <f t="shared" si="683"/>
        <v>0</v>
      </c>
      <c r="ER250" s="6">
        <f t="shared" si="683"/>
        <v>0</v>
      </c>
      <c r="ES250" s="6">
        <f t="shared" si="683"/>
        <v>0</v>
      </c>
      <c r="ET250" s="6">
        <f t="shared" si="683"/>
        <v>0</v>
      </c>
      <c r="EU250" s="6">
        <f t="shared" si="683"/>
        <v>0</v>
      </c>
      <c r="EV250" s="6">
        <f t="shared" si="683"/>
        <v>0</v>
      </c>
      <c r="EW250" s="6">
        <f t="shared" si="683"/>
        <v>0</v>
      </c>
      <c r="EX250" s="6">
        <f t="shared" si="683"/>
        <v>0</v>
      </c>
      <c r="EY250" s="6">
        <f t="shared" si="683"/>
        <v>0</v>
      </c>
      <c r="EZ250" s="6">
        <f t="shared" si="683"/>
        <v>0</v>
      </c>
      <c r="FA250" s="6">
        <f t="shared" si="683"/>
        <v>0</v>
      </c>
      <c r="FB250" s="6">
        <f t="shared" si="683"/>
        <v>0</v>
      </c>
      <c r="FC250" s="6">
        <f t="shared" si="683"/>
        <v>0</v>
      </c>
      <c r="FD250" s="6">
        <f t="shared" si="683"/>
        <v>0</v>
      </c>
      <c r="FE250" s="6">
        <f t="shared" si="683"/>
        <v>0</v>
      </c>
      <c r="FF250" s="6">
        <f t="shared" si="683"/>
        <v>0</v>
      </c>
      <c r="FG250" s="6">
        <f t="shared" si="683"/>
        <v>0</v>
      </c>
      <c r="FH250" s="6">
        <f t="shared" si="683"/>
        <v>0</v>
      </c>
      <c r="FI250" s="6">
        <f t="shared" si="683"/>
        <v>0</v>
      </c>
      <c r="FJ250" s="6">
        <f t="shared" si="683"/>
        <v>0</v>
      </c>
      <c r="FK250" s="6">
        <f t="shared" si="683"/>
        <v>0</v>
      </c>
      <c r="FL250" s="6">
        <f t="shared" si="683"/>
        <v>0</v>
      </c>
      <c r="FM250" s="6">
        <f t="shared" si="683"/>
        <v>0</v>
      </c>
      <c r="FN250" s="6">
        <f t="shared" si="683"/>
        <v>0</v>
      </c>
      <c r="FO250" s="6">
        <f t="shared" si="683"/>
        <v>0</v>
      </c>
      <c r="FP250" s="6">
        <f t="shared" si="683"/>
        <v>0</v>
      </c>
      <c r="FQ250" s="6">
        <f t="shared" si="683"/>
        <v>0</v>
      </c>
      <c r="FR250" s="6">
        <f t="shared" si="683"/>
        <v>0</v>
      </c>
      <c r="FS250" s="6">
        <f t="shared" si="683"/>
        <v>0</v>
      </c>
      <c r="FT250" s="6">
        <f t="shared" si="683"/>
        <v>0</v>
      </c>
      <c r="FU250" s="6">
        <f t="shared" si="683"/>
        <v>0</v>
      </c>
      <c r="FV250" s="6">
        <f t="shared" si="683"/>
        <v>0</v>
      </c>
      <c r="FW250" s="6">
        <f t="shared" si="683"/>
        <v>0</v>
      </c>
      <c r="FX250" s="6">
        <f t="shared" si="683"/>
        <v>0</v>
      </c>
      <c r="FY250" s="6">
        <f t="shared" si="683"/>
        <v>0</v>
      </c>
      <c r="FZ250" s="6">
        <f t="shared" si="683"/>
        <v>0</v>
      </c>
      <c r="GA250" s="6">
        <f t="shared" si="683"/>
        <v>0</v>
      </c>
      <c r="GB250" s="6">
        <f t="shared" si="683"/>
        <v>0</v>
      </c>
      <c r="GC250" s="6">
        <f t="shared" si="683"/>
        <v>0</v>
      </c>
      <c r="GD250" s="6">
        <f t="shared" si="683"/>
        <v>0</v>
      </c>
      <c r="GE250" s="6">
        <f t="shared" si="683"/>
        <v>0</v>
      </c>
      <c r="GF250" s="6">
        <f t="shared" si="683"/>
        <v>0</v>
      </c>
      <c r="GG250" s="6">
        <f t="shared" si="683"/>
        <v>0</v>
      </c>
      <c r="GH250" s="6">
        <f t="shared" si="683"/>
        <v>0</v>
      </c>
      <c r="GI250" s="6">
        <f t="shared" si="683"/>
        <v>0</v>
      </c>
      <c r="GJ250" s="6">
        <f t="shared" si="683"/>
        <v>0</v>
      </c>
      <c r="GK250" s="6">
        <f t="shared" si="683"/>
        <v>0</v>
      </c>
      <c r="GL250" s="6">
        <f t="shared" si="683"/>
        <v>0</v>
      </c>
      <c r="GM250" s="6">
        <f t="shared" si="683"/>
        <v>0</v>
      </c>
      <c r="GN250" s="6">
        <f t="shared" si="682"/>
        <v>0</v>
      </c>
      <c r="GO250" s="6">
        <f t="shared" si="682"/>
        <v>0</v>
      </c>
      <c r="GP250" s="6">
        <f t="shared" si="682"/>
        <v>0</v>
      </c>
      <c r="GQ250" s="6">
        <f t="shared" si="682"/>
        <v>0</v>
      </c>
      <c r="GR250" s="6">
        <f t="shared" si="682"/>
        <v>0</v>
      </c>
      <c r="GS250" s="6">
        <f t="shared" si="682"/>
        <v>0</v>
      </c>
      <c r="GT250" s="6">
        <f t="shared" si="682"/>
        <v>0</v>
      </c>
      <c r="GU250" s="6">
        <f t="shared" si="682"/>
        <v>0</v>
      </c>
      <c r="GV250" s="6">
        <f t="shared" si="682"/>
        <v>0</v>
      </c>
      <c r="GW250" s="6">
        <f t="shared" si="682"/>
        <v>0</v>
      </c>
      <c r="GX250" s="6">
        <f t="shared" si="682"/>
        <v>0</v>
      </c>
      <c r="GY250" s="6">
        <f t="shared" si="682"/>
        <v>0</v>
      </c>
      <c r="GZ250" s="6">
        <f t="shared" si="682"/>
        <v>0</v>
      </c>
      <c r="HA250" s="6">
        <f t="shared" si="682"/>
        <v>0</v>
      </c>
      <c r="HB250" s="6">
        <f t="shared" si="682"/>
        <v>0</v>
      </c>
      <c r="HC250" s="6">
        <f t="shared" si="682"/>
        <v>0</v>
      </c>
      <c r="HD250" s="6">
        <f t="shared" si="682"/>
        <v>0</v>
      </c>
      <c r="HE250" s="6">
        <f t="shared" si="682"/>
        <v>0</v>
      </c>
      <c r="HF250" s="6">
        <f t="shared" si="682"/>
        <v>0</v>
      </c>
      <c r="HG250" s="6">
        <f t="shared" si="682"/>
        <v>0</v>
      </c>
      <c r="HJ250" s="2">
        <f t="shared" si="644"/>
        <v>20125.356361685324</v>
      </c>
      <c r="HK250" s="1">
        <f t="shared" si="638"/>
        <v>386644.10859468294</v>
      </c>
      <c r="HL250" s="2">
        <f t="shared" si="645"/>
        <v>-0.99999792520383135</v>
      </c>
      <c r="HM250" s="4">
        <f t="shared" si="646"/>
        <v>1.0465185328060573</v>
      </c>
      <c r="HN250" s="4">
        <f t="shared" si="647"/>
        <v>0.5005879318641675</v>
      </c>
      <c r="HO250" s="5">
        <f t="shared" si="684"/>
        <v>1.5556677125871374</v>
      </c>
      <c r="HP250" s="2">
        <f t="shared" si="648"/>
        <v>-3968.9993900097388</v>
      </c>
      <c r="HQ250" s="5">
        <f t="shared" si="649"/>
        <v>-1.5562777028476376</v>
      </c>
      <c r="HR250" s="6">
        <f t="shared" si="650"/>
        <v>2647.5556677125869</v>
      </c>
      <c r="HS250" s="2">
        <f t="shared" si="651"/>
        <v>90.746975911283769</v>
      </c>
      <c r="HT250" s="11">
        <f t="shared" si="652"/>
        <v>20125.356362105707</v>
      </c>
    </row>
    <row r="251" spans="1:228" x14ac:dyDescent="0.25">
      <c r="A251">
        <v>165</v>
      </c>
      <c r="B251" s="3">
        <v>177827941.003892</v>
      </c>
      <c r="C251" s="2">
        <v>5.6350274103192897</v>
      </c>
      <c r="D251" s="6">
        <f t="shared" si="643"/>
        <v>256.35872755733737</v>
      </c>
      <c r="E251" s="6">
        <f t="shared" si="686"/>
        <v>262.27678580813972</v>
      </c>
      <c r="F251" s="6">
        <f t="shared" si="686"/>
        <v>268.22426166344081</v>
      </c>
      <c r="G251" s="6">
        <f t="shared" si="686"/>
        <v>274.19374938167454</v>
      </c>
      <c r="H251" s="6">
        <f t="shared" si="686"/>
        <v>280.17730814087139</v>
      </c>
      <c r="I251" s="6">
        <f t="shared" si="686"/>
        <v>286.16644575236302</v>
      </c>
      <c r="J251" s="6">
        <f t="shared" si="686"/>
        <v>292.15210331317155</v>
      </c>
      <c r="K251" s="6">
        <f t="shared" si="686"/>
        <v>298.12464099964012</v>
      </c>
      <c r="L251" s="6">
        <f t="shared" si="686"/>
        <v>304.07382521716988</v>
      </c>
      <c r="M251" s="6">
        <f t="shared" si="686"/>
        <v>309.98881734753064</v>
      </c>
      <c r="N251" s="6">
        <f t="shared" si="686"/>
        <v>315.85816434835289</v>
      </c>
      <c r="O251" s="6">
        <f t="shared" si="686"/>
        <v>321.66979148587268</v>
      </c>
      <c r="P251" s="6">
        <f t="shared" si="686"/>
        <v>327.41099749589665</v>
      </c>
      <c r="Q251" s="6">
        <f t="shared" si="686"/>
        <v>333.06845249557489</v>
      </c>
      <c r="R251" s="6">
        <f t="shared" si="686"/>
        <v>338.62819898591886</v>
      </c>
      <c r="S251" s="6">
        <f t="shared" si="686"/>
        <v>344.07565630484777</v>
      </c>
      <c r="T251" s="6">
        <f t="shared" si="686"/>
        <v>349.39562891455768</v>
      </c>
      <c r="U251" s="6">
        <f t="shared" si="686"/>
        <v>354.57231892404599</v>
      </c>
      <c r="V251" s="6">
        <f t="shared" si="686"/>
        <v>359.58934326328779</v>
      </c>
      <c r="W251" s="6">
        <f t="shared" si="686"/>
        <v>364.42975594772849</v>
      </c>
      <c r="X251" s="6">
        <f t="shared" si="686"/>
        <v>369.07607587953839</v>
      </c>
      <c r="Y251" s="6">
        <f t="shared" si="686"/>
        <v>373.51032064633677</v>
      </c>
      <c r="Z251" s="6">
        <f t="shared" si="686"/>
        <v>377.71404678465626</v>
      </c>
      <c r="AA251" s="6">
        <f t="shared" si="686"/>
        <v>381.66839697643076</v>
      </c>
      <c r="AB251" s="6">
        <f t="shared" si="686"/>
        <v>385.35415464609969</v>
      </c>
      <c r="AC251" s="6">
        <f t="shared" si="686"/>
        <v>388.75180641579726</v>
      </c>
      <c r="AD251" s="6">
        <f t="shared" si="686"/>
        <v>391.84161285919947</v>
      </c>
      <c r="AE251" s="6">
        <f t="shared" si="686"/>
        <v>394.6036879685426</v>
      </c>
      <c r="AF251" s="6">
        <f t="shared" si="686"/>
        <v>397.01808771870498</v>
      </c>
      <c r="AG251" s="6">
        <f t="shared" si="686"/>
        <v>399.06490805954161</v>
      </c>
      <c r="AH251" s="6">
        <f t="shared" si="686"/>
        <v>400.72439261491752</v>
      </c>
      <c r="AI251" s="6">
        <f t="shared" si="686"/>
        <v>401.97705029197698</v>
      </c>
      <c r="AJ251" s="6">
        <f t="shared" si="686"/>
        <v>402.80378291725242</v>
      </c>
      <c r="AK251" s="6">
        <f t="shared" si="686"/>
        <v>403.18602291169702</v>
      </c>
      <c r="AL251" s="6">
        <f t="shared" si="686"/>
        <v>403.10588089626805</v>
      </c>
      <c r="AM251" s="6">
        <f t="shared" si="686"/>
        <v>402.54630297562272</v>
      </c>
      <c r="AN251" s="6">
        <f t="shared" si="686"/>
        <v>401.49123729036353</v>
      </c>
      <c r="AO251" s="6">
        <f t="shared" si="686"/>
        <v>399.92580924022138</v>
      </c>
      <c r="AP251" s="6">
        <f t="shared" si="686"/>
        <v>397.83650458883164</v>
      </c>
      <c r="AQ251" s="6">
        <f t="shared" si="686"/>
        <v>395.21135940716556</v>
      </c>
      <c r="AR251" s="6">
        <f t="shared" si="686"/>
        <v>392.04015560260592</v>
      </c>
      <c r="AS251" s="6">
        <f t="shared" si="686"/>
        <v>388.31462049832709</v>
      </c>
      <c r="AT251" s="6">
        <f t="shared" si="686"/>
        <v>384.02862861633906</v>
      </c>
      <c r="AU251" s="6">
        <f t="shared" si="686"/>
        <v>379.17840355999465</v>
      </c>
      <c r="AV251" s="6">
        <f t="shared" si="686"/>
        <v>373.7627175475879</v>
      </c>
      <c r="AW251" s="6">
        <f t="shared" si="686"/>
        <v>367.78308583564905</v>
      </c>
      <c r="AX251" s="6">
        <f t="shared" si="686"/>
        <v>361.24395294978535</v>
      </c>
      <c r="AY251" s="6">
        <f t="shared" si="686"/>
        <v>354.15286731992506</v>
      </c>
      <c r="AZ251" s="6">
        <f t="shared" si="686"/>
        <v>346.52064061686048</v>
      </c>
      <c r="BA251" s="6">
        <f t="shared" si="686"/>
        <v>338.36148781063355</v>
      </c>
      <c r="BB251" s="6">
        <f t="shared" si="686"/>
        <v>329.69314373173819</v>
      </c>
      <c r="BC251" s="6">
        <f t="shared" si="686"/>
        <v>320.53695172847034</v>
      </c>
      <c r="BD251" s="6">
        <f t="shared" si="686"/>
        <v>310.91791989391788</v>
      </c>
      <c r="BE251" s="6">
        <f t="shared" si="686"/>
        <v>300.86474029617938</v>
      </c>
      <c r="BF251" s="6">
        <f t="shared" si="686"/>
        <v>290.40976670888239</v>
      </c>
      <c r="BG251" s="6">
        <f t="shared" si="686"/>
        <v>279.58894651680976</v>
      </c>
      <c r="BH251" s="6">
        <f t="shared" si="686"/>
        <v>268.44170278786129</v>
      </c>
      <c r="BI251" s="6">
        <f t="shared" si="686"/>
        <v>257.01076296716087</v>
      </c>
      <c r="BJ251" s="6">
        <f t="shared" si="686"/>
        <v>245.34193128251269</v>
      </c>
      <c r="BK251" s="6">
        <f t="shared" si="686"/>
        <v>233.48380276118783</v>
      </c>
      <c r="BL251" s="6">
        <f t="shared" si="686"/>
        <v>221.48741775444589</v>
      </c>
      <c r="BM251" s="6">
        <f t="shared" si="686"/>
        <v>209.40585704837636</v>
      </c>
      <c r="BN251" s="6">
        <f t="shared" si="686"/>
        <v>197.29377900867226</v>
      </c>
      <c r="BO251" s="6">
        <f t="shared" si="686"/>
        <v>185.20690173924933</v>
      </c>
      <c r="BP251" s="6">
        <f t="shared" si="686"/>
        <v>173.20143491799848</v>
      </c>
      <c r="BQ251" s="6">
        <f t="shared" si="685"/>
        <v>161.33346776413191</v>
      </c>
      <c r="BR251" s="6">
        <f t="shared" si="685"/>
        <v>149.65832145072079</v>
      </c>
      <c r="BS251" s="6">
        <f t="shared" si="685"/>
        <v>138.22987614128624</v>
      </c>
      <c r="BT251" s="6">
        <f t="shared" si="685"/>
        <v>127.09988463322117</v>
      </c>
      <c r="BU251" s="6">
        <f t="shared" si="685"/>
        <v>116.31728625025286</v>
      </c>
      <c r="BV251" s="6">
        <f t="shared" si="685"/>
        <v>105.92753605410179</v>
      </c>
      <c r="BW251" s="6">
        <f t="shared" si="685"/>
        <v>95.971965543667579</v>
      </c>
      <c r="BX251" s="6">
        <f t="shared" si="685"/>
        <v>86.487191683956226</v>
      </c>
      <c r="BY251" s="6">
        <f t="shared" si="685"/>
        <v>77.504591261842307</v>
      </c>
      <c r="BZ251" s="6">
        <f t="shared" si="685"/>
        <v>69.049857118143294</v>
      </c>
      <c r="CA251" s="6">
        <f t="shared" si="685"/>
        <v>61.14265168994384</v>
      </c>
      <c r="CB251" s="6">
        <f t="shared" si="685"/>
        <v>53.796371470080729</v>
      </c>
      <c r="CC251" s="6">
        <f t="shared" si="685"/>
        <v>47.018033443747122</v>
      </c>
      <c r="CD251" s="6">
        <f t="shared" si="685"/>
        <v>40.808291320939233</v>
      </c>
      <c r="CE251" s="6">
        <f t="shared" si="685"/>
        <v>35.161585522319051</v>
      </c>
      <c r="CF251" s="6">
        <f t="shared" si="685"/>
        <v>30.066426510561669</v>
      </c>
      <c r="CG251" s="6">
        <f t="shared" si="685"/>
        <v>25.505806355632267</v>
      </c>
      <c r="CH251" s="6">
        <f t="shared" si="685"/>
        <v>21.457728587164954</v>
      </c>
      <c r="CI251" s="6">
        <f t="shared" si="685"/>
        <v>17.895841662105365</v>
      </c>
      <c r="CJ251" s="6">
        <f t="shared" si="685"/>
        <v>14.790157025998562</v>
      </c>
      <c r="CK251" s="6">
        <f t="shared" si="685"/>
        <v>12.107829042302173</v>
      </c>
      <c r="CL251" s="6">
        <f t="shared" si="685"/>
        <v>9.8139712639713235</v>
      </c>
      <c r="CM251" s="6">
        <f t="shared" si="685"/>
        <v>7.8724818483562213</v>
      </c>
      <c r="CN251" s="6">
        <f t="shared" si="685"/>
        <v>6.246850537243037</v>
      </c>
      <c r="CO251" s="6">
        <f t="shared" si="685"/>
        <v>4.9009206293415133</v>
      </c>
      <c r="CP251" s="6">
        <f t="shared" si="685"/>
        <v>3.7995817621841192</v>
      </c>
      <c r="CQ251" s="6">
        <f t="shared" si="685"/>
        <v>2.9093729931802832</v>
      </c>
      <c r="CR251" s="6">
        <f t="shared" si="685"/>
        <v>2.1989804241493789</v>
      </c>
      <c r="CS251" s="6">
        <f t="shared" si="685"/>
        <v>1.6396191577528294</v>
      </c>
      <c r="CT251" s="6">
        <f t="shared" si="685"/>
        <v>1.2052953444124141</v>
      </c>
      <c r="CU251" s="6">
        <f t="shared" si="685"/>
        <v>0.87295006857515911</v>
      </c>
      <c r="CV251" s="6">
        <f t="shared" si="685"/>
        <v>0.62249242037109775</v>
      </c>
      <c r="CW251" s="6">
        <f t="shared" si="685"/>
        <v>0.43673392060097382</v>
      </c>
      <c r="CX251" s="6">
        <f t="shared" si="685"/>
        <v>0.30124019985715017</v>
      </c>
      <c r="CY251" s="6">
        <f t="shared" si="685"/>
        <v>0.20411826181086765</v>
      </c>
      <c r="CZ251" s="6">
        <f t="shared" si="685"/>
        <v>0.135758692150108</v>
      </c>
      <c r="DA251" s="6">
        <f t="shared" si="685"/>
        <v>8.8551841935537293E-2</v>
      </c>
      <c r="DB251" s="6">
        <f t="shared" si="685"/>
        <v>5.6595471258993231E-2</v>
      </c>
      <c r="DC251" s="6">
        <f t="shared" si="685"/>
        <v>3.5408839014761051E-2</v>
      </c>
      <c r="DD251" s="6">
        <f t="shared" si="685"/>
        <v>2.1665086281808143E-2</v>
      </c>
      <c r="DE251" s="6">
        <f t="shared" si="685"/>
        <v>1.2950329661134881E-2</v>
      </c>
      <c r="DF251" s="6">
        <f t="shared" si="685"/>
        <v>7.5544882003101008E-3</v>
      </c>
      <c r="DG251" s="6">
        <f t="shared" si="685"/>
        <v>4.2957946834070093E-3</v>
      </c>
      <c r="DH251" s="6">
        <f t="shared" si="685"/>
        <v>2.3783946616277927E-3</v>
      </c>
      <c r="DI251" s="6">
        <f t="shared" si="685"/>
        <v>1.2805312317303679E-3</v>
      </c>
      <c r="DJ251" s="6">
        <f t="shared" si="685"/>
        <v>6.6957821735724754E-4</v>
      </c>
      <c r="DK251" s="6">
        <f t="shared" si="685"/>
        <v>3.395708213104594E-4</v>
      </c>
      <c r="DL251" s="6">
        <f t="shared" si="685"/>
        <v>1.6678735311101038E-4</v>
      </c>
      <c r="DM251" s="6">
        <f t="shared" si="685"/>
        <v>7.9224021658724536E-5</v>
      </c>
      <c r="DN251" s="6">
        <f t="shared" si="685"/>
        <v>3.6336172414011134E-5</v>
      </c>
      <c r="DO251" s="6">
        <f t="shared" si="685"/>
        <v>1.6065946222970616E-5</v>
      </c>
      <c r="DP251" s="6">
        <f t="shared" si="685"/>
        <v>6.8363130291717578E-6</v>
      </c>
      <c r="DQ251" s="6">
        <f t="shared" si="685"/>
        <v>2.7945735821449841E-6</v>
      </c>
      <c r="DR251" s="6">
        <f t="shared" si="685"/>
        <v>1.0954203776705158E-6</v>
      </c>
      <c r="DS251" s="6">
        <f t="shared" si="685"/>
        <v>4.1093575279774055E-7</v>
      </c>
      <c r="DT251" s="6">
        <f t="shared" si="685"/>
        <v>1.4723524942931204E-7</v>
      </c>
      <c r="DU251" s="6">
        <f t="shared" si="685"/>
        <v>5.0277094517766827E-8</v>
      </c>
      <c r="DV251" s="6">
        <f t="shared" si="685"/>
        <v>1.6326070387433766E-8</v>
      </c>
      <c r="DW251" s="6">
        <f t="shared" si="685"/>
        <v>5.0296023548492793E-9</v>
      </c>
      <c r="DX251" s="6">
        <f t="shared" si="685"/>
        <v>1.4664459810058865E-9</v>
      </c>
      <c r="DY251" s="6">
        <f t="shared" si="685"/>
        <v>4.0361667110151879E-10</v>
      </c>
      <c r="DZ251" s="6">
        <f t="shared" si="685"/>
        <v>1.0458771759180441E-10</v>
      </c>
      <c r="EA251" s="6">
        <f t="shared" si="685"/>
        <v>2.5443917795023902E-11</v>
      </c>
      <c r="EB251" s="6">
        <f t="shared" si="683"/>
        <v>5.7943482849191077E-12</v>
      </c>
      <c r="EC251" s="6">
        <f t="shared" si="683"/>
        <v>1.2314242659949629E-12</v>
      </c>
      <c r="ED251" s="6">
        <f t="shared" si="683"/>
        <v>2.4344174305971537E-13</v>
      </c>
      <c r="EE251" s="6">
        <f t="shared" si="683"/>
        <v>4.4617137715733526E-14</v>
      </c>
      <c r="EF251" s="6">
        <f t="shared" si="683"/>
        <v>7.5542744899465803E-15</v>
      </c>
      <c r="EG251" s="6">
        <f t="shared" si="683"/>
        <v>1.177225799552948E-15</v>
      </c>
      <c r="EH251" s="6">
        <f t="shared" si="683"/>
        <v>1.6819654575172388E-16</v>
      </c>
      <c r="EI251" s="6">
        <f t="shared" si="683"/>
        <v>2.1943096495152343E-17</v>
      </c>
      <c r="EJ251" s="6">
        <f t="shared" si="683"/>
        <v>2.6028576204731832E-18</v>
      </c>
      <c r="EK251" s="6">
        <f t="shared" si="683"/>
        <v>2.7946880981388287E-19</v>
      </c>
      <c r="EL251" s="6">
        <f t="shared" si="683"/>
        <v>2.7034089732900841E-20</v>
      </c>
      <c r="EM251" s="6">
        <f t="shared" si="683"/>
        <v>2.3445114896852483E-21</v>
      </c>
      <c r="EN251" s="6">
        <f t="shared" si="683"/>
        <v>1.8135055102733848E-22</v>
      </c>
      <c r="EO251" s="6">
        <f t="shared" si="683"/>
        <v>1.175474824927767E-23</v>
      </c>
      <c r="EP251" s="6">
        <f t="shared" si="683"/>
        <v>0</v>
      </c>
      <c r="EQ251" s="6">
        <f t="shared" si="683"/>
        <v>0</v>
      </c>
      <c r="ER251" s="6">
        <f t="shared" si="683"/>
        <v>0</v>
      </c>
      <c r="ES251" s="6">
        <f t="shared" si="683"/>
        <v>0</v>
      </c>
      <c r="ET251" s="6">
        <f t="shared" si="683"/>
        <v>0</v>
      </c>
      <c r="EU251" s="6">
        <f t="shared" si="683"/>
        <v>0</v>
      </c>
      <c r="EV251" s="6">
        <f t="shared" si="683"/>
        <v>0</v>
      </c>
      <c r="EW251" s="6">
        <f t="shared" si="683"/>
        <v>0</v>
      </c>
      <c r="EX251" s="6">
        <f t="shared" si="683"/>
        <v>0</v>
      </c>
      <c r="EY251" s="6">
        <f t="shared" si="683"/>
        <v>0</v>
      </c>
      <c r="EZ251" s="6">
        <f t="shared" si="683"/>
        <v>0</v>
      </c>
      <c r="FA251" s="6">
        <f t="shared" si="683"/>
        <v>0</v>
      </c>
      <c r="FB251" s="6">
        <f t="shared" si="683"/>
        <v>0</v>
      </c>
      <c r="FC251" s="6">
        <f t="shared" si="683"/>
        <v>0</v>
      </c>
      <c r="FD251" s="6">
        <f t="shared" si="683"/>
        <v>0</v>
      </c>
      <c r="FE251" s="6">
        <f t="shared" si="683"/>
        <v>0</v>
      </c>
      <c r="FF251" s="6">
        <f t="shared" si="683"/>
        <v>0</v>
      </c>
      <c r="FG251" s="6">
        <f t="shared" si="683"/>
        <v>0</v>
      </c>
      <c r="FH251" s="6">
        <f t="shared" si="683"/>
        <v>0</v>
      </c>
      <c r="FI251" s="6">
        <f t="shared" si="683"/>
        <v>0</v>
      </c>
      <c r="FJ251" s="6">
        <f t="shared" si="683"/>
        <v>0</v>
      </c>
      <c r="FK251" s="6">
        <f t="shared" si="683"/>
        <v>0</v>
      </c>
      <c r="FL251" s="6">
        <f t="shared" si="683"/>
        <v>0</v>
      </c>
      <c r="FM251" s="6">
        <f t="shared" si="683"/>
        <v>0</v>
      </c>
      <c r="FN251" s="6">
        <f t="shared" si="683"/>
        <v>0</v>
      </c>
      <c r="FO251" s="6">
        <f t="shared" si="683"/>
        <v>0</v>
      </c>
      <c r="FP251" s="6">
        <f t="shared" si="683"/>
        <v>0</v>
      </c>
      <c r="FQ251" s="6">
        <f t="shared" si="683"/>
        <v>0</v>
      </c>
      <c r="FR251" s="6">
        <f t="shared" si="683"/>
        <v>0</v>
      </c>
      <c r="FS251" s="6">
        <f t="shared" si="683"/>
        <v>0</v>
      </c>
      <c r="FT251" s="6">
        <f t="shared" si="683"/>
        <v>0</v>
      </c>
      <c r="FU251" s="6">
        <f t="shared" si="683"/>
        <v>0</v>
      </c>
      <c r="FV251" s="6">
        <f t="shared" si="683"/>
        <v>0</v>
      </c>
      <c r="FW251" s="6">
        <f t="shared" si="683"/>
        <v>0</v>
      </c>
      <c r="FX251" s="6">
        <f t="shared" si="683"/>
        <v>0</v>
      </c>
      <c r="FY251" s="6">
        <f t="shared" si="683"/>
        <v>0</v>
      </c>
      <c r="FZ251" s="6">
        <f t="shared" si="683"/>
        <v>0</v>
      </c>
      <c r="GA251" s="6">
        <f t="shared" si="683"/>
        <v>0</v>
      </c>
      <c r="GB251" s="6">
        <f t="shared" si="683"/>
        <v>0</v>
      </c>
      <c r="GC251" s="6">
        <f t="shared" si="683"/>
        <v>0</v>
      </c>
      <c r="GD251" s="6">
        <f t="shared" si="683"/>
        <v>0</v>
      </c>
      <c r="GE251" s="6">
        <f t="shared" si="683"/>
        <v>0</v>
      </c>
      <c r="GF251" s="6">
        <f t="shared" si="683"/>
        <v>0</v>
      </c>
      <c r="GG251" s="6">
        <f t="shared" si="683"/>
        <v>0</v>
      </c>
      <c r="GH251" s="6">
        <f t="shared" si="683"/>
        <v>0</v>
      </c>
      <c r="GI251" s="6">
        <f t="shared" si="683"/>
        <v>0</v>
      </c>
      <c r="GJ251" s="6">
        <f t="shared" si="683"/>
        <v>0</v>
      </c>
      <c r="GK251" s="6">
        <f t="shared" si="683"/>
        <v>0</v>
      </c>
      <c r="GL251" s="6">
        <f t="shared" si="683"/>
        <v>0</v>
      </c>
      <c r="GM251" s="6">
        <f t="shared" ref="GM251:HG254" si="687">$H$1*PI()/3*($E$213*(GN$215-GM$215)*(GM43*(2*GM$215+GN$215)+GN43*(GM$215+2*GN$215))+$C$213/2*((GN$215^2-GM$215^2)*(GM43+GN43)^2+2*(GN$215-GM$215)*(GM$215*GM43^2+GN$215*GN43^2)))</f>
        <v>0</v>
      </c>
      <c r="GN251" s="6">
        <f t="shared" si="687"/>
        <v>0</v>
      </c>
      <c r="GO251" s="6">
        <f t="shared" si="687"/>
        <v>0</v>
      </c>
      <c r="GP251" s="6">
        <f t="shared" si="687"/>
        <v>0</v>
      </c>
      <c r="GQ251" s="6">
        <f t="shared" si="687"/>
        <v>0</v>
      </c>
      <c r="GR251" s="6">
        <f t="shared" si="687"/>
        <v>0</v>
      </c>
      <c r="GS251" s="6">
        <f t="shared" si="687"/>
        <v>0</v>
      </c>
      <c r="GT251" s="6">
        <f t="shared" si="687"/>
        <v>0</v>
      </c>
      <c r="GU251" s="6">
        <f t="shared" si="687"/>
        <v>0</v>
      </c>
      <c r="GV251" s="6">
        <f t="shared" si="687"/>
        <v>0</v>
      </c>
      <c r="GW251" s="6">
        <f t="shared" si="687"/>
        <v>0</v>
      </c>
      <c r="GX251" s="6">
        <f t="shared" si="687"/>
        <v>0</v>
      </c>
      <c r="GY251" s="6">
        <f t="shared" si="687"/>
        <v>0</v>
      </c>
      <c r="GZ251" s="6">
        <f t="shared" si="687"/>
        <v>0</v>
      </c>
      <c r="HA251" s="6">
        <f t="shared" si="687"/>
        <v>0</v>
      </c>
      <c r="HB251" s="6">
        <f t="shared" si="687"/>
        <v>0</v>
      </c>
      <c r="HC251" s="6">
        <f t="shared" si="687"/>
        <v>0</v>
      </c>
      <c r="HD251" s="6">
        <f t="shared" si="687"/>
        <v>0</v>
      </c>
      <c r="HE251" s="6">
        <f t="shared" si="687"/>
        <v>0</v>
      </c>
      <c r="HF251" s="6">
        <f t="shared" si="687"/>
        <v>0</v>
      </c>
      <c r="HG251" s="6">
        <f t="shared" si="687"/>
        <v>0</v>
      </c>
      <c r="HJ251" s="2">
        <f t="shared" si="644"/>
        <v>23146.841101691429</v>
      </c>
      <c r="HK251" s="1">
        <f t="shared" si="638"/>
        <v>386644.10859468294</v>
      </c>
      <c r="HL251" s="2">
        <f t="shared" si="645"/>
        <v>-0.99999761370798257</v>
      </c>
      <c r="HM251" s="4">
        <f t="shared" si="646"/>
        <v>1.0464693428981944</v>
      </c>
      <c r="HN251" s="4">
        <f t="shared" si="647"/>
        <v>0.50063051425810101</v>
      </c>
      <c r="HO251" s="5">
        <f t="shared" si="684"/>
        <v>1.6683407269351846</v>
      </c>
      <c r="HP251" s="2">
        <f t="shared" si="648"/>
        <v>-3968.9992984298988</v>
      </c>
      <c r="HQ251" s="5">
        <f t="shared" si="649"/>
        <v>-1.6690422970359577</v>
      </c>
      <c r="HR251" s="6">
        <f t="shared" si="650"/>
        <v>2647.6683407269352</v>
      </c>
      <c r="HS251" s="2">
        <f t="shared" si="651"/>
        <v>93.976818884883244</v>
      </c>
      <c r="HT251" s="11">
        <f t="shared" si="652"/>
        <v>23146.841100948397</v>
      </c>
    </row>
    <row r="252" spans="1:228" x14ac:dyDescent="0.25">
      <c r="A252">
        <v>166</v>
      </c>
      <c r="B252" s="3">
        <v>199526231.496887</v>
      </c>
      <c r="C252" s="2">
        <v>6.3226047448756244</v>
      </c>
      <c r="D252" s="6">
        <f t="shared" si="643"/>
        <v>269.47208058550012</v>
      </c>
      <c r="E252" s="6">
        <f t="shared" si="686"/>
        <v>275.96915946416692</v>
      </c>
      <c r="F252" s="6">
        <f t="shared" si="686"/>
        <v>282.51799712422837</v>
      </c>
      <c r="G252" s="6">
        <f t="shared" si="686"/>
        <v>289.11176041909931</v>
      </c>
      <c r="H252" s="6">
        <f t="shared" si="686"/>
        <v>295.74306682909514</v>
      </c>
      <c r="I252" s="6">
        <f t="shared" si="686"/>
        <v>302.40396434115871</v>
      </c>
      <c r="J252" s="6">
        <f t="shared" si="686"/>
        <v>309.08591188925897</v>
      </c>
      <c r="K252" s="6">
        <f t="shared" si="686"/>
        <v>315.779760534459</v>
      </c>
      <c r="L252" s="6">
        <f t="shared" si="686"/>
        <v>322.47573557540392</v>
      </c>
      <c r="M252" s="6">
        <f t="shared" si="686"/>
        <v>329.16341980711604</v>
      </c>
      <c r="N252" s="6">
        <f t="shared" si="686"/>
        <v>335.83173815908043</v>
      </c>
      <c r="O252" s="6">
        <f t="shared" si="686"/>
        <v>342.46894397113823</v>
      </c>
      <c r="P252" s="6">
        <f t="shared" si="686"/>
        <v>349.06260718028352</v>
      </c>
      <c r="Q252" s="6">
        <f t="shared" si="686"/>
        <v>355.59960472105604</v>
      </c>
      <c r="R252" s="6">
        <f t="shared" si="686"/>
        <v>362.06611346146951</v>
      </c>
      <c r="S252" s="6">
        <f t="shared" si="686"/>
        <v>368.44760601892915</v>
      </c>
      <c r="T252" s="6">
        <f t="shared" si="686"/>
        <v>374.72884982831351</v>
      </c>
      <c r="U252" s="6">
        <f t="shared" si="686"/>
        <v>380.89390985555838</v>
      </c>
      <c r="V252" s="6">
        <f t="shared" si="686"/>
        <v>386.9261553707579</v>
      </c>
      <c r="W252" s="6">
        <f t="shared" si="686"/>
        <v>392.80827122361814</v>
      </c>
      <c r="X252" s="6">
        <f t="shared" si="686"/>
        <v>398.5222740788077</v>
      </c>
      <c r="Y252" s="6">
        <f t="shared" si="686"/>
        <v>404.04953409189818</v>
      </c>
      <c r="Z252" s="6">
        <f t="shared" si="686"/>
        <v>409.37080252316758</v>
      </c>
      <c r="AA252" s="6">
        <f t="shared" si="686"/>
        <v>414.46624579898622</v>
      </c>
      <c r="AB252" s="6">
        <f t="shared" si="686"/>
        <v>419.31548654320227</v>
      </c>
      <c r="AC252" s="6">
        <f t="shared" si="686"/>
        <v>423.89765210578628</v>
      </c>
      <c r="AD252" s="6">
        <f t="shared" si="686"/>
        <v>428.19143111596071</v>
      </c>
      <c r="AE252" s="6">
        <f t="shared" si="686"/>
        <v>432.17513857982078</v>
      </c>
      <c r="AF252" s="6">
        <f t="shared" si="686"/>
        <v>435.82679003324381</v>
      </c>
      <c r="AG252" s="6">
        <f t="shared" si="686"/>
        <v>439.12418523070949</v>
      </c>
      <c r="AH252" s="6">
        <f t="shared" si="686"/>
        <v>442.04500182376506</v>
      </c>
      <c r="AI252" s="6">
        <f t="shared" si="686"/>
        <v>444.56689943516972</v>
      </c>
      <c r="AJ252" s="6">
        <f t="shared" si="686"/>
        <v>446.66763447738771</v>
      </c>
      <c r="AK252" s="6">
        <f t="shared" si="686"/>
        <v>448.32518599094271</v>
      </c>
      <c r="AL252" s="6">
        <f t="shared" si="686"/>
        <v>449.51789269092018</v>
      </c>
      <c r="AM252" s="6">
        <f t="shared" si="686"/>
        <v>450.22460129990111</v>
      </c>
      <c r="AN252" s="6">
        <f t="shared" si="686"/>
        <v>450.42482612414113</v>
      </c>
      <c r="AO252" s="6">
        <f t="shared" si="686"/>
        <v>450.09891967812314</v>
      </c>
      <c r="AP252" s="6">
        <f t="shared" si="686"/>
        <v>449.22825399628198</v>
      </c>
      <c r="AQ252" s="6">
        <f t="shared" si="686"/>
        <v>447.7954120778827</v>
      </c>
      <c r="AR252" s="6">
        <f t="shared" si="686"/>
        <v>445.78438869390698</v>
      </c>
      <c r="AS252" s="6">
        <f t="shared" si="686"/>
        <v>443.18079954583999</v>
      </c>
      <c r="AT252" s="6">
        <f t="shared" si="686"/>
        <v>439.97209749864624</v>
      </c>
      <c r="AU252" s="6">
        <f t="shared" si="686"/>
        <v>436.14779432424803</v>
      </c>
      <c r="AV252" s="6">
        <f t="shared" si="686"/>
        <v>431.69968608048316</v>
      </c>
      <c r="AW252" s="6">
        <f t="shared" si="686"/>
        <v>426.62207991844082</v>
      </c>
      <c r="AX252" s="6">
        <f t="shared" si="686"/>
        <v>420.91201976933252</v>
      </c>
      <c r="AY252" s="6">
        <f t="shared" si="686"/>
        <v>414.56950799863603</v>
      </c>
      <c r="AZ252" s="6">
        <f t="shared" si="686"/>
        <v>407.59771975759884</v>
      </c>
      <c r="BA252" s="6">
        <f t="shared" si="686"/>
        <v>400.00320639713442</v>
      </c>
      <c r="BB252" s="6">
        <f t="shared" si="686"/>
        <v>391.79608396057057</v>
      </c>
      <c r="BC252" s="6">
        <f t="shared" si="686"/>
        <v>382.99020244674387</v>
      </c>
      <c r="BD252" s="6">
        <f t="shared" si="686"/>
        <v>373.60329123918603</v>
      </c>
      <c r="BE252" s="6">
        <f t="shared" si="686"/>
        <v>363.65707585577974</v>
      </c>
      <c r="BF252" s="6">
        <f t="shared" si="686"/>
        <v>353.17736099635869</v>
      </c>
      <c r="BG252" s="6">
        <f t="shared" si="686"/>
        <v>342.19407477053721</v>
      </c>
      <c r="BH252" s="6">
        <f t="shared" si="686"/>
        <v>330.74126899826604</v>
      </c>
      <c r="BI252" s="6">
        <f t="shared" si="686"/>
        <v>318.85707060322864</v>
      </c>
      <c r="BJ252" s="6">
        <f t="shared" si="686"/>
        <v>306.58357939273372</v>
      </c>
      <c r="BK252" s="6">
        <f t="shared" si="686"/>
        <v>293.96670795013506</v>
      </c>
      <c r="BL252" s="6">
        <f t="shared" si="686"/>
        <v>281.05595997757183</v>
      </c>
      <c r="BM252" s="6">
        <f t="shared" si="686"/>
        <v>267.90414423000175</v>
      </c>
      <c r="BN252" s="6">
        <f t="shared" si="686"/>
        <v>254.56702219478413</v>
      </c>
      <c r="BO252" s="6">
        <f t="shared" si="686"/>
        <v>241.10288888751742</v>
      </c>
      <c r="BP252" s="6">
        <f t="shared" si="686"/>
        <v>227.57208756688357</v>
      </c>
      <c r="BQ252" s="6">
        <f t="shared" si="685"/>
        <v>214.03646079736799</v>
      </c>
      <c r="BR252" s="6">
        <f t="shared" si="685"/>
        <v>200.55874209637267</v>
      </c>
      <c r="BS252" s="6">
        <f t="shared" si="685"/>
        <v>187.20189435477289</v>
      </c>
      <c r="BT252" s="6">
        <f t="shared" si="685"/>
        <v>174.02840327588839</v>
      </c>
      <c r="BU252" s="6">
        <f t="shared" si="685"/>
        <v>161.09953617581704</v>
      </c>
      <c r="BV252" s="6">
        <f t="shared" si="685"/>
        <v>148.47457855982381</v>
      </c>
      <c r="BW252" s="6">
        <f t="shared" si="685"/>
        <v>136.21006284638318</v>
      </c>
      <c r="BX252" s="6">
        <f t="shared" si="685"/>
        <v>124.35900535999865</v>
      </c>
      <c r="BY252" s="6">
        <f t="shared" si="685"/>
        <v>112.97016914994798</v>
      </c>
      <c r="BZ252" s="6">
        <f t="shared" si="685"/>
        <v>102.08737120583294</v>
      </c>
      <c r="CA252" s="6">
        <f t="shared" si="685"/>
        <v>91.748853126037901</v>
      </c>
      <c r="CB252" s="6">
        <f t="shared" si="685"/>
        <v>81.986734149459991</v>
      </c>
      <c r="CC252" s="6">
        <f t="shared" si="685"/>
        <v>72.826564601591997</v>
      </c>
      <c r="CD252" s="6">
        <f t="shared" si="685"/>
        <v>64.286996167396666</v>
      </c>
      <c r="CE252" s="6">
        <f t="shared" si="685"/>
        <v>56.379582958797108</v>
      </c>
      <c r="CF252" s="6">
        <f t="shared" si="685"/>
        <v>49.108724098932058</v>
      </c>
      <c r="CG252" s="6">
        <f t="shared" si="685"/>
        <v>42.471754556045013</v>
      </c>
      <c r="CH252" s="6">
        <f t="shared" si="685"/>
        <v>36.459186331729576</v>
      </c>
      <c r="CI252" s="6">
        <f t="shared" si="685"/>
        <v>31.055096999451351</v>
      </c>
      <c r="CJ252" s="6">
        <f t="shared" si="685"/>
        <v>26.237657209452163</v>
      </c>
      <c r="CK252" s="6">
        <f t="shared" si="685"/>
        <v>21.979783377754874</v>
      </c>
      <c r="CL252" s="6">
        <f t="shared" si="685"/>
        <v>18.24989664643936</v>
      </c>
      <c r="CM252" s="6">
        <f t="shared" si="685"/>
        <v>15.012764642252767</v>
      </c>
      <c r="CN252" s="6">
        <f t="shared" si="685"/>
        <v>12.230398870873206</v>
      </c>
      <c r="CO252" s="6">
        <f t="shared" si="685"/>
        <v>9.8629780376818097</v>
      </c>
      <c r="CP252" s="6">
        <f t="shared" si="685"/>
        <v>7.8697664052306058</v>
      </c>
      <c r="CQ252" s="6">
        <f t="shared" si="685"/>
        <v>6.2099966301623386</v>
      </c>
      <c r="CR252" s="6">
        <f t="shared" si="685"/>
        <v>4.8436884213016711</v>
      </c>
      <c r="CS252" s="6">
        <f t="shared" si="685"/>
        <v>3.7323777703373042</v>
      </c>
      <c r="CT252" s="6">
        <f t="shared" si="685"/>
        <v>2.8397362573960985</v>
      </c>
      <c r="CU252" s="6">
        <f t="shared" si="685"/>
        <v>2.1320657475689604</v>
      </c>
      <c r="CV252" s="6">
        <f t="shared" si="685"/>
        <v>1.5786603004884598</v>
      </c>
      <c r="CW252" s="6">
        <f t="shared" si="685"/>
        <v>1.1520338773730594</v>
      </c>
      <c r="CX252" s="6">
        <f t="shared" si="685"/>
        <v>0.82801898427562115</v>
      </c>
      <c r="CY252" s="6">
        <f t="shared" si="685"/>
        <v>0.58574728477312132</v>
      </c>
      <c r="CZ252" s="6">
        <f t="shared" si="685"/>
        <v>0.407528054602596</v>
      </c>
      <c r="DA252" s="6">
        <f t="shared" si="685"/>
        <v>0.27864383429388656</v>
      </c>
      <c r="DB252" s="6">
        <f t="shared" si="685"/>
        <v>0.18708458782187348</v>
      </c>
      <c r="DC252" s="6">
        <f t="shared" si="685"/>
        <v>0.12324206114788216</v>
      </c>
      <c r="DD252" s="6">
        <f t="shared" si="685"/>
        <v>7.958496090224336E-2</v>
      </c>
      <c r="DE252" s="6">
        <f t="shared" si="685"/>
        <v>5.0333271967567664E-2</v>
      </c>
      <c r="DF252" s="6">
        <f t="shared" si="685"/>
        <v>3.1146828912643112E-2</v>
      </c>
      <c r="DG252" s="6">
        <f t="shared" si="685"/>
        <v>1.8839528156529131E-2</v>
      </c>
      <c r="DH252" s="6">
        <f t="shared" si="685"/>
        <v>1.1126700283417855E-2</v>
      </c>
      <c r="DI252" s="6">
        <f t="shared" si="685"/>
        <v>6.4095031519644432E-3</v>
      </c>
      <c r="DJ252" s="6">
        <f t="shared" si="685"/>
        <v>3.5970224219117252E-3</v>
      </c>
      <c r="DK252" s="6">
        <f t="shared" si="685"/>
        <v>1.9642586567112427E-3</v>
      </c>
      <c r="DL252" s="6">
        <f t="shared" si="685"/>
        <v>1.0424196429940505E-3</v>
      </c>
      <c r="DM252" s="6">
        <f t="shared" si="685"/>
        <v>5.3690947244417787E-4</v>
      </c>
      <c r="DN252" s="6">
        <f t="shared" si="685"/>
        <v>2.6802400350517484E-4</v>
      </c>
      <c r="DO252" s="6">
        <f t="shared" si="685"/>
        <v>1.2948879484710052E-4</v>
      </c>
      <c r="DP252" s="6">
        <f t="shared" si="685"/>
        <v>6.0453180935492587E-5</v>
      </c>
      <c r="DQ252" s="6">
        <f t="shared" si="685"/>
        <v>2.7229940978369788E-5</v>
      </c>
      <c r="DR252" s="6">
        <f t="shared" si="685"/>
        <v>1.1813946683778612E-5</v>
      </c>
      <c r="DS252" s="6">
        <f t="shared" si="685"/>
        <v>4.9284557234159431E-6</v>
      </c>
      <c r="DT252" s="6">
        <f t="shared" si="685"/>
        <v>1.9733588158997491E-6</v>
      </c>
      <c r="DU252" s="6">
        <f t="shared" si="685"/>
        <v>7.5693010488114989E-7</v>
      </c>
      <c r="DV252" s="6">
        <f t="shared" si="685"/>
        <v>2.775855214873675E-7</v>
      </c>
      <c r="DW252" s="6">
        <f t="shared" si="685"/>
        <v>9.7123817778354233E-8</v>
      </c>
      <c r="DX252" s="6">
        <f t="shared" si="685"/>
        <v>3.2351694895343682E-8</v>
      </c>
      <c r="DY252" s="6">
        <f t="shared" si="685"/>
        <v>1.0235780617527768E-8</v>
      </c>
      <c r="DZ252" s="6">
        <f t="shared" si="685"/>
        <v>3.0687499298065705E-9</v>
      </c>
      <c r="EA252" s="6">
        <f t="shared" si="685"/>
        <v>8.6962898321598974E-10</v>
      </c>
      <c r="EB252" s="6">
        <f t="shared" ref="EB252:GM255" si="688">$H$1*PI()/3*($E$213*(EC$215-EB$215)*(EB44*(2*EB$215+EC$215)+EC44*(EB$215+2*EC$215))+$C$213/2*((EC$215^2-EB$215^2)*(EB44+EC44)^2+2*(EC$215-EB$215)*(EB$215*EB44^2+EC$215*EC44^2)))</f>
        <v>2.3232871409204554E-10</v>
      </c>
      <c r="EC252" s="6">
        <f t="shared" si="688"/>
        <v>5.8355131722061666E-11</v>
      </c>
      <c r="ED252" s="6">
        <f t="shared" si="688"/>
        <v>1.3740965505908804E-11</v>
      </c>
      <c r="EE252" s="6">
        <f t="shared" si="688"/>
        <v>3.0242191802794372E-12</v>
      </c>
      <c r="EF252" s="6">
        <f t="shared" si="688"/>
        <v>6.2015602442789513E-13</v>
      </c>
      <c r="EG252" s="6">
        <f t="shared" si="688"/>
        <v>1.180998108559686E-13</v>
      </c>
      <c r="EH252" s="6">
        <f t="shared" si="688"/>
        <v>2.0814141768718949E-14</v>
      </c>
      <c r="EI252" s="6">
        <f t="shared" si="688"/>
        <v>3.3826548201456349E-15</v>
      </c>
      <c r="EJ252" s="6">
        <f t="shared" si="688"/>
        <v>5.0501022572432247E-16</v>
      </c>
      <c r="EK252" s="6">
        <f t="shared" si="688"/>
        <v>6.8985893007594288E-17</v>
      </c>
      <c r="EL252" s="6">
        <f t="shared" si="688"/>
        <v>8.5867588737109923E-18</v>
      </c>
      <c r="EM252" s="6">
        <f t="shared" si="688"/>
        <v>9.6964132999217897E-19</v>
      </c>
      <c r="EN252" s="6">
        <f t="shared" si="688"/>
        <v>9.8882250372511416E-20</v>
      </c>
      <c r="EO252" s="6">
        <f t="shared" si="688"/>
        <v>8.3952690695902835E-21</v>
      </c>
      <c r="EP252" s="6">
        <f t="shared" si="688"/>
        <v>0</v>
      </c>
      <c r="EQ252" s="6">
        <f t="shared" si="688"/>
        <v>0</v>
      </c>
      <c r="ER252" s="6">
        <f t="shared" si="688"/>
        <v>0</v>
      </c>
      <c r="ES252" s="6">
        <f t="shared" si="688"/>
        <v>0</v>
      </c>
      <c r="ET252" s="6">
        <f t="shared" si="688"/>
        <v>0</v>
      </c>
      <c r="EU252" s="6">
        <f t="shared" si="688"/>
        <v>0</v>
      </c>
      <c r="EV252" s="6">
        <f t="shared" si="688"/>
        <v>0</v>
      </c>
      <c r="EW252" s="6">
        <f t="shared" si="688"/>
        <v>0</v>
      </c>
      <c r="EX252" s="6">
        <f t="shared" si="688"/>
        <v>0</v>
      </c>
      <c r="EY252" s="6">
        <f t="shared" si="688"/>
        <v>0</v>
      </c>
      <c r="EZ252" s="6">
        <f t="shared" si="688"/>
        <v>0</v>
      </c>
      <c r="FA252" s="6">
        <f t="shared" si="688"/>
        <v>0</v>
      </c>
      <c r="FB252" s="6">
        <f t="shared" si="688"/>
        <v>0</v>
      </c>
      <c r="FC252" s="6">
        <f t="shared" si="688"/>
        <v>0</v>
      </c>
      <c r="FD252" s="6">
        <f t="shared" si="688"/>
        <v>0</v>
      </c>
      <c r="FE252" s="6">
        <f t="shared" si="688"/>
        <v>0</v>
      </c>
      <c r="FF252" s="6">
        <f t="shared" si="688"/>
        <v>0</v>
      </c>
      <c r="FG252" s="6">
        <f t="shared" si="688"/>
        <v>0</v>
      </c>
      <c r="FH252" s="6">
        <f t="shared" si="688"/>
        <v>0</v>
      </c>
      <c r="FI252" s="6">
        <f t="shared" si="688"/>
        <v>0</v>
      </c>
      <c r="FJ252" s="6">
        <f t="shared" si="688"/>
        <v>0</v>
      </c>
      <c r="FK252" s="6">
        <f t="shared" si="688"/>
        <v>0</v>
      </c>
      <c r="FL252" s="6">
        <f t="shared" si="688"/>
        <v>0</v>
      </c>
      <c r="FM252" s="6">
        <f t="shared" si="688"/>
        <v>0</v>
      </c>
      <c r="FN252" s="6">
        <f t="shared" si="688"/>
        <v>0</v>
      </c>
      <c r="FO252" s="6">
        <f t="shared" si="688"/>
        <v>0</v>
      </c>
      <c r="FP252" s="6">
        <f t="shared" si="688"/>
        <v>0</v>
      </c>
      <c r="FQ252" s="6">
        <f t="shared" si="688"/>
        <v>0</v>
      </c>
      <c r="FR252" s="6">
        <f t="shared" si="688"/>
        <v>0</v>
      </c>
      <c r="FS252" s="6">
        <f t="shared" si="688"/>
        <v>0</v>
      </c>
      <c r="FT252" s="6">
        <f t="shared" si="688"/>
        <v>0</v>
      </c>
      <c r="FU252" s="6">
        <f t="shared" si="688"/>
        <v>0</v>
      </c>
      <c r="FV252" s="6">
        <f t="shared" si="688"/>
        <v>0</v>
      </c>
      <c r="FW252" s="6">
        <f t="shared" si="688"/>
        <v>0</v>
      </c>
      <c r="FX252" s="6">
        <f t="shared" si="688"/>
        <v>0</v>
      </c>
      <c r="FY252" s="6">
        <f t="shared" si="688"/>
        <v>0</v>
      </c>
      <c r="FZ252" s="6">
        <f t="shared" si="688"/>
        <v>0</v>
      </c>
      <c r="GA252" s="6">
        <f t="shared" si="688"/>
        <v>0</v>
      </c>
      <c r="GB252" s="6">
        <f t="shared" si="688"/>
        <v>0</v>
      </c>
      <c r="GC252" s="6">
        <f t="shared" si="688"/>
        <v>0</v>
      </c>
      <c r="GD252" s="6">
        <f t="shared" si="688"/>
        <v>0</v>
      </c>
      <c r="GE252" s="6">
        <f t="shared" si="688"/>
        <v>0</v>
      </c>
      <c r="GF252" s="6">
        <f t="shared" si="688"/>
        <v>0</v>
      </c>
      <c r="GG252" s="6">
        <f t="shared" si="688"/>
        <v>0</v>
      </c>
      <c r="GH252" s="6">
        <f t="shared" si="688"/>
        <v>0</v>
      </c>
      <c r="GI252" s="6">
        <f t="shared" si="688"/>
        <v>0</v>
      </c>
      <c r="GJ252" s="6">
        <f t="shared" si="688"/>
        <v>0</v>
      </c>
      <c r="GK252" s="6">
        <f t="shared" si="688"/>
        <v>0</v>
      </c>
      <c r="GL252" s="6">
        <f t="shared" si="688"/>
        <v>0</v>
      </c>
      <c r="GM252" s="6">
        <f t="shared" si="688"/>
        <v>0</v>
      </c>
      <c r="GN252" s="6">
        <f t="shared" si="687"/>
        <v>0</v>
      </c>
      <c r="GO252" s="6">
        <f t="shared" si="687"/>
        <v>0</v>
      </c>
      <c r="GP252" s="6">
        <f t="shared" si="687"/>
        <v>0</v>
      </c>
      <c r="GQ252" s="6">
        <f t="shared" si="687"/>
        <v>0</v>
      </c>
      <c r="GR252" s="6">
        <f t="shared" si="687"/>
        <v>0</v>
      </c>
      <c r="GS252" s="6">
        <f t="shared" si="687"/>
        <v>0</v>
      </c>
      <c r="GT252" s="6">
        <f t="shared" si="687"/>
        <v>0</v>
      </c>
      <c r="GU252" s="6">
        <f t="shared" si="687"/>
        <v>0</v>
      </c>
      <c r="GV252" s="6">
        <f t="shared" si="687"/>
        <v>0</v>
      </c>
      <c r="GW252" s="6">
        <f t="shared" si="687"/>
        <v>0</v>
      </c>
      <c r="GX252" s="6">
        <f t="shared" si="687"/>
        <v>0</v>
      </c>
      <c r="GY252" s="6">
        <f t="shared" si="687"/>
        <v>0</v>
      </c>
      <c r="GZ252" s="6">
        <f t="shared" si="687"/>
        <v>0</v>
      </c>
      <c r="HA252" s="6">
        <f t="shared" si="687"/>
        <v>0</v>
      </c>
      <c r="HB252" s="6">
        <f t="shared" si="687"/>
        <v>0</v>
      </c>
      <c r="HC252" s="6">
        <f t="shared" si="687"/>
        <v>0</v>
      </c>
      <c r="HD252" s="6">
        <f t="shared" si="687"/>
        <v>0</v>
      </c>
      <c r="HE252" s="6">
        <f t="shared" si="687"/>
        <v>0</v>
      </c>
      <c r="HF252" s="6">
        <f t="shared" si="687"/>
        <v>0</v>
      </c>
      <c r="HG252" s="6">
        <f t="shared" si="687"/>
        <v>0</v>
      </c>
      <c r="HJ252" s="2">
        <f t="shared" si="644"/>
        <v>26544.545815416976</v>
      </c>
      <c r="HK252" s="1">
        <f t="shared" si="638"/>
        <v>386644.10859468294</v>
      </c>
      <c r="HL252" s="2">
        <f t="shared" si="645"/>
        <v>-0.99999726342624873</v>
      </c>
      <c r="HM252" s="4">
        <f t="shared" si="646"/>
        <v>1.0464177257176459</v>
      </c>
      <c r="HN252" s="4">
        <f t="shared" si="647"/>
        <v>0.50067519657490422</v>
      </c>
      <c r="HO252" s="5">
        <f t="shared" si="684"/>
        <v>1.786570137196577</v>
      </c>
      <c r="HP252" s="2">
        <f t="shared" si="648"/>
        <v>-3968.9991954469911</v>
      </c>
      <c r="HQ252" s="5">
        <f t="shared" si="649"/>
        <v>-1.7873746902052972</v>
      </c>
      <c r="HR252" s="6">
        <f t="shared" si="650"/>
        <v>2647.7865701371966</v>
      </c>
      <c r="HS252" s="2">
        <f t="shared" si="651"/>
        <v>97.250814900952918</v>
      </c>
      <c r="HT252" s="11">
        <f t="shared" si="652"/>
        <v>26544.545813919016</v>
      </c>
    </row>
    <row r="253" spans="1:228" x14ac:dyDescent="0.25">
      <c r="A253">
        <v>167</v>
      </c>
      <c r="B253" s="3">
        <v>223872113.85683301</v>
      </c>
      <c r="C253" s="2">
        <v>7.0940792030076114</v>
      </c>
      <c r="D253" s="6">
        <f t="shared" si="643"/>
        <v>282.31960356651888</v>
      </c>
      <c r="E253" s="6">
        <f t="shared" si="686"/>
        <v>289.39832984456723</v>
      </c>
      <c r="F253" s="6">
        <f t="shared" si="686"/>
        <v>296.55216680555912</v>
      </c>
      <c r="G253" s="6">
        <f t="shared" si="686"/>
        <v>303.77495603821905</v>
      </c>
      <c r="H253" s="6">
        <f t="shared" si="686"/>
        <v>311.0599834531277</v>
      </c>
      <c r="I253" s="6">
        <f t="shared" si="686"/>
        <v>318.39995583098175</v>
      </c>
      <c r="J253" s="6">
        <f t="shared" si="686"/>
        <v>325.78697757097268</v>
      </c>
      <c r="K253" s="6">
        <f t="shared" si="686"/>
        <v>333.21252779295702</v>
      </c>
      <c r="L253" s="6">
        <f t="shared" si="686"/>
        <v>340.66743795783987</v>
      </c>
      <c r="M253" s="6">
        <f t="shared" si="686"/>
        <v>348.14187019760817</v>
      </c>
      <c r="N253" s="6">
        <f t="shared" si="686"/>
        <v>355.62529655884464</v>
      </c>
      <c r="O253" s="6">
        <f t="shared" si="686"/>
        <v>363.10647939135896</v>
      </c>
      <c r="P253" s="6">
        <f t="shared" si="686"/>
        <v>370.5734531279474</v>
      </c>
      <c r="Q253" s="6">
        <f t="shared" si="686"/>
        <v>378.01350773185231</v>
      </c>
      <c r="R253" s="6">
        <f t="shared" si="686"/>
        <v>385.41317410850411</v>
      </c>
      <c r="S253" s="6">
        <f t="shared" si="686"/>
        <v>392.75821180202524</v>
      </c>
      <c r="T253" s="6">
        <f t="shared" si="686"/>
        <v>400.03359932698726</v>
      </c>
      <c r="U253" s="6">
        <f t="shared" si="686"/>
        <v>407.22352750962125</v>
      </c>
      <c r="V253" s="6">
        <f t="shared" si="686"/>
        <v>414.31139623662</v>
      </c>
      <c r="W253" s="6">
        <f t="shared" si="686"/>
        <v>421.27981504321963</v>
      </c>
      <c r="X253" s="6">
        <f t="shared" si="686"/>
        <v>428.11060799179938</v>
      </c>
      <c r="Y253" s="6">
        <f t="shared" si="686"/>
        <v>434.7848233219932</v>
      </c>
      <c r="Z253" s="6">
        <f t="shared" si="686"/>
        <v>441.28274837744169</v>
      </c>
      <c r="AA253" s="6">
        <f t="shared" si="686"/>
        <v>447.58393033558662</v>
      </c>
      <c r="AB253" s="6">
        <f t="shared" si="686"/>
        <v>453.66720329021689</v>
      </c>
      <c r="AC253" s="6">
        <f t="shared" si="686"/>
        <v>459.51072225334707</v>
      </c>
      <c r="AD253" s="6">
        <f t="shared" si="686"/>
        <v>465.09200465684745</v>
      </c>
      <c r="AE253" s="6">
        <f t="shared" si="686"/>
        <v>470.38797994275654</v>
      </c>
      <c r="AF253" s="6">
        <f t="shared" si="686"/>
        <v>475.37504784031086</v>
      </c>
      <c r="AG253" s="6">
        <f t="shared" si="686"/>
        <v>480.02914591705087</v>
      </c>
      <c r="AH253" s="6">
        <f t="shared" si="686"/>
        <v>484.32582698740498</v>
      </c>
      <c r="AI253" s="6">
        <f t="shared" si="686"/>
        <v>488.24034693903059</v>
      </c>
      <c r="AJ253" s="6">
        <f t="shared" si="686"/>
        <v>491.74776350712506</v>
      </c>
      <c r="AK253" s="6">
        <f t="shared" si="686"/>
        <v>494.82304648338464</v>
      </c>
      <c r="AL253" s="6">
        <f t="shared" si="686"/>
        <v>497.44119979130767</v>
      </c>
      <c r="AM253" s="6">
        <f t="shared" si="686"/>
        <v>499.5773957835043</v>
      </c>
      <c r="AN253" s="6">
        <f t="shared" si="686"/>
        <v>501.20712203203328</v>
      </c>
      <c r="AO253" s="6">
        <f t="shared" si="686"/>
        <v>502.30634076865067</v>
      </c>
      <c r="AP253" s="6">
        <f t="shared" si="686"/>
        <v>502.85166100498401</v>
      </c>
      <c r="AQ253" s="6">
        <f t="shared" si="686"/>
        <v>502.82052320995058</v>
      </c>
      <c r="AR253" s="6">
        <f t="shared" si="686"/>
        <v>502.19139624391238</v>
      </c>
      <c r="AS253" s="6">
        <f t="shared" si="686"/>
        <v>500.94398604908685</v>
      </c>
      <c r="AT253" s="6">
        <f t="shared" si="686"/>
        <v>499.05945536264079</v>
      </c>
      <c r="AU253" s="6">
        <f t="shared" si="686"/>
        <v>496.52065347744792</v>
      </c>
      <c r="AV253" s="6">
        <f t="shared" si="686"/>
        <v>493.31235475738231</v>
      </c>
      <c r="AW253" s="6">
        <f t="shared" si="686"/>
        <v>489.42150434796918</v>
      </c>
      <c r="AX253" s="6">
        <f t="shared" si="686"/>
        <v>484.83746917143412</v>
      </c>
      <c r="AY253" s="6">
        <f t="shared" si="686"/>
        <v>479.55229190137283</v>
      </c>
      <c r="AZ253" s="6">
        <f t="shared" si="686"/>
        <v>473.5609452868685</v>
      </c>
      <c r="BA253" s="6">
        <f t="shared" si="686"/>
        <v>466.86158376362022</v>
      </c>
      <c r="BB253" s="6">
        <f t="shared" si="686"/>
        <v>459.45578889547244</v>
      </c>
      <c r="BC253" s="6">
        <f t="shared" si="686"/>
        <v>451.34880477940294</v>
      </c>
      <c r="BD253" s="6">
        <f t="shared" si="686"/>
        <v>442.54975914756557</v>
      </c>
      <c r="BE253" s="6">
        <f t="shared" si="686"/>
        <v>433.0718655148757</v>
      </c>
      <c r="BF253" s="6">
        <f t="shared" si="686"/>
        <v>422.93260137174394</v>
      </c>
      <c r="BG253" s="6">
        <f t="shared" si="686"/>
        <v>412.15385711469952</v>
      </c>
      <c r="BH253" s="6">
        <f t="shared" si="686"/>
        <v>400.76205016987819</v>
      </c>
      <c r="BI253" s="6">
        <f t="shared" si="686"/>
        <v>388.78819860445378</v>
      </c>
      <c r="BJ253" s="6">
        <f t="shared" si="686"/>
        <v>376.26794846855393</v>
      </c>
      <c r="BK253" s="6">
        <f t="shared" si="686"/>
        <v>363.24154918185513</v>
      </c>
      <c r="BL253" s="6">
        <f t="shared" si="686"/>
        <v>349.75377149845508</v>
      </c>
      <c r="BM253" s="6">
        <f t="shared" si="686"/>
        <v>335.85376297015716</v>
      </c>
      <c r="BN253" s="6">
        <f t="shared" si="686"/>
        <v>321.5948364121075</v>
      </c>
      <c r="BO253" s="6">
        <f t="shared" si="686"/>
        <v>307.03418765881082</v>
      </c>
      <c r="BP253" s="6">
        <f t="shared" ref="BP253:EA256" si="689">$H$1*PI()/3*($E$213*(BQ$215-BP$215)*(BP45*(2*BP$215+BQ$215)+BQ45*(BP$215+2*BQ$215))+$C$213/2*((BQ$215^2-BP$215^2)*(BP45+BQ45)^2+2*(BQ$215-BP$215)*(BP$215*BP45^2+BQ$215*BQ45^2)))</f>
        <v>292.23253991518277</v>
      </c>
      <c r="BQ253" s="6">
        <f t="shared" si="689"/>
        <v>277.25371325190019</v>
      </c>
      <c r="BR253" s="6">
        <f t="shared" si="689"/>
        <v>262.16411927892597</v>
      </c>
      <c r="BS253" s="6">
        <f t="shared" si="689"/>
        <v>247.0321827441845</v>
      </c>
      <c r="BT253" s="6">
        <f t="shared" si="689"/>
        <v>231.92769373311762</v>
      </c>
      <c r="BU253" s="6">
        <f t="shared" si="689"/>
        <v>216.92109625646481</v>
      </c>
      <c r="BV253" s="6">
        <f t="shared" si="689"/>
        <v>202.08272126997826</v>
      </c>
      <c r="BW253" s="6">
        <f t="shared" si="689"/>
        <v>187.48197450829471</v>
      </c>
      <c r="BX253" s="6">
        <f t="shared" si="689"/>
        <v>173.18649186736542</v>
      </c>
      <c r="BY253" s="6">
        <f t="shared" si="689"/>
        <v>159.26127734552065</v>
      </c>
      <c r="BZ253" s="6">
        <f t="shared" si="689"/>
        <v>145.76784065056245</v>
      </c>
      <c r="CA253" s="6">
        <f t="shared" si="689"/>
        <v>132.76335338859639</v>
      </c>
      <c r="CB253" s="6">
        <f t="shared" si="689"/>
        <v>120.29984414645165</v>
      </c>
      <c r="CC253" s="6">
        <f t="shared" si="689"/>
        <v>108.4234536450728</v>
      </c>
      <c r="CD253" s="6">
        <f t="shared" si="689"/>
        <v>97.173771353320546</v>
      </c>
      <c r="CE253" s="6">
        <f t="shared" si="689"/>
        <v>86.583274410520701</v>
      </c>
      <c r="CF253" s="6">
        <f t="shared" si="689"/>
        <v>76.676888322182521</v>
      </c>
      <c r="CG253" s="6">
        <f t="shared" si="689"/>
        <v>67.47168661649097</v>
      </c>
      <c r="CH253" s="6">
        <f t="shared" si="689"/>
        <v>58.976743464122769</v>
      </c>
      <c r="CI253" s="6">
        <f t="shared" si="689"/>
        <v>51.193149204704852</v>
      </c>
      <c r="CJ253" s="6">
        <f t="shared" si="689"/>
        <v>44.114193879970074</v>
      </c>
      <c r="CK253" s="6">
        <f t="shared" si="689"/>
        <v>37.725718393013089</v>
      </c>
      <c r="CL253" s="6">
        <f t="shared" si="689"/>
        <v>32.006627001835859</v>
      </c>
      <c r="CM253" s="6">
        <f t="shared" si="689"/>
        <v>26.929548773150501</v>
      </c>
      <c r="CN253" s="6">
        <f t="shared" si="689"/>
        <v>22.461629673657288</v>
      </c>
      <c r="CO253" s="6">
        <f t="shared" si="689"/>
        <v>18.565431493010021</v>
      </c>
      <c r="CP253" s="6">
        <f t="shared" si="689"/>
        <v>15.199909117017427</v>
      </c>
      <c r="CQ253" s="6">
        <f t="shared" si="689"/>
        <v>12.321434125869017</v>
      </c>
      <c r="CR253" s="6">
        <f t="shared" si="689"/>
        <v>9.8848305623818185</v>
      </c>
      <c r="CS253" s="6">
        <f t="shared" si="689"/>
        <v>7.8443882105997114</v>
      </c>
      <c r="CT253" s="6">
        <f t="shared" si="689"/>
        <v>6.1548199612727279</v>
      </c>
      <c r="CU253" s="6">
        <f t="shared" si="689"/>
        <v>4.7721328186237386</v>
      </c>
      <c r="CV253" s="6">
        <f t="shared" si="689"/>
        <v>3.6543866972369847</v>
      </c>
      <c r="CW253" s="6">
        <f t="shared" si="689"/>
        <v>2.7623211165003694</v>
      </c>
      <c r="CX253" s="6">
        <f t="shared" si="689"/>
        <v>2.0598368571108199</v>
      </c>
      <c r="CY253" s="6">
        <f t="shared" si="689"/>
        <v>1.5143271428489962</v>
      </c>
      <c r="CZ253" s="6">
        <f t="shared" si="689"/>
        <v>1.0968604411216252</v>
      </c>
      <c r="DA253" s="6">
        <f t="shared" si="689"/>
        <v>0.7822240179121136</v>
      </c>
      <c r="DB253" s="6">
        <f t="shared" si="689"/>
        <v>0.54884345534704027</v>
      </c>
      <c r="DC253" s="6">
        <f t="shared" si="689"/>
        <v>0.37859804750103465</v>
      </c>
      <c r="DD253" s="6">
        <f t="shared" si="689"/>
        <v>0.25655506119928512</v>
      </c>
      <c r="DE253" s="6">
        <f t="shared" si="689"/>
        <v>0.1706471634313213</v>
      </c>
      <c r="DF253" s="6">
        <f t="shared" si="689"/>
        <v>0.11131691642488255</v>
      </c>
      <c r="DG253" s="6">
        <f t="shared" si="689"/>
        <v>7.1150317761190546E-2</v>
      </c>
      <c r="DH253" s="6">
        <f t="shared" si="689"/>
        <v>4.4518233199252431E-2</v>
      </c>
      <c r="DI253" s="6">
        <f t="shared" si="689"/>
        <v>2.7240634515671415E-2</v>
      </c>
      <c r="DJ253" s="6">
        <f t="shared" si="689"/>
        <v>1.6284247692391274E-2</v>
      </c>
      <c r="DK253" s="6">
        <f t="shared" si="689"/>
        <v>9.4999548318854387E-3</v>
      </c>
      <c r="DL253" s="6">
        <f t="shared" si="689"/>
        <v>5.4024305002747311E-3</v>
      </c>
      <c r="DM253" s="6">
        <f t="shared" si="689"/>
        <v>2.9912888998855978E-3</v>
      </c>
      <c r="DN253" s="6">
        <f t="shared" si="689"/>
        <v>1.6106196408612477E-3</v>
      </c>
      <c r="DO253" s="6">
        <f t="shared" si="689"/>
        <v>8.4223279654462068E-4</v>
      </c>
      <c r="DP253" s="6">
        <f t="shared" si="689"/>
        <v>4.2715833019397694E-4</v>
      </c>
      <c r="DQ253" s="6">
        <f t="shared" si="689"/>
        <v>2.0982102780118508E-4</v>
      </c>
      <c r="DR253" s="6">
        <f t="shared" si="689"/>
        <v>9.9671244737549496E-5</v>
      </c>
      <c r="DS253" s="6">
        <f t="shared" si="689"/>
        <v>4.5717137973146345E-5</v>
      </c>
      <c r="DT253" s="6">
        <f t="shared" si="689"/>
        <v>2.0214956603671096E-5</v>
      </c>
      <c r="DU253" s="6">
        <f t="shared" si="689"/>
        <v>8.6023065148550826E-6</v>
      </c>
      <c r="DV253" s="6">
        <f t="shared" si="689"/>
        <v>3.5166961391819535E-6</v>
      </c>
      <c r="DW253" s="6">
        <f t="shared" si="689"/>
        <v>1.3785620640496584E-6</v>
      </c>
      <c r="DX253" s="6">
        <f t="shared" si="689"/>
        <v>5.1718458604331334E-7</v>
      </c>
      <c r="DY253" s="6">
        <f t="shared" si="689"/>
        <v>1.8531455915868787E-7</v>
      </c>
      <c r="DZ253" s="6">
        <f t="shared" si="689"/>
        <v>6.3284013750300918E-8</v>
      </c>
      <c r="EA253" s="6">
        <f t="shared" si="689"/>
        <v>2.0550937932993589E-8</v>
      </c>
      <c r="EB253" s="6">
        <f t="shared" si="688"/>
        <v>6.3315472494099618E-9</v>
      </c>
      <c r="EC253" s="6">
        <f t="shared" si="688"/>
        <v>1.8461569111809782E-9</v>
      </c>
      <c r="ED253" s="6">
        <f t="shared" si="688"/>
        <v>5.081572658794652E-10</v>
      </c>
      <c r="EE253" s="6">
        <f t="shared" si="688"/>
        <v>1.316850397494854E-10</v>
      </c>
      <c r="EF253" s="6">
        <f t="shared" si="688"/>
        <v>3.2038096119348778E-11</v>
      </c>
      <c r="EG253" s="6">
        <f t="shared" si="688"/>
        <v>7.2964997838268909E-12</v>
      </c>
      <c r="EH253" s="6">
        <f t="shared" si="688"/>
        <v>1.55076251200269E-12</v>
      </c>
      <c r="EI253" s="6">
        <f t="shared" si="688"/>
        <v>3.0659187437790266E-13</v>
      </c>
      <c r="EJ253" s="6">
        <f t="shared" si="688"/>
        <v>5.6194750871619894E-14</v>
      </c>
      <c r="EK253" s="6">
        <f t="shared" si="688"/>
        <v>9.5151526145666009E-15</v>
      </c>
      <c r="EL253" s="6">
        <f t="shared" si="688"/>
        <v>1.482901403312044E-15</v>
      </c>
      <c r="EM253" s="6">
        <f t="shared" si="688"/>
        <v>2.1188474783982928E-16</v>
      </c>
      <c r="EN253" s="6">
        <f t="shared" si="688"/>
        <v>2.7644664529851185E-17</v>
      </c>
      <c r="EO253" s="6">
        <f t="shared" si="688"/>
        <v>2.9696273755953911E-18</v>
      </c>
      <c r="EP253" s="6">
        <f t="shared" si="688"/>
        <v>0</v>
      </c>
      <c r="EQ253" s="6">
        <f t="shared" si="688"/>
        <v>0</v>
      </c>
      <c r="ER253" s="6">
        <f t="shared" si="688"/>
        <v>0</v>
      </c>
      <c r="ES253" s="6">
        <f t="shared" si="688"/>
        <v>0</v>
      </c>
      <c r="ET253" s="6">
        <f t="shared" si="688"/>
        <v>0</v>
      </c>
      <c r="EU253" s="6">
        <f t="shared" si="688"/>
        <v>0</v>
      </c>
      <c r="EV253" s="6">
        <f t="shared" si="688"/>
        <v>0</v>
      </c>
      <c r="EW253" s="6">
        <f t="shared" si="688"/>
        <v>0</v>
      </c>
      <c r="EX253" s="6">
        <f t="shared" si="688"/>
        <v>0</v>
      </c>
      <c r="EY253" s="6">
        <f t="shared" si="688"/>
        <v>0</v>
      </c>
      <c r="EZ253" s="6">
        <f t="shared" si="688"/>
        <v>0</v>
      </c>
      <c r="FA253" s="6">
        <f t="shared" si="688"/>
        <v>0</v>
      </c>
      <c r="FB253" s="6">
        <f t="shared" si="688"/>
        <v>0</v>
      </c>
      <c r="FC253" s="6">
        <f t="shared" si="688"/>
        <v>0</v>
      </c>
      <c r="FD253" s="6">
        <f t="shared" si="688"/>
        <v>0</v>
      </c>
      <c r="FE253" s="6">
        <f t="shared" si="688"/>
        <v>0</v>
      </c>
      <c r="FF253" s="6">
        <f t="shared" si="688"/>
        <v>0</v>
      </c>
      <c r="FG253" s="6">
        <f t="shared" si="688"/>
        <v>0</v>
      </c>
      <c r="FH253" s="6">
        <f t="shared" si="688"/>
        <v>0</v>
      </c>
      <c r="FI253" s="6">
        <f t="shared" si="688"/>
        <v>0</v>
      </c>
      <c r="FJ253" s="6">
        <f t="shared" si="688"/>
        <v>0</v>
      </c>
      <c r="FK253" s="6">
        <f t="shared" si="688"/>
        <v>0</v>
      </c>
      <c r="FL253" s="6">
        <f t="shared" si="688"/>
        <v>0</v>
      </c>
      <c r="FM253" s="6">
        <f t="shared" si="688"/>
        <v>0</v>
      </c>
      <c r="FN253" s="6">
        <f t="shared" si="688"/>
        <v>0</v>
      </c>
      <c r="FO253" s="6">
        <f t="shared" si="688"/>
        <v>0</v>
      </c>
      <c r="FP253" s="6">
        <f t="shared" si="688"/>
        <v>0</v>
      </c>
      <c r="FQ253" s="6">
        <f t="shared" si="688"/>
        <v>0</v>
      </c>
      <c r="FR253" s="6">
        <f t="shared" si="688"/>
        <v>0</v>
      </c>
      <c r="FS253" s="6">
        <f t="shared" si="688"/>
        <v>0</v>
      </c>
      <c r="FT253" s="6">
        <f t="shared" si="688"/>
        <v>0</v>
      </c>
      <c r="FU253" s="6">
        <f t="shared" si="688"/>
        <v>0</v>
      </c>
      <c r="FV253" s="6">
        <f t="shared" si="688"/>
        <v>0</v>
      </c>
      <c r="FW253" s="6">
        <f t="shared" si="688"/>
        <v>0</v>
      </c>
      <c r="FX253" s="6">
        <f t="shared" si="688"/>
        <v>0</v>
      </c>
      <c r="FY253" s="6">
        <f t="shared" si="688"/>
        <v>0</v>
      </c>
      <c r="FZ253" s="6">
        <f t="shared" si="688"/>
        <v>0</v>
      </c>
      <c r="GA253" s="6">
        <f t="shared" si="688"/>
        <v>0</v>
      </c>
      <c r="GB253" s="6">
        <f t="shared" si="688"/>
        <v>0</v>
      </c>
      <c r="GC253" s="6">
        <f t="shared" si="688"/>
        <v>0</v>
      </c>
      <c r="GD253" s="6">
        <f t="shared" si="688"/>
        <v>0</v>
      </c>
      <c r="GE253" s="6">
        <f t="shared" si="688"/>
        <v>0</v>
      </c>
      <c r="GF253" s="6">
        <f t="shared" si="688"/>
        <v>0</v>
      </c>
      <c r="GG253" s="6">
        <f t="shared" si="688"/>
        <v>0</v>
      </c>
      <c r="GH253" s="6">
        <f t="shared" si="688"/>
        <v>0</v>
      </c>
      <c r="GI253" s="6">
        <f t="shared" si="688"/>
        <v>0</v>
      </c>
      <c r="GJ253" s="6">
        <f t="shared" si="688"/>
        <v>0</v>
      </c>
      <c r="GK253" s="6">
        <f t="shared" si="688"/>
        <v>0</v>
      </c>
      <c r="GL253" s="6">
        <f t="shared" si="688"/>
        <v>0</v>
      </c>
      <c r="GM253" s="6">
        <f t="shared" si="688"/>
        <v>0</v>
      </c>
      <c r="GN253" s="6">
        <f t="shared" si="687"/>
        <v>0</v>
      </c>
      <c r="GO253" s="6">
        <f t="shared" si="687"/>
        <v>0</v>
      </c>
      <c r="GP253" s="6">
        <f t="shared" si="687"/>
        <v>0</v>
      </c>
      <c r="GQ253" s="6">
        <f t="shared" si="687"/>
        <v>0</v>
      </c>
      <c r="GR253" s="6">
        <f t="shared" si="687"/>
        <v>0</v>
      </c>
      <c r="GS253" s="6">
        <f t="shared" si="687"/>
        <v>0</v>
      </c>
      <c r="GT253" s="6">
        <f t="shared" si="687"/>
        <v>0</v>
      </c>
      <c r="GU253" s="6">
        <f t="shared" si="687"/>
        <v>0</v>
      </c>
      <c r="GV253" s="6">
        <f t="shared" si="687"/>
        <v>0</v>
      </c>
      <c r="GW253" s="6">
        <f t="shared" si="687"/>
        <v>0</v>
      </c>
      <c r="GX253" s="6">
        <f t="shared" si="687"/>
        <v>0</v>
      </c>
      <c r="GY253" s="6">
        <f t="shared" si="687"/>
        <v>0</v>
      </c>
      <c r="GZ253" s="6">
        <f t="shared" si="687"/>
        <v>0</v>
      </c>
      <c r="HA253" s="6">
        <f t="shared" si="687"/>
        <v>0</v>
      </c>
      <c r="HB253" s="6">
        <f t="shared" si="687"/>
        <v>0</v>
      </c>
      <c r="HC253" s="6">
        <f t="shared" si="687"/>
        <v>0</v>
      </c>
      <c r="HD253" s="6">
        <f t="shared" si="687"/>
        <v>0</v>
      </c>
      <c r="HE253" s="6">
        <f t="shared" si="687"/>
        <v>0</v>
      </c>
      <c r="HF253" s="6">
        <f t="shared" si="687"/>
        <v>0</v>
      </c>
      <c r="HG253" s="6">
        <f t="shared" si="687"/>
        <v>0</v>
      </c>
      <c r="HJ253" s="2">
        <f t="shared" si="644"/>
        <v>30356.259085615089</v>
      </c>
      <c r="HK253" s="1">
        <f t="shared" si="638"/>
        <v>386644.10859468294</v>
      </c>
      <c r="HL253" s="2">
        <f t="shared" si="645"/>
        <v>-0.99999687046286723</v>
      </c>
      <c r="HM253" s="4">
        <f t="shared" si="646"/>
        <v>1.0463636129141611</v>
      </c>
      <c r="HN253" s="4">
        <f t="shared" si="647"/>
        <v>0.50072203779081315</v>
      </c>
      <c r="HO253" s="5">
        <f t="shared" si="684"/>
        <v>1.9105119944915714</v>
      </c>
      <c r="HP253" s="2">
        <f t="shared" si="648"/>
        <v>-3968.9990799156567</v>
      </c>
      <c r="HQ253" s="5">
        <f t="shared" si="649"/>
        <v>-1.911432078834423</v>
      </c>
      <c r="HR253" s="6">
        <f t="shared" si="650"/>
        <v>2647.9105119944916</v>
      </c>
      <c r="HS253" s="2">
        <f t="shared" si="651"/>
        <v>100.56878010063805</v>
      </c>
      <c r="HT253" s="11">
        <f t="shared" si="652"/>
        <v>30356.259085683087</v>
      </c>
    </row>
    <row r="254" spans="1:228" x14ac:dyDescent="0.25">
      <c r="A254">
        <v>168</v>
      </c>
      <c r="B254" s="3">
        <v>251188643.150958</v>
      </c>
      <c r="C254" s="2">
        <v>7.9596877820543384</v>
      </c>
      <c r="D254" s="6">
        <f t="shared" si="643"/>
        <v>294.8079839461185</v>
      </c>
      <c r="E254" s="6">
        <f t="shared" ref="E254:BP257" si="690">$H$1*PI()/3*($E$213*(F$215-E$215)*(E46*(2*E$215+F$215)+F46*(E$215+2*F$215))+$C$213/2*((F$215^2-E$215^2)*(E46+F46)^2+2*(F$215-E$215)*(E$215*E46^2+F$215*F46^2)))</f>
        <v>302.46713254573422</v>
      </c>
      <c r="F254" s="6">
        <f t="shared" si="690"/>
        <v>310.22558589969941</v>
      </c>
      <c r="G254" s="6">
        <f t="shared" si="690"/>
        <v>318.07795488973937</v>
      </c>
      <c r="H254" s="6">
        <f t="shared" si="690"/>
        <v>326.01829614994517</v>
      </c>
      <c r="I254" s="6">
        <f t="shared" si="690"/>
        <v>334.040085800555</v>
      </c>
      <c r="J254" s="6">
        <f t="shared" si="690"/>
        <v>342.13619304406899</v>
      </c>
      <c r="K254" s="6">
        <f t="shared" si="690"/>
        <v>350.29885375127816</v>
      </c>
      <c r="L254" s="6">
        <f t="shared" si="690"/>
        <v>358.5196441740444</v>
      </c>
      <c r="M254" s="6">
        <f t="shared" si="690"/>
        <v>366.7894549481602</v>
      </c>
      <c r="N254" s="6">
        <f t="shared" si="690"/>
        <v>375.09846556073899</v>
      </c>
      <c r="O254" s="6">
        <f t="shared" si="690"/>
        <v>383.43611948400815</v>
      </c>
      <c r="P254" s="6">
        <f t="shared" si="690"/>
        <v>391.7911001909099</v>
      </c>
      <c r="Q254" s="6">
        <f t="shared" si="690"/>
        <v>400.15130829851728</v>
      </c>
      <c r="R254" s="6">
        <f t="shared" si="690"/>
        <v>408.50384010513659</v>
      </c>
      <c r="S254" s="6">
        <f t="shared" si="690"/>
        <v>416.83496781120442</v>
      </c>
      <c r="T254" s="6">
        <f t="shared" si="690"/>
        <v>425.13012174513995</v>
      </c>
      <c r="U254" s="6">
        <f t="shared" si="690"/>
        <v>433.37387494022835</v>
      </c>
      <c r="V254" s="6">
        <f t="shared" si="690"/>
        <v>441.54993043428294</v>
      </c>
      <c r="W254" s="6">
        <f t="shared" si="690"/>
        <v>449.6411117004244</v>
      </c>
      <c r="X254" s="6">
        <f t="shared" si="690"/>
        <v>457.62935663981847</v>
      </c>
      <c r="Y254" s="6">
        <f t="shared" si="690"/>
        <v>465.49571560152975</v>
      </c>
      <c r="Z254" s="6">
        <f t="shared" si="690"/>
        <v>473.22035392405735</v>
      </c>
      <c r="AA254" s="6">
        <f t="shared" si="690"/>
        <v>480.782559520755</v>
      </c>
      <c r="AB254" s="6">
        <f t="shared" si="690"/>
        <v>488.16075606260364</v>
      </c>
      <c r="AC254" s="6">
        <f t="shared" si="690"/>
        <v>495.33252233782724</v>
      </c>
      <c r="AD254" s="6">
        <f t="shared" si="690"/>
        <v>502.274618392511</v>
      </c>
      <c r="AE254" s="6">
        <f t="shared" si="690"/>
        <v>508.96301907740951</v>
      </c>
      <c r="AF254" s="6">
        <f t="shared" si="690"/>
        <v>515.37295565020133</v>
      </c>
      <c r="AG254" s="6">
        <f t="shared" si="690"/>
        <v>521.47896608780331</v>
      </c>
      <c r="AH254" s="6">
        <f t="shared" si="690"/>
        <v>527.25495477884556</v>
      </c>
      <c r="AI254" s="6">
        <f t="shared" si="690"/>
        <v>532.67426226438022</v>
      </c>
      <c r="AJ254" s="6">
        <f t="shared" si="690"/>
        <v>537.70974568873987</v>
      </c>
      <c r="AK254" s="6">
        <f t="shared" si="690"/>
        <v>542.33387060542304</v>
      </c>
      <c r="AL254" s="6">
        <f t="shared" si="690"/>
        <v>546.518814757325</v>
      </c>
      <c r="AM254" s="6">
        <f t="shared" si="690"/>
        <v>550.23658440627764</v>
      </c>
      <c r="AN254" s="6">
        <f t="shared" si="690"/>
        <v>553.45914373746791</v>
      </c>
      <c r="AO254" s="6">
        <f t="shared" si="690"/>
        <v>556.15855778703963</v>
      </c>
      <c r="AP254" s="6">
        <f t="shared" si="690"/>
        <v>558.30714925439986</v>
      </c>
      <c r="AQ254" s="6">
        <f t="shared" si="690"/>
        <v>559.87766944997338</v>
      </c>
      <c r="AR254" s="6">
        <f t="shared" si="690"/>
        <v>560.84348349480308</v>
      </c>
      <c r="AS254" s="6">
        <f t="shared" si="690"/>
        <v>561.17876973338639</v>
      </c>
      <c r="AT254" s="6">
        <f t="shared" si="690"/>
        <v>560.85873313450281</v>
      </c>
      <c r="AU254" s="6">
        <f t="shared" si="690"/>
        <v>559.85983224607128</v>
      </c>
      <c r="AV254" s="6">
        <f t="shared" si="690"/>
        <v>558.16001902825769</v>
      </c>
      <c r="AW254" s="6">
        <f t="shared" si="690"/>
        <v>555.73899061566397</v>
      </c>
      <c r="AX254" s="6">
        <f t="shared" si="690"/>
        <v>552.57845176282694</v>
      </c>
      <c r="AY254" s="6">
        <f t="shared" si="690"/>
        <v>548.66238638833863</v>
      </c>
      <c r="AZ254" s="6">
        <f t="shared" si="690"/>
        <v>543.97733627366028</v>
      </c>
      <c r="BA254" s="6">
        <f t="shared" si="690"/>
        <v>538.5126845819774</v>
      </c>
      <c r="BB254" s="6">
        <f t="shared" si="690"/>
        <v>532.26094144573563</v>
      </c>
      <c r="BC254" s="6">
        <f t="shared" si="690"/>
        <v>525.21802843482897</v>
      </c>
      <c r="BD254" s="6">
        <f t="shared" si="690"/>
        <v>517.38355826659472</v>
      </c>
      <c r="BE254" s="6">
        <f t="shared" si="690"/>
        <v>508.76110566118246</v>
      </c>
      <c r="BF254" s="6">
        <f t="shared" si="690"/>
        <v>499.35846478671215</v>
      </c>
      <c r="BG254" s="6">
        <f t="shared" si="690"/>
        <v>489.18788829511988</v>
      </c>
      <c r="BH254" s="6">
        <f t="shared" si="690"/>
        <v>478.26630254025378</v>
      </c>
      <c r="BI254" s="6">
        <f t="shared" si="690"/>
        <v>466.61549318853474</v>
      </c>
      <c r="BJ254" s="6">
        <f t="shared" si="690"/>
        <v>454.26225512731662</v>
      </c>
      <c r="BK254" s="6">
        <f t="shared" si="690"/>
        <v>441.23850034516749</v>
      </c>
      <c r="BL254" s="6">
        <f t="shared" si="690"/>
        <v>427.58131733457878</v>
      </c>
      <c r="BM254" s="6">
        <f t="shared" si="690"/>
        <v>413.33297556745214</v>
      </c>
      <c r="BN254" s="6">
        <f t="shared" si="690"/>
        <v>398.54086875393932</v>
      </c>
      <c r="BO254" s="6">
        <f t="shared" si="690"/>
        <v>383.25739092401687</v>
      </c>
      <c r="BP254" s="6">
        <f t="shared" si="690"/>
        <v>367.5397399106069</v>
      </c>
      <c r="BQ254" s="6">
        <f t="shared" si="689"/>
        <v>351.44964357059047</v>
      </c>
      <c r="BR254" s="6">
        <f t="shared" si="689"/>
        <v>335.05300508564721</v>
      </c>
      <c r="BS254" s="6">
        <f t="shared" si="689"/>
        <v>318.41946494559073</v>
      </c>
      <c r="BT254" s="6">
        <f t="shared" si="689"/>
        <v>301.62187874517508</v>
      </c>
      <c r="BU254" s="6">
        <f t="shared" si="689"/>
        <v>284.73571171484991</v>
      </c>
      <c r="BV254" s="6">
        <f t="shared" si="689"/>
        <v>267.83835295016536</v>
      </c>
      <c r="BW254" s="6">
        <f t="shared" si="689"/>
        <v>251.00835457188217</v>
      </c>
      <c r="BX254" s="6">
        <f t="shared" si="689"/>
        <v>234.32460350519489</v>
      </c>
      <c r="BY254" s="6">
        <f t="shared" si="689"/>
        <v>217.86543615292928</v>
      </c>
      <c r="BZ254" s="6">
        <f t="shared" si="689"/>
        <v>201.7077088808052</v>
      </c>
      <c r="CA254" s="6">
        <f t="shared" si="689"/>
        <v>185.92583984554847</v>
      </c>
      <c r="CB254" s="6">
        <f t="shared" si="689"/>
        <v>170.5908401683327</v>
      </c>
      <c r="CC254" s="6">
        <f t="shared" si="689"/>
        <v>155.76935467145404</v>
      </c>
      <c r="CD254" s="6">
        <f t="shared" si="689"/>
        <v>141.5227342170293</v>
      </c>
      <c r="CE254" s="6">
        <f t="shared" si="689"/>
        <v>127.90616298405878</v>
      </c>
      <c r="CF254" s="6">
        <f t="shared" si="689"/>
        <v>114.96786465103132</v>
      </c>
      <c r="CG254" s="6">
        <f t="shared" si="689"/>
        <v>102.74841129372551</v>
      </c>
      <c r="CH254" s="6">
        <f t="shared" si="689"/>
        <v>91.280157751850638</v>
      </c>
      <c r="CI254" s="6">
        <f t="shared" si="689"/>
        <v>80.586822184026261</v>
      </c>
      <c r="CJ254" s="6">
        <f t="shared" si="689"/>
        <v>70.683230480110026</v>
      </c>
      <c r="CK254" s="6">
        <f t="shared" si="689"/>
        <v>61.575238141339483</v>
      </c>
      <c r="CL254" s="6">
        <f t="shared" si="689"/>
        <v>53.259838240991073</v>
      </c>
      <c r="CM254" s="6">
        <f t="shared" si="689"/>
        <v>45.725458272411821</v>
      </c>
      <c r="CN254" s="6">
        <f t="shared" si="689"/>
        <v>38.952442276158628</v>
      </c>
      <c r="CO254" s="6">
        <f t="shared" si="689"/>
        <v>32.913707874789132</v>
      </c>
      <c r="CP254" s="6">
        <f t="shared" si="689"/>
        <v>27.575561051076935</v>
      </c>
      <c r="CQ254" s="6">
        <f t="shared" si="689"/>
        <v>22.898645041840105</v>
      </c>
      <c r="CR254" s="6">
        <f t="shared" si="689"/>
        <v>18.838993966759944</v>
      </c>
      <c r="CS254" s="6">
        <f t="shared" si="689"/>
        <v>15.349157146869757</v>
      </c>
      <c r="CT254" s="6">
        <f t="shared" si="689"/>
        <v>12.379356835370238</v>
      </c>
      <c r="CU254" s="6">
        <f t="shared" si="689"/>
        <v>9.8786405650664708</v>
      </c>
      <c r="CV254" s="6">
        <f t="shared" si="689"/>
        <v>7.7959896999318374</v>
      </c>
      <c r="CW254" s="6">
        <f t="shared" si="689"/>
        <v>6.0813481306977382</v>
      </c>
      <c r="CX254" s="6">
        <f t="shared" si="689"/>
        <v>4.6865393094169008</v>
      </c>
      <c r="CY254" s="6">
        <f t="shared" si="689"/>
        <v>3.5660457632894227</v>
      </c>
      <c r="CZ254" s="6">
        <f t="shared" si="689"/>
        <v>2.677632515736958</v>
      </c>
      <c r="DA254" s="6">
        <f t="shared" si="689"/>
        <v>1.9828040081356724</v>
      </c>
      <c r="DB254" s="6">
        <f t="shared" si="689"/>
        <v>1.4470926109620084</v>
      </c>
      <c r="DC254" s="6">
        <f t="shared" si="689"/>
        <v>1.0401850546617968</v>
      </c>
      <c r="DD254" s="6">
        <f t="shared" si="689"/>
        <v>0.73590052991592747</v>
      </c>
      <c r="DE254" s="6">
        <f t="shared" si="689"/>
        <v>0.5120403055764855</v>
      </c>
      <c r="DF254" s="6">
        <f t="shared" si="689"/>
        <v>0.35013311121905866</v>
      </c>
      <c r="DG254" s="6">
        <f t="shared" si="689"/>
        <v>0.23510300706745971</v>
      </c>
      <c r="DH254" s="6">
        <f t="shared" si="689"/>
        <v>0.15488697163964077</v>
      </c>
      <c r="DI254" s="6">
        <f t="shared" si="689"/>
        <v>0.10002810919072802</v>
      </c>
      <c r="DJ254" s="6">
        <f t="shared" si="689"/>
        <v>6.3267504603344168E-2</v>
      </c>
      <c r="DK254" s="6">
        <f t="shared" si="689"/>
        <v>3.9153740988522819E-2</v>
      </c>
      <c r="DL254" s="6">
        <f t="shared" si="689"/>
        <v>2.3684419651047367E-2</v>
      </c>
      <c r="DM254" s="6">
        <f t="shared" si="689"/>
        <v>1.3989166991007931E-2</v>
      </c>
      <c r="DN254" s="6">
        <f t="shared" si="689"/>
        <v>8.0590162616301537E-3</v>
      </c>
      <c r="DO254" s="6">
        <f t="shared" si="689"/>
        <v>4.5230615977790902E-3</v>
      </c>
      <c r="DP254" s="6">
        <f t="shared" si="689"/>
        <v>2.4701267506349453E-3</v>
      </c>
      <c r="DQ254" s="6">
        <f t="shared" si="689"/>
        <v>1.3109734561571522E-3</v>
      </c>
      <c r="DR254" s="6">
        <f t="shared" si="689"/>
        <v>6.7527815166243269E-4</v>
      </c>
      <c r="DS254" s="6">
        <f t="shared" si="689"/>
        <v>3.3712056372366031E-4</v>
      </c>
      <c r="DT254" s="6">
        <f t="shared" si="689"/>
        <v>1.6288207669912808E-4</v>
      </c>
      <c r="DU254" s="6">
        <f t="shared" si="689"/>
        <v>7.6048295640727219E-5</v>
      </c>
      <c r="DV254" s="6">
        <f t="shared" si="689"/>
        <v>3.4256733084745589E-5</v>
      </c>
      <c r="DW254" s="6">
        <f t="shared" si="689"/>
        <v>1.4863561959111169E-5</v>
      </c>
      <c r="DX254" s="6">
        <f t="shared" si="689"/>
        <v>6.2010775742556125E-6</v>
      </c>
      <c r="DY254" s="6">
        <f t="shared" si="689"/>
        <v>2.4830792540040644E-6</v>
      </c>
      <c r="DZ254" s="6">
        <f t="shared" si="689"/>
        <v>9.5250739329424995E-7</v>
      </c>
      <c r="EA254" s="6">
        <f t="shared" si="689"/>
        <v>3.4933115529464202E-7</v>
      </c>
      <c r="EB254" s="6">
        <f t="shared" si="688"/>
        <v>1.222345858758906E-7</v>
      </c>
      <c r="EC254" s="6">
        <f t="shared" si="688"/>
        <v>4.0718634471700172E-8</v>
      </c>
      <c r="ED254" s="6">
        <f t="shared" si="688"/>
        <v>1.2883828690584118E-8</v>
      </c>
      <c r="EE254" s="6">
        <f t="shared" si="688"/>
        <v>3.8628986906340155E-9</v>
      </c>
      <c r="EF254" s="6">
        <f t="shared" si="688"/>
        <v>1.0947469790325502E-9</v>
      </c>
      <c r="EG254" s="6">
        <f t="shared" si="688"/>
        <v>2.9248978214479298E-10</v>
      </c>
      <c r="EH254" s="6">
        <f t="shared" si="688"/>
        <v>7.3470856083756931E-11</v>
      </c>
      <c r="EI254" s="6">
        <f t="shared" si="688"/>
        <v>1.7301420257137116E-11</v>
      </c>
      <c r="EJ254" s="6">
        <f t="shared" si="688"/>
        <v>3.8080838366370126E-12</v>
      </c>
      <c r="EK254" s="6">
        <f t="shared" si="688"/>
        <v>7.8095005249561678E-13</v>
      </c>
      <c r="EL254" s="6">
        <f t="shared" si="688"/>
        <v>1.4873080266748233E-13</v>
      </c>
      <c r="EM254" s="6">
        <f t="shared" si="688"/>
        <v>2.6214409770921808E-14</v>
      </c>
      <c r="EN254" s="6">
        <f t="shared" si="688"/>
        <v>4.2605885610792551E-15</v>
      </c>
      <c r="EO254" s="6">
        <f t="shared" si="688"/>
        <v>5.6152216956810675E-16</v>
      </c>
      <c r="EP254" s="6">
        <f t="shared" si="688"/>
        <v>0</v>
      </c>
      <c r="EQ254" s="6">
        <f t="shared" si="688"/>
        <v>0</v>
      </c>
      <c r="ER254" s="6">
        <f t="shared" si="688"/>
        <v>0</v>
      </c>
      <c r="ES254" s="6">
        <f t="shared" si="688"/>
        <v>0</v>
      </c>
      <c r="ET254" s="6">
        <f t="shared" si="688"/>
        <v>0</v>
      </c>
      <c r="EU254" s="6">
        <f t="shared" si="688"/>
        <v>0</v>
      </c>
      <c r="EV254" s="6">
        <f t="shared" si="688"/>
        <v>0</v>
      </c>
      <c r="EW254" s="6">
        <f t="shared" si="688"/>
        <v>0</v>
      </c>
      <c r="EX254" s="6">
        <f t="shared" si="688"/>
        <v>0</v>
      </c>
      <c r="EY254" s="6">
        <f t="shared" si="688"/>
        <v>0</v>
      </c>
      <c r="EZ254" s="6">
        <f t="shared" si="688"/>
        <v>0</v>
      </c>
      <c r="FA254" s="6">
        <f t="shared" si="688"/>
        <v>0</v>
      </c>
      <c r="FB254" s="6">
        <f t="shared" si="688"/>
        <v>0</v>
      </c>
      <c r="FC254" s="6">
        <f t="shared" si="688"/>
        <v>0</v>
      </c>
      <c r="FD254" s="6">
        <f t="shared" si="688"/>
        <v>0</v>
      </c>
      <c r="FE254" s="6">
        <f t="shared" si="688"/>
        <v>0</v>
      </c>
      <c r="FF254" s="6">
        <f t="shared" si="688"/>
        <v>0</v>
      </c>
      <c r="FG254" s="6">
        <f t="shared" si="688"/>
        <v>0</v>
      </c>
      <c r="FH254" s="6">
        <f t="shared" si="688"/>
        <v>0</v>
      </c>
      <c r="FI254" s="6">
        <f t="shared" si="688"/>
        <v>0</v>
      </c>
      <c r="FJ254" s="6">
        <f t="shared" si="688"/>
        <v>0</v>
      </c>
      <c r="FK254" s="6">
        <f t="shared" si="688"/>
        <v>0</v>
      </c>
      <c r="FL254" s="6">
        <f t="shared" si="688"/>
        <v>0</v>
      </c>
      <c r="FM254" s="6">
        <f t="shared" si="688"/>
        <v>0</v>
      </c>
      <c r="FN254" s="6">
        <f t="shared" si="688"/>
        <v>0</v>
      </c>
      <c r="FO254" s="6">
        <f t="shared" si="688"/>
        <v>0</v>
      </c>
      <c r="FP254" s="6">
        <f t="shared" si="688"/>
        <v>0</v>
      </c>
      <c r="FQ254" s="6">
        <f t="shared" si="688"/>
        <v>0</v>
      </c>
      <c r="FR254" s="6">
        <f t="shared" si="688"/>
        <v>0</v>
      </c>
      <c r="FS254" s="6">
        <f t="shared" si="688"/>
        <v>0</v>
      </c>
      <c r="FT254" s="6">
        <f t="shared" si="688"/>
        <v>0</v>
      </c>
      <c r="FU254" s="6">
        <f t="shared" si="688"/>
        <v>0</v>
      </c>
      <c r="FV254" s="6">
        <f t="shared" si="688"/>
        <v>0</v>
      </c>
      <c r="FW254" s="6">
        <f t="shared" si="688"/>
        <v>0</v>
      </c>
      <c r="FX254" s="6">
        <f t="shared" si="688"/>
        <v>0</v>
      </c>
      <c r="FY254" s="6">
        <f t="shared" si="688"/>
        <v>0</v>
      </c>
      <c r="FZ254" s="6">
        <f t="shared" si="688"/>
        <v>0</v>
      </c>
      <c r="GA254" s="6">
        <f t="shared" si="688"/>
        <v>0</v>
      </c>
      <c r="GB254" s="6">
        <f t="shared" si="688"/>
        <v>0</v>
      </c>
      <c r="GC254" s="6">
        <f t="shared" si="688"/>
        <v>0</v>
      </c>
      <c r="GD254" s="6">
        <f t="shared" si="688"/>
        <v>0</v>
      </c>
      <c r="GE254" s="6">
        <f t="shared" si="688"/>
        <v>0</v>
      </c>
      <c r="GF254" s="6">
        <f t="shared" si="688"/>
        <v>0</v>
      </c>
      <c r="GG254" s="6">
        <f t="shared" si="688"/>
        <v>0</v>
      </c>
      <c r="GH254" s="6">
        <f t="shared" si="688"/>
        <v>0</v>
      </c>
      <c r="GI254" s="6">
        <f t="shared" si="688"/>
        <v>0</v>
      </c>
      <c r="GJ254" s="6">
        <f t="shared" si="688"/>
        <v>0</v>
      </c>
      <c r="GK254" s="6">
        <f t="shared" si="688"/>
        <v>0</v>
      </c>
      <c r="GL254" s="6">
        <f t="shared" si="688"/>
        <v>0</v>
      </c>
      <c r="GM254" s="6">
        <f t="shared" si="688"/>
        <v>0</v>
      </c>
      <c r="GN254" s="6">
        <f t="shared" si="687"/>
        <v>0</v>
      </c>
      <c r="GO254" s="6">
        <f t="shared" si="687"/>
        <v>0</v>
      </c>
      <c r="GP254" s="6">
        <f t="shared" si="687"/>
        <v>0</v>
      </c>
      <c r="GQ254" s="6">
        <f t="shared" si="687"/>
        <v>0</v>
      </c>
      <c r="GR254" s="6">
        <f t="shared" si="687"/>
        <v>0</v>
      </c>
      <c r="GS254" s="6">
        <f t="shared" si="687"/>
        <v>0</v>
      </c>
      <c r="GT254" s="6">
        <f t="shared" si="687"/>
        <v>0</v>
      </c>
      <c r="GU254" s="6">
        <f t="shared" si="687"/>
        <v>0</v>
      </c>
      <c r="GV254" s="6">
        <f t="shared" si="687"/>
        <v>0</v>
      </c>
      <c r="GW254" s="6">
        <f t="shared" si="687"/>
        <v>0</v>
      </c>
      <c r="GX254" s="6">
        <f t="shared" si="687"/>
        <v>0</v>
      </c>
      <c r="GY254" s="6">
        <f t="shared" si="687"/>
        <v>0</v>
      </c>
      <c r="GZ254" s="6">
        <f t="shared" si="687"/>
        <v>0</v>
      </c>
      <c r="HA254" s="6">
        <f t="shared" si="687"/>
        <v>0</v>
      </c>
      <c r="HB254" s="6">
        <f t="shared" si="687"/>
        <v>0</v>
      </c>
      <c r="HC254" s="6">
        <f t="shared" si="687"/>
        <v>0</v>
      </c>
      <c r="HD254" s="6">
        <f t="shared" si="687"/>
        <v>0</v>
      </c>
      <c r="HE254" s="6">
        <f t="shared" si="687"/>
        <v>0</v>
      </c>
      <c r="HF254" s="6">
        <f t="shared" si="687"/>
        <v>0</v>
      </c>
      <c r="HG254" s="6">
        <f t="shared" si="687"/>
        <v>0</v>
      </c>
      <c r="HJ254" s="2">
        <f t="shared" si="644"/>
        <v>34622.18523482282</v>
      </c>
      <c r="HK254" s="1">
        <f t="shared" si="638"/>
        <v>386644.10859468294</v>
      </c>
      <c r="HL254" s="2">
        <f t="shared" si="645"/>
        <v>-0.99999643067302846</v>
      </c>
      <c r="HM254" s="4">
        <f t="shared" si="646"/>
        <v>1.0463069422794462</v>
      </c>
      <c r="HN254" s="4">
        <f t="shared" si="647"/>
        <v>0.50077109154907995</v>
      </c>
      <c r="HO254" s="5">
        <f t="shared" si="684"/>
        <v>2.0403082388654639</v>
      </c>
      <c r="HP254" s="2">
        <f t="shared" si="648"/>
        <v>-3968.9989506173156</v>
      </c>
      <c r="HQ254" s="5">
        <f t="shared" si="649"/>
        <v>-2.0413576215496505</v>
      </c>
      <c r="HR254" s="6">
        <f t="shared" si="650"/>
        <v>2648.0403082388657</v>
      </c>
      <c r="HS254" s="2">
        <f t="shared" si="651"/>
        <v>103.93014027598355</v>
      </c>
      <c r="HT254" s="11">
        <f t="shared" si="652"/>
        <v>34622.185234651799</v>
      </c>
    </row>
    <row r="255" spans="1:228" x14ac:dyDescent="0.25">
      <c r="A255">
        <v>169</v>
      </c>
      <c r="B255" s="3">
        <v>281838293.126445</v>
      </c>
      <c r="C255" s="2">
        <v>8.9309165819468213</v>
      </c>
      <c r="D255" s="6">
        <f t="shared" si="643"/>
        <v>306.83515579547998</v>
      </c>
      <c r="E255" s="6">
        <f t="shared" si="690"/>
        <v>315.06933016444947</v>
      </c>
      <c r="F255" s="6">
        <f t="shared" si="690"/>
        <v>323.42766620471258</v>
      </c>
      <c r="G255" s="6">
        <f t="shared" si="690"/>
        <v>331.90563060118455</v>
      </c>
      <c r="H255" s="6">
        <f t="shared" si="690"/>
        <v>340.49814465263711</v>
      </c>
      <c r="I255" s="6">
        <f t="shared" si="690"/>
        <v>349.19955571360532</v>
      </c>
      <c r="J255" s="6">
        <f t="shared" si="690"/>
        <v>358.00360818767763</v>
      </c>
      <c r="K255" s="6">
        <f t="shared" si="690"/>
        <v>366.90341417353795</v>
      </c>
      <c r="L255" s="6">
        <f t="shared" si="690"/>
        <v>375.89142387271067</v>
      </c>
      <c r="M255" s="6">
        <f t="shared" si="690"/>
        <v>384.95939589347716</v>
      </c>
      <c r="N255" s="6">
        <f t="shared" si="690"/>
        <v>394.09836759492686</v>
      </c>
      <c r="O255" s="6">
        <f t="shared" si="690"/>
        <v>403.298625641672</v>
      </c>
      <c r="P255" s="6">
        <f t="shared" si="690"/>
        <v>412.54967695177237</v>
      </c>
      <c r="Q255" s="6">
        <f t="shared" si="690"/>
        <v>421.84022025053957</v>
      </c>
      <c r="R255" s="6">
        <f t="shared" si="690"/>
        <v>431.15811846177741</v>
      </c>
      <c r="S255" s="6">
        <f t="shared" si="690"/>
        <v>440.490372191689</v>
      </c>
      <c r="T255" s="6">
        <f t="shared" si="690"/>
        <v>449.82309459183773</v>
      </c>
      <c r="U255" s="6">
        <f t="shared" si="690"/>
        <v>459.14148791249607</v>
      </c>
      <c r="V255" s="6">
        <f t="shared" si="690"/>
        <v>468.42982208385627</v>
      </c>
      <c r="W255" s="6">
        <f t="shared" si="690"/>
        <v>477.67141570073727</v>
      </c>
      <c r="X255" s="6">
        <f t="shared" si="690"/>
        <v>486.84861981029024</v>
      </c>
      <c r="Y255" s="6">
        <f t="shared" si="690"/>
        <v>495.94280493922633</v>
      </c>
      <c r="Z255" s="6">
        <f t="shared" si="690"/>
        <v>504.93435182980227</v>
      </c>
      <c r="AA255" s="6">
        <f t="shared" si="690"/>
        <v>513.80264638554638</v>
      </c>
      <c r="AB255" s="6">
        <f t="shared" si="690"/>
        <v>522.52607936449988</v>
      </c>
      <c r="AC255" s="6">
        <f t="shared" si="690"/>
        <v>531.08205139026313</v>
      </c>
      <c r="AD255" s="6">
        <f t="shared" si="690"/>
        <v>539.44698388372501</v>
      </c>
      <c r="AE255" s="6">
        <f t="shared" si="690"/>
        <v>547.59633654878814</v>
      </c>
      <c r="AF255" s="6">
        <f t="shared" si="690"/>
        <v>555.50463208109875</v>
      </c>
      <c r="AG255" s="6">
        <f t="shared" si="690"/>
        <v>563.14548878664323</v>
      </c>
      <c r="AH255" s="6">
        <f t="shared" si="690"/>
        <v>570.49166182828878</v>
      </c>
      <c r="AI255" s="6">
        <f t="shared" si="690"/>
        <v>577.51509383356949</v>
      </c>
      <c r="AJ255" s="6">
        <f t="shared" si="690"/>
        <v>584.1869756108423</v>
      </c>
      <c r="AK255" s="6">
        <f t="shared" si="690"/>
        <v>590.47781772642418</v>
      </c>
      <c r="AL255" s="6">
        <f t="shared" si="690"/>
        <v>596.35753369531267</v>
      </c>
      <c r="AM255" s="6">
        <f t="shared" si="690"/>
        <v>601.79553552171012</v>
      </c>
      <c r="AN255" s="6">
        <f t="shared" si="690"/>
        <v>606.76084230802383</v>
      </c>
      <c r="AO255" s="6">
        <f t="shared" si="690"/>
        <v>611.22220260771348</v>
      </c>
      <c r="AP255" s="6">
        <f t="shared" si="690"/>
        <v>615.14823114842511</v>
      </c>
      <c r="AQ255" s="6">
        <f t="shared" si="690"/>
        <v>618.50756048164988</v>
      </c>
      <c r="AR255" s="6">
        <f t="shared" si="690"/>
        <v>621.26900802416492</v>
      </c>
      <c r="AS255" s="6">
        <f t="shared" si="690"/>
        <v>623.40175884781979</v>
      </c>
      <c r="AT255" s="6">
        <f t="shared" si="690"/>
        <v>624.87556443559561</v>
      </c>
      <c r="AU255" s="6">
        <f t="shared" si="690"/>
        <v>625.66095746322048</v>
      </c>
      <c r="AV255" s="6">
        <f t="shared" si="690"/>
        <v>625.72948247481997</v>
      </c>
      <c r="AW255" s="6">
        <f t="shared" si="690"/>
        <v>625.05394209764802</v>
      </c>
      <c r="AX255" s="6">
        <f t="shared" si="690"/>
        <v>623.6086581944794</v>
      </c>
      <c r="AY255" s="6">
        <f t="shared" si="690"/>
        <v>621.36974705728699</v>
      </c>
      <c r="AZ255" s="6">
        <f t="shared" si="690"/>
        <v>618.3154074431277</v>
      </c>
      <c r="BA255" s="6">
        <f t="shared" si="690"/>
        <v>614.42621985604899</v>
      </c>
      <c r="BB255" s="6">
        <f t="shared" si="690"/>
        <v>609.68545514495804</v>
      </c>
      <c r="BC255" s="6">
        <f t="shared" si="690"/>
        <v>604.07939003905585</v>
      </c>
      <c r="BD255" s="6">
        <f t="shared" si="690"/>
        <v>597.59762675640593</v>
      </c>
      <c r="BE255" s="6">
        <f t="shared" si="690"/>
        <v>590.23341340306104</v>
      </c>
      <c r="BF255" s="6">
        <f t="shared" si="690"/>
        <v>581.98396133906147</v>
      </c>
      <c r="BG255" s="6">
        <f t="shared" si="690"/>
        <v>572.85075518726717</v>
      </c>
      <c r="BH255" s="6">
        <f t="shared" si="690"/>
        <v>562.83985064607589</v>
      </c>
      <c r="BI255" s="6">
        <f t="shared" si="690"/>
        <v>551.96215475559688</v>
      </c>
      <c r="BJ255" s="6">
        <f t="shared" si="690"/>
        <v>540.23368278253599</v>
      </c>
      <c r="BK255" s="6">
        <f t="shared" si="690"/>
        <v>527.67578544209141</v>
      </c>
      <c r="BL255" s="6">
        <f t="shared" si="690"/>
        <v>514.31533978639118</v>
      </c>
      <c r="BM255" s="6">
        <f t="shared" si="690"/>
        <v>500.18489677608238</v>
      </c>
      <c r="BN255" s="6">
        <f t="shared" si="690"/>
        <v>485.32277835174438</v>
      </c>
      <c r="BO255" s="6">
        <f t="shared" si="690"/>
        <v>469.77311673862499</v>
      </c>
      <c r="BP255" s="6">
        <f t="shared" si="690"/>
        <v>453.58582880377611</v>
      </c>
      <c r="BQ255" s="6">
        <f t="shared" si="689"/>
        <v>436.81651854661322</v>
      </c>
      <c r="BR255" s="6">
        <f t="shared" si="689"/>
        <v>419.52630128413131</v>
      </c>
      <c r="BS255" s="6">
        <f t="shared" si="689"/>
        <v>401.78154380850197</v>
      </c>
      <c r="BT255" s="6">
        <f t="shared" si="689"/>
        <v>383.65351577709316</v>
      </c>
      <c r="BU255" s="6">
        <f t="shared" si="689"/>
        <v>365.21794885640418</v>
      </c>
      <c r="BV255" s="6">
        <f t="shared" si="689"/>
        <v>346.55450170169951</v>
      </c>
      <c r="BW255" s="6">
        <f t="shared" si="689"/>
        <v>327.74613070865752</v>
      </c>
      <c r="BX255" s="6">
        <f t="shared" si="689"/>
        <v>308.87836862251385</v>
      </c>
      <c r="BY255" s="6">
        <f t="shared" si="689"/>
        <v>290.03851550950731</v>
      </c>
      <c r="BZ255" s="6">
        <f t="shared" si="689"/>
        <v>271.31474924849334</v>
      </c>
      <c r="CA255" s="6">
        <f t="shared" si="689"/>
        <v>252.79516553781252</v>
      </c>
      <c r="CB255" s="6">
        <f t="shared" si="689"/>
        <v>234.56676035664438</v>
      </c>
      <c r="CC255" s="6">
        <f t="shared" si="689"/>
        <v>216.71437078680736</v>
      </c>
      <c r="CD255" s="6">
        <f t="shared" si="689"/>
        <v>199.31959297079774</v>
      </c>
      <c r="CE255" s="6">
        <f t="shared" si="689"/>
        <v>182.4596986380779</v>
      </c>
      <c r="CF255" s="6">
        <f t="shared" si="689"/>
        <v>166.20657392227906</v>
      </c>
      <c r="CG255" s="6">
        <f t="shared" si="689"/>
        <v>150.62570597270397</v>
      </c>
      <c r="CH255" s="6">
        <f t="shared" si="689"/>
        <v>135.77524397736008</v>
      </c>
      <c r="CI255" s="6">
        <f t="shared" si="689"/>
        <v>121.70516151227505</v>
      </c>
      <c r="CJ255" s="6">
        <f t="shared" si="689"/>
        <v>108.45654648165015</v>
      </c>
      <c r="CK255" s="6">
        <f t="shared" si="689"/>
        <v>96.061043206354839</v>
      </c>
      <c r="CL255" s="6">
        <f t="shared" si="689"/>
        <v>84.540468386934592</v>
      </c>
      <c r="CM255" s="6">
        <f t="shared" si="689"/>
        <v>73.90661869174275</v>
      </c>
      <c r="CN255" s="6">
        <f t="shared" si="689"/>
        <v>64.161282643787345</v>
      </c>
      <c r="CO255" s="6">
        <f t="shared" si="689"/>
        <v>55.296463410754015</v>
      </c>
      <c r="CP255" s="6">
        <f t="shared" si="689"/>
        <v>47.29481222688424</v>
      </c>
      <c r="CQ255" s="6">
        <f t="shared" si="689"/>
        <v>40.130264749922574</v>
      </c>
      <c r="CR255" s="6">
        <f t="shared" si="689"/>
        <v>33.768865007968174</v>
      </c>
      <c r="CS255" s="6">
        <f t="shared" si="689"/>
        <v>28.169754101394656</v>
      </c>
      <c r="CT255" s="6">
        <f t="shared" si="689"/>
        <v>23.286293912266707</v>
      </c>
      <c r="CU255" s="6">
        <f t="shared" si="689"/>
        <v>19.06729016736735</v>
      </c>
      <c r="CV255" s="6">
        <f t="shared" si="689"/>
        <v>15.458274711561428</v>
      </c>
      <c r="CW255" s="6">
        <f t="shared" si="689"/>
        <v>12.402804129779593</v>
      </c>
      <c r="CX255" s="6">
        <f t="shared" si="689"/>
        <v>9.8437311785948989</v>
      </c>
      <c r="CY255" s="6">
        <f t="shared" si="689"/>
        <v>7.724406998132447</v>
      </c>
      <c r="CZ255" s="6">
        <f t="shared" si="689"/>
        <v>5.9897757761233716</v>
      </c>
      <c r="DA255" s="6">
        <f t="shared" si="689"/>
        <v>4.5873292737993232</v>
      </c>
      <c r="DB255" s="6">
        <f t="shared" si="689"/>
        <v>3.4678960825027221</v>
      </c>
      <c r="DC255" s="6">
        <f t="shared" si="689"/>
        <v>2.5862492023393937</v>
      </c>
      <c r="DD255" s="6">
        <f t="shared" si="689"/>
        <v>1.9015249473221325</v>
      </c>
      <c r="DE255" s="6">
        <f t="shared" si="689"/>
        <v>1.377455643840245</v>
      </c>
      <c r="DF255" s="6">
        <f t="shared" si="689"/>
        <v>0.98242744761128775</v>
      </c>
      <c r="DG255" s="6">
        <f t="shared" si="689"/>
        <v>0.6893822522055062</v>
      </c>
      <c r="DH255" s="6">
        <f t="shared" si="689"/>
        <v>0.47558860073571646</v>
      </c>
      <c r="DI255" s="6">
        <f t="shared" si="689"/>
        <v>0.32231039846299064</v>
      </c>
      <c r="DJ255" s="6">
        <f t="shared" si="689"/>
        <v>0.2144039047743842</v>
      </c>
      <c r="DK255" s="6">
        <f t="shared" si="689"/>
        <v>0.13987300718947937</v>
      </c>
      <c r="DL255" s="6">
        <f t="shared" si="689"/>
        <v>8.9410387521242279E-2</v>
      </c>
      <c r="DM255" s="6">
        <f t="shared" si="689"/>
        <v>5.5948277985185521E-2</v>
      </c>
      <c r="DN255" s="6">
        <f t="shared" si="689"/>
        <v>3.4237575165802683E-2</v>
      </c>
      <c r="DO255" s="6">
        <f t="shared" si="689"/>
        <v>2.0468677471753564E-2</v>
      </c>
      <c r="DP255" s="6">
        <f t="shared" si="689"/>
        <v>1.1942060882720734E-2</v>
      </c>
      <c r="DQ255" s="6">
        <f t="shared" si="689"/>
        <v>6.791754299135787E-3</v>
      </c>
      <c r="DR255" s="6">
        <f t="shared" si="689"/>
        <v>3.7608462725900113E-3</v>
      </c>
      <c r="DS255" s="6">
        <f t="shared" si="689"/>
        <v>2.0251355324056686E-3</v>
      </c>
      <c r="DT255" s="6">
        <f t="shared" si="689"/>
        <v>1.0590747118881685E-3</v>
      </c>
      <c r="DU255" s="6">
        <f t="shared" si="689"/>
        <v>5.3717547068283264E-4</v>
      </c>
      <c r="DV255" s="6">
        <f t="shared" si="689"/>
        <v>2.6388133677569256E-4</v>
      </c>
      <c r="DW255" s="6">
        <f t="shared" si="689"/>
        <v>1.2536072123190331E-4</v>
      </c>
      <c r="DX255" s="6">
        <f t="shared" si="689"/>
        <v>5.7504544248798234E-5</v>
      </c>
      <c r="DY255" s="6">
        <f t="shared" si="689"/>
        <v>2.5428872703083994E-5</v>
      </c>
      <c r="DZ255" s="6">
        <f t="shared" si="689"/>
        <v>1.0821813340750386E-5</v>
      </c>
      <c r="EA255" s="6">
        <f t="shared" si="689"/>
        <v>4.4243605077619853E-6</v>
      </c>
      <c r="EB255" s="6">
        <f t="shared" si="688"/>
        <v>1.7344918624000278E-6</v>
      </c>
      <c r="EC255" s="6">
        <f t="shared" si="688"/>
        <v>6.5076109444750231E-7</v>
      </c>
      <c r="ED255" s="6">
        <f t="shared" si="688"/>
        <v>2.3319296133222621E-7</v>
      </c>
      <c r="EE255" s="6">
        <f t="shared" si="688"/>
        <v>7.9639709576204823E-8</v>
      </c>
      <c r="EF255" s="6">
        <f t="shared" si="688"/>
        <v>2.5864075668240568E-8</v>
      </c>
      <c r="EG255" s="6">
        <f t="shared" si="688"/>
        <v>7.9690175333790645E-9</v>
      </c>
      <c r="EH255" s="6">
        <f t="shared" si="688"/>
        <v>2.3237700698991438E-9</v>
      </c>
      <c r="EI255" s="6">
        <f t="shared" si="688"/>
        <v>6.3966463362030783E-10</v>
      </c>
      <c r="EJ255" s="6">
        <f t="shared" si="688"/>
        <v>1.6577551544117846E-10</v>
      </c>
      <c r="EK255" s="6">
        <f t="shared" si="688"/>
        <v>4.0334858271426914E-11</v>
      </c>
      <c r="EL255" s="6">
        <f t="shared" si="688"/>
        <v>9.1866778341965086E-12</v>
      </c>
      <c r="EM255" s="6">
        <f t="shared" si="688"/>
        <v>1.952628054592815E-12</v>
      </c>
      <c r="EN255" s="6">
        <f t="shared" si="688"/>
        <v>3.8606949176676789E-13</v>
      </c>
      <c r="EO255" s="6">
        <f t="shared" si="688"/>
        <v>6.0753425644445126E-14</v>
      </c>
      <c r="EP255" s="6">
        <f t="shared" si="688"/>
        <v>0</v>
      </c>
      <c r="EQ255" s="6">
        <f t="shared" si="688"/>
        <v>0</v>
      </c>
      <c r="ER255" s="6">
        <f t="shared" si="688"/>
        <v>0</v>
      </c>
      <c r="ES255" s="6">
        <f t="shared" si="688"/>
        <v>0</v>
      </c>
      <c r="ET255" s="6">
        <f t="shared" si="688"/>
        <v>0</v>
      </c>
      <c r="EU255" s="6">
        <f t="shared" si="688"/>
        <v>0</v>
      </c>
      <c r="EV255" s="6">
        <f t="shared" si="688"/>
        <v>0</v>
      </c>
      <c r="EW255" s="6">
        <f t="shared" si="688"/>
        <v>0</v>
      </c>
      <c r="EX255" s="6">
        <f t="shared" si="688"/>
        <v>0</v>
      </c>
      <c r="EY255" s="6">
        <f t="shared" si="688"/>
        <v>0</v>
      </c>
      <c r="EZ255" s="6">
        <f t="shared" si="688"/>
        <v>0</v>
      </c>
      <c r="FA255" s="6">
        <f t="shared" si="688"/>
        <v>0</v>
      </c>
      <c r="FB255" s="6">
        <f t="shared" si="688"/>
        <v>0</v>
      </c>
      <c r="FC255" s="6">
        <f t="shared" si="688"/>
        <v>0</v>
      </c>
      <c r="FD255" s="6">
        <f t="shared" si="688"/>
        <v>0</v>
      </c>
      <c r="FE255" s="6">
        <f t="shared" si="688"/>
        <v>0</v>
      </c>
      <c r="FF255" s="6">
        <f t="shared" si="688"/>
        <v>0</v>
      </c>
      <c r="FG255" s="6">
        <f t="shared" si="688"/>
        <v>0</v>
      </c>
      <c r="FH255" s="6">
        <f t="shared" si="688"/>
        <v>0</v>
      </c>
      <c r="FI255" s="6">
        <f t="shared" si="688"/>
        <v>0</v>
      </c>
      <c r="FJ255" s="6">
        <f t="shared" si="688"/>
        <v>0</v>
      </c>
      <c r="FK255" s="6">
        <f t="shared" si="688"/>
        <v>0</v>
      </c>
      <c r="FL255" s="6">
        <f t="shared" si="688"/>
        <v>0</v>
      </c>
      <c r="FM255" s="6">
        <f t="shared" si="688"/>
        <v>0</v>
      </c>
      <c r="FN255" s="6">
        <f t="shared" si="688"/>
        <v>0</v>
      </c>
      <c r="FO255" s="6">
        <f t="shared" si="688"/>
        <v>0</v>
      </c>
      <c r="FP255" s="6">
        <f t="shared" si="688"/>
        <v>0</v>
      </c>
      <c r="FQ255" s="6">
        <f t="shared" si="688"/>
        <v>0</v>
      </c>
      <c r="FR255" s="6">
        <f t="shared" si="688"/>
        <v>0</v>
      </c>
      <c r="FS255" s="6">
        <f t="shared" si="688"/>
        <v>0</v>
      </c>
      <c r="FT255" s="6">
        <f t="shared" si="688"/>
        <v>0</v>
      </c>
      <c r="FU255" s="6">
        <f t="shared" si="688"/>
        <v>0</v>
      </c>
      <c r="FV255" s="6">
        <f t="shared" si="688"/>
        <v>0</v>
      </c>
      <c r="FW255" s="6">
        <f t="shared" si="688"/>
        <v>0</v>
      </c>
      <c r="FX255" s="6">
        <f t="shared" si="688"/>
        <v>0</v>
      </c>
      <c r="FY255" s="6">
        <f t="shared" si="688"/>
        <v>0</v>
      </c>
      <c r="FZ255" s="6">
        <f t="shared" si="688"/>
        <v>0</v>
      </c>
      <c r="GA255" s="6">
        <f t="shared" si="688"/>
        <v>0</v>
      </c>
      <c r="GB255" s="6">
        <f t="shared" si="688"/>
        <v>0</v>
      </c>
      <c r="GC255" s="6">
        <f t="shared" si="688"/>
        <v>0</v>
      </c>
      <c r="GD255" s="6">
        <f t="shared" si="688"/>
        <v>0</v>
      </c>
      <c r="GE255" s="6">
        <f t="shared" si="688"/>
        <v>0</v>
      </c>
      <c r="GF255" s="6">
        <f t="shared" si="688"/>
        <v>0</v>
      </c>
      <c r="GG255" s="6">
        <f t="shared" si="688"/>
        <v>0</v>
      </c>
      <c r="GH255" s="6">
        <f t="shared" si="688"/>
        <v>0</v>
      </c>
      <c r="GI255" s="6">
        <f t="shared" si="688"/>
        <v>0</v>
      </c>
      <c r="GJ255" s="6">
        <f t="shared" si="688"/>
        <v>0</v>
      </c>
      <c r="GK255" s="6">
        <f t="shared" si="688"/>
        <v>0</v>
      </c>
      <c r="GL255" s="6">
        <f t="shared" si="688"/>
        <v>0</v>
      </c>
      <c r="GM255" s="6">
        <f t="shared" ref="GM255:HG258" si="691">$H$1*PI()/3*($E$213*(GN$215-GM$215)*(GM47*(2*GM$215+GN$215)+GN47*(GM$215+2*GN$215))+$C$213/2*((GN$215^2-GM$215^2)*(GM47+GN47)^2+2*(GN$215-GM$215)*(GM$215*GM47^2+GN$215*GN47^2)))</f>
        <v>0</v>
      </c>
      <c r="GN255" s="6">
        <f t="shared" si="691"/>
        <v>0</v>
      </c>
      <c r="GO255" s="6">
        <f t="shared" si="691"/>
        <v>0</v>
      </c>
      <c r="GP255" s="6">
        <f t="shared" si="691"/>
        <v>0</v>
      </c>
      <c r="GQ255" s="6">
        <f t="shared" si="691"/>
        <v>0</v>
      </c>
      <c r="GR255" s="6">
        <f t="shared" si="691"/>
        <v>0</v>
      </c>
      <c r="GS255" s="6">
        <f t="shared" si="691"/>
        <v>0</v>
      </c>
      <c r="GT255" s="6">
        <f t="shared" si="691"/>
        <v>0</v>
      </c>
      <c r="GU255" s="6">
        <f t="shared" si="691"/>
        <v>0</v>
      </c>
      <c r="GV255" s="6">
        <f t="shared" si="691"/>
        <v>0</v>
      </c>
      <c r="GW255" s="6">
        <f t="shared" si="691"/>
        <v>0</v>
      </c>
      <c r="GX255" s="6">
        <f t="shared" si="691"/>
        <v>0</v>
      </c>
      <c r="GY255" s="6">
        <f t="shared" si="691"/>
        <v>0</v>
      </c>
      <c r="GZ255" s="6">
        <f t="shared" si="691"/>
        <v>0</v>
      </c>
      <c r="HA255" s="6">
        <f t="shared" si="691"/>
        <v>0</v>
      </c>
      <c r="HB255" s="6">
        <f t="shared" si="691"/>
        <v>0</v>
      </c>
      <c r="HC255" s="6">
        <f t="shared" si="691"/>
        <v>0</v>
      </c>
      <c r="HD255" s="6">
        <f t="shared" si="691"/>
        <v>0</v>
      </c>
      <c r="HE255" s="6">
        <f t="shared" si="691"/>
        <v>0</v>
      </c>
      <c r="HF255" s="6">
        <f t="shared" si="691"/>
        <v>0</v>
      </c>
      <c r="HG255" s="6">
        <f t="shared" si="691"/>
        <v>0</v>
      </c>
      <c r="HJ255" s="2">
        <f t="shared" si="644"/>
        <v>39384.74893367201</v>
      </c>
      <c r="HK255" s="1">
        <f t="shared" si="638"/>
        <v>386644.10859468294</v>
      </c>
      <c r="HL255" s="2">
        <f t="shared" si="645"/>
        <v>-0.9999959396830187</v>
      </c>
      <c r="HM255" s="4">
        <f t="shared" si="646"/>
        <v>1.0462476600064545</v>
      </c>
      <c r="HN255" s="4">
        <f t="shared" si="647"/>
        <v>0.50082240420448487</v>
      </c>
      <c r="HO255" s="5">
        <f t="shared" si="684"/>
        <v>2.1760815250670476</v>
      </c>
      <c r="HP255" s="2">
        <f t="shared" si="648"/>
        <v>-3968.9988062660896</v>
      </c>
      <c r="HQ255" s="5">
        <f t="shared" si="649"/>
        <v>-2.1772752589770334</v>
      </c>
      <c r="HR255" s="6">
        <f t="shared" si="650"/>
        <v>2648.1760815250673</v>
      </c>
      <c r="HS255" s="2">
        <f t="shared" si="651"/>
        <v>107.33386586468669</v>
      </c>
      <c r="HT255" s="11">
        <f t="shared" si="652"/>
        <v>39384.748934158466</v>
      </c>
    </row>
    <row r="256" spans="1:228" x14ac:dyDescent="0.25">
      <c r="A256">
        <v>170</v>
      </c>
      <c r="B256" s="3">
        <v>316227766.016837</v>
      </c>
      <c r="C256" s="2">
        <v>10.020653218775731</v>
      </c>
      <c r="D256" s="6">
        <f t="shared" si="643"/>
        <v>318.28967564385812</v>
      </c>
      <c r="E256" s="6">
        <f t="shared" si="690"/>
        <v>327.08895064235134</v>
      </c>
      <c r="F256" s="6">
        <f t="shared" si="690"/>
        <v>336.03771526522894</v>
      </c>
      <c r="G256" s="6">
        <f t="shared" si="690"/>
        <v>345.13236997919211</v>
      </c>
      <c r="H256" s="6">
        <f t="shared" si="690"/>
        <v>354.36878580991356</v>
      </c>
      <c r="I256" s="6">
        <f t="shared" si="690"/>
        <v>363.74227401333775</v>
      </c>
      <c r="J256" s="6">
        <f t="shared" si="690"/>
        <v>373.24755501714588</v>
      </c>
      <c r="K256" s="6">
        <f t="shared" si="690"/>
        <v>382.87872670808002</v>
      </c>
      <c r="L256" s="6">
        <f t="shared" si="690"/>
        <v>392.62923214655262</v>
      </c>
      <c r="M256" s="6">
        <f t="shared" si="690"/>
        <v>402.49182681420501</v>
      </c>
      <c r="N256" s="6">
        <f t="shared" si="690"/>
        <v>412.45854550769332</v>
      </c>
      <c r="O256" s="6">
        <f t="shared" si="690"/>
        <v>422.5206690173161</v>
      </c>
      <c r="P256" s="6">
        <f t="shared" si="690"/>
        <v>432.6686907391732</v>
      </c>
      <c r="Q256" s="6">
        <f t="shared" si="690"/>
        <v>442.89228339865036</v>
      </c>
      <c r="R256" s="6">
        <f t="shared" si="690"/>
        <v>453.18026608037371</v>
      </c>
      <c r="S256" s="6">
        <f t="shared" si="690"/>
        <v>463.52057178220394</v>
      </c>
      <c r="T256" s="6">
        <f t="shared" si="690"/>
        <v>473.9002157412761</v>
      </c>
      <c r="U256" s="6">
        <f t="shared" si="690"/>
        <v>484.30526480416091</v>
      </c>
      <c r="V256" s="6">
        <f t="shared" si="690"/>
        <v>494.72080813876414</v>
      </c>
      <c r="W256" s="6">
        <f t="shared" si="690"/>
        <v>505.13092962413674</v>
      </c>
      <c r="X256" s="6">
        <f t="shared" si="690"/>
        <v>515.51868227820148</v>
      </c>
      <c r="Y256" s="6">
        <f t="shared" si="690"/>
        <v>525.86606512161973</v>
      </c>
      <c r="Z256" s="6">
        <f t="shared" si="690"/>
        <v>536.15400291027709</v>
      </c>
      <c r="AA256" s="6">
        <f t="shared" si="690"/>
        <v>546.362329202816</v>
      </c>
      <c r="AB256" s="6">
        <f t="shared" si="690"/>
        <v>556.46977326977571</v>
      </c>
      <c r="AC256" s="6">
        <f t="shared" si="690"/>
        <v>566.45395138753872</v>
      </c>
      <c r="AD256" s="6">
        <f t="shared" si="690"/>
        <v>576.29136309815658</v>
      </c>
      <c r="AE256" s="6">
        <f t="shared" si="690"/>
        <v>585.9573930530828</v>
      </c>
      <c r="AF256" s="6">
        <f t="shared" si="690"/>
        <v>595.42631910301463</v>
      </c>
      <c r="AG256" s="6">
        <f t="shared" si="690"/>
        <v>604.67132732301604</v>
      </c>
      <c r="AH256" s="6">
        <f t="shared" si="690"/>
        <v>613.66453470538158</v>
      </c>
      <c r="AI256" s="6">
        <f t="shared" si="690"/>
        <v>622.3770202812882</v>
      </c>
      <c r="AJ256" s="6">
        <f t="shared" si="690"/>
        <v>630.77886546199875</v>
      </c>
      <c r="AK256" s="6">
        <f t="shared" si="690"/>
        <v>638.83920441410157</v>
      </c>
      <c r="AL256" s="6">
        <f t="shared" si="690"/>
        <v>646.52628530442689</v>
      </c>
      <c r="AM256" s="6">
        <f t="shared" si="690"/>
        <v>653.80754325737723</v>
      </c>
      <c r="AN256" s="6">
        <f t="shared" si="690"/>
        <v>660.64968587727469</v>
      </c>
      <c r="AO256" s="6">
        <f t="shared" si="690"/>
        <v>667.01879217468706</v>
      </c>
      <c r="AP256" s="6">
        <f t="shared" si="690"/>
        <v>672.88042572053598</v>
      </c>
      <c r="AQ256" s="6">
        <f t="shared" si="690"/>
        <v>678.19976281860647</v>
      </c>
      <c r="AR256" s="6">
        <f t="shared" si="690"/>
        <v>682.94173643647105</v>
      </c>
      <c r="AS256" s="6">
        <f t="shared" si="690"/>
        <v>687.07119657039175</v>
      </c>
      <c r="AT256" s="6">
        <f t="shared" si="690"/>
        <v>690.55308762821244</v>
      </c>
      <c r="AU256" s="6">
        <f t="shared" si="690"/>
        <v>693.35264330638165</v>
      </c>
      <c r="AV256" s="6">
        <f t="shared" si="690"/>
        <v>695.4355992996625</v>
      </c>
      <c r="AW256" s="6">
        <f t="shared" si="690"/>
        <v>696.76842401378747</v>
      </c>
      <c r="AX256" s="6">
        <f t="shared" si="690"/>
        <v>697.31856726246974</v>
      </c>
      <c r="AY256" s="6">
        <f t="shared" si="690"/>
        <v>697.05472669407095</v>
      </c>
      <c r="AZ256" s="6">
        <f t="shared" si="690"/>
        <v>695.94713143292677</v>
      </c>
      <c r="BA256" s="6">
        <f t="shared" si="690"/>
        <v>693.96784211922079</v>
      </c>
      <c r="BB256" s="6">
        <f t="shared" si="690"/>
        <v>691.09106619095564</v>
      </c>
      <c r="BC256" s="6">
        <f t="shared" si="690"/>
        <v>687.29348687227173</v>
      </c>
      <c r="BD256" s="6">
        <f t="shared" si="690"/>
        <v>682.55460391686393</v>
      </c>
      <c r="BE256" s="6">
        <f t="shared" si="690"/>
        <v>676.85708369667316</v>
      </c>
      <c r="BF256" s="6">
        <f t="shared" si="690"/>
        <v>670.18711573778069</v>
      </c>
      <c r="BG256" s="6">
        <f t="shared" si="690"/>
        <v>662.5347722783124</v>
      </c>
      <c r="BH256" s="6">
        <f t="shared" si="690"/>
        <v>653.89436687715215</v>
      </c>
      <c r="BI256" s="6">
        <f t="shared" si="690"/>
        <v>644.26480752688815</v>
      </c>
      <c r="BJ256" s="6">
        <f t="shared" si="690"/>
        <v>633.64993915095226</v>
      </c>
      <c r="BK256" s="6">
        <f t="shared" si="690"/>
        <v>622.05886978047579</v>
      </c>
      <c r="BL256" s="6">
        <f t="shared" si="690"/>
        <v>609.50627414746396</v>
      </c>
      <c r="BM256" s="6">
        <f t="shared" si="690"/>
        <v>596.01266790206205</v>
      </c>
      <c r="BN256" s="6">
        <f t="shared" si="690"/>
        <v>581.60464518602043</v>
      </c>
      <c r="BO256" s="6">
        <f t="shared" si="690"/>
        <v>566.31507189254546</v>
      </c>
      <c r="BP256" s="6">
        <f t="shared" si="690"/>
        <v>550.18322664892855</v>
      </c>
      <c r="BQ256" s="6">
        <f t="shared" si="689"/>
        <v>533.25488138769845</v>
      </c>
      <c r="BR256" s="6">
        <f t="shared" si="689"/>
        <v>515.58231336604854</v>
      </c>
      <c r="BS256" s="6">
        <f t="shared" si="689"/>
        <v>497.22424067422651</v>
      </c>
      <c r="BT256" s="6">
        <f t="shared" si="689"/>
        <v>478.24567368246591</v>
      </c>
      <c r="BU256" s="6">
        <f t="shared" si="689"/>
        <v>458.7176755328976</v>
      </c>
      <c r="BV256" s="6">
        <f t="shared" si="689"/>
        <v>438.71702572782749</v>
      </c>
      <c r="BW256" s="6">
        <f t="shared" si="689"/>
        <v>418.32578211201064</v>
      </c>
      <c r="BX256" s="6">
        <f t="shared" si="689"/>
        <v>397.63073812150708</v>
      </c>
      <c r="BY256" s="6">
        <f t="shared" si="689"/>
        <v>376.72277408035825</v>
      </c>
      <c r="BZ256" s="6">
        <f t="shared" si="689"/>
        <v>355.69610356669563</v>
      </c>
      <c r="CA256" s="6">
        <f t="shared" si="689"/>
        <v>334.6474184317633</v>
      </c>
      <c r="CB256" s="6">
        <f t="shared" si="689"/>
        <v>313.67493890082369</v>
      </c>
      <c r="CC256" s="6">
        <f t="shared" si="689"/>
        <v>292.87737827372956</v>
      </c>
      <c r="CD256" s="6">
        <f t="shared" si="689"/>
        <v>272.35283499311674</v>
      </c>
      <c r="CE256" s="6">
        <f t="shared" si="689"/>
        <v>252.19762818279679</v>
      </c>
      <c r="CF256" s="6">
        <f t="shared" si="689"/>
        <v>232.50509605179667</v>
      </c>
      <c r="CG256" s="6">
        <f t="shared" si="689"/>
        <v>213.36437968612921</v>
      </c>
      <c r="CH256" s="6">
        <f t="shared" si="689"/>
        <v>194.85921755579747</v>
      </c>
      <c r="CI256" s="6">
        <f t="shared" si="689"/>
        <v>177.06677838250428</v>
      </c>
      <c r="CJ256" s="6">
        <f t="shared" si="689"/>
        <v>160.05656167457329</v>
      </c>
      <c r="CK256" s="6">
        <f t="shared" si="689"/>
        <v>143.88939606529325</v>
      </c>
      <c r="CL256" s="6">
        <f t="shared" si="689"/>
        <v>128.61656543096728</v>
      </c>
      <c r="CM256" s="6">
        <f t="shared" si="689"/>
        <v>114.2790914767257</v>
      </c>
      <c r="CN256" s="6">
        <f t="shared" si="689"/>
        <v>100.90719896210696</v>
      </c>
      <c r="CO256" s="6">
        <f t="shared" si="689"/>
        <v>88.519985941137193</v>
      </c>
      <c r="CP256" s="6">
        <f t="shared" si="689"/>
        <v>77.12531632538473</v>
      </c>
      <c r="CQ256" s="6">
        <f t="shared" si="689"/>
        <v>66.719945824989225</v>
      </c>
      <c r="CR256" s="6">
        <f t="shared" si="689"/>
        <v>57.289885046987472</v>
      </c>
      <c r="CS256" s="6">
        <f t="shared" si="689"/>
        <v>48.810995479544033</v>
      </c>
      <c r="CT256" s="6">
        <f t="shared" si="689"/>
        <v>41.249805592667997</v>
      </c>
      <c r="CU256" s="6">
        <f t="shared" si="689"/>
        <v>34.564525739220713</v>
      </c>
      <c r="CV256" s="6">
        <f t="shared" si="689"/>
        <v>28.706232397505328</v>
      </c>
      <c r="CW256" s="6">
        <f t="shared" si="689"/>
        <v>23.620185034620299</v>
      </c>
      <c r="CX256" s="6">
        <f t="shared" si="689"/>
        <v>19.247232967992222</v>
      </c>
      <c r="CY256" s="6">
        <f t="shared" si="689"/>
        <v>15.525265492634272</v>
      </c>
      <c r="CZ256" s="6">
        <f t="shared" si="689"/>
        <v>12.390656580266789</v>
      </c>
      <c r="DA256" s="6">
        <f t="shared" si="689"/>
        <v>9.7796558832478429</v>
      </c>
      <c r="DB256" s="6">
        <f t="shared" si="689"/>
        <v>7.6296806785489917</v>
      </c>
      <c r="DC256" s="6">
        <f t="shared" si="689"/>
        <v>5.8804686841143052</v>
      </c>
      <c r="DD256" s="6">
        <f t="shared" si="689"/>
        <v>4.4750591091224186</v>
      </c>
      <c r="DE256" s="6">
        <f t="shared" si="689"/>
        <v>3.360578424771075</v>
      </c>
      <c r="DF256" s="6">
        <f t="shared" si="689"/>
        <v>2.4888175818368055</v>
      </c>
      <c r="DG256" s="6">
        <f t="shared" si="689"/>
        <v>1.8165980678098521</v>
      </c>
      <c r="DH256" s="6">
        <f t="shared" si="689"/>
        <v>1.3059345560749083</v>
      </c>
      <c r="DI256" s="6">
        <f t="shared" si="689"/>
        <v>0.92401123714580025</v>
      </c>
      <c r="DJ256" s="6">
        <f t="shared" si="689"/>
        <v>0.64299660920852364</v>
      </c>
      <c r="DK256" s="6">
        <f t="shared" si="689"/>
        <v>0.43972706293299985</v>
      </c>
      <c r="DL256" s="6">
        <f t="shared" si="689"/>
        <v>0.29529274084607043</v>
      </c>
      <c r="DM256" s="6">
        <f t="shared" si="689"/>
        <v>0.19455982456269255</v>
      </c>
      <c r="DN256" s="6">
        <f t="shared" si="689"/>
        <v>0.12566176738574408</v>
      </c>
      <c r="DO256" s="6">
        <f t="shared" si="689"/>
        <v>7.9488407044863402E-2</v>
      </c>
      <c r="DP256" s="6">
        <f t="shared" si="689"/>
        <v>4.9196874993702268E-2</v>
      </c>
      <c r="DQ256" s="6">
        <f t="shared" si="689"/>
        <v>2.9762360410552857E-2</v>
      </c>
      <c r="DR256" s="6">
        <f t="shared" si="689"/>
        <v>1.758069664392279E-2</v>
      </c>
      <c r="DS256" s="6">
        <f t="shared" si="689"/>
        <v>1.0128966112059658E-2</v>
      </c>
      <c r="DT256" s="6">
        <f t="shared" si="689"/>
        <v>5.6853045732438712E-3</v>
      </c>
      <c r="DU256" s="6">
        <f t="shared" si="689"/>
        <v>3.105116769432089E-3</v>
      </c>
      <c r="DV256" s="6">
        <f t="shared" si="689"/>
        <v>1.6481221967535725E-3</v>
      </c>
      <c r="DW256" s="6">
        <f t="shared" si="689"/>
        <v>8.4901311925215332E-4</v>
      </c>
      <c r="DX256" s="6">
        <f t="shared" si="689"/>
        <v>4.2388939703814503E-4</v>
      </c>
      <c r="DY256" s="6">
        <f t="shared" si="689"/>
        <v>2.0482155621087567E-4</v>
      </c>
      <c r="DZ256" s="6">
        <f t="shared" si="689"/>
        <v>9.5637097637413744E-5</v>
      </c>
      <c r="EA256" s="6">
        <f t="shared" si="689"/>
        <v>4.3084088181736364E-5</v>
      </c>
      <c r="EB256" s="6">
        <f t="shared" ref="EB256:GM259" si="692">$H$1*PI()/3*($E$213*(EC$215-EB$215)*(EB48*(2*EB$215+EC$215)+EC48*(EB$215+2*EC$215))+$C$213/2*((EC$215^2-EB$215^2)*(EB48+EC48)^2+2*(EC$215-EB$215)*(EB$215*EB48^2+EC$215*EC48^2)))</f>
        <v>1.8695086490480237E-5</v>
      </c>
      <c r="EC256" s="6">
        <f t="shared" si="692"/>
        <v>7.8001860504621762E-6</v>
      </c>
      <c r="ED256" s="6">
        <f t="shared" si="692"/>
        <v>3.123641852131893E-6</v>
      </c>
      <c r="EE256" s="6">
        <f t="shared" si="692"/>
        <v>1.198316502996343E-6</v>
      </c>
      <c r="EF256" s="6">
        <f t="shared" si="692"/>
        <v>4.395140470259792E-7</v>
      </c>
      <c r="EG256" s="6">
        <f t="shared" si="692"/>
        <v>1.5380185172851782E-7</v>
      </c>
      <c r="EH256" s="6">
        <f t="shared" si="692"/>
        <v>5.1238038053317214E-8</v>
      </c>
      <c r="EI256" s="6">
        <f t="shared" si="692"/>
        <v>1.6213467691514033E-8</v>
      </c>
      <c r="EJ256" s="6">
        <f t="shared" si="692"/>
        <v>4.8615624649141536E-9</v>
      </c>
      <c r="EK256" s="6">
        <f t="shared" si="692"/>
        <v>1.3778687131013178E-9</v>
      </c>
      <c r="EL256" s="6">
        <f t="shared" si="692"/>
        <v>3.6815975422224135E-10</v>
      </c>
      <c r="EM256" s="6">
        <f t="shared" si="692"/>
        <v>9.248521046201679E-11</v>
      </c>
      <c r="EN256" s="6">
        <f t="shared" si="692"/>
        <v>2.1780639144499191E-11</v>
      </c>
      <c r="EO256" s="6">
        <f t="shared" si="692"/>
        <v>4.7943219280192763E-12</v>
      </c>
      <c r="EP256" s="6">
        <f t="shared" si="692"/>
        <v>9.8327723180617722E-13</v>
      </c>
      <c r="EQ256" s="6">
        <f t="shared" si="692"/>
        <v>1.8727764550387711E-13</v>
      </c>
      <c r="ER256" s="6">
        <f t="shared" si="692"/>
        <v>3.3010926650335958E-14</v>
      </c>
      <c r="ES256" s="6">
        <f t="shared" si="692"/>
        <v>5.365623788118782E-15</v>
      </c>
      <c r="ET256" s="6">
        <f t="shared" si="692"/>
        <v>8.0117430732989938E-16</v>
      </c>
      <c r="EU256" s="6">
        <f t="shared" si="692"/>
        <v>1.0945926698536116E-16</v>
      </c>
      <c r="EV256" s="6">
        <f t="shared" si="692"/>
        <v>1.3626619786598409E-17</v>
      </c>
      <c r="EW256" s="6">
        <f t="shared" si="692"/>
        <v>1.5389976823089294E-18</v>
      </c>
      <c r="EX256" s="6">
        <f t="shared" si="692"/>
        <v>1.5696927360931197E-19</v>
      </c>
      <c r="EY256" s="6">
        <f t="shared" si="692"/>
        <v>1.4389139572551979E-20</v>
      </c>
      <c r="EZ256" s="6">
        <f t="shared" si="692"/>
        <v>1.1795449300092771E-21</v>
      </c>
      <c r="FA256" s="6">
        <f t="shared" si="692"/>
        <v>8.6013011329121655E-23</v>
      </c>
      <c r="FB256" s="6">
        <f t="shared" si="692"/>
        <v>5.5486054746288742E-24</v>
      </c>
      <c r="FC256" s="6">
        <f t="shared" si="692"/>
        <v>3.1481681159521367E-25</v>
      </c>
      <c r="FD256" s="6">
        <f t="shared" si="692"/>
        <v>1.5615275483313841E-26</v>
      </c>
      <c r="FE256" s="6">
        <f t="shared" si="692"/>
        <v>6.4946100871999968E-28</v>
      </c>
      <c r="FF256" s="6">
        <f t="shared" si="692"/>
        <v>0</v>
      </c>
      <c r="FG256" s="6">
        <f t="shared" si="692"/>
        <v>0</v>
      </c>
      <c r="FH256" s="6">
        <f t="shared" si="692"/>
        <v>0</v>
      </c>
      <c r="FI256" s="6">
        <f t="shared" si="692"/>
        <v>0</v>
      </c>
      <c r="FJ256" s="6">
        <f t="shared" si="692"/>
        <v>0</v>
      </c>
      <c r="FK256" s="6">
        <f t="shared" si="692"/>
        <v>0</v>
      </c>
      <c r="FL256" s="6">
        <f t="shared" si="692"/>
        <v>0</v>
      </c>
      <c r="FM256" s="6">
        <f t="shared" si="692"/>
        <v>0</v>
      </c>
      <c r="FN256" s="6">
        <f t="shared" si="692"/>
        <v>0</v>
      </c>
      <c r="FO256" s="6">
        <f t="shared" si="692"/>
        <v>0</v>
      </c>
      <c r="FP256" s="6">
        <f t="shared" si="692"/>
        <v>0</v>
      </c>
      <c r="FQ256" s="6">
        <f t="shared" si="692"/>
        <v>0</v>
      </c>
      <c r="FR256" s="6">
        <f t="shared" si="692"/>
        <v>0</v>
      </c>
      <c r="FS256" s="6">
        <f t="shared" si="692"/>
        <v>0</v>
      </c>
      <c r="FT256" s="6">
        <f t="shared" si="692"/>
        <v>0</v>
      </c>
      <c r="FU256" s="6">
        <f t="shared" si="692"/>
        <v>0</v>
      </c>
      <c r="FV256" s="6">
        <f t="shared" si="692"/>
        <v>0</v>
      </c>
      <c r="FW256" s="6">
        <f t="shared" si="692"/>
        <v>0</v>
      </c>
      <c r="FX256" s="6">
        <f t="shared" si="692"/>
        <v>0</v>
      </c>
      <c r="FY256" s="6">
        <f t="shared" si="692"/>
        <v>0</v>
      </c>
      <c r="FZ256" s="6">
        <f t="shared" si="692"/>
        <v>0</v>
      </c>
      <c r="GA256" s="6">
        <f t="shared" si="692"/>
        <v>0</v>
      </c>
      <c r="GB256" s="6">
        <f t="shared" si="692"/>
        <v>0</v>
      </c>
      <c r="GC256" s="6">
        <f t="shared" si="692"/>
        <v>0</v>
      </c>
      <c r="GD256" s="6">
        <f t="shared" si="692"/>
        <v>0</v>
      </c>
      <c r="GE256" s="6">
        <f t="shared" si="692"/>
        <v>0</v>
      </c>
      <c r="GF256" s="6">
        <f t="shared" si="692"/>
        <v>0</v>
      </c>
      <c r="GG256" s="6">
        <f t="shared" si="692"/>
        <v>0</v>
      </c>
      <c r="GH256" s="6">
        <f t="shared" si="692"/>
        <v>0</v>
      </c>
      <c r="GI256" s="6">
        <f t="shared" si="692"/>
        <v>0</v>
      </c>
      <c r="GJ256" s="6">
        <f t="shared" si="692"/>
        <v>0</v>
      </c>
      <c r="GK256" s="6">
        <f t="shared" si="692"/>
        <v>0</v>
      </c>
      <c r="GL256" s="6">
        <f t="shared" si="692"/>
        <v>0</v>
      </c>
      <c r="GM256" s="6">
        <f t="shared" si="692"/>
        <v>0</v>
      </c>
      <c r="GN256" s="6">
        <f t="shared" si="691"/>
        <v>0</v>
      </c>
      <c r="GO256" s="6">
        <f t="shared" si="691"/>
        <v>0</v>
      </c>
      <c r="GP256" s="6">
        <f t="shared" si="691"/>
        <v>0</v>
      </c>
      <c r="GQ256" s="6">
        <f t="shared" si="691"/>
        <v>0</v>
      </c>
      <c r="GR256" s="6">
        <f t="shared" si="691"/>
        <v>0</v>
      </c>
      <c r="GS256" s="6">
        <f t="shared" si="691"/>
        <v>0</v>
      </c>
      <c r="GT256" s="6">
        <f t="shared" si="691"/>
        <v>0</v>
      </c>
      <c r="GU256" s="6">
        <f t="shared" si="691"/>
        <v>0</v>
      </c>
      <c r="GV256" s="6">
        <f t="shared" si="691"/>
        <v>0</v>
      </c>
      <c r="GW256" s="6">
        <f t="shared" si="691"/>
        <v>0</v>
      </c>
      <c r="GX256" s="6">
        <f t="shared" si="691"/>
        <v>0</v>
      </c>
      <c r="GY256" s="6">
        <f t="shared" si="691"/>
        <v>0</v>
      </c>
      <c r="GZ256" s="6">
        <f t="shared" si="691"/>
        <v>0</v>
      </c>
      <c r="HA256" s="6">
        <f t="shared" si="691"/>
        <v>0</v>
      </c>
      <c r="HB256" s="6">
        <f t="shared" si="691"/>
        <v>0</v>
      </c>
      <c r="HC256" s="6">
        <f t="shared" si="691"/>
        <v>0</v>
      </c>
      <c r="HD256" s="6">
        <f t="shared" si="691"/>
        <v>0</v>
      </c>
      <c r="HE256" s="6">
        <f t="shared" si="691"/>
        <v>0</v>
      </c>
      <c r="HF256" s="6">
        <f t="shared" si="691"/>
        <v>0</v>
      </c>
      <c r="HG256" s="6">
        <f t="shared" si="691"/>
        <v>0</v>
      </c>
      <c r="HJ256" s="2">
        <f t="shared" si="644"/>
        <v>44688.276646954902</v>
      </c>
      <c r="HK256" s="1">
        <f t="shared" si="638"/>
        <v>386644.10859468294</v>
      </c>
      <c r="HL256" s="2">
        <f t="shared" si="645"/>
        <v>-0.99999539292306172</v>
      </c>
      <c r="HM256" s="4">
        <f t="shared" si="646"/>
        <v>1.046185723315352</v>
      </c>
      <c r="HN256" s="4">
        <f t="shared" si="647"/>
        <v>0.50087601255100278</v>
      </c>
      <c r="HO256" s="5">
        <f t="shared" si="684"/>
        <v>2.3179292099532631</v>
      </c>
      <c r="HP256" s="2">
        <f t="shared" si="648"/>
        <v>-3968.9986455184558</v>
      </c>
      <c r="HQ256" s="5">
        <f t="shared" si="649"/>
        <v>-2.3192836914970485</v>
      </c>
      <c r="HR256" s="6">
        <f t="shared" si="650"/>
        <v>2648.317929209953</v>
      </c>
      <c r="HS256" s="2">
        <f t="shared" si="651"/>
        <v>110.77840121113422</v>
      </c>
      <c r="HT256" s="11">
        <f t="shared" si="652"/>
        <v>44688.276645777943</v>
      </c>
    </row>
    <row r="257" spans="1:228" x14ac:dyDescent="0.25">
      <c r="A257">
        <v>171</v>
      </c>
      <c r="B257" s="3">
        <v>354813389.23357499</v>
      </c>
      <c r="C257" s="7">
        <v>11.243357835626759</v>
      </c>
      <c r="D257" s="6">
        <f t="shared" si="643"/>
        <v>329.05027013039955</v>
      </c>
      <c r="E257" s="6">
        <f t="shared" si="690"/>
        <v>338.39980044433372</v>
      </c>
      <c r="F257" s="6">
        <f t="shared" si="690"/>
        <v>347.92441320192557</v>
      </c>
      <c r="G257" s="6">
        <f t="shared" si="690"/>
        <v>357.62151156398068</v>
      </c>
      <c r="H257" s="6">
        <f t="shared" si="690"/>
        <v>367.4879918948713</v>
      </c>
      <c r="I257" s="6">
        <f t="shared" si="690"/>
        <v>377.52021217763445</v>
      </c>
      <c r="J257" s="6">
        <f t="shared" si="690"/>
        <v>387.71395944978889</v>
      </c>
      <c r="K257" s="6">
        <f t="shared" si="690"/>
        <v>398.0644163109082</v>
      </c>
      <c r="L257" s="6">
        <f t="shared" si="690"/>
        <v>408.56612655672507</v>
      </c>
      <c r="M257" s="6">
        <f t="shared" si="690"/>
        <v>419.21296001741229</v>
      </c>
      <c r="N257" s="6">
        <f t="shared" si="690"/>
        <v>429.99807668311587</v>
      </c>
      <c r="O257" s="6">
        <f t="shared" si="690"/>
        <v>440.91389022370777</v>
      </c>
      <c r="P257" s="6">
        <f t="shared" si="690"/>
        <v>451.95203101759535</v>
      </c>
      <c r="Q257" s="6">
        <f t="shared" si="690"/>
        <v>463.10330883204301</v>
      </c>
      <c r="R257" s="6">
        <f t="shared" si="690"/>
        <v>474.3576753129297</v>
      </c>
      <c r="S257" s="6">
        <f t="shared" si="690"/>
        <v>485.70418646245247</v>
      </c>
      <c r="T257" s="6">
        <f t="shared" si="690"/>
        <v>497.13096531236243</v>
      </c>
      <c r="U257" s="6">
        <f t="shared" si="690"/>
        <v>508.62516502285473</v>
      </c>
      <c r="V257" s="6">
        <f t="shared" si="690"/>
        <v>520.17293266132037</v>
      </c>
      <c r="W257" s="6">
        <f t="shared" si="690"/>
        <v>531.75937395309472</v>
      </c>
      <c r="X257" s="6">
        <f t="shared" si="690"/>
        <v>543.36851931907631</v>
      </c>
      <c r="Y257" s="6">
        <f t="shared" si="690"/>
        <v>554.98329155321778</v>
      </c>
      <c r="Z257" s="6">
        <f t="shared" si="690"/>
        <v>566.58547552723098</v>
      </c>
      <c r="AA257" s="6">
        <f t="shared" si="690"/>
        <v>578.1556903443759</v>
      </c>
      <c r="AB257" s="6">
        <f t="shared" si="690"/>
        <v>589.67336440581948</v>
      </c>
      <c r="AC257" s="6">
        <f t="shared" si="690"/>
        <v>601.11671389174751</v>
      </c>
      <c r="AD257" s="6">
        <f t="shared" si="690"/>
        <v>612.462725200254</v>
      </c>
      <c r="AE257" s="6">
        <f t="shared" si="690"/>
        <v>623.68714192795665</v>
      </c>
      <c r="AF257" s="6">
        <f t="shared" si="690"/>
        <v>634.76445702609112</v>
      </c>
      <c r="AG257" s="6">
        <f t="shared" si="690"/>
        <v>645.66791079881398</v>
      </c>
      <c r="AH257" s="6">
        <f t="shared" si="690"/>
        <v>656.36949546240578</v>
      </c>
      <c r="AI257" s="6">
        <f t="shared" si="690"/>
        <v>666.8399670223198</v>
      </c>
      <c r="AJ257" s="6">
        <f t="shared" si="690"/>
        <v>677.04886526664393</v>
      </c>
      <c r="AK257" s="6">
        <f t="shared" si="690"/>
        <v>686.96454271226571</v>
      </c>
      <c r="AL257" s="6">
        <f t="shared" si="690"/>
        <v>696.55420337779231</v>
      </c>
      <c r="AM257" s="6">
        <f t="shared" si="690"/>
        <v>705.78395228316413</v>
      </c>
      <c r="AN257" s="6">
        <f t="shared" si="690"/>
        <v>714.61885660822873</v>
      </c>
      <c r="AO257" s="6">
        <f t="shared" si="690"/>
        <v>723.02301945352224</v>
      </c>
      <c r="AP257" s="6">
        <f t="shared" si="690"/>
        <v>730.95966716010707</v>
      </c>
      <c r="AQ257" s="6">
        <f t="shared" si="690"/>
        <v>738.3912511441132</v>
      </c>
      <c r="AR257" s="6">
        <f t="shared" si="690"/>
        <v>745.27956518667781</v>
      </c>
      <c r="AS257" s="6">
        <f t="shared" si="690"/>
        <v>751.58587909540358</v>
      </c>
      <c r="AT257" s="6">
        <f t="shared" si="690"/>
        <v>757.2710896051999</v>
      </c>
      <c r="AU257" s="6">
        <f t="shared" si="690"/>
        <v>762.29588932639081</v>
      </c>
      <c r="AV257" s="6">
        <f t="shared" si="690"/>
        <v>766.62095446181229</v>
      </c>
      <c r="AW257" s="6">
        <f t="shared" si="690"/>
        <v>770.20715190120904</v>
      </c>
      <c r="AX257" s="6">
        <f t="shared" si="690"/>
        <v>773.0157661716122</v>
      </c>
      <c r="AY257" s="6">
        <f t="shared" si="690"/>
        <v>775.00874654705513</v>
      </c>
      <c r="AZ257" s="6">
        <f t="shared" si="690"/>
        <v>776.14897442440395</v>
      </c>
      <c r="BA257" s="6">
        <f t="shared" si="690"/>
        <v>776.40055083620678</v>
      </c>
      <c r="BB257" s="6">
        <f t="shared" si="690"/>
        <v>775.72910369523049</v>
      </c>
      <c r="BC257" s="6">
        <f t="shared" si="690"/>
        <v>774.10211404938775</v>
      </c>
      <c r="BD257" s="6">
        <f t="shared" si="690"/>
        <v>771.4892602679945</v>
      </c>
      <c r="BE257" s="6">
        <f t="shared" si="690"/>
        <v>767.86277869285459</v>
      </c>
      <c r="BF257" s="6">
        <f t="shared" si="690"/>
        <v>763.19783879494742</v>
      </c>
      <c r="BG257" s="6">
        <f t="shared" si="690"/>
        <v>757.47293045354286</v>
      </c>
      <c r="BH257" s="6">
        <f t="shared" si="690"/>
        <v>750.67026041723977</v>
      </c>
      <c r="BI257" s="6">
        <f t="shared" si="690"/>
        <v>742.7761543891362</v>
      </c>
      <c r="BJ257" s="6">
        <f t="shared" si="690"/>
        <v>733.78146065455485</v>
      </c>
      <c r="BK257" s="6">
        <f t="shared" si="690"/>
        <v>723.68195048528708</v>
      </c>
      <c r="BL257" s="6">
        <f t="shared" si="690"/>
        <v>712.47870992594164</v>
      </c>
      <c r="BM257" s="6">
        <f t="shared" si="690"/>
        <v>700.17851690710859</v>
      </c>
      <c r="BN257" s="6">
        <f t="shared" si="690"/>
        <v>686.79419699385494</v>
      </c>
      <c r="BO257" s="6">
        <f t="shared" si="690"/>
        <v>672.34495045102494</v>
      </c>
      <c r="BP257" s="6">
        <f t="shared" ref="BP257:EA260" si="693">$H$1*PI()/3*($E$213*(BQ$215-BP$215)*(BP49*(2*BP$215+BQ$215)+BQ49*(BP$215+2*BQ$215))+$C$213/2*((BQ$215^2-BP$215^2)*(BP49+BQ49)^2+2*(BQ$215-BP$215)*(BP$215*BP49^2+BQ$215*BQ49^2)))</f>
        <v>656.85664274355986</v>
      </c>
      <c r="BQ257" s="6">
        <f t="shared" si="693"/>
        <v>640.36205008623267</v>
      </c>
      <c r="BR257" s="6">
        <f t="shared" si="693"/>
        <v>622.90105125956779</v>
      </c>
      <c r="BS257" s="6">
        <f t="shared" si="693"/>
        <v>604.52075663502524</v>
      </c>
      <c r="BT257" s="6">
        <f t="shared" si="693"/>
        <v>585.27556524447732</v>
      </c>
      <c r="BU257" s="6">
        <f t="shared" si="693"/>
        <v>565.22714081213167</v>
      </c>
      <c r="BV257" s="6">
        <f t="shared" si="693"/>
        <v>544.4442979876527</v>
      </c>
      <c r="BW257" s="6">
        <f t="shared" si="693"/>
        <v>523.00279060064054</v>
      </c>
      <c r="BX257" s="6">
        <f t="shared" si="693"/>
        <v>500.98499464335941</v>
      </c>
      <c r="BY257" s="6">
        <f t="shared" si="693"/>
        <v>478.47947990488478</v>
      </c>
      <c r="BZ257" s="6">
        <f t="shared" si="693"/>
        <v>455.58046574959087</v>
      </c>
      <c r="CA257" s="6">
        <f t="shared" si="693"/>
        <v>432.38715847817554</v>
      </c>
      <c r="CB257" s="6">
        <f t="shared" si="693"/>
        <v>409.00297002661506</v>
      </c>
      <c r="CC257" s="6">
        <f t="shared" si="693"/>
        <v>385.53462045144516</v>
      </c>
      <c r="CD257" s="6">
        <f t="shared" si="693"/>
        <v>362.09112967754555</v>
      </c>
      <c r="CE257" s="6">
        <f t="shared" si="693"/>
        <v>338.78270732125236</v>
      </c>
      <c r="CF257" s="6">
        <f t="shared" si="693"/>
        <v>315.71955296378542</v>
      </c>
      <c r="CG257" s="6">
        <f t="shared" si="693"/>
        <v>293.01058295953698</v>
      </c>
      <c r="CH257" s="6">
        <f t="shared" si="693"/>
        <v>270.76210360208836</v>
      </c>
      <c r="CI257" s="6">
        <f t="shared" si="693"/>
        <v>249.07645409835681</v>
      </c>
      <c r="CJ257" s="6">
        <f t="shared" si="693"/>
        <v>228.05064616187795</v>
      </c>
      <c r="CK257" s="6">
        <f t="shared" si="693"/>
        <v>207.77502994774613</v>
      </c>
      <c r="CL257" s="6">
        <f t="shared" si="693"/>
        <v>188.33201832635021</v>
      </c>
      <c r="CM257" s="6">
        <f t="shared" si="693"/>
        <v>169.79490293414162</v>
      </c>
      <c r="CN257" s="6">
        <f t="shared" si="693"/>
        <v>152.22679586140481</v>
      </c>
      <c r="CO257" s="6">
        <f t="shared" si="693"/>
        <v>135.67973006761946</v>
      </c>
      <c r="CP257" s="6">
        <f t="shared" si="693"/>
        <v>120.19394952083748</v>
      </c>
      <c r="CQ257" s="6">
        <f t="shared" si="693"/>
        <v>105.79741654762999</v>
      </c>
      <c r="CR257" s="6">
        <f t="shared" si="693"/>
        <v>92.505558930178566</v>
      </c>
      <c r="CS257" s="6">
        <f t="shared" si="693"/>
        <v>80.32127294668814</v>
      </c>
      <c r="CT257" s="6">
        <f t="shared" si="693"/>
        <v>69.235190956622674</v>
      </c>
      <c r="CU257" s="6">
        <f t="shared" si="693"/>
        <v>59.226213512645479</v>
      </c>
      <c r="CV257" s="6">
        <f t="shared" si="693"/>
        <v>50.262296661451543</v>
      </c>
      <c r="CW257" s="6">
        <f t="shared" si="693"/>
        <v>42.301475478850712</v>
      </c>
      <c r="CX257" s="6">
        <f t="shared" si="693"/>
        <v>35.293095456826926</v>
      </c>
      <c r="CY257" s="6">
        <f t="shared" si="693"/>
        <v>29.179214642183037</v>
      </c>
      <c r="CZ257" s="6">
        <f t="shared" si="693"/>
        <v>23.896131959982569</v>
      </c>
      <c r="DA257" s="6">
        <f t="shared" si="693"/>
        <v>19.375991459344661</v>
      </c>
      <c r="DB257" s="6">
        <f t="shared" si="693"/>
        <v>15.548408740325103</v>
      </c>
      <c r="DC257" s="6">
        <f t="shared" si="693"/>
        <v>12.34206490089997</v>
      </c>
      <c r="DD257" s="6">
        <f t="shared" si="693"/>
        <v>9.6862151719908933</v>
      </c>
      <c r="DE257" s="6">
        <f t="shared" si="693"/>
        <v>7.5120639927440509</v>
      </c>
      <c r="DF257" s="6">
        <f t="shared" si="693"/>
        <v>5.7539654290435527</v>
      </c>
      <c r="DG257" s="6">
        <f t="shared" si="693"/>
        <v>4.3504171623946837</v>
      </c>
      <c r="DH257" s="6">
        <f t="shared" si="693"/>
        <v>3.2448272006335679</v>
      </c>
      <c r="DI257" s="6">
        <f t="shared" si="693"/>
        <v>2.3860442687069305</v>
      </c>
      <c r="DJ257" s="6">
        <f t="shared" si="693"/>
        <v>1.7286547221901947</v>
      </c>
      <c r="DK257" s="6">
        <f t="shared" si="693"/>
        <v>1.2330599661075843</v>
      </c>
      <c r="DL257" s="6">
        <f t="shared" si="693"/>
        <v>0.86535799379372313</v>
      </c>
      <c r="DM257" s="6">
        <f t="shared" si="693"/>
        <v>0.59706015526338752</v>
      </c>
      <c r="DN257" s="6">
        <f t="shared" si="693"/>
        <v>0.40467918749752829</v>
      </c>
      <c r="DO257" s="6">
        <f t="shared" si="693"/>
        <v>0.26922669426848167</v>
      </c>
      <c r="DP257" s="6">
        <f t="shared" si="693"/>
        <v>0.17565770854299881</v>
      </c>
      <c r="DQ257" s="6">
        <f t="shared" si="693"/>
        <v>0.11229700413847139</v>
      </c>
      <c r="DR257" s="6">
        <f t="shared" si="693"/>
        <v>7.0276941461442879E-2</v>
      </c>
      <c r="DS257" s="6">
        <f t="shared" si="693"/>
        <v>4.3010464238280859E-2</v>
      </c>
      <c r="DT257" s="6">
        <f t="shared" si="693"/>
        <v>2.5716094478602097E-2</v>
      </c>
      <c r="DU257" s="6">
        <f t="shared" si="693"/>
        <v>1.5005059867722628E-2</v>
      </c>
      <c r="DV257" s="6">
        <f t="shared" si="693"/>
        <v>8.534592557099218E-3</v>
      </c>
      <c r="DW257" s="6">
        <f t="shared" si="693"/>
        <v>4.726372718918485E-3</v>
      </c>
      <c r="DX257" s="6">
        <f t="shared" si="693"/>
        <v>2.5452899005054615E-3</v>
      </c>
      <c r="DY257" s="6">
        <f t="shared" si="693"/>
        <v>1.3312198486434106E-3</v>
      </c>
      <c r="DZ257" s="6">
        <f t="shared" si="693"/>
        <v>6.7527188758645211E-4</v>
      </c>
      <c r="EA257" s="6">
        <f t="shared" si="693"/>
        <v>3.3174913898544874E-4</v>
      </c>
      <c r="EB257" s="6">
        <f t="shared" si="692"/>
        <v>1.5761610889137979E-4</v>
      </c>
      <c r="EC257" s="6">
        <f t="shared" si="692"/>
        <v>7.230672202154529E-5</v>
      </c>
      <c r="ED257" s="6">
        <f t="shared" si="692"/>
        <v>3.1977200527094403E-5</v>
      </c>
      <c r="EE257" s="6">
        <f t="shared" si="692"/>
        <v>1.3609735157569563E-5</v>
      </c>
      <c r="EF257" s="6">
        <f t="shared" si="692"/>
        <v>5.5646257939538547E-6</v>
      </c>
      <c r="EG257" s="6">
        <f t="shared" si="692"/>
        <v>2.1816903400710096E-6</v>
      </c>
      <c r="EH257" s="6">
        <f t="shared" si="692"/>
        <v>8.1861069466645561E-7</v>
      </c>
      <c r="EI257" s="6">
        <f t="shared" si="692"/>
        <v>2.9336338877275926E-7</v>
      </c>
      <c r="EJ257" s="6">
        <f t="shared" si="692"/>
        <v>1.0019694599088665E-7</v>
      </c>
      <c r="EK257" s="6">
        <f t="shared" si="692"/>
        <v>3.2542871008865647E-8</v>
      </c>
      <c r="EL257" s="6">
        <f t="shared" si="692"/>
        <v>1.0027612989140241E-8</v>
      </c>
      <c r="EM257" s="6">
        <f t="shared" si="692"/>
        <v>2.9242847391678825E-9</v>
      </c>
      <c r="EN257" s="6">
        <f t="shared" si="692"/>
        <v>8.0503073177308646E-10</v>
      </c>
      <c r="EO257" s="6">
        <f t="shared" si="692"/>
        <v>2.0864792419247039E-10</v>
      </c>
      <c r="EP257" s="6">
        <f t="shared" si="692"/>
        <v>5.0770071684309155E-11</v>
      </c>
      <c r="EQ257" s="6">
        <f t="shared" si="692"/>
        <v>1.1564299761680994E-11</v>
      </c>
      <c r="ER257" s="6">
        <f t="shared" si="692"/>
        <v>2.4581823741584347E-12</v>
      </c>
      <c r="ES257" s="6">
        <f t="shared" si="692"/>
        <v>4.8606454825817932E-13</v>
      </c>
      <c r="ET257" s="6">
        <f t="shared" si="692"/>
        <v>8.9103369591819064E-14</v>
      </c>
      <c r="EU257" s="6">
        <f t="shared" si="692"/>
        <v>1.508967535737629E-14</v>
      </c>
      <c r="EV257" s="6">
        <f t="shared" si="692"/>
        <v>2.3520306782201949E-15</v>
      </c>
      <c r="EW257" s="6">
        <f t="shared" si="692"/>
        <v>3.3612274372301857E-16</v>
      </c>
      <c r="EX257" s="6">
        <f t="shared" si="692"/>
        <v>4.3860954933010197E-17</v>
      </c>
      <c r="EY257" s="6">
        <f t="shared" si="692"/>
        <v>5.2039347240459709E-18</v>
      </c>
      <c r="EZ257" s="6">
        <f t="shared" si="692"/>
        <v>5.5887945315320352E-19</v>
      </c>
      <c r="FA257" s="6">
        <f t="shared" si="692"/>
        <v>5.4075710358387741E-20</v>
      </c>
      <c r="FB257" s="6">
        <f t="shared" si="692"/>
        <v>4.6908447018012945E-21</v>
      </c>
      <c r="FC257" s="6">
        <f t="shared" si="692"/>
        <v>3.6293471926647267E-22</v>
      </c>
      <c r="FD257" s="6">
        <f t="shared" si="692"/>
        <v>2.491096568458711E-23</v>
      </c>
      <c r="FE257" s="6">
        <f t="shared" si="692"/>
        <v>1.434512025748293E-24</v>
      </c>
      <c r="FF257" s="6">
        <f t="shared" si="692"/>
        <v>0</v>
      </c>
      <c r="FG257" s="6">
        <f t="shared" si="692"/>
        <v>0</v>
      </c>
      <c r="FH257" s="6">
        <f t="shared" si="692"/>
        <v>0</v>
      </c>
      <c r="FI257" s="6">
        <f t="shared" si="692"/>
        <v>0</v>
      </c>
      <c r="FJ257" s="6">
        <f t="shared" si="692"/>
        <v>0</v>
      </c>
      <c r="FK257" s="6">
        <f t="shared" si="692"/>
        <v>0</v>
      </c>
      <c r="FL257" s="6">
        <f t="shared" si="692"/>
        <v>0</v>
      </c>
      <c r="FM257" s="6">
        <f t="shared" si="692"/>
        <v>0</v>
      </c>
      <c r="FN257" s="6">
        <f t="shared" si="692"/>
        <v>0</v>
      </c>
      <c r="FO257" s="6">
        <f t="shared" si="692"/>
        <v>0</v>
      </c>
      <c r="FP257" s="6">
        <f t="shared" si="692"/>
        <v>0</v>
      </c>
      <c r="FQ257" s="6">
        <f t="shared" si="692"/>
        <v>0</v>
      </c>
      <c r="FR257" s="6">
        <f t="shared" si="692"/>
        <v>0</v>
      </c>
      <c r="FS257" s="6">
        <f t="shared" si="692"/>
        <v>0</v>
      </c>
      <c r="FT257" s="6">
        <f t="shared" si="692"/>
        <v>0</v>
      </c>
      <c r="FU257" s="6">
        <f t="shared" si="692"/>
        <v>0</v>
      </c>
      <c r="FV257" s="6">
        <f t="shared" si="692"/>
        <v>0</v>
      </c>
      <c r="FW257" s="6">
        <f t="shared" si="692"/>
        <v>0</v>
      </c>
      <c r="FX257" s="6">
        <f t="shared" si="692"/>
        <v>0</v>
      </c>
      <c r="FY257" s="6">
        <f t="shared" si="692"/>
        <v>0</v>
      </c>
      <c r="FZ257" s="6">
        <f t="shared" si="692"/>
        <v>0</v>
      </c>
      <c r="GA257" s="6">
        <f t="shared" si="692"/>
        <v>0</v>
      </c>
      <c r="GB257" s="6">
        <f t="shared" si="692"/>
        <v>0</v>
      </c>
      <c r="GC257" s="6">
        <f t="shared" si="692"/>
        <v>0</v>
      </c>
      <c r="GD257" s="6">
        <f t="shared" si="692"/>
        <v>0</v>
      </c>
      <c r="GE257" s="6">
        <f t="shared" si="692"/>
        <v>0</v>
      </c>
      <c r="GF257" s="6">
        <f t="shared" si="692"/>
        <v>0</v>
      </c>
      <c r="GG257" s="6">
        <f t="shared" si="692"/>
        <v>0</v>
      </c>
      <c r="GH257" s="6">
        <f t="shared" si="692"/>
        <v>0</v>
      </c>
      <c r="GI257" s="6">
        <f t="shared" si="692"/>
        <v>0</v>
      </c>
      <c r="GJ257" s="6">
        <f t="shared" si="692"/>
        <v>0</v>
      </c>
      <c r="GK257" s="6">
        <f t="shared" si="692"/>
        <v>0</v>
      </c>
      <c r="GL257" s="6">
        <f t="shared" si="692"/>
        <v>0</v>
      </c>
      <c r="GM257" s="6">
        <f t="shared" si="692"/>
        <v>0</v>
      </c>
      <c r="GN257" s="6">
        <f t="shared" si="691"/>
        <v>0</v>
      </c>
      <c r="GO257" s="6">
        <f t="shared" si="691"/>
        <v>0</v>
      </c>
      <c r="GP257" s="6">
        <f t="shared" si="691"/>
        <v>0</v>
      </c>
      <c r="GQ257" s="6">
        <f t="shared" si="691"/>
        <v>0</v>
      </c>
      <c r="GR257" s="6">
        <f t="shared" si="691"/>
        <v>0</v>
      </c>
      <c r="GS257" s="6">
        <f t="shared" si="691"/>
        <v>0</v>
      </c>
      <c r="GT257" s="6">
        <f t="shared" si="691"/>
        <v>0</v>
      </c>
      <c r="GU257" s="6">
        <f t="shared" si="691"/>
        <v>0</v>
      </c>
      <c r="GV257" s="6">
        <f t="shared" si="691"/>
        <v>0</v>
      </c>
      <c r="GW257" s="6">
        <f t="shared" si="691"/>
        <v>0</v>
      </c>
      <c r="GX257" s="6">
        <f t="shared" si="691"/>
        <v>0</v>
      </c>
      <c r="GY257" s="6">
        <f t="shared" si="691"/>
        <v>0</v>
      </c>
      <c r="GZ257" s="6">
        <f t="shared" si="691"/>
        <v>0</v>
      </c>
      <c r="HA257" s="6">
        <f t="shared" si="691"/>
        <v>0</v>
      </c>
      <c r="HB257" s="6">
        <f t="shared" si="691"/>
        <v>0</v>
      </c>
      <c r="HC257" s="6">
        <f t="shared" si="691"/>
        <v>0</v>
      </c>
      <c r="HD257" s="6">
        <f t="shared" si="691"/>
        <v>0</v>
      </c>
      <c r="HE257" s="6">
        <f t="shared" si="691"/>
        <v>0</v>
      </c>
      <c r="HF257" s="6">
        <f t="shared" si="691"/>
        <v>0</v>
      </c>
      <c r="HG257" s="6">
        <f t="shared" si="691"/>
        <v>0</v>
      </c>
      <c r="HJ257" s="2">
        <f t="shared" si="644"/>
        <v>50578.525055936443</v>
      </c>
      <c r="HK257" s="1">
        <f t="shared" si="638"/>
        <v>386644.10859468294</v>
      </c>
      <c r="HL257" s="2">
        <f t="shared" si="645"/>
        <v>-0.99999478567593469</v>
      </c>
      <c r="HM257" s="4">
        <f t="shared" si="646"/>
        <v>1.0461211034792366</v>
      </c>
      <c r="HN257" s="4">
        <f t="shared" si="647"/>
        <v>0.50093194120415097</v>
      </c>
      <c r="HO257" s="5">
        <f t="shared" si="684"/>
        <v>2.4659164261834121</v>
      </c>
      <c r="HP257" s="2">
        <f t="shared" si="648"/>
        <v>-3968.9984669875407</v>
      </c>
      <c r="HQ257" s="5">
        <f t="shared" si="649"/>
        <v>-2.4674494386422339</v>
      </c>
      <c r="HR257" s="6">
        <f t="shared" si="650"/>
        <v>2648.4659164261834</v>
      </c>
      <c r="HS257" s="2">
        <f t="shared" si="651"/>
        <v>114.26158790767585</v>
      </c>
      <c r="HT257" s="11">
        <f t="shared" si="652"/>
        <v>50578.525056897459</v>
      </c>
    </row>
    <row r="258" spans="1:228" x14ac:dyDescent="0.25">
      <c r="A258">
        <v>172</v>
      </c>
      <c r="B258" s="3">
        <v>398107170.55349702</v>
      </c>
      <c r="C258" s="7">
        <v>12.615254979893814</v>
      </c>
      <c r="D258" s="6">
        <f t="shared" si="643"/>
        <v>338.985636061707</v>
      </c>
      <c r="E258" s="6">
        <f t="shared" ref="E258:BP261" si="694">$H$1*PI()/3*($E$213*(F$215-E$215)*(E50*(2*E$215+F$215)+F50*(E$215+2*F$215))+$C$213/2*((F$215^2-E$215^2)*(E50+F50)^2+2*(F$215-E$215)*(E$215*E50^2+F$215*F50^2)))</f>
        <v>348.8652361386828</v>
      </c>
      <c r="F258" s="6">
        <f t="shared" si="694"/>
        <v>358.94555389476488</v>
      </c>
      <c r="G258" s="6">
        <f t="shared" si="694"/>
        <v>369.225054420015</v>
      </c>
      <c r="H258" s="6">
        <f t="shared" si="694"/>
        <v>379.7017249338524</v>
      </c>
      <c r="I258" s="6">
        <f t="shared" si="694"/>
        <v>390.37304244711385</v>
      </c>
      <c r="J258" s="6">
        <f t="shared" si="694"/>
        <v>401.23594022845066</v>
      </c>
      <c r="K258" s="6">
        <f t="shared" si="694"/>
        <v>412.28677310286452</v>
      </c>
      <c r="L258" s="6">
        <f t="shared" si="694"/>
        <v>423.52128161185988</v>
      </c>
      <c r="M258" s="6">
        <f t="shared" si="694"/>
        <v>434.93455508602307</v>
      </c>
      <c r="N258" s="6">
        <f t="shared" si="694"/>
        <v>446.52099368409864</v>
      </c>
      <c r="O258" s="6">
        <f t="shared" si="694"/>
        <v>458.27426947478892</v>
      </c>
      <c r="P258" s="6">
        <f t="shared" si="694"/>
        <v>470.18728664301489</v>
      </c>
      <c r="Q258" s="6">
        <f t="shared" si="694"/>
        <v>482.25214092828793</v>
      </c>
      <c r="R258" s="6">
        <f t="shared" si="694"/>
        <v>494.46007841600618</v>
      </c>
      <c r="S258" s="6">
        <f t="shared" si="694"/>
        <v>506.80145382095031</v>
      </c>
      <c r="T258" s="6">
        <f t="shared" si="694"/>
        <v>519.26568842949939</v>
      </c>
      <c r="U258" s="6">
        <f t="shared" si="694"/>
        <v>531.84122788747618</v>
      </c>
      <c r="V258" s="6">
        <f t="shared" si="694"/>
        <v>544.51550004255375</v>
      </c>
      <c r="W258" s="6">
        <f t="shared" si="694"/>
        <v>557.27487308672221</v>
      </c>
      <c r="X258" s="6">
        <f t="shared" si="694"/>
        <v>570.10461426506095</v>
      </c>
      <c r="Y258" s="6">
        <f t="shared" si="694"/>
        <v>582.98884945403358</v>
      </c>
      <c r="Z258" s="6">
        <f t="shared" si="694"/>
        <v>595.91052394584108</v>
      </c>
      <c r="AA258" s="6">
        <f t="shared" si="694"/>
        <v>608.85136480909034</v>
      </c>
      <c r="AB258" s="6">
        <f t="shared" si="694"/>
        <v>621.79184523761012</v>
      </c>
      <c r="AC258" s="6">
        <f t="shared" si="694"/>
        <v>634.71115133825333</v>
      </c>
      <c r="AD258" s="6">
        <f t="shared" si="694"/>
        <v>647.58715185038216</v>
      </c>
      <c r="AE258" s="6">
        <f t="shared" si="694"/>
        <v>660.39637133239978</v>
      </c>
      <c r="AF258" s="6">
        <f t="shared" si="694"/>
        <v>673.11396740365342</v>
      </c>
      <c r="AG258" s="6">
        <f t="shared" si="694"/>
        <v>685.7137126662808</v>
      </c>
      <c r="AH258" s="6">
        <f t="shared" si="694"/>
        <v>698.16798198913546</v>
      </c>
      <c r="AI258" s="6">
        <f t="shared" si="694"/>
        <v>710.44774588049415</v>
      </c>
      <c r="AJ258" s="6">
        <f t="shared" si="694"/>
        <v>722.522570726102</v>
      </c>
      <c r="AK258" s="6">
        <f t="shared" si="694"/>
        <v>734.36062671680486</v>
      </c>
      <c r="AL258" s="6">
        <f t="shared" si="694"/>
        <v>745.92870434007034</v>
      </c>
      <c r="AM258" s="6">
        <f t="shared" si="694"/>
        <v>757.19224034968875</v>
      </c>
      <c r="AN258" s="6">
        <f t="shared" si="694"/>
        <v>768.11535417778384</v>
      </c>
      <c r="AO258" s="6">
        <f t="shared" si="694"/>
        <v>778.66089578363346</v>
      </c>
      <c r="AP258" s="6">
        <f t="shared" si="694"/>
        <v>788.79050597065213</v>
      </c>
      <c r="AQ258" s="6">
        <f t="shared" si="694"/>
        <v>798.46469022808287</v>
      </c>
      <c r="AR258" s="6">
        <f t="shared" si="694"/>
        <v>807.64290716885932</v>
      </c>
      <c r="AS258" s="6">
        <f t="shared" si="694"/>
        <v>816.28367264473297</v>
      </c>
      <c r="AT258" s="6">
        <f t="shared" si="694"/>
        <v>824.34468060924132</v>
      </c>
      <c r="AU258" s="6">
        <f t="shared" si="694"/>
        <v>831.78294178180045</v>
      </c>
      <c r="AV258" s="6">
        <f t="shared" si="694"/>
        <v>838.55494112681288</v>
      </c>
      <c r="AW258" s="6">
        <f t="shared" si="694"/>
        <v>844.61681509926291</v>
      </c>
      <c r="AX258" s="6">
        <f t="shared" si="694"/>
        <v>849.92454953521064</v>
      </c>
      <c r="AY258" s="6">
        <f t="shared" si="694"/>
        <v>854.43419894964677</v>
      </c>
      <c r="AZ258" s="6">
        <f t="shared" si="694"/>
        <v>858.10212787219598</v>
      </c>
      <c r="BA258" s="6">
        <f t="shared" si="694"/>
        <v>860.8852746831069</v>
      </c>
      <c r="BB258" s="6">
        <f t="shared" si="694"/>
        <v>862.74143820626909</v>
      </c>
      <c r="BC258" s="6">
        <f t="shared" si="694"/>
        <v>863.62958707264545</v>
      </c>
      <c r="BD258" s="6">
        <f t="shared" si="694"/>
        <v>863.5101915860588</v>
      </c>
      <c r="BE258" s="6">
        <f t="shared" si="694"/>
        <v>862.34557749026123</v>
      </c>
      <c r="BF258" s="6">
        <f t="shared" si="694"/>
        <v>860.10030066441357</v>
      </c>
      <c r="BG258" s="6">
        <f t="shared" si="694"/>
        <v>856.7415413456747</v>
      </c>
      <c r="BH258" s="6">
        <f t="shared" si="694"/>
        <v>852.23951600857799</v>
      </c>
      <c r="BI258" s="6">
        <f t="shared" si="694"/>
        <v>846.56790450187953</v>
      </c>
      <c r="BJ258" s="6">
        <f t="shared" si="694"/>
        <v>839.70428947442144</v>
      </c>
      <c r="BK258" s="6">
        <f t="shared" si="694"/>
        <v>831.63060450347177</v>
      </c>
      <c r="BL258" s="6">
        <f t="shared" si="694"/>
        <v>822.33358668056223</v>
      </c>
      <c r="BM258" s="6">
        <f t="shared" si="694"/>
        <v>811.80522871084622</v>
      </c>
      <c r="BN258" s="6">
        <f t="shared" si="694"/>
        <v>800.04322486971148</v>
      </c>
      <c r="BO258" s="6">
        <f t="shared" si="694"/>
        <v>787.05140442182392</v>
      </c>
      <c r="BP258" s="6">
        <f t="shared" si="694"/>
        <v>772.84014537516748</v>
      </c>
      <c r="BQ258" s="6">
        <f t="shared" si="693"/>
        <v>757.4267607260789</v>
      </c>
      <c r="BR258" s="6">
        <f t="shared" si="693"/>
        <v>740.83584868489697</v>
      </c>
      <c r="BS258" s="6">
        <f t="shared" si="693"/>
        <v>723.09959775165157</v>
      </c>
      <c r="BT258" s="6">
        <f t="shared" si="693"/>
        <v>704.25803700493736</v>
      </c>
      <c r="BU258" s="6">
        <f t="shared" si="693"/>
        <v>684.35922157190896</v>
      </c>
      <c r="BV258" s="6">
        <f t="shared" si="693"/>
        <v>663.45934302510261</v>
      </c>
      <c r="BW258" s="6">
        <f t="shared" si="693"/>
        <v>641.62275441950476</v>
      </c>
      <c r="BX258" s="6">
        <f t="shared" si="693"/>
        <v>618.92189989496114</v>
      </c>
      <c r="BY258" s="6">
        <f t="shared" si="693"/>
        <v>595.43713926060002</v>
      </c>
      <c r="BZ258" s="6">
        <f t="shared" si="693"/>
        <v>571.25645878287094</v>
      </c>
      <c r="CA258" s="6">
        <f t="shared" si="693"/>
        <v>546.47506056408076</v>
      </c>
      <c r="CB258" s="6">
        <f t="shared" si="693"/>
        <v>521.1948244429899</v>
      </c>
      <c r="CC258" s="6">
        <f t="shared" si="693"/>
        <v>495.52363831156288</v>
      </c>
      <c r="CD258" s="6">
        <f t="shared" si="693"/>
        <v>469.57459511568737</v>
      </c>
      <c r="CE258" s="6">
        <f t="shared" si="693"/>
        <v>443.46505761491272</v>
      </c>
      <c r="CF258" s="6">
        <f t="shared" si="693"/>
        <v>417.31559517763168</v>
      </c>
      <c r="CG258" s="6">
        <f t="shared" si="693"/>
        <v>391.24880046023554</v>
      </c>
      <c r="CH258" s="6">
        <f t="shared" si="693"/>
        <v>365.38799769493409</v>
      </c>
      <c r="CI258" s="6">
        <f t="shared" si="693"/>
        <v>339.85585840234256</v>
      </c>
      <c r="CJ258" s="6">
        <f t="shared" si="693"/>
        <v>314.77294454309373</v>
      </c>
      <c r="CK258" s="6">
        <f t="shared" si="693"/>
        <v>290.25620328124529</v>
      </c>
      <c r="CL258" s="6">
        <f t="shared" si="693"/>
        <v>266.41744148733852</v>
      </c>
      <c r="CM258" s="6">
        <f t="shared" si="693"/>
        <v>243.3618116674171</v>
      </c>
      <c r="CN258" s="6">
        <f t="shared" si="693"/>
        <v>221.18634396136025</v>
      </c>
      <c r="CO258" s="6">
        <f t="shared" si="693"/>
        <v>199.97856098862877</v>
      </c>
      <c r="CP258" s="6">
        <f t="shared" si="693"/>
        <v>179.81521341900734</v>
      </c>
      <c r="CQ258" s="6">
        <f t="shared" si="693"/>
        <v>160.76117400391539</v>
      </c>
      <c r="CR258" s="6">
        <f t="shared" si="693"/>
        <v>142.86852624822578</v>
      </c>
      <c r="CS258" s="6">
        <f t="shared" si="693"/>
        <v>126.17588080343421</v>
      </c>
      <c r="CT258" s="6">
        <f t="shared" si="693"/>
        <v>110.70794795218649</v>
      </c>
      <c r="CU258" s="6">
        <f t="shared" si="693"/>
        <v>96.475388241655097</v>
      </c>
      <c r="CV258" s="6">
        <f t="shared" si="693"/>
        <v>83.474955514714935</v>
      </c>
      <c r="CW258" s="6">
        <f t="shared" si="693"/>
        <v>71.689937477719383</v>
      </c>
      <c r="CX258" s="6">
        <f t="shared" si="693"/>
        <v>61.090888851614814</v>
      </c>
      <c r="CY258" s="6">
        <f t="shared" si="693"/>
        <v>51.636641480572081</v>
      </c>
      <c r="CZ258" s="6">
        <f t="shared" si="693"/>
        <v>43.275565020929193</v>
      </c>
      <c r="DA258" s="6">
        <f t="shared" si="693"/>
        <v>35.947041574174179</v>
      </c>
      <c r="DB258" s="6">
        <f t="shared" si="693"/>
        <v>29.583108457573989</v>
      </c>
      <c r="DC258" s="6">
        <f t="shared" si="693"/>
        <v>24.110215828408421</v>
      </c>
      <c r="DD258" s="6">
        <f t="shared" si="693"/>
        <v>19.451040641857645</v>
      </c>
      <c r="DE258" s="6">
        <f t="shared" si="693"/>
        <v>15.526295875557153</v>
      </c>
      <c r="DF258" s="6">
        <f t="shared" si="693"/>
        <v>12.256474403756954</v>
      </c>
      <c r="DG258" s="6">
        <f t="shared" si="693"/>
        <v>9.5634704653724683</v>
      </c>
      <c r="DH258" s="6">
        <f t="shared" si="693"/>
        <v>7.3720282458285666</v>
      </c>
      <c r="DI258" s="6">
        <f t="shared" si="693"/>
        <v>5.610976357038437</v>
      </c>
      <c r="DJ258" s="6">
        <f t="shared" si="693"/>
        <v>4.2142184102138138</v>
      </c>
      <c r="DK258" s="6">
        <f t="shared" si="693"/>
        <v>3.121462703570884</v>
      </c>
      <c r="DL258" s="6">
        <f t="shared" si="693"/>
        <v>2.2786874298142266</v>
      </c>
      <c r="DM258" s="6">
        <f t="shared" si="693"/>
        <v>1.6383508247911567</v>
      </c>
      <c r="DN258" s="6">
        <f t="shared" si="693"/>
        <v>1.159367428624545</v>
      </c>
      <c r="DO258" s="6">
        <f t="shared" si="693"/>
        <v>0.80688132227359077</v>
      </c>
      <c r="DP258" s="6">
        <f t="shared" si="693"/>
        <v>0.55187423008849246</v>
      </c>
      <c r="DQ258" s="6">
        <f t="shared" si="693"/>
        <v>0.37065038263866518</v>
      </c>
      <c r="DR258" s="6">
        <f t="shared" si="693"/>
        <v>0.2442409341523617</v>
      </c>
      <c r="DS258" s="6">
        <f t="shared" si="693"/>
        <v>0.15776872636741482</v>
      </c>
      <c r="DT258" s="6">
        <f t="shared" si="693"/>
        <v>9.9809736466255197E-2</v>
      </c>
      <c r="DU258" s="6">
        <f t="shared" si="693"/>
        <v>6.1781280727484296E-2</v>
      </c>
      <c r="DV258" s="6">
        <f t="shared" si="693"/>
        <v>3.7379714467259004E-2</v>
      </c>
      <c r="DW258" s="6">
        <f t="shared" si="693"/>
        <v>2.2082735934608091E-2</v>
      </c>
      <c r="DX258" s="6">
        <f t="shared" si="693"/>
        <v>1.2724159709954774E-2</v>
      </c>
      <c r="DY258" s="6">
        <f t="shared" si="693"/>
        <v>7.1427254908883646E-3</v>
      </c>
      <c r="DZ258" s="6">
        <f t="shared" si="693"/>
        <v>3.9015166172551075E-3</v>
      </c>
      <c r="EA258" s="6">
        <f t="shared" si="693"/>
        <v>2.0710440596332395E-3</v>
      </c>
      <c r="EB258" s="6">
        <f t="shared" si="692"/>
        <v>1.0669839289681731E-3</v>
      </c>
      <c r="EC258" s="6">
        <f t="shared" si="692"/>
        <v>5.3276876735825786E-4</v>
      </c>
      <c r="ED258" s="6">
        <f t="shared" si="692"/>
        <v>2.5745647026690103E-4</v>
      </c>
      <c r="EE258" s="6">
        <f t="shared" si="692"/>
        <v>1.2022526467003218E-4</v>
      </c>
      <c r="EF258" s="6">
        <f t="shared" si="692"/>
        <v>5.4166000037149729E-5</v>
      </c>
      <c r="EG258" s="6">
        <f t="shared" si="692"/>
        <v>2.3505916413320028E-5</v>
      </c>
      <c r="EH258" s="6">
        <f t="shared" si="692"/>
        <v>9.8083037540844158E-6</v>
      </c>
      <c r="EI258" s="6">
        <f t="shared" si="692"/>
        <v>3.9281570947407595E-6</v>
      </c>
      <c r="EJ258" s="6">
        <f t="shared" si="692"/>
        <v>1.5070834577842322E-6</v>
      </c>
      <c r="EK258" s="6">
        <f t="shared" si="692"/>
        <v>5.5281038893197269E-7</v>
      </c>
      <c r="EL258" s="6">
        <f t="shared" si="692"/>
        <v>1.9346492907051025E-7</v>
      </c>
      <c r="EM258" s="6">
        <f t="shared" si="692"/>
        <v>6.4456993936790561E-8</v>
      </c>
      <c r="EN258" s="6">
        <f t="shared" si="692"/>
        <v>2.0398113862065143E-8</v>
      </c>
      <c r="EO258" s="6">
        <f t="shared" si="692"/>
        <v>6.1168276326828539E-9</v>
      </c>
      <c r="EP258" s="6">
        <f t="shared" si="692"/>
        <v>1.7337810850819037E-9</v>
      </c>
      <c r="EQ258" s="6">
        <f t="shared" si="692"/>
        <v>4.6329606852353153E-10</v>
      </c>
      <c r="ER258" s="6">
        <f t="shared" si="692"/>
        <v>1.1639393784168857E-10</v>
      </c>
      <c r="ES258" s="6">
        <f t="shared" si="692"/>
        <v>2.7413494767646827E-11</v>
      </c>
      <c r="ET258" s="6">
        <f t="shared" si="692"/>
        <v>6.0347139706410333E-12</v>
      </c>
      <c r="EU258" s="6">
        <f t="shared" si="692"/>
        <v>1.2377737098012675E-12</v>
      </c>
      <c r="EV258" s="6">
        <f t="shared" si="692"/>
        <v>2.3576921902407589E-13</v>
      </c>
      <c r="EW258" s="6">
        <f t="shared" si="692"/>
        <v>4.1561858043228595E-14</v>
      </c>
      <c r="EX258" s="6">
        <f t="shared" si="692"/>
        <v>6.7560643502081074E-15</v>
      </c>
      <c r="EY258" s="6">
        <f t="shared" si="692"/>
        <v>1.0088746310643238E-15</v>
      </c>
      <c r="EZ258" s="6">
        <f t="shared" si="692"/>
        <v>1.3784776483901782E-16</v>
      </c>
      <c r="FA258" s="6">
        <f t="shared" si="692"/>
        <v>1.7162192956675779E-17</v>
      </c>
      <c r="FB258" s="6">
        <f t="shared" si="692"/>
        <v>1.9384766366405099E-18</v>
      </c>
      <c r="FC258" s="6">
        <f t="shared" si="692"/>
        <v>1.9773147345942532E-19</v>
      </c>
      <c r="FD258" s="6">
        <f t="shared" si="692"/>
        <v>1.8127386215219085E-20</v>
      </c>
      <c r="FE258" s="6">
        <f t="shared" si="692"/>
        <v>1.3879622452330434E-21</v>
      </c>
      <c r="FF258" s="6">
        <f t="shared" si="692"/>
        <v>0</v>
      </c>
      <c r="FG258" s="6">
        <f t="shared" si="692"/>
        <v>0</v>
      </c>
      <c r="FH258" s="6">
        <f t="shared" si="692"/>
        <v>0</v>
      </c>
      <c r="FI258" s="6">
        <f t="shared" si="692"/>
        <v>0</v>
      </c>
      <c r="FJ258" s="6">
        <f t="shared" si="692"/>
        <v>0</v>
      </c>
      <c r="FK258" s="6">
        <f t="shared" si="692"/>
        <v>0</v>
      </c>
      <c r="FL258" s="6">
        <f t="shared" si="692"/>
        <v>0</v>
      </c>
      <c r="FM258" s="6">
        <f t="shared" si="692"/>
        <v>0</v>
      </c>
      <c r="FN258" s="6">
        <f t="shared" si="692"/>
        <v>0</v>
      </c>
      <c r="FO258" s="6">
        <f t="shared" si="692"/>
        <v>0</v>
      </c>
      <c r="FP258" s="6">
        <f t="shared" si="692"/>
        <v>0</v>
      </c>
      <c r="FQ258" s="6">
        <f t="shared" si="692"/>
        <v>0</v>
      </c>
      <c r="FR258" s="6">
        <f t="shared" si="692"/>
        <v>0</v>
      </c>
      <c r="FS258" s="6">
        <f t="shared" si="692"/>
        <v>0</v>
      </c>
      <c r="FT258" s="6">
        <f t="shared" si="692"/>
        <v>0</v>
      </c>
      <c r="FU258" s="6">
        <f t="shared" si="692"/>
        <v>0</v>
      </c>
      <c r="FV258" s="6">
        <f t="shared" si="692"/>
        <v>0</v>
      </c>
      <c r="FW258" s="6">
        <f t="shared" si="692"/>
        <v>0</v>
      </c>
      <c r="FX258" s="6">
        <f t="shared" si="692"/>
        <v>0</v>
      </c>
      <c r="FY258" s="6">
        <f t="shared" si="692"/>
        <v>0</v>
      </c>
      <c r="FZ258" s="6">
        <f t="shared" si="692"/>
        <v>0</v>
      </c>
      <c r="GA258" s="6">
        <f t="shared" si="692"/>
        <v>0</v>
      </c>
      <c r="GB258" s="6">
        <f t="shared" si="692"/>
        <v>0</v>
      </c>
      <c r="GC258" s="6">
        <f t="shared" si="692"/>
        <v>0</v>
      </c>
      <c r="GD258" s="6">
        <f t="shared" si="692"/>
        <v>0</v>
      </c>
      <c r="GE258" s="6">
        <f t="shared" si="692"/>
        <v>0</v>
      </c>
      <c r="GF258" s="6">
        <f t="shared" si="692"/>
        <v>0</v>
      </c>
      <c r="GG258" s="6">
        <f t="shared" si="692"/>
        <v>0</v>
      </c>
      <c r="GH258" s="6">
        <f t="shared" si="692"/>
        <v>0</v>
      </c>
      <c r="GI258" s="6">
        <f t="shared" si="692"/>
        <v>0</v>
      </c>
      <c r="GJ258" s="6">
        <f t="shared" si="692"/>
        <v>0</v>
      </c>
      <c r="GK258" s="6">
        <f t="shared" si="692"/>
        <v>0</v>
      </c>
      <c r="GL258" s="6">
        <f t="shared" si="692"/>
        <v>0</v>
      </c>
      <c r="GM258" s="6">
        <f t="shared" si="692"/>
        <v>0</v>
      </c>
      <c r="GN258" s="6">
        <f t="shared" si="691"/>
        <v>0</v>
      </c>
      <c r="GO258" s="6">
        <f t="shared" si="691"/>
        <v>0</v>
      </c>
      <c r="GP258" s="6">
        <f t="shared" si="691"/>
        <v>0</v>
      </c>
      <c r="GQ258" s="6">
        <f t="shared" si="691"/>
        <v>0</v>
      </c>
      <c r="GR258" s="6">
        <f t="shared" si="691"/>
        <v>0</v>
      </c>
      <c r="GS258" s="6">
        <f t="shared" si="691"/>
        <v>0</v>
      </c>
      <c r="GT258" s="6">
        <f t="shared" si="691"/>
        <v>0</v>
      </c>
      <c r="GU258" s="6">
        <f t="shared" si="691"/>
        <v>0</v>
      </c>
      <c r="GV258" s="6">
        <f t="shared" si="691"/>
        <v>0</v>
      </c>
      <c r="GW258" s="6">
        <f t="shared" si="691"/>
        <v>0</v>
      </c>
      <c r="GX258" s="6">
        <f t="shared" si="691"/>
        <v>0</v>
      </c>
      <c r="GY258" s="6">
        <f t="shared" si="691"/>
        <v>0</v>
      </c>
      <c r="GZ258" s="6">
        <f t="shared" si="691"/>
        <v>0</v>
      </c>
      <c r="HA258" s="6">
        <f t="shared" si="691"/>
        <v>0</v>
      </c>
      <c r="HB258" s="6">
        <f t="shared" si="691"/>
        <v>0</v>
      </c>
      <c r="HC258" s="6">
        <f t="shared" si="691"/>
        <v>0</v>
      </c>
      <c r="HD258" s="6">
        <f t="shared" si="691"/>
        <v>0</v>
      </c>
      <c r="HE258" s="6">
        <f t="shared" si="691"/>
        <v>0</v>
      </c>
      <c r="HF258" s="6">
        <f t="shared" si="691"/>
        <v>0</v>
      </c>
      <c r="HG258" s="6">
        <f t="shared" si="691"/>
        <v>0</v>
      </c>
      <c r="HJ258" s="2">
        <f t="shared" si="644"/>
        <v>57102.022861381462</v>
      </c>
      <c r="HK258" s="1">
        <f t="shared" si="638"/>
        <v>386644.10859468294</v>
      </c>
      <c r="HL258" s="2">
        <f t="shared" si="645"/>
        <v>-0.99999411314482467</v>
      </c>
      <c r="HM258" s="4">
        <f t="shared" si="646"/>
        <v>1.0460537892797264</v>
      </c>
      <c r="HN258" s="4">
        <f t="shared" si="647"/>
        <v>0.50099019961213043</v>
      </c>
      <c r="HO258" s="5">
        <f t="shared" si="684"/>
        <v>2.6200681736970637</v>
      </c>
      <c r="HP258" s="2">
        <f t="shared" si="648"/>
        <v>-3968.9982692630692</v>
      </c>
      <c r="HQ258" s="5">
        <f t="shared" si="649"/>
        <v>-2.6217989106273762</v>
      </c>
      <c r="HR258" s="6">
        <f t="shared" si="650"/>
        <v>2648.6200681736973</v>
      </c>
      <c r="HS258" s="2">
        <f t="shared" si="651"/>
        <v>117.78058215359475</v>
      </c>
      <c r="HT258" s="11">
        <f t="shared" si="652"/>
        <v>57102.022861689184</v>
      </c>
    </row>
    <row r="259" spans="1:228" x14ac:dyDescent="0.25">
      <c r="A259">
        <v>173</v>
      </c>
      <c r="B259" s="3">
        <v>446683592.15096301</v>
      </c>
      <c r="C259" s="7">
        <v>14.154548893165609</v>
      </c>
      <c r="D259" s="6">
        <f t="shared" si="643"/>
        <v>347.95459075775904</v>
      </c>
      <c r="E259" s="6">
        <f t="shared" si="694"/>
        <v>358.33829596481058</v>
      </c>
      <c r="F259" s="6">
        <f t="shared" si="694"/>
        <v>368.9481559511118</v>
      </c>
      <c r="G259" s="6">
        <f t="shared" si="694"/>
        <v>379.78374658771122</v>
      </c>
      <c r="H259" s="6">
        <f t="shared" si="694"/>
        <v>390.8442006293198</v>
      </c>
      <c r="I259" s="6">
        <f t="shared" si="694"/>
        <v>402.12817511161586</v>
      </c>
      <c r="J259" s="6">
        <f t="shared" si="694"/>
        <v>413.63381737034933</v>
      </c>
      <c r="K259" s="6">
        <f t="shared" si="694"/>
        <v>425.35872968847883</v>
      </c>
      <c r="L259" s="6">
        <f t="shared" si="694"/>
        <v>437.29993257718792</v>
      </c>
      <c r="M259" s="6">
        <f t="shared" si="694"/>
        <v>449.45382671644899</v>
      </c>
      <c r="N259" s="6">
        <f t="shared" si="694"/>
        <v>461.81615358174474</v>
      </c>
      <c r="O259" s="6">
        <f t="shared" si="694"/>
        <v>474.38195480393358</v>
      </c>
      <c r="P259" s="6">
        <f t="shared" si="694"/>
        <v>487.1455303123326</v>
      </c>
      <c r="Q259" s="6">
        <f t="shared" si="694"/>
        <v>500.10039533503152</v>
      </c>
      <c r="R259" s="6">
        <f t="shared" si="694"/>
        <v>513.2392363411509</v>
      </c>
      <c r="S259" s="6">
        <f t="shared" si="694"/>
        <v>526.55386602588726</v>
      </c>
      <c r="T259" s="6">
        <f t="shared" si="694"/>
        <v>540.03517746419084</v>
      </c>
      <c r="U259" s="6">
        <f t="shared" si="694"/>
        <v>553.67309757679766</v>
      </c>
      <c r="V259" s="6">
        <f t="shared" si="694"/>
        <v>567.45654007189012</v>
      </c>
      <c r="W259" s="6">
        <f t="shared" si="694"/>
        <v>581.37335806018029</v>
      </c>
      <c r="X259" s="6">
        <f t="shared" si="694"/>
        <v>595.4102965593745</v>
      </c>
      <c r="Y259" s="6">
        <f t="shared" si="694"/>
        <v>609.55294513899446</v>
      </c>
      <c r="Z259" s="6">
        <f t="shared" si="694"/>
        <v>623.78569098787329</v>
      </c>
      <c r="AA259" s="6">
        <f t="shared" si="694"/>
        <v>638.09167271851311</v>
      </c>
      <c r="AB259" s="6">
        <f t="shared" si="694"/>
        <v>652.45273526275912</v>
      </c>
      <c r="AC259" s="6">
        <f t="shared" si="694"/>
        <v>666.84938625116911</v>
      </c>
      <c r="AD259" s="6">
        <f t="shared" si="694"/>
        <v>681.26075430968842</v>
      </c>
      <c r="AE259" s="6">
        <f t="shared" si="694"/>
        <v>695.66454974979888</v>
      </c>
      <c r="AF259" s="6">
        <f t="shared" si="694"/>
        <v>710.03702818233319</v>
      </c>
      <c r="AG259" s="6">
        <f t="shared" si="694"/>
        <v>724.35295762231885</v>
      </c>
      <c r="AH259" s="6">
        <f t="shared" si="694"/>
        <v>738.58558971270975</v>
      </c>
      <c r="AI259" s="6">
        <f t="shared" si="694"/>
        <v>752.7066357428082</v>
      </c>
      <c r="AJ259" s="6">
        <f t="shared" si="694"/>
        <v>766.68624819197555</v>
      </c>
      <c r="AK259" s="6">
        <f t="shared" si="694"/>
        <v>780.49300858327217</v>
      </c>
      <c r="AL259" s="6">
        <f t="shared" si="694"/>
        <v>794.09392249000734</v>
      </c>
      <c r="AM259" s="6">
        <f t="shared" si="694"/>
        <v>807.45442258795208</v>
      </c>
      <c r="AN259" s="6">
        <f t="shared" si="694"/>
        <v>820.53838070855431</v>
      </c>
      <c r="AO259" s="6">
        <f t="shared" si="694"/>
        <v>833.30812989317451</v>
      </c>
      <c r="AP259" s="6">
        <f t="shared" si="694"/>
        <v>845.72449750303201</v>
      </c>
      <c r="AQ259" s="6">
        <f t="shared" si="694"/>
        <v>857.7468504852967</v>
      </c>
      <c r="AR259" s="6">
        <f t="shared" si="694"/>
        <v>869.33315393453245</v>
      </c>
      <c r="AS259" s="6">
        <f t="shared" si="694"/>
        <v>880.44004412618483</v>
      </c>
      <c r="AT259" s="6">
        <f t="shared" si="694"/>
        <v>891.02291721960421</v>
      </c>
      <c r="AU259" s="6">
        <f t="shared" si="694"/>
        <v>901.03603484693133</v>
      </c>
      <c r="AV259" s="6">
        <f t="shared" si="694"/>
        <v>910.43264780518916</v>
      </c>
      <c r="AW259" s="6">
        <f t="shared" si="694"/>
        <v>919.16513905137208</v>
      </c>
      <c r="AX259" s="6">
        <f t="shared" si="694"/>
        <v>927.18518717809593</v>
      </c>
      <c r="AY259" s="6">
        <f t="shared" si="694"/>
        <v>934.44395148601268</v>
      </c>
      <c r="AZ259" s="6">
        <f t="shared" si="694"/>
        <v>940.89227969790807</v>
      </c>
      <c r="BA259" s="6">
        <f t="shared" si="694"/>
        <v>946.48093925680587</v>
      </c>
      <c r="BB259" s="6">
        <f t="shared" si="694"/>
        <v>951.16087301476148</v>
      </c>
      <c r="BC259" s="6">
        <f t="shared" si="694"/>
        <v>954.88347995015408</v>
      </c>
      <c r="BD259" s="6">
        <f t="shared" si="694"/>
        <v>957.60092134849606</v>
      </c>
      <c r="BE259" s="6">
        <f t="shared" si="694"/>
        <v>959.2664526293197</v>
      </c>
      <c r="BF259" s="6">
        <f t="shared" si="694"/>
        <v>959.83478071371337</v>
      </c>
      <c r="BG259" s="6">
        <f t="shared" si="694"/>
        <v>959.26244648055365</v>
      </c>
      <c r="BH259" s="6">
        <f t="shared" si="694"/>
        <v>957.50823147253016</v>
      </c>
      <c r="BI259" s="6">
        <f t="shared" si="694"/>
        <v>954.53358755793852</v>
      </c>
      <c r="BJ259" s="6">
        <f t="shared" si="694"/>
        <v>950.30308777648918</v>
      </c>
      <c r="BK259" s="6">
        <f t="shared" si="694"/>
        <v>944.78489597817929</v>
      </c>
      <c r="BL259" s="6">
        <f t="shared" si="694"/>
        <v>937.95125233528427</v>
      </c>
      <c r="BM259" s="6">
        <f t="shared" si="694"/>
        <v>929.77897109719015</v>
      </c>
      <c r="BN259" s="6">
        <f t="shared" si="694"/>
        <v>920.24994619968959</v>
      </c>
      <c r="BO259" s="6">
        <f t="shared" si="694"/>
        <v>909.35165966180648</v>
      </c>
      <c r="BP259" s="6">
        <f t="shared" si="694"/>
        <v>897.07768685146755</v>
      </c>
      <c r="BQ259" s="6">
        <f t="shared" si="693"/>
        <v>883.42819189866862</v>
      </c>
      <c r="BR259" s="6">
        <f t="shared" si="693"/>
        <v>868.41040570703524</v>
      </c>
      <c r="BS259" s="6">
        <f t="shared" si="693"/>
        <v>852.03907819320716</v>
      </c>
      <c r="BT259" s="6">
        <f t="shared" si="693"/>
        <v>834.33689559897357</v>
      </c>
      <c r="BU259" s="6">
        <f t="shared" si="693"/>
        <v>815.33485298724815</v>
      </c>
      <c r="BV259" s="6">
        <f t="shared" si="693"/>
        <v>795.07257139503918</v>
      </c>
      <c r="BW259" s="6">
        <f t="shared" si="693"/>
        <v>773.59854859168991</v>
      </c>
      <c r="BX259" s="6">
        <f t="shared" si="693"/>
        <v>750.97033203153001</v>
      </c>
      <c r="BY259" s="6">
        <f t="shared" si="693"/>
        <v>727.25460243057057</v>
      </c>
      <c r="BZ259" s="6">
        <f t="shared" si="693"/>
        <v>702.5271564784598</v>
      </c>
      <c r="CA259" s="6">
        <f t="shared" si="693"/>
        <v>676.87277757369679</v>
      </c>
      <c r="CB259" s="6">
        <f t="shared" si="693"/>
        <v>650.38498417378639</v>
      </c>
      <c r="CC259" s="6">
        <f t="shared" si="693"/>
        <v>623.16564644335301</v>
      </c>
      <c r="CD259" s="6">
        <f t="shared" si="693"/>
        <v>595.32446337643694</v>
      </c>
      <c r="CE259" s="6">
        <f t="shared" si="693"/>
        <v>566.97829452469603</v>
      </c>
      <c r="CF259" s="6">
        <f t="shared" si="693"/>
        <v>538.25034287557605</v>
      </c>
      <c r="CG259" s="6">
        <f t="shared" si="693"/>
        <v>509.26918831929248</v>
      </c>
      <c r="CH259" s="6">
        <f t="shared" si="693"/>
        <v>480.1676745052585</v>
      </c>
      <c r="CI259" s="6">
        <f t="shared" si="693"/>
        <v>451.08165568396976</v>
      </c>
      <c r="CJ259" s="6">
        <f t="shared" si="693"/>
        <v>422.14861431172005</v>
      </c>
      <c r="CK259" s="6">
        <f t="shared" si="693"/>
        <v>393.50616467423515</v>
      </c>
      <c r="CL259" s="6">
        <f t="shared" si="693"/>
        <v>365.29046245429623</v>
      </c>
      <c r="CM259" s="6">
        <f t="shared" si="693"/>
        <v>337.63454488125683</v>
      </c>
      <c r="CN259" s="6">
        <f t="shared" si="693"/>
        <v>310.66663068821811</v>
      </c>
      <c r="CO259" s="6">
        <f t="shared" si="693"/>
        <v>284.50841335991555</v>
      </c>
      <c r="CP259" s="6">
        <f t="shared" si="693"/>
        <v>259.27338486194975</v>
      </c>
      <c r="CQ259" s="6">
        <f t="shared" si="693"/>
        <v>235.06522995545467</v>
      </c>
      <c r="CR259" s="6">
        <f t="shared" si="693"/>
        <v>211.97633307815988</v>
      </c>
      <c r="CS259" s="6">
        <f t="shared" si="693"/>
        <v>190.08644037464671</v>
      </c>
      <c r="CT259" s="6">
        <f t="shared" si="693"/>
        <v>169.46151856964025</v>
      </c>
      <c r="CU259" s="6">
        <f t="shared" si="693"/>
        <v>150.15284982405223</v>
      </c>
      <c r="CV259" s="6">
        <f t="shared" si="693"/>
        <v>132.19639738574276</v>
      </c>
      <c r="CW259" s="6">
        <f t="shared" si="693"/>
        <v>115.61247069625415</v>
      </c>
      <c r="CX259" s="6">
        <f t="shared" si="693"/>
        <v>100.40571071725878</v>
      </c>
      <c r="CY259" s="6">
        <f t="shared" si="693"/>
        <v>86.565406751165114</v>
      </c>
      <c r="CZ259" s="6">
        <f t="shared" si="693"/>
        <v>74.066145236855746</v>
      </c>
      <c r="DA259" s="6">
        <f t="shared" si="693"/>
        <v>62.868779312987144</v>
      </c>
      <c r="DB259" s="6">
        <f t="shared" si="693"/>
        <v>52.921695858285418</v>
      </c>
      <c r="DC259" s="6">
        <f t="shared" si="693"/>
        <v>44.16234484837306</v>
      </c>
      <c r="DD259" s="6">
        <f t="shared" si="693"/>
        <v>36.518984872919624</v>
      </c>
      <c r="DE259" s="6">
        <f t="shared" si="693"/>
        <v>29.912589210148884</v>
      </c>
      <c r="DF259" s="6">
        <f t="shared" si="693"/>
        <v>24.25884961666441</v>
      </c>
      <c r="DG259" s="6">
        <f t="shared" si="693"/>
        <v>19.470210523662033</v>
      </c>
      <c r="DH259" s="6">
        <f t="shared" si="693"/>
        <v>15.457865069521052</v>
      </c>
      <c r="DI259" s="6">
        <f t="shared" si="693"/>
        <v>12.133646587288453</v>
      </c>
      <c r="DJ259" s="6">
        <f t="shared" si="693"/>
        <v>9.4117548205889001</v>
      </c>
      <c r="DK259" s="6">
        <f t="shared" si="693"/>
        <v>7.2102650291937751</v>
      </c>
      <c r="DL259" s="6">
        <f t="shared" si="693"/>
        <v>5.4523797789547901</v>
      </c>
      <c r="DM259" s="6">
        <f t="shared" si="693"/>
        <v>4.0673968745402682</v>
      </c>
      <c r="DN259" s="6">
        <f t="shared" si="693"/>
        <v>2.9913816881038242</v>
      </c>
      <c r="DO259" s="6">
        <f t="shared" si="693"/>
        <v>2.1675470532243151</v>
      </c>
      <c r="DP259" s="6">
        <f t="shared" si="693"/>
        <v>1.5463578979486641</v>
      </c>
      <c r="DQ259" s="6">
        <f t="shared" si="693"/>
        <v>1.0853899220180254</v>
      </c>
      <c r="DR259" s="6">
        <f t="shared" si="693"/>
        <v>0.74898108670802843</v>
      </c>
      <c r="DS259" s="6">
        <f t="shared" si="693"/>
        <v>0.50772093030278909</v>
      </c>
      <c r="DT259" s="6">
        <f t="shared" si="693"/>
        <v>0.33782549647031568</v>
      </c>
      <c r="DU259" s="6">
        <f t="shared" si="693"/>
        <v>0.22044503367049509</v>
      </c>
      <c r="DV259" s="6">
        <f t="shared" si="693"/>
        <v>0.14094796064653245</v>
      </c>
      <c r="DW259" s="6">
        <f t="shared" si="693"/>
        <v>8.8218515282680016E-2</v>
      </c>
      <c r="DX259" s="6">
        <f t="shared" si="693"/>
        <v>5.3997799595152732E-2</v>
      </c>
      <c r="DY259" s="6">
        <f t="shared" si="693"/>
        <v>3.2289460633984204E-2</v>
      </c>
      <c r="DZ259" s="6">
        <f t="shared" si="693"/>
        <v>1.88428327355885E-2</v>
      </c>
      <c r="EA259" s="6">
        <f t="shared" si="693"/>
        <v>1.0718717047663822E-2</v>
      </c>
      <c r="EB259" s="6">
        <f t="shared" si="692"/>
        <v>5.9366089240649698E-3</v>
      </c>
      <c r="EC259" s="6">
        <f t="shared" si="692"/>
        <v>3.1974011812479068E-3</v>
      </c>
      <c r="ED259" s="6">
        <f t="shared" si="692"/>
        <v>1.6724688815712597E-3</v>
      </c>
      <c r="EE259" s="6">
        <f t="shared" si="692"/>
        <v>8.4846579249551622E-4</v>
      </c>
      <c r="EF259" s="6">
        <f t="shared" si="692"/>
        <v>4.1688084547600047E-4</v>
      </c>
      <c r="EG259" s="6">
        <f t="shared" si="692"/>
        <v>1.9808350512234943E-4</v>
      </c>
      <c r="EH259" s="6">
        <f t="shared" si="692"/>
        <v>9.0880583543921731E-5</v>
      </c>
      <c r="EI259" s="6">
        <f t="shared" si="692"/>
        <v>4.0195440333342147E-5</v>
      </c>
      <c r="EJ259" s="6">
        <f t="shared" si="692"/>
        <v>1.7109179440125676E-5</v>
      </c>
      <c r="EK259" s="6">
        <f t="shared" si="692"/>
        <v>6.9961307289125987E-6</v>
      </c>
      <c r="EL259" s="6">
        <f t="shared" si="692"/>
        <v>2.743196010784981E-6</v>
      </c>
      <c r="EM259" s="6">
        <f t="shared" si="692"/>
        <v>1.0293956101148272E-6</v>
      </c>
      <c r="EN259" s="6">
        <f t="shared" si="692"/>
        <v>3.6893632170960229E-7</v>
      </c>
      <c r="EO259" s="6">
        <f t="shared" si="692"/>
        <v>1.260201738490549E-7</v>
      </c>
      <c r="EP259" s="6">
        <f t="shared" si="692"/>
        <v>4.0933707873675909E-8</v>
      </c>
      <c r="EQ259" s="6">
        <f t="shared" si="692"/>
        <v>1.2614266769453914E-8</v>
      </c>
      <c r="ER259" s="6">
        <f t="shared" si="692"/>
        <v>3.67894233747477E-9</v>
      </c>
      <c r="ES259" s="6">
        <f t="shared" si="692"/>
        <v>1.0128715320234329E-9</v>
      </c>
      <c r="ET259" s="6">
        <f t="shared" si="692"/>
        <v>2.6253929771346371E-10</v>
      </c>
      <c r="EU259" s="6">
        <f t="shared" si="692"/>
        <v>6.3889015378645821E-11</v>
      </c>
      <c r="EV259" s="6">
        <f t="shared" si="692"/>
        <v>1.4553780092483819E-11</v>
      </c>
      <c r="EW259" s="6">
        <f t="shared" si="692"/>
        <v>3.093916297644718E-12</v>
      </c>
      <c r="EX259" s="6">
        <f t="shared" si="692"/>
        <v>6.1182385090738584E-13</v>
      </c>
      <c r="EY259" s="6">
        <f t="shared" si="692"/>
        <v>1.1216688268477312E-13</v>
      </c>
      <c r="EZ259" s="6">
        <f t="shared" si="692"/>
        <v>1.8997157257261339E-14</v>
      </c>
      <c r="FA259" s="6">
        <f t="shared" si="692"/>
        <v>2.9613524775628456E-15</v>
      </c>
      <c r="FB259" s="6">
        <f t="shared" si="692"/>
        <v>4.2323705920095898E-16</v>
      </c>
      <c r="FC259" s="6">
        <f t="shared" si="692"/>
        <v>5.5233539698660025E-17</v>
      </c>
      <c r="FD259" s="6">
        <f t="shared" si="692"/>
        <v>6.5538432276027064E-18</v>
      </c>
      <c r="FE259" s="6">
        <f t="shared" si="692"/>
        <v>6.4345757025535319E-19</v>
      </c>
      <c r="FF259" s="6">
        <f t="shared" si="692"/>
        <v>0</v>
      </c>
      <c r="FG259" s="6">
        <f t="shared" si="692"/>
        <v>0</v>
      </c>
      <c r="FH259" s="6">
        <f t="shared" si="692"/>
        <v>0</v>
      </c>
      <c r="FI259" s="6">
        <f t="shared" si="692"/>
        <v>0</v>
      </c>
      <c r="FJ259" s="6">
        <f t="shared" si="692"/>
        <v>0</v>
      </c>
      <c r="FK259" s="6">
        <f t="shared" si="692"/>
        <v>0</v>
      </c>
      <c r="FL259" s="6">
        <f t="shared" si="692"/>
        <v>0</v>
      </c>
      <c r="FM259" s="6">
        <f t="shared" si="692"/>
        <v>0</v>
      </c>
      <c r="FN259" s="6">
        <f t="shared" si="692"/>
        <v>0</v>
      </c>
      <c r="FO259" s="6">
        <f t="shared" si="692"/>
        <v>0</v>
      </c>
      <c r="FP259" s="6">
        <f t="shared" si="692"/>
        <v>0</v>
      </c>
      <c r="FQ259" s="6">
        <f t="shared" si="692"/>
        <v>0</v>
      </c>
      <c r="FR259" s="6">
        <f t="shared" si="692"/>
        <v>0</v>
      </c>
      <c r="FS259" s="6">
        <f t="shared" si="692"/>
        <v>0</v>
      </c>
      <c r="FT259" s="6">
        <f t="shared" si="692"/>
        <v>0</v>
      </c>
      <c r="FU259" s="6">
        <f t="shared" si="692"/>
        <v>0</v>
      </c>
      <c r="FV259" s="6">
        <f t="shared" si="692"/>
        <v>0</v>
      </c>
      <c r="FW259" s="6">
        <f t="shared" si="692"/>
        <v>0</v>
      </c>
      <c r="FX259" s="6">
        <f t="shared" si="692"/>
        <v>0</v>
      </c>
      <c r="FY259" s="6">
        <f t="shared" si="692"/>
        <v>0</v>
      </c>
      <c r="FZ259" s="6">
        <f t="shared" si="692"/>
        <v>0</v>
      </c>
      <c r="GA259" s="6">
        <f t="shared" si="692"/>
        <v>0</v>
      </c>
      <c r="GB259" s="6">
        <f t="shared" si="692"/>
        <v>0</v>
      </c>
      <c r="GC259" s="6">
        <f t="shared" si="692"/>
        <v>0</v>
      </c>
      <c r="GD259" s="6">
        <f t="shared" si="692"/>
        <v>0</v>
      </c>
      <c r="GE259" s="6">
        <f t="shared" si="692"/>
        <v>0</v>
      </c>
      <c r="GF259" s="6">
        <f t="shared" si="692"/>
        <v>0</v>
      </c>
      <c r="GG259" s="6">
        <f t="shared" si="692"/>
        <v>0</v>
      </c>
      <c r="GH259" s="6">
        <f t="shared" si="692"/>
        <v>0</v>
      </c>
      <c r="GI259" s="6">
        <f t="shared" si="692"/>
        <v>0</v>
      </c>
      <c r="GJ259" s="6">
        <f t="shared" si="692"/>
        <v>0</v>
      </c>
      <c r="GK259" s="6">
        <f t="shared" si="692"/>
        <v>0</v>
      </c>
      <c r="GL259" s="6">
        <f t="shared" si="692"/>
        <v>0</v>
      </c>
      <c r="GM259" s="6">
        <f t="shared" ref="GM259:HG262" si="695">$H$1*PI()/3*($E$213*(GN$215-GM$215)*(GM51*(2*GM$215+GN$215)+GN51*(GM$215+2*GN$215))+$C$213/2*((GN$215^2-GM$215^2)*(GM51+GN51)^2+2*(GN$215-GM$215)*(GM$215*GM51^2+GN$215*GN51^2)))</f>
        <v>0</v>
      </c>
      <c r="GN259" s="6">
        <f t="shared" si="695"/>
        <v>0</v>
      </c>
      <c r="GO259" s="6">
        <f t="shared" si="695"/>
        <v>0</v>
      </c>
      <c r="GP259" s="6">
        <f t="shared" si="695"/>
        <v>0</v>
      </c>
      <c r="GQ259" s="6">
        <f t="shared" si="695"/>
        <v>0</v>
      </c>
      <c r="GR259" s="6">
        <f t="shared" si="695"/>
        <v>0</v>
      </c>
      <c r="GS259" s="6">
        <f t="shared" si="695"/>
        <v>0</v>
      </c>
      <c r="GT259" s="6">
        <f t="shared" si="695"/>
        <v>0</v>
      </c>
      <c r="GU259" s="6">
        <f t="shared" si="695"/>
        <v>0</v>
      </c>
      <c r="GV259" s="6">
        <f t="shared" si="695"/>
        <v>0</v>
      </c>
      <c r="GW259" s="6">
        <f t="shared" si="695"/>
        <v>0</v>
      </c>
      <c r="GX259" s="6">
        <f t="shared" si="695"/>
        <v>0</v>
      </c>
      <c r="GY259" s="6">
        <f t="shared" si="695"/>
        <v>0</v>
      </c>
      <c r="GZ259" s="6">
        <f t="shared" si="695"/>
        <v>0</v>
      </c>
      <c r="HA259" s="6">
        <f t="shared" si="695"/>
        <v>0</v>
      </c>
      <c r="HB259" s="6">
        <f t="shared" si="695"/>
        <v>0</v>
      </c>
      <c r="HC259" s="6">
        <f t="shared" si="695"/>
        <v>0</v>
      </c>
      <c r="HD259" s="6">
        <f t="shared" si="695"/>
        <v>0</v>
      </c>
      <c r="HE259" s="6">
        <f t="shared" si="695"/>
        <v>0</v>
      </c>
      <c r="HF259" s="6">
        <f t="shared" si="695"/>
        <v>0</v>
      </c>
      <c r="HG259" s="6">
        <f t="shared" si="695"/>
        <v>0</v>
      </c>
      <c r="HJ259" s="2">
        <f t="shared" si="644"/>
        <v>64305.18928810316</v>
      </c>
      <c r="HK259" s="1">
        <f t="shared" si="638"/>
        <v>386644.10859468294</v>
      </c>
      <c r="HL259" s="2">
        <f t="shared" si="645"/>
        <v>-0.99999337054420512</v>
      </c>
      <c r="HM259" s="4">
        <f t="shared" si="646"/>
        <v>1.0459837909127456</v>
      </c>
      <c r="HN259" s="4">
        <f t="shared" si="647"/>
        <v>0.50105077867836501</v>
      </c>
      <c r="HO259" s="5">
        <f t="shared" si="684"/>
        <v>2.7803603829538588</v>
      </c>
      <c r="HP259" s="2">
        <f t="shared" si="648"/>
        <v>-3968.9980509380821</v>
      </c>
      <c r="HQ259" s="5">
        <f t="shared" si="649"/>
        <v>-2.7823094448713164</v>
      </c>
      <c r="HR259" s="6">
        <f t="shared" si="650"/>
        <v>2648.7803603829539</v>
      </c>
      <c r="HS259" s="2">
        <f t="shared" si="651"/>
        <v>121.33176645236367</v>
      </c>
      <c r="HT259" s="11">
        <f t="shared" si="652"/>
        <v>64305.189288971196</v>
      </c>
    </row>
    <row r="260" spans="1:228" x14ac:dyDescent="0.25">
      <c r="A260">
        <v>174</v>
      </c>
      <c r="B260" s="3">
        <v>501187233.62727201</v>
      </c>
      <c r="C260" s="7">
        <v>15.881665070451239</v>
      </c>
      <c r="D260" s="6">
        <f t="shared" si="643"/>
        <v>355.80668856906567</v>
      </c>
      <c r="E260" s="6">
        <f t="shared" si="694"/>
        <v>366.66231179261734</v>
      </c>
      <c r="F260" s="6">
        <f t="shared" si="694"/>
        <v>377.76906855918912</v>
      </c>
      <c r="G260" s="6">
        <f t="shared" si="694"/>
        <v>389.12768317579798</v>
      </c>
      <c r="H260" s="6">
        <f t="shared" si="694"/>
        <v>400.73847692603562</v>
      </c>
      <c r="I260" s="6">
        <f t="shared" si="694"/>
        <v>412.60133567295821</v>
      </c>
      <c r="J260" s="6">
        <f t="shared" si="694"/>
        <v>424.71567593532302</v>
      </c>
      <c r="K260" s="6">
        <f t="shared" si="694"/>
        <v>437.0804094237518</v>
      </c>
      <c r="L260" s="6">
        <f t="shared" si="694"/>
        <v>449.69390602104471</v>
      </c>
      <c r="M260" s="6">
        <f t="shared" si="694"/>
        <v>462.5539552090479</v>
      </c>
      <c r="N260" s="6">
        <f t="shared" si="694"/>
        <v>475.65772594321919</v>
      </c>
      <c r="O260" s="6">
        <f t="shared" si="694"/>
        <v>489.00172499458483</v>
      </c>
      <c r="P260" s="6">
        <f t="shared" si="694"/>
        <v>502.58175377934174</v>
      </c>
      <c r="Q260" s="6">
        <f t="shared" si="694"/>
        <v>516.39286371829826</v>
      </c>
      <c r="R260" s="6">
        <f t="shared" si="694"/>
        <v>530.42931017649607</v>
      </c>
      <c r="S260" s="6">
        <f t="shared" si="694"/>
        <v>544.6845050469135</v>
      </c>
      <c r="T260" s="6">
        <f t="shared" si="694"/>
        <v>559.15096806474207</v>
      </c>
      <c r="U260" s="6">
        <f t="shared" si="694"/>
        <v>573.82027695387831</v>
      </c>
      <c r="V260" s="6">
        <f t="shared" si="694"/>
        <v>588.68301652395394</v>
      </c>
      <c r="W260" s="6">
        <f t="shared" si="694"/>
        <v>603.72872686835024</v>
      </c>
      <c r="X260" s="6">
        <f t="shared" si="694"/>
        <v>618.94585082869389</v>
      </c>
      <c r="Y260" s="6">
        <f t="shared" si="694"/>
        <v>634.32168092384654</v>
      </c>
      <c r="Z260" s="6">
        <f t="shared" si="694"/>
        <v>649.84230597004114</v>
      </c>
      <c r="AA260" s="6">
        <f t="shared" si="694"/>
        <v>665.49255764801319</v>
      </c>
      <c r="AB260" s="6">
        <f t="shared" si="694"/>
        <v>681.25595731100429</v>
      </c>
      <c r="AC260" s="6">
        <f t="shared" si="694"/>
        <v>697.11466336315266</v>
      </c>
      <c r="AD260" s="6">
        <f t="shared" si="694"/>
        <v>713.0494195771563</v>
      </c>
      <c r="AE260" s="6">
        <f t="shared" si="694"/>
        <v>729.03950476103205</v>
      </c>
      <c r="AF260" s="6">
        <f t="shared" si="694"/>
        <v>745.06268423710424</v>
      </c>
      <c r="AG260" s="6">
        <f t="shared" si="694"/>
        <v>761.09516363255591</v>
      </c>
      <c r="AH260" s="6">
        <f t="shared" si="694"/>
        <v>777.11154554202449</v>
      </c>
      <c r="AI260" s="6">
        <f t="shared" si="694"/>
        <v>793.08478967155429</v>
      </c>
      <c r="AJ260" s="6">
        <f t="shared" si="694"/>
        <v>808.98617713010117</v>
      </c>
      <c r="AK260" s="6">
        <f t="shared" si="694"/>
        <v>824.78527959202654</v>
      </c>
      <c r="AL260" s="6">
        <f t="shared" si="694"/>
        <v>840.44993411711903</v>
      </c>
      <c r="AM260" s="6">
        <f t="shared" si="694"/>
        <v>855.94622447029849</v>
      </c>
      <c r="AN260" s="6">
        <f t="shared" si="694"/>
        <v>871.23846985421824</v>
      </c>
      <c r="AO260" s="6">
        <f t="shared" si="694"/>
        <v>886.28922202223441</v>
      </c>
      <c r="AP260" s="6">
        <f t="shared" si="694"/>
        <v>901.05927180652679</v>
      </c>
      <c r="AQ260" s="6">
        <f t="shared" si="694"/>
        <v>915.5076661569492</v>
      </c>
      <c r="AR260" s="6">
        <f t="shared" si="694"/>
        <v>929.59173684277368</v>
      </c>
      <c r="AS260" s="6">
        <f t="shared" si="694"/>
        <v>943.26714202847609</v>
      </c>
      <c r="AT260" s="6">
        <f t="shared" si="694"/>
        <v>956.48792198009676</v>
      </c>
      <c r="AU260" s="6">
        <f t="shared" si="694"/>
        <v>969.20657020665635</v>
      </c>
      <c r="AV260" s="6">
        <f t="shared" si="694"/>
        <v>981.37412137522756</v>
      </c>
      <c r="AW260" s="6">
        <f t="shared" si="694"/>
        <v>992.9402573582405</v>
      </c>
      <c r="AX260" s="6">
        <f t="shared" si="694"/>
        <v>1003.8534327928364</v>
      </c>
      <c r="AY260" s="6">
        <f t="shared" si="694"/>
        <v>1014.0610215181259</v>
      </c>
      <c r="AZ260" s="6">
        <f t="shared" si="694"/>
        <v>1023.5094852389009</v>
      </c>
      <c r="BA260" s="6">
        <f t="shared" si="694"/>
        <v>1032.1445657210938</v>
      </c>
      <c r="BB260" s="6">
        <f t="shared" si="694"/>
        <v>1039.9115017536797</v>
      </c>
      <c r="BC260" s="6">
        <f t="shared" si="694"/>
        <v>1046.7552720136378</v>
      </c>
      <c r="BD260" s="6">
        <f t="shared" si="694"/>
        <v>1052.6208648446066</v>
      </c>
      <c r="BE260" s="6">
        <f t="shared" si="694"/>
        <v>1057.4535757887891</v>
      </c>
      <c r="BF260" s="6">
        <f t="shared" si="694"/>
        <v>1061.1993335105403</v>
      </c>
      <c r="BG260" s="6">
        <f t="shared" si="694"/>
        <v>1063.8050544933876</v>
      </c>
      <c r="BH260" s="6">
        <f t="shared" si="694"/>
        <v>1065.2190265988966</v>
      </c>
      <c r="BI260" s="6">
        <f t="shared" si="694"/>
        <v>1065.3913212174441</v>
      </c>
      <c r="BJ260" s="6">
        <f t="shared" si="694"/>
        <v>1064.2742333354452</v>
      </c>
      <c r="BK260" s="6">
        <f t="shared" si="694"/>
        <v>1061.822748375758</v>
      </c>
      <c r="BL260" s="6">
        <f t="shared" si="694"/>
        <v>1057.9950341402462</v>
      </c>
      <c r="BM260" s="6">
        <f t="shared" si="694"/>
        <v>1052.752955583916</v>
      </c>
      <c r="BN260" s="6">
        <f t="shared" si="694"/>
        <v>1046.0626095060597</v>
      </c>
      <c r="BO260" s="6">
        <f t="shared" si="694"/>
        <v>1037.894875513635</v>
      </c>
      <c r="BP260" s="6">
        <f t="shared" si="694"/>
        <v>1028.2259788457663</v>
      </c>
      <c r="BQ260" s="6">
        <f t="shared" si="693"/>
        <v>1017.0380598115531</v>
      </c>
      <c r="BR260" s="6">
        <f t="shared" si="693"/>
        <v>1004.319743722617</v>
      </c>
      <c r="BS260" s="6">
        <f t="shared" si="693"/>
        <v>990.06670428683412</v>
      </c>
      <c r="BT260" s="6">
        <f t="shared" si="693"/>
        <v>974.28221251047898</v>
      </c>
      <c r="BU260" s="6">
        <f t="shared" si="693"/>
        <v>956.97766221156155</v>
      </c>
      <c r="BV260" s="6">
        <f t="shared" si="693"/>
        <v>938.17306234650516</v>
      </c>
      <c r="BW260" s="6">
        <f t="shared" si="693"/>
        <v>917.89748549116007</v>
      </c>
      <c r="BX260" s="6">
        <f t="shared" si="693"/>
        <v>896.18946102604787</v>
      </c>
      <c r="BY260" s="6">
        <f t="shared" si="693"/>
        <v>873.09730091665006</v>
      </c>
      <c r="BZ260" s="6">
        <f t="shared" si="693"/>
        <v>848.67934546111451</v>
      </c>
      <c r="CA260" s="6">
        <f t="shared" si="693"/>
        <v>823.0041160712758</v>
      </c>
      <c r="CB260" s="6">
        <f t="shared" si="693"/>
        <v>796.15036208344759</v>
      </c>
      <c r="CC260" s="6">
        <f t="shared" si="693"/>
        <v>768.20698883579473</v>
      </c>
      <c r="CD260" s="6">
        <f t="shared" si="693"/>
        <v>739.27285482426328</v>
      </c>
      <c r="CE260" s="6">
        <f t="shared" si="693"/>
        <v>709.45642673800012</v>
      </c>
      <c r="CF260" s="6">
        <f t="shared" si="693"/>
        <v>678.87528259595558</v>
      </c>
      <c r="CG260" s="6">
        <f t="shared" si="693"/>
        <v>647.65545511946721</v>
      </c>
      <c r="CH260" s="6">
        <f t="shared" si="693"/>
        <v>615.93060990402898</v>
      </c>
      <c r="CI260" s="6">
        <f t="shared" si="693"/>
        <v>583.84105591111552</v>
      </c>
      <c r="CJ260" s="6">
        <f t="shared" si="693"/>
        <v>551.53258929691435</v>
      </c>
      <c r="CK260" s="6">
        <f t="shared" si="693"/>
        <v>519.15517559984767</v>
      </c>
      <c r="CL260" s="6">
        <f t="shared" si="693"/>
        <v>486.86147978238949</v>
      </c>
      <c r="CM260" s="6">
        <f t="shared" si="693"/>
        <v>454.80525848464038</v>
      </c>
      <c r="CN260" s="6">
        <f t="shared" si="693"/>
        <v>423.13963399498266</v>
      </c>
      <c r="CO260" s="6">
        <f t="shared" si="693"/>
        <v>392.01527472900995</v>
      </c>
      <c r="CP260" s="6">
        <f t="shared" si="693"/>
        <v>361.5785122618305</v>
      </c>
      <c r="CQ260" s="6">
        <f t="shared" si="693"/>
        <v>331.9694299651245</v>
      </c>
      <c r="CR260" s="6">
        <f t="shared" si="693"/>
        <v>303.31996282402548</v>
      </c>
      <c r="CS260" s="6">
        <f t="shared" si="693"/>
        <v>275.75205178791322</v>
      </c>
      <c r="CT260" s="6">
        <f t="shared" si="693"/>
        <v>249.37589876806209</v>
      </c>
      <c r="CU260" s="6">
        <f t="shared" si="693"/>
        <v>224.28836985942354</v>
      </c>
      <c r="CV260" s="6">
        <f t="shared" si="693"/>
        <v>200.57159428503252</v>
      </c>
      <c r="CW260" s="6">
        <f t="shared" si="693"/>
        <v>178.29180469840716</v>
      </c>
      <c r="CX260" s="6">
        <f t="shared" si="693"/>
        <v>157.49846069044796</v>
      </c>
      <c r="CY260" s="6">
        <f t="shared" si="693"/>
        <v>138.22369152494034</v>
      </c>
      <c r="CZ260" s="6">
        <f t="shared" si="693"/>
        <v>120.48208628284364</v>
      </c>
      <c r="DA260" s="6">
        <f t="shared" si="693"/>
        <v>104.270849864209</v>
      </c>
      <c r="DB260" s="6">
        <f t="shared" si="693"/>
        <v>89.570331912531685</v>
      </c>
      <c r="DC260" s="6">
        <f t="shared" si="693"/>
        <v>76.344923083058532</v>
      </c>
      <c r="DD260" s="6">
        <f t="shared" si="693"/>
        <v>64.544299686943901</v>
      </c>
      <c r="DE260" s="6">
        <f t="shared" si="693"/>
        <v>54.104984222825884</v>
      </c>
      <c r="DF260" s="6">
        <f t="shared" si="693"/>
        <v>44.952176379120665</v>
      </c>
      <c r="DG260" s="6">
        <f t="shared" si="693"/>
        <v>37.001797504712528</v>
      </c>
      <c r="DH260" s="6">
        <f t="shared" si="693"/>
        <v>30.162682060888955</v>
      </c>
      <c r="DI260" s="6">
        <f t="shared" si="693"/>
        <v>24.338842876813391</v>
      </c>
      <c r="DJ260" s="6">
        <f t="shared" si="693"/>
        <v>19.431733706010704</v>
      </c>
      <c r="DK260" s="6">
        <f t="shared" si="693"/>
        <v>15.342433011176967</v>
      </c>
      <c r="DL260" s="6">
        <f t="shared" si="693"/>
        <v>11.97367724291006</v>
      </c>
      <c r="DM260" s="6">
        <f t="shared" si="693"/>
        <v>9.2316800108471107</v>
      </c>
      <c r="DN260" s="6">
        <f t="shared" si="693"/>
        <v>7.027685070458725</v>
      </c>
      <c r="DO260" s="6">
        <f t="shared" si="693"/>
        <v>5.2792152904972882</v>
      </c>
      <c r="DP260" s="6">
        <f t="shared" si="693"/>
        <v>3.9109958146230892</v>
      </c>
      <c r="DQ260" s="6">
        <f t="shared" si="693"/>
        <v>2.855546405824529</v>
      </c>
      <c r="DR260" s="6">
        <f t="shared" si="693"/>
        <v>2.0534543074538871</v>
      </c>
      <c r="DS260" s="6">
        <f t="shared" si="693"/>
        <v>1.4533537370127598</v>
      </c>
      <c r="DT260" s="6">
        <f t="shared" si="693"/>
        <v>1.0116503504621879</v>
      </c>
      <c r="DU260" s="6">
        <f t="shared" si="693"/>
        <v>0.69203790895107642</v>
      </c>
      <c r="DV260" s="6">
        <f t="shared" si="693"/>
        <v>0.46485948816483569</v>
      </c>
      <c r="DW260" s="6">
        <f t="shared" si="693"/>
        <v>0.30636678546254092</v>
      </c>
      <c r="DX260" s="6">
        <f t="shared" si="693"/>
        <v>0.1979286474652569</v>
      </c>
      <c r="DY260" s="6">
        <f t="shared" si="693"/>
        <v>0.12523442128203238</v>
      </c>
      <c r="DZ260" s="6">
        <f t="shared" si="693"/>
        <v>7.7529925194510269E-2</v>
      </c>
      <c r="EA260" s="6">
        <f t="shared" si="693"/>
        <v>4.6914674714940707E-2</v>
      </c>
      <c r="EB260" s="6">
        <f t="shared" ref="EB260:GM263" si="696">$H$1*PI()/3*($E$213*(EC$215-EB$215)*(EB52*(2*EB$215+EC$215)+EC52*(EB$215+2*EC$215))+$C$213/2*((EC$215^2-EB$215^2)*(EB52+EC52)^2+2*(EC$215-EB$215)*(EB$215*EB52^2+EC$215*EC52^2)))</f>
        <v>2.7719445139796905E-2</v>
      </c>
      <c r="EC260" s="6">
        <f t="shared" si="696"/>
        <v>1.5974172721438792E-2</v>
      </c>
      <c r="ED260" s="6">
        <f t="shared" si="696"/>
        <v>8.9682882583833473E-3</v>
      </c>
      <c r="EE260" s="6">
        <f t="shared" si="696"/>
        <v>4.8993014039149744E-3</v>
      </c>
      <c r="EF260" s="6">
        <f t="shared" si="696"/>
        <v>2.6010214643109077E-3</v>
      </c>
      <c r="EG260" s="6">
        <f t="shared" si="696"/>
        <v>1.340186447755746E-3</v>
      </c>
      <c r="EH260" s="6">
        <f t="shared" si="696"/>
        <v>6.6926441707128705E-4</v>
      </c>
      <c r="EI260" s="6">
        <f t="shared" si="696"/>
        <v>3.2345461842661708E-4</v>
      </c>
      <c r="EJ260" s="6">
        <f t="shared" si="696"/>
        <v>1.5106186233853497E-4</v>
      </c>
      <c r="EK260" s="6">
        <f t="shared" si="696"/>
        <v>6.8066658680143789E-5</v>
      </c>
      <c r="EL260" s="6">
        <f t="shared" si="696"/>
        <v>2.9541497263793975E-5</v>
      </c>
      <c r="EM260" s="6">
        <f t="shared" si="696"/>
        <v>1.2328095708426674E-5</v>
      </c>
      <c r="EN260" s="6">
        <f t="shared" si="696"/>
        <v>4.9378385883841144E-6</v>
      </c>
      <c r="EO260" s="6">
        <f t="shared" si="696"/>
        <v>1.8946566766792379E-6</v>
      </c>
      <c r="EP260" s="6">
        <f t="shared" si="696"/>
        <v>6.9504653133296032E-7</v>
      </c>
      <c r="EQ260" s="6">
        <f t="shared" si="696"/>
        <v>2.4326729831788858E-7</v>
      </c>
      <c r="ER260" s="6">
        <f t="shared" si="696"/>
        <v>8.1057783294994183E-8</v>
      </c>
      <c r="ES260" s="6">
        <f t="shared" si="696"/>
        <v>2.5654132165218503E-8</v>
      </c>
      <c r="ET260" s="6">
        <f t="shared" si="696"/>
        <v>7.6937081252039771E-9</v>
      </c>
      <c r="EU260" s="6">
        <f t="shared" si="696"/>
        <v>2.1809486392834512E-9</v>
      </c>
      <c r="EV260" s="6">
        <f t="shared" si="696"/>
        <v>5.8284239186496278E-10</v>
      </c>
      <c r="EW260" s="6">
        <f t="shared" si="696"/>
        <v>1.4644141098332195E-10</v>
      </c>
      <c r="EX260" s="6">
        <f t="shared" si="696"/>
        <v>3.4493615907847933E-11</v>
      </c>
      <c r="EY260" s="6">
        <f t="shared" si="696"/>
        <v>7.5940175639921209E-12</v>
      </c>
      <c r="EZ260" s="6">
        <f t="shared" si="696"/>
        <v>1.5577459335799733E-12</v>
      </c>
      <c r="FA260" s="6">
        <f t="shared" si="696"/>
        <v>2.9674464174386089E-13</v>
      </c>
      <c r="FB260" s="6">
        <f t="shared" si="696"/>
        <v>5.2315593279607851E-14</v>
      </c>
      <c r="FC260" s="6">
        <f t="shared" si="696"/>
        <v>8.5049247643461251E-15</v>
      </c>
      <c r="FD260" s="6">
        <f t="shared" si="696"/>
        <v>1.2701486418640402E-15</v>
      </c>
      <c r="FE260" s="6">
        <f t="shared" si="696"/>
        <v>1.548230412675091E-16</v>
      </c>
      <c r="FF260" s="6">
        <f t="shared" si="696"/>
        <v>0</v>
      </c>
      <c r="FG260" s="6">
        <f t="shared" si="696"/>
        <v>0</v>
      </c>
      <c r="FH260" s="6">
        <f t="shared" si="696"/>
        <v>0</v>
      </c>
      <c r="FI260" s="6">
        <f t="shared" si="696"/>
        <v>0</v>
      </c>
      <c r="FJ260" s="6">
        <f t="shared" si="696"/>
        <v>0</v>
      </c>
      <c r="FK260" s="6">
        <f t="shared" si="696"/>
        <v>0</v>
      </c>
      <c r="FL260" s="6">
        <f t="shared" si="696"/>
        <v>0</v>
      </c>
      <c r="FM260" s="6">
        <f t="shared" si="696"/>
        <v>0</v>
      </c>
      <c r="FN260" s="6">
        <f t="shared" si="696"/>
        <v>0</v>
      </c>
      <c r="FO260" s="6">
        <f t="shared" si="696"/>
        <v>0</v>
      </c>
      <c r="FP260" s="6">
        <f t="shared" si="696"/>
        <v>0</v>
      </c>
      <c r="FQ260" s="6">
        <f t="shared" si="696"/>
        <v>0</v>
      </c>
      <c r="FR260" s="6">
        <f t="shared" si="696"/>
        <v>0</v>
      </c>
      <c r="FS260" s="6">
        <f t="shared" si="696"/>
        <v>0</v>
      </c>
      <c r="FT260" s="6">
        <f t="shared" si="696"/>
        <v>0</v>
      </c>
      <c r="FU260" s="6">
        <f t="shared" si="696"/>
        <v>0</v>
      </c>
      <c r="FV260" s="6">
        <f t="shared" si="696"/>
        <v>0</v>
      </c>
      <c r="FW260" s="6">
        <f t="shared" si="696"/>
        <v>0</v>
      </c>
      <c r="FX260" s="6">
        <f t="shared" si="696"/>
        <v>0</v>
      </c>
      <c r="FY260" s="6">
        <f t="shared" si="696"/>
        <v>0</v>
      </c>
      <c r="FZ260" s="6">
        <f t="shared" si="696"/>
        <v>0</v>
      </c>
      <c r="GA260" s="6">
        <f t="shared" si="696"/>
        <v>0</v>
      </c>
      <c r="GB260" s="6">
        <f t="shared" si="696"/>
        <v>0</v>
      </c>
      <c r="GC260" s="6">
        <f t="shared" si="696"/>
        <v>0</v>
      </c>
      <c r="GD260" s="6">
        <f t="shared" si="696"/>
        <v>0</v>
      </c>
      <c r="GE260" s="6">
        <f t="shared" si="696"/>
        <v>0</v>
      </c>
      <c r="GF260" s="6">
        <f t="shared" si="696"/>
        <v>0</v>
      </c>
      <c r="GG260" s="6">
        <f t="shared" si="696"/>
        <v>0</v>
      </c>
      <c r="GH260" s="6">
        <f t="shared" si="696"/>
        <v>0</v>
      </c>
      <c r="GI260" s="6">
        <f t="shared" si="696"/>
        <v>0</v>
      </c>
      <c r="GJ260" s="6">
        <f t="shared" si="696"/>
        <v>0</v>
      </c>
      <c r="GK260" s="6">
        <f t="shared" si="696"/>
        <v>0</v>
      </c>
      <c r="GL260" s="6">
        <f t="shared" si="696"/>
        <v>0</v>
      </c>
      <c r="GM260" s="6">
        <f t="shared" si="696"/>
        <v>0</v>
      </c>
      <c r="GN260" s="6">
        <f t="shared" si="695"/>
        <v>0</v>
      </c>
      <c r="GO260" s="6">
        <f t="shared" si="695"/>
        <v>0</v>
      </c>
      <c r="GP260" s="6">
        <f t="shared" si="695"/>
        <v>0</v>
      </c>
      <c r="GQ260" s="6">
        <f t="shared" si="695"/>
        <v>0</v>
      </c>
      <c r="GR260" s="6">
        <f t="shared" si="695"/>
        <v>0</v>
      </c>
      <c r="GS260" s="6">
        <f t="shared" si="695"/>
        <v>0</v>
      </c>
      <c r="GT260" s="6">
        <f t="shared" si="695"/>
        <v>0</v>
      </c>
      <c r="GU260" s="6">
        <f t="shared" si="695"/>
        <v>0</v>
      </c>
      <c r="GV260" s="6">
        <f t="shared" si="695"/>
        <v>0</v>
      </c>
      <c r="GW260" s="6">
        <f t="shared" si="695"/>
        <v>0</v>
      </c>
      <c r="GX260" s="6">
        <f t="shared" si="695"/>
        <v>0</v>
      </c>
      <c r="GY260" s="6">
        <f t="shared" si="695"/>
        <v>0</v>
      </c>
      <c r="GZ260" s="6">
        <f t="shared" si="695"/>
        <v>0</v>
      </c>
      <c r="HA260" s="6">
        <f t="shared" si="695"/>
        <v>0</v>
      </c>
      <c r="HB260" s="6">
        <f t="shared" si="695"/>
        <v>0</v>
      </c>
      <c r="HC260" s="6">
        <f t="shared" si="695"/>
        <v>0</v>
      </c>
      <c r="HD260" s="6">
        <f t="shared" si="695"/>
        <v>0</v>
      </c>
      <c r="HE260" s="6">
        <f t="shared" si="695"/>
        <v>0</v>
      </c>
      <c r="HF260" s="6">
        <f t="shared" si="695"/>
        <v>0</v>
      </c>
      <c r="HG260" s="6">
        <f t="shared" si="695"/>
        <v>0</v>
      </c>
      <c r="HJ260" s="2">
        <f t="shared" si="644"/>
        <v>72233.190805668622</v>
      </c>
      <c r="HK260" s="1">
        <f t="shared" si="638"/>
        <v>386644.10859468294</v>
      </c>
      <c r="HL260" s="2">
        <f t="shared" si="645"/>
        <v>-0.99999255321770031</v>
      </c>
      <c r="HM260" s="4">
        <f t="shared" si="646"/>
        <v>1.0459111443539078</v>
      </c>
      <c r="HN260" s="4">
        <f t="shared" si="647"/>
        <v>0.50111364698752159</v>
      </c>
      <c r="HO260" s="5">
        <f t="shared" si="684"/>
        <v>2.9467099289820453</v>
      </c>
      <c r="HP260" s="2">
        <f t="shared" si="648"/>
        <v>-3968.9978106435883</v>
      </c>
      <c r="HQ260" s="5">
        <f t="shared" si="649"/>
        <v>-2.948899285393054</v>
      </c>
      <c r="HR260" s="6">
        <f t="shared" si="650"/>
        <v>2648.9467099289823</v>
      </c>
      <c r="HS260" s="2">
        <f t="shared" si="651"/>
        <v>124.91065624508802</v>
      </c>
      <c r="HT260" s="11">
        <f t="shared" si="652"/>
        <v>72233.190805331775</v>
      </c>
    </row>
    <row r="261" spans="1:228" x14ac:dyDescent="0.25">
      <c r="A261">
        <v>175</v>
      </c>
      <c r="B261" s="3">
        <v>562341325.19034898</v>
      </c>
      <c r="C261" s="7">
        <v>17.819521294089189</v>
      </c>
      <c r="D261" s="6">
        <f t="shared" si="643"/>
        <v>362.38343661807244</v>
      </c>
      <c r="E261" s="6">
        <f t="shared" si="694"/>
        <v>373.67213992104087</v>
      </c>
      <c r="F261" s="6">
        <f t="shared" si="694"/>
        <v>385.23621628393602</v>
      </c>
      <c r="G261" s="6">
        <f t="shared" si="694"/>
        <v>397.07756398478853</v>
      </c>
      <c r="H261" s="6">
        <f t="shared" si="694"/>
        <v>409.19772317781121</v>
      </c>
      <c r="I261" s="6">
        <f t="shared" si="694"/>
        <v>421.59784415130855</v>
      </c>
      <c r="J261" s="6">
        <f t="shared" si="694"/>
        <v>434.27865394451618</v>
      </c>
      <c r="K261" s="6">
        <f t="shared" si="694"/>
        <v>447.24042129234471</v>
      </c>
      <c r="L261" s="6">
        <f t="shared" si="694"/>
        <v>460.48291986277565</v>
      </c>
      <c r="M261" s="6">
        <f t="shared" si="694"/>
        <v>474.00538976824362</v>
      </c>
      <c r="N261" s="6">
        <f t="shared" si="694"/>
        <v>487.80649732894307</v>
      </c>
      <c r="O261" s="6">
        <f t="shared" si="694"/>
        <v>501.88429308266876</v>
      </c>
      <c r="P261" s="6">
        <f t="shared" si="694"/>
        <v>516.23616803396828</v>
      </c>
      <c r="Q261" s="6">
        <f t="shared" si="694"/>
        <v>530.85880815519874</v>
      </c>
      <c r="R261" s="6">
        <f t="shared" si="694"/>
        <v>545.74814715769685</v>
      </c>
      <c r="S261" s="6">
        <f t="shared" si="694"/>
        <v>560.8993175621905</v>
      </c>
      <c r="T261" s="6">
        <f t="shared" si="694"/>
        <v>576.30660011764473</v>
      </c>
      <c r="U261" s="6">
        <f t="shared" si="694"/>
        <v>591.96337162998373</v>
      </c>
      <c r="V261" s="6">
        <f t="shared" si="694"/>
        <v>607.86205127580172</v>
      </c>
      <c r="W261" s="6">
        <f t="shared" si="694"/>
        <v>623.99404550556062</v>
      </c>
      <c r="X261" s="6">
        <f t="shared" si="694"/>
        <v>640.34969165244513</v>
      </c>
      <c r="Y261" s="6">
        <f t="shared" si="694"/>
        <v>656.91820039263098</v>
      </c>
      <c r="Z261" s="6">
        <f t="shared" si="694"/>
        <v>673.68759722816003</v>
      </c>
      <c r="AA261" s="6">
        <f t="shared" si="694"/>
        <v>690.64466318950508</v>
      </c>
      <c r="AB261" s="6">
        <f t="shared" si="694"/>
        <v>707.77487498999415</v>
      </c>
      <c r="AC261" s="6">
        <f t="shared" si="694"/>
        <v>725.06234489681219</v>
      </c>
      <c r="AD261" s="6">
        <f t="shared" si="694"/>
        <v>742.48976061968642</v>
      </c>
      <c r="AE261" s="6">
        <f t="shared" si="694"/>
        <v>760.03832555658346</v>
      </c>
      <c r="AF261" s="6">
        <f t="shared" si="694"/>
        <v>777.68769978693445</v>
      </c>
      <c r="AG261" s="6">
        <f t="shared" si="694"/>
        <v>795.41594223655625</v>
      </c>
      <c r="AH261" s="6">
        <f t="shared" si="694"/>
        <v>813.19945449841896</v>
      </c>
      <c r="AI261" s="6">
        <f t="shared" si="694"/>
        <v>831.01292684102498</v>
      </c>
      <c r="AJ261" s="6">
        <f t="shared" si="694"/>
        <v>848.8292869927817</v>
      </c>
      <c r="AK261" s="6">
        <f t="shared" si="694"/>
        <v>866.6196523485072</v>
      </c>
      <c r="AL261" s="6">
        <f t="shared" si="694"/>
        <v>884.35328630901256</v>
      </c>
      <c r="AM261" s="6">
        <f t="shared" si="694"/>
        <v>901.9975595228176</v>
      </c>
      <c r="AN261" s="6">
        <f t="shared" si="694"/>
        <v>919.51791687474179</v>
      </c>
      <c r="AO261" s="6">
        <f t="shared" si="694"/>
        <v>936.87785112577888</v>
      </c>
      <c r="AP261" s="6">
        <f t="shared" si="694"/>
        <v>954.03888418394115</v>
      </c>
      <c r="AQ261" s="6">
        <f t="shared" si="694"/>
        <v>970.96055705647166</v>
      </c>
      <c r="AR261" s="6">
        <f t="shared" si="694"/>
        <v>987.60042960265082</v>
      </c>
      <c r="AS261" s="6">
        <f t="shared" si="694"/>
        <v>1003.9140912808301</v>
      </c>
      <c r="AT261" s="6">
        <f t="shared" si="694"/>
        <v>1019.8551841467156</v>
      </c>
      <c r="AU261" s="6">
        <f t="shared" si="694"/>
        <v>1035.3754394299835</v>
      </c>
      <c r="AV261" s="6">
        <f t="shared" si="694"/>
        <v>1050.4247290761041</v>
      </c>
      <c r="AW261" s="6">
        <f t="shared" si="694"/>
        <v>1064.9511336898877</v>
      </c>
      <c r="AX261" s="6">
        <f t="shared" si="694"/>
        <v>1078.9010283738703</v>
      </c>
      <c r="AY261" s="6">
        <f t="shared" si="694"/>
        <v>1092.2191879797433</v>
      </c>
      <c r="AZ261" s="6">
        <f t="shared" si="694"/>
        <v>1104.8489133192793</v>
      </c>
      <c r="BA261" s="6">
        <f t="shared" si="694"/>
        <v>1116.7321798890503</v>
      </c>
      <c r="BB261" s="6">
        <f t="shared" si="694"/>
        <v>1127.8098106496232</v>
      </c>
      <c r="BC261" s="6">
        <f t="shared" si="694"/>
        <v>1138.021674365323</v>
      </c>
      <c r="BD261" s="6">
        <f t="shared" si="694"/>
        <v>1147.3069109550413</v>
      </c>
      <c r="BE261" s="6">
        <f t="shared" si="694"/>
        <v>1155.6041852097214</v>
      </c>
      <c r="BF261" s="6">
        <f t="shared" si="694"/>
        <v>1162.8519701146924</v>
      </c>
      <c r="BG261" s="6">
        <f t="shared" si="694"/>
        <v>1168.9888608472104</v>
      </c>
      <c r="BH261" s="6">
        <f t="shared" si="694"/>
        <v>1173.9539203219736</v>
      </c>
      <c r="BI261" s="6">
        <f t="shared" si="694"/>
        <v>1177.6870568986051</v>
      </c>
      <c r="BJ261" s="6">
        <f t="shared" si="694"/>
        <v>1180.1294345635765</v>
      </c>
      <c r="BK261" s="6">
        <f t="shared" si="694"/>
        <v>1181.2239155382258</v>
      </c>
      <c r="BL261" s="6">
        <f t="shared" si="694"/>
        <v>1180.9155348429917</v>
      </c>
      <c r="BM261" s="6">
        <f t="shared" si="694"/>
        <v>1179.152005852977</v>
      </c>
      <c r="BN261" s="6">
        <f t="shared" si="694"/>
        <v>1175.8842553341105</v>
      </c>
      <c r="BO261" s="6">
        <f t="shared" si="694"/>
        <v>1171.0669858341928</v>
      </c>
      <c r="BP261" s="6">
        <f t="shared" ref="BP261:EA264" si="697">$H$1*PI()/3*($E$213*(BQ$215-BP$215)*(BP53*(2*BP$215+BQ$215)+BQ53*(BP$215+2*BQ$215))+$C$213/2*((BQ$215^2-BP$215^2)*(BP53+BQ53)^2+2*(BQ$215-BP$215)*(BP$215*BP53^2+BQ$215*BQ53^2)))</f>
        <v>1164.6592625442354</v>
      </c>
      <c r="BQ261" s="6">
        <f t="shared" si="697"/>
        <v>1156.6251210692133</v>
      </c>
      <c r="BR261" s="6">
        <f t="shared" si="697"/>
        <v>1146.9341916705157</v>
      </c>
      <c r="BS261" s="6">
        <f t="shared" si="697"/>
        <v>1135.5623345755064</v>
      </c>
      <c r="BT261" s="6">
        <f t="shared" si="697"/>
        <v>1122.4922801072369</v>
      </c>
      <c r="BU261" s="6">
        <f t="shared" si="697"/>
        <v>1107.7142662995493</v>
      </c>
      <c r="BV261" s="6">
        <f t="shared" si="697"/>
        <v>1091.2266656593624</v>
      </c>
      <c r="BW261" s="6">
        <f t="shared" si="697"/>
        <v>1073.0365916779342</v>
      </c>
      <c r="BX261" s="6">
        <f t="shared" si="697"/>
        <v>1053.160474653549</v>
      </c>
      <c r="BY261" s="6">
        <f t="shared" si="697"/>
        <v>1031.6245953835187</v>
      </c>
      <c r="BZ261" s="6">
        <f t="shared" si="697"/>
        <v>1008.4655643428609</v>
      </c>
      <c r="CA261" s="6">
        <f t="shared" si="697"/>
        <v>983.73073314078783</v>
      </c>
      <c r="CB261" s="6">
        <f t="shared" si="697"/>
        <v>957.47852435901268</v>
      </c>
      <c r="CC261" s="6">
        <f t="shared" si="697"/>
        <v>929.77866540029868</v>
      </c>
      <c r="CD261" s="6">
        <f t="shared" si="697"/>
        <v>900.71231172946648</v>
      </c>
      <c r="CE261" s="6">
        <f t="shared" si="697"/>
        <v>870.37204496808795</v>
      </c>
      <c r="CF261" s="6">
        <f t="shared" si="697"/>
        <v>838.86173172688905</v>
      </c>
      <c r="CG261" s="6">
        <f t="shared" si="697"/>
        <v>806.29622990966629</v>
      </c>
      <c r="CH261" s="6">
        <f t="shared" si="697"/>
        <v>772.800930544675</v>
      </c>
      <c r="CI261" s="6">
        <f t="shared" si="697"/>
        <v>738.5111250385462</v>
      </c>
      <c r="CJ261" s="6">
        <f t="shared" si="697"/>
        <v>703.57119015591582</v>
      </c>
      <c r="CK261" s="6">
        <f t="shared" si="697"/>
        <v>668.13358602296159</v>
      </c>
      <c r="CL261" s="6">
        <f t="shared" si="697"/>
        <v>632.35766605320828</v>
      </c>
      <c r="CM261" s="6">
        <f t="shared" si="697"/>
        <v>596.40830188385542</v>
      </c>
      <c r="CN261" s="6">
        <f t="shared" si="697"/>
        <v>560.45433116043921</v>
      </c>
      <c r="CO261" s="6">
        <f t="shared" si="697"/>
        <v>524.66684124241999</v>
      </c>
      <c r="CP261" s="6">
        <f t="shared" si="697"/>
        <v>489.21730752934968</v>
      </c>
      <c r="CQ261" s="6">
        <f t="shared" si="697"/>
        <v>454.27561098024205</v>
      </c>
      <c r="CR261" s="6">
        <f t="shared" si="697"/>
        <v>420.00796534483743</v>
      </c>
      <c r="CS261" s="6">
        <f t="shared" si="697"/>
        <v>386.57479042779181</v>
      </c>
      <c r="CT261" s="6">
        <f t="shared" si="697"/>
        <v>354.12857311176322</v>
      </c>
      <c r="CU261" s="6">
        <f t="shared" si="697"/>
        <v>322.81176259024119</v>
      </c>
      <c r="CV261" s="6">
        <f t="shared" si="697"/>
        <v>292.75475001611017</v>
      </c>
      <c r="CW261" s="6">
        <f t="shared" si="697"/>
        <v>264.07398522044508</v>
      </c>
      <c r="CX261" s="6">
        <f t="shared" si="697"/>
        <v>236.87028403138274</v>
      </c>
      <c r="CY261" s="6">
        <f t="shared" si="697"/>
        <v>211.22737872620959</v>
      </c>
      <c r="CZ261" s="6">
        <f t="shared" si="697"/>
        <v>187.21076106274089</v>
      </c>
      <c r="DA261" s="6">
        <f t="shared" si="697"/>
        <v>164.86686202659774</v>
      </c>
      <c r="DB261" s="6">
        <f t="shared" si="697"/>
        <v>144.22260482477677</v>
      </c>
      <c r="DC261" s="6">
        <f t="shared" si="697"/>
        <v>125.28535783603564</v>
      </c>
      <c r="DD261" s="6">
        <f t="shared" si="697"/>
        <v>108.04330240255919</v>
      </c>
      <c r="DE261" s="6">
        <f t="shared" si="697"/>
        <v>92.466216852025042</v>
      </c>
      <c r="DF261" s="6">
        <f t="shared" si="697"/>
        <v>78.506663492774152</v>
      </c>
      <c r="DG261" s="6">
        <f t="shared" si="697"/>
        <v>66.101550153552139</v>
      </c>
      <c r="DH261" s="6">
        <f t="shared" si="697"/>
        <v>55.174022900374617</v>
      </c>
      <c r="DI261" s="6">
        <f t="shared" si="697"/>
        <v>45.635632685184305</v>
      </c>
      <c r="DJ261" s="6">
        <f t="shared" si="697"/>
        <v>37.388706720906697</v>
      </c>
      <c r="DK261" s="6">
        <f t="shared" si="697"/>
        <v>30.328846158093192</v>
      </c>
      <c r="DL261" s="6">
        <f t="shared" si="697"/>
        <v>24.347465878487718</v>
      </c>
      <c r="DM261" s="6">
        <f t="shared" si="697"/>
        <v>19.334290473821348</v>
      </c>
      <c r="DN261" s="6">
        <f t="shared" si="697"/>
        <v>15.179723056552866</v>
      </c>
      <c r="DO261" s="6">
        <f t="shared" si="697"/>
        <v>11.777010485084507</v>
      </c>
      <c r="DP261" s="6">
        <f t="shared" si="697"/>
        <v>9.0241395962769051</v>
      </c>
      <c r="DQ261" s="6">
        <f t="shared" si="697"/>
        <v>6.8254135183859068</v>
      </c>
      <c r="DR261" s="6">
        <f t="shared" si="697"/>
        <v>5.0926741980243824</v>
      </c>
      <c r="DS261" s="6">
        <f t="shared" si="697"/>
        <v>3.7461557900441114</v>
      </c>
      <c r="DT261" s="6">
        <f t="shared" si="697"/>
        <v>2.714972264999981</v>
      </c>
      <c r="DU261" s="6">
        <f t="shared" si="697"/>
        <v>1.9372601859516658</v>
      </c>
      <c r="DV261" s="6">
        <f t="shared" si="697"/>
        <v>1.3600128848549677</v>
      </c>
      <c r="DW261" s="6">
        <f t="shared" si="697"/>
        <v>0.93865422434236512</v>
      </c>
      <c r="DX261" s="6">
        <f t="shared" si="697"/>
        <v>0.6364080642415807</v>
      </c>
      <c r="DY261" s="6">
        <f t="shared" si="697"/>
        <v>0.42352313887143811</v>
      </c>
      <c r="DZ261" s="6">
        <f t="shared" si="697"/>
        <v>0.27641236648239964</v>
      </c>
      <c r="EA261" s="6">
        <f t="shared" si="697"/>
        <v>0.17676111189330301</v>
      </c>
      <c r="EB261" s="6">
        <f t="shared" si="696"/>
        <v>0.11065137852764403</v>
      </c>
      <c r="EC261" s="6">
        <f t="shared" si="696"/>
        <v>6.7739301532675142E-2</v>
      </c>
      <c r="ED261" s="6">
        <f t="shared" si="696"/>
        <v>4.0512724876873941E-2</v>
      </c>
      <c r="EE261" s="6">
        <f t="shared" si="696"/>
        <v>2.3645110728815654E-2</v>
      </c>
      <c r="EF261" s="6">
        <f t="shared" si="696"/>
        <v>1.3452437467867959E-2</v>
      </c>
      <c r="EG261" s="6">
        <f t="shared" si="696"/>
        <v>7.4517485891302864E-3</v>
      </c>
      <c r="EH261" s="6">
        <f t="shared" si="696"/>
        <v>4.0139972148871949E-3</v>
      </c>
      <c r="EI261" s="6">
        <f t="shared" si="696"/>
        <v>2.0998912906207041E-3</v>
      </c>
      <c r="EJ261" s="6">
        <f t="shared" si="696"/>
        <v>1.065444001661696E-3</v>
      </c>
      <c r="EK261" s="6">
        <f t="shared" si="696"/>
        <v>5.2355763599781172E-4</v>
      </c>
      <c r="EL261" s="6">
        <f t="shared" si="696"/>
        <v>2.4880317926107329E-4</v>
      </c>
      <c r="EM261" s="6">
        <f t="shared" si="696"/>
        <v>1.141649042002372E-4</v>
      </c>
      <c r="EN261" s="6">
        <f t="shared" si="696"/>
        <v>5.0499966303643532E-5</v>
      </c>
      <c r="EO261" s="6">
        <f t="shared" si="696"/>
        <v>2.1497859072543941E-5</v>
      </c>
      <c r="EP261" s="6">
        <f t="shared" si="696"/>
        <v>8.7917367951190969E-6</v>
      </c>
      <c r="EQ261" s="6">
        <f t="shared" si="696"/>
        <v>3.4476517233690509E-6</v>
      </c>
      <c r="ER261" s="6">
        <f t="shared" si="696"/>
        <v>1.2938911863671128E-6</v>
      </c>
      <c r="ES261" s="6">
        <f t="shared" si="696"/>
        <v>4.6378310082887829E-7</v>
      </c>
      <c r="ET261" s="6">
        <f t="shared" si="696"/>
        <v>1.5843490621161237E-7</v>
      </c>
      <c r="EU261" s="6">
        <f t="shared" si="696"/>
        <v>5.1468138305994503E-8</v>
      </c>
      <c r="EV261" s="6">
        <f t="shared" si="696"/>
        <v>1.5862268937616159E-8</v>
      </c>
      <c r="EW261" s="6">
        <f t="shared" si="696"/>
        <v>4.626702892324636E-9</v>
      </c>
      <c r="EX261" s="6">
        <f t="shared" si="696"/>
        <v>1.2739365603264442E-9</v>
      </c>
      <c r="EY261" s="6">
        <f t="shared" si="696"/>
        <v>3.3024184182202631E-10</v>
      </c>
      <c r="EZ261" s="6">
        <f t="shared" si="696"/>
        <v>8.0372581424300369E-11</v>
      </c>
      <c r="FA261" s="6">
        <f t="shared" si="696"/>
        <v>1.8310539576336632E-11</v>
      </c>
      <c r="FB261" s="6">
        <f t="shared" si="696"/>
        <v>3.8929357957240261E-12</v>
      </c>
      <c r="FC261" s="6">
        <f t="shared" si="696"/>
        <v>7.6990694200826616E-13</v>
      </c>
      <c r="FD261" s="6">
        <f t="shared" si="696"/>
        <v>1.4116255427207031E-13</v>
      </c>
      <c r="FE261" s="6">
        <f t="shared" si="696"/>
        <v>2.076096773586866E-14</v>
      </c>
      <c r="FF261" s="6">
        <f t="shared" si="696"/>
        <v>0</v>
      </c>
      <c r="FG261" s="6">
        <f t="shared" si="696"/>
        <v>0</v>
      </c>
      <c r="FH261" s="6">
        <f t="shared" si="696"/>
        <v>0</v>
      </c>
      <c r="FI261" s="6">
        <f t="shared" si="696"/>
        <v>0</v>
      </c>
      <c r="FJ261" s="6">
        <f t="shared" si="696"/>
        <v>0</v>
      </c>
      <c r="FK261" s="6">
        <f t="shared" si="696"/>
        <v>0</v>
      </c>
      <c r="FL261" s="6">
        <f t="shared" si="696"/>
        <v>0</v>
      </c>
      <c r="FM261" s="6">
        <f t="shared" si="696"/>
        <v>0</v>
      </c>
      <c r="FN261" s="6">
        <f t="shared" si="696"/>
        <v>0</v>
      </c>
      <c r="FO261" s="6">
        <f t="shared" si="696"/>
        <v>0</v>
      </c>
      <c r="FP261" s="6">
        <f t="shared" si="696"/>
        <v>0</v>
      </c>
      <c r="FQ261" s="6">
        <f t="shared" si="696"/>
        <v>0</v>
      </c>
      <c r="FR261" s="6">
        <f t="shared" si="696"/>
        <v>0</v>
      </c>
      <c r="FS261" s="6">
        <f t="shared" si="696"/>
        <v>0</v>
      </c>
      <c r="FT261" s="6">
        <f t="shared" si="696"/>
        <v>0</v>
      </c>
      <c r="FU261" s="6">
        <f t="shared" si="696"/>
        <v>0</v>
      </c>
      <c r="FV261" s="6">
        <f t="shared" si="696"/>
        <v>0</v>
      </c>
      <c r="FW261" s="6">
        <f t="shared" si="696"/>
        <v>0</v>
      </c>
      <c r="FX261" s="6">
        <f t="shared" si="696"/>
        <v>0</v>
      </c>
      <c r="FY261" s="6">
        <f t="shared" si="696"/>
        <v>0</v>
      </c>
      <c r="FZ261" s="6">
        <f t="shared" si="696"/>
        <v>0</v>
      </c>
      <c r="GA261" s="6">
        <f t="shared" si="696"/>
        <v>0</v>
      </c>
      <c r="GB261" s="6">
        <f t="shared" si="696"/>
        <v>0</v>
      </c>
      <c r="GC261" s="6">
        <f t="shared" si="696"/>
        <v>0</v>
      </c>
      <c r="GD261" s="6">
        <f t="shared" si="696"/>
        <v>0</v>
      </c>
      <c r="GE261" s="6">
        <f t="shared" si="696"/>
        <v>0</v>
      </c>
      <c r="GF261" s="6">
        <f t="shared" si="696"/>
        <v>0</v>
      </c>
      <c r="GG261" s="6">
        <f t="shared" si="696"/>
        <v>0</v>
      </c>
      <c r="GH261" s="6">
        <f t="shared" si="696"/>
        <v>0</v>
      </c>
      <c r="GI261" s="6">
        <f t="shared" si="696"/>
        <v>0</v>
      </c>
      <c r="GJ261" s="6">
        <f t="shared" si="696"/>
        <v>0</v>
      </c>
      <c r="GK261" s="6">
        <f t="shared" si="696"/>
        <v>0</v>
      </c>
      <c r="GL261" s="6">
        <f t="shared" si="696"/>
        <v>0</v>
      </c>
      <c r="GM261" s="6">
        <f t="shared" si="696"/>
        <v>0</v>
      </c>
      <c r="GN261" s="6">
        <f t="shared" si="695"/>
        <v>0</v>
      </c>
      <c r="GO261" s="6">
        <f t="shared" si="695"/>
        <v>0</v>
      </c>
      <c r="GP261" s="6">
        <f t="shared" si="695"/>
        <v>0</v>
      </c>
      <c r="GQ261" s="6">
        <f t="shared" si="695"/>
        <v>0</v>
      </c>
      <c r="GR261" s="6">
        <f t="shared" si="695"/>
        <v>0</v>
      </c>
      <c r="GS261" s="6">
        <f t="shared" si="695"/>
        <v>0</v>
      </c>
      <c r="GT261" s="6">
        <f t="shared" si="695"/>
        <v>0</v>
      </c>
      <c r="GU261" s="6">
        <f t="shared" si="695"/>
        <v>0</v>
      </c>
      <c r="GV261" s="6">
        <f t="shared" si="695"/>
        <v>0</v>
      </c>
      <c r="GW261" s="6">
        <f t="shared" si="695"/>
        <v>0</v>
      </c>
      <c r="GX261" s="6">
        <f t="shared" si="695"/>
        <v>0</v>
      </c>
      <c r="GY261" s="6">
        <f t="shared" si="695"/>
        <v>0</v>
      </c>
      <c r="GZ261" s="6">
        <f t="shared" si="695"/>
        <v>0</v>
      </c>
      <c r="HA261" s="6">
        <f t="shared" si="695"/>
        <v>0</v>
      </c>
      <c r="HB261" s="6">
        <f t="shared" si="695"/>
        <v>0</v>
      </c>
      <c r="HC261" s="6">
        <f t="shared" si="695"/>
        <v>0</v>
      </c>
      <c r="HD261" s="6">
        <f t="shared" si="695"/>
        <v>0</v>
      </c>
      <c r="HE261" s="6">
        <f t="shared" si="695"/>
        <v>0</v>
      </c>
      <c r="HF261" s="6">
        <f t="shared" si="695"/>
        <v>0</v>
      </c>
      <c r="HG261" s="6">
        <f t="shared" si="695"/>
        <v>0</v>
      </c>
      <c r="HJ261" s="2">
        <f t="shared" si="644"/>
        <v>80928.497901712733</v>
      </c>
      <c r="HK261" s="1">
        <f t="shared" si="638"/>
        <v>386644.10859468294</v>
      </c>
      <c r="HL261" s="2">
        <f t="shared" si="645"/>
        <v>-0.99999165678687318</v>
      </c>
      <c r="HM261" s="4">
        <f t="shared" si="646"/>
        <v>1.0458359161722099</v>
      </c>
      <c r="HN261" s="4">
        <f t="shared" si="647"/>
        <v>0.50117874664500339</v>
      </c>
      <c r="HO261" s="5">
        <f t="shared" si="684"/>
        <v>3.1189636226790753</v>
      </c>
      <c r="HP261" s="2">
        <f t="shared" si="648"/>
        <v>-3968.9975470923091</v>
      </c>
      <c r="HQ261" s="5">
        <f t="shared" si="649"/>
        <v>-3.1214165303695154</v>
      </c>
      <c r="HR261" s="6">
        <f t="shared" si="650"/>
        <v>2649.1189636226791</v>
      </c>
      <c r="HS261" s="2">
        <f t="shared" si="651"/>
        <v>128.51180266923836</v>
      </c>
      <c r="HT261" s="11">
        <f t="shared" si="652"/>
        <v>80928.497902242962</v>
      </c>
    </row>
    <row r="262" spans="1:228" x14ac:dyDescent="0.25">
      <c r="A262">
        <v>176</v>
      </c>
      <c r="B262" s="3">
        <v>630957344.48019302</v>
      </c>
      <c r="C262" s="7">
        <v>19.993831738794871</v>
      </c>
      <c r="D262" s="6">
        <f t="shared" si="643"/>
        <v>367.52025680979085</v>
      </c>
      <c r="E262" s="6">
        <f t="shared" ref="E262:BP265" si="698">$H$1*PI()/3*($E$213*(F$215-E$215)*(E54*(2*E$215+F$215)+F54*(E$215+2*F$215))+$C$213/2*((F$215^2-E$215^2)*(E54+F54)^2+2*(F$215-E$215)*(E$215*E54^2+F$215*F54^2)))</f>
        <v>379.19616401279615</v>
      </c>
      <c r="F262" s="6">
        <f t="shared" si="698"/>
        <v>391.17064261416641</v>
      </c>
      <c r="G262" s="6">
        <f t="shared" si="698"/>
        <v>403.44677725321952</v>
      </c>
      <c r="H262" s="6">
        <f t="shared" si="698"/>
        <v>416.02734357141253</v>
      </c>
      <c r="I262" s="6">
        <f t="shared" si="698"/>
        <v>428.91477755091381</v>
      </c>
      <c r="J262" s="6">
        <f t="shared" si="698"/>
        <v>442.11114313130867</v>
      </c>
      <c r="K262" s="6">
        <f t="shared" si="698"/>
        <v>455.61809805799032</v>
      </c>
      <c r="L262" s="6">
        <f t="shared" si="698"/>
        <v>469.43685790979271</v>
      </c>
      <c r="M262" s="6">
        <f t="shared" si="698"/>
        <v>483.56815826850107</v>
      </c>
      <c r="N262" s="6">
        <f t="shared" si="698"/>
        <v>498.01221498742711</v>
      </c>
      <c r="O262" s="6">
        <f t="shared" si="698"/>
        <v>512.76868253108955</v>
      </c>
      <c r="P262" s="6">
        <f t="shared" si="698"/>
        <v>527.83661035387479</v>
      </c>
      <c r="Q262" s="6">
        <f t="shared" si="698"/>
        <v>543.21439730331633</v>
      </c>
      <c r="R262" s="6">
        <f t="shared" si="698"/>
        <v>558.89974403670203</v>
      </c>
      <c r="S262" s="6">
        <f t="shared" si="698"/>
        <v>574.88960344802217</v>
      </c>
      <c r="T262" s="6">
        <f t="shared" si="698"/>
        <v>591.18012911978167</v>
      </c>
      <c r="U262" s="6">
        <f t="shared" si="698"/>
        <v>607.76662182351345</v>
      </c>
      <c r="V262" s="6">
        <f t="shared" si="698"/>
        <v>624.643474103362</v>
      </c>
      <c r="W262" s="6">
        <f t="shared" si="698"/>
        <v>641.80411300360583</v>
      </c>
      <c r="X262" s="6">
        <f t="shared" si="698"/>
        <v>659.24094100919581</v>
      </c>
      <c r="Y262" s="6">
        <f t="shared" si="698"/>
        <v>676.94527529461766</v>
      </c>
      <c r="Z262" s="6">
        <f t="shared" si="698"/>
        <v>694.90728539838187</v>
      </c>
      <c r="AA262" s="6">
        <f t="shared" si="698"/>
        <v>713.11592946267876</v>
      </c>
      <c r="AB262" s="6">
        <f t="shared" si="698"/>
        <v>731.55888920923337</v>
      </c>
      <c r="AC262" s="6">
        <f t="shared" si="698"/>
        <v>750.22250385132975</v>
      </c>
      <c r="AD262" s="6">
        <f t="shared" si="698"/>
        <v>769.09170317459711</v>
      </c>
      <c r="AE262" s="6">
        <f t="shared" si="698"/>
        <v>788.14994005378003</v>
      </c>
      <c r="AF262" s="6">
        <f t="shared" si="698"/>
        <v>807.37912272070685</v>
      </c>
      <c r="AG262" s="6">
        <f t="shared" si="698"/>
        <v>826.75954712855491</v>
      </c>
      <c r="AH262" s="6">
        <f t="shared" si="698"/>
        <v>846.26982981488129</v>
      </c>
      <c r="AI262" s="6">
        <f t="shared" si="698"/>
        <v>865.88684171060515</v>
      </c>
      <c r="AJ262" s="6">
        <f t="shared" si="698"/>
        <v>885.58564339657323</v>
      </c>
      <c r="AK262" s="6">
        <f t="shared" si="698"/>
        <v>905.33942236537143</v>
      </c>
      <c r="AL262" s="6">
        <f t="shared" si="698"/>
        <v>925.119432910049</v>
      </c>
      <c r="AM262" s="6">
        <f t="shared" si="698"/>
        <v>944.89493931919208</v>
      </c>
      <c r="AN262" s="6">
        <f t="shared" si="698"/>
        <v>964.63316313479811</v>
      </c>
      <c r="AO262" s="6">
        <f t="shared" si="698"/>
        <v>984.29923529088819</v>
      </c>
      <c r="AP262" s="6">
        <f t="shared" si="698"/>
        <v>1003.8561540299571</v>
      </c>
      <c r="AQ262" s="6">
        <f t="shared" si="698"/>
        <v>1023.2647495704333</v>
      </c>
      <c r="AR262" s="6">
        <f t="shared" si="698"/>
        <v>1042.4836565743747</v>
      </c>
      <c r="AS262" s="6">
        <f t="shared" si="698"/>
        <v>1061.4692955488863</v>
      </c>
      <c r="AT262" s="6">
        <f t="shared" si="698"/>
        <v>1080.1758643901119</v>
      </c>
      <c r="AU262" s="6">
        <f t="shared" si="698"/>
        <v>1098.5553413641364</v>
      </c>
      <c r="AV262" s="6">
        <f t="shared" si="698"/>
        <v>1116.5575008974479</v>
      </c>
      <c r="AW262" s="6">
        <f t="shared" si="698"/>
        <v>1134.129943621223</v>
      </c>
      <c r="AX262" s="6">
        <f t="shared" si="698"/>
        <v>1151.218142197381</v>
      </c>
      <c r="AY262" s="6">
        <f t="shared" si="698"/>
        <v>1167.7655045098452</v>
      </c>
      <c r="AZ262" s="6">
        <f t="shared" si="698"/>
        <v>1183.713455869155</v>
      </c>
      <c r="BA262" s="6">
        <f t="shared" si="698"/>
        <v>1199.0015419280571</v>
      </c>
      <c r="BB262" s="6">
        <f t="shared" si="698"/>
        <v>1213.5675540396148</v>
      </c>
      <c r="BC262" s="6">
        <f t="shared" si="698"/>
        <v>1227.3476788086293</v>
      </c>
      <c r="BD262" s="6">
        <f t="shared" si="698"/>
        <v>1240.2766735926282</v>
      </c>
      <c r="BE262" s="6">
        <f t="shared" si="698"/>
        <v>1252.2880696812597</v>
      </c>
      <c r="BF262" s="6">
        <f t="shared" si="698"/>
        <v>1263.3144048411</v>
      </c>
      <c r="BG262" s="6">
        <f t="shared" si="698"/>
        <v>1273.2874868272918</v>
      </c>
      <c r="BH262" s="6">
        <f t="shared" si="698"/>
        <v>1282.1386893565682</v>
      </c>
      <c r="BI262" s="6">
        <f t="shared" si="698"/>
        <v>1289.7992818743655</v>
      </c>
      <c r="BJ262" s="6">
        <f t="shared" si="698"/>
        <v>1296.2007942518751</v>
      </c>
      <c r="BK262" s="6">
        <f t="shared" si="698"/>
        <v>1301.2754172985403</v>
      </c>
      <c r="BL262" s="6">
        <f t="shared" si="698"/>
        <v>1304.9564396699425</v>
      </c>
      <c r="BM262" s="6">
        <f t="shared" si="698"/>
        <v>1307.1787213746782</v>
      </c>
      <c r="BN262" s="6">
        <f t="shared" si="698"/>
        <v>1307.879203664367</v>
      </c>
      <c r="BO262" s="6">
        <f t="shared" si="698"/>
        <v>1306.9974545696875</v>
      </c>
      <c r="BP262" s="6">
        <f t="shared" si="698"/>
        <v>1304.4762487776195</v>
      </c>
      <c r="BQ262" s="6">
        <f t="shared" si="697"/>
        <v>1300.2621798788468</v>
      </c>
      <c r="BR262" s="6">
        <f t="shared" si="697"/>
        <v>1294.3063022803135</v>
      </c>
      <c r="BS262" s="6">
        <f t="shared" si="697"/>
        <v>1286.5647992540371</v>
      </c>
      <c r="BT262" s="6">
        <f t="shared" si="697"/>
        <v>1276.9996726994939</v>
      </c>
      <c r="BU262" s="6">
        <f t="shared" si="697"/>
        <v>1265.5794492158325</v>
      </c>
      <c r="BV262" s="6">
        <f t="shared" si="697"/>
        <v>1252.2798960430023</v>
      </c>
      <c r="BW262" s="6">
        <f t="shared" si="697"/>
        <v>1237.0847393213839</v>
      </c>
      <c r="BX262" s="6">
        <f t="shared" si="697"/>
        <v>1219.9863759698239</v>
      </c>
      <c r="BY262" s="6">
        <f t="shared" si="697"/>
        <v>1200.9865693133738</v>
      </c>
      <c r="BZ262" s="6">
        <f t="shared" si="697"/>
        <v>1180.0971173937266</v>
      </c>
      <c r="CA262" s="6">
        <f t="shared" si="697"/>
        <v>1157.3404817440198</v>
      </c>
      <c r="CB262" s="6">
        <f t="shared" si="697"/>
        <v>1132.7503633044014</v>
      </c>
      <c r="CC262" s="6">
        <f t="shared" si="697"/>
        <v>1106.3722111424088</v>
      </c>
      <c r="CD262" s="6">
        <f t="shared" si="697"/>
        <v>1078.2636487685565</v>
      </c>
      <c r="CE262" s="6">
        <f t="shared" si="697"/>
        <v>1048.4948021666301</v>
      </c>
      <c r="CF262" s="6">
        <f t="shared" si="697"/>
        <v>1017.1485132203562</v>
      </c>
      <c r="CG262" s="6">
        <f t="shared" si="697"/>
        <v>984.32042209526492</v>
      </c>
      <c r="CH262" s="6">
        <f t="shared" si="697"/>
        <v>950.11890238144463</v>
      </c>
      <c r="CI262" s="6">
        <f t="shared" si="697"/>
        <v>914.66483348192367</v>
      </c>
      <c r="CJ262" s="6">
        <f t="shared" si="697"/>
        <v>878.09119591271156</v>
      </c>
      <c r="CK262" s="6">
        <f t="shared" si="697"/>
        <v>840.5424769161292</v>
      </c>
      <c r="CL262" s="6">
        <f t="shared" si="697"/>
        <v>802.17387613742949</v>
      </c>
      <c r="CM262" s="6">
        <f t="shared" si="697"/>
        <v>763.15030410902568</v>
      </c>
      <c r="CN262" s="6">
        <f t="shared" si="697"/>
        <v>723.6451699589586</v>
      </c>
      <c r="CO262" s="6">
        <f t="shared" si="697"/>
        <v>683.83895910320189</v>
      </c>
      <c r="CP262" s="6">
        <f t="shared" si="697"/>
        <v>643.91760668147788</v>
      </c>
      <c r="CQ262" s="6">
        <f t="shared" si="697"/>
        <v>604.07067808767476</v>
      </c>
      <c r="CR262" s="6">
        <f t="shared" si="697"/>
        <v>564.48937404252638</v>
      </c>
      <c r="CS262" s="6">
        <f t="shared" si="697"/>
        <v>525.36438412411474</v>
      </c>
      <c r="CT262" s="6">
        <f t="shared" si="697"/>
        <v>486.88361933233062</v>
      </c>
      <c r="CU262" s="6">
        <f t="shared" si="697"/>
        <v>449.22986089485107</v>
      </c>
      <c r="CV262" s="6">
        <f t="shared" si="697"/>
        <v>412.57836887927476</v>
      </c>
      <c r="CW262" s="6">
        <f t="shared" si="697"/>
        <v>377.09449992223341</v>
      </c>
      <c r="CX262" s="6">
        <f t="shared" si="697"/>
        <v>342.93138824002557</v>
      </c>
      <c r="CY262" s="6">
        <f t="shared" si="697"/>
        <v>310.22774766631926</v>
      </c>
      <c r="CZ262" s="6">
        <f t="shared" si="697"/>
        <v>279.10585442952845</v>
      </c>
      <c r="DA262" s="6">
        <f t="shared" si="697"/>
        <v>249.66977043310712</v>
      </c>
      <c r="DB262" s="6">
        <f t="shared" si="697"/>
        <v>222.00386461934724</v>
      </c>
      <c r="DC262" s="6">
        <f t="shared" si="697"/>
        <v>196.17168538745113</v>
      </c>
      <c r="DD262" s="6">
        <f t="shared" si="697"/>
        <v>172.21522988563004</v>
      </c>
      <c r="DE262" s="6">
        <f t="shared" si="697"/>
        <v>150.15464628498734</v>
      </c>
      <c r="DF262" s="6">
        <f t="shared" si="697"/>
        <v>129.98839304420596</v>
      </c>
      <c r="DG262" s="6">
        <f t="shared" si="697"/>
        <v>111.693864978283</v>
      </c>
      <c r="DH262" s="6">
        <f t="shared" si="697"/>
        <v>95.228480133496831</v>
      </c>
      <c r="DI262" s="6">
        <f t="shared" si="697"/>
        <v>80.531204680445583</v>
      </c>
      <c r="DJ262" s="6">
        <f t="shared" si="697"/>
        <v>67.524476049166111</v>
      </c>
      <c r="DK262" s="6">
        <f t="shared" si="697"/>
        <v>56.116468237209624</v>
      </c>
      <c r="DL262" s="6">
        <f t="shared" si="697"/>
        <v>46.203628572689695</v>
      </c>
      <c r="DM262" s="6">
        <f t="shared" si="697"/>
        <v>37.673403167060698</v>
      </c>
      <c r="DN262" s="6">
        <f t="shared" si="697"/>
        <v>30.407059719114315</v>
      </c>
      <c r="DO262" s="6">
        <f t="shared" si="697"/>
        <v>24.282511960037056</v>
      </c>
      <c r="DP262" s="6">
        <f t="shared" si="697"/>
        <v>19.177050360274681</v>
      </c>
      <c r="DQ262" s="6">
        <f t="shared" si="697"/>
        <v>14.969888953831825</v>
      </c>
      <c r="DR262" s="6">
        <f t="shared" si="697"/>
        <v>11.544448146596524</v>
      </c>
      <c r="DS262" s="6">
        <f t="shared" si="697"/>
        <v>8.7903076663569895</v>
      </c>
      <c r="DT262" s="6">
        <f t="shared" si="697"/>
        <v>6.6047815483553753</v>
      </c>
      <c r="DU262" s="6">
        <f t="shared" si="697"/>
        <v>4.8940870943438544</v>
      </c>
      <c r="DV262" s="6">
        <f t="shared" si="697"/>
        <v>3.5741007457619594</v>
      </c>
      <c r="DW262" s="6">
        <f t="shared" si="697"/>
        <v>2.5707143208621797</v>
      </c>
      <c r="DX262" s="6">
        <f t="shared" si="697"/>
        <v>1.8198236573932574</v>
      </c>
      <c r="DY262" s="6">
        <f t="shared" si="697"/>
        <v>1.2669971178104764</v>
      </c>
      <c r="DZ262" s="6">
        <f t="shared" si="697"/>
        <v>0.86688268227381782</v>
      </c>
      <c r="EA262" s="6">
        <f t="shared" si="697"/>
        <v>0.58241888992180257</v>
      </c>
      <c r="EB262" s="6">
        <f t="shared" si="696"/>
        <v>0.38391654518017354</v>
      </c>
      <c r="EC262" s="6">
        <f t="shared" si="696"/>
        <v>0.24807518116984725</v>
      </c>
      <c r="ED262" s="6">
        <f t="shared" si="696"/>
        <v>0.156991460969573</v>
      </c>
      <c r="EE262" s="6">
        <f t="shared" si="696"/>
        <v>9.720699562133224E-2</v>
      </c>
      <c r="EF262" s="6">
        <f t="shared" si="696"/>
        <v>5.8831635173368049E-2</v>
      </c>
      <c r="EG262" s="6">
        <f t="shared" si="696"/>
        <v>3.4766346304548765E-2</v>
      </c>
      <c r="EH262" s="6">
        <f t="shared" si="696"/>
        <v>2.0038421134540199E-2</v>
      </c>
      <c r="EI262" s="6">
        <f t="shared" si="696"/>
        <v>1.1251842005777583E-2</v>
      </c>
      <c r="EJ262" s="6">
        <f t="shared" si="696"/>
        <v>6.1477408185049336E-3</v>
      </c>
      <c r="EK262" s="6">
        <f t="shared" si="696"/>
        <v>3.2643076487873985E-3</v>
      </c>
      <c r="EL262" s="6">
        <f t="shared" si="696"/>
        <v>1.6821960176683533E-3</v>
      </c>
      <c r="EM262" s="6">
        <f t="shared" si="696"/>
        <v>8.4017909886808725E-4</v>
      </c>
      <c r="EN262" s="6">
        <f t="shared" si="696"/>
        <v>4.0611481518603603E-4</v>
      </c>
      <c r="EO262" s="6">
        <f t="shared" si="696"/>
        <v>1.8969255291386415E-4</v>
      </c>
      <c r="EP262" s="6">
        <f t="shared" si="696"/>
        <v>8.5484728372263691E-5</v>
      </c>
      <c r="EQ262" s="6">
        <f t="shared" si="696"/>
        <v>3.7105988599516856E-5</v>
      </c>
      <c r="ER262" s="6">
        <f t="shared" si="696"/>
        <v>1.5486871711767532E-5</v>
      </c>
      <c r="ES262" s="6">
        <f t="shared" si="696"/>
        <v>6.203826606783358E-6</v>
      </c>
      <c r="ET262" s="6">
        <f t="shared" si="696"/>
        <v>2.3807142037336909E-6</v>
      </c>
      <c r="EU262" s="6">
        <f t="shared" si="696"/>
        <v>8.7346111307075992E-7</v>
      </c>
      <c r="EV262" s="6">
        <f t="shared" si="696"/>
        <v>3.0574926659462627E-7</v>
      </c>
      <c r="EW262" s="6">
        <f t="shared" si="696"/>
        <v>1.0188905098539986E-7</v>
      </c>
      <c r="EX262" s="6">
        <f t="shared" si="696"/>
        <v>3.2250792691303262E-8</v>
      </c>
      <c r="EY262" s="6">
        <f t="shared" si="696"/>
        <v>9.6731579289141635E-9</v>
      </c>
      <c r="EZ262" s="6">
        <f t="shared" si="696"/>
        <v>2.7423748476402578E-9</v>
      </c>
      <c r="FA262" s="6">
        <f t="shared" si="696"/>
        <v>7.3296069492488354E-10</v>
      </c>
      <c r="FB262" s="6">
        <f t="shared" si="696"/>
        <v>1.8417940764214548E-10</v>
      </c>
      <c r="FC262" s="6">
        <f t="shared" si="696"/>
        <v>4.3387338471296248E-11</v>
      </c>
      <c r="FD262" s="6">
        <f t="shared" si="696"/>
        <v>9.5530616664055767E-12</v>
      </c>
      <c r="FE262" s="6">
        <f t="shared" si="696"/>
        <v>1.6531298999747241E-12</v>
      </c>
      <c r="FF262" s="6">
        <f t="shared" si="696"/>
        <v>0</v>
      </c>
      <c r="FG262" s="6">
        <f t="shared" si="696"/>
        <v>0</v>
      </c>
      <c r="FH262" s="6">
        <f t="shared" si="696"/>
        <v>0</v>
      </c>
      <c r="FI262" s="6">
        <f t="shared" si="696"/>
        <v>0</v>
      </c>
      <c r="FJ262" s="6">
        <f t="shared" si="696"/>
        <v>0</v>
      </c>
      <c r="FK262" s="6">
        <f t="shared" si="696"/>
        <v>0</v>
      </c>
      <c r="FL262" s="6">
        <f t="shared" si="696"/>
        <v>0</v>
      </c>
      <c r="FM262" s="6">
        <f t="shared" si="696"/>
        <v>0</v>
      </c>
      <c r="FN262" s="6">
        <f t="shared" si="696"/>
        <v>0</v>
      </c>
      <c r="FO262" s="6">
        <f t="shared" si="696"/>
        <v>0</v>
      </c>
      <c r="FP262" s="6">
        <f t="shared" si="696"/>
        <v>0</v>
      </c>
      <c r="FQ262" s="6">
        <f t="shared" si="696"/>
        <v>0</v>
      </c>
      <c r="FR262" s="6">
        <f t="shared" si="696"/>
        <v>0</v>
      </c>
      <c r="FS262" s="6">
        <f t="shared" si="696"/>
        <v>0</v>
      </c>
      <c r="FT262" s="6">
        <f t="shared" si="696"/>
        <v>0</v>
      </c>
      <c r="FU262" s="6">
        <f t="shared" si="696"/>
        <v>0</v>
      </c>
      <c r="FV262" s="6">
        <f t="shared" si="696"/>
        <v>0</v>
      </c>
      <c r="FW262" s="6">
        <f t="shared" si="696"/>
        <v>0</v>
      </c>
      <c r="FX262" s="6">
        <f t="shared" si="696"/>
        <v>0</v>
      </c>
      <c r="FY262" s="6">
        <f t="shared" si="696"/>
        <v>0</v>
      </c>
      <c r="FZ262" s="6">
        <f t="shared" si="696"/>
        <v>0</v>
      </c>
      <c r="GA262" s="6">
        <f t="shared" si="696"/>
        <v>0</v>
      </c>
      <c r="GB262" s="6">
        <f t="shared" si="696"/>
        <v>0</v>
      </c>
      <c r="GC262" s="6">
        <f t="shared" si="696"/>
        <v>0</v>
      </c>
      <c r="GD262" s="6">
        <f t="shared" si="696"/>
        <v>0</v>
      </c>
      <c r="GE262" s="6">
        <f t="shared" si="696"/>
        <v>0</v>
      </c>
      <c r="GF262" s="6">
        <f t="shared" si="696"/>
        <v>0</v>
      </c>
      <c r="GG262" s="6">
        <f t="shared" si="696"/>
        <v>0</v>
      </c>
      <c r="GH262" s="6">
        <f t="shared" si="696"/>
        <v>0</v>
      </c>
      <c r="GI262" s="6">
        <f t="shared" si="696"/>
        <v>0</v>
      </c>
      <c r="GJ262" s="6">
        <f t="shared" si="696"/>
        <v>0</v>
      </c>
      <c r="GK262" s="6">
        <f t="shared" si="696"/>
        <v>0</v>
      </c>
      <c r="GL262" s="6">
        <f t="shared" si="696"/>
        <v>0</v>
      </c>
      <c r="GM262" s="6">
        <f t="shared" si="696"/>
        <v>0</v>
      </c>
      <c r="GN262" s="6">
        <f t="shared" si="695"/>
        <v>0</v>
      </c>
      <c r="GO262" s="6">
        <f t="shared" si="695"/>
        <v>0</v>
      </c>
      <c r="GP262" s="6">
        <f t="shared" si="695"/>
        <v>0</v>
      </c>
      <c r="GQ262" s="6">
        <f t="shared" si="695"/>
        <v>0</v>
      </c>
      <c r="GR262" s="6">
        <f t="shared" si="695"/>
        <v>0</v>
      </c>
      <c r="GS262" s="6">
        <f t="shared" si="695"/>
        <v>0</v>
      </c>
      <c r="GT262" s="6">
        <f t="shared" si="695"/>
        <v>0</v>
      </c>
      <c r="GU262" s="6">
        <f t="shared" si="695"/>
        <v>0</v>
      </c>
      <c r="GV262" s="6">
        <f t="shared" si="695"/>
        <v>0</v>
      </c>
      <c r="GW262" s="6">
        <f t="shared" si="695"/>
        <v>0</v>
      </c>
      <c r="GX262" s="6">
        <f t="shared" si="695"/>
        <v>0</v>
      </c>
      <c r="GY262" s="6">
        <f t="shared" si="695"/>
        <v>0</v>
      </c>
      <c r="GZ262" s="6">
        <f t="shared" si="695"/>
        <v>0</v>
      </c>
      <c r="HA262" s="6">
        <f t="shared" si="695"/>
        <v>0</v>
      </c>
      <c r="HB262" s="6">
        <f t="shared" si="695"/>
        <v>0</v>
      </c>
      <c r="HC262" s="6">
        <f t="shared" si="695"/>
        <v>0</v>
      </c>
      <c r="HD262" s="6">
        <f t="shared" si="695"/>
        <v>0</v>
      </c>
      <c r="HE262" s="6">
        <f t="shared" si="695"/>
        <v>0</v>
      </c>
      <c r="HF262" s="6">
        <f t="shared" si="695"/>
        <v>0</v>
      </c>
      <c r="HG262" s="6">
        <f t="shared" si="695"/>
        <v>0</v>
      </c>
      <c r="HJ262" s="2">
        <f t="shared" si="644"/>
        <v>90429.107313361208</v>
      </c>
      <c r="HK262" s="1">
        <f t="shared" si="638"/>
        <v>386644.10859468294</v>
      </c>
      <c r="HL262" s="2">
        <f t="shared" si="645"/>
        <v>-0.9999906773345022</v>
      </c>
      <c r="HM262" s="4">
        <f t="shared" si="646"/>
        <v>1.0457582087554356</v>
      </c>
      <c r="HN262" s="4">
        <f t="shared" si="647"/>
        <v>0.50124598876181581</v>
      </c>
      <c r="HO262" s="5">
        <f t="shared" si="684"/>
        <v>3.2968862637646907</v>
      </c>
      <c r="HP262" s="2">
        <f t="shared" si="648"/>
        <v>-3968.9972591325582</v>
      </c>
      <c r="HQ262" s="5">
        <f t="shared" si="649"/>
        <v>-3.2996271312058525</v>
      </c>
      <c r="HR262" s="6">
        <f t="shared" si="650"/>
        <v>2649.2968862637645</v>
      </c>
      <c r="HS262" s="2">
        <f t="shared" si="651"/>
        <v>132.12869320052681</v>
      </c>
      <c r="HT262" s="11">
        <f t="shared" si="652"/>
        <v>90429.10731324245</v>
      </c>
    </row>
    <row r="263" spans="1:228" x14ac:dyDescent="0.25">
      <c r="A263">
        <v>177</v>
      </c>
      <c r="B263" s="3">
        <v>707945784.38413703</v>
      </c>
      <c r="C263" s="7">
        <v>22.433448183136139</v>
      </c>
      <c r="D263" s="6">
        <f t="shared" si="643"/>
        <v>371.04934862488983</v>
      </c>
      <c r="E263" s="6">
        <f t="shared" si="698"/>
        <v>383.05923166064724</v>
      </c>
      <c r="F263" s="6">
        <f t="shared" si="698"/>
        <v>395.38952104519012</v>
      </c>
      <c r="G263" s="6">
        <f t="shared" si="698"/>
        <v>408.04448591964808</v>
      </c>
      <c r="H263" s="6">
        <f t="shared" si="698"/>
        <v>421.02813914355613</v>
      </c>
      <c r="I263" s="6">
        <f t="shared" si="698"/>
        <v>434.344208112785</v>
      </c>
      <c r="J263" s="6">
        <f t="shared" si="698"/>
        <v>447.99610380774033</v>
      </c>
      <c r="K263" s="6">
        <f t="shared" si="698"/>
        <v>461.98688801221459</v>
      </c>
      <c r="L263" s="6">
        <f t="shared" si="698"/>
        <v>476.31923863568807</v>
      </c>
      <c r="M263" s="6">
        <f t="shared" si="698"/>
        <v>490.99541308544889</v>
      </c>
      <c r="N263" s="6">
        <f t="shared" si="698"/>
        <v>506.01720962761112</v>
      </c>
      <c r="O263" s="6">
        <f t="shared" si="698"/>
        <v>521.38592668921501</v>
      </c>
      <c r="P263" s="6">
        <f t="shared" si="698"/>
        <v>537.10232004717568</v>
      </c>
      <c r="Q263" s="6">
        <f t="shared" si="698"/>
        <v>553.16655786567048</v>
      </c>
      <c r="R263" s="6">
        <f t="shared" si="698"/>
        <v>569.57817354414726</v>
      </c>
      <c r="S263" s="6">
        <f t="shared" si="698"/>
        <v>586.33601634391539</v>
      </c>
      <c r="T263" s="6">
        <f t="shared" si="698"/>
        <v>603.43819977625037</v>
      </c>
      <c r="U263" s="6">
        <f t="shared" si="698"/>
        <v>620.8820477413326</v>
      </c>
      <c r="V263" s="6">
        <f t="shared" si="698"/>
        <v>638.66403841481008</v>
      </c>
      <c r="W263" s="6">
        <f t="shared" si="698"/>
        <v>656.77974590227018</v>
      </c>
      <c r="X263" s="6">
        <f t="shared" si="698"/>
        <v>675.22377968655439</v>
      </c>
      <c r="Y263" s="6">
        <f t="shared" si="698"/>
        <v>693.98972191571841</v>
      </c>
      <c r="Z263" s="6">
        <f t="shared" si="698"/>
        <v>713.07006259768627</v>
      </c>
      <c r="AA263" s="6">
        <f t="shared" si="698"/>
        <v>732.45613278603685</v>
      </c>
      <c r="AB263" s="6">
        <f t="shared" si="698"/>
        <v>752.13803586898371</v>
      </c>
      <c r="AC263" s="6">
        <f t="shared" si="698"/>
        <v>772.10457709836157</v>
      </c>
      <c r="AD263" s="6">
        <f t="shared" si="698"/>
        <v>792.34319152398996</v>
      </c>
      <c r="AE263" s="6">
        <f t="shared" si="698"/>
        <v>812.83987052903058</v>
      </c>
      <c r="AF263" s="6">
        <f t="shared" si="698"/>
        <v>833.57908720601324</v>
      </c>
      <c r="AG263" s="6">
        <f t="shared" si="698"/>
        <v>854.54372083848011</v>
      </c>
      <c r="AH263" s="6">
        <f t="shared" si="698"/>
        <v>875.71498080672984</v>
      </c>
      <c r="AI263" s="6">
        <f t="shared" si="698"/>
        <v>897.07233027678524</v>
      </c>
      <c r="AJ263" s="6">
        <f t="shared" si="698"/>
        <v>918.59341008239915</v>
      </c>
      <c r="AK263" s="6">
        <f t="shared" si="698"/>
        <v>940.25396326250291</v>
      </c>
      <c r="AL263" s="6">
        <f t="shared" si="698"/>
        <v>962.02776077764315</v>
      </c>
      <c r="AM263" s="6">
        <f t="shared" si="698"/>
        <v>983.88652898403893</v>
      </c>
      <c r="AN263" s="6">
        <f t="shared" si="698"/>
        <v>1005.7998795195749</v>
      </c>
      <c r="AO263" s="6">
        <f t="shared" si="698"/>
        <v>1027.7352423162909</v>
      </c>
      <c r="AP263" s="6">
        <f t="shared" si="698"/>
        <v>1049.6578025335127</v>
      </c>
      <c r="AQ263" s="6">
        <f t="shared" si="698"/>
        <v>1071.5304422833065</v>
      </c>
      <c r="AR263" s="6">
        <f t="shared" si="698"/>
        <v>1093.3136880988632</v>
      </c>
      <c r="AS263" s="6">
        <f t="shared" si="698"/>
        <v>1114.9656651856076</v>
      </c>
      <c r="AT263" s="6">
        <f t="shared" si="698"/>
        <v>1136.4420595767647</v>
      </c>
      <c r="AU263" s="6">
        <f t="shared" si="698"/>
        <v>1157.6960894100139</v>
      </c>
      <c r="AV263" s="6">
        <f t="shared" si="698"/>
        <v>1178.678486632072</v>
      </c>
      <c r="AW263" s="6">
        <f t="shared" si="698"/>
        <v>1199.3374905244427</v>
      </c>
      <c r="AX263" s="6">
        <f t="shared" si="698"/>
        <v>1219.6188545464272</v>
      </c>
      <c r="AY263" s="6">
        <f t="shared" si="698"/>
        <v>1239.4658680689927</v>
      </c>
      <c r="AZ263" s="6">
        <f t="shared" si="698"/>
        <v>1258.8193946650777</v>
      </c>
      <c r="BA263" s="6">
        <f t="shared" si="698"/>
        <v>1277.6179287035161</v>
      </c>
      <c r="BB263" s="6">
        <f t="shared" si="698"/>
        <v>1295.7976720649244</v>
      </c>
      <c r="BC263" s="6">
        <f t="shared" si="698"/>
        <v>1313.2926328605627</v>
      </c>
      <c r="BD263" s="6">
        <f t="shared" si="698"/>
        <v>1330.0347480907906</v>
      </c>
      <c r="BE263" s="6">
        <f t="shared" si="698"/>
        <v>1345.9540322088305</v>
      </c>
      <c r="BF263" s="6">
        <f t="shared" si="698"/>
        <v>1360.9787535785513</v>
      </c>
      <c r="BG263" s="6">
        <f t="shared" si="698"/>
        <v>1375.0356408011214</v>
      </c>
      <c r="BH263" s="6">
        <f t="shared" si="698"/>
        <v>1388.0501208595656</v>
      </c>
      <c r="BI263" s="6">
        <f t="shared" si="698"/>
        <v>1399.9465909568171</v>
      </c>
      <c r="BJ263" s="6">
        <f t="shared" si="698"/>
        <v>1410.6487258236812</v>
      </c>
      <c r="BK263" s="6">
        <f t="shared" si="698"/>
        <v>1420.079822128858</v>
      </c>
      <c r="BL263" s="6">
        <f t="shared" si="698"/>
        <v>1428.1631814317759</v>
      </c>
      <c r="BM263" s="6">
        <f t="shared" si="698"/>
        <v>1434.8225328636256</v>
      </c>
      <c r="BN263" s="6">
        <f t="shared" si="698"/>
        <v>1439.9824964321615</v>
      </c>
      <c r="BO263" s="6">
        <f t="shared" si="698"/>
        <v>1443.5690874565244</v>
      </c>
      <c r="BP263" s="6">
        <f t="shared" si="698"/>
        <v>1445.5102622095283</v>
      </c>
      <c r="BQ263" s="6">
        <f t="shared" si="697"/>
        <v>1445.7365043151071</v>
      </c>
      <c r="BR263" s="6">
        <f t="shared" si="697"/>
        <v>1444.1814508518657</v>
      </c>
      <c r="BS263" s="6">
        <f t="shared" si="697"/>
        <v>1440.7825564161537</v>
      </c>
      <c r="BT263" s="6">
        <f t="shared" si="697"/>
        <v>1435.4817926548483</v>
      </c>
      <c r="BU263" s="6">
        <f t="shared" si="697"/>
        <v>1428.2263798159395</v>
      </c>
      <c r="BV263" s="6">
        <f t="shared" si="697"/>
        <v>1418.9695460296211</v>
      </c>
      <c r="BW263" s="6">
        <f t="shared" si="697"/>
        <v>1407.6713089245261</v>
      </c>
      <c r="BX263" s="6">
        <f t="shared" si="697"/>
        <v>1394.2992729817943</v>
      </c>
      <c r="BY263" s="6">
        <f t="shared" si="697"/>
        <v>1378.8294349562602</v>
      </c>
      <c r="BZ263" s="6">
        <f t="shared" si="697"/>
        <v>1361.2469883293516</v>
      </c>
      <c r="CA263" s="6">
        <f t="shared" si="697"/>
        <v>1341.5471164834562</v>
      </c>
      <c r="CB263" s="6">
        <f t="shared" si="697"/>
        <v>1319.7357629406972</v>
      </c>
      <c r="CC263" s="6">
        <f t="shared" si="697"/>
        <v>1295.8303656927671</v>
      </c>
      <c r="CD263" s="6">
        <f t="shared" si="697"/>
        <v>1269.8605413457597</v>
      </c>
      <c r="CE263" s="6">
        <f t="shared" si="697"/>
        <v>1241.8687036111326</v>
      </c>
      <c r="CF263" s="6">
        <f t="shared" si="697"/>
        <v>1211.9105995858356</v>
      </c>
      <c r="CG263" s="6">
        <f t="shared" si="697"/>
        <v>1180.0557463703726</v>
      </c>
      <c r="CH263" s="6">
        <f t="shared" si="697"/>
        <v>1146.3877499208284</v>
      </c>
      <c r="CI263" s="6">
        <f t="shared" si="697"/>
        <v>1111.0044876783081</v>
      </c>
      <c r="CJ263" s="6">
        <f t="shared" si="697"/>
        <v>1074.0181365515357</v>
      </c>
      <c r="CK263" s="6">
        <f t="shared" si="697"/>
        <v>1035.5550283038401</v>
      </c>
      <c r="CL263" s="6">
        <f t="shared" si="697"/>
        <v>995.75531539680992</v>
      </c>
      <c r="CM263" s="6">
        <f t="shared" si="697"/>
        <v>954.77243193099798</v>
      </c>
      <c r="CN263" s="6">
        <f t="shared" si="697"/>
        <v>912.77233657244733</v>
      </c>
      <c r="CO263" s="6">
        <f t="shared" si="697"/>
        <v>869.93252730393647</v>
      </c>
      <c r="CP263" s="6">
        <f t="shared" si="697"/>
        <v>826.44082154240505</v>
      </c>
      <c r="CQ263" s="6">
        <f t="shared" si="697"/>
        <v>782.49389962289274</v>
      </c>
      <c r="CR263" s="6">
        <f t="shared" si="697"/>
        <v>738.29561486315743</v>
      </c>
      <c r="CS263" s="6">
        <f t="shared" si="697"/>
        <v>694.0550793476516</v>
      </c>
      <c r="CT263" s="6">
        <f t="shared" si="697"/>
        <v>649.98454112077968</v>
      </c>
      <c r="CU263" s="6">
        <f t="shared" si="697"/>
        <v>606.29707553029039</v>
      </c>
      <c r="CV263" s="6">
        <f t="shared" si="697"/>
        <v>563.20412086346141</v>
      </c>
      <c r="CW263" s="6">
        <f t="shared" si="697"/>
        <v>520.91289590151405</v>
      </c>
      <c r="CX263" s="6">
        <f t="shared" si="697"/>
        <v>479.62374437417509</v>
      </c>
      <c r="CY263" s="6">
        <f t="shared" si="697"/>
        <v>439.52745816572519</v>
      </c>
      <c r="CZ263" s="6">
        <f t="shared" si="697"/>
        <v>400.80263715852846</v>
      </c>
      <c r="DA263" s="6">
        <f t="shared" si="697"/>
        <v>363.6131484531013</v>
      </c>
      <c r="DB263" s="6">
        <f t="shared" si="697"/>
        <v>328.10575093820268</v>
      </c>
      <c r="DC263" s="6">
        <f t="shared" si="697"/>
        <v>294.40795244584655</v>
      </c>
      <c r="DD263" s="6">
        <f t="shared" si="697"/>
        <v>262.62616567412027</v>
      </c>
      <c r="DE263" s="6">
        <f t="shared" si="697"/>
        <v>232.84422537564913</v>
      </c>
      <c r="DF263" s="6">
        <f t="shared" si="697"/>
        <v>205.12232283613417</v>
      </c>
      <c r="DG263" s="6">
        <f t="shared" si="697"/>
        <v>179.49640430775878</v>
      </c>
      <c r="DH263" s="6">
        <f t="shared" si="697"/>
        <v>155.97806790319808</v>
      </c>
      <c r="DI263" s="6">
        <f t="shared" si="697"/>
        <v>134.55497874392626</v>
      </c>
      <c r="DJ263" s="6">
        <f t="shared" si="697"/>
        <v>115.19180532555616</v>
      </c>
      <c r="DK263" s="6">
        <f t="shared" si="697"/>
        <v>97.831661734682484</v>
      </c>
      <c r="DL263" s="6">
        <f t="shared" si="697"/>
        <v>82.398021315725103</v>
      </c>
      <c r="DM263" s="6">
        <f t="shared" si="697"/>
        <v>68.797048593114624</v>
      </c>
      <c r="DN263" s="6">
        <f t="shared" si="697"/>
        <v>56.920278736068134</v>
      </c>
      <c r="DO263" s="6">
        <f t="shared" si="697"/>
        <v>46.647558690485219</v>
      </c>
      <c r="DP263" s="6">
        <f t="shared" si="697"/>
        <v>37.85015233782751</v>
      </c>
      <c r="DQ263" s="6">
        <f t="shared" si="697"/>
        <v>30.393904579545932</v>
      </c>
      <c r="DR263" s="6">
        <f t="shared" si="697"/>
        <v>24.142356799044677</v>
      </c>
      <c r="DS263" s="6">
        <f t="shared" si="697"/>
        <v>18.959709123887372</v>
      </c>
      <c r="DT263" s="6">
        <f t="shared" si="697"/>
        <v>14.713533358203945</v>
      </c>
      <c r="DU263" s="6">
        <f t="shared" si="697"/>
        <v>11.277154034641276</v>
      </c>
      <c r="DV263" s="6">
        <f t="shared" si="697"/>
        <v>8.5316330059119068</v>
      </c>
      <c r="DW263" s="6">
        <f t="shared" si="697"/>
        <v>6.3673142500459798</v>
      </c>
      <c r="DX263" s="6">
        <f t="shared" si="697"/>
        <v>4.6849086982443264</v>
      </c>
      <c r="DY263" s="6">
        <f t="shared" si="697"/>
        <v>3.3961223254876645</v>
      </c>
      <c r="DZ263" s="6">
        <f t="shared" si="697"/>
        <v>2.4238528419138299</v>
      </c>
      <c r="EA263" s="6">
        <f t="shared" si="697"/>
        <v>1.7019995630973828</v>
      </c>
      <c r="EB263" s="6">
        <f t="shared" si="696"/>
        <v>1.1749461507054029</v>
      </c>
      <c r="EC263" s="6">
        <f t="shared" si="696"/>
        <v>0.7967860124581706</v>
      </c>
      <c r="ED263" s="6">
        <f t="shared" si="696"/>
        <v>0.53036481069733854</v>
      </c>
      <c r="EE263" s="6">
        <f t="shared" si="696"/>
        <v>0.34621383313871562</v>
      </c>
      <c r="EF263" s="6">
        <f t="shared" si="696"/>
        <v>0.22144248694134444</v>
      </c>
      <c r="EG263" s="6">
        <f t="shared" si="696"/>
        <v>0.13864884535301167</v>
      </c>
      <c r="EH263" s="6">
        <f t="shared" si="696"/>
        <v>8.489523359877188E-2</v>
      </c>
      <c r="EI263" s="6">
        <f t="shared" si="696"/>
        <v>5.0782633097410809E-2</v>
      </c>
      <c r="EJ263" s="6">
        <f t="shared" si="696"/>
        <v>2.9644513321175257E-2</v>
      </c>
      <c r="EK263" s="6">
        <f t="shared" si="696"/>
        <v>1.6868686072522121E-2</v>
      </c>
      <c r="EL263" s="6">
        <f t="shared" si="696"/>
        <v>9.345744541847386E-3</v>
      </c>
      <c r="EM263" s="6">
        <f t="shared" si="696"/>
        <v>5.0350803039338719E-3</v>
      </c>
      <c r="EN263" s="6">
        <f t="shared" si="696"/>
        <v>2.6344988057265856E-3</v>
      </c>
      <c r="EO263" s="6">
        <f t="shared" si="696"/>
        <v>1.3369093804849717E-3</v>
      </c>
      <c r="EP263" s="6">
        <f t="shared" si="696"/>
        <v>6.5705894447662763E-4</v>
      </c>
      <c r="EQ263" s="6">
        <f t="shared" si="696"/>
        <v>3.122932884693214E-4</v>
      </c>
      <c r="ER263" s="6">
        <f t="shared" si="696"/>
        <v>1.4331930432309704E-4</v>
      </c>
      <c r="ES263" s="6">
        <f t="shared" si="696"/>
        <v>6.3405514366315485E-5</v>
      </c>
      <c r="ET263" s="6">
        <f t="shared" si="696"/>
        <v>2.6995638155270575E-5</v>
      </c>
      <c r="EU263" s="6">
        <f t="shared" si="696"/>
        <v>1.1041654405606545E-5</v>
      </c>
      <c r="EV263" s="6">
        <f t="shared" si="696"/>
        <v>4.3305459304015824E-6</v>
      </c>
      <c r="EW263" s="6">
        <f t="shared" si="696"/>
        <v>1.625457333815434E-6</v>
      </c>
      <c r="EX263" s="6">
        <f t="shared" si="696"/>
        <v>5.8270686218752818E-7</v>
      </c>
      <c r="EY263" s="6">
        <f t="shared" si="696"/>
        <v>1.9908675986014381E-7</v>
      </c>
      <c r="EZ263" s="6">
        <f t="shared" si="696"/>
        <v>6.4682266831513367E-8</v>
      </c>
      <c r="FA263" s="6">
        <f t="shared" si="696"/>
        <v>1.9937301912772271E-8</v>
      </c>
      <c r="FB263" s="6">
        <f t="shared" si="696"/>
        <v>5.8160228288671083E-9</v>
      </c>
      <c r="FC263" s="6">
        <f t="shared" si="696"/>
        <v>1.6016030512869699E-9</v>
      </c>
      <c r="FD263" s="6">
        <f t="shared" si="696"/>
        <v>4.1523220805168949E-10</v>
      </c>
      <c r="FE263" s="6">
        <f t="shared" si="696"/>
        <v>8.2710007323138431E-11</v>
      </c>
      <c r="FF263" s="6">
        <f t="shared" si="696"/>
        <v>0</v>
      </c>
      <c r="FG263" s="6">
        <f t="shared" si="696"/>
        <v>0</v>
      </c>
      <c r="FH263" s="6">
        <f t="shared" si="696"/>
        <v>0</v>
      </c>
      <c r="FI263" s="6">
        <f t="shared" si="696"/>
        <v>0</v>
      </c>
      <c r="FJ263" s="6">
        <f t="shared" si="696"/>
        <v>0</v>
      </c>
      <c r="FK263" s="6">
        <f t="shared" si="696"/>
        <v>0</v>
      </c>
      <c r="FL263" s="6">
        <f t="shared" si="696"/>
        <v>0</v>
      </c>
      <c r="FM263" s="6">
        <f t="shared" si="696"/>
        <v>0</v>
      </c>
      <c r="FN263" s="6">
        <f t="shared" si="696"/>
        <v>0</v>
      </c>
      <c r="FO263" s="6">
        <f t="shared" si="696"/>
        <v>0</v>
      </c>
      <c r="FP263" s="6">
        <f t="shared" si="696"/>
        <v>0</v>
      </c>
      <c r="FQ263" s="6">
        <f t="shared" si="696"/>
        <v>0</v>
      </c>
      <c r="FR263" s="6">
        <f t="shared" si="696"/>
        <v>0</v>
      </c>
      <c r="FS263" s="6">
        <f t="shared" si="696"/>
        <v>0</v>
      </c>
      <c r="FT263" s="6">
        <f t="shared" si="696"/>
        <v>0</v>
      </c>
      <c r="FU263" s="6">
        <f t="shared" si="696"/>
        <v>0</v>
      </c>
      <c r="FV263" s="6">
        <f t="shared" si="696"/>
        <v>0</v>
      </c>
      <c r="FW263" s="6">
        <f t="shared" si="696"/>
        <v>0</v>
      </c>
      <c r="FX263" s="6">
        <f t="shared" si="696"/>
        <v>0</v>
      </c>
      <c r="FY263" s="6">
        <f t="shared" si="696"/>
        <v>0</v>
      </c>
      <c r="FZ263" s="6">
        <f t="shared" si="696"/>
        <v>0</v>
      </c>
      <c r="GA263" s="6">
        <f t="shared" si="696"/>
        <v>0</v>
      </c>
      <c r="GB263" s="6">
        <f t="shared" si="696"/>
        <v>0</v>
      </c>
      <c r="GC263" s="6">
        <f t="shared" si="696"/>
        <v>0</v>
      </c>
      <c r="GD263" s="6">
        <f t="shared" si="696"/>
        <v>0</v>
      </c>
      <c r="GE263" s="6">
        <f t="shared" si="696"/>
        <v>0</v>
      </c>
      <c r="GF263" s="6">
        <f t="shared" si="696"/>
        <v>0</v>
      </c>
      <c r="GG263" s="6">
        <f t="shared" si="696"/>
        <v>0</v>
      </c>
      <c r="GH263" s="6">
        <f t="shared" si="696"/>
        <v>0</v>
      </c>
      <c r="GI263" s="6">
        <f t="shared" si="696"/>
        <v>0</v>
      </c>
      <c r="GJ263" s="6">
        <f t="shared" si="696"/>
        <v>0</v>
      </c>
      <c r="GK263" s="6">
        <f t="shared" si="696"/>
        <v>0</v>
      </c>
      <c r="GL263" s="6">
        <f t="shared" si="696"/>
        <v>0</v>
      </c>
      <c r="GM263" s="6">
        <f t="shared" ref="GM263:HG266" si="699">$H$1*PI()/3*($E$213*(GN$215-GM$215)*(GM55*(2*GM$215+GN$215)+GN55*(GM$215+2*GN$215))+$C$213/2*((GN$215^2-GM$215^2)*(GM55+GN55)^2+2*(GN$215-GM$215)*(GM$215*GM55^2+GN$215*GN55^2)))</f>
        <v>0</v>
      </c>
      <c r="GN263" s="6">
        <f t="shared" si="699"/>
        <v>0</v>
      </c>
      <c r="GO263" s="6">
        <f t="shared" si="699"/>
        <v>0</v>
      </c>
      <c r="GP263" s="6">
        <f t="shared" si="699"/>
        <v>0</v>
      </c>
      <c r="GQ263" s="6">
        <f t="shared" si="699"/>
        <v>0</v>
      </c>
      <c r="GR263" s="6">
        <f t="shared" si="699"/>
        <v>0</v>
      </c>
      <c r="GS263" s="6">
        <f t="shared" si="699"/>
        <v>0</v>
      </c>
      <c r="GT263" s="6">
        <f t="shared" si="699"/>
        <v>0</v>
      </c>
      <c r="GU263" s="6">
        <f t="shared" si="699"/>
        <v>0</v>
      </c>
      <c r="GV263" s="6">
        <f t="shared" si="699"/>
        <v>0</v>
      </c>
      <c r="GW263" s="6">
        <f t="shared" si="699"/>
        <v>0</v>
      </c>
      <c r="GX263" s="6">
        <f t="shared" si="699"/>
        <v>0</v>
      </c>
      <c r="GY263" s="6">
        <f t="shared" si="699"/>
        <v>0</v>
      </c>
      <c r="GZ263" s="6">
        <f t="shared" si="699"/>
        <v>0</v>
      </c>
      <c r="HA263" s="6">
        <f t="shared" si="699"/>
        <v>0</v>
      </c>
      <c r="HB263" s="6">
        <f t="shared" si="699"/>
        <v>0</v>
      </c>
      <c r="HC263" s="6">
        <f t="shared" si="699"/>
        <v>0</v>
      </c>
      <c r="HD263" s="6">
        <f t="shared" si="699"/>
        <v>0</v>
      </c>
      <c r="HE263" s="6">
        <f t="shared" si="699"/>
        <v>0</v>
      </c>
      <c r="HF263" s="6">
        <f t="shared" si="699"/>
        <v>0</v>
      </c>
      <c r="HG263" s="6">
        <f t="shared" si="699"/>
        <v>0</v>
      </c>
      <c r="HJ263" s="2">
        <f t="shared" si="644"/>
        <v>100766.40333190226</v>
      </c>
      <c r="HK263" s="1">
        <f t="shared" si="638"/>
        <v>386644.10859468294</v>
      </c>
      <c r="HL263" s="2">
        <f t="shared" si="645"/>
        <v>-0.99998961162506639</v>
      </c>
      <c r="HM263" s="4">
        <f t="shared" si="646"/>
        <v>1.045678165873511</v>
      </c>
      <c r="HN263" s="4">
        <f t="shared" si="647"/>
        <v>0.50131524864883026</v>
      </c>
      <c r="HO263" s="5">
        <f t="shared" si="684"/>
        <v>3.4801479248048963</v>
      </c>
      <c r="HP263" s="2">
        <f t="shared" si="648"/>
        <v>-3968.996945813069</v>
      </c>
      <c r="HQ263" s="5">
        <f t="shared" si="649"/>
        <v>-3.4832021117354088</v>
      </c>
      <c r="HR263" s="6">
        <f t="shared" si="650"/>
        <v>2649.4801479248049</v>
      </c>
      <c r="HS263" s="2">
        <f t="shared" si="651"/>
        <v>135.75365279669654</v>
      </c>
      <c r="HT263" s="11">
        <f t="shared" si="652"/>
        <v>100766.40333207724</v>
      </c>
    </row>
    <row r="264" spans="1:228" x14ac:dyDescent="0.25">
      <c r="A264">
        <v>178</v>
      </c>
      <c r="B264" s="3">
        <v>794328234.72428095</v>
      </c>
      <c r="C264" s="7">
        <v>25.170742855105615</v>
      </c>
      <c r="D264" s="6">
        <f t="shared" si="643"/>
        <v>372.80360367594443</v>
      </c>
      <c r="E264" s="6">
        <f t="shared" si="698"/>
        <v>385.08668298800922</v>
      </c>
      <c r="F264" s="6">
        <f t="shared" si="698"/>
        <v>397.71029987222477</v>
      </c>
      <c r="G264" s="6">
        <f t="shared" si="698"/>
        <v>410.67989071491553</v>
      </c>
      <c r="H264" s="6">
        <f t="shared" si="698"/>
        <v>424.00069122818235</v>
      </c>
      <c r="I264" s="6">
        <f t="shared" si="698"/>
        <v>437.67770911540759</v>
      </c>
      <c r="J264" s="6">
        <f t="shared" si="698"/>
        <v>451.71569495113215</v>
      </c>
      <c r="K264" s="6">
        <f t="shared" si="698"/>
        <v>466.11911120484035</v>
      </c>
      <c r="L264" s="6">
        <f t="shared" si="698"/>
        <v>480.8920993291394</v>
      </c>
      <c r="M264" s="6">
        <f t="shared" si="698"/>
        <v>496.0384448450348</v>
      </c>
      <c r="N264" s="6">
        <f t="shared" si="698"/>
        <v>511.56154034797311</v>
      </c>
      <c r="O264" s="6">
        <f t="shared" si="698"/>
        <v>527.46434636979041</v>
      </c>
      <c r="P264" s="6">
        <f t="shared" si="698"/>
        <v>543.74935002328561</v>
      </c>
      <c r="Q264" s="6">
        <f t="shared" si="698"/>
        <v>560.41852136997989</v>
      </c>
      <c r="R264" s="6">
        <f t="shared" si="698"/>
        <v>577.47326744999339</v>
      </c>
      <c r="S264" s="6">
        <f t="shared" si="698"/>
        <v>594.91438391629322</v>
      </c>
      <c r="T264" s="6">
        <f t="shared" si="698"/>
        <v>612.74200422806291</v>
      </c>
      <c r="U264" s="6">
        <f t="shared" si="698"/>
        <v>630.95554636158113</v>
      </c>
      <c r="V264" s="6">
        <f t="shared" si="698"/>
        <v>649.55365700138702</v>
      </c>
      <c r="W264" s="6">
        <f t="shared" si="698"/>
        <v>668.53415319508565</v>
      </c>
      <c r="X264" s="6">
        <f t="shared" si="698"/>
        <v>687.89396145630701</v>
      </c>
      <c r="Y264" s="6">
        <f t="shared" si="698"/>
        <v>707.62905431970944</v>
      </c>
      <c r="Z264" s="6">
        <f t="shared" si="698"/>
        <v>727.73438436645199</v>
      </c>
      <c r="AA264" s="6">
        <f t="shared" si="698"/>
        <v>748.20381575298336</v>
      </c>
      <c r="AB264" s="6">
        <f t="shared" si="698"/>
        <v>769.03005329952123</v>
      </c>
      <c r="AC264" s="6">
        <f t="shared" si="698"/>
        <v>790.20456921501761</v>
      </c>
      <c r="AD264" s="6">
        <f t="shared" si="698"/>
        <v>811.71752755951252</v>
      </c>
      <c r="AE264" s="6">
        <f t="shared" si="698"/>
        <v>833.55770657028961</v>
      </c>
      <c r="AF264" s="6">
        <f t="shared" si="698"/>
        <v>855.7124190177683</v>
      </c>
      <c r="AG264" s="6">
        <f t="shared" si="698"/>
        <v>878.1674307771741</v>
      </c>
      <c r="AH264" s="6">
        <f t="shared" si="698"/>
        <v>900.90687785094121</v>
      </c>
      <c r="AI264" s="6">
        <f t="shared" si="698"/>
        <v>923.91318211234716</v>
      </c>
      <c r="AJ264" s="6">
        <f t="shared" si="698"/>
        <v>947.16696608670861</v>
      </c>
      <c r="AK264" s="6">
        <f t="shared" si="698"/>
        <v>970.64696713432022</v>
      </c>
      <c r="AL264" s="6">
        <f t="shared" si="698"/>
        <v>994.32995145594145</v>
      </c>
      <c r="AM264" s="6">
        <f t="shared" si="698"/>
        <v>1018.1906283922689</v>
      </c>
      <c r="AN264" s="6">
        <f t="shared" si="698"/>
        <v>1042.2015655609441</v>
      </c>
      <c r="AO264" s="6">
        <f t="shared" si="698"/>
        <v>1066.333105431263</v>
      </c>
      <c r="AP264" s="6">
        <f t="shared" si="698"/>
        <v>1090.5532840138796</v>
      </c>
      <c r="AQ264" s="6">
        <f t="shared" si="698"/>
        <v>1114.827752418538</v>
      </c>
      <c r="AR264" s="6">
        <f t="shared" si="698"/>
        <v>1139.1197021109958</v>
      </c>
      <c r="AS264" s="6">
        <f t="shared" si="698"/>
        <v>1163.3897947902456</v>
      </c>
      <c r="AT264" s="6">
        <f t="shared" si="698"/>
        <v>1187.59609789094</v>
      </c>
      <c r="AU264" s="6">
        <f t="shared" si="698"/>
        <v>1211.6940268149776</v>
      </c>
      <c r="AV264" s="6">
        <f t="shared" si="698"/>
        <v>1235.6362950924647</v>
      </c>
      <c r="AW264" s="6">
        <f t="shared" si="698"/>
        <v>1259.3728737669485</v>
      </c>
      <c r="AX264" s="6">
        <f t="shared" si="698"/>
        <v>1282.8509614146244</v>
      </c>
      <c r="AY264" s="6">
        <f t="shared" si="698"/>
        <v>1306.0149662989215</v>
      </c>
      <c r="AZ264" s="6">
        <f t="shared" si="698"/>
        <v>1328.806502272538</v>
      </c>
      <c r="BA264" s="6">
        <f t="shared" si="698"/>
        <v>1351.1644001433463</v>
      </c>
      <c r="BB264" s="6">
        <f t="shared" si="698"/>
        <v>1373.024736319107</v>
      </c>
      <c r="BC264" s="6">
        <f t="shared" si="698"/>
        <v>1394.3208806412181</v>
      </c>
      <c r="BD264" s="6">
        <f t="shared" si="698"/>
        <v>1414.9835654122505</v>
      </c>
      <c r="BE264" s="6">
        <f t="shared" si="698"/>
        <v>1434.9409776957973</v>
      </c>
      <c r="BF264" s="6">
        <f t="shared" si="698"/>
        <v>1454.1188770426545</v>
      </c>
      <c r="BG264" s="6">
        <f t="shared" si="698"/>
        <v>1472.4407408428569</v>
      </c>
      <c r="BH264" s="6">
        <f t="shared" si="698"/>
        <v>1489.8279395457007</v>
      </c>
      <c r="BI264" s="6">
        <f t="shared" si="698"/>
        <v>1506.1999439926651</v>
      </c>
      <c r="BJ264" s="6">
        <f t="shared" si="698"/>
        <v>1521.4745670949987</v>
      </c>
      <c r="BK264" s="6">
        <f t="shared" si="698"/>
        <v>1535.5682420388641</v>
      </c>
      <c r="BL264" s="6">
        <f t="shared" si="698"/>
        <v>1548.3963391147568</v>
      </c>
      <c r="BM264" s="6">
        <f t="shared" si="698"/>
        <v>1559.8735231266344</v>
      </c>
      <c r="BN264" s="6">
        <f t="shared" si="698"/>
        <v>1569.9141531720622</v>
      </c>
      <c r="BO264" s="6">
        <f t="shared" si="698"/>
        <v>1578.4327263274156</v>
      </c>
      <c r="BP264" s="6">
        <f t="shared" si="698"/>
        <v>1585.3443664863039</v>
      </c>
      <c r="BQ264" s="6">
        <f t="shared" si="697"/>
        <v>1590.5653592175534</v>
      </c>
      <c r="BR264" s="6">
        <f t="shared" si="697"/>
        <v>1594.0137330669245</v>
      </c>
      <c r="BS264" s="6">
        <f t="shared" si="697"/>
        <v>1595.6098871901133</v>
      </c>
      <c r="BT264" s="6">
        <f t="shared" si="697"/>
        <v>1595.2772645885666</v>
      </c>
      <c r="BU264" s="6">
        <f t="shared" si="697"/>
        <v>1592.9430694956495</v>
      </c>
      <c r="BV264" s="6">
        <f t="shared" si="697"/>
        <v>1588.5390266540571</v>
      </c>
      <c r="BW264" s="6">
        <f t="shared" si="697"/>
        <v>1582.0021792990683</v>
      </c>
      <c r="BX264" s="6">
        <f t="shared" si="697"/>
        <v>1573.2757216436155</v>
      </c>
      <c r="BY264" s="6">
        <f t="shared" si="697"/>
        <v>1562.3098605400646</v>
      </c>
      <c r="BZ264" s="6">
        <f t="shared" si="697"/>
        <v>1549.0626997657635</v>
      </c>
      <c r="CA264" s="6">
        <f t="shared" si="697"/>
        <v>1533.5011390738282</v>
      </c>
      <c r="CB264" s="6">
        <f t="shared" si="697"/>
        <v>1515.6017787507064</v>
      </c>
      <c r="CC264" s="6">
        <f t="shared" si="697"/>
        <v>1495.3518189784866</v>
      </c>
      <c r="CD264" s="6">
        <f t="shared" si="697"/>
        <v>1472.7499417984673</v>
      </c>
      <c r="CE264" s="6">
        <f t="shared" si="697"/>
        <v>1447.8071619687908</v>
      </c>
      <c r="CF264" s="6">
        <f t="shared" si="697"/>
        <v>1420.5476315193778</v>
      </c>
      <c r="CG264" s="6">
        <f t="shared" si="697"/>
        <v>1391.0093813971703</v>
      </c>
      <c r="CH264" s="6">
        <f t="shared" si="697"/>
        <v>1359.2449822743311</v>
      </c>
      <c r="CI264" s="6">
        <f t="shared" si="697"/>
        <v>1325.3221054576868</v>
      </c>
      <c r="CJ264" s="6">
        <f t="shared" si="697"/>
        <v>1289.3239639299559</v>
      </c>
      <c r="CK264" s="6">
        <f t="shared" si="697"/>
        <v>1251.3496129489977</v>
      </c>
      <c r="CL264" s="6">
        <f t="shared" si="697"/>
        <v>1211.5140894078438</v>
      </c>
      <c r="CM264" s="6">
        <f t="shared" si="697"/>
        <v>1169.9483693882598</v>
      </c>
      <c r="CN264" s="6">
        <f t="shared" si="697"/>
        <v>1126.7991241218226</v>
      </c>
      <c r="CO264" s="6">
        <f t="shared" si="697"/>
        <v>1082.2282559640773</v>
      </c>
      <c r="CP264" s="6">
        <f t="shared" si="697"/>
        <v>1036.4121980874506</v>
      </c>
      <c r="CQ264" s="6">
        <f t="shared" si="697"/>
        <v>989.54096445668267</v>
      </c>
      <c r="CR264" s="6">
        <f t="shared" si="697"/>
        <v>941.81694032940527</v>
      </c>
      <c r="CS264" s="6">
        <f t="shared" si="697"/>
        <v>893.45340805588364</v>
      </c>
      <c r="CT264" s="6">
        <f t="shared" si="697"/>
        <v>844.67280833794814</v>
      </c>
      <c r="CU264" s="6">
        <f t="shared" si="697"/>
        <v>795.70474331727905</v>
      </c>
      <c r="CV264" s="6">
        <f t="shared" si="697"/>
        <v>746.78373486009843</v>
      </c>
      <c r="CW264" s="6">
        <f t="shared" si="697"/>
        <v>698.14675901327826</v>
      </c>
      <c r="CX264" s="6">
        <f t="shared" si="697"/>
        <v>650.03058574250633</v>
      </c>
      <c r="CY264" s="6">
        <f t="shared" si="697"/>
        <v>602.6689614503216</v>
      </c>
      <c r="CZ264" s="6">
        <f t="shared" si="697"/>
        <v>556.28968014253724</v>
      </c>
      <c r="DA264" s="6">
        <f t="shared" si="697"/>
        <v>511.1115971840789</v>
      </c>
      <c r="DB264" s="6">
        <f t="shared" si="697"/>
        <v>467.34164692288937</v>
      </c>
      <c r="DC264" s="6">
        <f t="shared" si="697"/>
        <v>425.17193168632332</v>
      </c>
      <c r="DD264" s="6">
        <f t="shared" si="697"/>
        <v>384.77695434433042</v>
      </c>
      <c r="DE264" s="6">
        <f t="shared" si="697"/>
        <v>346.31106930221512</v>
      </c>
      <c r="DF264" s="6">
        <f t="shared" si="697"/>
        <v>309.90622707196803</v>
      </c>
      <c r="DG264" s="6">
        <f t="shared" si="697"/>
        <v>275.67008507679896</v>
      </c>
      <c r="DH264" s="6">
        <f t="shared" si="697"/>
        <v>243.68455180489099</v>
      </c>
      <c r="DI264" s="6">
        <f t="shared" si="697"/>
        <v>214.00482268421828</v>
      </c>
      <c r="DJ264" s="6">
        <f t="shared" si="697"/>
        <v>186.65895409483196</v>
      </c>
      <c r="DK264" s="6">
        <f t="shared" si="697"/>
        <v>161.64800694375538</v>
      </c>
      <c r="DL264" s="6">
        <f t="shared" si="697"/>
        <v>138.94677356613914</v>
      </c>
      <c r="DM264" s="6">
        <f t="shared" si="697"/>
        <v>118.50508198505482</v>
      </c>
      <c r="DN264" s="6">
        <f t="shared" si="697"/>
        <v>100.24965053928916</v>
      </c>
      <c r="DO264" s="6">
        <f t="shared" si="697"/>
        <v>84.086444551777788</v>
      </c>
      <c r="DP264" s="6">
        <f t="shared" si="697"/>
        <v>69.903466184536001</v>
      </c>
      <c r="DQ264" s="6">
        <f t="shared" si="697"/>
        <v>57.573890091247193</v>
      </c>
      <c r="DR264" s="6">
        <f t="shared" si="697"/>
        <v>46.959442150876242</v>
      </c>
      <c r="DS264" s="6">
        <f t="shared" si="697"/>
        <v>37.913907541955219</v>
      </c>
      <c r="DT264" s="6">
        <f t="shared" si="697"/>
        <v>30.286648630981873</v>
      </c>
      <c r="DU264" s="6">
        <f t="shared" si="697"/>
        <v>23.926013236099376</v>
      </c>
      <c r="DV264" s="6">
        <f t="shared" si="697"/>
        <v>18.6825200673373</v>
      </c>
      <c r="DW264" s="6">
        <f t="shared" si="697"/>
        <v>14.411720390696484</v>
      </c>
      <c r="DX264" s="6">
        <f t="shared" si="697"/>
        <v>10.976652614790265</v>
      </c>
      <c r="DY264" s="6">
        <f t="shared" si="697"/>
        <v>8.2498285212800049</v>
      </c>
      <c r="DZ264" s="6">
        <f t="shared" si="697"/>
        <v>6.1147148423288034</v>
      </c>
      <c r="EA264" s="6">
        <f t="shared" si="697"/>
        <v>4.4667001427876656</v>
      </c>
      <c r="EB264" s="6">
        <f t="shared" ref="EB264:GM267" si="700">$H$1*PI()/3*($E$213*(EC$215-EB$215)*(EB56*(2*EB$215+EC$215)+EC56*(EB$215+2*EC$215))+$C$213/2*((EC$215^2-EB$215^2)*(EB56+EC56)^2+2*(EC$215-EB$215)*(EB$215*EB56^2+EC$215*EC56^2)))</f>
        <v>3.2135626730755318</v>
      </c>
      <c r="EC264" s="6">
        <f t="shared" si="700"/>
        <v>2.2754782308743047</v>
      </c>
      <c r="ED264" s="6">
        <f t="shared" si="700"/>
        <v>1.5846265176044481</v>
      </c>
      <c r="EE264" s="6">
        <f t="shared" si="700"/>
        <v>1.0844687683542757</v>
      </c>
      <c r="EF264" s="6">
        <f t="shared" si="700"/>
        <v>0.72877782067950603</v>
      </c>
      <c r="EG264" s="6">
        <f t="shared" si="700"/>
        <v>0.48050406813414032</v>
      </c>
      <c r="EH264" s="6">
        <f t="shared" si="700"/>
        <v>0.3105572758014401</v>
      </c>
      <c r="EI264" s="6">
        <f t="shared" si="700"/>
        <v>0.19657587391990961</v>
      </c>
      <c r="EJ264" s="6">
        <f t="shared" si="700"/>
        <v>0.12174333036681802</v>
      </c>
      <c r="EK264" s="6">
        <f t="shared" si="700"/>
        <v>7.3696993719942691E-2</v>
      </c>
      <c r="EL264" s="6">
        <f t="shared" si="700"/>
        <v>4.355989925747971E-2</v>
      </c>
      <c r="EM264" s="6">
        <f t="shared" si="700"/>
        <v>2.5111814218811403E-2</v>
      </c>
      <c r="EN264" s="6">
        <f t="shared" si="700"/>
        <v>1.4103368488008155E-2</v>
      </c>
      <c r="EO264" s="6">
        <f t="shared" si="700"/>
        <v>7.7072124328684882E-3</v>
      </c>
      <c r="EP264" s="6">
        <f t="shared" si="700"/>
        <v>4.0931096782177122E-3</v>
      </c>
      <c r="EQ264" s="6">
        <f t="shared" si="700"/>
        <v>2.1096841666751452E-3</v>
      </c>
      <c r="ER264" s="6">
        <f t="shared" si="700"/>
        <v>1.0538755804591845E-3</v>
      </c>
      <c r="ES264" s="6">
        <f t="shared" si="700"/>
        <v>5.0949633886608506E-4</v>
      </c>
      <c r="ET264" s="6">
        <f t="shared" si="700"/>
        <v>2.3802111505556579E-4</v>
      </c>
      <c r="EU264" s="6">
        <f t="shared" si="700"/>
        <v>1.0728153417463336E-4</v>
      </c>
      <c r="EV264" s="6">
        <f t="shared" si="700"/>
        <v>4.6574694237771598E-5</v>
      </c>
      <c r="EW264" s="6">
        <f t="shared" si="700"/>
        <v>1.9441853651540564E-5</v>
      </c>
      <c r="EX264" s="6">
        <f t="shared" si="700"/>
        <v>7.7893290020293735E-6</v>
      </c>
      <c r="EY264" s="6">
        <f t="shared" si="700"/>
        <v>2.9895968085541489E-6</v>
      </c>
      <c r="EZ264" s="6">
        <f t="shared" si="700"/>
        <v>1.0970148291006444E-6</v>
      </c>
      <c r="FA264" s="6">
        <f t="shared" si="700"/>
        <v>3.8405779847867724E-7</v>
      </c>
      <c r="FB264" s="6">
        <f t="shared" si="700"/>
        <v>1.2800285894756228E-7</v>
      </c>
      <c r="FC264" s="6">
        <f t="shared" si="700"/>
        <v>4.0522138459623776E-8</v>
      </c>
      <c r="FD264" s="6">
        <f t="shared" si="700"/>
        <v>1.2155671278287845E-8</v>
      </c>
      <c r="FE264" s="6">
        <f t="shared" si="700"/>
        <v>2.7344089172626001E-9</v>
      </c>
      <c r="FF264" s="6">
        <f t="shared" si="700"/>
        <v>0</v>
      </c>
      <c r="FG264" s="6">
        <f t="shared" si="700"/>
        <v>0</v>
      </c>
      <c r="FH264" s="6">
        <f t="shared" si="700"/>
        <v>0</v>
      </c>
      <c r="FI264" s="6">
        <f t="shared" si="700"/>
        <v>0</v>
      </c>
      <c r="FJ264" s="6">
        <f t="shared" si="700"/>
        <v>0</v>
      </c>
      <c r="FK264" s="6">
        <f t="shared" si="700"/>
        <v>0</v>
      </c>
      <c r="FL264" s="6">
        <f t="shared" si="700"/>
        <v>0</v>
      </c>
      <c r="FM264" s="6">
        <f t="shared" si="700"/>
        <v>0</v>
      </c>
      <c r="FN264" s="6">
        <f t="shared" si="700"/>
        <v>0</v>
      </c>
      <c r="FO264" s="6">
        <f t="shared" si="700"/>
        <v>0</v>
      </c>
      <c r="FP264" s="6">
        <f t="shared" si="700"/>
        <v>0</v>
      </c>
      <c r="FQ264" s="6">
        <f t="shared" si="700"/>
        <v>0</v>
      </c>
      <c r="FR264" s="6">
        <f t="shared" si="700"/>
        <v>0</v>
      </c>
      <c r="FS264" s="6">
        <f t="shared" si="700"/>
        <v>0</v>
      </c>
      <c r="FT264" s="6">
        <f t="shared" si="700"/>
        <v>0</v>
      </c>
      <c r="FU264" s="6">
        <f t="shared" si="700"/>
        <v>0</v>
      </c>
      <c r="FV264" s="6">
        <f t="shared" si="700"/>
        <v>0</v>
      </c>
      <c r="FW264" s="6">
        <f t="shared" si="700"/>
        <v>0</v>
      </c>
      <c r="FX264" s="6">
        <f t="shared" si="700"/>
        <v>0</v>
      </c>
      <c r="FY264" s="6">
        <f t="shared" si="700"/>
        <v>0</v>
      </c>
      <c r="FZ264" s="6">
        <f t="shared" si="700"/>
        <v>0</v>
      </c>
      <c r="GA264" s="6">
        <f t="shared" si="700"/>
        <v>0</v>
      </c>
      <c r="GB264" s="6">
        <f t="shared" si="700"/>
        <v>0</v>
      </c>
      <c r="GC264" s="6">
        <f t="shared" si="700"/>
        <v>0</v>
      </c>
      <c r="GD264" s="6">
        <f t="shared" si="700"/>
        <v>0</v>
      </c>
      <c r="GE264" s="6">
        <f t="shared" si="700"/>
        <v>0</v>
      </c>
      <c r="GF264" s="6">
        <f t="shared" si="700"/>
        <v>0</v>
      </c>
      <c r="GG264" s="6">
        <f t="shared" si="700"/>
        <v>0</v>
      </c>
      <c r="GH264" s="6">
        <f t="shared" si="700"/>
        <v>0</v>
      </c>
      <c r="GI264" s="6">
        <f t="shared" si="700"/>
        <v>0</v>
      </c>
      <c r="GJ264" s="6">
        <f t="shared" si="700"/>
        <v>0</v>
      </c>
      <c r="GK264" s="6">
        <f t="shared" si="700"/>
        <v>0</v>
      </c>
      <c r="GL264" s="6">
        <f t="shared" si="700"/>
        <v>0</v>
      </c>
      <c r="GM264" s="6">
        <f t="shared" si="700"/>
        <v>0</v>
      </c>
      <c r="GN264" s="6">
        <f t="shared" si="699"/>
        <v>0</v>
      </c>
      <c r="GO264" s="6">
        <f t="shared" si="699"/>
        <v>0</v>
      </c>
      <c r="GP264" s="6">
        <f t="shared" si="699"/>
        <v>0</v>
      </c>
      <c r="GQ264" s="6">
        <f t="shared" si="699"/>
        <v>0</v>
      </c>
      <c r="GR264" s="6">
        <f t="shared" si="699"/>
        <v>0</v>
      </c>
      <c r="GS264" s="6">
        <f t="shared" si="699"/>
        <v>0</v>
      </c>
      <c r="GT264" s="6">
        <f t="shared" si="699"/>
        <v>0</v>
      </c>
      <c r="GU264" s="6">
        <f t="shared" si="699"/>
        <v>0</v>
      </c>
      <c r="GV264" s="6">
        <f t="shared" si="699"/>
        <v>0</v>
      </c>
      <c r="GW264" s="6">
        <f t="shared" si="699"/>
        <v>0</v>
      </c>
      <c r="GX264" s="6">
        <f t="shared" si="699"/>
        <v>0</v>
      </c>
      <c r="GY264" s="6">
        <f t="shared" si="699"/>
        <v>0</v>
      </c>
      <c r="GZ264" s="6">
        <f t="shared" si="699"/>
        <v>0</v>
      </c>
      <c r="HA264" s="6">
        <f t="shared" si="699"/>
        <v>0</v>
      </c>
      <c r="HB264" s="6">
        <f t="shared" si="699"/>
        <v>0</v>
      </c>
      <c r="HC264" s="6">
        <f t="shared" si="699"/>
        <v>0</v>
      </c>
      <c r="HD264" s="6">
        <f t="shared" si="699"/>
        <v>0</v>
      </c>
      <c r="HE264" s="6">
        <f t="shared" si="699"/>
        <v>0</v>
      </c>
      <c r="HF264" s="6">
        <f t="shared" si="699"/>
        <v>0</v>
      </c>
      <c r="HG264" s="6">
        <f t="shared" si="699"/>
        <v>0</v>
      </c>
      <c r="HJ264" s="2">
        <f t="shared" si="644"/>
        <v>111962.64630861282</v>
      </c>
      <c r="HK264" s="1">
        <f t="shared" si="638"/>
        <v>386644.10859468294</v>
      </c>
      <c r="HL264" s="2">
        <f t="shared" si="645"/>
        <v>-0.99998845736366537</v>
      </c>
      <c r="HM264" s="4">
        <f t="shared" si="646"/>
        <v>1.0455959784598294</v>
      </c>
      <c r="HN264" s="4">
        <f t="shared" si="647"/>
        <v>0.50138636082442745</v>
      </c>
      <c r="HO264" s="5">
        <f t="shared" si="684"/>
        <v>3.668310741435107</v>
      </c>
      <c r="HP264" s="2">
        <f t="shared" si="648"/>
        <v>-3968.9966064591144</v>
      </c>
      <c r="HQ264" s="5">
        <f t="shared" si="649"/>
        <v>-3.671704282319979</v>
      </c>
      <c r="HR264" s="6">
        <f t="shared" si="650"/>
        <v>2649.6683107414351</v>
      </c>
      <c r="HS264" s="2">
        <f t="shared" si="651"/>
        <v>139.37774911143572</v>
      </c>
      <c r="HT264" s="11">
        <f t="shared" si="652"/>
        <v>111962.64630944749</v>
      </c>
    </row>
    <row r="265" spans="1:228" x14ac:dyDescent="0.25">
      <c r="A265">
        <v>179</v>
      </c>
      <c r="B265" s="3">
        <v>891250938.13374496</v>
      </c>
      <c r="C265" s="7">
        <v>28.242037991917794</v>
      </c>
      <c r="D265" s="6">
        <f t="shared" si="643"/>
        <v>372.62170285349004</v>
      </c>
      <c r="E265" s="6">
        <f t="shared" si="698"/>
        <v>385.1096094625475</v>
      </c>
      <c r="F265" s="6">
        <f t="shared" si="698"/>
        <v>397.95612660845637</v>
      </c>
      <c r="G265" s="6">
        <f t="shared" si="698"/>
        <v>411.16782413585548</v>
      </c>
      <c r="H265" s="6">
        <f t="shared" si="698"/>
        <v>424.75112894462404</v>
      </c>
      <c r="I265" s="6">
        <f t="shared" si="698"/>
        <v>438.71229983663562</v>
      </c>
      <c r="J265" s="6">
        <f t="shared" si="698"/>
        <v>453.05740059172706</v>
      </c>
      <c r="K265" s="6">
        <f t="shared" si="698"/>
        <v>467.79227119389924</v>
      </c>
      <c r="L265" s="6">
        <f t="shared" si="698"/>
        <v>482.92249711844204</v>
      </c>
      <c r="M265" s="6">
        <f t="shared" si="698"/>
        <v>498.4533766015814</v>
      </c>
      <c r="N265" s="6">
        <f t="shared" si="698"/>
        <v>514.38988580376997</v>
      </c>
      <c r="O265" s="6">
        <f t="shared" si="698"/>
        <v>530.7366417875802</v>
      </c>
      <c r="P265" s="6">
        <f t="shared" si="698"/>
        <v>547.49786322101306</v>
      </c>
      <c r="Q265" s="6">
        <f t="shared" si="698"/>
        <v>564.67732872899353</v>
      </c>
      <c r="R265" s="6">
        <f t="shared" si="698"/>
        <v>582.27833281211258</v>
      </c>
      <c r="S265" s="6">
        <f t="shared" si="698"/>
        <v>600.30363925278414</v>
      </c>
      <c r="T265" s="6">
        <f t="shared" si="698"/>
        <v>618.75543193906003</v>
      </c>
      <c r="U265" s="6">
        <f t="shared" si="698"/>
        <v>637.63526303739752</v>
      </c>
      <c r="V265" s="6">
        <f t="shared" si="698"/>
        <v>656.94399844721386</v>
      </c>
      <c r="W265" s="6">
        <f t="shared" si="698"/>
        <v>676.68176048768544</v>
      </c>
      <c r="X265" s="6">
        <f t="shared" si="698"/>
        <v>696.84786776511828</v>
      </c>
      <c r="Y265" s="6">
        <f t="shared" si="698"/>
        <v>717.44077218516873</v>
      </c>
      <c r="Z265" s="6">
        <f t="shared" si="698"/>
        <v>738.45799308506832</v>
      </c>
      <c r="AA265" s="6">
        <f t="shared" si="698"/>
        <v>759.89604847144074</v>
      </c>
      <c r="AB265" s="6">
        <f t="shared" si="698"/>
        <v>781.75038336869557</v>
      </c>
      <c r="AC265" s="6">
        <f t="shared" si="698"/>
        <v>804.0152952990793</v>
      </c>
      <c r="AD265" s="6">
        <f t="shared" si="698"/>
        <v>826.68385693489256</v>
      </c>
      <c r="AE265" s="6">
        <f t="shared" si="698"/>
        <v>849.74783598397573</v>
      </c>
      <c r="AF265" s="6">
        <f t="shared" si="698"/>
        <v>873.19761240423202</v>
      </c>
      <c r="AG265" s="6">
        <f t="shared" si="698"/>
        <v>897.02209305759129</v>
      </c>
      <c r="AH265" s="6">
        <f t="shared" si="698"/>
        <v>921.20862395739198</v>
      </c>
      <c r="AI265" s="6">
        <f t="shared" si="698"/>
        <v>945.74290029320582</v>
      </c>
      <c r="AJ265" s="6">
        <f t="shared" si="698"/>
        <v>970.60887445719766</v>
      </c>
      <c r="AK265" s="6">
        <f t="shared" si="698"/>
        <v>995.78866233816484</v>
      </c>
      <c r="AL265" s="6">
        <f t="shared" si="698"/>
        <v>1021.2624482004975</v>
      </c>
      <c r="AM265" s="6">
        <f t="shared" si="698"/>
        <v>1047.0083885099909</v>
      </c>
      <c r="AN265" s="6">
        <f t="shared" si="698"/>
        <v>1073.0025151353448</v>
      </c>
      <c r="AO265" s="6">
        <f t="shared" si="698"/>
        <v>1099.2186384052618</v>
      </c>
      <c r="AP265" s="6">
        <f t="shared" si="698"/>
        <v>1125.6282505734478</v>
      </c>
      <c r="AQ265" s="6">
        <f t="shared" si="698"/>
        <v>1152.2004303151557</v>
      </c>
      <c r="AR265" s="6">
        <f t="shared" si="698"/>
        <v>1178.9017489532532</v>
      </c>
      <c r="AS265" s="6">
        <f t="shared" si="698"/>
        <v>1205.69617919899</v>
      </c>
      <c r="AT265" s="6">
        <f t="shared" si="698"/>
        <v>1232.5450072744438</v>
      </c>
      <c r="AU265" s="6">
        <f t="shared" si="698"/>
        <v>1259.4067493823195</v>
      </c>
      <c r="AV265" s="6">
        <f t="shared" si="698"/>
        <v>1286.2370735860263</v>
      </c>
      <c r="AW265" s="6">
        <f t="shared" si="698"/>
        <v>1312.9887282603217</v>
      </c>
      <c r="AX265" s="6">
        <f t="shared" si="698"/>
        <v>1339.6114783931921</v>
      </c>
      <c r="AY265" s="6">
        <f t="shared" si="698"/>
        <v>1366.0520511185121</v>
      </c>
      <c r="AZ265" s="6">
        <f t="shared" si="698"/>
        <v>1392.2540919806117</v>
      </c>
      <c r="BA265" s="6">
        <f t="shared" si="698"/>
        <v>1418.1581335503786</v>
      </c>
      <c r="BB265" s="6">
        <f t="shared" si="698"/>
        <v>1443.7015781289997</v>
      </c>
      <c r="BC265" s="6">
        <f t="shared" si="698"/>
        <v>1468.8186963932194</v>
      </c>
      <c r="BD265" s="6">
        <f t="shared" si="698"/>
        <v>1493.4406439583167</v>
      </c>
      <c r="BE265" s="6">
        <f t="shared" si="698"/>
        <v>1517.4954979416991</v>
      </c>
      <c r="BF265" s="6">
        <f t="shared" si="698"/>
        <v>1540.9083157254156</v>
      </c>
      <c r="BG265" s="6">
        <f t="shared" si="698"/>
        <v>1563.6012182074894</v>
      </c>
      <c r="BH265" s="6">
        <f t="shared" si="698"/>
        <v>1585.4934999292354</v>
      </c>
      <c r="BI265" s="6">
        <f t="shared" si="698"/>
        <v>1606.5017685305061</v>
      </c>
      <c r="BJ265" s="6">
        <f t="shared" si="698"/>
        <v>1626.5401160432955</v>
      </c>
      <c r="BK265" s="6">
        <f t="shared" si="698"/>
        <v>1645.5203245664416</v>
      </c>
      <c r="BL265" s="6">
        <f t="shared" si="698"/>
        <v>1663.3521088692985</v>
      </c>
      <c r="BM265" s="6">
        <f t="shared" si="698"/>
        <v>1679.9433984321663</v>
      </c>
      <c r="BN265" s="6">
        <f t="shared" si="698"/>
        <v>1695.2006613813114</v>
      </c>
      <c r="BO265" s="6">
        <f t="shared" si="698"/>
        <v>1709.0292726417645</v>
      </c>
      <c r="BP265" s="6">
        <f t="shared" ref="BP265:EA268" si="701">$H$1*PI()/3*($E$213*(BQ$215-BP$215)*(BP57*(2*BP$215+BQ$215)+BQ57*(BP$215+2*BQ$215))+$C$213/2*((BQ$215^2-BP$215^2)*(BP57+BQ57)^2+2*(BQ$215-BP$215)*(BP$215*BP57^2+BQ$215*BQ57^2)))</f>
        <v>1721.3339284815486</v>
      </c>
      <c r="BQ265" s="6">
        <f t="shared" si="701"/>
        <v>1732.01910938432</v>
      </c>
      <c r="BR265" s="6">
        <f t="shared" si="701"/>
        <v>1740.9895929017027</v>
      </c>
      <c r="BS265" s="6">
        <f t="shared" si="701"/>
        <v>1748.1510177646221</v>
      </c>
      <c r="BT265" s="6">
        <f t="shared" si="701"/>
        <v>1753.410500089389</v>
      </c>
      <c r="BU265" s="6">
        <f t="shared" si="701"/>
        <v>1756.6773019677753</v>
      </c>
      <c r="BV265" s="6">
        <f t="shared" si="701"/>
        <v>1757.8635521029682</v>
      </c>
      <c r="BW265" s="6">
        <f t="shared" si="701"/>
        <v>1756.8850174047375</v>
      </c>
      <c r="BX265" s="6">
        <f t="shared" si="701"/>
        <v>1753.6619236060744</v>
      </c>
      <c r="BY265" s="6">
        <f t="shared" si="701"/>
        <v>1748.1198220367035</v>
      </c>
      <c r="BZ265" s="6">
        <f t="shared" si="701"/>
        <v>1740.1904985029746</v>
      </c>
      <c r="CA265" s="6">
        <f t="shared" si="701"/>
        <v>1729.8129191696075</v>
      </c>
      <c r="CB265" s="6">
        <f t="shared" si="701"/>
        <v>1716.9342069566667</v>
      </c>
      <c r="CC265" s="6">
        <f t="shared" si="701"/>
        <v>1701.5106404756714</v>
      </c>
      <c r="CD265" s="6">
        <f t="shared" si="701"/>
        <v>1683.508666144214</v>
      </c>
      <c r="CE265" s="6">
        <f t="shared" si="701"/>
        <v>1662.9059124293231</v>
      </c>
      <c r="CF265" s="6">
        <f t="shared" si="701"/>
        <v>1639.6921935328128</v>
      </c>
      <c r="CG265" s="6">
        <f t="shared" si="701"/>
        <v>1613.870488133542</v>
      </c>
      <c r="CH265" s="6">
        <f t="shared" si="701"/>
        <v>1585.4578771091512</v>
      </c>
      <c r="CI265" s="6">
        <f t="shared" si="701"/>
        <v>1554.4864225005138</v>
      </c>
      <c r="CJ265" s="6">
        <f t="shared" si="701"/>
        <v>1521.0039684270371</v>
      </c>
      <c r="CK265" s="6">
        <f t="shared" si="701"/>
        <v>1485.0748432495689</v>
      </c>
      <c r="CL265" s="6">
        <f t="shared" si="701"/>
        <v>1446.7804410915076</v>
      </c>
      <c r="CM265" s="6">
        <f t="shared" si="701"/>
        <v>1406.2196599305939</v>
      </c>
      <c r="CN265" s="6">
        <f t="shared" si="701"/>
        <v>1363.5091729604267</v>
      </c>
      <c r="CO265" s="6">
        <f t="shared" si="701"/>
        <v>1318.783509862835</v>
      </c>
      <c r="CP265" s="6">
        <f t="shared" si="701"/>
        <v>1272.1949251403234</v>
      </c>
      <c r="CQ265" s="6">
        <f t="shared" si="701"/>
        <v>1223.9130318068262</v>
      </c>
      <c r="CR265" s="6">
        <f t="shared" si="701"/>
        <v>1174.1241806255505</v>
      </c>
      <c r="CS265" s="6">
        <f t="shared" si="701"/>
        <v>1123.0305677952676</v>
      </c>
      <c r="CT265" s="6">
        <f t="shared" si="701"/>
        <v>1070.8490575865817</v>
      </c>
      <c r="CU265" s="6">
        <f t="shared" si="701"/>
        <v>1017.8097109623094</v>
      </c>
      <c r="CV265" s="6">
        <f t="shared" si="701"/>
        <v>964.15401674258931</v>
      </c>
      <c r="CW265" s="6">
        <f t="shared" si="701"/>
        <v>910.13282830844594</v>
      </c>
      <c r="CX265" s="6">
        <f t="shared" si="701"/>
        <v>856.00401622788843</v>
      </c>
      <c r="CY265" s="6">
        <f t="shared" si="701"/>
        <v>802.02985536683218</v>
      </c>
      <c r="CZ265" s="6">
        <f t="shared" si="701"/>
        <v>748.4741738668464</v>
      </c>
      <c r="DA265" s="6">
        <f t="shared" si="701"/>
        <v>695.59930068180779</v>
      </c>
      <c r="DB265" s="6">
        <f t="shared" si="701"/>
        <v>643.66285781275155</v>
      </c>
      <c r="DC265" s="6">
        <f t="shared" si="701"/>
        <v>592.91445267491451</v>
      </c>
      <c r="DD265" s="6">
        <f t="shared" si="701"/>
        <v>543.59233479677755</v>
      </c>
      <c r="DE265" s="6">
        <f t="shared" si="701"/>
        <v>495.92008878017219</v>
      </c>
      <c r="DF265" s="6">
        <f t="shared" si="701"/>
        <v>450.10344173812871</v>
      </c>
      <c r="DG265" s="6">
        <f t="shared" si="701"/>
        <v>406.32726773126427</v>
      </c>
      <c r="DH265" s="6">
        <f t="shared" si="701"/>
        <v>364.75287357824294</v>
      </c>
      <c r="DI265" s="6">
        <f t="shared" si="701"/>
        <v>325.51564937376497</v>
      </c>
      <c r="DJ265" s="6">
        <f t="shared" si="701"/>
        <v>288.72316274196749</v>
      </c>
      <c r="DK265" s="6">
        <f t="shared" si="701"/>
        <v>254.45376803194941</v>
      </c>
      <c r="DL265" s="6">
        <f t="shared" si="701"/>
        <v>222.75579020792958</v>
      </c>
      <c r="DM265" s="6">
        <f t="shared" si="701"/>
        <v>193.64732820421142</v>
      </c>
      <c r="DN265" s="6">
        <f t="shared" si="701"/>
        <v>167.11670428223562</v>
      </c>
      <c r="DO265" s="6">
        <f t="shared" si="701"/>
        <v>143.12356497840818</v>
      </c>
      <c r="DP265" s="6">
        <f t="shared" si="701"/>
        <v>121.60061634605046</v>
      </c>
      <c r="DQ265" s="6">
        <f t="shared" si="701"/>
        <v>102.45595233723738</v>
      </c>
      <c r="DR265" s="6">
        <f t="shared" si="701"/>
        <v>85.57591154045339</v>
      </c>
      <c r="DS265" s="6">
        <f t="shared" si="701"/>
        <v>70.828375370047596</v>
      </c>
      <c r="DT265" s="6">
        <f t="shared" si="701"/>
        <v>58.066401564676866</v>
      </c>
      <c r="DU265" s="6">
        <f t="shared" si="701"/>
        <v>47.132071796353443</v>
      </c>
      <c r="DV265" s="6">
        <f t="shared" si="701"/>
        <v>37.860422481707644</v>
      </c>
      <c r="DW265" s="6">
        <f t="shared" si="701"/>
        <v>30.083324423967543</v>
      </c>
      <c r="DX265" s="6">
        <f t="shared" si="701"/>
        <v>23.633180230802367</v>
      </c>
      <c r="DY265" s="6">
        <f t="shared" si="701"/>
        <v>18.346318641946059</v>
      </c>
      <c r="DZ265" s="6">
        <f t="shared" si="701"/>
        <v>14.065981558110604</v>
      </c>
      <c r="EA265" s="6">
        <f t="shared" si="701"/>
        <v>10.644821778622287</v>
      </c>
      <c r="EB265" s="6">
        <f t="shared" si="700"/>
        <v>7.9468558593272602</v>
      </c>
      <c r="EC265" s="6">
        <f t="shared" si="700"/>
        <v>5.8488453487317491</v>
      </c>
      <c r="ED265" s="6">
        <f t="shared" si="700"/>
        <v>4.2411089686379491</v>
      </c>
      <c r="EE265" s="6">
        <f t="shared" si="700"/>
        <v>3.0277960309151397</v>
      </c>
      <c r="EF265" s="6">
        <f t="shared" si="700"/>
        <v>2.1266756060359184</v>
      </c>
      <c r="EG265" s="6">
        <f t="shared" si="700"/>
        <v>1.468515076300251</v>
      </c>
      <c r="EH265" s="6">
        <f t="shared" si="700"/>
        <v>0.99613458439633484</v>
      </c>
      <c r="EI265" s="6">
        <f t="shared" si="700"/>
        <v>0.66322997693744257</v>
      </c>
      <c r="EJ265" s="6">
        <f t="shared" si="700"/>
        <v>0.4330562232475394</v>
      </c>
      <c r="EK265" s="6">
        <f t="shared" si="700"/>
        <v>0.2770566435620837</v>
      </c>
      <c r="EL265" s="6">
        <f t="shared" si="700"/>
        <v>0.17351179212823406</v>
      </c>
      <c r="EM265" s="6">
        <f t="shared" si="700"/>
        <v>0.10626703861491375</v>
      </c>
      <c r="EN265" s="6">
        <f t="shared" si="700"/>
        <v>6.3581457090616036E-2</v>
      </c>
      <c r="EO265" s="6">
        <f t="shared" si="700"/>
        <v>3.71241982845903E-2</v>
      </c>
      <c r="EP265" s="6">
        <f t="shared" si="700"/>
        <v>2.1129492770981164E-2</v>
      </c>
      <c r="EQ265" s="6">
        <f t="shared" si="700"/>
        <v>1.1708854017221628E-2</v>
      </c>
      <c r="ER265" s="6">
        <f t="shared" si="700"/>
        <v>6.3095331585760967E-3</v>
      </c>
      <c r="ES265" s="6">
        <f t="shared" si="700"/>
        <v>3.3019987205093731E-3</v>
      </c>
      <c r="ET265" s="6">
        <f t="shared" si="700"/>
        <v>1.6759718678755586E-3</v>
      </c>
      <c r="EU265" s="6">
        <f t="shared" si="700"/>
        <v>8.2385882591077338E-4</v>
      </c>
      <c r="EV265" s="6">
        <f t="shared" si="700"/>
        <v>3.91645147335787E-4</v>
      </c>
      <c r="EW265" s="6">
        <f t="shared" si="700"/>
        <v>1.7976883690458753E-4</v>
      </c>
      <c r="EX265" s="6">
        <f t="shared" si="700"/>
        <v>7.9545281028593691E-5</v>
      </c>
      <c r="EY265" s="6">
        <f t="shared" si="700"/>
        <v>3.3873243787697527E-5</v>
      </c>
      <c r="EZ265" s="6">
        <f t="shared" si="700"/>
        <v>1.3857067618601243E-5</v>
      </c>
      <c r="FA265" s="6">
        <f t="shared" si="700"/>
        <v>5.4356577422365337E-6</v>
      </c>
      <c r="FB265" s="6">
        <f t="shared" si="700"/>
        <v>2.0405894774168247E-6</v>
      </c>
      <c r="FC265" s="6">
        <f t="shared" si="700"/>
        <v>7.3164302657641156E-7</v>
      </c>
      <c r="FD265" s="6">
        <f t="shared" si="700"/>
        <v>2.500109439287373E-7</v>
      </c>
      <c r="FE265" s="6">
        <f t="shared" si="700"/>
        <v>6.2473177042118647E-8</v>
      </c>
      <c r="FF265" s="6">
        <f t="shared" si="700"/>
        <v>0</v>
      </c>
      <c r="FG265" s="6">
        <f t="shared" si="700"/>
        <v>0</v>
      </c>
      <c r="FH265" s="6">
        <f t="shared" si="700"/>
        <v>0</v>
      </c>
      <c r="FI265" s="6">
        <f t="shared" si="700"/>
        <v>0</v>
      </c>
      <c r="FJ265" s="6">
        <f t="shared" si="700"/>
        <v>0</v>
      </c>
      <c r="FK265" s="6">
        <f t="shared" si="700"/>
        <v>0</v>
      </c>
      <c r="FL265" s="6">
        <f t="shared" si="700"/>
        <v>0</v>
      </c>
      <c r="FM265" s="6">
        <f t="shared" si="700"/>
        <v>0</v>
      </c>
      <c r="FN265" s="6">
        <f t="shared" si="700"/>
        <v>0</v>
      </c>
      <c r="FO265" s="6">
        <f t="shared" si="700"/>
        <v>0</v>
      </c>
      <c r="FP265" s="6">
        <f t="shared" si="700"/>
        <v>0</v>
      </c>
      <c r="FQ265" s="6">
        <f t="shared" si="700"/>
        <v>0</v>
      </c>
      <c r="FR265" s="6">
        <f t="shared" si="700"/>
        <v>0</v>
      </c>
      <c r="FS265" s="6">
        <f t="shared" si="700"/>
        <v>0</v>
      </c>
      <c r="FT265" s="6">
        <f t="shared" si="700"/>
        <v>0</v>
      </c>
      <c r="FU265" s="6">
        <f t="shared" si="700"/>
        <v>0</v>
      </c>
      <c r="FV265" s="6">
        <f t="shared" si="700"/>
        <v>0</v>
      </c>
      <c r="FW265" s="6">
        <f t="shared" si="700"/>
        <v>0</v>
      </c>
      <c r="FX265" s="6">
        <f t="shared" si="700"/>
        <v>0</v>
      </c>
      <c r="FY265" s="6">
        <f t="shared" si="700"/>
        <v>0</v>
      </c>
      <c r="FZ265" s="6">
        <f t="shared" si="700"/>
        <v>0</v>
      </c>
      <c r="GA265" s="6">
        <f t="shared" si="700"/>
        <v>0</v>
      </c>
      <c r="GB265" s="6">
        <f t="shared" si="700"/>
        <v>0</v>
      </c>
      <c r="GC265" s="6">
        <f t="shared" si="700"/>
        <v>0</v>
      </c>
      <c r="GD265" s="6">
        <f t="shared" si="700"/>
        <v>0</v>
      </c>
      <c r="GE265" s="6">
        <f t="shared" si="700"/>
        <v>0</v>
      </c>
      <c r="GF265" s="6">
        <f t="shared" si="700"/>
        <v>0</v>
      </c>
      <c r="GG265" s="6">
        <f t="shared" si="700"/>
        <v>0</v>
      </c>
      <c r="GH265" s="6">
        <f t="shared" si="700"/>
        <v>0</v>
      </c>
      <c r="GI265" s="6">
        <f t="shared" si="700"/>
        <v>0</v>
      </c>
      <c r="GJ265" s="6">
        <f t="shared" si="700"/>
        <v>0</v>
      </c>
      <c r="GK265" s="6">
        <f t="shared" si="700"/>
        <v>0</v>
      </c>
      <c r="GL265" s="6">
        <f t="shared" si="700"/>
        <v>0</v>
      </c>
      <c r="GM265" s="6">
        <f t="shared" si="700"/>
        <v>0</v>
      </c>
      <c r="GN265" s="6">
        <f t="shared" si="699"/>
        <v>0</v>
      </c>
      <c r="GO265" s="6">
        <f t="shared" si="699"/>
        <v>0</v>
      </c>
      <c r="GP265" s="6">
        <f t="shared" si="699"/>
        <v>0</v>
      </c>
      <c r="GQ265" s="6">
        <f t="shared" si="699"/>
        <v>0</v>
      </c>
      <c r="GR265" s="6">
        <f t="shared" si="699"/>
        <v>0</v>
      </c>
      <c r="GS265" s="6">
        <f t="shared" si="699"/>
        <v>0</v>
      </c>
      <c r="GT265" s="6">
        <f t="shared" si="699"/>
        <v>0</v>
      </c>
      <c r="GU265" s="6">
        <f t="shared" si="699"/>
        <v>0</v>
      </c>
      <c r="GV265" s="6">
        <f t="shared" si="699"/>
        <v>0</v>
      </c>
      <c r="GW265" s="6">
        <f t="shared" si="699"/>
        <v>0</v>
      </c>
      <c r="GX265" s="6">
        <f t="shared" si="699"/>
        <v>0</v>
      </c>
      <c r="GY265" s="6">
        <f t="shared" si="699"/>
        <v>0</v>
      </c>
      <c r="GZ265" s="6">
        <f t="shared" si="699"/>
        <v>0</v>
      </c>
      <c r="HA265" s="6">
        <f t="shared" si="699"/>
        <v>0</v>
      </c>
      <c r="HB265" s="6">
        <f t="shared" si="699"/>
        <v>0</v>
      </c>
      <c r="HC265" s="6">
        <f t="shared" si="699"/>
        <v>0</v>
      </c>
      <c r="HD265" s="6">
        <f t="shared" si="699"/>
        <v>0</v>
      </c>
      <c r="HE265" s="6">
        <f t="shared" si="699"/>
        <v>0</v>
      </c>
      <c r="HF265" s="6">
        <f t="shared" si="699"/>
        <v>0</v>
      </c>
      <c r="HG265" s="6">
        <f t="shared" si="699"/>
        <v>0</v>
      </c>
      <c r="HJ265" s="2">
        <f t="shared" si="644"/>
        <v>124028.09914610679</v>
      </c>
      <c r="HK265" s="1">
        <f t="shared" si="638"/>
        <v>386644.10859468294</v>
      </c>
      <c r="HL265" s="2">
        <f t="shared" si="645"/>
        <v>-0.99998721349225905</v>
      </c>
      <c r="HM265" s="4">
        <f t="shared" si="646"/>
        <v>1.0455118904299954</v>
      </c>
      <c r="HN265" s="4">
        <f t="shared" si="647"/>
        <v>0.50145911399181653</v>
      </c>
      <c r="HO265" s="5">
        <f t="shared" si="684"/>
        <v>3.8608156223465357</v>
      </c>
      <c r="HP265" s="2">
        <f t="shared" si="648"/>
        <v>-3968.9962407596031</v>
      </c>
      <c r="HQ265" s="5">
        <f t="shared" si="649"/>
        <v>-3.8645748627429839</v>
      </c>
      <c r="HR265" s="6">
        <f t="shared" si="650"/>
        <v>2649.8608156223463</v>
      </c>
      <c r="HS265" s="2">
        <f t="shared" si="651"/>
        <v>142.99070658867177</v>
      </c>
      <c r="HT265" s="11">
        <f t="shared" si="652"/>
        <v>124028.09914719228</v>
      </c>
    </row>
    <row r="266" spans="1:228" x14ac:dyDescent="0.25">
      <c r="A266">
        <v>180</v>
      </c>
      <c r="B266" s="3">
        <v>1000000000</v>
      </c>
      <c r="C266" s="7">
        <v>31.68808781402895</v>
      </c>
      <c r="D266" s="6">
        <f t="shared" si="643"/>
        <v>370.35448356205688</v>
      </c>
      <c r="E266" s="6">
        <f t="shared" ref="E266:BP269" si="702">$H$1*PI()/3*($E$213*(F$215-E$215)*(E58*(2*E$215+F$215)+F58*(E$215+2*F$215))+$C$213/2*((F$215^2-E$215^2)*(E58+F58)^2+2*(F$215-E$215)*(E$215*E58^2+F$215*F58^2)))</f>
        <v>382.97143691541254</v>
      </c>
      <c r="F266" s="6">
        <f t="shared" si="702"/>
        <v>395.96265290648324</v>
      </c>
      <c r="G266" s="6">
        <f t="shared" si="702"/>
        <v>409.33578348062781</v>
      </c>
      <c r="H266" s="6">
        <f t="shared" si="702"/>
        <v>423.09839664642152</v>
      </c>
      <c r="I266" s="6">
        <f t="shared" si="702"/>
        <v>437.25795379817083</v>
      </c>
      <c r="J266" s="6">
        <f t="shared" si="702"/>
        <v>451.82178531171627</v>
      </c>
      <c r="K266" s="6">
        <f t="shared" si="702"/>
        <v>466.79706432827982</v>
      </c>
      <c r="L266" s="6">
        <f t="shared" si="702"/>
        <v>482.19077862982124</v>
      </c>
      <c r="M266" s="6">
        <f t="shared" si="702"/>
        <v>498.00970051900606</v>
      </c>
      <c r="N266" s="6">
        <f t="shared" si="702"/>
        <v>514.26035460514208</v>
      </c>
      <c r="O266" s="6">
        <f t="shared" si="702"/>
        <v>530.94898340588622</v>
      </c>
      <c r="P266" s="6">
        <f t="shared" si="702"/>
        <v>548.08151066277503</v>
      </c>
      <c r="Q266" s="6">
        <f t="shared" si="702"/>
        <v>565.66350227889598</v>
      </c>
      <c r="R266" s="6">
        <f t="shared" si="702"/>
        <v>583.70012478143451</v>
      </c>
      <c r="S266" s="6">
        <f t="shared" si="702"/>
        <v>602.19610121088897</v>
      </c>
      <c r="T266" s="6">
        <f t="shared" si="702"/>
        <v>621.15566434661014</v>
      </c>
      <c r="U266" s="6">
        <f t="shared" si="702"/>
        <v>640.58250717694136</v>
      </c>
      <c r="V266" s="6">
        <f t="shared" si="702"/>
        <v>660.47973052115867</v>
      </c>
      <c r="W266" s="6">
        <f t="shared" si="702"/>
        <v>680.84978772523527</v>
      </c>
      <c r="X266" s="6">
        <f t="shared" si="702"/>
        <v>701.69442634815255</v>
      </c>
      <c r="Y266" s="6">
        <f t="shared" si="702"/>
        <v>723.01462676829419</v>
      </c>
      <c r="Z266" s="6">
        <f t="shared" si="702"/>
        <v>744.81053764666297</v>
      </c>
      <c r="AA266" s="6">
        <f t="shared" si="702"/>
        <v>767.08140819027733</v>
      </c>
      <c r="AB266" s="6">
        <f t="shared" si="702"/>
        <v>789.82551717458136</v>
      </c>
      <c r="AC266" s="6">
        <f t="shared" si="702"/>
        <v>813.0400986953224</v>
      </c>
      <c r="AD266" s="6">
        <f t="shared" si="702"/>
        <v>836.72126463518168</v>
      </c>
      <c r="AE266" s="6">
        <f t="shared" si="702"/>
        <v>860.86392384617182</v>
      </c>
      <c r="AF266" s="6">
        <f t="shared" si="702"/>
        <v>885.4616980784034</v>
      </c>
      <c r="AG266" s="6">
        <f t="shared" si="702"/>
        <v>910.50683469480555</v>
      </c>
      <c r="AH266" s="6">
        <f t="shared" si="702"/>
        <v>935.9901162494898</v>
      </c>
      <c r="AI266" s="6">
        <f t="shared" si="702"/>
        <v>961.90076703139209</v>
      </c>
      <c r="AJ266" s="6">
        <f t="shared" si="702"/>
        <v>988.22635670878219</v>
      </c>
      <c r="AK266" s="6">
        <f t="shared" si="702"/>
        <v>1014.9527012459217</v>
      </c>
      <c r="AL266" s="6">
        <f t="shared" si="702"/>
        <v>1042.0637613076954</v>
      </c>
      <c r="AM266" s="6">
        <f t="shared" si="702"/>
        <v>1069.5415384060216</v>
      </c>
      <c r="AN266" s="6">
        <f t="shared" si="702"/>
        <v>1097.3659691021951</v>
      </c>
      <c r="AO266" s="6">
        <f t="shared" si="702"/>
        <v>1125.5148176235261</v>
      </c>
      <c r="AP266" s="6">
        <f t="shared" si="702"/>
        <v>1153.963567318511</v>
      </c>
      <c r="AQ266" s="6">
        <f t="shared" si="702"/>
        <v>1182.6853114397206</v>
      </c>
      <c r="AR266" s="6">
        <f t="shared" si="702"/>
        <v>1211.6506438117683</v>
      </c>
      <c r="AS266" s="6">
        <f t="shared" si="702"/>
        <v>1240.8275500234192</v>
      </c>
      <c r="AT266" s="6">
        <f t="shared" si="702"/>
        <v>1270.1812998595283</v>
      </c>
      <c r="AU266" s="6">
        <f t="shared" si="702"/>
        <v>1299.6743417831556</v>
      </c>
      <c r="AV266" s="6">
        <f t="shared" si="702"/>
        <v>1329.2662003722846</v>
      </c>
      <c r="AW266" s="6">
        <f t="shared" si="702"/>
        <v>1358.9133777108677</v>
      </c>
      <c r="AX266" s="6">
        <f t="shared" si="702"/>
        <v>1388.5692598544044</v>
      </c>
      <c r="AY266" s="6">
        <f t="shared" si="702"/>
        <v>1418.1840295903125</v>
      </c>
      <c r="AZ266" s="6">
        <f t="shared" si="702"/>
        <v>1447.7045868389873</v>
      </c>
      <c r="BA266" s="6">
        <f t="shared" si="702"/>
        <v>1477.0744781664675</v>
      </c>
      <c r="BB266" s="6">
        <f t="shared" si="702"/>
        <v>1506.2338370056546</v>
      </c>
      <c r="BC266" s="6">
        <f t="shared" si="702"/>
        <v>1535.1193363139241</v>
      </c>
      <c r="BD266" s="6">
        <f t="shared" si="702"/>
        <v>1563.6641555348413</v>
      </c>
      <c r="BE266" s="6">
        <f t="shared" si="702"/>
        <v>1591.7979638601641</v>
      </c>
      <c r="BF266" s="6">
        <f t="shared" si="702"/>
        <v>1619.4469219314369</v>
      </c>
      <c r="BG266" s="6">
        <f t="shared" si="702"/>
        <v>1646.5337042451556</v>
      </c>
      <c r="BH266" s="6">
        <f t="shared" si="702"/>
        <v>1672.977544663366</v>
      </c>
      <c r="BI266" s="6">
        <f t="shared" si="702"/>
        <v>1698.6943075435697</v>
      </c>
      <c r="BJ266" s="6">
        <f t="shared" si="702"/>
        <v>1723.5965871164547</v>
      </c>
      <c r="BK266" s="6">
        <f t="shared" si="702"/>
        <v>1747.5938378372166</v>
      </c>
      <c r="BL266" s="6">
        <f t="shared" si="702"/>
        <v>1770.5925385163082</v>
      </c>
      <c r="BM266" s="6">
        <f t="shared" si="702"/>
        <v>1792.4963930800616</v>
      </c>
      <c r="BN266" s="6">
        <f t="shared" si="702"/>
        <v>1813.2065708594059</v>
      </c>
      <c r="BO266" s="6">
        <f t="shared" si="702"/>
        <v>1832.6219892774984</v>
      </c>
      <c r="BP266" s="6">
        <f t="shared" si="702"/>
        <v>1850.6396417794301</v>
      </c>
      <c r="BQ266" s="6">
        <f t="shared" si="701"/>
        <v>1867.1549737433677</v>
      </c>
      <c r="BR266" s="6">
        <f t="shared" si="701"/>
        <v>1882.0623089735964</v>
      </c>
      <c r="BS266" s="6">
        <f t="shared" si="701"/>
        <v>1895.2553291625388</v>
      </c>
      <c r="BT266" s="6">
        <f t="shared" si="701"/>
        <v>1906.6276084368358</v>
      </c>
      <c r="BU266" s="6">
        <f t="shared" si="701"/>
        <v>1916.0732047376505</v>
      </c>
      <c r="BV266" s="6">
        <f t="shared" si="701"/>
        <v>1923.4873093505983</v>
      </c>
      <c r="BW266" s="6">
        <f t="shared" si="701"/>
        <v>1928.7669553507926</v>
      </c>
      <c r="BX266" s="6">
        <f t="shared" si="701"/>
        <v>1931.811785086823</v>
      </c>
      <c r="BY266" s="6">
        <f t="shared" si="701"/>
        <v>1932.5248760708494</v>
      </c>
      <c r="BZ266" s="6">
        <f t="shared" si="701"/>
        <v>1930.8136237558181</v>
      </c>
      <c r="CA266" s="6">
        <f t="shared" si="701"/>
        <v>1926.5906786841501</v>
      </c>
      <c r="CB266" s="6">
        <f t="shared" si="701"/>
        <v>1919.7749343443588</v>
      </c>
      <c r="CC266" s="6">
        <f t="shared" si="701"/>
        <v>1910.2925608189853</v>
      </c>
      <c r="CD266" s="6">
        <f t="shared" si="701"/>
        <v>1898.0780778866012</v>
      </c>
      <c r="CE266" s="6">
        <f t="shared" si="701"/>
        <v>1883.0754597313603</v>
      </c>
      <c r="CF266" s="6">
        <f t="shared" si="701"/>
        <v>1865.2392617535638</v>
      </c>
      <c r="CG266" s="6">
        <f t="shared" si="701"/>
        <v>1844.5357582268362</v>
      </c>
      <c r="CH266" s="6">
        <f t="shared" si="701"/>
        <v>1820.9440777101208</v>
      </c>
      <c r="CI266" s="6">
        <f t="shared" si="701"/>
        <v>1794.457321230665</v>
      </c>
      <c r="CJ266" s="6">
        <f t="shared" si="701"/>
        <v>1765.0836463245278</v>
      </c>
      <c r="CK266" s="6">
        <f t="shared" si="701"/>
        <v>1732.847298121422</v>
      </c>
      <c r="CL266" s="6">
        <f t="shared" si="701"/>
        <v>1697.7895668399453</v>
      </c>
      <c r="CM266" s="6">
        <f t="shared" si="701"/>
        <v>1659.9696493356998</v>
      </c>
      <c r="CN266" s="6">
        <f t="shared" si="701"/>
        <v>1619.4653908600103</v>
      </c>
      <c r="CO266" s="6">
        <f t="shared" si="701"/>
        <v>1576.3738819540354</v>
      </c>
      <c r="CP266" s="6">
        <f t="shared" si="701"/>
        <v>1530.8118845591298</v>
      </c>
      <c r="CQ266" s="6">
        <f t="shared" si="701"/>
        <v>1482.9160610319339</v>
      </c>
      <c r="CR266" s="6">
        <f t="shared" si="701"/>
        <v>1432.8429799300679</v>
      </c>
      <c r="CS266" s="6">
        <f t="shared" si="701"/>
        <v>1380.7688732887627</v>
      </c>
      <c r="CT266" s="6">
        <f t="shared" si="701"/>
        <v>1326.8891217294665</v>
      </c>
      <c r="CU266" s="6">
        <f t="shared" si="701"/>
        <v>1271.4174462272078</v>
      </c>
      <c r="CV266" s="6">
        <f t="shared" si="701"/>
        <v>1214.5847888442363</v>
      </c>
      <c r="CW266" s="6">
        <f t="shared" si="701"/>
        <v>1156.6378691855891</v>
      </c>
      <c r="CX266" s="6">
        <f t="shared" si="701"/>
        <v>1097.8374089168137</v>
      </c>
      <c r="CY266" s="6">
        <f t="shared" si="701"/>
        <v>1038.4560233290911</v>
      </c>
      <c r="CZ266" s="6">
        <f t="shared" si="701"/>
        <v>978.77578661848167</v>
      </c>
      <c r="DA266" s="6">
        <f t="shared" si="701"/>
        <v>919.08548626258232</v>
      </c>
      <c r="DB266" s="6">
        <f t="shared" si="701"/>
        <v>859.67759139289103</v>
      </c>
      <c r="DC266" s="6">
        <f t="shared" si="701"/>
        <v>800.84497023197491</v>
      </c>
      <c r="DD266" s="6">
        <f t="shared" si="701"/>
        <v>742.87740224691947</v>
      </c>
      <c r="DE266" s="6">
        <f t="shared" si="701"/>
        <v>686.05794123998533</v>
      </c>
      <c r="DF266" s="6">
        <f t="shared" si="701"/>
        <v>630.65919584287167</v>
      </c>
      <c r="DG266" s="6">
        <f t="shared" si="701"/>
        <v>576.93960327076661</v>
      </c>
      <c r="DH266" s="6">
        <f t="shared" si="701"/>
        <v>525.13978023237291</v>
      </c>
      <c r="DI266" s="6">
        <f t="shared" si="701"/>
        <v>475.4790410287124</v>
      </c>
      <c r="DJ266" s="6">
        <f t="shared" si="701"/>
        <v>428.15217655458224</v>
      </c>
      <c r="DK266" s="6">
        <f t="shared" si="701"/>
        <v>383.32658861839184</v>
      </c>
      <c r="DL266" s="6">
        <f t="shared" si="701"/>
        <v>341.13987123342969</v>
      </c>
      <c r="DM266" s="6">
        <f t="shared" si="701"/>
        <v>301.69792397785056</v>
      </c>
      <c r="DN266" s="6">
        <f t="shared" si="701"/>
        <v>265.07367192965364</v>
      </c>
      <c r="DO266" s="6">
        <f t="shared" si="701"/>
        <v>231.30645203727332</v>
      </c>
      <c r="DP266" s="6">
        <f t="shared" si="701"/>
        <v>200.40210730585193</v>
      </c>
      <c r="DQ266" s="6">
        <f t="shared" si="701"/>
        <v>172.3338082793681</v>
      </c>
      <c r="DR266" s="6">
        <f t="shared" si="701"/>
        <v>147.04359673682274</v>
      </c>
      <c r="DS266" s="6">
        <f t="shared" si="701"/>
        <v>124.44462024059247</v>
      </c>
      <c r="DT266" s="6">
        <f t="shared" si="701"/>
        <v>104.42399941391372</v>
      </c>
      <c r="DU266" s="6">
        <f t="shared" si="701"/>
        <v>86.846243962157502</v>
      </c>
      <c r="DV266" s="6">
        <f t="shared" si="701"/>
        <v>71.557109993715486</v>
      </c>
      <c r="DW266" s="6">
        <f t="shared" si="701"/>
        <v>58.387771656024611</v>
      </c>
      <c r="DX266" s="6">
        <f t="shared" si="701"/>
        <v>47.15916588088151</v>
      </c>
      <c r="DY266" s="6">
        <f t="shared" si="701"/>
        <v>37.686361311032485</v>
      </c>
      <c r="DZ266" s="6">
        <f t="shared" si="701"/>
        <v>29.782802088916132</v>
      </c>
      <c r="EA266" s="6">
        <f t="shared" si="701"/>
        <v>23.264284499777219</v>
      </c>
      <c r="EB266" s="6">
        <f t="shared" si="700"/>
        <v>17.952539323279044</v>
      </c>
      <c r="EC266" s="6">
        <f t="shared" si="700"/>
        <v>13.678314436602642</v>
      </c>
      <c r="ED266" s="6">
        <f t="shared" si="700"/>
        <v>10.283879456518383</v>
      </c>
      <c r="EE266" s="6">
        <f t="shared" si="700"/>
        <v>7.6249052576662679</v>
      </c>
      <c r="EF266" s="6">
        <f t="shared" si="700"/>
        <v>5.5717039584039938</v>
      </c>
      <c r="EG266" s="6">
        <f t="shared" si="700"/>
        <v>4.0098471475870801</v>
      </c>
      <c r="EH266" s="6">
        <f t="shared" si="700"/>
        <v>2.8402094877651152</v>
      </c>
      <c r="EI266" s="6">
        <f t="shared" si="700"/>
        <v>1.9785093683590378</v>
      </c>
      <c r="EJ266" s="6">
        <f t="shared" si="700"/>
        <v>1.3544364342973949</v>
      </c>
      <c r="EK266" s="6">
        <f t="shared" si="700"/>
        <v>0.91046661550408148</v>
      </c>
      <c r="EL266" s="6">
        <f t="shared" si="700"/>
        <v>0.60046845296819162</v>
      </c>
      <c r="EM266" s="6">
        <f t="shared" si="700"/>
        <v>0.38820047973239968</v>
      </c>
      <c r="EN266" s="6">
        <f t="shared" si="700"/>
        <v>0.24578922077561954</v>
      </c>
      <c r="EO266" s="6">
        <f t="shared" si="700"/>
        <v>0.15226255889768184</v>
      </c>
      <c r="EP266" s="6">
        <f t="shared" si="700"/>
        <v>9.2195593644934085E-2</v>
      </c>
      <c r="EQ266" s="6">
        <f t="shared" si="700"/>
        <v>5.4507576756834659E-2</v>
      </c>
      <c r="ER266" s="6">
        <f t="shared" si="700"/>
        <v>3.1430763925824549E-2</v>
      </c>
      <c r="ES266" s="6">
        <f t="shared" si="700"/>
        <v>1.7656467474739222E-2</v>
      </c>
      <c r="ET266" s="6">
        <f t="shared" si="700"/>
        <v>9.6511652877257423E-3</v>
      </c>
      <c r="EU266" s="6">
        <f t="shared" si="700"/>
        <v>5.126661776491093E-3</v>
      </c>
      <c r="EV266" s="6">
        <f t="shared" si="700"/>
        <v>2.6429871723148567E-3</v>
      </c>
      <c r="EW266" s="6">
        <f t="shared" si="700"/>
        <v>1.3205681387479216E-3</v>
      </c>
      <c r="EX266" s="6">
        <f t="shared" si="700"/>
        <v>6.3856337529374246E-4</v>
      </c>
      <c r="EY266" s="6">
        <f t="shared" si="700"/>
        <v>2.9837852576420715E-4</v>
      </c>
      <c r="EZ266" s="6">
        <f t="shared" si="700"/>
        <v>1.3451290200594784E-4</v>
      </c>
      <c r="FA266" s="6">
        <f t="shared" si="700"/>
        <v>5.8408182342225419E-5</v>
      </c>
      <c r="FB266" s="6">
        <f t="shared" si="700"/>
        <v>2.4386190431086353E-5</v>
      </c>
      <c r="FC266" s="6">
        <f t="shared" si="700"/>
        <v>9.7720781235150565E-6</v>
      </c>
      <c r="FD266" s="6">
        <f t="shared" si="700"/>
        <v>3.7512685325199717E-6</v>
      </c>
      <c r="FE266" s="6">
        <f t="shared" si="700"/>
        <v>1.376749164056911E-6</v>
      </c>
      <c r="FF266" s="6">
        <f t="shared" si="700"/>
        <v>4.8207423916588203E-7</v>
      </c>
      <c r="FG266" s="6">
        <f t="shared" si="700"/>
        <v>1.6069794608198968E-7</v>
      </c>
      <c r="FH266" s="6">
        <f t="shared" si="700"/>
        <v>5.0880892869787729E-8</v>
      </c>
      <c r="FI266" s="6">
        <f t="shared" si="700"/>
        <v>1.5265516526756777E-8</v>
      </c>
      <c r="FJ266" s="6">
        <f t="shared" si="700"/>
        <v>4.3290886002630107E-9</v>
      </c>
      <c r="FK266" s="6">
        <f t="shared" si="700"/>
        <v>1.1573760117794136E-9</v>
      </c>
      <c r="FL266" s="6">
        <f t="shared" si="700"/>
        <v>2.9090880339982162E-10</v>
      </c>
      <c r="FM266" s="6">
        <f t="shared" si="700"/>
        <v>6.8548639596350726E-11</v>
      </c>
      <c r="FN266" s="6">
        <f t="shared" si="700"/>
        <v>1.5097208657843634E-11</v>
      </c>
      <c r="FO266" s="6">
        <f t="shared" si="700"/>
        <v>3.0980231515284104E-12</v>
      </c>
      <c r="FP266" s="6">
        <f t="shared" si="700"/>
        <v>5.9038072223802442E-13</v>
      </c>
      <c r="FQ266" s="6">
        <f t="shared" si="700"/>
        <v>1.0412145165117639E-13</v>
      </c>
      <c r="FR266" s="6">
        <f t="shared" si="700"/>
        <v>1.693316323655438E-14</v>
      </c>
      <c r="FS266" s="6">
        <f t="shared" si="700"/>
        <v>2.5297625888399854E-15</v>
      </c>
      <c r="FT266" s="6">
        <f t="shared" si="700"/>
        <v>3.4581200136393047E-16</v>
      </c>
      <c r="FU266" s="6">
        <f t="shared" si="700"/>
        <v>4.3073557474747992E-17</v>
      </c>
      <c r="FV266" s="6">
        <f t="shared" si="700"/>
        <v>4.8673924628770507E-18</v>
      </c>
      <c r="FW266" s="6">
        <f t="shared" si="700"/>
        <v>4.9671809791117368E-19</v>
      </c>
      <c r="FX266" s="6">
        <f t="shared" si="700"/>
        <v>4.5558421301965744E-20</v>
      </c>
      <c r="FY266" s="6">
        <f t="shared" si="700"/>
        <v>3.7367052712156072E-21</v>
      </c>
      <c r="FZ266" s="6">
        <f t="shared" si="700"/>
        <v>2.7263492062077184E-22</v>
      </c>
      <c r="GA266" s="6">
        <f t="shared" si="700"/>
        <v>1.7597341578227087E-23</v>
      </c>
      <c r="GB266" s="6">
        <f t="shared" si="700"/>
        <v>9.9901131593383571E-25</v>
      </c>
      <c r="GC266" s="6">
        <f t="shared" si="700"/>
        <v>4.9580999731110847E-26</v>
      </c>
      <c r="GD266" s="6">
        <f t="shared" si="700"/>
        <v>2.1375625004016302E-27</v>
      </c>
      <c r="GE266" s="6">
        <f t="shared" si="700"/>
        <v>7.9521720911332309E-29</v>
      </c>
      <c r="GF266" s="6">
        <f t="shared" si="700"/>
        <v>2.4703016284446685E-30</v>
      </c>
      <c r="GG266" s="6">
        <f t="shared" si="700"/>
        <v>0</v>
      </c>
      <c r="GH266" s="6">
        <f t="shared" si="700"/>
        <v>0</v>
      </c>
      <c r="GI266" s="6">
        <f t="shared" si="700"/>
        <v>0</v>
      </c>
      <c r="GJ266" s="6">
        <f t="shared" si="700"/>
        <v>0</v>
      </c>
      <c r="GK266" s="6">
        <f t="shared" si="700"/>
        <v>0</v>
      </c>
      <c r="GL266" s="6">
        <f t="shared" si="700"/>
        <v>0</v>
      </c>
      <c r="GM266" s="6">
        <f t="shared" si="700"/>
        <v>0</v>
      </c>
      <c r="GN266" s="6">
        <f t="shared" si="699"/>
        <v>0</v>
      </c>
      <c r="GO266" s="6">
        <f t="shared" si="699"/>
        <v>0</v>
      </c>
      <c r="GP266" s="6">
        <f t="shared" si="699"/>
        <v>0</v>
      </c>
      <c r="GQ266" s="6">
        <f t="shared" si="699"/>
        <v>0</v>
      </c>
      <c r="GR266" s="6">
        <f t="shared" si="699"/>
        <v>0</v>
      </c>
      <c r="GS266" s="6">
        <f t="shared" si="699"/>
        <v>0</v>
      </c>
      <c r="GT266" s="6">
        <f t="shared" si="699"/>
        <v>0</v>
      </c>
      <c r="GU266" s="6">
        <f t="shared" si="699"/>
        <v>0</v>
      </c>
      <c r="GV266" s="6">
        <f t="shared" si="699"/>
        <v>0</v>
      </c>
      <c r="GW266" s="6">
        <f t="shared" si="699"/>
        <v>0</v>
      </c>
      <c r="GX266" s="6">
        <f t="shared" si="699"/>
        <v>0</v>
      </c>
      <c r="GY266" s="6">
        <f t="shared" si="699"/>
        <v>0</v>
      </c>
      <c r="GZ266" s="6">
        <f t="shared" si="699"/>
        <v>0</v>
      </c>
      <c r="HA266" s="6">
        <f t="shared" si="699"/>
        <v>0</v>
      </c>
      <c r="HB266" s="6">
        <f t="shared" si="699"/>
        <v>0</v>
      </c>
      <c r="HC266" s="6">
        <f t="shared" si="699"/>
        <v>0</v>
      </c>
      <c r="HD266" s="6">
        <f t="shared" si="699"/>
        <v>0</v>
      </c>
      <c r="HE266" s="6">
        <f t="shared" si="699"/>
        <v>0</v>
      </c>
      <c r="HF266" s="6">
        <f t="shared" si="699"/>
        <v>0</v>
      </c>
      <c r="HG266" s="6">
        <f t="shared" si="699"/>
        <v>0</v>
      </c>
      <c r="HJ266" s="2">
        <f t="shared" si="644"/>
        <v>136957.83522636764</v>
      </c>
      <c r="HK266" s="1">
        <f t="shared" si="638"/>
        <v>386644.10859468294</v>
      </c>
      <c r="HL266" s="2">
        <f t="shared" si="645"/>
        <v>-0.99998588051875048</v>
      </c>
      <c r="HM266" s="4">
        <f t="shared" si="646"/>
        <v>1.0454262042843256</v>
      </c>
      <c r="HN266" s="4">
        <f t="shared" si="647"/>
        <v>0.50153324620546302</v>
      </c>
      <c r="HO266" s="5">
        <f t="shared" si="684"/>
        <v>4.0569694596551926</v>
      </c>
      <c r="HP266" s="2">
        <f t="shared" si="648"/>
        <v>-3968.9958488638295</v>
      </c>
      <c r="HQ266" s="5">
        <f t="shared" si="649"/>
        <v>-4.0611205958252867</v>
      </c>
      <c r="HR266" s="6">
        <f t="shared" si="650"/>
        <v>2650.0569694596552</v>
      </c>
      <c r="HS266" s="2">
        <f t="shared" si="651"/>
        <v>146.58083565627484</v>
      </c>
      <c r="HT266" s="11">
        <f t="shared" si="652"/>
        <v>136957.83522651784</v>
      </c>
    </row>
    <row r="267" spans="1:228" x14ac:dyDescent="0.25">
      <c r="A267">
        <v>181</v>
      </c>
      <c r="B267" s="3">
        <v>1122018454.30196</v>
      </c>
      <c r="C267" s="7">
        <v>35.554619308881534</v>
      </c>
      <c r="D267" s="6">
        <f t="shared" si="643"/>
        <v>365.87259113475608</v>
      </c>
      <c r="E267" s="6">
        <f t="shared" si="702"/>
        <v>378.53585137013243</v>
      </c>
      <c r="F267" s="6">
        <f t="shared" si="702"/>
        <v>391.58624347009521</v>
      </c>
      <c r="G267" s="6">
        <f t="shared" si="702"/>
        <v>405.0324317064489</v>
      </c>
      <c r="H267" s="6">
        <f t="shared" si="702"/>
        <v>418.88305578105445</v>
      </c>
      <c r="I267" s="6">
        <f t="shared" si="702"/>
        <v>433.14671087429861</v>
      </c>
      <c r="J267" s="6">
        <f t="shared" si="702"/>
        <v>447.83192603826285</v>
      </c>
      <c r="K267" s="6">
        <f t="shared" si="702"/>
        <v>462.94714084537907</v>
      </c>
      <c r="L267" s="6">
        <f t="shared" si="702"/>
        <v>478.50068019125109</v>
      </c>
      <c r="M267" s="6">
        <f t="shared" si="702"/>
        <v>494.50072715887518</v>
      </c>
      <c r="N267" s="6">
        <f t="shared" si="702"/>
        <v>510.95529383870451</v>
      </c>
      <c r="O267" s="6">
        <f t="shared" si="702"/>
        <v>527.87219000610412</v>
      </c>
      <c r="P267" s="6">
        <f t="shared" si="702"/>
        <v>545.25898954475531</v>
      </c>
      <c r="Q267" s="6">
        <f t="shared" si="702"/>
        <v>563.12299451322224</v>
      </c>
      <c r="R267" s="6">
        <f t="shared" si="702"/>
        <v>581.47119674470332</v>
      </c>
      <c r="S267" s="6">
        <f t="shared" si="702"/>
        <v>600.31023686718549</v>
      </c>
      <c r="T267" s="6">
        <f t="shared" si="702"/>
        <v>619.64636063709486</v>
      </c>
      <c r="U267" s="6">
        <f t="shared" si="702"/>
        <v>639.48537247599279</v>
      </c>
      <c r="V267" s="6">
        <f t="shared" si="702"/>
        <v>659.83258609636096</v>
      </c>
      <c r="W267" s="6">
        <f t="shared" si="702"/>
        <v>680.69277211471501</v>
      </c>
      <c r="X267" s="6">
        <f t="shared" si="702"/>
        <v>702.07010254223781</v>
      </c>
      <c r="Y267" s="6">
        <f t="shared" si="702"/>
        <v>723.96809205276702</v>
      </c>
      <c r="Z267" s="6">
        <f t="shared" si="702"/>
        <v>746.38953593185272</v>
      </c>
      <c r="AA267" s="6">
        <f t="shared" si="702"/>
        <v>769.33644461371512</v>
      </c>
      <c r="AB267" s="6">
        <f t="shared" si="702"/>
        <v>792.80997472440515</v>
      </c>
      <c r="AC267" s="6">
        <f t="shared" si="702"/>
        <v>816.81035655694359</v>
      </c>
      <c r="AD267" s="6">
        <f t="shared" si="702"/>
        <v>841.33681791465722</v>
      </c>
      <c r="AE267" s="6">
        <f t="shared" si="702"/>
        <v>866.3875042697739</v>
      </c>
      <c r="AF267" s="6">
        <f t="shared" si="702"/>
        <v>891.95939520883326</v>
      </c>
      <c r="AG267" s="6">
        <f t="shared" si="702"/>
        <v>918.04821714003117</v>
      </c>
      <c r="AH267" s="6">
        <f t="shared" si="702"/>
        <v>944.64835227001481</v>
      </c>
      <c r="AI267" s="6">
        <f t="shared" si="702"/>
        <v>971.75274387537593</v>
      </c>
      <c r="AJ267" s="6">
        <f t="shared" si="702"/>
        <v>999.35279792174424</v>
      </c>
      <c r="AK267" s="6">
        <f t="shared" si="702"/>
        <v>1027.4382811123396</v>
      </c>
      <c r="AL267" s="6">
        <f t="shared" si="702"/>
        <v>1055.9972154853581</v>
      </c>
      <c r="AM267" s="6">
        <f t="shared" si="702"/>
        <v>1085.0157697102627</v>
      </c>
      <c r="AN267" s="6">
        <f t="shared" si="702"/>
        <v>1114.4781472859925</v>
      </c>
      <c r="AO267" s="6">
        <f t="shared" si="702"/>
        <v>1144.3664718805142</v>
      </c>
      <c r="AP267" s="6">
        <f t="shared" si="702"/>
        <v>1174.6606701092662</v>
      </c>
      <c r="AQ267" s="6">
        <f t="shared" si="702"/>
        <v>1205.3383521071182</v>
      </c>
      <c r="AR267" s="6">
        <f t="shared" si="702"/>
        <v>1236.3746903087635</v>
      </c>
      <c r="AS267" s="6">
        <f t="shared" si="702"/>
        <v>1267.7422969264999</v>
      </c>
      <c r="AT267" s="6">
        <f t="shared" si="702"/>
        <v>1299.4111006834369</v>
      </c>
      <c r="AU267" s="6">
        <f t="shared" si="702"/>
        <v>1331.3482234478151</v>
      </c>
      <c r="AV267" s="6">
        <f t="shared" si="702"/>
        <v>1363.5178575017178</v>
      </c>
      <c r="AW267" s="6">
        <f t="shared" si="702"/>
        <v>1395.8811442668348</v>
      </c>
      <c r="AX267" s="6">
        <f t="shared" si="702"/>
        <v>1428.3960554260022</v>
      </c>
      <c r="AY267" s="6">
        <f t="shared" si="702"/>
        <v>1461.0172774754826</v>
      </c>
      <c r="AZ267" s="6">
        <f t="shared" si="702"/>
        <v>1493.6961008667924</v>
      </c>
      <c r="BA267" s="6">
        <f t="shared" si="702"/>
        <v>1526.3803150219555</v>
      </c>
      <c r="BB267" s="6">
        <f t="shared" si="702"/>
        <v>1559.0141106342296</v>
      </c>
      <c r="BC267" s="6">
        <f t="shared" si="702"/>
        <v>1591.5379908022039</v>
      </c>
      <c r="BD267" s="6">
        <f t="shared" si="702"/>
        <v>1623.888692693386</v>
      </c>
      <c r="BE267" s="6">
        <f t="shared" si="702"/>
        <v>1655.9991215735186</v>
      </c>
      <c r="BF267" s="6">
        <f t="shared" si="702"/>
        <v>1687.7982991974641</v>
      </c>
      <c r="BG267" s="6">
        <f t="shared" si="702"/>
        <v>1719.2113287030586</v>
      </c>
      <c r="BH267" s="6">
        <f t="shared" si="702"/>
        <v>1750.1593783144078</v>
      </c>
      <c r="BI267" s="6">
        <f t="shared" si="702"/>
        <v>1780.559686305987</v>
      </c>
      <c r="BJ267" s="6">
        <f t="shared" si="702"/>
        <v>1810.3255898340954</v>
      </c>
      <c r="BK267" s="6">
        <f t="shared" si="702"/>
        <v>1839.3665803879433</v>
      </c>
      <c r="BL267" s="6">
        <f t="shared" si="702"/>
        <v>1867.5883887501675</v>
      </c>
      <c r="BM267" s="6">
        <f t="shared" si="702"/>
        <v>1894.893102467714</v>
      </c>
      <c r="BN267" s="6">
        <f t="shared" si="702"/>
        <v>1921.1793189606426</v>
      </c>
      <c r="BO267" s="6">
        <f t="shared" si="702"/>
        <v>1946.342337457251</v>
      </c>
      <c r="BP267" s="6">
        <f t="shared" si="702"/>
        <v>1970.2743930190165</v>
      </c>
      <c r="BQ267" s="6">
        <f t="shared" si="701"/>
        <v>1992.8649359294216</v>
      </c>
      <c r="BR267" s="6">
        <f t="shared" si="701"/>
        <v>2014.0009597110914</v>
      </c>
      <c r="BS267" s="6">
        <f t="shared" si="701"/>
        <v>2033.5673809651987</v>
      </c>
      <c r="BT267" s="6">
        <f t="shared" si="701"/>
        <v>2051.4474741133854</v>
      </c>
      <c r="BU267" s="6">
        <f t="shared" si="701"/>
        <v>2067.5233639295329</v>
      </c>
      <c r="BV267" s="6">
        <f t="shared" si="701"/>
        <v>2081.6765785015373</v>
      </c>
      <c r="BW267" s="6">
        <f t="shared" si="701"/>
        <v>2093.7886649131724</v>
      </c>
      <c r="BX267" s="6">
        <f t="shared" si="701"/>
        <v>2103.741869507413</v>
      </c>
      <c r="BY267" s="6">
        <f t="shared" si="701"/>
        <v>2111.419884058851</v>
      </c>
      <c r="BZ267" s="6">
        <f t="shared" si="701"/>
        <v>2116.7086585274915</v>
      </c>
      <c r="CA267" s="6">
        <f t="shared" si="701"/>
        <v>2119.4972803035844</v>
      </c>
      <c r="CB267" s="6">
        <f t="shared" si="701"/>
        <v>2119.6789189385026</v>
      </c>
      <c r="CC267" s="6">
        <f t="shared" si="701"/>
        <v>2117.1518343275475</v>
      </c>
      <c r="CD267" s="6">
        <f t="shared" si="701"/>
        <v>2111.8204451403753</v>
      </c>
      <c r="CE267" s="6">
        <f t="shared" si="701"/>
        <v>2103.5964528674804</v>
      </c>
      <c r="CF267" s="6">
        <f t="shared" si="701"/>
        <v>2092.4000155038866</v>
      </c>
      <c r="CG267" s="6">
        <f t="shared" si="701"/>
        <v>2078.1609631920801</v>
      </c>
      <c r="CH267" s="6">
        <f t="shared" si="701"/>
        <v>2060.8200462780605</v>
      </c>
      <c r="CI267" s="6">
        <f t="shared" si="701"/>
        <v>2040.3302044926754</v>
      </c>
      <c r="CJ267" s="6">
        <f t="shared" si="701"/>
        <v>2016.6578438379454</v>
      </c>
      <c r="CK267" s="6">
        <f t="shared" si="701"/>
        <v>1989.7841056912439</v>
      </c>
      <c r="CL267" s="6">
        <f t="shared" si="701"/>
        <v>1959.7061104801044</v>
      </c>
      <c r="CM267" s="6">
        <f t="shared" si="701"/>
        <v>1926.4381561072694</v>
      </c>
      <c r="CN267" s="6">
        <f t="shared" si="701"/>
        <v>1890.012849183923</v>
      </c>
      <c r="CO267" s="6">
        <f t="shared" si="701"/>
        <v>1850.4821450986449</v>
      </c>
      <c r="CP267" s="6">
        <f t="shared" si="701"/>
        <v>1807.9182711091851</v>
      </c>
      <c r="CQ267" s="6">
        <f t="shared" si="701"/>
        <v>1762.4145050533775</v>
      </c>
      <c r="CR267" s="6">
        <f t="shared" si="701"/>
        <v>1714.085781044153</v>
      </c>
      <c r="CS267" s="6">
        <f t="shared" si="701"/>
        <v>1663.069092743955</v>
      </c>
      <c r="CT267" s="6">
        <f t="shared" si="701"/>
        <v>1609.5236646099886</v>
      </c>
      <c r="CU267" s="6">
        <f t="shared" si="701"/>
        <v>1553.6308619726219</v>
      </c>
      <c r="CV267" s="6">
        <f t="shared" si="701"/>
        <v>1495.5938121275324</v>
      </c>
      <c r="CW267" s="6">
        <f t="shared" si="701"/>
        <v>1435.6367107850142</v>
      </c>
      <c r="CX267" s="6">
        <f t="shared" si="701"/>
        <v>1374.0037914818263</v>
      </c>
      <c r="CY267" s="6">
        <f t="shared" si="701"/>
        <v>1310.9579399079114</v>
      </c>
      <c r="CZ267" s="6">
        <f t="shared" si="701"/>
        <v>1246.7789406036925</v>
      </c>
      <c r="DA267" s="6">
        <f t="shared" si="701"/>
        <v>1181.7613502749402</v>
      </c>
      <c r="DB267" s="6">
        <f t="shared" si="701"/>
        <v>1116.2119999231279</v>
      </c>
      <c r="DC267" s="6">
        <f t="shared" si="701"/>
        <v>1050.4471371127443</v>
      </c>
      <c r="DD267" s="6">
        <f t="shared" si="701"/>
        <v>984.78922991186096</v>
      </c>
      <c r="DE267" s="6">
        <f t="shared" si="701"/>
        <v>919.56346505475187</v>
      </c>
      <c r="DF267" s="6">
        <f t="shared" si="701"/>
        <v>855.09398455092833</v>
      </c>
      <c r="DG267" s="6">
        <f t="shared" si="701"/>
        <v>791.69991688690311</v>
      </c>
      <c r="DH267" s="6">
        <f t="shared" si="701"/>
        <v>729.69127075026654</v>
      </c>
      <c r="DI267" s="6">
        <f t="shared" si="701"/>
        <v>669.36477035412111</v>
      </c>
      <c r="DJ267" s="6">
        <f t="shared" si="701"/>
        <v>610.9997214022635</v>
      </c>
      <c r="DK267" s="6">
        <f t="shared" si="701"/>
        <v>554.85400491778262</v>
      </c>
      <c r="DL267" s="6">
        <f t="shared" si="701"/>
        <v>501.16030190788024</v>
      </c>
      <c r="DM267" s="6">
        <f t="shared" si="701"/>
        <v>450.12265458662557</v>
      </c>
      <c r="DN267" s="6">
        <f t="shared" si="701"/>
        <v>401.91346901894394</v>
      </c>
      <c r="DO267" s="6">
        <f t="shared" si="701"/>
        <v>356.67105911448317</v>
      </c>
      <c r="DP267" s="6">
        <f t="shared" si="701"/>
        <v>314.49782258208455</v>
      </c>
      <c r="DQ267" s="6">
        <f t="shared" si="701"/>
        <v>275.45912554988018</v>
      </c>
      <c r="DR267" s="6">
        <f t="shared" si="701"/>
        <v>239.58295420282832</v>
      </c>
      <c r="DS267" s="6">
        <f t="shared" si="701"/>
        <v>206.86036928723291</v>
      </c>
      <c r="DT267" s="6">
        <f t="shared" si="701"/>
        <v>177.24677336138728</v>
      </c>
      <c r="DU267" s="6">
        <f t="shared" si="701"/>
        <v>150.66397215225325</v>
      </c>
      <c r="DV267" s="6">
        <f t="shared" si="701"/>
        <v>127.00298153752526</v>
      </c>
      <c r="DW267" s="6">
        <f t="shared" si="701"/>
        <v>106.12750197984984</v>
      </c>
      <c r="DX267" s="6">
        <f t="shared" si="701"/>
        <v>87.877954317253796</v>
      </c>
      <c r="DY267" s="6">
        <f t="shared" si="701"/>
        <v>72.075946367186873</v>
      </c>
      <c r="DZ267" s="6">
        <f t="shared" si="701"/>
        <v>58.529020491068358</v>
      </c>
      <c r="EA267" s="6">
        <f t="shared" si="701"/>
        <v>47.035519558928179</v>
      </c>
      <c r="EB267" s="6">
        <f t="shared" si="700"/>
        <v>37.389403810195766</v>
      </c>
      <c r="EC267" s="6">
        <f t="shared" si="700"/>
        <v>29.384854628547451</v>
      </c>
      <c r="ED267" s="6">
        <f t="shared" si="700"/>
        <v>22.820513387945915</v>
      </c>
      <c r="EE267" s="6">
        <f t="shared" si="700"/>
        <v>17.503223813506246</v>
      </c>
      <c r="EF267" s="6">
        <f t="shared" si="700"/>
        <v>13.251173630497309</v>
      </c>
      <c r="EG267" s="6">
        <f t="shared" si="700"/>
        <v>9.8963639582718201</v>
      </c>
      <c r="EH267" s="6">
        <f t="shared" si="700"/>
        <v>7.2863707776869164</v>
      </c>
      <c r="EI267" s="6">
        <f t="shared" si="700"/>
        <v>5.285399389421646</v>
      </c>
      <c r="EJ267" s="6">
        <f t="shared" si="700"/>
        <v>3.7746675256835509</v>
      </c>
      <c r="EK267" s="6">
        <f t="shared" si="700"/>
        <v>2.6521832642861995</v>
      </c>
      <c r="EL267" s="6">
        <f t="shared" si="700"/>
        <v>1.8320080906778566</v>
      </c>
      <c r="EM267" s="6">
        <f t="shared" si="700"/>
        <v>1.2431119132181023</v>
      </c>
      <c r="EN267" s="6">
        <f t="shared" si="700"/>
        <v>0.82793484001026729</v>
      </c>
      <c r="EO267" s="6">
        <f t="shared" si="700"/>
        <v>0.54077013920920269</v>
      </c>
      <c r="EP267" s="6">
        <f t="shared" si="700"/>
        <v>0.34607485232468971</v>
      </c>
      <c r="EQ267" s="6">
        <f t="shared" si="700"/>
        <v>0.21680046938384667</v>
      </c>
      <c r="ER267" s="6">
        <f t="shared" si="700"/>
        <v>0.13281780320877776</v>
      </c>
      <c r="ES267" s="6">
        <f t="shared" si="700"/>
        <v>7.9489813664903E-2</v>
      </c>
      <c r="ET267" s="6">
        <f t="shared" si="700"/>
        <v>4.642567493941812E-2</v>
      </c>
      <c r="EU267" s="6">
        <f t="shared" si="700"/>
        <v>2.6430614850611843E-2</v>
      </c>
      <c r="EV267" s="6">
        <f t="shared" si="700"/>
        <v>1.4650303184231798E-2</v>
      </c>
      <c r="EW267" s="6">
        <f t="shared" si="700"/>
        <v>7.8966068242759032E-3</v>
      </c>
      <c r="EX267" s="6">
        <f t="shared" si="700"/>
        <v>4.1335991948762262E-3</v>
      </c>
      <c r="EY267" s="6">
        <f t="shared" si="700"/>
        <v>2.0985704014797077E-3</v>
      </c>
      <c r="EZ267" s="6">
        <f t="shared" si="700"/>
        <v>1.0318396833509159E-3</v>
      </c>
      <c r="FA267" s="6">
        <f t="shared" si="700"/>
        <v>4.906277585757944E-4</v>
      </c>
      <c r="FB267" s="6">
        <f t="shared" si="700"/>
        <v>2.2525327848816573E-4</v>
      </c>
      <c r="FC267" s="6">
        <f t="shared" si="700"/>
        <v>9.9693298702059529E-5</v>
      </c>
      <c r="FD267" s="6">
        <f t="shared" si="700"/>
        <v>4.2462028466981479E-5</v>
      </c>
      <c r="FE267" s="6">
        <f t="shared" si="700"/>
        <v>1.7374221046796634E-5</v>
      </c>
      <c r="FF267" s="6">
        <f t="shared" si="700"/>
        <v>6.8166956760727672E-6</v>
      </c>
      <c r="FG267" s="6">
        <f t="shared" si="700"/>
        <v>2.5595467544055592E-6</v>
      </c>
      <c r="FH267" s="6">
        <f t="shared" si="700"/>
        <v>9.1788906898915055E-7</v>
      </c>
      <c r="FI267" s="6">
        <f t="shared" si="700"/>
        <v>3.1371228066066424E-7</v>
      </c>
      <c r="FJ267" s="6">
        <f t="shared" si="700"/>
        <v>1.019577216462123E-7</v>
      </c>
      <c r="FK267" s="6">
        <f t="shared" si="700"/>
        <v>3.1437200820417296E-8</v>
      </c>
      <c r="FL267" s="6">
        <f t="shared" si="700"/>
        <v>9.1736717823007085E-9</v>
      </c>
      <c r="FM267" s="6">
        <f t="shared" si="700"/>
        <v>2.5270206324576267E-9</v>
      </c>
      <c r="FN267" s="6">
        <f t="shared" si="700"/>
        <v>6.5535876069599148E-10</v>
      </c>
      <c r="FO267" s="6">
        <f t="shared" si="700"/>
        <v>1.5956507178544793E-10</v>
      </c>
      <c r="FP267" s="6">
        <f t="shared" si="700"/>
        <v>3.6367302876730514E-11</v>
      </c>
      <c r="FQ267" s="6">
        <f t="shared" si="700"/>
        <v>7.7350766399112031E-12</v>
      </c>
      <c r="FR267" s="6">
        <f t="shared" si="700"/>
        <v>1.5303849915248547E-12</v>
      </c>
      <c r="FS267" s="6">
        <f t="shared" si="700"/>
        <v>2.8070811713026328E-13</v>
      </c>
      <c r="FT267" s="6">
        <f t="shared" si="700"/>
        <v>4.7565612784981452E-14</v>
      </c>
      <c r="FU267" s="6">
        <f t="shared" si="700"/>
        <v>7.418348177615088E-15</v>
      </c>
      <c r="FV267" s="6">
        <f t="shared" si="700"/>
        <v>1.0607480758314873E-15</v>
      </c>
      <c r="FW267" s="6">
        <f t="shared" si="700"/>
        <v>1.3849754354427844E-16</v>
      </c>
      <c r="FX267" s="6">
        <f t="shared" si="700"/>
        <v>1.644165026959316E-17</v>
      </c>
      <c r="FY267" s="6">
        <f t="shared" si="700"/>
        <v>1.7667767143775763E-18</v>
      </c>
      <c r="FZ267" s="6">
        <f t="shared" si="700"/>
        <v>1.7104742412594753E-19</v>
      </c>
      <c r="GA267" s="6">
        <f t="shared" si="700"/>
        <v>1.4846272196114363E-20</v>
      </c>
      <c r="GB267" s="6">
        <f t="shared" si="700"/>
        <v>1.1493404086529273E-21</v>
      </c>
      <c r="GC267" s="6">
        <f t="shared" si="700"/>
        <v>7.8934475611398686E-23</v>
      </c>
      <c r="GD267" s="6">
        <f t="shared" si="700"/>
        <v>4.7820591531315548E-24</v>
      </c>
      <c r="GE267" s="6">
        <f t="shared" si="700"/>
        <v>2.5404950748724945E-25</v>
      </c>
      <c r="GF267" s="6">
        <f t="shared" si="700"/>
        <v>1.1322820795123998E-26</v>
      </c>
      <c r="GG267" s="6">
        <f t="shared" si="700"/>
        <v>0</v>
      </c>
      <c r="GH267" s="6">
        <f t="shared" si="700"/>
        <v>0</v>
      </c>
      <c r="GI267" s="6">
        <f t="shared" si="700"/>
        <v>0</v>
      </c>
      <c r="GJ267" s="6">
        <f t="shared" si="700"/>
        <v>0</v>
      </c>
      <c r="GK267" s="6">
        <f t="shared" si="700"/>
        <v>0</v>
      </c>
      <c r="GL267" s="6">
        <f t="shared" si="700"/>
        <v>0</v>
      </c>
      <c r="GM267" s="6">
        <f t="shared" ref="GM267:HG270" si="703">$H$1*PI()/3*($E$213*(GN$215-GM$215)*(GM59*(2*GM$215+GN$215)+GN59*(GM$215+2*GN$215))+$C$213/2*((GN$215^2-GM$215^2)*(GM59+GN59)^2+2*(GN$215-GM$215)*(GM$215*GM59^2+GN$215*GN59^2)))</f>
        <v>0</v>
      </c>
      <c r="GN267" s="6">
        <f t="shared" si="703"/>
        <v>0</v>
      </c>
      <c r="GO267" s="6">
        <f t="shared" si="703"/>
        <v>0</v>
      </c>
      <c r="GP267" s="6">
        <f t="shared" si="703"/>
        <v>0</v>
      </c>
      <c r="GQ267" s="6">
        <f t="shared" si="703"/>
        <v>0</v>
      </c>
      <c r="GR267" s="6">
        <f t="shared" si="703"/>
        <v>0</v>
      </c>
      <c r="GS267" s="6">
        <f t="shared" si="703"/>
        <v>0</v>
      </c>
      <c r="GT267" s="6">
        <f t="shared" si="703"/>
        <v>0</v>
      </c>
      <c r="GU267" s="6">
        <f t="shared" si="703"/>
        <v>0</v>
      </c>
      <c r="GV267" s="6">
        <f t="shared" si="703"/>
        <v>0</v>
      </c>
      <c r="GW267" s="6">
        <f t="shared" si="703"/>
        <v>0</v>
      </c>
      <c r="GX267" s="6">
        <f t="shared" si="703"/>
        <v>0</v>
      </c>
      <c r="GY267" s="6">
        <f t="shared" si="703"/>
        <v>0</v>
      </c>
      <c r="GZ267" s="6">
        <f t="shared" si="703"/>
        <v>0</v>
      </c>
      <c r="HA267" s="6">
        <f t="shared" si="703"/>
        <v>0</v>
      </c>
      <c r="HB267" s="6">
        <f t="shared" si="703"/>
        <v>0</v>
      </c>
      <c r="HC267" s="6">
        <f t="shared" si="703"/>
        <v>0</v>
      </c>
      <c r="HD267" s="6">
        <f t="shared" si="703"/>
        <v>0</v>
      </c>
      <c r="HE267" s="6">
        <f t="shared" si="703"/>
        <v>0</v>
      </c>
      <c r="HF267" s="6">
        <f t="shared" si="703"/>
        <v>0</v>
      </c>
      <c r="HG267" s="6">
        <f t="shared" si="703"/>
        <v>0</v>
      </c>
      <c r="HJ267" s="2">
        <f t="shared" si="644"/>
        <v>150728.31548082503</v>
      </c>
      <c r="HK267" s="1">
        <f t="shared" si="638"/>
        <v>386644.10859468294</v>
      </c>
      <c r="HL267" s="2">
        <f t="shared" si="645"/>
        <v>-0.99998446086986781</v>
      </c>
      <c r="HM267" s="4">
        <f t="shared" si="646"/>
        <v>1.0453392861529225</v>
      </c>
      <c r="HN267" s="4">
        <f t="shared" si="647"/>
        <v>0.50160844052159803</v>
      </c>
      <c r="HO267" s="5">
        <f t="shared" si="684"/>
        <v>4.2559336201484257</v>
      </c>
      <c r="HP267" s="2">
        <f t="shared" si="648"/>
        <v>-3968.9954314852239</v>
      </c>
      <c r="HQ267" s="5">
        <f t="shared" si="649"/>
        <v>-4.2605021349236267</v>
      </c>
      <c r="HR267" s="6">
        <f t="shared" si="650"/>
        <v>2650.2559336201484</v>
      </c>
      <c r="HS267" s="2">
        <f t="shared" si="651"/>
        <v>150.13498489294417</v>
      </c>
      <c r="HT267" s="11">
        <f t="shared" si="652"/>
        <v>150728.31548118783</v>
      </c>
    </row>
    <row r="268" spans="1:228" x14ac:dyDescent="0.25">
      <c r="A268">
        <v>182</v>
      </c>
      <c r="B268" s="3">
        <v>1258925411.7941599</v>
      </c>
      <c r="C268" s="7">
        <v>39.892939000245896</v>
      </c>
      <c r="D268" s="6">
        <f t="shared" si="643"/>
        <v>359.0753188097338</v>
      </c>
      <c r="E268" s="6">
        <f t="shared" si="702"/>
        <v>371.69597313837835</v>
      </c>
      <c r="F268" s="6">
        <f t="shared" si="702"/>
        <v>384.71349577454635</v>
      </c>
      <c r="G268" s="6">
        <f t="shared" si="702"/>
        <v>398.13747459933671</v>
      </c>
      <c r="H268" s="6">
        <f t="shared" si="702"/>
        <v>411.9775316571924</v>
      </c>
      <c r="I268" s="6">
        <f t="shared" si="702"/>
        <v>426.24330613061147</v>
      </c>
      <c r="J268" s="6">
        <f t="shared" si="702"/>
        <v>440.94443575602884</v>
      </c>
      <c r="K268" s="6">
        <f t="shared" si="702"/>
        <v>456.09053658992616</v>
      </c>
      <c r="L268" s="6">
        <f t="shared" si="702"/>
        <v>471.69118102149338</v>
      </c>
      <c r="M268" s="6">
        <f t="shared" si="702"/>
        <v>487.75587393571692</v>
      </c>
      <c r="N268" s="6">
        <f t="shared" si="702"/>
        <v>504.29402691724187</v>
      </c>
      <c r="O268" s="6">
        <f t="shared" si="702"/>
        <v>521.31493039123325</v>
      </c>
      <c r="P268" s="6">
        <f t="shared" si="702"/>
        <v>538.82772358348711</v>
      </c>
      <c r="Q268" s="6">
        <f t="shared" si="702"/>
        <v>556.8413621892505</v>
      </c>
      <c r="R268" s="6">
        <f t="shared" si="702"/>
        <v>575.36458363165127</v>
      </c>
      <c r="S268" s="6">
        <f t="shared" si="702"/>
        <v>594.40586978631518</v>
      </c>
      <c r="T268" s="6">
        <f t="shared" si="702"/>
        <v>613.97340705272484</v>
      </c>
      <c r="U268" s="6">
        <f t="shared" si="702"/>
        <v>634.07504364746148</v>
      </c>
      <c r="V268" s="6">
        <f t="shared" si="702"/>
        <v>654.71824398890124</v>
      </c>
      <c r="W268" s="6">
        <f t="shared" si="702"/>
        <v>675.91004005265199</v>
      </c>
      <c r="X268" s="6">
        <f t="shared" si="702"/>
        <v>697.65697956654435</v>
      </c>
      <c r="Y268" s="6">
        <f t="shared" si="702"/>
        <v>719.96507092072841</v>
      </c>
      <c r="Z268" s="6">
        <f t="shared" si="702"/>
        <v>742.83972466933437</v>
      </c>
      <c r="AA268" s="6">
        <f t="shared" si="702"/>
        <v>766.28569149988493</v>
      </c>
      <c r="AB268" s="6">
        <f t="shared" si="702"/>
        <v>790.30699655451008</v>
      </c>
      <c r="AC268" s="6">
        <f t="shared" si="702"/>
        <v>814.90686999065917</v>
      </c>
      <c r="AD268" s="6">
        <f t="shared" si="702"/>
        <v>840.08767367507289</v>
      </c>
      <c r="AE268" s="6">
        <f t="shared" si="702"/>
        <v>865.85082391116919</v>
      </c>
      <c r="AF268" s="6">
        <f t="shared" si="702"/>
        <v>892.19671011955359</v>
      </c>
      <c r="AG268" s="6">
        <f t="shared" si="702"/>
        <v>919.12460938963102</v>
      </c>
      <c r="AH268" s="6">
        <f t="shared" si="702"/>
        <v>946.63259684705338</v>
      </c>
      <c r="AI268" s="6">
        <f t="shared" si="702"/>
        <v>974.71745179344362</v>
      </c>
      <c r="AJ268" s="6">
        <f t="shared" si="702"/>
        <v>1003.3745595961446</v>
      </c>
      <c r="AK268" s="6">
        <f t="shared" si="702"/>
        <v>1032.5978093278238</v>
      </c>
      <c r="AL268" s="6">
        <f t="shared" si="702"/>
        <v>1062.3794871861114</v>
      </c>
      <c r="AM268" s="6">
        <f t="shared" si="702"/>
        <v>1092.7101657466233</v>
      </c>
      <c r="AN268" s="6">
        <f t="shared" si="702"/>
        <v>1123.5785891477394</v>
      </c>
      <c r="AO268" s="6">
        <f t="shared" si="702"/>
        <v>1154.9715543336172</v>
      </c>
      <c r="AP268" s="6">
        <f t="shared" si="702"/>
        <v>1186.8737885314949</v>
      </c>
      <c r="AQ268" s="6">
        <f t="shared" si="702"/>
        <v>1219.2678231875941</v>
      </c>
      <c r="AR268" s="6">
        <f t="shared" si="702"/>
        <v>1252.1338646371096</v>
      </c>
      <c r="AS268" s="6">
        <f t="shared" si="702"/>
        <v>1285.4496618486876</v>
      </c>
      <c r="AT268" s="6">
        <f t="shared" si="702"/>
        <v>1319.1903716435149</v>
      </c>
      <c r="AU268" s="6">
        <f t="shared" si="702"/>
        <v>1353.3284218676415</v>
      </c>
      <c r="AV268" s="6">
        <f t="shared" si="702"/>
        <v>1387.833373074672</v>
      </c>
      <c r="AW268" s="6">
        <f t="shared" si="702"/>
        <v>1422.6717793565058</v>
      </c>
      <c r="AX268" s="6">
        <f t="shared" si="702"/>
        <v>1457.8070490677844</v>
      </c>
      <c r="AY268" s="6">
        <f t="shared" si="702"/>
        <v>1493.1993062781969</v>
      </c>
      <c r="AZ268" s="6">
        <f t="shared" si="702"/>
        <v>1528.8052539040784</v>
      </c>
      <c r="BA268" s="6">
        <f t="shared" si="702"/>
        <v>1564.578039590391</v>
      </c>
      <c r="BB268" s="6">
        <f t="shared" si="702"/>
        <v>1600.4671255384178</v>
      </c>
      <c r="BC268" s="6">
        <f t="shared" si="702"/>
        <v>1636.4181636083033</v>
      </c>
      <c r="BD268" s="6">
        <f t="shared" si="702"/>
        <v>1672.3728771741423</v>
      </c>
      <c r="BE268" s="6">
        <f t="shared" si="702"/>
        <v>1708.2689513523387</v>
      </c>
      <c r="BF268" s="6">
        <f t="shared" si="702"/>
        <v>1744.0399333900345</v>
      </c>
      <c r="BG268" s="6">
        <f t="shared" si="702"/>
        <v>1779.6151451558699</v>
      </c>
      <c r="BH268" s="6">
        <f t="shared" si="702"/>
        <v>1814.9196098553325</v>
      </c>
      <c r="BI268" s="6">
        <f t="shared" si="702"/>
        <v>1849.8739952573553</v>
      </c>
      <c r="BJ268" s="6">
        <f t="shared" si="702"/>
        <v>1884.3945758998361</v>
      </c>
      <c r="BK268" s="6">
        <f t="shared" si="702"/>
        <v>1918.3932169200505</v>
      </c>
      <c r="BL268" s="6">
        <f t="shared" si="702"/>
        <v>1951.7773823336061</v>
      </c>
      <c r="BM268" s="6">
        <f t="shared" si="702"/>
        <v>1984.4501707449467</v>
      </c>
      <c r="BN268" s="6">
        <f t="shared" si="702"/>
        <v>2016.3103816581479</v>
      </c>
      <c r="BO268" s="6">
        <f t="shared" si="702"/>
        <v>2047.252615685421</v>
      </c>
      <c r="BP268" s="6">
        <f t="shared" si="702"/>
        <v>2077.1674121070505</v>
      </c>
      <c r="BQ268" s="6">
        <f t="shared" si="701"/>
        <v>2105.9414273395919</v>
      </c>
      <c r="BR268" s="6">
        <f t="shared" si="701"/>
        <v>2133.457657966524</v>
      </c>
      <c r="BS268" s="6">
        <f t="shared" si="701"/>
        <v>2159.5957120361154</v>
      </c>
      <c r="BT268" s="6">
        <f t="shared" si="701"/>
        <v>2184.2321323547185</v>
      </c>
      <c r="BU268" s="6">
        <f t="shared" si="701"/>
        <v>2207.2407754631486</v>
      </c>
      <c r="BV268" s="6">
        <f t="shared" si="701"/>
        <v>2228.4932499069496</v>
      </c>
      <c r="BW268" s="6">
        <f t="shared" si="701"/>
        <v>2247.8594172472049</v>
      </c>
      <c r="BX268" s="6">
        <f t="shared" si="701"/>
        <v>2265.2079590334024</v>
      </c>
      <c r="BY268" s="6">
        <f t="shared" si="701"/>
        <v>2280.4070126460024</v>
      </c>
      <c r="BZ268" s="6">
        <f t="shared" si="701"/>
        <v>2293.3248784951575</v>
      </c>
      <c r="CA268" s="6">
        <f t="shared" si="701"/>
        <v>2303.8308005482813</v>
      </c>
      <c r="CB268" s="6">
        <f t="shared" si="701"/>
        <v>2311.7958215025506</v>
      </c>
      <c r="CC268" s="6">
        <f t="shared" si="701"/>
        <v>2317.0937131628457</v>
      </c>
      <c r="CD268" s="6">
        <f t="shared" si="701"/>
        <v>2319.601981643154</v>
      </c>
      <c r="CE268" s="6">
        <f t="shared" si="701"/>
        <v>2319.2029459623909</v>
      </c>
      <c r="CF268" s="6">
        <f t="shared" si="701"/>
        <v>2315.7848873603907</v>
      </c>
      <c r="CG268" s="6">
        <f t="shared" si="701"/>
        <v>2309.2432652658945</v>
      </c>
      <c r="CH268" s="6">
        <f t="shared" si="701"/>
        <v>2299.4819942842682</v>
      </c>
      <c r="CI268" s="6">
        <f t="shared" si="701"/>
        <v>2286.4147748267778</v>
      </c>
      <c r="CJ268" s="6">
        <f t="shared" si="701"/>
        <v>2269.9664681040863</v>
      </c>
      <c r="CK268" s="6">
        <f t="shared" si="701"/>
        <v>2250.0745041405598</v>
      </c>
      <c r="CL268" s="6">
        <f t="shared" si="701"/>
        <v>2226.6903092679868</v>
      </c>
      <c r="CM268" s="6">
        <f t="shared" si="701"/>
        <v>2199.780737227662</v>
      </c>
      <c r="CN268" s="6">
        <f t="shared" si="701"/>
        <v>2169.3294856226089</v>
      </c>
      <c r="CO268" s="6">
        <f t="shared" si="701"/>
        <v>2135.3384769881709</v>
      </c>
      <c r="CP268" s="6">
        <f t="shared" si="701"/>
        <v>2097.8291813217247</v>
      </c>
      <c r="CQ268" s="6">
        <f t="shared" si="701"/>
        <v>2056.8438545469671</v>
      </c>
      <c r="CR268" s="6">
        <f t="shared" si="701"/>
        <v>2012.4466651452785</v>
      </c>
      <c r="CS268" s="6">
        <f t="shared" si="701"/>
        <v>1964.7246792136009</v>
      </c>
      <c r="CT268" s="6">
        <f t="shared" si="701"/>
        <v>1913.7886725449016</v>
      </c>
      <c r="CU268" s="6">
        <f t="shared" si="701"/>
        <v>1859.7737371039871</v>
      </c>
      <c r="CV268" s="6">
        <f t="shared" si="701"/>
        <v>1802.839648661399</v>
      </c>
      <c r="CW268" s="6">
        <f t="shared" si="701"/>
        <v>1743.1709623434274</v>
      </c>
      <c r="CX268" s="6">
        <f t="shared" si="701"/>
        <v>1680.9768037698007</v>
      </c>
      <c r="CY268" s="6">
        <f t="shared" si="701"/>
        <v>1616.4903252816127</v>
      </c>
      <c r="CZ268" s="6">
        <f t="shared" si="701"/>
        <v>1549.967799646297</v>
      </c>
      <c r="DA268" s="6">
        <f t="shared" si="701"/>
        <v>1481.6873277909092</v>
      </c>
      <c r="DB268" s="6">
        <f t="shared" si="701"/>
        <v>1411.9471425028105</v>
      </c>
      <c r="DC268" s="6">
        <f t="shared" si="701"/>
        <v>1341.0634967929618</v>
      </c>
      <c r="DD268" s="6">
        <f t="shared" si="701"/>
        <v>1269.3681338079198</v>
      </c>
      <c r="DE268" s="6">
        <f t="shared" si="701"/>
        <v>1197.2053446360051</v>
      </c>
      <c r="DF268" s="6">
        <f t="shared" si="701"/>
        <v>1124.9286311456419</v>
      </c>
      <c r="DG268" s="6">
        <f t="shared" si="701"/>
        <v>1052.8970028589745</v>
      </c>
      <c r="DH268" s="6">
        <f t="shared" si="701"/>
        <v>981.47094959827996</v>
      </c>
      <c r="DI268" s="6">
        <f t="shared" si="701"/>
        <v>911.00814491065705</v>
      </c>
      <c r="DJ268" s="6">
        <f t="shared" si="701"/>
        <v>841.85894866403373</v>
      </c>
      <c r="DK268" s="6">
        <f t="shared" si="701"/>
        <v>774.36179021993712</v>
      </c>
      <c r="DL268" s="6">
        <f t="shared" si="701"/>
        <v>708.83852560244213</v>
      </c>
      <c r="DM268" s="6">
        <f t="shared" si="701"/>
        <v>645.58987251116196</v>
      </c>
      <c r="DN268" s="6">
        <f t="shared" si="701"/>
        <v>584.89103512665383</v>
      </c>
      <c r="DO268" s="6">
        <f t="shared" si="701"/>
        <v>526.98763573588144</v>
      </c>
      <c r="DP268" s="6">
        <f t="shared" si="701"/>
        <v>472.09207163382683</v>
      </c>
      <c r="DQ268" s="6">
        <f t="shared" si="701"/>
        <v>420.38041285911248</v>
      </c>
      <c r="DR268" s="6">
        <f t="shared" si="701"/>
        <v>371.98994870851743</v>
      </c>
      <c r="DS268" s="6">
        <f t="shared" si="701"/>
        <v>327.01747828106505</v>
      </c>
      <c r="DT268" s="6">
        <f t="shared" si="701"/>
        <v>285.51842252456856</v>
      </c>
      <c r="DU268" s="6">
        <f t="shared" si="701"/>
        <v>247.50681258672844</v>
      </c>
      <c r="DV268" s="6">
        <f t="shared" si="701"/>
        <v>212.95618225332714</v>
      </c>
      <c r="DW268" s="6">
        <f t="shared" si="701"/>
        <v>181.80136177250051</v>
      </c>
      <c r="DX268" s="6">
        <f t="shared" si="701"/>
        <v>153.9411376053481</v>
      </c>
      <c r="DY268" s="6">
        <f t="shared" si="701"/>
        <v>129.24170911504564</v>
      </c>
      <c r="DZ268" s="6">
        <f t="shared" si="701"/>
        <v>107.54084065406508</v>
      </c>
      <c r="EA268" s="6">
        <f t="shared" si="701"/>
        <v>88.65257780038975</v>
      </c>
      <c r="EB268" s="6">
        <f t="shared" ref="EB268:GM271" si="704">$H$1*PI()/3*($E$213*(EC$215-EB$215)*(EB60*(2*EB$215+EC$215)+EC60*(EB$215+2*EC$215))+$C$213/2*((EC$215^2-EB$215^2)*(EB60+EC60)^2+2*(EC$215-EB$215)*(EB$215*EB60^2+EC$215*EC60^2)))</f>
        <v>72.372371541561293</v>
      </c>
      <c r="EC268" s="6">
        <f t="shared" si="704"/>
        <v>58.482435785694371</v>
      </c>
      <c r="ED268" s="6">
        <f t="shared" si="704"/>
        <v>46.757153199186838</v>
      </c>
      <c r="EE268" s="6">
        <f t="shared" si="704"/>
        <v>36.96834310828676</v>
      </c>
      <c r="EF268" s="6">
        <f t="shared" si="704"/>
        <v>28.890213569016613</v>
      </c>
      <c r="EG268" s="6">
        <f t="shared" si="704"/>
        <v>22.303837560063915</v>
      </c>
      <c r="EH268" s="6">
        <f t="shared" si="704"/>
        <v>17.001019726962269</v>
      </c>
      <c r="EI268" s="6">
        <f t="shared" si="704"/>
        <v>12.787453649432665</v>
      </c>
      <c r="EJ268" s="6">
        <f t="shared" si="704"/>
        <v>9.4851080590498622</v>
      </c>
      <c r="EK268" s="6">
        <f t="shared" si="704"/>
        <v>6.9338211902252915</v>
      </c>
      <c r="EL268" s="6">
        <f t="shared" si="704"/>
        <v>4.992122661218457</v>
      </c>
      <c r="EM268" s="6">
        <f t="shared" si="704"/>
        <v>3.5373391326656503</v>
      </c>
      <c r="EN268" s="6">
        <f t="shared" si="704"/>
        <v>2.4650709510351558</v>
      </c>
      <c r="EO268" s="6">
        <f t="shared" si="704"/>
        <v>1.6881500668990548</v>
      </c>
      <c r="EP268" s="6">
        <f t="shared" si="704"/>
        <v>1.1352034769235826</v>
      </c>
      <c r="EQ268" s="6">
        <f t="shared" si="704"/>
        <v>0.74895088530150189</v>
      </c>
      <c r="ER268" s="6">
        <f t="shared" si="704"/>
        <v>0.48436070290674643</v>
      </c>
      <c r="ES268" s="6">
        <f t="shared" si="704"/>
        <v>0.30677618078542157</v>
      </c>
      <c r="ET268" s="6">
        <f t="shared" si="704"/>
        <v>0.19010530200765619</v>
      </c>
      <c r="EU268" s="6">
        <f t="shared" si="704"/>
        <v>0.11514629208668122</v>
      </c>
      <c r="EV268" s="6">
        <f t="shared" si="704"/>
        <v>6.8097598824191904E-2</v>
      </c>
      <c r="EW268" s="6">
        <f t="shared" si="704"/>
        <v>3.9279097228508635E-2</v>
      </c>
      <c r="EX268" s="6">
        <f t="shared" si="704"/>
        <v>2.2071842520577461E-2</v>
      </c>
      <c r="EY268" s="6">
        <f t="shared" si="704"/>
        <v>1.2068113155671167E-2</v>
      </c>
      <c r="EZ268" s="6">
        <f t="shared" si="704"/>
        <v>6.412329781365033E-3</v>
      </c>
      <c r="FA268" s="6">
        <f t="shared" si="704"/>
        <v>3.3066984344019951E-3</v>
      </c>
      <c r="FB268" s="6">
        <f t="shared" si="704"/>
        <v>1.6526297508968452E-3</v>
      </c>
      <c r="FC268" s="6">
        <f t="shared" si="704"/>
        <v>7.9933885121261908E-4</v>
      </c>
      <c r="FD268" s="6">
        <f t="shared" si="704"/>
        <v>3.7359725255802677E-4</v>
      </c>
      <c r="FE268" s="6">
        <f t="shared" si="704"/>
        <v>1.6846371022072987E-4</v>
      </c>
      <c r="FF268" s="6">
        <f t="shared" si="704"/>
        <v>7.3167736809570753E-5</v>
      </c>
      <c r="FG268" s="6">
        <f t="shared" si="704"/>
        <v>3.0555591491142478E-5</v>
      </c>
      <c r="FH268" s="6">
        <f t="shared" si="704"/>
        <v>1.2247060170513454E-5</v>
      </c>
      <c r="FI268" s="6">
        <f t="shared" si="704"/>
        <v>4.7023910100806988E-6</v>
      </c>
      <c r="FJ268" s="6">
        <f t="shared" si="704"/>
        <v>1.7261901728192422E-6</v>
      </c>
      <c r="FK268" s="6">
        <f t="shared" si="704"/>
        <v>6.0455893405233531E-7</v>
      </c>
      <c r="FL268" s="6">
        <f t="shared" si="704"/>
        <v>2.0156898522087961E-7</v>
      </c>
      <c r="FM268" s="6">
        <f t="shared" si="704"/>
        <v>6.3834378441063697E-8</v>
      </c>
      <c r="FN268" s="6">
        <f t="shared" si="704"/>
        <v>1.9155606300687365E-8</v>
      </c>
      <c r="FO268" s="6">
        <f t="shared" si="704"/>
        <v>5.4332967325214967E-9</v>
      </c>
      <c r="FP268" s="6">
        <f t="shared" si="704"/>
        <v>1.452854562527899E-9</v>
      </c>
      <c r="FQ268" s="6">
        <f t="shared" si="704"/>
        <v>3.6524435303636368E-10</v>
      </c>
      <c r="FR268" s="6">
        <f t="shared" si="704"/>
        <v>8.6080114790287145E-11</v>
      </c>
      <c r="FS268" s="6">
        <f t="shared" si="704"/>
        <v>1.8961665428219186E-11</v>
      </c>
      <c r="FT268" s="6">
        <f t="shared" si="704"/>
        <v>3.891695785309003E-12</v>
      </c>
      <c r="FU268" s="6">
        <f t="shared" si="704"/>
        <v>7.4175328857577355E-13</v>
      </c>
      <c r="FV268" s="6">
        <f t="shared" si="704"/>
        <v>1.3083965931762422E-13</v>
      </c>
      <c r="FW268" s="6">
        <f t="shared" si="704"/>
        <v>2.1281785451432679E-14</v>
      </c>
      <c r="FX268" s="6">
        <f t="shared" si="704"/>
        <v>3.1799442937694107E-15</v>
      </c>
      <c r="FY268" s="6">
        <f t="shared" si="704"/>
        <v>4.3475912139521741E-16</v>
      </c>
      <c r="FZ268" s="6">
        <f t="shared" si="704"/>
        <v>5.4161103127705855E-17</v>
      </c>
      <c r="GA268" s="6">
        <f t="shared" si="704"/>
        <v>6.1212564796565464E-18</v>
      </c>
      <c r="GB268" s="6">
        <f t="shared" si="704"/>
        <v>6.2477133070802739E-19</v>
      </c>
      <c r="GC268" s="6">
        <f t="shared" si="704"/>
        <v>5.7312087863266383E-20</v>
      </c>
      <c r="GD268" s="6">
        <f t="shared" si="704"/>
        <v>4.7014577091291274E-21</v>
      </c>
      <c r="GE268" s="6">
        <f t="shared" si="704"/>
        <v>3.4307658802368851E-22</v>
      </c>
      <c r="GF268" s="6">
        <f t="shared" si="704"/>
        <v>2.0992708322058706E-23</v>
      </c>
      <c r="GG268" s="6">
        <f t="shared" si="704"/>
        <v>0</v>
      </c>
      <c r="GH268" s="6">
        <f t="shared" si="704"/>
        <v>0</v>
      </c>
      <c r="GI268" s="6">
        <f t="shared" si="704"/>
        <v>0</v>
      </c>
      <c r="GJ268" s="6">
        <f t="shared" si="704"/>
        <v>0</v>
      </c>
      <c r="GK268" s="6">
        <f t="shared" si="704"/>
        <v>0</v>
      </c>
      <c r="GL268" s="6">
        <f t="shared" si="704"/>
        <v>0</v>
      </c>
      <c r="GM268" s="6">
        <f t="shared" si="704"/>
        <v>0</v>
      </c>
      <c r="GN268" s="6">
        <f t="shared" si="703"/>
        <v>0</v>
      </c>
      <c r="GO268" s="6">
        <f t="shared" si="703"/>
        <v>0</v>
      </c>
      <c r="GP268" s="6">
        <f t="shared" si="703"/>
        <v>0</v>
      </c>
      <c r="GQ268" s="6">
        <f t="shared" si="703"/>
        <v>0</v>
      </c>
      <c r="GR268" s="6">
        <f t="shared" si="703"/>
        <v>0</v>
      </c>
      <c r="GS268" s="6">
        <f t="shared" si="703"/>
        <v>0</v>
      </c>
      <c r="GT268" s="6">
        <f t="shared" si="703"/>
        <v>0</v>
      </c>
      <c r="GU268" s="6">
        <f t="shared" si="703"/>
        <v>0</v>
      </c>
      <c r="GV268" s="6">
        <f t="shared" si="703"/>
        <v>0</v>
      </c>
      <c r="GW268" s="6">
        <f t="shared" si="703"/>
        <v>0</v>
      </c>
      <c r="GX268" s="6">
        <f t="shared" si="703"/>
        <v>0</v>
      </c>
      <c r="GY268" s="6">
        <f t="shared" si="703"/>
        <v>0</v>
      </c>
      <c r="GZ268" s="6">
        <f t="shared" si="703"/>
        <v>0</v>
      </c>
      <c r="HA268" s="6">
        <f t="shared" si="703"/>
        <v>0</v>
      </c>
      <c r="HB268" s="6">
        <f t="shared" si="703"/>
        <v>0</v>
      </c>
      <c r="HC268" s="6">
        <f t="shared" si="703"/>
        <v>0</v>
      </c>
      <c r="HD268" s="6">
        <f t="shared" si="703"/>
        <v>0</v>
      </c>
      <c r="HE268" s="6">
        <f t="shared" si="703"/>
        <v>0</v>
      </c>
      <c r="HF268" s="6">
        <f t="shared" si="703"/>
        <v>0</v>
      </c>
      <c r="HG268" s="6">
        <f t="shared" si="703"/>
        <v>0</v>
      </c>
      <c r="HJ268" s="2">
        <f t="shared" si="644"/>
        <v>165293.8790043185</v>
      </c>
      <c r="HK268" s="1">
        <f t="shared" si="638"/>
        <v>386644.10859468294</v>
      </c>
      <c r="HL268" s="2">
        <f t="shared" si="645"/>
        <v>-0.99998295925295988</v>
      </c>
      <c r="HM268" s="4">
        <f t="shared" si="646"/>
        <v>1.0452515698424456</v>
      </c>
      <c r="HN268" s="4">
        <f t="shared" si="647"/>
        <v>0.50168432151378606</v>
      </c>
      <c r="HO268" s="5">
        <f t="shared" si="684"/>
        <v>4.4567147254779229</v>
      </c>
      <c r="HP268" s="2">
        <f t="shared" si="648"/>
        <v>-3968.9949900077222</v>
      </c>
      <c r="HQ268" s="5">
        <f t="shared" si="649"/>
        <v>-4.4617247177550325</v>
      </c>
      <c r="HR268" s="6">
        <f t="shared" si="650"/>
        <v>2650.4567147254779</v>
      </c>
      <c r="HS268" s="2">
        <f t="shared" si="651"/>
        <v>153.63852587607531</v>
      </c>
      <c r="HT268" s="11">
        <f t="shared" si="652"/>
        <v>165293.87900401768</v>
      </c>
    </row>
    <row r="269" spans="1:228" x14ac:dyDescent="0.25">
      <c r="A269">
        <v>183</v>
      </c>
      <c r="B269" s="3">
        <v>1412537544.62275</v>
      </c>
      <c r="C269" s="7">
        <v>44.760613754618539</v>
      </c>
      <c r="D269" s="6">
        <f t="shared" si="643"/>
        <v>349.90039083374893</v>
      </c>
      <c r="E269" s="6">
        <f t="shared" si="702"/>
        <v>362.38452960471363</v>
      </c>
      <c r="F269" s="6">
        <f t="shared" si="702"/>
        <v>375.2718170072884</v>
      </c>
      <c r="G269" s="6">
        <f t="shared" si="702"/>
        <v>388.57265681160936</v>
      </c>
      <c r="H269" s="6">
        <f t="shared" si="702"/>
        <v>402.29754399547386</v>
      </c>
      <c r="I269" s="6">
        <f t="shared" si="702"/>
        <v>416.45705078981854</v>
      </c>
      <c r="J269" s="6">
        <f t="shared" si="702"/>
        <v>431.06181128424635</v>
      </c>
      <c r="K269" s="6">
        <f t="shared" si="702"/>
        <v>446.12250450201424</v>
      </c>
      <c r="L269" s="6">
        <f t="shared" si="702"/>
        <v>461.64983584080966</v>
      </c>
      <c r="M269" s="6">
        <f t="shared" si="702"/>
        <v>477.65451678230238</v>
      </c>
      <c r="N269" s="6">
        <f t="shared" si="702"/>
        <v>494.14724275937289</v>
      </c>
      <c r="O269" s="6">
        <f t="shared" si="702"/>
        <v>511.13866907481793</v>
      </c>
      <c r="P269" s="6">
        <f t="shared" si="702"/>
        <v>528.63938475058603</v>
      </c>
      <c r="Q269" s="6">
        <f t="shared" si="702"/>
        <v>546.65988419254722</v>
      </c>
      <c r="R269" s="6">
        <f t="shared" si="702"/>
        <v>565.21053654616958</v>
      </c>
      <c r="S269" s="6">
        <f t="shared" si="702"/>
        <v>584.30155261281539</v>
      </c>
      <c r="T269" s="6">
        <f t="shared" si="702"/>
        <v>603.94294919878132</v>
      </c>
      <c r="U269" s="6">
        <f t="shared" si="702"/>
        <v>624.14451076215812</v>
      </c>
      <c r="V269" s="6">
        <f t="shared" si="702"/>
        <v>644.91574821528059</v>
      </c>
      <c r="W269" s="6">
        <f t="shared" si="702"/>
        <v>666.26585474803642</v>
      </c>
      <c r="X269" s="6">
        <f t="shared" si="702"/>
        <v>688.20365852471036</v>
      </c>
      <c r="Y269" s="6">
        <f t="shared" si="702"/>
        <v>710.73757211125576</v>
      </c>
      <c r="Z269" s="6">
        <f t="shared" si="702"/>
        <v>733.87553848805044</v>
      </c>
      <c r="AA269" s="6">
        <f t="shared" si="702"/>
        <v>757.62497349995533</v>
      </c>
      <c r="AB269" s="6">
        <f t="shared" si="702"/>
        <v>781.99270460010882</v>
      </c>
      <c r="AC269" s="6">
        <f t="shared" si="702"/>
        <v>806.98490574387415</v>
      </c>
      <c r="AD269" s="6">
        <f t="shared" si="702"/>
        <v>832.60702829160016</v>
      </c>
      <c r="AE269" s="6">
        <f t="shared" si="702"/>
        <v>858.86372778102145</v>
      </c>
      <c r="AF269" s="6">
        <f t="shared" si="702"/>
        <v>885.75878644499505</v>
      </c>
      <c r="AG269" s="6">
        <f t="shared" si="702"/>
        <v>913.29503134372885</v>
      </c>
      <c r="AH269" s="6">
        <f t="shared" si="702"/>
        <v>941.47424800180784</v>
      </c>
      <c r="AI269" s="6">
        <f t="shared" si="702"/>
        <v>970.29708944649974</v>
      </c>
      <c r="AJ269" s="6">
        <f t="shared" si="702"/>
        <v>999.76298055878078</v>
      </c>
      <c r="AK269" s="6">
        <f t="shared" si="702"/>
        <v>1029.8700176639088</v>
      </c>
      <c r="AL269" s="6">
        <f t="shared" si="702"/>
        <v>1060.6148633117868</v>
      </c>
      <c r="AM269" s="6">
        <f t="shared" si="702"/>
        <v>1091.9926362128213</v>
      </c>
      <c r="AN269" s="6">
        <f t="shared" si="702"/>
        <v>1123.9967963320198</v>
      </c>
      <c r="AO269" s="6">
        <f t="shared" si="702"/>
        <v>1156.6190251637511</v>
      </c>
      <c r="AP269" s="6">
        <f t="shared" si="702"/>
        <v>1189.8491012501675</v>
      </c>
      <c r="AQ269" s="6">
        <f t="shared" si="702"/>
        <v>1223.6747710452219</v>
      </c>
      <c r="AR269" s="6">
        <f t="shared" si="702"/>
        <v>1258.0816152676225</v>
      </c>
      <c r="AS269" s="6">
        <f t="shared" si="702"/>
        <v>1293.0529109408403</v>
      </c>
      <c r="AT269" s="6">
        <f t="shared" si="702"/>
        <v>1328.5694893675529</v>
      </c>
      <c r="AU269" s="6">
        <f t="shared" si="702"/>
        <v>1364.609590353708</v>
      </c>
      <c r="AV269" s="6">
        <f t="shared" si="702"/>
        <v>1401.1487130650401</v>
      </c>
      <c r="AW269" s="6">
        <f t="shared" si="702"/>
        <v>1438.1594639684151</v>
      </c>
      <c r="AX269" s="6">
        <f t="shared" si="702"/>
        <v>1475.6114024075741</v>
      </c>
      <c r="AY269" s="6">
        <f t="shared" si="702"/>
        <v>1513.4708844405388</v>
      </c>
      <c r="AZ269" s="6">
        <f t="shared" si="702"/>
        <v>1551.7009056729653</v>
      </c>
      <c r="BA269" s="6">
        <f t="shared" si="702"/>
        <v>1590.2609439317155</v>
      </c>
      <c r="BB269" s="6">
        <f t="shared" si="702"/>
        <v>1629.1068027382446</v>
      </c>
      <c r="BC269" s="6">
        <f t="shared" si="702"/>
        <v>1668.1904566674179</v>
      </c>
      <c r="BD269" s="6">
        <f t="shared" si="702"/>
        <v>1707.4598998197857</v>
      </c>
      <c r="BE269" s="6">
        <f t="shared" si="702"/>
        <v>1746.8589987737296</v>
      </c>
      <c r="BF269" s="6">
        <f t="shared" si="702"/>
        <v>1786.3273515480068</v>
      </c>
      <c r="BG269" s="6">
        <f t="shared" si="702"/>
        <v>1825.8001542610193</v>
      </c>
      <c r="BH269" s="6">
        <f t="shared" si="702"/>
        <v>1865.2080773572832</v>
      </c>
      <c r="BI269" s="6">
        <f t="shared" si="702"/>
        <v>1904.4771534436034</v>
      </c>
      <c r="BJ269" s="6">
        <f t="shared" si="702"/>
        <v>1943.5286789709276</v>
      </c>
      <c r="BK269" s="6">
        <f t="shared" si="702"/>
        <v>1982.2791321940269</v>
      </c>
      <c r="BL269" s="6">
        <f t="shared" si="702"/>
        <v>2020.6401100429086</v>
      </c>
      <c r="BM269" s="6">
        <f t="shared" si="702"/>
        <v>2058.5182867299045</v>
      </c>
      <c r="BN269" s="6">
        <f t="shared" si="702"/>
        <v>2095.8153971419497</v>
      </c>
      <c r="BO269" s="6">
        <f t="shared" si="702"/>
        <v>2132.4282482437934</v>
      </c>
      <c r="BP269" s="6">
        <f t="shared" ref="BP269:EA272" si="705">$H$1*PI()/3*($E$213*(BQ$215-BP$215)*(BP61*(2*BP$215+BQ$215)+BQ61*(BP$215+2*BQ$215))+$C$213/2*((BQ$215^2-BP$215^2)*(BP61+BQ61)^2+2*(BQ$215-BP$215)*(BP$215*BP61^2+BQ$215*BQ61^2)))</f>
        <v>2168.2487619333065</v>
      </c>
      <c r="BQ269" s="6">
        <f t="shared" si="705"/>
        <v>2203.1640529625015</v>
      </c>
      <c r="BR269" s="6">
        <f t="shared" si="705"/>
        <v>2237.0565457180214</v>
      </c>
      <c r="BS269" s="6">
        <f t="shared" si="705"/>
        <v>2269.8041338012313</v>
      </c>
      <c r="BT269" s="6">
        <f t="shared" si="705"/>
        <v>2301.2803864829407</v>
      </c>
      <c r="BU269" s="6">
        <f t="shared" si="705"/>
        <v>2331.3548061939509</v>
      </c>
      <c r="BV269" s="6">
        <f t="shared" si="705"/>
        <v>2359.8931412807087</v>
      </c>
      <c r="BW269" s="6">
        <f t="shared" si="705"/>
        <v>2386.7577582531326</v>
      </c>
      <c r="BX269" s="6">
        <f t="shared" si="705"/>
        <v>2411.8080777081432</v>
      </c>
      <c r="BY269" s="6">
        <f t="shared" si="705"/>
        <v>2434.901077999386</v>
      </c>
      <c r="BZ269" s="6">
        <f t="shared" si="705"/>
        <v>2455.8918705223386</v>
      </c>
      <c r="CA269" s="6">
        <f t="shared" si="705"/>
        <v>2474.6343502102923</v>
      </c>
      <c r="CB269" s="6">
        <f t="shared" si="705"/>
        <v>2490.981924437081</v>
      </c>
      <c r="CC269" s="6">
        <f t="shared" si="705"/>
        <v>2504.7883230431107</v>
      </c>
      <c r="CD269" s="6">
        <f t="shared" si="705"/>
        <v>2515.9084915461322</v>
      </c>
      <c r="CE269" s="6">
        <f t="shared" si="705"/>
        <v>2524.1995688545112</v>
      </c>
      <c r="CF269" s="6">
        <f t="shared" si="705"/>
        <v>2529.5219498608412</v>
      </c>
      <c r="CG269" s="6">
        <f t="shared" si="705"/>
        <v>2531.7404322097382</v>
      </c>
      <c r="CH269" s="6">
        <f t="shared" si="705"/>
        <v>2530.7254452675843</v>
      </c>
      <c r="CI269" s="6">
        <f t="shared" si="705"/>
        <v>2526.3543579063526</v>
      </c>
      <c r="CJ269" s="6">
        <f t="shared" si="705"/>
        <v>2518.5128599553495</v>
      </c>
      <c r="CK269" s="6">
        <f t="shared" si="705"/>
        <v>2507.0964105033286</v>
      </c>
      <c r="CL269" s="6">
        <f t="shared" si="705"/>
        <v>2492.0117441340985</v>
      </c>
      <c r="CM269" s="6">
        <f t="shared" si="705"/>
        <v>2473.1784238528294</v>
      </c>
      <c r="CN269" s="6">
        <f t="shared" si="705"/>
        <v>2450.5304272691988</v>
      </c>
      <c r="CO269" s="6">
        <f t="shared" si="705"/>
        <v>2424.0177499227188</v>
      </c>
      <c r="CP269" s="6">
        <f t="shared" si="705"/>
        <v>2393.6080070280705</v>
      </c>
      <c r="CQ269" s="6">
        <f t="shared" si="705"/>
        <v>2359.2880121620319</v>
      </c>
      <c r="CR269" s="6">
        <f t="shared" si="705"/>
        <v>2321.0653086384441</v>
      </c>
      <c r="CS269" s="6">
        <f t="shared" si="705"/>
        <v>2278.9696265793391</v>
      </c>
      <c r="CT269" s="6">
        <f t="shared" si="705"/>
        <v>2233.0542360565796</v>
      </c>
      <c r="CU269" s="6">
        <f t="shared" si="705"/>
        <v>2183.3971642280485</v>
      </c>
      <c r="CV269" s="6">
        <f t="shared" si="705"/>
        <v>2130.1022423069448</v>
      </c>
      <c r="CW269" s="6">
        <f t="shared" si="705"/>
        <v>2073.2999464367613</v>
      </c>
      <c r="CX269" s="6">
        <f t="shared" si="705"/>
        <v>2013.1479954320948</v>
      </c>
      <c r="CY269" s="6">
        <f t="shared" si="705"/>
        <v>1949.8316678837123</v>
      </c>
      <c r="CZ269" s="6">
        <f t="shared" si="705"/>
        <v>1883.5638014618685</v>
      </c>
      <c r="DA269" s="6">
        <f t="shared" si="705"/>
        <v>1814.5844386748136</v>
      </c>
      <c r="DB269" s="6">
        <f t="shared" si="705"/>
        <v>1743.1600858180263</v>
      </c>
      <c r="DC269" s="6">
        <f t="shared" si="705"/>
        <v>1669.5825556180869</v>
      </c>
      <c r="DD269" s="6">
        <f t="shared" si="705"/>
        <v>1594.1673693080936</v>
      </c>
      <c r="DE269" s="6">
        <f t="shared" si="705"/>
        <v>1517.2517004926617</v>
      </c>
      <c r="DF269" s="6">
        <f t="shared" si="705"/>
        <v>1439.1918514113211</v>
      </c>
      <c r="DG269" s="6">
        <f t="shared" si="705"/>
        <v>1360.360261972563</v>
      </c>
      <c r="DH269" s="6">
        <f t="shared" si="705"/>
        <v>1281.1420631945573</v>
      </c>
      <c r="DI269" s="6">
        <f t="shared" si="705"/>
        <v>1201.9311993105166</v>
      </c>
      <c r="DJ269" s="6">
        <f t="shared" si="705"/>
        <v>1123.1261565631435</v>
      </c>
      <c r="DK269" s="6">
        <f t="shared" si="705"/>
        <v>1045.1253513253757</v>
      </c>
      <c r="DL269" s="6">
        <f t="shared" si="705"/>
        <v>968.32224518087992</v>
      </c>
      <c r="DM269" s="6">
        <f t="shared" si="705"/>
        <v>893.10026954629859</v>
      </c>
      <c r="DN269" s="6">
        <f t="shared" si="705"/>
        <v>819.82765664376586</v>
      </c>
      <c r="DO269" s="6">
        <f t="shared" si="705"/>
        <v>748.85228645424672</v>
      </c>
      <c r="DP269" s="6">
        <f t="shared" si="705"/>
        <v>680.49667000723286</v>
      </c>
      <c r="DQ269" s="6">
        <f t="shared" si="705"/>
        <v>615.0531970971623</v>
      </c>
      <c r="DR269" s="6">
        <f t="shared" si="705"/>
        <v>552.77978059703685</v>
      </c>
      <c r="DS269" s="6">
        <f t="shared" si="705"/>
        <v>493.89602913443935</v>
      </c>
      <c r="DT269" s="6">
        <f t="shared" si="705"/>
        <v>438.58007446457259</v>
      </c>
      <c r="DU269" s="6">
        <f t="shared" si="705"/>
        <v>386.96616892545507</v>
      </c>
      <c r="DV269" s="6">
        <f t="shared" si="705"/>
        <v>339.14315167999416</v>
      </c>
      <c r="DW269" s="6">
        <f t="shared" si="705"/>
        <v>295.1538601241146</v>
      </c>
      <c r="DX269" s="6">
        <f t="shared" si="705"/>
        <v>254.99553525143293</v>
      </c>
      <c r="DY269" s="6">
        <f t="shared" si="705"/>
        <v>218.62123768922322</v>
      </c>
      <c r="DZ269" s="6">
        <f t="shared" si="705"/>
        <v>185.94225571705641</v>
      </c>
      <c r="EA269" s="6">
        <f t="shared" si="705"/>
        <v>156.83144933479966</v>
      </c>
      <c r="EB269" s="6">
        <f t="shared" si="704"/>
        <v>131.1274371905229</v>
      </c>
      <c r="EC269" s="6">
        <f t="shared" si="704"/>
        <v>108.63949793754546</v>
      </c>
      <c r="ED269" s="6">
        <f t="shared" si="704"/>
        <v>89.153026504639371</v>
      </c>
      <c r="EE269" s="6">
        <f t="shared" si="704"/>
        <v>72.435360924696184</v>
      </c>
      <c r="EF269" s="6">
        <f t="shared" si="704"/>
        <v>58.241778649578407</v>
      </c>
      <c r="EG269" s="6">
        <f t="shared" si="704"/>
        <v>46.321454171683797</v>
      </c>
      <c r="EH269" s="6">
        <f t="shared" si="704"/>
        <v>36.423173208577758</v>
      </c>
      <c r="EI269" s="6">
        <f t="shared" si="704"/>
        <v>28.300612928428706</v>
      </c>
      <c r="EJ269" s="6">
        <f t="shared" si="704"/>
        <v>21.717022173645926</v>
      </c>
      <c r="EK269" s="6">
        <f t="shared" si="704"/>
        <v>16.449169047994328</v>
      </c>
      <c r="EL269" s="6">
        <f t="shared" si="704"/>
        <v>12.290463500855875</v>
      </c>
      <c r="EM269" s="6">
        <f t="shared" si="704"/>
        <v>9.0532069945155875</v>
      </c>
      <c r="EN269" s="6">
        <f t="shared" si="704"/>
        <v>6.56996690381545</v>
      </c>
      <c r="EO269" s="6">
        <f t="shared" si="704"/>
        <v>4.6941167675783273</v>
      </c>
      <c r="EP269" s="6">
        <f t="shared" si="704"/>
        <v>3.2996218524199343</v>
      </c>
      <c r="EQ269" s="6">
        <f t="shared" si="704"/>
        <v>2.2801801294737811</v>
      </c>
      <c r="ER269" s="6">
        <f t="shared" si="704"/>
        <v>1.5478498506499896</v>
      </c>
      <c r="ES269" s="6">
        <f t="shared" si="704"/>
        <v>1.0313054937864103</v>
      </c>
      <c r="ET269" s="6">
        <f t="shared" si="704"/>
        <v>0.67386395857745296</v>
      </c>
      <c r="EU269" s="6">
        <f t="shared" si="704"/>
        <v>0.43141351990193227</v>
      </c>
      <c r="EV269" s="6">
        <f t="shared" si="704"/>
        <v>0.27036096594086628</v>
      </c>
      <c r="EW269" s="6">
        <f t="shared" si="704"/>
        <v>0.16568991012689827</v>
      </c>
      <c r="EX269" s="6">
        <f t="shared" si="704"/>
        <v>9.9198074679431952E-2</v>
      </c>
      <c r="EY269" s="6">
        <f t="shared" si="704"/>
        <v>5.7955952207706413E-2</v>
      </c>
      <c r="EZ269" s="6">
        <f t="shared" si="704"/>
        <v>3.3005876463181164E-2</v>
      </c>
      <c r="FA269" s="6">
        <f t="shared" si="704"/>
        <v>1.8300839053577121E-2</v>
      </c>
      <c r="FB269" s="6">
        <f t="shared" si="704"/>
        <v>9.8673734835596633E-3</v>
      </c>
      <c r="FC269" s="6">
        <f t="shared" si="704"/>
        <v>5.1668093246252083E-3</v>
      </c>
      <c r="FD269" s="6">
        <f t="shared" si="704"/>
        <v>2.6238987423270392E-3</v>
      </c>
      <c r="FE269" s="6">
        <f t="shared" si="704"/>
        <v>1.2905110744245386E-3</v>
      </c>
      <c r="FF269" s="6">
        <f t="shared" si="704"/>
        <v>6.1379623292156984E-4</v>
      </c>
      <c r="FG269" s="6">
        <f t="shared" si="704"/>
        <v>2.8187886850154851E-4</v>
      </c>
      <c r="FH269" s="6">
        <f t="shared" si="704"/>
        <v>1.2478818184528967E-4</v>
      </c>
      <c r="FI269" s="6">
        <f t="shared" si="704"/>
        <v>5.316443600996245E-5</v>
      </c>
      <c r="FJ269" s="6">
        <f t="shared" si="704"/>
        <v>2.1758842491738836E-5</v>
      </c>
      <c r="FK269" s="6">
        <f t="shared" si="704"/>
        <v>8.5390864731508672E-6</v>
      </c>
      <c r="FL269" s="6">
        <f t="shared" si="704"/>
        <v>3.2070432871048533E-6</v>
      </c>
      <c r="FM269" s="6">
        <f t="shared" si="704"/>
        <v>1.1503592621251968E-6</v>
      </c>
      <c r="FN269" s="6">
        <f t="shared" si="704"/>
        <v>3.9325454660539587E-7</v>
      </c>
      <c r="FO269" s="6">
        <f t="shared" si="704"/>
        <v>1.2783765414516289E-7</v>
      </c>
      <c r="FP269" s="6">
        <f t="shared" si="704"/>
        <v>3.9425443366010159E-8</v>
      </c>
      <c r="FQ269" s="6">
        <f t="shared" si="704"/>
        <v>1.1507147402340437E-8</v>
      </c>
      <c r="FR269" s="6">
        <f t="shared" si="704"/>
        <v>3.1704641934404895E-9</v>
      </c>
      <c r="FS269" s="6">
        <f t="shared" si="704"/>
        <v>8.223954423066398E-10</v>
      </c>
      <c r="FT269" s="6">
        <f t="shared" si="704"/>
        <v>2.0027418940063012E-10</v>
      </c>
      <c r="FU269" s="6">
        <f t="shared" si="704"/>
        <v>4.5654329129387207E-11</v>
      </c>
      <c r="FV269" s="6">
        <f t="shared" si="704"/>
        <v>9.7121969829856893E-12</v>
      </c>
      <c r="FW269" s="6">
        <f t="shared" si="704"/>
        <v>1.9219139050226234E-12</v>
      </c>
      <c r="FX269" s="6">
        <f t="shared" si="704"/>
        <v>3.5258762546534948E-13</v>
      </c>
      <c r="FY269" s="6">
        <f t="shared" si="704"/>
        <v>5.9756157475878429E-14</v>
      </c>
      <c r="FZ269" s="6">
        <f t="shared" si="704"/>
        <v>9.3212246443619673E-15</v>
      </c>
      <c r="GA269" s="6">
        <f t="shared" si="704"/>
        <v>1.3330702835656096E-15</v>
      </c>
      <c r="GB269" s="6">
        <f t="shared" si="704"/>
        <v>1.7408319642831701E-16</v>
      </c>
      <c r="GC269" s="6">
        <f t="shared" si="704"/>
        <v>2.0669655854275177E-17</v>
      </c>
      <c r="GD269" s="6">
        <f t="shared" si="704"/>
        <v>2.2214766499924487E-18</v>
      </c>
      <c r="GE269" s="6">
        <f t="shared" si="704"/>
        <v>2.1510384689142537E-19</v>
      </c>
      <c r="GF269" s="6">
        <f t="shared" si="704"/>
        <v>1.7368716116263464E-20</v>
      </c>
      <c r="GG269" s="6">
        <f t="shared" si="704"/>
        <v>0</v>
      </c>
      <c r="GH269" s="6">
        <f t="shared" si="704"/>
        <v>0</v>
      </c>
      <c r="GI269" s="6">
        <f t="shared" si="704"/>
        <v>0</v>
      </c>
      <c r="GJ269" s="6">
        <f t="shared" si="704"/>
        <v>0</v>
      </c>
      <c r="GK269" s="6">
        <f t="shared" si="704"/>
        <v>0</v>
      </c>
      <c r="GL269" s="6">
        <f t="shared" si="704"/>
        <v>0</v>
      </c>
      <c r="GM269" s="6">
        <f t="shared" si="704"/>
        <v>0</v>
      </c>
      <c r="GN269" s="6">
        <f t="shared" si="703"/>
        <v>0</v>
      </c>
      <c r="GO269" s="6">
        <f t="shared" si="703"/>
        <v>0</v>
      </c>
      <c r="GP269" s="6">
        <f t="shared" si="703"/>
        <v>0</v>
      </c>
      <c r="GQ269" s="6">
        <f t="shared" si="703"/>
        <v>0</v>
      </c>
      <c r="GR269" s="6">
        <f t="shared" si="703"/>
        <v>0</v>
      </c>
      <c r="GS269" s="6">
        <f t="shared" si="703"/>
        <v>0</v>
      </c>
      <c r="GT269" s="6">
        <f t="shared" si="703"/>
        <v>0</v>
      </c>
      <c r="GU269" s="6">
        <f t="shared" si="703"/>
        <v>0</v>
      </c>
      <c r="GV269" s="6">
        <f t="shared" si="703"/>
        <v>0</v>
      </c>
      <c r="GW269" s="6">
        <f t="shared" si="703"/>
        <v>0</v>
      </c>
      <c r="GX269" s="6">
        <f t="shared" si="703"/>
        <v>0</v>
      </c>
      <c r="GY269" s="6">
        <f t="shared" si="703"/>
        <v>0</v>
      </c>
      <c r="GZ269" s="6">
        <f t="shared" si="703"/>
        <v>0</v>
      </c>
      <c r="HA269" s="6">
        <f t="shared" si="703"/>
        <v>0</v>
      </c>
      <c r="HB269" s="6">
        <f t="shared" si="703"/>
        <v>0</v>
      </c>
      <c r="HC269" s="6">
        <f t="shared" si="703"/>
        <v>0</v>
      </c>
      <c r="HD269" s="6">
        <f t="shared" si="703"/>
        <v>0</v>
      </c>
      <c r="HE269" s="6">
        <f t="shared" si="703"/>
        <v>0</v>
      </c>
      <c r="HF269" s="6">
        <f t="shared" si="703"/>
        <v>0</v>
      </c>
      <c r="HG269" s="6">
        <f t="shared" si="703"/>
        <v>0</v>
      </c>
      <c r="HJ269" s="2">
        <f t="shared" si="644"/>
        <v>180583.36018583618</v>
      </c>
      <c r="HK269" s="1">
        <f t="shared" si="638"/>
        <v>386644.10859468294</v>
      </c>
      <c r="HL269" s="2">
        <f t="shared" si="645"/>
        <v>-0.99998138300474815</v>
      </c>
      <c r="HM269" s="4">
        <f t="shared" si="646"/>
        <v>1.0451635593350626</v>
      </c>
      <c r="HN269" s="4">
        <f t="shared" si="647"/>
        <v>0.50176045312823148</v>
      </c>
      <c r="HO269" s="5">
        <f t="shared" si="684"/>
        <v>4.6581589773004453</v>
      </c>
      <c r="HP269" s="2">
        <f t="shared" si="648"/>
        <v>-3968.9945265882998</v>
      </c>
      <c r="HQ269" s="5">
        <f t="shared" si="649"/>
        <v>-4.6636323889999858</v>
      </c>
      <c r="HR269" s="6">
        <f t="shared" si="650"/>
        <v>2650.6581589773004</v>
      </c>
      <c r="HS269" s="2">
        <f t="shared" si="651"/>
        <v>157.07538238989508</v>
      </c>
      <c r="HT269" s="11">
        <f t="shared" si="652"/>
        <v>180583.36018564025</v>
      </c>
    </row>
    <row r="270" spans="1:228" x14ac:dyDescent="0.25">
      <c r="A270">
        <v>184</v>
      </c>
      <c r="B270" s="3">
        <v>1584893192.4611101</v>
      </c>
      <c r="C270" s="7">
        <v>50.222234658564346</v>
      </c>
      <c r="D270" s="6">
        <f t="shared" si="643"/>
        <v>338.33425422784518</v>
      </c>
      <c r="E270" s="6">
        <f t="shared" ref="E270:BP273" si="706">$H$1*PI()/3*($E$213*(F$215-E$215)*(E62*(2*E$215+F$215)+F62*(E$215+2*F$215))+$C$213/2*((F$215^2-E$215^2)*(E62+F62)^2+2*(F$215-E$215)*(E$215*E62^2+F$215*F62^2)))</f>
        <v>350.5845809132112</v>
      </c>
      <c r="F270" s="6">
        <f t="shared" si="706"/>
        <v>363.24060100768855</v>
      </c>
      <c r="G270" s="6">
        <f t="shared" si="706"/>
        <v>376.31340801342981</v>
      </c>
      <c r="H270" s="6">
        <f t="shared" si="706"/>
        <v>389.81424089494567</v>
      </c>
      <c r="I270" s="6">
        <f t="shared" si="706"/>
        <v>403.75447327844859</v>
      </c>
      <c r="J270" s="6">
        <f t="shared" si="706"/>
        <v>418.14560134934857</v>
      </c>
      <c r="K270" s="6">
        <f t="shared" si="706"/>
        <v>432.99923035966276</v>
      </c>
      <c r="L270" s="6">
        <f t="shared" si="706"/>
        <v>448.32705964390703</v>
      </c>
      <c r="M270" s="6">
        <f t="shared" si="706"/>
        <v>464.14086604784387</v>
      </c>
      <c r="N270" s="6">
        <f t="shared" si="706"/>
        <v>480.45248566017955</v>
      </c>
      <c r="O270" s="6">
        <f t="shared" si="706"/>
        <v>497.27379374125871</v>
      </c>
      <c r="P270" s="6">
        <f t="shared" si="706"/>
        <v>514.61668272764689</v>
      </c>
      <c r="Q270" s="6">
        <f t="shared" si="706"/>
        <v>532.49303819632246</v>
      </c>
      <c r="R270" s="6">
        <f t="shared" si="706"/>
        <v>550.91471266179224</v>
      </c>
      <c r="S270" s="6">
        <f t="shared" si="706"/>
        <v>569.89349707270958</v>
      </c>
      <c r="T270" s="6">
        <f t="shared" si="706"/>
        <v>589.44108987565824</v>
      </c>
      <c r="U270" s="6">
        <f t="shared" si="706"/>
        <v>609.56906350544261</v>
      </c>
      <c r="V270" s="6">
        <f t="shared" si="706"/>
        <v>630.28882815241877</v>
      </c>
      <c r="W270" s="6">
        <f t="shared" si="706"/>
        <v>651.61159266304617</v>
      </c>
      <c r="X270" s="6">
        <f t="shared" si="706"/>
        <v>673.54832241551082</v>
      </c>
      <c r="Y270" s="6">
        <f t="shared" si="706"/>
        <v>696.10969401421744</v>
      </c>
      <c r="Z270" s="6">
        <f t="shared" si="706"/>
        <v>719.30604664282282</v>
      </c>
      <c r="AA270" s="6">
        <f t="shared" si="706"/>
        <v>743.14732990967582</v>
      </c>
      <c r="AB270" s="6">
        <f t="shared" si="706"/>
        <v>767.64304802112792</v>
      </c>
      <c r="AC270" s="6">
        <f t="shared" si="706"/>
        <v>792.80220011516053</v>
      </c>
      <c r="AD270" s="6">
        <f t="shared" si="706"/>
        <v>818.63321658640734</v>
      </c>
      <c r="AE270" s="6">
        <f t="shared" si="706"/>
        <v>845.1438912320948</v>
      </c>
      <c r="AF270" s="6">
        <f t="shared" si="706"/>
        <v>872.34130905899997</v>
      </c>
      <c r="AG270" s="6">
        <f t="shared" si="706"/>
        <v>900.23176958052534</v>
      </c>
      <c r="AH270" s="6">
        <f t="shared" si="706"/>
        <v>928.82070544918463</v>
      </c>
      <c r="AI270" s="6">
        <f t="shared" si="706"/>
        <v>958.11259627052652</v>
      </c>
      <c r="AJ270" s="6">
        <f t="shared" si="706"/>
        <v>988.11087745360703</v>
      </c>
      <c r="AK270" s="6">
        <f t="shared" si="706"/>
        <v>1018.8178439623609</v>
      </c>
      <c r="AL270" s="6">
        <f t="shared" si="706"/>
        <v>1050.2345488486578</v>
      </c>
      <c r="AM270" s="6">
        <f t="shared" si="706"/>
        <v>1082.3606964561145</v>
      </c>
      <c r="AN270" s="6">
        <f t="shared" si="706"/>
        <v>1115.1945302128263</v>
      </c>
      <c r="AO270" s="6">
        <f t="shared" si="706"/>
        <v>1148.7327149425823</v>
      </c>
      <c r="AP270" s="6">
        <f t="shared" si="706"/>
        <v>1182.9702136557248</v>
      </c>
      <c r="AQ270" s="6">
        <f t="shared" si="706"/>
        <v>1217.9001588102769</v>
      </c>
      <c r="AR270" s="6">
        <f t="shared" si="706"/>
        <v>1253.513718065381</v>
      </c>
      <c r="AS270" s="6">
        <f t="shared" si="706"/>
        <v>1289.799954593253</v>
      </c>
      <c r="AT270" s="6">
        <f t="shared" si="706"/>
        <v>1326.7456820541029</v>
      </c>
      <c r="AU270" s="6">
        <f t="shared" si="706"/>
        <v>1364.3353143946756</v>
      </c>
      <c r="AV270" s="6">
        <f t="shared" si="706"/>
        <v>1402.550710686734</v>
      </c>
      <c r="AW270" s="6">
        <f t="shared" si="706"/>
        <v>1441.3710152789452</v>
      </c>
      <c r="AX270" s="6">
        <f t="shared" si="706"/>
        <v>1480.7724936201748</v>
      </c>
      <c r="AY270" s="6">
        <f t="shared" si="706"/>
        <v>1520.7283641769618</v>
      </c>
      <c r="AZ270" s="6">
        <f t="shared" si="706"/>
        <v>1561.2086269620252</v>
      </c>
      <c r="BA270" s="6">
        <f t="shared" si="706"/>
        <v>1602.1798892877125</v>
      </c>
      <c r="BB270" s="6">
        <f t="shared" si="706"/>
        <v>1643.6051894609841</v>
      </c>
      <c r="BC270" s="6">
        <f t="shared" si="706"/>
        <v>1685.4438192503317</v>
      </c>
      <c r="BD270" s="6">
        <f t="shared" si="706"/>
        <v>1727.6511460859722</v>
      </c>
      <c r="BE270" s="6">
        <f t="shared" si="706"/>
        <v>1770.1784360825375</v>
      </c>
      <c r="BF270" s="6">
        <f t="shared" si="706"/>
        <v>1812.9726791285073</v>
      </c>
      <c r="BG270" s="6">
        <f t="shared" si="706"/>
        <v>1855.9764174350069</v>
      </c>
      <c r="BH270" s="6">
        <f t="shared" si="706"/>
        <v>1899.1275791156513</v>
      </c>
      <c r="BI270" s="6">
        <f t="shared" si="706"/>
        <v>1942.3593185385901</v>
      </c>
      <c r="BJ270" s="6">
        <f t="shared" si="706"/>
        <v>1985.5998653863346</v>
      </c>
      <c r="BK270" s="6">
        <f t="shared" si="706"/>
        <v>2028.7723845598853</v>
      </c>
      <c r="BL270" s="6">
        <f t="shared" si="706"/>
        <v>2071.7948492751161</v>
      </c>
      <c r="BM270" s="6">
        <f t="shared" si="706"/>
        <v>2114.5799299041419</v>
      </c>
      <c r="BN270" s="6">
        <f t="shared" si="706"/>
        <v>2157.0349013619407</v>
      </c>
      <c r="BO270" s="6">
        <f t="shared" si="706"/>
        <v>2199.0615720431001</v>
      </c>
      <c r="BP270" s="6">
        <f t="shared" si="706"/>
        <v>2240.5562375667978</v>
      </c>
      <c r="BQ270" s="6">
        <f t="shared" si="705"/>
        <v>2281.4096628072284</v>
      </c>
      <c r="BR270" s="6">
        <f t="shared" si="705"/>
        <v>2321.507095924982</v>
      </c>
      <c r="BS270" s="6">
        <f t="shared" si="705"/>
        <v>2360.7283183310069</v>
      </c>
      <c r="BT270" s="6">
        <f t="shared" si="705"/>
        <v>2398.9477347334796</v>
      </c>
      <c r="BU270" s="6">
        <f t="shared" si="705"/>
        <v>2436.0345076021572</v>
      </c>
      <c r="BV270" s="6">
        <f t="shared" si="705"/>
        <v>2471.8527405680325</v>
      </c>
      <c r="BW270" s="6">
        <f t="shared" si="705"/>
        <v>2506.2617154058216</v>
      </c>
      <c r="BX270" s="6">
        <f t="shared" si="705"/>
        <v>2539.1161873548494</v>
      </c>
      <c r="BY270" s="6">
        <f t="shared" si="705"/>
        <v>2570.2667435926323</v>
      </c>
      <c r="BZ270" s="6">
        <f t="shared" si="705"/>
        <v>2599.5602296664911</v>
      </c>
      <c r="CA270" s="6">
        <f t="shared" si="705"/>
        <v>2626.8402486302662</v>
      </c>
      <c r="CB270" s="6">
        <f t="shared" si="705"/>
        <v>2651.9477374701219</v>
      </c>
      <c r="CC270" s="6">
        <f t="shared" si="705"/>
        <v>2674.7216251852633</v>
      </c>
      <c r="CD270" s="6">
        <f t="shared" si="705"/>
        <v>2694.9995765146141</v>
      </c>
      <c r="CE270" s="6">
        <f t="shared" si="705"/>
        <v>2712.6188248611543</v>
      </c>
      <c r="CF270" s="6">
        <f t="shared" si="705"/>
        <v>2727.4170973463461</v>
      </c>
      <c r="CG270" s="6">
        <f t="shared" si="705"/>
        <v>2739.2336341809073</v>
      </c>
      <c r="CH270" s="6">
        <f t="shared" si="705"/>
        <v>2747.9103036278921</v>
      </c>
      <c r="CI270" s="6">
        <f t="shared" si="705"/>
        <v>2753.2928127297096</v>
      </c>
      <c r="CJ270" s="6">
        <f t="shared" si="705"/>
        <v>2755.2320126906648</v>
      </c>
      <c r="CK270" s="6">
        <f t="shared" si="705"/>
        <v>2753.5852963112834</v>
      </c>
      <c r="CL270" s="6">
        <f t="shared" si="705"/>
        <v>2748.2180831704482</v>
      </c>
      <c r="CM270" s="6">
        <f t="shared" si="705"/>
        <v>2739.0053863201802</v>
      </c>
      <c r="CN270" s="6">
        <f t="shared" si="705"/>
        <v>2725.8334521221045</v>
      </c>
      <c r="CO270" s="6">
        <f t="shared" si="705"/>
        <v>2708.601462481713</v>
      </c>
      <c r="CP270" s="6">
        <f t="shared" si="705"/>
        <v>2687.2232861754801</v>
      </c>
      <c r="CQ270" s="6">
        <f t="shared" si="705"/>
        <v>2661.6292632001264</v>
      </c>
      <c r="CR270" s="6">
        <f t="shared" si="705"/>
        <v>2631.7680031454388</v>
      </c>
      <c r="CS270" s="6">
        <f t="shared" si="705"/>
        <v>2597.6081755612254</v>
      </c>
      <c r="CT270" s="6">
        <f t="shared" si="705"/>
        <v>2559.1402671467044</v>
      </c>
      <c r="CU270" s="6">
        <f t="shared" si="705"/>
        <v>2516.3782774423662</v>
      </c>
      <c r="CV270" s="6">
        <f t="shared" si="705"/>
        <v>2469.3613216929452</v>
      </c>
      <c r="CW270" s="6">
        <f t="shared" si="705"/>
        <v>2418.1551065481008</v>
      </c>
      <c r="CX270" s="6">
        <f t="shared" si="705"/>
        <v>2362.8532416802805</v>
      </c>
      <c r="CY270" s="6">
        <f t="shared" si="705"/>
        <v>2303.5783481358785</v>
      </c>
      <c r="CZ270" s="6">
        <f t="shared" si="705"/>
        <v>2240.4829224553082</v>
      </c>
      <c r="DA270" s="6">
        <f t="shared" si="705"/>
        <v>2173.7499146097875</v>
      </c>
      <c r="DB270" s="6">
        <f t="shared" si="705"/>
        <v>2103.5929775613172</v>
      </c>
      <c r="DC270" s="6">
        <f t="shared" si="705"/>
        <v>2030.2563470352561</v>
      </c>
      <c r="DD270" s="6">
        <f t="shared" si="705"/>
        <v>1954.0143121402907</v>
      </c>
      <c r="DE270" s="6">
        <f t="shared" si="705"/>
        <v>1875.1702407385669</v>
      </c>
      <c r="DF270" s="6">
        <f t="shared" si="705"/>
        <v>1794.0551283322886</v>
      </c>
      <c r="DG270" s="6">
        <f t="shared" si="705"/>
        <v>1711.02564567321</v>
      </c>
      <c r="DH270" s="6">
        <f t="shared" si="705"/>
        <v>1626.4616684616906</v>
      </c>
      <c r="DI270" s="6">
        <f t="shared" si="705"/>
        <v>1540.7632824112245</v>
      </c>
      <c r="DJ270" s="6">
        <f t="shared" si="705"/>
        <v>1454.3472685960103</v>
      </c>
      <c r="DK270" s="6">
        <f t="shared" si="705"/>
        <v>1367.6430872932756</v>
      </c>
      <c r="DL270" s="6">
        <f t="shared" si="705"/>
        <v>1281.0883932258237</v>
      </c>
      <c r="DM270" s="6">
        <f t="shared" si="705"/>
        <v>1195.1241310192272</v>
      </c>
      <c r="DN270" s="6">
        <f t="shared" si="705"/>
        <v>1110.1892763312014</v>
      </c>
      <c r="DO270" s="6">
        <f t="shared" si="705"/>
        <v>1026.715304986177</v>
      </c>
      <c r="DP270" s="6">
        <f t="shared" si="705"/>
        <v>945.12048901612536</v>
      </c>
      <c r="DQ270" s="6">
        <f t="shared" si="705"/>
        <v>865.80413390235526</v>
      </c>
      <c r="DR270" s="6">
        <f t="shared" si="705"/>
        <v>789.14088487734637</v>
      </c>
      <c r="DS270" s="6">
        <f t="shared" si="705"/>
        <v>715.475240872977</v>
      </c>
      <c r="DT270" s="6">
        <f t="shared" si="705"/>
        <v>645.11642180965839</v>
      </c>
      <c r="DU270" s="6">
        <f t="shared" si="705"/>
        <v>578.33373749117266</v>
      </c>
      <c r="DV270" s="6">
        <f t="shared" si="705"/>
        <v>515.35260363827945</v>
      </c>
      <c r="DW270" s="6">
        <f t="shared" si="705"/>
        <v>456.35134196531271</v>
      </c>
      <c r="DX270" s="6">
        <f t="shared" si="705"/>
        <v>401.45888624722699</v>
      </c>
      <c r="DY270" s="6">
        <f t="shared" si="705"/>
        <v>350.75349493317719</v>
      </c>
      <c r="DZ270" s="6">
        <f t="shared" si="705"/>
        <v>304.26254329071674</v>
      </c>
      <c r="EA270" s="6">
        <f t="shared" si="705"/>
        <v>261.96343491195194</v>
      </c>
      <c r="EB270" s="6">
        <f t="shared" si="704"/>
        <v>223.78563475516211</v>
      </c>
      <c r="EC270" s="6">
        <f t="shared" si="704"/>
        <v>189.61378518805958</v>
      </c>
      <c r="ED270" s="6">
        <f t="shared" si="704"/>
        <v>159.2918245990667</v>
      </c>
      <c r="EE270" s="6">
        <f t="shared" si="704"/>
        <v>132.62798720796397</v>
      </c>
      <c r="EF270" s="6">
        <f t="shared" si="704"/>
        <v>109.40052508488802</v>
      </c>
      <c r="EG270" s="6">
        <f t="shared" si="704"/>
        <v>89.363961474439805</v>
      </c>
      <c r="EH270" s="6">
        <f t="shared" si="704"/>
        <v>72.255660576650683</v>
      </c>
      <c r="EI270" s="6">
        <f t="shared" si="704"/>
        <v>57.802484882530173</v>
      </c>
      <c r="EJ270" s="6">
        <f t="shared" si="704"/>
        <v>45.72730840951705</v>
      </c>
      <c r="EK270" s="6">
        <f t="shared" si="704"/>
        <v>35.75516343577889</v>
      </c>
      <c r="EL270" s="6">
        <f t="shared" si="704"/>
        <v>27.618819480123211</v>
      </c>
      <c r="EM270" s="6">
        <f t="shared" si="704"/>
        <v>21.06362531085513</v>
      </c>
      <c r="EN270" s="6">
        <f t="shared" si="704"/>
        <v>15.85148581515436</v>
      </c>
      <c r="EO270" s="6">
        <f t="shared" si="704"/>
        <v>11.763892968577274</v>
      </c>
      <c r="EP270" s="6">
        <f t="shared" si="704"/>
        <v>8.603980683545684</v>
      </c>
      <c r="EQ270" s="6">
        <f t="shared" si="704"/>
        <v>6.1976234442470322</v>
      </c>
      <c r="ER270" s="6">
        <f t="shared" si="704"/>
        <v>4.3936448184013752</v>
      </c>
      <c r="ES270" s="6">
        <f t="shared" si="704"/>
        <v>3.0632409857712859</v>
      </c>
      <c r="ET270" s="6">
        <f t="shared" si="704"/>
        <v>2.0987538104462091</v>
      </c>
      <c r="EU270" s="6">
        <f t="shared" si="704"/>
        <v>1.4119460941481594</v>
      </c>
      <c r="EV270" s="6">
        <f t="shared" si="704"/>
        <v>0.93193793231970268</v>
      </c>
      <c r="EW270" s="6">
        <f t="shared" si="704"/>
        <v>0.6029581016930663</v>
      </c>
      <c r="EX270" s="6">
        <f t="shared" si="704"/>
        <v>0.38204968220205565</v>
      </c>
      <c r="EY270" s="6">
        <f t="shared" si="704"/>
        <v>0.23684698099536303</v>
      </c>
      <c r="EZ270" s="6">
        <f t="shared" si="704"/>
        <v>0.14351407818143738</v>
      </c>
      <c r="FA270" s="6">
        <f t="shared" si="704"/>
        <v>8.4906872599178201E-2</v>
      </c>
      <c r="FB270" s="6">
        <f t="shared" si="704"/>
        <v>4.8993073558700452E-2</v>
      </c>
      <c r="FC270" s="6">
        <f t="shared" si="704"/>
        <v>2.7540361588208256E-2</v>
      </c>
      <c r="FD270" s="6">
        <f t="shared" si="704"/>
        <v>1.5063437240690274E-2</v>
      </c>
      <c r="FE270" s="6">
        <f t="shared" si="704"/>
        <v>8.0066362683903665E-3</v>
      </c>
      <c r="FF270" s="6">
        <f t="shared" si="704"/>
        <v>4.1302310636973302E-3</v>
      </c>
      <c r="FG270" s="6">
        <f t="shared" si="704"/>
        <v>2.0648898667500401E-3</v>
      </c>
      <c r="FH270" s="6">
        <f t="shared" si="704"/>
        <v>9.9905630975652155E-4</v>
      </c>
      <c r="FI270" s="6">
        <f t="shared" si="704"/>
        <v>4.670858222975038E-4</v>
      </c>
      <c r="FJ270" s="6">
        <f t="shared" si="704"/>
        <v>2.1068309302601316E-4</v>
      </c>
      <c r="FK270" s="6">
        <f t="shared" si="704"/>
        <v>9.1531316137800117E-5</v>
      </c>
      <c r="FL270" s="6">
        <f t="shared" si="704"/>
        <v>3.8235264030635519E-5</v>
      </c>
      <c r="FM270" s="6">
        <f t="shared" si="704"/>
        <v>1.5329402270989318E-5</v>
      </c>
      <c r="FN270" s="6">
        <f t="shared" si="704"/>
        <v>5.8874718701831808E-6</v>
      </c>
      <c r="FO270" s="6">
        <f t="shared" si="704"/>
        <v>2.1617843059391257E-6</v>
      </c>
      <c r="FP270" s="6">
        <f t="shared" si="704"/>
        <v>7.5730873094579037E-7</v>
      </c>
      <c r="FQ270" s="6">
        <f t="shared" si="704"/>
        <v>2.5256067560735586E-7</v>
      </c>
      <c r="FR270" s="6">
        <f t="shared" si="704"/>
        <v>8.0002133845749557E-8</v>
      </c>
      <c r="FS270" s="6">
        <f t="shared" si="704"/>
        <v>2.4012926143965006E-8</v>
      </c>
      <c r="FT270" s="6">
        <f t="shared" si="704"/>
        <v>6.8125907295961887E-9</v>
      </c>
      <c r="FU270" s="6">
        <f t="shared" si="704"/>
        <v>1.8220834924241463E-9</v>
      </c>
      <c r="FV270" s="6">
        <f t="shared" si="704"/>
        <v>4.581678189598747E-10</v>
      </c>
      <c r="FW270" s="6">
        <f t="shared" si="704"/>
        <v>1.0800320680678104E-10</v>
      </c>
      <c r="FX270" s="6">
        <f t="shared" si="704"/>
        <v>2.3795835392266987E-11</v>
      </c>
      <c r="FY270" s="6">
        <f t="shared" si="704"/>
        <v>4.8848593854580226E-12</v>
      </c>
      <c r="FZ270" s="6">
        <f t="shared" si="704"/>
        <v>9.3123551990909836E-13</v>
      </c>
      <c r="GA270" s="6">
        <f t="shared" si="704"/>
        <v>1.6429510040044681E-13</v>
      </c>
      <c r="GB270" s="6">
        <f t="shared" si="704"/>
        <v>2.6728638110753846E-14</v>
      </c>
      <c r="GC270" s="6">
        <f t="shared" si="704"/>
        <v>3.994573125563309E-15</v>
      </c>
      <c r="GD270" s="6">
        <f t="shared" si="704"/>
        <v>5.4623599297306579E-16</v>
      </c>
      <c r="GE270" s="6">
        <f t="shared" si="704"/>
        <v>6.8061048893191689E-17</v>
      </c>
      <c r="GF270" s="6">
        <f t="shared" si="704"/>
        <v>6.9995961199046387E-18</v>
      </c>
      <c r="GG270" s="6">
        <f t="shared" si="704"/>
        <v>0</v>
      </c>
      <c r="GH270" s="6">
        <f t="shared" si="704"/>
        <v>0</v>
      </c>
      <c r="GI270" s="6">
        <f t="shared" si="704"/>
        <v>0</v>
      </c>
      <c r="GJ270" s="6">
        <f t="shared" si="704"/>
        <v>0</v>
      </c>
      <c r="GK270" s="6">
        <f t="shared" si="704"/>
        <v>0</v>
      </c>
      <c r="GL270" s="6">
        <f t="shared" si="704"/>
        <v>0</v>
      </c>
      <c r="GM270" s="6">
        <f t="shared" si="704"/>
        <v>0</v>
      </c>
      <c r="GN270" s="6">
        <f t="shared" si="703"/>
        <v>0</v>
      </c>
      <c r="GO270" s="6">
        <f t="shared" si="703"/>
        <v>0</v>
      </c>
      <c r="GP270" s="6">
        <f t="shared" si="703"/>
        <v>0</v>
      </c>
      <c r="GQ270" s="6">
        <f t="shared" si="703"/>
        <v>0</v>
      </c>
      <c r="GR270" s="6">
        <f t="shared" si="703"/>
        <v>0</v>
      </c>
      <c r="GS270" s="6">
        <f t="shared" si="703"/>
        <v>0</v>
      </c>
      <c r="GT270" s="6">
        <f t="shared" si="703"/>
        <v>0</v>
      </c>
      <c r="GU270" s="6">
        <f t="shared" si="703"/>
        <v>0</v>
      </c>
      <c r="GV270" s="6">
        <f t="shared" si="703"/>
        <v>0</v>
      </c>
      <c r="GW270" s="6">
        <f t="shared" si="703"/>
        <v>0</v>
      </c>
      <c r="GX270" s="6">
        <f t="shared" si="703"/>
        <v>0</v>
      </c>
      <c r="GY270" s="6">
        <f t="shared" si="703"/>
        <v>0</v>
      </c>
      <c r="GZ270" s="6">
        <f t="shared" si="703"/>
        <v>0</v>
      </c>
      <c r="HA270" s="6">
        <f t="shared" si="703"/>
        <v>0</v>
      </c>
      <c r="HB270" s="6">
        <f t="shared" si="703"/>
        <v>0</v>
      </c>
      <c r="HC270" s="6">
        <f t="shared" si="703"/>
        <v>0</v>
      </c>
      <c r="HD270" s="6">
        <f t="shared" si="703"/>
        <v>0</v>
      </c>
      <c r="HE270" s="6">
        <f t="shared" si="703"/>
        <v>0</v>
      </c>
      <c r="HF270" s="6">
        <f t="shared" si="703"/>
        <v>0</v>
      </c>
      <c r="HG270" s="6">
        <f t="shared" si="703"/>
        <v>0</v>
      </c>
      <c r="HJ270" s="2">
        <f t="shared" si="644"/>
        <v>196497.12299452745</v>
      </c>
      <c r="HK270" s="1">
        <f t="shared" si="638"/>
        <v>386644.10859468294</v>
      </c>
      <c r="HL270" s="2">
        <f t="shared" si="645"/>
        <v>-0.99997974239707343</v>
      </c>
      <c r="HM270" s="4">
        <f t="shared" si="646"/>
        <v>1.0450758290804265</v>
      </c>
      <c r="HN270" s="4">
        <f t="shared" si="647"/>
        <v>0.50183633844799247</v>
      </c>
      <c r="HO270" s="5">
        <f t="shared" si="684"/>
        <v>4.8589515333881081</v>
      </c>
      <c r="HP270" s="2">
        <f t="shared" si="648"/>
        <v>-3968.9940442468655</v>
      </c>
      <c r="HQ270" s="5">
        <f t="shared" si="649"/>
        <v>-4.8649072865221115</v>
      </c>
      <c r="HR270" s="6">
        <f t="shared" si="650"/>
        <v>2650.8589515333879</v>
      </c>
      <c r="HS270" s="2">
        <f t="shared" si="651"/>
        <v>160.42811762497772</v>
      </c>
      <c r="HT270" s="11">
        <f t="shared" si="652"/>
        <v>196497.12299522955</v>
      </c>
    </row>
    <row r="271" spans="1:228" x14ac:dyDescent="0.25">
      <c r="A271">
        <v>185</v>
      </c>
      <c r="B271" s="3">
        <v>1778279410.0389199</v>
      </c>
      <c r="C271" s="7">
        <v>56.350274103192888</v>
      </c>
      <c r="D271" s="6">
        <f t="shared" si="643"/>
        <v>324.42222495621684</v>
      </c>
      <c r="E271" s="6">
        <f t="shared" si="706"/>
        <v>336.34012389445905</v>
      </c>
      <c r="F271" s="6">
        <f t="shared" si="706"/>
        <v>348.66230968096693</v>
      </c>
      <c r="G271" s="6">
        <f t="shared" si="706"/>
        <v>361.40042231239545</v>
      </c>
      <c r="H271" s="6">
        <f t="shared" si="706"/>
        <v>374.56629759425488</v>
      </c>
      <c r="I271" s="6">
        <f t="shared" si="706"/>
        <v>388.17195951062928</v>
      </c>
      <c r="J271" s="6">
        <f t="shared" si="706"/>
        <v>402.22961144576936</v>
      </c>
      <c r="K271" s="6">
        <f t="shared" si="706"/>
        <v>416.7516261734861</v>
      </c>
      <c r="L271" s="6">
        <f t="shared" si="706"/>
        <v>431.75053451716718</v>
      </c>
      <c r="M271" s="6">
        <f t="shared" si="706"/>
        <v>447.23901258837543</v>
      </c>
      <c r="N271" s="6">
        <f t="shared" si="706"/>
        <v>463.22986749764885</v>
      </c>
      <c r="O271" s="6">
        <f t="shared" si="706"/>
        <v>479.73602143439581</v>
      </c>
      <c r="P271" s="6">
        <f t="shared" si="706"/>
        <v>496.77049399745067</v>
      </c>
      <c r="Q271" s="6">
        <f t="shared" si="706"/>
        <v>514.34638266169748</v>
      </c>
      <c r="R271" s="6">
        <f t="shared" si="706"/>
        <v>532.47684125531021</v>
      </c>
      <c r="S271" s="6">
        <f t="shared" si="706"/>
        <v>551.17505631466781</v>
      </c>
      <c r="T271" s="6">
        <f t="shared" si="706"/>
        <v>570.45422118390934</v>
      </c>
      <c r="U271" s="6">
        <f t="shared" si="706"/>
        <v>590.32750771687927</v>
      </c>
      <c r="V271" s="6">
        <f t="shared" si="706"/>
        <v>610.80803542931756</v>
      </c>
      <c r="W271" s="6">
        <f t="shared" si="706"/>
        <v>631.90883795305183</v>
      </c>
      <c r="X271" s="6">
        <f t="shared" si="706"/>
        <v>653.64282662846665</v>
      </c>
      <c r="Y271" s="6">
        <f t="shared" si="706"/>
        <v>676.02275107149569</v>
      </c>
      <c r="Z271" s="6">
        <f t="shared" si="706"/>
        <v>699.06115654532277</v>
      </c>
      <c r="AA271" s="6">
        <f t="shared" si="706"/>
        <v>722.77033795909279</v>
      </c>
      <c r="AB271" s="6">
        <f t="shared" si="706"/>
        <v>747.16229031499381</v>
      </c>
      <c r="AC271" s="6">
        <f t="shared" si="706"/>
        <v>772.24865541927772</v>
      </c>
      <c r="AD271" s="6">
        <f t="shared" si="706"/>
        <v>798.04066466859649</v>
      </c>
      <c r="AE271" s="6">
        <f t="shared" si="706"/>
        <v>824.5490777181069</v>
      </c>
      <c r="AF271" s="6">
        <f t="shared" si="706"/>
        <v>851.78411684433422</v>
      </c>
      <c r="AG271" s="6">
        <f t="shared" si="706"/>
        <v>879.75539680141071</v>
      </c>
      <c r="AH271" s="6">
        <f t="shared" si="706"/>
        <v>908.4718499804784</v>
      </c>
      <c r="AI271" s="6">
        <f t="shared" si="706"/>
        <v>937.94164667810765</v>
      </c>
      <c r="AJ271" s="6">
        <f t="shared" si="706"/>
        <v>968.17211028345491</v>
      </c>
      <c r="AK271" s="6">
        <f t="shared" si="706"/>
        <v>999.16962719719857</v>
      </c>
      <c r="AL271" s="6">
        <f t="shared" si="706"/>
        <v>1030.9395513054058</v>
      </c>
      <c r="AM271" s="6">
        <f t="shared" si="706"/>
        <v>1063.4861028330658</v>
      </c>
      <c r="AN271" s="6">
        <f t="shared" si="706"/>
        <v>1096.8122614235137</v>
      </c>
      <c r="AO271" s="6">
        <f t="shared" si="706"/>
        <v>1130.9196532935571</v>
      </c>
      <c r="AP271" s="6">
        <f t="shared" si="706"/>
        <v>1165.8084323370317</v>
      </c>
      <c r="AQ271" s="6">
        <f t="shared" si="706"/>
        <v>1201.477155069729</v>
      </c>
      <c r="AR271" s="6">
        <f t="shared" si="706"/>
        <v>1237.9226493302292</v>
      </c>
      <c r="AS271" s="6">
        <f t="shared" si="706"/>
        <v>1275.1398766847458</v>
      </c>
      <c r="AT271" s="6">
        <f t="shared" si="706"/>
        <v>1313.1217885112135</v>
      </c>
      <c r="AU271" s="6">
        <f t="shared" si="706"/>
        <v>1351.8591757821243</v>
      </c>
      <c r="AV271" s="6">
        <f t="shared" si="706"/>
        <v>1391.3405126088171</v>
      </c>
      <c r="AW271" s="6">
        <f t="shared" si="706"/>
        <v>1431.5517936540091</v>
      </c>
      <c r="AX271" s="6">
        <f t="shared" si="706"/>
        <v>1472.4763655900399</v>
      </c>
      <c r="AY271" s="6">
        <f t="shared" si="706"/>
        <v>1514.0947528310023</v>
      </c>
      <c r="AZ271" s="6">
        <f t="shared" si="706"/>
        <v>1556.3844778462078</v>
      </c>
      <c r="BA271" s="6">
        <f t="shared" si="706"/>
        <v>1599.3198764444501</v>
      </c>
      <c r="BB271" s="6">
        <f t="shared" si="706"/>
        <v>1642.8719085059115</v>
      </c>
      <c r="BC271" s="6">
        <f t="shared" si="706"/>
        <v>1687.0079647369039</v>
      </c>
      <c r="BD271" s="6">
        <f t="shared" si="706"/>
        <v>1731.6916701382661</v>
      </c>
      <c r="BE271" s="6">
        <f t="shared" si="706"/>
        <v>1776.8826849910206</v>
      </c>
      <c r="BF271" s="6">
        <f t="shared" si="706"/>
        <v>1822.5365043034083</v>
      </c>
      <c r="BG271" s="6">
        <f t="shared" si="706"/>
        <v>1868.6042567980921</v>
      </c>
      <c r="BH271" s="6">
        <f t="shared" si="706"/>
        <v>1915.0325046849568</v>
      </c>
      <c r="BI271" s="6">
        <f t="shared" si="706"/>
        <v>1961.763045623494</v>
      </c>
      <c r="BJ271" s="6">
        <f t="shared" si="706"/>
        <v>2008.7327184643855</v>
      </c>
      <c r="BK271" s="6">
        <f t="shared" si="706"/>
        <v>2055.8732145547619</v>
      </c>
      <c r="BL271" s="6">
        <f t="shared" si="706"/>
        <v>2103.1108966001452</v>
      </c>
      <c r="BM271" s="6">
        <f t="shared" si="706"/>
        <v>2150.3666272817613</v>
      </c>
      <c r="BN271" s="6">
        <f t="shared" si="706"/>
        <v>2197.5556100815852</v>
      </c>
      <c r="BO271" s="6">
        <f t="shared" si="706"/>
        <v>2244.5872449830999</v>
      </c>
      <c r="BP271" s="6">
        <f t="shared" si="706"/>
        <v>2291.3650019873585</v>
      </c>
      <c r="BQ271" s="6">
        <f t="shared" si="705"/>
        <v>2337.7863156285243</v>
      </c>
      <c r="BR271" s="6">
        <f t="shared" si="705"/>
        <v>2383.7425039459654</v>
      </c>
      <c r="BS271" s="6">
        <f t="shared" si="705"/>
        <v>2429.1187156307346</v>
      </c>
      <c r="BT271" s="6">
        <f t="shared" si="705"/>
        <v>2473.7939093391783</v>
      </c>
      <c r="BU271" s="6">
        <f t="shared" si="705"/>
        <v>2517.640869419512</v>
      </c>
      <c r="BV271" s="6">
        <f t="shared" si="705"/>
        <v>2560.5262625642886</v>
      </c>
      <c r="BW271" s="6">
        <f t="shared" si="705"/>
        <v>2602.3107401307111</v>
      </c>
      <c r="BX271" s="6">
        <f t="shared" si="705"/>
        <v>2642.8490910961336</v>
      </c>
      <c r="BY271" s="6">
        <f t="shared" si="705"/>
        <v>2681.9904508114691</v>
      </c>
      <c r="BZ271" s="6">
        <f t="shared" si="705"/>
        <v>2719.5785708635126</v>
      </c>
      <c r="CA271" s="6">
        <f t="shared" si="705"/>
        <v>2755.4521554791168</v>
      </c>
      <c r="CB271" s="6">
        <f t="shared" si="705"/>
        <v>2789.445269944139</v>
      </c>
      <c r="CC271" s="6">
        <f t="shared" si="705"/>
        <v>2821.3878265213998</v>
      </c>
      <c r="CD271" s="6">
        <f t="shared" si="705"/>
        <v>2851.1061532301005</v>
      </c>
      <c r="CE271" s="6">
        <f t="shared" si="705"/>
        <v>2878.4236506916495</v>
      </c>
      <c r="CF271" s="6">
        <f t="shared" si="705"/>
        <v>2903.1615419330778</v>
      </c>
      <c r="CG271" s="6">
        <f t="shared" si="705"/>
        <v>2925.139719625121</v>
      </c>
      <c r="CH271" s="6">
        <f t="shared" si="705"/>
        <v>2944.1776946776031</v>
      </c>
      <c r="CI271" s="6">
        <f t="shared" si="705"/>
        <v>2960.0956493858303</v>
      </c>
      <c r="CJ271" s="6">
        <f t="shared" si="705"/>
        <v>2972.715597436842</v>
      </c>
      <c r="CK271" s="6">
        <f t="shared" si="705"/>
        <v>2981.8626519926897</v>
      </c>
      <c r="CL271" s="6">
        <f t="shared" si="705"/>
        <v>2987.3664017794272</v>
      </c>
      <c r="CM271" s="6">
        <f t="shared" si="705"/>
        <v>2989.062393579552</v>
      </c>
      <c r="CN271" s="6">
        <f t="shared" si="705"/>
        <v>2986.793717827898</v>
      </c>
      <c r="CO271" s="6">
        <f t="shared" si="705"/>
        <v>2980.4126918712846</v>
      </c>
      <c r="CP271" s="6">
        <f t="shared" si="705"/>
        <v>2969.7826333928574</v>
      </c>
      <c r="CQ271" s="6">
        <f t="shared" si="705"/>
        <v>2954.7797139159666</v>
      </c>
      <c r="CR271" s="6">
        <f t="shared" si="705"/>
        <v>2935.2948794445683</v>
      </c>
      <c r="CS271" s="6">
        <f t="shared" si="705"/>
        <v>2911.2358225268886</v>
      </c>
      <c r="CT271" s="6">
        <f t="shared" si="705"/>
        <v>2882.5289867028227</v>
      </c>
      <c r="CU271" s="6">
        <f t="shared" si="705"/>
        <v>2849.1215809640939</v>
      </c>
      <c r="CV271" s="6">
        <f t="shared" si="705"/>
        <v>2810.9835784203801</v>
      </c>
      <c r="CW271" s="6">
        <f t="shared" si="705"/>
        <v>2768.1096697395706</v>
      </c>
      <c r="CX271" s="6">
        <f t="shared" si="705"/>
        <v>2720.5211384459544</v>
      </c>
      <c r="CY271" s="6">
        <f t="shared" si="705"/>
        <v>2668.2676217297826</v>
      </c>
      <c r="CZ271" s="6">
        <f t="shared" si="705"/>
        <v>2611.428717148367</v>
      </c>
      <c r="DA271" s="6">
        <f t="shared" si="705"/>
        <v>2550.1153928008334</v>
      </c>
      <c r="DB271" s="6">
        <f t="shared" si="705"/>
        <v>2484.4711561432937</v>
      </c>
      <c r="DC271" s="6">
        <f t="shared" si="705"/>
        <v>2414.6729348640115</v>
      </c>
      <c r="DD271" s="6">
        <f t="shared" si="705"/>
        <v>2340.9316224184499</v>
      </c>
      <c r="DE271" s="6">
        <f t="shared" si="705"/>
        <v>2263.4922408791981</v>
      </c>
      <c r="DF271" s="6">
        <f t="shared" si="705"/>
        <v>2182.6336751392869</v>
      </c>
      <c r="DG271" s="6">
        <f t="shared" si="705"/>
        <v>2098.6679352417555</v>
      </c>
      <c r="DH271" s="6">
        <f t="shared" si="705"/>
        <v>2011.9389079364812</v>
      </c>
      <c r="DI271" s="6">
        <f t="shared" si="705"/>
        <v>1922.8205646341</v>
      </c>
      <c r="DJ271" s="6">
        <f t="shared" si="705"/>
        <v>1831.7146008697423</v>
      </c>
      <c r="DK271" s="6">
        <f t="shared" si="705"/>
        <v>1739.0474923104282</v>
      </c>
      <c r="DL271" s="6">
        <f t="shared" si="705"/>
        <v>1645.266964177596</v>
      </c>
      <c r="DM271" s="6">
        <f t="shared" si="705"/>
        <v>1550.8378847823112</v>
      </c>
      <c r="DN271" s="6">
        <f t="shared" si="705"/>
        <v>1456.2376094335625</v>
      </c>
      <c r="DO271" s="6">
        <f t="shared" si="705"/>
        <v>1361.9508180334346</v>
      </c>
      <c r="DP271" s="6">
        <f t="shared" si="705"/>
        <v>1268.4639079519309</v>
      </c>
      <c r="DQ271" s="6">
        <f t="shared" si="705"/>
        <v>1176.2590225975755</v>
      </c>
      <c r="DR271" s="6">
        <f t="shared" si="705"/>
        <v>1085.8078150429774</v>
      </c>
      <c r="DS271" s="6">
        <f t="shared" si="705"/>
        <v>997.56506419556501</v>
      </c>
      <c r="DT271" s="6">
        <f t="shared" si="705"/>
        <v>911.96227760319073</v>
      </c>
      <c r="DU271" s="6">
        <f t="shared" si="705"/>
        <v>829.4014290307764</v>
      </c>
      <c r="DV271" s="6">
        <f t="shared" si="705"/>
        <v>750.24898945572852</v>
      </c>
      <c r="DW271" s="6">
        <f t="shared" si="705"/>
        <v>674.83041615117475</v>
      </c>
      <c r="DX271" s="6">
        <f t="shared" si="705"/>
        <v>603.42526508276546</v>
      </c>
      <c r="DY271" s="6">
        <f t="shared" si="705"/>
        <v>536.26308613992967</v>
      </c>
      <c r="DZ271" s="6">
        <f t="shared" si="705"/>
        <v>473.52024818160243</v>
      </c>
      <c r="EA271" s="6">
        <f t="shared" si="705"/>
        <v>415.31782113442682</v>
      </c>
      <c r="EB271" s="6">
        <f t="shared" si="704"/>
        <v>361.72061550669247</v>
      </c>
      <c r="EC271" s="6">
        <f t="shared" si="704"/>
        <v>312.73744610292408</v>
      </c>
      <c r="ED271" s="6">
        <f t="shared" si="704"/>
        <v>268.32264736030015</v>
      </c>
      <c r="EE271" s="6">
        <f t="shared" si="704"/>
        <v>228.37882396330542</v>
      </c>
      <c r="EF271" s="6">
        <f t="shared" si="704"/>
        <v>192.76077406448343</v>
      </c>
      <c r="EG271" s="6">
        <f t="shared" si="704"/>
        <v>161.28047579200944</v>
      </c>
      <c r="EH271" s="6">
        <f t="shared" si="704"/>
        <v>133.71298328990807</v>
      </c>
      <c r="EI271" s="6">
        <f t="shared" si="704"/>
        <v>109.80303898455149</v>
      </c>
      <c r="EJ271" s="6">
        <f t="shared" si="704"/>
        <v>89.272176750985167</v>
      </c>
      <c r="EK271" s="6">
        <f t="shared" si="704"/>
        <v>71.826068546101794</v>
      </c>
      <c r="EL271" s="6">
        <f t="shared" si="704"/>
        <v>57.161856808357719</v>
      </c>
      <c r="EM271" s="6">
        <f t="shared" si="704"/>
        <v>44.97521773581812</v>
      </c>
      <c r="EN271" s="6">
        <f t="shared" si="704"/>
        <v>34.966916840533628</v>
      </c>
      <c r="EO271" s="6">
        <f t="shared" si="704"/>
        <v>26.848647359551698</v>
      </c>
      <c r="EP271" s="6">
        <f t="shared" si="704"/>
        <v>20.347982608882702</v>
      </c>
      <c r="EQ271" s="6">
        <f t="shared" si="704"/>
        <v>15.21232268317984</v>
      </c>
      <c r="ER271" s="6">
        <f t="shared" si="704"/>
        <v>11.211770740011167</v>
      </c>
      <c r="ES271" s="6">
        <f t="shared" si="704"/>
        <v>8.1409306563886226</v>
      </c>
      <c r="ET271" s="6">
        <f t="shared" si="704"/>
        <v>5.8196721078849043</v>
      </c>
      <c r="EU271" s="6">
        <f t="shared" si="704"/>
        <v>4.0929572841068769</v>
      </c>
      <c r="EV271" s="6">
        <f t="shared" si="704"/>
        <v>2.8298622602029324</v>
      </c>
      <c r="EW271" s="6">
        <f t="shared" si="704"/>
        <v>1.9219531158271674</v>
      </c>
      <c r="EX271" s="6">
        <f t="shared" si="704"/>
        <v>1.2811909693484018</v>
      </c>
      <c r="EY271" s="6">
        <f t="shared" si="704"/>
        <v>0.83754113965277432</v>
      </c>
      <c r="EZ271" s="6">
        <f t="shared" si="704"/>
        <v>0.53645081388194549</v>
      </c>
      <c r="FA271" s="6">
        <f t="shared" si="704"/>
        <v>0.33633905284613952</v>
      </c>
      <c r="FB271" s="6">
        <f t="shared" si="704"/>
        <v>0.20621558984264959</v>
      </c>
      <c r="FC271" s="6">
        <f t="shared" si="704"/>
        <v>0.12351390226677245</v>
      </c>
      <c r="FD271" s="6">
        <f t="shared" si="704"/>
        <v>7.2192640752930484E-2</v>
      </c>
      <c r="FE271" s="6">
        <f t="shared" si="704"/>
        <v>4.1130465831378679E-2</v>
      </c>
      <c r="FF271" s="6">
        <f t="shared" si="704"/>
        <v>2.2814770841386493E-2</v>
      </c>
      <c r="FG271" s="6">
        <f t="shared" si="704"/>
        <v>1.230593986937375E-2</v>
      </c>
      <c r="FH271" s="6">
        <f t="shared" si="704"/>
        <v>6.4461324046433495E-3</v>
      </c>
      <c r="FI271" s="6">
        <f t="shared" si="704"/>
        <v>3.274786343544714E-3</v>
      </c>
      <c r="FJ271" s="6">
        <f t="shared" si="704"/>
        <v>1.6112109048696892E-3</v>
      </c>
      <c r="FK271" s="6">
        <f t="shared" si="704"/>
        <v>7.6659393696894664E-4</v>
      </c>
      <c r="FL271" s="6">
        <f t="shared" si="704"/>
        <v>3.5216811870967201E-4</v>
      </c>
      <c r="FM271" s="6">
        <f t="shared" si="704"/>
        <v>1.5595643209735625E-4</v>
      </c>
      <c r="FN271" s="6">
        <f t="shared" si="704"/>
        <v>6.6464452440021028E-5</v>
      </c>
      <c r="FO271" s="6">
        <f t="shared" si="704"/>
        <v>2.7210628807067337E-5</v>
      </c>
      <c r="FP271" s="6">
        <f t="shared" si="704"/>
        <v>1.0681815413911428E-5</v>
      </c>
      <c r="FQ271" s="6">
        <f t="shared" si="704"/>
        <v>4.0129686113784299E-6</v>
      </c>
      <c r="FR271" s="6">
        <f t="shared" si="704"/>
        <v>1.4398533231086264E-6</v>
      </c>
      <c r="FS271" s="6">
        <f t="shared" si="704"/>
        <v>4.9235571848006834E-7</v>
      </c>
      <c r="FT271" s="6">
        <f t="shared" si="704"/>
        <v>1.6009629427966589E-7</v>
      </c>
      <c r="FU271" s="6">
        <f t="shared" si="704"/>
        <v>4.9387066187901764E-8</v>
      </c>
      <c r="FV271" s="6">
        <f t="shared" si="704"/>
        <v>1.441834790232484E-8</v>
      </c>
      <c r="FW271" s="6">
        <f t="shared" si="704"/>
        <v>3.9735530213927637E-9</v>
      </c>
      <c r="FX271" s="6">
        <f t="shared" si="704"/>
        <v>1.0309615545070499E-9</v>
      </c>
      <c r="FY271" s="6">
        <f t="shared" si="704"/>
        <v>2.5112490308212373E-10</v>
      </c>
      <c r="FZ271" s="6">
        <f t="shared" si="704"/>
        <v>5.7259470236629272E-11</v>
      </c>
      <c r="GA271" s="6">
        <f t="shared" si="704"/>
        <v>1.2183752524856357E-11</v>
      </c>
      <c r="GB271" s="6">
        <f t="shared" si="704"/>
        <v>2.4115348262134339E-12</v>
      </c>
      <c r="GC271" s="6">
        <f t="shared" si="704"/>
        <v>4.4250748764071821E-13</v>
      </c>
      <c r="GD271" s="6">
        <f t="shared" si="704"/>
        <v>7.5011564918427658E-14</v>
      </c>
      <c r="GE271" s="6">
        <f t="shared" si="704"/>
        <v>1.1703310589782166E-14</v>
      </c>
      <c r="GF271" s="6">
        <f t="shared" si="704"/>
        <v>1.48543161223967E-15</v>
      </c>
      <c r="GG271" s="6">
        <f t="shared" si="704"/>
        <v>0</v>
      </c>
      <c r="GH271" s="6">
        <f t="shared" si="704"/>
        <v>0</v>
      </c>
      <c r="GI271" s="6">
        <f t="shared" si="704"/>
        <v>0</v>
      </c>
      <c r="GJ271" s="6">
        <f t="shared" si="704"/>
        <v>0</v>
      </c>
      <c r="GK271" s="6">
        <f t="shared" si="704"/>
        <v>0</v>
      </c>
      <c r="GL271" s="6">
        <f t="shared" si="704"/>
        <v>0</v>
      </c>
      <c r="GM271" s="6">
        <f t="shared" ref="GM271:HG274" si="707">$H$1*PI()/3*($E$213*(GN$215-GM$215)*(GM63*(2*GM$215+GN$215)+GN63*(GM$215+2*GN$215))+$C$213/2*((GN$215^2-GM$215^2)*(GM63+GN63)^2+2*(GN$215-GM$215)*(GM$215*GM63^2+GN$215*GN63^2)))</f>
        <v>0</v>
      </c>
      <c r="GN271" s="6">
        <f t="shared" si="707"/>
        <v>0</v>
      </c>
      <c r="GO271" s="6">
        <f t="shared" si="707"/>
        <v>0</v>
      </c>
      <c r="GP271" s="6">
        <f t="shared" si="707"/>
        <v>0</v>
      </c>
      <c r="GQ271" s="6">
        <f t="shared" si="707"/>
        <v>0</v>
      </c>
      <c r="GR271" s="6">
        <f t="shared" si="707"/>
        <v>0</v>
      </c>
      <c r="GS271" s="6">
        <f t="shared" si="707"/>
        <v>0</v>
      </c>
      <c r="GT271" s="6">
        <f t="shared" si="707"/>
        <v>0</v>
      </c>
      <c r="GU271" s="6">
        <f t="shared" si="707"/>
        <v>0</v>
      </c>
      <c r="GV271" s="6">
        <f t="shared" si="707"/>
        <v>0</v>
      </c>
      <c r="GW271" s="6">
        <f t="shared" si="707"/>
        <v>0</v>
      </c>
      <c r="GX271" s="6">
        <f t="shared" si="707"/>
        <v>0</v>
      </c>
      <c r="GY271" s="6">
        <f t="shared" si="707"/>
        <v>0</v>
      </c>
      <c r="GZ271" s="6">
        <f t="shared" si="707"/>
        <v>0</v>
      </c>
      <c r="HA271" s="6">
        <f t="shared" si="707"/>
        <v>0</v>
      </c>
      <c r="HB271" s="6">
        <f t="shared" si="707"/>
        <v>0</v>
      </c>
      <c r="HC271" s="6">
        <f t="shared" si="707"/>
        <v>0</v>
      </c>
      <c r="HD271" s="6">
        <f t="shared" si="707"/>
        <v>0</v>
      </c>
      <c r="HE271" s="6">
        <f t="shared" si="707"/>
        <v>0</v>
      </c>
      <c r="HF271" s="6">
        <f t="shared" si="707"/>
        <v>0</v>
      </c>
      <c r="HG271" s="6">
        <f t="shared" si="707"/>
        <v>0</v>
      </c>
      <c r="HJ271" s="2">
        <f t="shared" si="644"/>
        <v>212904.88375880435</v>
      </c>
      <c r="HK271" s="1">
        <f t="shared" si="638"/>
        <v>386644.10859468294</v>
      </c>
      <c r="HL271" s="2">
        <f t="shared" si="645"/>
        <v>-0.99997805086135316</v>
      </c>
      <c r="HM271" s="4">
        <f t="shared" si="646"/>
        <v>1.0449890213214987</v>
      </c>
      <c r="HN271" s="4">
        <f t="shared" si="647"/>
        <v>0.50191142202144379</v>
      </c>
      <c r="HO271" s="5">
        <f t="shared" si="684"/>
        <v>5.0576226687403505</v>
      </c>
      <c r="HP271" s="2">
        <f t="shared" si="648"/>
        <v>-3968.993546932254</v>
      </c>
      <c r="HQ271" s="5">
        <f t="shared" si="649"/>
        <v>-5.0640757364856199</v>
      </c>
      <c r="HR271" s="6">
        <f t="shared" si="650"/>
        <v>2651.0576226687404</v>
      </c>
      <c r="HS271" s="2">
        <f t="shared" si="651"/>
        <v>163.67809477762532</v>
      </c>
      <c r="HT271" s="11">
        <f t="shared" si="652"/>
        <v>212904.8837583671</v>
      </c>
    </row>
    <row r="272" spans="1:228" x14ac:dyDescent="0.25">
      <c r="A272">
        <v>186</v>
      </c>
      <c r="B272" s="3">
        <v>1995262314.9688699</v>
      </c>
      <c r="C272" s="7">
        <v>63.22604744875624</v>
      </c>
      <c r="D272" s="6">
        <f t="shared" si="643"/>
        <v>308.27760255771801</v>
      </c>
      <c r="E272" s="6">
        <f t="shared" si="706"/>
        <v>319.76565736177463</v>
      </c>
      <c r="F272" s="6">
        <f t="shared" si="706"/>
        <v>331.65251017344559</v>
      </c>
      <c r="G272" s="6">
        <f t="shared" si="706"/>
        <v>343.95018946086554</v>
      </c>
      <c r="H272" s="6">
        <f t="shared" si="706"/>
        <v>356.67096484024478</v>
      </c>
      <c r="I272" s="6">
        <f t="shared" si="706"/>
        <v>369.82734256199979</v>
      </c>
      <c r="J272" s="6">
        <f t="shared" si="706"/>
        <v>383.4320600139776</v>
      </c>
      <c r="K272" s="6">
        <f t="shared" si="706"/>
        <v>397.49807916347055</v>
      </c>
      <c r="L272" s="6">
        <f t="shared" si="706"/>
        <v>412.03857884694344</v>
      </c>
      <c r="M272" s="6">
        <f t="shared" si="706"/>
        <v>427.06694582091524</v>
      </c>
      <c r="N272" s="6">
        <f t="shared" si="706"/>
        <v>442.59676447336057</v>
      </c>
      <c r="O272" s="6">
        <f t="shared" si="706"/>
        <v>458.64180509764071</v>
      </c>
      <c r="P272" s="6">
        <f t="shared" si="706"/>
        <v>475.21601061578673</v>
      </c>
      <c r="Q272" s="6">
        <f t="shared" si="706"/>
        <v>492.33348164104461</v>
      </c>
      <c r="R272" s="6">
        <f t="shared" si="706"/>
        <v>510.00845975848262</v>
      </c>
      <c r="S272" s="6">
        <f t="shared" si="706"/>
        <v>528.25530889449135</v>
      </c>
      <c r="T272" s="6">
        <f t="shared" si="706"/>
        <v>547.08849464506386</v>
      </c>
      <c r="U272" s="6">
        <f t="shared" si="706"/>
        <v>566.52256142286581</v>
      </c>
      <c r="V272" s="6">
        <f t="shared" si="706"/>
        <v>586.57210727254846</v>
      </c>
      <c r="W272" s="6">
        <f t="shared" si="706"/>
        <v>607.2517562061862</v>
      </c>
      <c r="X272" s="6">
        <f t="shared" si="706"/>
        <v>628.576127894465</v>
      </c>
      <c r="Y272" s="6">
        <f t="shared" si="706"/>
        <v>650.55980454766393</v>
      </c>
      <c r="Z272" s="6">
        <f t="shared" si="706"/>
        <v>673.217294812913</v>
      </c>
      <c r="AA272" s="6">
        <f t="shared" si="706"/>
        <v>696.56299450464905</v>
      </c>
      <c r="AB272" s="6">
        <f t="shared" si="706"/>
        <v>720.61114398214329</v>
      </c>
      <c r="AC272" s="6">
        <f t="shared" si="706"/>
        <v>745.37578198005986</v>
      </c>
      <c r="AD272" s="6">
        <f t="shared" si="706"/>
        <v>770.87069569130847</v>
      </c>
      <c r="AE272" s="6">
        <f t="shared" si="706"/>
        <v>797.10936689379378</v>
      </c>
      <c r="AF272" s="6">
        <f t="shared" si="706"/>
        <v>824.10491391585674</v>
      </c>
      <c r="AG272" s="6">
        <f t="shared" si="706"/>
        <v>851.87002921773683</v>
      </c>
      <c r="AH272" s="6">
        <f t="shared" si="706"/>
        <v>880.41691237339592</v>
      </c>
      <c r="AI272" s="6">
        <f t="shared" si="706"/>
        <v>909.75719822906206</v>
      </c>
      <c r="AJ272" s="6">
        <f t="shared" si="706"/>
        <v>939.90188001394347</v>
      </c>
      <c r="AK272" s="6">
        <f t="shared" si="706"/>
        <v>970.86122717680837</v>
      </c>
      <c r="AL272" s="6">
        <f t="shared" si="706"/>
        <v>1002.6446977264656</v>
      </c>
      <c r="AM272" s="6">
        <f t="shared" si="706"/>
        <v>1035.2608448497867</v>
      </c>
      <c r="AN272" s="6">
        <f t="shared" si="706"/>
        <v>1068.7172175953183</v>
      </c>
      <c r="AO272" s="6">
        <f t="shared" si="706"/>
        <v>1103.0202554070881</v>
      </c>
      <c r="AP272" s="6">
        <f t="shared" si="706"/>
        <v>1138.1751763079169</v>
      </c>
      <c r="AQ272" s="6">
        <f t="shared" si="706"/>
        <v>1174.1858585431148</v>
      </c>
      <c r="AR272" s="6">
        <f t="shared" si="706"/>
        <v>1211.0547155077268</v>
      </c>
      <c r="AS272" s="6">
        <f t="shared" si="706"/>
        <v>1248.7825638038375</v>
      </c>
      <c r="AT272" s="6">
        <f t="shared" si="706"/>
        <v>1287.3684842908503</v>
      </c>
      <c r="AU272" s="6">
        <f t="shared" si="706"/>
        <v>1326.8096760241644</v>
      </c>
      <c r="AV272" s="6">
        <f t="shared" si="706"/>
        <v>1367.1013030084755</v>
      </c>
      <c r="AW272" s="6">
        <f t="shared" si="706"/>
        <v>1408.2363337229012</v>
      </c>
      <c r="AX272" s="6">
        <f t="shared" si="706"/>
        <v>1450.2053734315409</v>
      </c>
      <c r="AY272" s="6">
        <f t="shared" si="706"/>
        <v>1492.9964893292613</v>
      </c>
      <c r="AZ272" s="6">
        <f t="shared" si="706"/>
        <v>1536.5950286360574</v>
      </c>
      <c r="BA272" s="6">
        <f t="shared" si="706"/>
        <v>1580.9834298190879</v>
      </c>
      <c r="BB272" s="6">
        <f t="shared" si="706"/>
        <v>1626.1410271920145</v>
      </c>
      <c r="BC272" s="6">
        <f t="shared" si="706"/>
        <v>1672.0438492221235</v>
      </c>
      <c r="BD272" s="6">
        <f t="shared" si="706"/>
        <v>1718.66441097334</v>
      </c>
      <c r="BE272" s="6">
        <f t="shared" si="706"/>
        <v>1765.9715012078591</v>
      </c>
      <c r="BF272" s="6">
        <f t="shared" si="706"/>
        <v>1813.9299647911548</v>
      </c>
      <c r="BG272" s="6">
        <f t="shared" si="706"/>
        <v>1862.5004811615099</v>
      </c>
      <c r="BH272" s="6">
        <f t="shared" si="706"/>
        <v>1911.6393397737993</v>
      </c>
      <c r="BI272" s="6">
        <f t="shared" si="706"/>
        <v>1961.2982135684613</v>
      </c>
      <c r="BJ272" s="6">
        <f t="shared" si="706"/>
        <v>2011.4239316857997</v>
      </c>
      <c r="BK272" s="6">
        <f t="shared" si="706"/>
        <v>2061.9582528256437</v>
      </c>
      <c r="BL272" s="6">
        <f t="shared" si="706"/>
        <v>2112.8376408478343</v>
      </c>
      <c r="BM272" s="6">
        <f t="shared" si="706"/>
        <v>2163.9930444040733</v>
      </c>
      <c r="BN272" s="6">
        <f t="shared" si="706"/>
        <v>2215.349682637901</v>
      </c>
      <c r="BO272" s="6">
        <f t="shared" si="706"/>
        <v>2266.8268392014838</v>
      </c>
      <c r="BP272" s="6">
        <f t="shared" si="706"/>
        <v>2318.3376671106989</v>
      </c>
      <c r="BQ272" s="6">
        <f t="shared" si="705"/>
        <v>2369.7890072112127</v>
      </c>
      <c r="BR272" s="6">
        <f t="shared" si="705"/>
        <v>2421.0812233146712</v>
      </c>
      <c r="BS272" s="6">
        <f t="shared" si="705"/>
        <v>2472.1080573460722</v>
      </c>
      <c r="BT272" s="6">
        <f t="shared" si="705"/>
        <v>2522.7565081488151</v>
      </c>
      <c r="BU272" s="6">
        <f t="shared" si="705"/>
        <v>2572.9067378878726</v>
      </c>
      <c r="BV272" s="6">
        <f t="shared" si="705"/>
        <v>2622.4320103118016</v>
      </c>
      <c r="BW272" s="6">
        <f t="shared" si="705"/>
        <v>2671.1986654298112</v>
      </c>
      <c r="BX272" s="6">
        <f t="shared" si="705"/>
        <v>2719.0661354676417</v>
      </c>
      <c r="BY272" s="6">
        <f t="shared" si="705"/>
        <v>2765.8870072607897</v>
      </c>
      <c r="BZ272" s="6">
        <f t="shared" si="705"/>
        <v>2811.5071365100048</v>
      </c>
      <c r="CA272" s="6">
        <f t="shared" si="705"/>
        <v>2855.7658195854674</v>
      </c>
      <c r="CB272" s="6">
        <f t="shared" si="705"/>
        <v>2898.4960287677923</v>
      </c>
      <c r="CC272" s="6">
        <f t="shared" si="705"/>
        <v>2939.5247170129796</v>
      </c>
      <c r="CD272" s="6">
        <f t="shared" si="705"/>
        <v>2978.6731984189851</v>
      </c>
      <c r="CE272" s="6">
        <f t="shared" si="705"/>
        <v>3015.7576106562915</v>
      </c>
      <c r="CF272" s="6">
        <f t="shared" si="705"/>
        <v>3050.5894655811021</v>
      </c>
      <c r="CG272" s="6">
        <f t="shared" si="705"/>
        <v>3082.9762941364961</v>
      </c>
      <c r="CH272" s="6">
        <f t="shared" si="705"/>
        <v>3112.7223914237934</v>
      </c>
      <c r="CI272" s="6">
        <f t="shared" si="705"/>
        <v>3139.6296674582632</v>
      </c>
      <c r="CJ272" s="6">
        <f t="shared" si="705"/>
        <v>3163.4986086291437</v>
      </c>
      <c r="CK272" s="6">
        <f t="shared" si="705"/>
        <v>3184.1293542091266</v>
      </c>
      <c r="CL272" s="6">
        <f t="shared" si="705"/>
        <v>3201.3228914105703</v>
      </c>
      <c r="CM272" s="6">
        <f t="shared" si="705"/>
        <v>3214.8823714202322</v>
      </c>
      <c r="CN272" s="6">
        <f t="shared" si="705"/>
        <v>3224.6145475718236</v>
      </c>
      <c r="CO272" s="6">
        <f t="shared" si="705"/>
        <v>3230.3313352802684</v>
      </c>
      <c r="CP272" s="6">
        <f t="shared" si="705"/>
        <v>3231.8514915913574</v>
      </c>
      <c r="CQ272" s="6">
        <f t="shared" si="705"/>
        <v>3229.0024101388099</v>
      </c>
      <c r="CR272" s="6">
        <f t="shared" si="705"/>
        <v>3221.6220249632693</v>
      </c>
      <c r="CS272" s="6">
        <f t="shared" si="705"/>
        <v>3209.5608140319614</v>
      </c>
      <c r="CT272" s="6">
        <f t="shared" si="705"/>
        <v>3192.6838903881244</v>
      </c>
      <c r="CU272" s="6">
        <f t="shared" si="705"/>
        <v>3170.8731656509312</v>
      </c>
      <c r="CV272" s="6">
        <f t="shared" si="705"/>
        <v>3144.0295672069742</v>
      </c>
      <c r="CW272" s="6">
        <f t="shared" si="705"/>
        <v>3112.0752866831854</v>
      </c>
      <c r="CX272" s="6">
        <f t="shared" si="705"/>
        <v>3074.9560334984599</v>
      </c>
      <c r="CY272" s="6">
        <f t="shared" si="705"/>
        <v>3032.6432633183185</v>
      </c>
      <c r="CZ272" s="6">
        <f t="shared" si="705"/>
        <v>2985.1363471460741</v>
      </c>
      <c r="DA272" s="6">
        <f t="shared" si="705"/>
        <v>2932.4646428824217</v>
      </c>
      <c r="DB272" s="6">
        <f t="shared" si="705"/>
        <v>2874.689427317358</v>
      </c>
      <c r="DC272" s="6">
        <f t="shared" si="705"/>
        <v>2811.9056429523089</v>
      </c>
      <c r="DD272" s="6">
        <f t="shared" si="705"/>
        <v>2744.2434110372587</v>
      </c>
      <c r="DE272" s="6">
        <f t="shared" si="705"/>
        <v>2671.8692596438782</v>
      </c>
      <c r="DF272" s="6">
        <f t="shared" si="705"/>
        <v>2594.9870139716836</v>
      </c>
      <c r="DG272" s="6">
        <f t="shared" si="705"/>
        <v>2513.8382954119525</v>
      </c>
      <c r="DH272" s="6">
        <f t="shared" si="705"/>
        <v>2428.7025764596619</v>
      </c>
      <c r="DI272" s="6">
        <f t="shared" si="705"/>
        <v>2339.8967405694261</v>
      </c>
      <c r="DJ272" s="6">
        <f t="shared" si="705"/>
        <v>2247.7740997164924</v>
      </c>
      <c r="DK272" s="6">
        <f t="shared" si="705"/>
        <v>2152.7228279740543</v>
      </c>
      <c r="DL272" s="6">
        <f t="shared" si="705"/>
        <v>2055.1637769224708</v>
      </c>
      <c r="DM272" s="6">
        <f t="shared" si="705"/>
        <v>1955.5476484463518</v>
      </c>
      <c r="DN272" s="6">
        <f t="shared" si="705"/>
        <v>1854.3515123962054</v>
      </c>
      <c r="DO272" s="6">
        <f t="shared" si="705"/>
        <v>1752.0746706916109</v>
      </c>
      <c r="DP272" s="6">
        <f t="shared" si="705"/>
        <v>1649.23388575791</v>
      </c>
      <c r="DQ272" s="6">
        <f t="shared" si="705"/>
        <v>1546.3580092772725</v>
      </c>
      <c r="DR272" s="6">
        <f t="shared" si="705"/>
        <v>1443.9820670152985</v>
      </c>
      <c r="DS272" s="6">
        <f t="shared" si="705"/>
        <v>1342.6408762506421</v>
      </c>
      <c r="DT272" s="6">
        <f t="shared" si="705"/>
        <v>1242.8622936467623</v>
      </c>
      <c r="DU272" s="6">
        <f t="shared" si="705"/>
        <v>1145.160212400898</v>
      </c>
      <c r="DV272" s="6">
        <f t="shared" si="705"/>
        <v>1050.027447300286</v>
      </c>
      <c r="DW272" s="6">
        <f t="shared" si="705"/>
        <v>957.92866395109252</v>
      </c>
      <c r="DX272" s="6">
        <f t="shared" si="705"/>
        <v>869.29352277824432</v>
      </c>
      <c r="DY272" s="6">
        <f t="shared" si="705"/>
        <v>784.51021831094158</v>
      </c>
      <c r="DZ272" s="6">
        <f t="shared" si="705"/>
        <v>703.91959871267204</v>
      </c>
      <c r="EA272" s="6">
        <f t="shared" si="705"/>
        <v>627.81004842484651</v>
      </c>
      <c r="EB272" s="6">
        <f t="shared" ref="EB272:GM275" si="708">$H$1*PI()/3*($E$213*(EC$215-EB$215)*(EB64*(2*EB$215+EC$215)+EC64*(EB$215+2*EC$215))+$C$213/2*((EC$215^2-EB$215^2)*(EB64+EC64)^2+2*(EC$215-EB$215)*(EB$215*EB64^2+EC$215*EC64^2)))</f>
        <v>556.41330739917919</v>
      </c>
      <c r="EC272" s="6">
        <f t="shared" si="708"/>
        <v>489.90138311186627</v>
      </c>
      <c r="ED272" s="6">
        <f t="shared" si="708"/>
        <v>428.38468619105407</v>
      </c>
      <c r="EE272" s="6">
        <f t="shared" si="708"/>
        <v>371.91148727408228</v>
      </c>
      <c r="EF272" s="6">
        <f t="shared" si="708"/>
        <v>320.4687523536756</v>
      </c>
      <c r="EG272" s="6">
        <f t="shared" si="708"/>
        <v>273.98436763026729</v>
      </c>
      <c r="EH272" s="6">
        <f t="shared" si="708"/>
        <v>232.3307145385007</v>
      </c>
      <c r="EI272" s="6">
        <f t="shared" si="708"/>
        <v>195.32950341547851</v>
      </c>
      <c r="EJ272" s="6">
        <f t="shared" si="708"/>
        <v>162.75772291151432</v>
      </c>
      <c r="EK272" s="6">
        <f t="shared" si="708"/>
        <v>134.35451462641601</v>
      </c>
      <c r="EL272" s="6">
        <f t="shared" si="708"/>
        <v>109.82874159972903</v>
      </c>
      <c r="EM272" s="6">
        <f t="shared" si="708"/>
        <v>88.866988047966316</v>
      </c>
      <c r="EN272" s="6">
        <f t="shared" si="708"/>
        <v>71.141708603793376</v>
      </c>
      <c r="EO272" s="6">
        <f t="shared" si="708"/>
        <v>56.319240104623987</v>
      </c>
      <c r="EP272" s="6">
        <f t="shared" si="708"/>
        <v>44.06739869148192</v>
      </c>
      <c r="EQ272" s="6">
        <f t="shared" si="708"/>
        <v>34.062409579155194</v>
      </c>
      <c r="ER272" s="6">
        <f t="shared" si="708"/>
        <v>25.994955197539845</v>
      </c>
      <c r="ES272" s="6">
        <f t="shared" si="708"/>
        <v>19.57517723855273</v>
      </c>
      <c r="ET272" s="6">
        <f t="shared" si="708"/>
        <v>14.536526242885696</v>
      </c>
      <c r="EU272" s="6">
        <f t="shared" si="708"/>
        <v>10.638414751029867</v>
      </c>
      <c r="EV272" s="6">
        <f t="shared" si="708"/>
        <v>7.6676923264008838</v>
      </c>
      <c r="EW272" s="6">
        <f t="shared" si="708"/>
        <v>5.4390185162109974</v>
      </c>
      <c r="EX272" s="6">
        <f t="shared" si="708"/>
        <v>3.7942590284109738</v>
      </c>
      <c r="EY272" s="6">
        <f t="shared" si="708"/>
        <v>2.6010678494804238</v>
      </c>
      <c r="EZ272" s="6">
        <f t="shared" si="708"/>
        <v>1.7508416072289026</v>
      </c>
      <c r="FA272" s="6">
        <f t="shared" si="708"/>
        <v>1.1562414152143636</v>
      </c>
      <c r="FB272" s="6">
        <f t="shared" si="708"/>
        <v>0.74847230958802802</v>
      </c>
      <c r="FC272" s="6">
        <f t="shared" si="708"/>
        <v>0.4744930474935421</v>
      </c>
      <c r="FD272" s="6">
        <f t="shared" si="708"/>
        <v>0.29430230994705714</v>
      </c>
      <c r="FE272" s="6">
        <f t="shared" si="708"/>
        <v>0.17841468516876868</v>
      </c>
      <c r="FF272" s="6">
        <f t="shared" si="708"/>
        <v>0.10560482301534256</v>
      </c>
      <c r="FG272" s="6">
        <f t="shared" si="708"/>
        <v>6.0964221353306772E-2</v>
      </c>
      <c r="FH272" s="6">
        <f t="shared" si="708"/>
        <v>3.4284997866727437E-2</v>
      </c>
      <c r="FI272" s="6">
        <f t="shared" si="708"/>
        <v>1.8760633949010296E-2</v>
      </c>
      <c r="FJ272" s="6">
        <f t="shared" si="708"/>
        <v>9.9760210127810538E-3</v>
      </c>
      <c r="FK272" s="6">
        <f t="shared" si="708"/>
        <v>5.1482594048080782E-3</v>
      </c>
      <c r="FL272" s="6">
        <f t="shared" si="708"/>
        <v>2.5748792923953891E-3</v>
      </c>
      <c r="FM272" s="6">
        <f t="shared" si="708"/>
        <v>1.2462898440539975E-3</v>
      </c>
      <c r="FN272" s="6">
        <f t="shared" si="708"/>
        <v>5.8289481302505909E-4</v>
      </c>
      <c r="FO272" s="6">
        <f t="shared" si="708"/>
        <v>2.6301652226958894E-4</v>
      </c>
      <c r="FP272" s="6">
        <f t="shared" si="708"/>
        <v>1.1430847552439881E-4</v>
      </c>
      <c r="FQ272" s="6">
        <f t="shared" si="708"/>
        <v>4.7766548332046608E-5</v>
      </c>
      <c r="FR272" s="6">
        <f t="shared" si="708"/>
        <v>1.9157190194034109E-5</v>
      </c>
      <c r="FS272" s="6">
        <f t="shared" si="708"/>
        <v>7.3600059748448659E-6</v>
      </c>
      <c r="FT272" s="6">
        <f t="shared" si="708"/>
        <v>2.7033386193436239E-6</v>
      </c>
      <c r="FU272" s="6">
        <f t="shared" si="708"/>
        <v>9.4731842623340167E-7</v>
      </c>
      <c r="FV272" s="6">
        <f t="shared" si="708"/>
        <v>3.1602393711144638E-7</v>
      </c>
      <c r="FW272" s="6">
        <f t="shared" si="708"/>
        <v>1.0013444047803642E-7</v>
      </c>
      <c r="FX272" s="6">
        <f t="shared" si="708"/>
        <v>3.0064307720659707E-8</v>
      </c>
      <c r="FY272" s="6">
        <f t="shared" si="708"/>
        <v>8.5317738995604732E-9</v>
      </c>
      <c r="FZ272" s="6">
        <f t="shared" si="708"/>
        <v>2.282511957227168E-9</v>
      </c>
      <c r="GA272" s="6">
        <f t="shared" si="708"/>
        <v>5.7409542980071526E-10</v>
      </c>
      <c r="GB272" s="6">
        <f t="shared" si="708"/>
        <v>1.3536549864314923E-10</v>
      </c>
      <c r="GC272" s="6">
        <f t="shared" si="708"/>
        <v>2.9831931217101254E-11</v>
      </c>
      <c r="GD272" s="6">
        <f t="shared" si="708"/>
        <v>6.1254633037683327E-12</v>
      </c>
      <c r="GE272" s="6">
        <f t="shared" si="708"/>
        <v>1.1680203178691895E-12</v>
      </c>
      <c r="GF272" s="6">
        <f t="shared" si="708"/>
        <v>1.7793897733149109E-13</v>
      </c>
      <c r="GG272" s="6">
        <f t="shared" si="708"/>
        <v>0</v>
      </c>
      <c r="GH272" s="6">
        <f t="shared" si="708"/>
        <v>0</v>
      </c>
      <c r="GI272" s="6">
        <f t="shared" si="708"/>
        <v>0</v>
      </c>
      <c r="GJ272" s="6">
        <f t="shared" si="708"/>
        <v>0</v>
      </c>
      <c r="GK272" s="6">
        <f t="shared" si="708"/>
        <v>0</v>
      </c>
      <c r="GL272" s="6">
        <f t="shared" si="708"/>
        <v>0</v>
      </c>
      <c r="GM272" s="6">
        <f t="shared" si="708"/>
        <v>0</v>
      </c>
      <c r="GN272" s="6">
        <f t="shared" si="707"/>
        <v>0</v>
      </c>
      <c r="GO272" s="6">
        <f t="shared" si="707"/>
        <v>0</v>
      </c>
      <c r="GP272" s="6">
        <f t="shared" si="707"/>
        <v>0</v>
      </c>
      <c r="GQ272" s="6">
        <f t="shared" si="707"/>
        <v>0</v>
      </c>
      <c r="GR272" s="6">
        <f t="shared" si="707"/>
        <v>0</v>
      </c>
      <c r="GS272" s="6">
        <f t="shared" si="707"/>
        <v>0</v>
      </c>
      <c r="GT272" s="6">
        <f t="shared" si="707"/>
        <v>0</v>
      </c>
      <c r="GU272" s="6">
        <f t="shared" si="707"/>
        <v>0</v>
      </c>
      <c r="GV272" s="6">
        <f t="shared" si="707"/>
        <v>0</v>
      </c>
      <c r="GW272" s="6">
        <f t="shared" si="707"/>
        <v>0</v>
      </c>
      <c r="GX272" s="6">
        <f t="shared" si="707"/>
        <v>0</v>
      </c>
      <c r="GY272" s="6">
        <f t="shared" si="707"/>
        <v>0</v>
      </c>
      <c r="GZ272" s="6">
        <f t="shared" si="707"/>
        <v>0</v>
      </c>
      <c r="HA272" s="6">
        <f t="shared" si="707"/>
        <v>0</v>
      </c>
      <c r="HB272" s="6">
        <f t="shared" si="707"/>
        <v>0</v>
      </c>
      <c r="HC272" s="6">
        <f t="shared" si="707"/>
        <v>0</v>
      </c>
      <c r="HD272" s="6">
        <f t="shared" si="707"/>
        <v>0</v>
      </c>
      <c r="HE272" s="6">
        <f t="shared" si="707"/>
        <v>0</v>
      </c>
      <c r="HF272" s="6">
        <f t="shared" si="707"/>
        <v>0</v>
      </c>
      <c r="HG272" s="6">
        <f t="shared" si="707"/>
        <v>0</v>
      </c>
      <c r="HJ272" s="2">
        <f t="shared" si="644"/>
        <v>229644.76722330003</v>
      </c>
      <c r="HK272" s="1">
        <f t="shared" si="638"/>
        <v>386644.10859468294</v>
      </c>
      <c r="HL272" s="2">
        <f t="shared" si="645"/>
        <v>-0.99997632508589596</v>
      </c>
      <c r="HM272" s="4">
        <f t="shared" si="646"/>
        <v>1.0449038396230625</v>
      </c>
      <c r="HN272" s="4">
        <f t="shared" si="647"/>
        <v>0.50198509547222725</v>
      </c>
      <c r="HO272" s="5">
        <f t="shared" si="684"/>
        <v>5.2525626195133555</v>
      </c>
      <c r="HP272" s="2">
        <f t="shared" si="648"/>
        <v>-3968.9930395508404</v>
      </c>
      <c r="HQ272" s="5">
        <f t="shared" si="649"/>
        <v>-5.2595230686727064</v>
      </c>
      <c r="HR272" s="6">
        <f t="shared" si="650"/>
        <v>2651.2525626195134</v>
      </c>
      <c r="HS272" s="2">
        <f t="shared" si="651"/>
        <v>166.80572770902259</v>
      </c>
      <c r="HT272" s="11">
        <f t="shared" si="652"/>
        <v>229644.76722356732</v>
      </c>
    </row>
    <row r="273" spans="1:228" x14ac:dyDescent="0.25">
      <c r="A273">
        <v>187</v>
      </c>
      <c r="B273" s="3">
        <v>2238721138.5683298</v>
      </c>
      <c r="C273" s="7">
        <v>70.940792030076111</v>
      </c>
      <c r="D273" s="6">
        <f t="shared" si="643"/>
        <v>290.08865514713619</v>
      </c>
      <c r="E273" s="6">
        <f t="shared" si="706"/>
        <v>301.05356877240996</v>
      </c>
      <c r="F273" s="6">
        <f t="shared" si="706"/>
        <v>312.40768445277666</v>
      </c>
      <c r="G273" s="6">
        <f t="shared" si="706"/>
        <v>324.16324966334616</v>
      </c>
      <c r="H273" s="6">
        <f t="shared" si="706"/>
        <v>336.33279232737164</v>
      </c>
      <c r="I273" s="6">
        <f t="shared" si="706"/>
        <v>348.92911929226847</v>
      </c>
      <c r="J273" s="6">
        <f t="shared" si="706"/>
        <v>361.96531399492665</v>
      </c>
      <c r="K273" s="6">
        <f t="shared" si="706"/>
        <v>375.45473324514592</v>
      </c>
      <c r="L273" s="6">
        <f t="shared" si="706"/>
        <v>389.41100304377301</v>
      </c>
      <c r="M273" s="6">
        <f t="shared" si="706"/>
        <v>403.8480133561045</v>
      </c>
      <c r="N273" s="6">
        <f t="shared" si="706"/>
        <v>418.7799117475812</v>
      </c>
      <c r="O273" s="6">
        <f t="shared" si="706"/>
        <v>434.22109579090619</v>
      </c>
      <c r="P273" s="6">
        <f t="shared" si="706"/>
        <v>450.18620413897366</v>
      </c>
      <c r="Q273" s="6">
        <f t="shared" si="706"/>
        <v>466.69010616044881</v>
      </c>
      <c r="R273" s="6">
        <f t="shared" si="706"/>
        <v>483.74789002376929</v>
      </c>
      <c r="S273" s="6">
        <f t="shared" si="706"/>
        <v>501.37484910721292</v>
      </c>
      <c r="T273" s="6">
        <f t="shared" si="706"/>
        <v>519.58646661100045</v>
      </c>
      <c r="U273" s="6">
        <f t="shared" si="706"/>
        <v>538.39839823733917</v>
      </c>
      <c r="V273" s="6">
        <f t="shared" si="706"/>
        <v>557.82645279330052</v>
      </c>
      <c r="W273" s="6">
        <f t="shared" si="706"/>
        <v>577.88657057273645</v>
      </c>
      <c r="X273" s="6">
        <f t="shared" si="706"/>
        <v>598.59479935688296</v>
      </c>
      <c r="Y273" s="6">
        <f t="shared" si="706"/>
        <v>619.96726787042849</v>
      </c>
      <c r="Z273" s="6">
        <f t="shared" si="706"/>
        <v>642.02015652125647</v>
      </c>
      <c r="AA273" s="6">
        <f t="shared" si="706"/>
        <v>664.76966524129921</v>
      </c>
      <c r="AB273" s="6">
        <f t="shared" si="706"/>
        <v>688.23197824125225</v>
      </c>
      <c r="AC273" s="6">
        <f t="shared" si="706"/>
        <v>712.42322548236586</v>
      </c>
      <c r="AD273" s="6">
        <f t="shared" si="706"/>
        <v>737.35944065987212</v>
      </c>
      <c r="AE273" s="6">
        <f t="shared" si="706"/>
        <v>763.05651548283947</v>
      </c>
      <c r="AF273" s="6">
        <f t="shared" si="706"/>
        <v>789.53015003559847</v>
      </c>
      <c r="AG273" s="6">
        <f t="shared" si="706"/>
        <v>816.79579898610405</v>
      </c>
      <c r="AH273" s="6">
        <f t="shared" si="706"/>
        <v>844.86861341000963</v>
      </c>
      <c r="AI273" s="6">
        <f t="shared" si="706"/>
        <v>873.76337798791974</v>
      </c>
      <c r="AJ273" s="6">
        <f t="shared" si="706"/>
        <v>903.49444332838561</v>
      </c>
      <c r="AK273" s="6">
        <f t="shared" si="706"/>
        <v>934.07565316310058</v>
      </c>
      <c r="AL273" s="6">
        <f t="shared" si="706"/>
        <v>965.52026616008766</v>
      </c>
      <c r="AM273" s="6">
        <f t="shared" si="706"/>
        <v>997.84087209114534</v>
      </c>
      <c r="AN273" s="6">
        <f t="shared" si="706"/>
        <v>1031.0493020979079</v>
      </c>
      <c r="AO273" s="6">
        <f t="shared" si="706"/>
        <v>1065.156532791256</v>
      </c>
      <c r="AP273" s="6">
        <f t="shared" si="706"/>
        <v>1100.1725839261485</v>
      </c>
      <c r="AQ273" s="6">
        <f t="shared" si="706"/>
        <v>1136.1064093976497</v>
      </c>
      <c r="AR273" s="6">
        <f t="shared" si="706"/>
        <v>1172.965781307744</v>
      </c>
      <c r="AS273" s="6">
        <f t="shared" si="706"/>
        <v>1210.7571668663684</v>
      </c>
      <c r="AT273" s="6">
        <f t="shared" si="706"/>
        <v>1249.4855978965661</v>
      </c>
      <c r="AU273" s="6">
        <f t="shared" si="706"/>
        <v>1289.1545327349911</v>
      </c>
      <c r="AV273" s="6">
        <f t="shared" si="706"/>
        <v>1329.7657103380043</v>
      </c>
      <c r="AW273" s="6">
        <f t="shared" si="706"/>
        <v>1371.3189964219696</v>
      </c>
      <c r="AX273" s="6">
        <f t="shared" si="706"/>
        <v>1413.8122215086903</v>
      </c>
      <c r="AY273" s="6">
        <f t="shared" si="706"/>
        <v>1457.2410107688568</v>
      </c>
      <c r="AZ273" s="6">
        <f t="shared" si="706"/>
        <v>1501.5986056041138</v>
      </c>
      <c r="BA273" s="6">
        <f t="shared" si="706"/>
        <v>1546.8756769574975</v>
      </c>
      <c r="BB273" s="6">
        <f t="shared" si="706"/>
        <v>1593.0601303950907</v>
      </c>
      <c r="BC273" s="6">
        <f t="shared" si="706"/>
        <v>1640.1369030641404</v>
      </c>
      <c r="BD273" s="6">
        <f t="shared" si="706"/>
        <v>1688.0877527110795</v>
      </c>
      <c r="BE273" s="6">
        <f t="shared" si="706"/>
        <v>1736.8910390175838</v>
      </c>
      <c r="BF273" s="6">
        <f t="shared" si="706"/>
        <v>1786.521497613779</v>
      </c>
      <c r="BG273" s="6">
        <f t="shared" si="706"/>
        <v>1836.9500072229305</v>
      </c>
      <c r="BH273" s="6">
        <f t="shared" si="706"/>
        <v>1888.1433505185068</v>
      </c>
      <c r="BI273" s="6">
        <f t="shared" si="706"/>
        <v>1940.0639693938613</v>
      </c>
      <c r="BJ273" s="6">
        <f t="shared" si="706"/>
        <v>1992.6697154919302</v>
      </c>
      <c r="BK273" s="6">
        <f t="shared" si="706"/>
        <v>2045.913597000578</v>
      </c>
      <c r="BL273" s="6">
        <f t="shared" si="706"/>
        <v>2099.7435228937557</v>
      </c>
      <c r="BM273" s="6">
        <f t="shared" si="706"/>
        <v>2154.1020459740016</v>
      </c>
      <c r="BN273" s="6">
        <f t="shared" si="706"/>
        <v>2208.9261062996811</v>
      </c>
      <c r="BO273" s="6">
        <f t="shared" si="706"/>
        <v>2264.1467767766344</v>
      </c>
      <c r="BP273" s="6">
        <f t="shared" ref="BP273:EA276" si="709">$H$1*PI()/3*($E$213*(BQ$215-BP$215)*(BP65*(2*BP$215+BQ$215)+BQ65*(BP$215+2*BQ$215))+$C$213/2*((BQ$215^2-BP$215^2)*(BP65+BQ65)^2+2*(BQ$215-BP$215)*(BP$215*BP65^2+BQ$215*BQ65^2)))</f>
        <v>2319.6890129534513</v>
      </c>
      <c r="BQ273" s="6">
        <f t="shared" si="709"/>
        <v>2375.4714093016369</v>
      </c>
      <c r="BR273" s="6">
        <f t="shared" si="709"/>
        <v>2431.4059645435091</v>
      </c>
      <c r="BS273" s="6">
        <f t="shared" si="709"/>
        <v>2487.3978588734622</v>
      </c>
      <c r="BT273" s="6">
        <f t="shared" si="709"/>
        <v>2543.345246231172</v>
      </c>
      <c r="BU273" s="6">
        <f t="shared" si="709"/>
        <v>2599.1390650946801</v>
      </c>
      <c r="BV273" s="6">
        <f t="shared" si="709"/>
        <v>2654.6628716063988</v>
      </c>
      <c r="BW273" s="6">
        <f t="shared" si="709"/>
        <v>2709.7926991762056</v>
      </c>
      <c r="BX273" s="6">
        <f t="shared" si="709"/>
        <v>2764.396949061485</v>
      </c>
      <c r="BY273" s="6">
        <f t="shared" si="709"/>
        <v>2818.3363167813513</v>
      </c>
      <c r="BZ273" s="6">
        <f t="shared" si="709"/>
        <v>2871.4637595672184</v>
      </c>
      <c r="CA273" s="6">
        <f t="shared" si="709"/>
        <v>2923.6245104107188</v>
      </c>
      <c r="CB273" s="6">
        <f t="shared" si="709"/>
        <v>2974.6561445887819</v>
      </c>
      <c r="CC273" s="6">
        <f t="shared" si="709"/>
        <v>3024.3887048852671</v>
      </c>
      <c r="CD273" s="6">
        <f t="shared" si="709"/>
        <v>3072.6448919834484</v>
      </c>
      <c r="CE273" s="6">
        <f t="shared" si="709"/>
        <v>3119.2403267810237</v>
      </c>
      <c r="CF273" s="6">
        <f t="shared" si="709"/>
        <v>3163.9838915565242</v>
      </c>
      <c r="CG273" s="6">
        <f t="shared" si="709"/>
        <v>3206.6781570551957</v>
      </c>
      <c r="CH273" s="6">
        <f t="shared" si="709"/>
        <v>3247.1199026251347</v>
      </c>
      <c r="CI273" s="6">
        <f t="shared" si="709"/>
        <v>3285.1007364858583</v>
      </c>
      <c r="CJ273" s="6">
        <f t="shared" si="709"/>
        <v>3320.4078230726254</v>
      </c>
      <c r="CK273" s="6">
        <f t="shared" si="709"/>
        <v>3352.8247241154968</v>
      </c>
      <c r="CL273" s="6">
        <f t="shared" si="709"/>
        <v>3382.1323596899974</v>
      </c>
      <c r="CM273" s="6">
        <f t="shared" si="709"/>
        <v>3408.1100948692106</v>
      </c>
      <c r="CN273" s="6">
        <f t="shared" si="709"/>
        <v>3430.5369568242886</v>
      </c>
      <c r="CO273" s="6">
        <f t="shared" si="709"/>
        <v>3449.1929862008528</v>
      </c>
      <c r="CP273" s="6">
        <f t="shared" si="709"/>
        <v>3463.8607253630239</v>
      </c>
      <c r="CQ273" s="6">
        <f t="shared" si="709"/>
        <v>3474.3268445828826</v>
      </c>
      <c r="CR273" s="6">
        <f t="shared" si="709"/>
        <v>3480.3839054579985</v>
      </c>
      <c r="CS273" s="6">
        <f t="shared" si="709"/>
        <v>3481.832258806543</v>
      </c>
      <c r="CT273" s="6">
        <f t="shared" si="709"/>
        <v>3478.4820717552038</v>
      </c>
      <c r="CU273" s="6">
        <f t="shared" si="709"/>
        <v>3470.1554761680545</v>
      </c>
      <c r="CV273" s="6">
        <f t="shared" si="709"/>
        <v>3456.6888274997245</v>
      </c>
      <c r="CW273" s="6">
        <f t="shared" si="709"/>
        <v>3437.9350595773994</v>
      </c>
      <c r="CX273" s="6">
        <f t="shared" si="709"/>
        <v>3413.7661174003815</v>
      </c>
      <c r="CY273" s="6">
        <f t="shared" si="709"/>
        <v>3384.0754459362543</v>
      </c>
      <c r="CZ273" s="6">
        <f t="shared" si="709"/>
        <v>3348.7805086544918</v>
      </c>
      <c r="DA273" s="6">
        <f t="shared" si="709"/>
        <v>3307.8253052113641</v>
      </c>
      <c r="DB273" s="6">
        <f t="shared" si="709"/>
        <v>3261.1828531242581</v>
      </c>
      <c r="DC273" s="6">
        <f t="shared" si="709"/>
        <v>3208.8575936823249</v>
      </c>
      <c r="DD273" s="6">
        <f t="shared" si="709"/>
        <v>3150.8876779557672</v>
      </c>
      <c r="DE273" s="6">
        <f t="shared" si="709"/>
        <v>3087.3470844152444</v>
      </c>
      <c r="DF273" s="6">
        <f t="shared" si="709"/>
        <v>3018.3475158487022</v>
      </c>
      <c r="DG273" s="6">
        <f t="shared" si="709"/>
        <v>2944.0400199312753</v>
      </c>
      <c r="DH273" s="6">
        <f t="shared" si="709"/>
        <v>2864.6162752478913</v>
      </c>
      <c r="DI273" s="6">
        <f t="shared" si="709"/>
        <v>2780.309482990192</v>
      </c>
      <c r="DJ273" s="6">
        <f t="shared" si="709"/>
        <v>2691.394804195389</v>
      </c>
      <c r="DK273" s="6">
        <f t="shared" si="709"/>
        <v>2598.1892835423646</v>
      </c>
      <c r="DL273" s="6">
        <f t="shared" si="709"/>
        <v>2501.0512034975941</v>
      </c>
      <c r="DM273" s="6">
        <f t="shared" si="709"/>
        <v>2400.3788174297497</v>
      </c>
      <c r="DN273" s="6">
        <f t="shared" si="709"/>
        <v>2296.608417255301</v>
      </c>
      <c r="DO273" s="6">
        <f t="shared" si="709"/>
        <v>2190.2117004193442</v>
      </c>
      <c r="DP273" s="6">
        <f t="shared" si="709"/>
        <v>2081.6924128452242</v>
      </c>
      <c r="DQ273" s="6">
        <f t="shared" si="709"/>
        <v>1971.5822586711008</v>
      </c>
      <c r="DR273" s="6">
        <f t="shared" si="709"/>
        <v>1860.436084399332</v>
      </c>
      <c r="DS273" s="6">
        <f t="shared" si="709"/>
        <v>1748.8263640725802</v>
      </c>
      <c r="DT273" s="6">
        <f t="shared" si="709"/>
        <v>1637.3370331898104</v>
      </c>
      <c r="DU273" s="6">
        <f t="shared" si="709"/>
        <v>1526.5567417263212</v>
      </c>
      <c r="DV273" s="6">
        <f t="shared" si="709"/>
        <v>1417.0716202392639</v>
      </c>
      <c r="DW273" s="6">
        <f t="shared" si="709"/>
        <v>1309.4576769301823</v>
      </c>
      <c r="DX273" s="6">
        <f t="shared" si="709"/>
        <v>1204.2729667109181</v>
      </c>
      <c r="DY273" s="6">
        <f t="shared" si="709"/>
        <v>1102.0496947279353</v>
      </c>
      <c r="DZ273" s="6">
        <f t="shared" si="709"/>
        <v>1003.2864353218519</v>
      </c>
      <c r="EA273" s="6">
        <f t="shared" si="709"/>
        <v>908.44066170384804</v>
      </c>
      <c r="EB273" s="6">
        <f t="shared" si="708"/>
        <v>817.92179052634674</v>
      </c>
      <c r="EC273" s="6">
        <f t="shared" si="708"/>
        <v>732.08494777396197</v>
      </c>
      <c r="ED273" s="6">
        <f t="shared" si="708"/>
        <v>651.22565696555137</v>
      </c>
      <c r="EE273" s="6">
        <f t="shared" si="708"/>
        <v>575.57563672626725</v>
      </c>
      <c r="EF273" s="6">
        <f t="shared" si="708"/>
        <v>505.29987187579451</v>
      </c>
      <c r="EG273" s="6">
        <f t="shared" si="708"/>
        <v>440.49509026047014</v>
      </c>
      <c r="EH273" s="6">
        <f t="shared" si="708"/>
        <v>381.18973710990224</v>
      </c>
      <c r="EI273" s="6">
        <f t="shared" si="708"/>
        <v>327.34549075625375</v>
      </c>
      <c r="EJ273" s="6">
        <f t="shared" si="708"/>
        <v>278.86030979450243</v>
      </c>
      <c r="EK273" s="6">
        <f t="shared" si="708"/>
        <v>235.57294439654359</v>
      </c>
      <c r="EL273" s="6">
        <f t="shared" si="708"/>
        <v>197.26878627922852</v>
      </c>
      <c r="EM273" s="6">
        <f t="shared" si="708"/>
        <v>163.68687589260725</v>
      </c>
      <c r="EN273" s="6">
        <f t="shared" si="708"/>
        <v>134.52783509335603</v>
      </c>
      <c r="EO273" s="6">
        <f t="shared" si="708"/>
        <v>109.46245221471386</v>
      </c>
      <c r="EP273" s="6">
        <f t="shared" si="708"/>
        <v>88.140617089917939</v>
      </c>
      <c r="EQ273" s="6">
        <f t="shared" si="708"/>
        <v>70.200288719691898</v>
      </c>
      <c r="ER273" s="6">
        <f t="shared" si="708"/>
        <v>55.276179555365289</v>
      </c>
      <c r="ES273" s="6">
        <f t="shared" si="708"/>
        <v>43.00785842258778</v>
      </c>
      <c r="ET273" s="6">
        <f t="shared" si="708"/>
        <v>33.047008350409598</v>
      </c>
      <c r="EU273" s="6">
        <f t="shared" si="708"/>
        <v>25.063624165719066</v>
      </c>
      <c r="EV273" s="6">
        <f t="shared" si="708"/>
        <v>18.750994641740071</v>
      </c>
      <c r="EW273" s="6">
        <f t="shared" si="708"/>
        <v>13.829381237402835</v>
      </c>
      <c r="EX273" s="6">
        <f t="shared" si="708"/>
        <v>10.048375334477575</v>
      </c>
      <c r="EY273" s="6">
        <f t="shared" si="708"/>
        <v>7.1879834000965905</v>
      </c>
      <c r="EZ273" s="6">
        <f t="shared" si="708"/>
        <v>5.0585498913671918</v>
      </c>
      <c r="FA273" s="6">
        <f t="shared" si="708"/>
        <v>3.4996768506682456</v>
      </c>
      <c r="FB273" s="6">
        <f t="shared" si="708"/>
        <v>2.3783339584579402</v>
      </c>
      <c r="FC273" s="6">
        <f t="shared" si="708"/>
        <v>1.58637163091079</v>
      </c>
      <c r="FD273" s="6">
        <f t="shared" si="708"/>
        <v>1.0376524082025727</v>
      </c>
      <c r="FE273" s="6">
        <f t="shared" si="708"/>
        <v>0.66500370016508004</v>
      </c>
      <c r="FF273" s="6">
        <f t="shared" si="708"/>
        <v>0.41717054283533483</v>
      </c>
      <c r="FG273" s="6">
        <f t="shared" si="708"/>
        <v>0.25591389426316041</v>
      </c>
      <c r="FH273" s="6">
        <f t="shared" si="708"/>
        <v>0.15336214348544436</v>
      </c>
      <c r="FI273" s="6">
        <f t="shared" si="708"/>
        <v>8.9684876573719222E-2</v>
      </c>
      <c r="FJ273" s="6">
        <f t="shared" si="708"/>
        <v>5.1122015077467803E-2</v>
      </c>
      <c r="FK273" s="6">
        <f t="shared" si="708"/>
        <v>2.8370871578990035E-2</v>
      </c>
      <c r="FL273" s="6">
        <f t="shared" si="708"/>
        <v>1.5310094309364431E-2</v>
      </c>
      <c r="FM273" s="6">
        <f t="shared" si="708"/>
        <v>8.0234876962149461E-3</v>
      </c>
      <c r="FN273" s="6">
        <f t="shared" si="708"/>
        <v>4.0779539828939776E-3</v>
      </c>
      <c r="FO273" s="6">
        <f t="shared" si="708"/>
        <v>2.0072511910134605E-3</v>
      </c>
      <c r="FP273" s="6">
        <f t="shared" si="708"/>
        <v>9.5543117993971631E-4</v>
      </c>
      <c r="FQ273" s="6">
        <f t="shared" si="708"/>
        <v>4.3910016716846271E-4</v>
      </c>
      <c r="FR273" s="6">
        <f t="shared" si="708"/>
        <v>1.9453213423592538E-4</v>
      </c>
      <c r="FS273" s="6">
        <f t="shared" si="708"/>
        <v>8.2936761743134112E-5</v>
      </c>
      <c r="FT273" s="6">
        <f t="shared" si="708"/>
        <v>3.3967299548492593E-5</v>
      </c>
      <c r="FU273" s="6">
        <f t="shared" si="708"/>
        <v>1.3339134833974617E-5</v>
      </c>
      <c r="FV273" s="6">
        <f t="shared" si="708"/>
        <v>5.0130725804504424E-6</v>
      </c>
      <c r="FW273" s="6">
        <f t="shared" si="708"/>
        <v>1.799317245399825E-6</v>
      </c>
      <c r="FX273" s="6">
        <f t="shared" si="708"/>
        <v>6.1548220201881376E-7</v>
      </c>
      <c r="FY273" s="6">
        <f t="shared" si="708"/>
        <v>2.0019845439842652E-7</v>
      </c>
      <c r="FZ273" s="6">
        <f t="shared" si="708"/>
        <v>6.1777687204961885E-8</v>
      </c>
      <c r="GA273" s="6">
        <f t="shared" si="708"/>
        <v>1.8041352333793184E-8</v>
      </c>
      <c r="GB273" s="6">
        <f t="shared" si="708"/>
        <v>4.9735227555434539E-9</v>
      </c>
      <c r="GC273" s="6">
        <f t="shared" si="708"/>
        <v>1.290789913006541E-9</v>
      </c>
      <c r="GD273" s="6">
        <f t="shared" si="708"/>
        <v>3.1450496409336899E-10</v>
      </c>
      <c r="GE273" s="6">
        <f t="shared" si="708"/>
        <v>7.1730929921212366E-11</v>
      </c>
      <c r="GF273" s="6">
        <f t="shared" si="708"/>
        <v>1.2799335186039344E-11</v>
      </c>
      <c r="GG273" s="6">
        <f t="shared" si="708"/>
        <v>0</v>
      </c>
      <c r="GH273" s="6">
        <f t="shared" si="708"/>
        <v>0</v>
      </c>
      <c r="GI273" s="6">
        <f t="shared" si="708"/>
        <v>0</v>
      </c>
      <c r="GJ273" s="6">
        <f t="shared" si="708"/>
        <v>0</v>
      </c>
      <c r="GK273" s="6">
        <f t="shared" si="708"/>
        <v>0</v>
      </c>
      <c r="GL273" s="6">
        <f t="shared" si="708"/>
        <v>0</v>
      </c>
      <c r="GM273" s="6">
        <f t="shared" si="708"/>
        <v>0</v>
      </c>
      <c r="GN273" s="6">
        <f t="shared" si="707"/>
        <v>0</v>
      </c>
      <c r="GO273" s="6">
        <f t="shared" si="707"/>
        <v>0</v>
      </c>
      <c r="GP273" s="6">
        <f t="shared" si="707"/>
        <v>0</v>
      </c>
      <c r="GQ273" s="6">
        <f t="shared" si="707"/>
        <v>0</v>
      </c>
      <c r="GR273" s="6">
        <f t="shared" si="707"/>
        <v>0</v>
      </c>
      <c r="GS273" s="6">
        <f t="shared" si="707"/>
        <v>0</v>
      </c>
      <c r="GT273" s="6">
        <f t="shared" si="707"/>
        <v>0</v>
      </c>
      <c r="GU273" s="6">
        <f t="shared" si="707"/>
        <v>0</v>
      </c>
      <c r="GV273" s="6">
        <f t="shared" si="707"/>
        <v>0</v>
      </c>
      <c r="GW273" s="6">
        <f t="shared" si="707"/>
        <v>0</v>
      </c>
      <c r="GX273" s="6">
        <f t="shared" si="707"/>
        <v>0</v>
      </c>
      <c r="GY273" s="6">
        <f t="shared" si="707"/>
        <v>0</v>
      </c>
      <c r="GZ273" s="6">
        <f t="shared" si="707"/>
        <v>0</v>
      </c>
      <c r="HA273" s="6">
        <f t="shared" si="707"/>
        <v>0</v>
      </c>
      <c r="HB273" s="6">
        <f t="shared" si="707"/>
        <v>0</v>
      </c>
      <c r="HC273" s="6">
        <f t="shared" si="707"/>
        <v>0</v>
      </c>
      <c r="HD273" s="6">
        <f t="shared" si="707"/>
        <v>0</v>
      </c>
      <c r="HE273" s="6">
        <f t="shared" si="707"/>
        <v>0</v>
      </c>
      <c r="HF273" s="6">
        <f t="shared" si="707"/>
        <v>0</v>
      </c>
      <c r="HG273" s="6">
        <f t="shared" si="707"/>
        <v>0</v>
      </c>
      <c r="HJ273" s="2">
        <f t="shared" si="644"/>
        <v>246524.09153148535</v>
      </c>
      <c r="HK273" s="1">
        <f t="shared" si="638"/>
        <v>386644.10859468294</v>
      </c>
      <c r="HL273" s="2">
        <f t="shared" si="645"/>
        <v>-0.99997458493497526</v>
      </c>
      <c r="HM273" s="4">
        <f t="shared" si="646"/>
        <v>1.0448210377522744</v>
      </c>
      <c r="HN273" s="4">
        <f t="shared" si="647"/>
        <v>0.50205670712453176</v>
      </c>
      <c r="HO273" s="5">
        <f t="shared" si="684"/>
        <v>5.4420470515110537</v>
      </c>
      <c r="HP273" s="2">
        <f t="shared" si="648"/>
        <v>-3968.9925279427489</v>
      </c>
      <c r="HQ273" s="5">
        <f t="shared" si="649"/>
        <v>-5.4495191087614785</v>
      </c>
      <c r="HR273" s="6">
        <f t="shared" si="650"/>
        <v>2651.4420470515111</v>
      </c>
      <c r="HS273" s="2">
        <f t="shared" si="651"/>
        <v>169.79083860063639</v>
      </c>
      <c r="HT273" s="11">
        <f t="shared" si="652"/>
        <v>246524.0915311643</v>
      </c>
    </row>
    <row r="274" spans="1:228" x14ac:dyDescent="0.25">
      <c r="A274">
        <v>188</v>
      </c>
      <c r="B274" s="3">
        <v>2511886431.5095801</v>
      </c>
      <c r="C274" s="7">
        <v>79.596877820543398</v>
      </c>
      <c r="D274" s="6">
        <f t="shared" si="643"/>
        <v>270.1222281932005</v>
      </c>
      <c r="E274" s="6">
        <f t="shared" ref="E274:BP277" si="710">$H$1*PI()/3*($E$213*(F$215-E$215)*(E66*(2*E$215+F$215)+F66*(E$215+2*F$215))+$C$213/2*((F$215^2-E$215^2)*(E66+F66)^2+2*(F$215-E$215)*(E$215*E66^2+F$215*F66^2)))</f>
        <v>280.47804395363397</v>
      </c>
      <c r="F274" s="6">
        <f t="shared" si="710"/>
        <v>291.20945928817179</v>
      </c>
      <c r="G274" s="6">
        <f t="shared" si="710"/>
        <v>302.32876420936145</v>
      </c>
      <c r="H274" s="6">
        <f t="shared" si="710"/>
        <v>313.84856153040488</v>
      </c>
      <c r="I274" s="6">
        <f t="shared" si="710"/>
        <v>325.78176813255919</v>
      </c>
      <c r="J274" s="6">
        <f t="shared" si="710"/>
        <v>338.14161559615241</v>
      </c>
      <c r="K274" s="6">
        <f t="shared" si="710"/>
        <v>350.94165013226575</v>
      </c>
      <c r="L274" s="6">
        <f t="shared" si="710"/>
        <v>364.19573174052738</v>
      </c>
      <c r="M274" s="6">
        <f t="shared" si="710"/>
        <v>377.9180325221015</v>
      </c>
      <c r="N274" s="6">
        <f t="shared" si="710"/>
        <v>392.12303406406755</v>
      </c>
      <c r="O274" s="6">
        <f t="shared" si="710"/>
        <v>406.82552381312399</v>
      </c>
      <c r="P274" s="6">
        <f t="shared" si="710"/>
        <v>422.04059034250923</v>
      </c>
      <c r="Q274" s="6">
        <f t="shared" si="710"/>
        <v>437.78361741795874</v>
      </c>
      <c r="R274" s="6">
        <f t="shared" si="710"/>
        <v>454.07027675778204</v>
      </c>
      <c r="S274" s="6">
        <f t="shared" si="710"/>
        <v>470.91651937406601</v>
      </c>
      <c r="T274" s="6">
        <f t="shared" si="710"/>
        <v>488.33856537993785</v>
      </c>
      <c r="U274" s="6">
        <f t="shared" si="710"/>
        <v>506.3528921377075</v>
      </c>
      <c r="V274" s="6">
        <f t="shared" si="710"/>
        <v>524.97622061173945</v>
      </c>
      <c r="W274" s="6">
        <f t="shared" si="710"/>
        <v>544.22549979030998</v>
      </c>
      <c r="X274" s="6">
        <f t="shared" si="710"/>
        <v>564.1178890242229</v>
      </c>
      <c r="Y274" s="6">
        <f t="shared" si="710"/>
        <v>584.67073812626734</v>
      </c>
      <c r="Z274" s="6">
        <f t="shared" si="710"/>
        <v>605.90156506630979</v>
      </c>
      <c r="AA274" s="6">
        <f t="shared" si="710"/>
        <v>627.82803108543067</v>
      </c>
      <c r="AB274" s="6">
        <f t="shared" si="710"/>
        <v>650.4679130465787</v>
      </c>
      <c r="AC274" s="6">
        <f t="shared" si="710"/>
        <v>673.83907282858218</v>
      </c>
      <c r="AD274" s="6">
        <f t="shared" si="710"/>
        <v>697.95942356035141</v>
      </c>
      <c r="AE274" s="6">
        <f t="shared" si="710"/>
        <v>722.84689248081224</v>
      </c>
      <c r="AF274" s="6">
        <f t="shared" si="710"/>
        <v>748.51938020815271</v>
      </c>
      <c r="AG274" s="6">
        <f t="shared" si="710"/>
        <v>774.99471618071902</v>
      </c>
      <c r="AH274" s="6">
        <f t="shared" si="710"/>
        <v>802.290610032274</v>
      </c>
      <c r="AI274" s="6">
        <f t="shared" si="710"/>
        <v>830.42459865051637</v>
      </c>
      <c r="AJ274" s="6">
        <f t="shared" si="710"/>
        <v>859.41398865963265</v>
      </c>
      <c r="AK274" s="6">
        <f t="shared" si="710"/>
        <v>889.27579405804795</v>
      </c>
      <c r="AL274" s="6">
        <f t="shared" si="710"/>
        <v>920.02666873771193</v>
      </c>
      <c r="AM274" s="6">
        <f t="shared" si="710"/>
        <v>951.68283359756731</v>
      </c>
      <c r="AN274" s="6">
        <f t="shared" si="710"/>
        <v>984.25999796648557</v>
      </c>
      <c r="AO274" s="6">
        <f t="shared" si="710"/>
        <v>1017.7732750362345</v>
      </c>
      <c r="AP274" s="6">
        <f t="shared" si="710"/>
        <v>1052.2370910059292</v>
      </c>
      <c r="AQ274" s="6">
        <f t="shared" si="710"/>
        <v>1087.6650876363435</v>
      </c>
      <c r="AR274" s="6">
        <f t="shared" si="710"/>
        <v>1124.070017908834</v>
      </c>
      <c r="AS274" s="6">
        <f t="shared" si="710"/>
        <v>1161.4636344890025</v>
      </c>
      <c r="AT274" s="6">
        <f t="shared" si="710"/>
        <v>1199.8565706928266</v>
      </c>
      <c r="AU274" s="6">
        <f t="shared" si="710"/>
        <v>1239.2582136641811</v>
      </c>
      <c r="AV274" s="6">
        <f t="shared" si="710"/>
        <v>1279.6765694808178</v>
      </c>
      <c r="AW274" s="6">
        <f t="shared" si="710"/>
        <v>1321.1181199126975</v>
      </c>
      <c r="AX274" s="6">
        <f t="shared" si="710"/>
        <v>1363.5876705855578</v>
      </c>
      <c r="AY274" s="6">
        <f t="shared" si="710"/>
        <v>1407.0881903111629</v>
      </c>
      <c r="AZ274" s="6">
        <f t="shared" si="710"/>
        <v>1451.6206413781836</v>
      </c>
      <c r="BA274" s="6">
        <f t="shared" si="710"/>
        <v>1497.1838006307096</v>
      </c>
      <c r="BB274" s="6">
        <f t="shared" si="710"/>
        <v>1543.7740711972767</v>
      </c>
      <c r="BC274" s="6">
        <f t="shared" si="710"/>
        <v>1591.3852847773569</v>
      </c>
      <c r="BD274" s="6">
        <f t="shared" si="710"/>
        <v>1640.008494450675</v>
      </c>
      <c r="BE274" s="6">
        <f t="shared" si="710"/>
        <v>1689.6317580288787</v>
      </c>
      <c r="BF274" s="6">
        <f t="shared" si="710"/>
        <v>1740.239912047997</v>
      </c>
      <c r="BG274" s="6">
        <f t="shared" si="710"/>
        <v>1791.8143365726164</v>
      </c>
      <c r="BH274" s="6">
        <f t="shared" si="710"/>
        <v>1844.3327110850046</v>
      </c>
      <c r="BI274" s="6">
        <f t="shared" si="710"/>
        <v>1897.7687618272857</v>
      </c>
      <c r="BJ274" s="6">
        <f t="shared" si="710"/>
        <v>1952.0920010861553</v>
      </c>
      <c r="BK274" s="6">
        <f t="shared" si="710"/>
        <v>2007.267459041796</v>
      </c>
      <c r="BL274" s="6">
        <f t="shared" si="710"/>
        <v>2063.2554089506948</v>
      </c>
      <c r="BM274" s="6">
        <f t="shared" si="710"/>
        <v>2120.0110865812821</v>
      </c>
      <c r="BN274" s="6">
        <f t="shared" si="710"/>
        <v>2177.4844050226816</v>
      </c>
      <c r="BO274" s="6">
        <f t="shared" si="710"/>
        <v>2235.6196661582085</v>
      </c>
      <c r="BP274" s="6">
        <f t="shared" si="710"/>
        <v>2294.355270330514</v>
      </c>
      <c r="BQ274" s="6">
        <f t="shared" si="709"/>
        <v>2353.6234259453431</v>
      </c>
      <c r="BR274" s="6">
        <f t="shared" si="709"/>
        <v>2413.3498610227903</v>
      </c>
      <c r="BS274" s="6">
        <f t="shared" si="709"/>
        <v>2473.4535389715898</v>
      </c>
      <c r="BT274" s="6">
        <f t="shared" si="709"/>
        <v>2533.8463811630477</v>
      </c>
      <c r="BU274" s="6">
        <f t="shared" si="709"/>
        <v>2594.4329991841018</v>
      </c>
      <c r="BV274" s="6">
        <f t="shared" si="709"/>
        <v>2655.1104399941005</v>
      </c>
      <c r="BW274" s="6">
        <f t="shared" si="709"/>
        <v>2715.7679475490686</v>
      </c>
      <c r="BX274" s="6">
        <f t="shared" si="709"/>
        <v>2776.2867448301818</v>
      </c>
      <c r="BY274" s="6">
        <f t="shared" si="709"/>
        <v>2836.5398405989727</v>
      </c>
      <c r="BZ274" s="6">
        <f t="shared" si="709"/>
        <v>2896.3918655880752</v>
      </c>
      <c r="CA274" s="6">
        <f t="shared" si="709"/>
        <v>2955.6989432511441</v>
      </c>
      <c r="CB274" s="6">
        <f t="shared" si="709"/>
        <v>3014.3086005875462</v>
      </c>
      <c r="CC274" s="6">
        <f t="shared" si="709"/>
        <v>3072.0597249895786</v>
      </c>
      <c r="CD274" s="6">
        <f t="shared" si="709"/>
        <v>3128.7825734285821</v>
      </c>
      <c r="CE274" s="6">
        <f t="shared" si="709"/>
        <v>3184.2988408307588</v>
      </c>
      <c r="CF274" s="6">
        <f t="shared" si="709"/>
        <v>3238.4217940125013</v>
      </c>
      <c r="CG274" s="6">
        <f t="shared" si="709"/>
        <v>3290.9564802070927</v>
      </c>
      <c r="CH274" s="6">
        <f t="shared" si="709"/>
        <v>3341.7000163211987</v>
      </c>
      <c r="CI274" s="6">
        <f t="shared" si="709"/>
        <v>3390.4419666731392</v>
      </c>
      <c r="CJ274" s="6">
        <f t="shared" si="709"/>
        <v>3436.964819096826</v>
      </c>
      <c r="CK274" s="6">
        <f t="shared" si="709"/>
        <v>3481.0445657841183</v>
      </c>
      <c r="CL274" s="6">
        <f t="shared" si="709"/>
        <v>3522.4513976849084</v>
      </c>
      <c r="CM274" s="6">
        <f t="shared" si="709"/>
        <v>3560.9505202322434</v>
      </c>
      <c r="CN274" s="6">
        <f t="shared" si="709"/>
        <v>3596.3030979601394</v>
      </c>
      <c r="CO274" s="6">
        <f t="shared" si="709"/>
        <v>3628.2673350626965</v>
      </c>
      <c r="CP274" s="6">
        <f t="shared" si="709"/>
        <v>3656.5996982472184</v>
      </c>
      <c r="CQ274" s="6">
        <f t="shared" si="709"/>
        <v>3681.0562872936766</v>
      </c>
      <c r="CR274" s="6">
        <f t="shared" si="709"/>
        <v>3701.394357547736</v>
      </c>
      <c r="CS274" s="6">
        <f t="shared" si="709"/>
        <v>3717.3739971195942</v>
      </c>
      <c r="CT274" s="6">
        <f t="shared" si="709"/>
        <v>3728.7599597958219</v>
      </c>
      <c r="CU274" s="6">
        <f t="shared" si="709"/>
        <v>3735.3236525554375</v>
      </c>
      <c r="CV274" s="6">
        <f t="shared" si="709"/>
        <v>3736.8452742180239</v>
      </c>
      <c r="CW274" s="6">
        <f t="shared" si="709"/>
        <v>3733.1160988589922</v>
      </c>
      <c r="CX274" s="6">
        <f t="shared" si="709"/>
        <v>3723.9408945300811</v>
      </c>
      <c r="CY274" s="6">
        <f t="shared" si="709"/>
        <v>3709.1404642870934</v>
      </c>
      <c r="CZ274" s="6">
        <f t="shared" si="709"/>
        <v>3688.5542925427958</v>
      </c>
      <c r="DA274" s="6">
        <f t="shared" si="709"/>
        <v>3662.0432756042819</v>
      </c>
      <c r="DB274" s="6">
        <f t="shared" si="709"/>
        <v>3629.4925106340202</v>
      </c>
      <c r="DC274" s="6">
        <f t="shared" si="709"/>
        <v>3590.8141123979522</v>
      </c>
      <c r="DD274" s="6">
        <f t="shared" si="709"/>
        <v>3545.9500222250967</v>
      </c>
      <c r="DE274" s="6">
        <f t="shared" si="709"/>
        <v>3494.8747683458755</v>
      </c>
      <c r="DF274" s="6">
        <f t="shared" si="709"/>
        <v>3437.5981316823604</v>
      </c>
      <c r="DG274" s="6">
        <f t="shared" si="709"/>
        <v>3374.1676661300598</v>
      </c>
      <c r="DH274" s="6">
        <f t="shared" si="709"/>
        <v>3304.67101764784</v>
      </c>
      <c r="DI274" s="6">
        <f t="shared" si="709"/>
        <v>3229.2379822264452</v>
      </c>
      <c r="DJ274" s="6">
        <f t="shared" si="709"/>
        <v>3148.0422392595115</v>
      </c>
      <c r="DK274" s="6">
        <f t="shared" si="709"/>
        <v>3061.3026942710226</v>
      </c>
      <c r="DL274" s="6">
        <f t="shared" si="709"/>
        <v>2969.284363478519</v>
      </c>
      <c r="DM274" s="6">
        <f t="shared" si="709"/>
        <v>2872.2987327773112</v>
      </c>
      <c r="DN274" s="6">
        <f t="shared" si="709"/>
        <v>2770.7035255290307</v>
      </c>
      <c r="DO274" s="6">
        <f t="shared" si="709"/>
        <v>2664.901817306878</v>
      </c>
      <c r="DP274" s="6">
        <f t="shared" si="709"/>
        <v>2555.3404419510084</v>
      </c>
      <c r="DQ274" s="6">
        <f t="shared" si="709"/>
        <v>2442.5076418157637</v>
      </c>
      <c r="DR274" s="6">
        <f t="shared" si="709"/>
        <v>2326.9299265006039</v>
      </c>
      <c r="DS274" s="6">
        <f t="shared" si="709"/>
        <v>2209.1681184175641</v>
      </c>
      <c r="DT274" s="6">
        <f t="shared" si="709"/>
        <v>2089.8125805465379</v>
      </c>
      <c r="DU274" s="6">
        <f t="shared" si="709"/>
        <v>1969.4776414255737</v>
      </c>
      <c r="DV274" s="6">
        <f t="shared" si="709"/>
        <v>1848.7952545977107</v>
      </c>
      <c r="DW274" s="6">
        <f t="shared" si="709"/>
        <v>1728.4079540871683</v>
      </c>
      <c r="DX274" s="6">
        <f t="shared" si="709"/>
        <v>1608.9611933620661</v>
      </c>
      <c r="DY274" s="6">
        <f t="shared" si="709"/>
        <v>1491.0951819289035</v>
      </c>
      <c r="DZ274" s="6">
        <f t="shared" si="709"/>
        <v>1375.4363603451604</v>
      </c>
      <c r="EA274" s="6">
        <f t="shared" si="709"/>
        <v>1262.5886798250397</v>
      </c>
      <c r="EB274" s="6">
        <f t="shared" si="708"/>
        <v>1153.1248755884963</v>
      </c>
      <c r="EC274" s="6">
        <f t="shared" si="708"/>
        <v>1047.5779422543283</v>
      </c>
      <c r="ED274" s="6">
        <f t="shared" si="708"/>
        <v>946.43303350923281</v>
      </c>
      <c r="EE274" s="6">
        <f t="shared" si="708"/>
        <v>850.12001559539681</v>
      </c>
      <c r="EF274" s="6">
        <f t="shared" si="708"/>
        <v>759.00690353811217</v>
      </c>
      <c r="EG274" s="6">
        <f t="shared" si="708"/>
        <v>673.39439941254045</v>
      </c>
      <c r="EH274" s="6">
        <f t="shared" si="708"/>
        <v>593.51173255423942</v>
      </c>
      <c r="EI274" s="6">
        <f t="shared" si="708"/>
        <v>519.51397207773618</v>
      </c>
      <c r="EJ274" s="6">
        <f t="shared" si="708"/>
        <v>451.48094260218227</v>
      </c>
      <c r="EK274" s="6">
        <f t="shared" si="708"/>
        <v>389.41782545400656</v>
      </c>
      <c r="EL274" s="6">
        <f t="shared" si="708"/>
        <v>333.25747129573455</v>
      </c>
      <c r="EM274" s="6">
        <f t="shared" si="708"/>
        <v>282.86438823043773</v>
      </c>
      <c r="EN274" s="6">
        <f t="shared" si="708"/>
        <v>238.04030472132868</v>
      </c>
      <c r="EO274" s="6">
        <f t="shared" si="708"/>
        <v>198.53114240540538</v>
      </c>
      <c r="EP274" s="6">
        <f t="shared" si="708"/>
        <v>164.03517371258596</v>
      </c>
      <c r="EQ274" s="6">
        <f t="shared" si="708"/>
        <v>134.21208689413521</v>
      </c>
      <c r="ER274" s="6">
        <f t="shared" si="708"/>
        <v>108.69264022800101</v>
      </c>
      <c r="ES274" s="6">
        <f t="shared" si="708"/>
        <v>87.088560989625989</v>
      </c>
      <c r="ET274" s="6">
        <f t="shared" si="708"/>
        <v>69.002335664008669</v>
      </c>
      <c r="EU274" s="6">
        <f t="shared" si="708"/>
        <v>54.036547212543262</v>
      </c>
      <c r="EV274" s="6">
        <f t="shared" si="708"/>
        <v>41.802443115930444</v>
      </c>
      <c r="EW274" s="6">
        <f t="shared" si="708"/>
        <v>31.927463133175586</v>
      </c>
      <c r="EX274" s="6">
        <f t="shared" si="708"/>
        <v>24.061515600527464</v>
      </c>
      <c r="EY274" s="6">
        <f t="shared" si="708"/>
        <v>17.881861750619994</v>
      </c>
      <c r="EZ274" s="6">
        <f t="shared" si="708"/>
        <v>13.096544097960857</v>
      </c>
      <c r="FA274" s="6">
        <f t="shared" si="708"/>
        <v>9.4463719814438925</v>
      </c>
      <c r="FB274" s="6">
        <f t="shared" si="708"/>
        <v>6.7055493683285095</v>
      </c>
      <c r="FC274" s="6">
        <f t="shared" si="708"/>
        <v>4.681091948453747</v>
      </c>
      <c r="FD274" s="6">
        <f t="shared" si="708"/>
        <v>3.2112282757447401</v>
      </c>
      <c r="FE274" s="6">
        <f t="shared" si="708"/>
        <v>2.1630105039353342</v>
      </c>
      <c r="FF274" s="6">
        <f t="shared" si="708"/>
        <v>1.4293730008844092</v>
      </c>
      <c r="FG274" s="6">
        <f t="shared" si="708"/>
        <v>0.92587239906699625</v>
      </c>
      <c r="FH274" s="6">
        <f t="shared" si="708"/>
        <v>0.58732261135873842</v>
      </c>
      <c r="FI274" s="6">
        <f t="shared" si="708"/>
        <v>0.36450643024618457</v>
      </c>
      <c r="FJ274" s="6">
        <f t="shared" si="708"/>
        <v>0.22110575028326393</v>
      </c>
      <c r="FK274" s="6">
        <f t="shared" si="708"/>
        <v>0.13094968245437558</v>
      </c>
      <c r="FL274" s="6">
        <f t="shared" si="708"/>
        <v>7.5638065471837004E-2</v>
      </c>
      <c r="FM274" s="6">
        <f t="shared" si="708"/>
        <v>4.256059729703289E-2</v>
      </c>
      <c r="FN274" s="6">
        <f t="shared" si="708"/>
        <v>2.3301448743935721E-2</v>
      </c>
      <c r="FO274" s="6">
        <f t="shared" si="708"/>
        <v>1.2397049104485905E-2</v>
      </c>
      <c r="FP274" s="6">
        <f t="shared" si="708"/>
        <v>6.4008960816167668E-3</v>
      </c>
      <c r="FQ274" s="6">
        <f t="shared" si="708"/>
        <v>3.2029530360175216E-3</v>
      </c>
      <c r="FR274" s="6">
        <f t="shared" si="708"/>
        <v>1.5510298882392712E-3</v>
      </c>
      <c r="FS274" s="6">
        <f t="shared" si="708"/>
        <v>7.2575980975862309E-4</v>
      </c>
      <c r="FT274" s="6">
        <f t="shared" si="708"/>
        <v>3.2762851751726071E-4</v>
      </c>
      <c r="FU274" s="6">
        <f t="shared" si="708"/>
        <v>1.4245165597424672E-4</v>
      </c>
      <c r="FV274" s="6">
        <f t="shared" si="708"/>
        <v>5.95522167501997E-5</v>
      </c>
      <c r="FW274" s="6">
        <f t="shared" si="708"/>
        <v>2.3893822117970173E-5</v>
      </c>
      <c r="FX274" s="6">
        <f t="shared" si="708"/>
        <v>9.1834657043541779E-6</v>
      </c>
      <c r="FY274" s="6">
        <f t="shared" si="708"/>
        <v>3.3744154160919482E-6</v>
      </c>
      <c r="FZ274" s="6">
        <f t="shared" si="708"/>
        <v>1.1829296502654408E-6</v>
      </c>
      <c r="GA274" s="6">
        <f t="shared" si="708"/>
        <v>3.947690320990169E-7</v>
      </c>
      <c r="GB274" s="6">
        <f t="shared" si="708"/>
        <v>1.2513022357063336E-7</v>
      </c>
      <c r="GC274" s="6">
        <f t="shared" si="708"/>
        <v>3.7582116817017656E-8</v>
      </c>
      <c r="GD274" s="6">
        <f t="shared" si="708"/>
        <v>1.0668821443784027E-8</v>
      </c>
      <c r="GE274" s="6">
        <f t="shared" si="708"/>
        <v>2.8551780776487951E-9</v>
      </c>
      <c r="GF274" s="6">
        <f t="shared" si="708"/>
        <v>5.8413136172898831E-10</v>
      </c>
      <c r="GG274" s="6">
        <f t="shared" si="708"/>
        <v>0</v>
      </c>
      <c r="GH274" s="6">
        <f t="shared" si="708"/>
        <v>0</v>
      </c>
      <c r="GI274" s="6">
        <f t="shared" si="708"/>
        <v>0</v>
      </c>
      <c r="GJ274" s="6">
        <f t="shared" si="708"/>
        <v>0</v>
      </c>
      <c r="GK274" s="6">
        <f t="shared" si="708"/>
        <v>0</v>
      </c>
      <c r="GL274" s="6">
        <f t="shared" si="708"/>
        <v>0</v>
      </c>
      <c r="GM274" s="6">
        <f t="shared" si="708"/>
        <v>0</v>
      </c>
      <c r="GN274" s="6">
        <f t="shared" si="707"/>
        <v>0</v>
      </c>
      <c r="GO274" s="6">
        <f t="shared" si="707"/>
        <v>0</v>
      </c>
      <c r="GP274" s="6">
        <f t="shared" si="707"/>
        <v>0</v>
      </c>
      <c r="GQ274" s="6">
        <f t="shared" si="707"/>
        <v>0</v>
      </c>
      <c r="GR274" s="6">
        <f t="shared" si="707"/>
        <v>0</v>
      </c>
      <c r="GS274" s="6">
        <f t="shared" si="707"/>
        <v>0</v>
      </c>
      <c r="GT274" s="6">
        <f t="shared" si="707"/>
        <v>0</v>
      </c>
      <c r="GU274" s="6">
        <f t="shared" si="707"/>
        <v>0</v>
      </c>
      <c r="GV274" s="6">
        <f t="shared" si="707"/>
        <v>0</v>
      </c>
      <c r="GW274" s="6">
        <f t="shared" si="707"/>
        <v>0</v>
      </c>
      <c r="GX274" s="6">
        <f t="shared" si="707"/>
        <v>0</v>
      </c>
      <c r="GY274" s="6">
        <f t="shared" si="707"/>
        <v>0</v>
      </c>
      <c r="GZ274" s="6">
        <f t="shared" si="707"/>
        <v>0</v>
      </c>
      <c r="HA274" s="6">
        <f t="shared" si="707"/>
        <v>0</v>
      </c>
      <c r="HB274" s="6">
        <f t="shared" si="707"/>
        <v>0</v>
      </c>
      <c r="HC274" s="6">
        <f t="shared" si="707"/>
        <v>0</v>
      </c>
      <c r="HD274" s="6">
        <f t="shared" si="707"/>
        <v>0</v>
      </c>
      <c r="HE274" s="6">
        <f t="shared" si="707"/>
        <v>0</v>
      </c>
      <c r="HF274" s="6">
        <f t="shared" si="707"/>
        <v>0</v>
      </c>
      <c r="HG274" s="6">
        <f t="shared" si="707"/>
        <v>0</v>
      </c>
      <c r="HJ274" s="2">
        <f t="shared" si="644"/>
        <v>263322.38559970231</v>
      </c>
      <c r="HK274" s="1">
        <f t="shared" si="638"/>
        <v>386644.10859468294</v>
      </c>
      <c r="HL274" s="2">
        <f t="shared" si="645"/>
        <v>-0.99997285313775652</v>
      </c>
      <c r="HM274" s="4">
        <f t="shared" si="646"/>
        <v>1.0447414031251601</v>
      </c>
      <c r="HN274" s="4">
        <f t="shared" si="647"/>
        <v>0.50212557632157662</v>
      </c>
      <c r="HO274" s="5">
        <f t="shared" si="684"/>
        <v>5.6242749468917737</v>
      </c>
      <c r="HP274" s="2">
        <f t="shared" si="648"/>
        <v>-3968.9920187904017</v>
      </c>
      <c r="HQ274" s="5">
        <f t="shared" si="649"/>
        <v>-5.6322561564893476</v>
      </c>
      <c r="HR274" s="6">
        <f t="shared" si="650"/>
        <v>2651.624274946892</v>
      </c>
      <c r="HS274" s="2">
        <f t="shared" si="651"/>
        <v>172.61313822426584</v>
      </c>
      <c r="HT274" s="11">
        <f t="shared" si="652"/>
        <v>263322.38560007868</v>
      </c>
    </row>
    <row r="275" spans="1:228" x14ac:dyDescent="0.25">
      <c r="A275">
        <v>189</v>
      </c>
      <c r="B275" s="3">
        <v>2818382931.2644501</v>
      </c>
      <c r="C275" s="7">
        <v>89.30916581946822</v>
      </c>
      <c r="D275" s="6">
        <f t="shared" si="643"/>
        <v>248.72269931881857</v>
      </c>
      <c r="E275" s="6">
        <f t="shared" si="710"/>
        <v>258.39416409451997</v>
      </c>
      <c r="F275" s="6">
        <f t="shared" si="710"/>
        <v>268.42386029253043</v>
      </c>
      <c r="G275" s="6">
        <f t="shared" si="710"/>
        <v>278.82394246234657</v>
      </c>
      <c r="H275" s="6">
        <f t="shared" si="710"/>
        <v>289.60690263598269</v>
      </c>
      <c r="I275" s="6">
        <f t="shared" si="710"/>
        <v>300.78557412011378</v>
      </c>
      <c r="J275" s="6">
        <f t="shared" si="710"/>
        <v>312.37313482325408</v>
      </c>
      <c r="K275" s="6">
        <f t="shared" si="710"/>
        <v>324.38311006397851</v>
      </c>
      <c r="L275" s="6">
        <f t="shared" si="710"/>
        <v>336.8293747954645</v>
      </c>
      <c r="M275" s="6">
        <f t="shared" si="710"/>
        <v>349.726155184871</v>
      </c>
      <c r="N275" s="6">
        <f t="shared" si="710"/>
        <v>363.08802947410777</v>
      </c>
      <c r="O275" s="6">
        <f t="shared" si="710"/>
        <v>376.92992805001796</v>
      </c>
      <c r="P275" s="6">
        <f t="shared" si="710"/>
        <v>391.26713263884204</v>
      </c>
      <c r="Q275" s="6">
        <f t="shared" si="710"/>
        <v>406.11527454140128</v>
      </c>
      <c r="R275" s="6">
        <f t="shared" si="710"/>
        <v>421.49033181526147</v>
      </c>
      <c r="S275" s="6">
        <f t="shared" si="710"/>
        <v>437.40862530233261</v>
      </c>
      <c r="T275" s="6">
        <f t="shared" si="710"/>
        <v>453.88681339806152</v>
      </c>
      <c r="U275" s="6">
        <f t="shared" si="710"/>
        <v>470.94188544860395</v>
      </c>
      <c r="V275" s="6">
        <f t="shared" si="710"/>
        <v>488.5911536516233</v>
      </c>
      <c r="W275" s="6">
        <f t="shared" si="710"/>
        <v>506.85224333618248</v>
      </c>
      <c r="X275" s="6">
        <f t="shared" si="710"/>
        <v>525.74308148119053</v>
      </c>
      <c r="Y275" s="6">
        <f t="shared" si="710"/>
        <v>545.28188332764944</v>
      </c>
      <c r="Z275" s="6">
        <f t="shared" si="710"/>
        <v>565.48713693040997</v>
      </c>
      <c r="AA275" s="6">
        <f t="shared" si="710"/>
        <v>586.37758548352167</v>
      </c>
      <c r="AB275" s="6">
        <f t="shared" si="710"/>
        <v>607.97220724658098</v>
      </c>
      <c r="AC275" s="6">
        <f t="shared" si="710"/>
        <v>630.29019288824475</v>
      </c>
      <c r="AD275" s="6">
        <f t="shared" si="710"/>
        <v>653.35092005227216</v>
      </c>
      <c r="AE275" s="6">
        <f t="shared" si="710"/>
        <v>677.17392493924046</v>
      </c>
      <c r="AF275" s="6">
        <f t="shared" si="710"/>
        <v>701.77887069338794</v>
      </c>
      <c r="AG275" s="6">
        <f t="shared" si="710"/>
        <v>727.18551236207713</v>
      </c>
      <c r="AH275" s="6">
        <f t="shared" si="710"/>
        <v>753.41365819339092</v>
      </c>
      <c r="AI275" s="6">
        <f t="shared" si="710"/>
        <v>780.48312702182898</v>
      </c>
      <c r="AJ275" s="6">
        <f t="shared" si="710"/>
        <v>808.41370148155966</v>
      </c>
      <c r="AK275" s="6">
        <f t="shared" si="710"/>
        <v>837.22507677446436</v>
      </c>
      <c r="AL275" s="6">
        <f t="shared" si="710"/>
        <v>866.93680471209939</v>
      </c>
      <c r="AM275" s="6">
        <f t="shared" si="710"/>
        <v>897.56823273390967</v>
      </c>
      <c r="AN275" s="6">
        <f t="shared" si="710"/>
        <v>929.13843760214581</v>
      </c>
      <c r="AO275" s="6">
        <f t="shared" si="710"/>
        <v>961.66615345529021</v>
      </c>
      <c r="AP275" s="6">
        <f t="shared" si="710"/>
        <v>995.16969389735925</v>
      </c>
      <c r="AQ275" s="6">
        <f t="shared" si="710"/>
        <v>1029.6668677917303</v>
      </c>
      <c r="AR275" s="6">
        <f t="shared" si="710"/>
        <v>1065.1748884183864</v>
      </c>
      <c r="AS275" s="6">
        <f t="shared" si="710"/>
        <v>1101.7102756515619</v>
      </c>
      <c r="AT275" s="6">
        <f t="shared" si="710"/>
        <v>1139.2887508049255</v>
      </c>
      <c r="AU275" s="6">
        <f t="shared" si="710"/>
        <v>1177.9251237937101</v>
      </c>
      <c r="AV275" s="6">
        <f t="shared" si="710"/>
        <v>1217.633172261905</v>
      </c>
      <c r="AW275" s="6">
        <f t="shared" si="710"/>
        <v>1258.4255123192495</v>
      </c>
      <c r="AX275" s="6">
        <f t="shared" si="710"/>
        <v>1300.3134605496782</v>
      </c>
      <c r="AY275" s="6">
        <f t="shared" si="710"/>
        <v>1343.3068869494723</v>
      </c>
      <c r="AZ275" s="6">
        <f t="shared" si="710"/>
        <v>1387.4140584718407</v>
      </c>
      <c r="BA275" s="6">
        <f t="shared" si="710"/>
        <v>1432.6414728727377</v>
      </c>
      <c r="BB275" s="6">
        <f t="shared" si="710"/>
        <v>1478.9936825725347</v>
      </c>
      <c r="BC275" s="6">
        <f t="shared" si="710"/>
        <v>1526.4731082747701</v>
      </c>
      <c r="BD275" s="6">
        <f t="shared" si="710"/>
        <v>1575.0798421225379</v>
      </c>
      <c r="BE275" s="6">
        <f t="shared" si="710"/>
        <v>1624.8114402072617</v>
      </c>
      <c r="BF275" s="6">
        <f t="shared" si="710"/>
        <v>1675.6627043015405</v>
      </c>
      <c r="BG275" s="6">
        <f t="shared" si="710"/>
        <v>1727.625452737482</v>
      </c>
      <c r="BH275" s="6">
        <f t="shared" si="710"/>
        <v>1780.6882804292907</v>
      </c>
      <c r="BI275" s="6">
        <f t="shared" si="710"/>
        <v>1834.83630810824</v>
      </c>
      <c r="BJ275" s="6">
        <f t="shared" si="710"/>
        <v>1890.0509209321544</v>
      </c>
      <c r="BK275" s="6">
        <f t="shared" si="710"/>
        <v>1946.3094967350733</v>
      </c>
      <c r="BL275" s="6">
        <f t="shared" si="710"/>
        <v>2003.5851243013076</v>
      </c>
      <c r="BM275" s="6">
        <f t="shared" si="710"/>
        <v>2061.8463121670329</v>
      </c>
      <c r="BN275" s="6">
        <f t="shared" si="710"/>
        <v>2121.0566886220022</v>
      </c>
      <c r="BO275" s="6">
        <f t="shared" si="710"/>
        <v>2181.1746937243429</v>
      </c>
      <c r="BP275" s="6">
        <f t="shared" si="710"/>
        <v>2242.1532643441442</v>
      </c>
      <c r="BQ275" s="6">
        <f t="shared" si="709"/>
        <v>2303.9395134405368</v>
      </c>
      <c r="BR275" s="6">
        <f t="shared" si="709"/>
        <v>2366.4744050078912</v>
      </c>
      <c r="BS275" s="6">
        <f t="shared" si="709"/>
        <v>2429.6924263642459</v>
      </c>
      <c r="BT275" s="6">
        <f t="shared" si="709"/>
        <v>2493.5212597288146</v>
      </c>
      <c r="BU275" s="6">
        <f t="shared" si="709"/>
        <v>2557.8814553142397</v>
      </c>
      <c r="BV275" s="6">
        <f t="shared" si="709"/>
        <v>2622.6861084837537</v>
      </c>
      <c r="BW275" s="6">
        <f t="shared" si="709"/>
        <v>2687.840543847542</v>
      </c>
      <c r="BX275" s="6">
        <f t="shared" si="709"/>
        <v>2753.2420095362422</v>
      </c>
      <c r="BY275" s="6">
        <f t="shared" si="709"/>
        <v>2818.7793852739628</v>
      </c>
      <c r="BZ275" s="6">
        <f t="shared" si="709"/>
        <v>2884.3329082673959</v>
      </c>
      <c r="CA275" s="6">
        <f t="shared" si="709"/>
        <v>2949.773921361264</v>
      </c>
      <c r="CB275" s="6">
        <f t="shared" si="709"/>
        <v>3014.9646483343145</v>
      </c>
      <c r="CC275" s="6">
        <f t="shared" si="709"/>
        <v>3079.7580016892543</v>
      </c>
      <c r="CD275" s="6">
        <f t="shared" si="709"/>
        <v>3143.9974287234409</v>
      </c>
      <c r="CE275" s="6">
        <f t="shared" si="709"/>
        <v>3207.5168021680456</v>
      </c>
      <c r="CF275" s="6">
        <f t="shared" si="709"/>
        <v>3270.1403621330996</v>
      </c>
      <c r="CG275" s="6">
        <f t="shared" si="709"/>
        <v>3331.6827165630789</v>
      </c>
      <c r="CH275" s="6">
        <f t="shared" si="709"/>
        <v>3391.9489078594665</v>
      </c>
      <c r="CI275" s="6">
        <f t="shared" si="709"/>
        <v>3450.7345537330161</v>
      </c>
      <c r="CJ275" s="6">
        <f t="shared" si="709"/>
        <v>3507.8260707367363</v>
      </c>
      <c r="CK275" s="6">
        <f t="shared" si="709"/>
        <v>3563.000989250063</v>
      </c>
      <c r="CL275" s="6">
        <f t="shared" si="709"/>
        <v>3616.0283689480011</v>
      </c>
      <c r="CM275" s="6">
        <f t="shared" si="709"/>
        <v>3666.6693239515698</v>
      </c>
      <c r="CN275" s="6">
        <f t="shared" si="709"/>
        <v>3714.6776669310129</v>
      </c>
      <c r="CO275" s="6">
        <f t="shared" si="709"/>
        <v>3759.8006813586026</v>
      </c>
      <c r="CP275" s="6">
        <f t="shared" si="709"/>
        <v>3801.7800309053223</v>
      </c>
      <c r="CQ275" s="6">
        <f t="shared" si="709"/>
        <v>3840.3528145769819</v>
      </c>
      <c r="CR275" s="6">
        <f t="shared" si="709"/>
        <v>3875.2527755891201</v>
      </c>
      <c r="CS275" s="6">
        <f t="shared" si="709"/>
        <v>3906.2116711582416</v>
      </c>
      <c r="CT275" s="6">
        <f t="shared" si="709"/>
        <v>3932.9608092963372</v>
      </c>
      <c r="CU275" s="6">
        <f t="shared" si="709"/>
        <v>3955.232757282502</v>
      </c>
      <c r="CV275" s="6">
        <f t="shared" si="709"/>
        <v>3972.7632248558862</v>
      </c>
      <c r="CW275" s="6">
        <f t="shared" si="709"/>
        <v>3985.2931230178056</v>
      </c>
      <c r="CX275" s="6">
        <f t="shared" si="709"/>
        <v>3992.5707969704677</v>
      </c>
      <c r="CY275" s="6">
        <f t="shared" si="709"/>
        <v>3994.3544288964895</v>
      </c>
      <c r="CZ275" s="6">
        <f t="shared" si="709"/>
        <v>3990.4146029553199</v>
      </c>
      <c r="DA275" s="6">
        <f t="shared" si="709"/>
        <v>3980.537021305563</v>
      </c>
      <c r="DB275" s="6">
        <f t="shared" si="709"/>
        <v>3964.5253558138229</v>
      </c>
      <c r="DC275" s="6">
        <f t="shared" si="709"/>
        <v>3942.2042155585355</v>
      </c>
      <c r="DD275" s="6">
        <f t="shared" si="709"/>
        <v>3913.4222054433044</v>
      </c>
      <c r="DE275" s="6">
        <f t="shared" si="709"/>
        <v>3878.055045867412</v>
      </c>
      <c r="DF275" s="6">
        <f t="shared" si="709"/>
        <v>3836.0087179233687</v>
      </c>
      <c r="DG275" s="6">
        <f t="shared" si="709"/>
        <v>3787.2225928265466</v>
      </c>
      <c r="DH275" s="6">
        <f t="shared" si="709"/>
        <v>3731.6724984323787</v>
      </c>
      <c r="DI275" s="6">
        <f t="shared" si="709"/>
        <v>3669.373669872557</v>
      </c>
      <c r="DJ275" s="6">
        <f t="shared" si="709"/>
        <v>3600.3835257147125</v>
      </c>
      <c r="DK275" s="6">
        <f t="shared" si="709"/>
        <v>3524.8042058581268</v>
      </c>
      <c r="DL275" s="6">
        <f t="shared" si="709"/>
        <v>3442.7848026850775</v>
      </c>
      <c r="DM275" s="6">
        <f t="shared" si="709"/>
        <v>3354.5232132846281</v>
      </c>
      <c r="DN275" s="6">
        <f t="shared" si="709"/>
        <v>3260.267537941822</v>
      </c>
      <c r="DO275" s="6">
        <f t="shared" si="709"/>
        <v>3160.3169488363619</v>
      </c>
      <c r="DP275" s="6">
        <f t="shared" si="709"/>
        <v>3055.021953568164</v>
      </c>
      <c r="DQ275" s="6">
        <f t="shared" si="709"/>
        <v>2944.7839806498805</v>
      </c>
      <c r="DR275" s="6">
        <f t="shared" si="709"/>
        <v>2830.0542192252096</v>
      </c>
      <c r="DS275" s="6">
        <f t="shared" si="709"/>
        <v>2711.331652870736</v>
      </c>
      <c r="DT275" s="6">
        <f t="shared" si="709"/>
        <v>2589.1602379761312</v>
      </c>
      <c r="DU275" s="6">
        <f t="shared" si="709"/>
        <v>2464.1251908823465</v>
      </c>
      <c r="DV275" s="6">
        <f t="shared" si="709"/>
        <v>2336.8483647933963</v>
      </c>
      <c r="DW275" s="6">
        <f t="shared" si="709"/>
        <v>2207.9827175503901</v>
      </c>
      <c r="DX275" s="6">
        <f t="shared" si="709"/>
        <v>2078.2058944071487</v>
      </c>
      <c r="DY275" s="6">
        <f t="shared" si="709"/>
        <v>1948.2129756677848</v>
      </c>
      <c r="DZ275" s="6">
        <f t="shared" si="709"/>
        <v>1818.708467030857</v>
      </c>
      <c r="EA275" s="6">
        <f t="shared" si="709"/>
        <v>1690.3976398944897</v>
      </c>
      <c r="EB275" s="6">
        <f t="shared" si="708"/>
        <v>1563.9773589144913</v>
      </c>
      <c r="EC275" s="6">
        <f t="shared" si="708"/>
        <v>1440.1265635949831</v>
      </c>
      <c r="ED275" s="6">
        <f t="shared" si="708"/>
        <v>1319.4965983533609</v>
      </c>
      <c r="EE275" s="6">
        <f t="shared" si="708"/>
        <v>1202.7016098812228</v>
      </c>
      <c r="EF275" s="6">
        <f t="shared" si="708"/>
        <v>1090.3092501346539</v>
      </c>
      <c r="EG275" s="6">
        <f t="shared" si="708"/>
        <v>982.83193636065391</v>
      </c>
      <c r="EH275" s="6">
        <f t="shared" si="708"/>
        <v>880.71892466405666</v>
      </c>
      <c r="EI275" s="6">
        <f t="shared" si="708"/>
        <v>784.34944932240205</v>
      </c>
      <c r="EJ275" s="6">
        <f t="shared" si="708"/>
        <v>694.02716532261752</v>
      </c>
      <c r="EK275" s="6">
        <f t="shared" si="708"/>
        <v>609.97610568535561</v>
      </c>
      <c r="EL275" s="6">
        <f t="shared" si="708"/>
        <v>532.33832791966631</v>
      </c>
      <c r="EM275" s="6">
        <f t="shared" si="708"/>
        <v>461.17337586005561</v>
      </c>
      <c r="EN275" s="6">
        <f t="shared" si="708"/>
        <v>396.45962538486816</v>
      </c>
      <c r="EO275" s="6">
        <f t="shared" si="708"/>
        <v>338.09751700765429</v>
      </c>
      <c r="EP275" s="6">
        <f t="shared" si="708"/>
        <v>285.91460776130697</v>
      </c>
      <c r="EQ275" s="6">
        <f t="shared" si="708"/>
        <v>239.67230250041692</v>
      </c>
      <c r="ER275" s="6">
        <f t="shared" si="708"/>
        <v>199.07405456945017</v>
      </c>
      <c r="ES275" s="6">
        <f t="shared" si="708"/>
        <v>163.77476189969141</v>
      </c>
      <c r="ET275" s="6">
        <f t="shared" si="708"/>
        <v>133.39103117251756</v>
      </c>
      <c r="EU275" s="6">
        <f t="shared" si="708"/>
        <v>107.51194360603439</v>
      </c>
      <c r="EV275" s="6">
        <f t="shared" si="708"/>
        <v>85.709934409793163</v>
      </c>
      <c r="EW275" s="6">
        <f t="shared" si="708"/>
        <v>67.551396251161279</v>
      </c>
      <c r="EX275" s="6">
        <f t="shared" si="708"/>
        <v>52.606636148902929</v>
      </c>
      <c r="EY275" s="6">
        <f t="shared" si="708"/>
        <v>40.458854537323056</v>
      </c>
      <c r="EZ275" s="6">
        <f t="shared" si="708"/>
        <v>30.711872746083692</v>
      </c>
      <c r="FA275" s="6">
        <f t="shared" si="708"/>
        <v>22.996407237194909</v>
      </c>
      <c r="FB275" s="6">
        <f t="shared" si="708"/>
        <v>16.974770775640696</v>
      </c>
      <c r="FC275" s="6">
        <f t="shared" si="708"/>
        <v>12.343966529801067</v>
      </c>
      <c r="FD275" s="6">
        <f t="shared" si="708"/>
        <v>8.8372247478083743</v>
      </c>
      <c r="FE275" s="6">
        <f t="shared" si="708"/>
        <v>6.2241071559458421</v>
      </c>
      <c r="FF275" s="6">
        <f t="shared" si="708"/>
        <v>4.3093663562012816</v>
      </c>
      <c r="FG275" s="6">
        <f t="shared" si="708"/>
        <v>2.9307923256949926</v>
      </c>
      <c r="FH275" s="6">
        <f t="shared" si="708"/>
        <v>1.956303381118915</v>
      </c>
      <c r="FI275" s="6">
        <f t="shared" si="708"/>
        <v>1.2805442837384955</v>
      </c>
      <c r="FJ275" s="6">
        <f t="shared" si="708"/>
        <v>0.82124099957381147</v>
      </c>
      <c r="FK275" s="6">
        <f t="shared" si="708"/>
        <v>0.5155330835104448</v>
      </c>
      <c r="FL275" s="6">
        <f t="shared" si="708"/>
        <v>0.31646499206622408</v>
      </c>
      <c r="FM275" s="6">
        <f t="shared" si="708"/>
        <v>0.18977173052495355</v>
      </c>
      <c r="FN275" s="6">
        <f t="shared" si="708"/>
        <v>0.11104699837419518</v>
      </c>
      <c r="FO275" s="6">
        <f t="shared" si="708"/>
        <v>6.3337752639600703E-2</v>
      </c>
      <c r="FP275" s="6">
        <f t="shared" si="708"/>
        <v>3.5171213681900258E-2</v>
      </c>
      <c r="FQ275" s="6">
        <f t="shared" si="708"/>
        <v>1.8990900437867813E-2</v>
      </c>
      <c r="FR275" s="6">
        <f t="shared" si="708"/>
        <v>9.9581125602869729E-3</v>
      </c>
      <c r="FS275" s="6">
        <f t="shared" si="708"/>
        <v>5.0640217694190815E-3</v>
      </c>
      <c r="FT275" s="6">
        <f t="shared" si="708"/>
        <v>2.493950043082005E-3</v>
      </c>
      <c r="FU275" s="6">
        <f t="shared" si="708"/>
        <v>1.1877135931185078E-3</v>
      </c>
      <c r="FV275" s="6">
        <f t="shared" si="708"/>
        <v>5.4612977452799969E-4</v>
      </c>
      <c r="FW275" s="6">
        <f t="shared" si="708"/>
        <v>2.4206796689372405E-4</v>
      </c>
      <c r="FX275" s="6">
        <f t="shared" si="708"/>
        <v>1.032525276297553E-4</v>
      </c>
      <c r="FY275" s="6">
        <f t="shared" si="708"/>
        <v>4.2307402357454388E-5</v>
      </c>
      <c r="FZ275" s="6">
        <f t="shared" si="708"/>
        <v>1.6621834391034119E-5</v>
      </c>
      <c r="GA275" s="6">
        <f t="shared" si="708"/>
        <v>6.2495048792476136E-6</v>
      </c>
      <c r="GB275" s="6">
        <f t="shared" si="708"/>
        <v>2.2440587945941755E-6</v>
      </c>
      <c r="GC275" s="6">
        <f t="shared" si="708"/>
        <v>7.679298643751329E-7</v>
      </c>
      <c r="GD275" s="6">
        <f t="shared" si="708"/>
        <v>2.4988558899258657E-7</v>
      </c>
      <c r="GE275" s="6">
        <f t="shared" si="708"/>
        <v>7.7140348327494654E-8</v>
      </c>
      <c r="GF275" s="6">
        <f t="shared" si="708"/>
        <v>1.7762939553070105E-8</v>
      </c>
      <c r="GG275" s="6">
        <f t="shared" si="708"/>
        <v>0</v>
      </c>
      <c r="GH275" s="6">
        <f t="shared" si="708"/>
        <v>0</v>
      </c>
      <c r="GI275" s="6">
        <f t="shared" si="708"/>
        <v>0</v>
      </c>
      <c r="GJ275" s="6">
        <f t="shared" si="708"/>
        <v>0</v>
      </c>
      <c r="GK275" s="6">
        <f t="shared" si="708"/>
        <v>0</v>
      </c>
      <c r="GL275" s="6">
        <f t="shared" si="708"/>
        <v>0</v>
      </c>
      <c r="GM275" s="6">
        <f t="shared" ref="GM275:HG278" si="711">$H$1*PI()/3*($E$213*(GN$215-GM$215)*(GM67*(2*GM$215+GN$215)+GN67*(GM$215+2*GN$215))+$C$213/2*((GN$215^2-GM$215^2)*(GM67+GN67)^2+2*(GN$215-GM$215)*(GM$215*GM67^2+GN$215*GN67^2)))</f>
        <v>0</v>
      </c>
      <c r="GN275" s="6">
        <f t="shared" si="711"/>
        <v>0</v>
      </c>
      <c r="GO275" s="6">
        <f t="shared" si="711"/>
        <v>0</v>
      </c>
      <c r="GP275" s="6">
        <f t="shared" si="711"/>
        <v>0</v>
      </c>
      <c r="GQ275" s="6">
        <f t="shared" si="711"/>
        <v>0</v>
      </c>
      <c r="GR275" s="6">
        <f t="shared" si="711"/>
        <v>0</v>
      </c>
      <c r="GS275" s="6">
        <f t="shared" si="711"/>
        <v>0</v>
      </c>
      <c r="GT275" s="6">
        <f t="shared" si="711"/>
        <v>0</v>
      </c>
      <c r="GU275" s="6">
        <f t="shared" si="711"/>
        <v>0</v>
      </c>
      <c r="GV275" s="6">
        <f t="shared" si="711"/>
        <v>0</v>
      </c>
      <c r="GW275" s="6">
        <f t="shared" si="711"/>
        <v>0</v>
      </c>
      <c r="GX275" s="6">
        <f t="shared" si="711"/>
        <v>0</v>
      </c>
      <c r="GY275" s="6">
        <f t="shared" si="711"/>
        <v>0</v>
      </c>
      <c r="GZ275" s="6">
        <f t="shared" si="711"/>
        <v>0</v>
      </c>
      <c r="HA275" s="6">
        <f t="shared" si="711"/>
        <v>0</v>
      </c>
      <c r="HB275" s="6">
        <f t="shared" si="711"/>
        <v>0</v>
      </c>
      <c r="HC275" s="6">
        <f t="shared" si="711"/>
        <v>0</v>
      </c>
      <c r="HD275" s="6">
        <f t="shared" si="711"/>
        <v>0</v>
      </c>
      <c r="HE275" s="6">
        <f t="shared" si="711"/>
        <v>0</v>
      </c>
      <c r="HF275" s="6">
        <f t="shared" si="711"/>
        <v>0</v>
      </c>
      <c r="HG275" s="6">
        <f t="shared" si="711"/>
        <v>0</v>
      </c>
      <c r="HJ275" s="2">
        <f t="shared" si="644"/>
        <v>279797.0825808369</v>
      </c>
      <c r="HK275" s="1">
        <f t="shared" si="638"/>
        <v>386644.10859468294</v>
      </c>
      <c r="HL275" s="2">
        <f t="shared" si="645"/>
        <v>-0.99997115470133824</v>
      </c>
      <c r="HM275" s="4">
        <f t="shared" si="646"/>
        <v>1.0446657342233143</v>
      </c>
      <c r="HN275" s="4">
        <f t="shared" si="647"/>
        <v>0.50219101295067403</v>
      </c>
      <c r="HO275" s="5">
        <f t="shared" si="684"/>
        <v>5.7974202674834032</v>
      </c>
      <c r="HP275" s="2">
        <f t="shared" si="648"/>
        <v>-3968.9915194459527</v>
      </c>
      <c r="HQ275" s="5">
        <f t="shared" si="649"/>
        <v>-5.8059008215302583</v>
      </c>
      <c r="HR275" s="6">
        <f t="shared" si="650"/>
        <v>2651.7974202674832</v>
      </c>
      <c r="HS275" s="2">
        <f t="shared" si="651"/>
        <v>175.25284059689304</v>
      </c>
      <c r="HT275" s="11">
        <f t="shared" si="652"/>
        <v>279797.0825802022</v>
      </c>
    </row>
    <row r="276" spans="1:228" x14ac:dyDescent="0.25">
      <c r="A276">
        <v>190</v>
      </c>
      <c r="B276" s="3">
        <v>3162277660.1683698</v>
      </c>
      <c r="C276" s="7">
        <v>100.2065321877573</v>
      </c>
      <c r="D276" s="6">
        <f t="shared" si="643"/>
        <v>226.30514327100687</v>
      </c>
      <c r="E276" s="6">
        <f t="shared" si="710"/>
        <v>235.23099594627203</v>
      </c>
      <c r="F276" s="6">
        <f t="shared" si="710"/>
        <v>244.49433495668666</v>
      </c>
      <c r="G276" s="6">
        <f t="shared" si="710"/>
        <v>254.10700618774783</v>
      </c>
      <c r="H276" s="6">
        <f t="shared" si="710"/>
        <v>264.08120954313739</v>
      </c>
      <c r="I276" s="6">
        <f t="shared" si="710"/>
        <v>274.4295049344812</v>
      </c>
      <c r="J276" s="6">
        <f t="shared" si="710"/>
        <v>285.16481796970493</v>
      </c>
      <c r="K276" s="6">
        <f t="shared" si="710"/>
        <v>296.3004452953503</v>
      </c>
      <c r="L276" s="6">
        <f t="shared" si="710"/>
        <v>307.85005953844757</v>
      </c>
      <c r="M276" s="6">
        <f t="shared" si="710"/>
        <v>319.82771379652604</v>
      </c>
      <c r="N276" s="6">
        <f t="shared" si="710"/>
        <v>332.24784561339101</v>
      </c>
      <c r="O276" s="6">
        <f t="shared" si="710"/>
        <v>345.12528037961647</v>
      </c>
      <c r="P276" s="6">
        <f t="shared" si="710"/>
        <v>358.47523408461194</v>
      </c>
      <c r="Q276" s="6">
        <f t="shared" si="710"/>
        <v>372.31331534845998</v>
      </c>
      <c r="R276" s="6">
        <f t="shared" si="710"/>
        <v>386.65552665228461</v>
      </c>
      <c r="S276" s="6">
        <f t="shared" si="710"/>
        <v>401.51826467858223</v>
      </c>
      <c r="T276" s="6">
        <f t="shared" si="710"/>
        <v>416.91831967063314</v>
      </c>
      <c r="U276" s="6">
        <f t="shared" si="710"/>
        <v>432.87287371087979</v>
      </c>
      <c r="V276" s="6">
        <f t="shared" si="710"/>
        <v>449.39949780797605</v>
      </c>
      <c r="W276" s="6">
        <f t="shared" si="710"/>
        <v>466.51614768165177</v>
      </c>
      <c r="X276" s="6">
        <f t="shared" si="710"/>
        <v>484.24115811937145</v>
      </c>
      <c r="Y276" s="6">
        <f t="shared" si="710"/>
        <v>502.59323577433622</v>
      </c>
      <c r="Z276" s="6">
        <f t="shared" si="710"/>
        <v>521.59145026495958</v>
      </c>
      <c r="AA276" s="6">
        <f t="shared" si="710"/>
        <v>541.25522342451188</v>
      </c>
      <c r="AB276" s="6">
        <f t="shared" si="710"/>
        <v>561.60431654260196</v>
      </c>
      <c r="AC276" s="6">
        <f t="shared" si="710"/>
        <v>582.65881542883494</v>
      </c>
      <c r="AD276" s="6">
        <f t="shared" si="710"/>
        <v>604.43911311787861</v>
      </c>
      <c r="AE276" s="6">
        <f t="shared" si="710"/>
        <v>626.96589002260623</v>
      </c>
      <c r="AF276" s="6">
        <f t="shared" si="710"/>
        <v>650.26009133713706</v>
      </c>
      <c r="AG276" s="6">
        <f t="shared" si="710"/>
        <v>674.34290146962269</v>
      </c>
      <c r="AH276" s="6">
        <f t="shared" si="710"/>
        <v>699.23571528094885</v>
      </c>
      <c r="AI276" s="6">
        <f t="shared" si="710"/>
        <v>724.96010588904448</v>
      </c>
      <c r="AJ276" s="6">
        <f t="shared" si="710"/>
        <v>751.53778878639866</v>
      </c>
      <c r="AK276" s="6">
        <f t="shared" si="710"/>
        <v>778.99058200444063</v>
      </c>
      <c r="AL276" s="6">
        <f t="shared" si="710"/>
        <v>807.34036204798008</v>
      </c>
      <c r="AM276" s="6">
        <f t="shared" si="710"/>
        <v>836.60901530403873</v>
      </c>
      <c r="AN276" s="6">
        <f t="shared" si="710"/>
        <v>866.8183846240421</v>
      </c>
      <c r="AO276" s="6">
        <f t="shared" si="710"/>
        <v>897.99021075696589</v>
      </c>
      <c r="AP276" s="6">
        <f t="shared" si="710"/>
        <v>930.14606830241951</v>
      </c>
      <c r="AQ276" s="6">
        <f t="shared" si="710"/>
        <v>963.30729583961522</v>
      </c>
      <c r="AR276" s="6">
        <f t="shared" si="710"/>
        <v>997.49491987361546</v>
      </c>
      <c r="AS276" s="6">
        <f t="shared" si="710"/>
        <v>1032.7295722324852</v>
      </c>
      <c r="AT276" s="6">
        <f t="shared" si="710"/>
        <v>1069.0314005331691</v>
      </c>
      <c r="AU276" s="6">
        <f t="shared" si="710"/>
        <v>1106.4199713287981</v>
      </c>
      <c r="AV276" s="6">
        <f t="shared" si="710"/>
        <v>1144.9141655410003</v>
      </c>
      <c r="AW276" s="6">
        <f t="shared" si="710"/>
        <v>1184.5320657689469</v>
      </c>
      <c r="AX276" s="6">
        <f t="shared" si="710"/>
        <v>1225.2908350732278</v>
      </c>
      <c r="AY276" s="6">
        <f t="shared" si="710"/>
        <v>1267.2065868191921</v>
      </c>
      <c r="AZ276" s="6">
        <f t="shared" si="710"/>
        <v>1310.294245170483</v>
      </c>
      <c r="BA276" s="6">
        <f t="shared" si="710"/>
        <v>1354.5673958283203</v>
      </c>
      <c r="BB276" s="6">
        <f t="shared" si="710"/>
        <v>1400.0381266175943</v>
      </c>
      <c r="BC276" s="6">
        <f t="shared" si="710"/>
        <v>1446.7168575316175</v>
      </c>
      <c r="BD276" s="6">
        <f t="shared" si="710"/>
        <v>1494.6121598691616</v>
      </c>
      <c r="BE276" s="6">
        <f t="shared" si="710"/>
        <v>1543.7305641131986</v>
      </c>
      <c r="BF276" s="6">
        <f t="shared" si="710"/>
        <v>1594.0763562368645</v>
      </c>
      <c r="BG276" s="6">
        <f t="shared" si="710"/>
        <v>1645.651362150337</v>
      </c>
      <c r="BH276" s="6">
        <f t="shared" si="710"/>
        <v>1698.4547200554828</v>
      </c>
      <c r="BI276" s="6">
        <f t="shared" si="710"/>
        <v>1752.482640519461</v>
      </c>
      <c r="BJ276" s="6">
        <f t="shared" si="710"/>
        <v>1807.7281541450905</v>
      </c>
      <c r="BK276" s="6">
        <f t="shared" si="710"/>
        <v>1864.1808467904086</v>
      </c>
      <c r="BL276" s="6">
        <f t="shared" si="710"/>
        <v>1921.8265823776301</v>
      </c>
      <c r="BM276" s="6">
        <f t="shared" si="710"/>
        <v>1980.6472134189039</v>
      </c>
      <c r="BN276" s="6">
        <f t="shared" si="710"/>
        <v>2040.6202795208769</v>
      </c>
      <c r="BO276" s="6">
        <f t="shared" si="710"/>
        <v>2101.7186942362309</v>
      </c>
      <c r="BP276" s="6">
        <f t="shared" si="710"/>
        <v>2163.9104207957448</v>
      </c>
      <c r="BQ276" s="6">
        <f t="shared" si="709"/>
        <v>2227.1581374064585</v>
      </c>
      <c r="BR276" s="6">
        <f t="shared" si="709"/>
        <v>2291.4188929939228</v>
      </c>
      <c r="BS276" s="6">
        <f t="shared" si="709"/>
        <v>2356.6437544658611</v>
      </c>
      <c r="BT276" s="6">
        <f t="shared" si="709"/>
        <v>2422.7774468097864</v>
      </c>
      <c r="BU276" s="6">
        <f t="shared" si="709"/>
        <v>2489.7579875788169</v>
      </c>
      <c r="BV276" s="6">
        <f t="shared" si="709"/>
        <v>2557.5163176081765</v>
      </c>
      <c r="BW276" s="6">
        <f t="shared" si="709"/>
        <v>2625.9759300957348</v>
      </c>
      <c r="BX276" s="6">
        <f t="shared" si="709"/>
        <v>2695.0525005131867</v>
      </c>
      <c r="BY276" s="6">
        <f t="shared" si="709"/>
        <v>2764.6535201729907</v>
      </c>
      <c r="BZ276" s="6">
        <f t="shared" si="709"/>
        <v>2834.6779366505416</v>
      </c>
      <c r="CA276" s="6">
        <f t="shared" si="709"/>
        <v>2905.0158046816528</v>
      </c>
      <c r="CB276" s="6">
        <f t="shared" si="709"/>
        <v>2975.5479515756601</v>
      </c>
      <c r="CC276" s="6">
        <f t="shared" si="709"/>
        <v>3046.1456616702239</v>
      </c>
      <c r="CD276" s="6">
        <f t="shared" si="709"/>
        <v>3116.6703848075986</v>
      </c>
      <c r="CE276" s="6">
        <f t="shared" si="709"/>
        <v>3186.9734743476552</v>
      </c>
      <c r="CF276" s="6">
        <f t="shared" si="709"/>
        <v>3256.8959607359161</v>
      </c>
      <c r="CG276" s="6">
        <f t="shared" si="709"/>
        <v>3326.2683671855984</v>
      </c>
      <c r="CH276" s="6">
        <f t="shared" si="709"/>
        <v>3394.9105745818692</v>
      </c>
      <c r="CI276" s="6">
        <f t="shared" si="709"/>
        <v>3462.6317432469814</v>
      </c>
      <c r="CJ276" s="6">
        <f t="shared" si="709"/>
        <v>3529.230299858722</v>
      </c>
      <c r="CK276" s="6">
        <f t="shared" si="709"/>
        <v>3594.4939975524494</v>
      </c>
      <c r="CL276" s="6">
        <f t="shared" si="709"/>
        <v>3658.2000599053149</v>
      </c>
      <c r="CM276" s="6">
        <f t="shared" si="709"/>
        <v>3720.1154169526449</v>
      </c>
      <c r="CN276" s="6">
        <f t="shared" si="709"/>
        <v>3779.9970430849412</v>
      </c>
      <c r="CO276" s="6">
        <f t="shared" si="709"/>
        <v>3837.5924088068764</v>
      </c>
      <c r="CP276" s="6">
        <f t="shared" si="709"/>
        <v>3892.6400552134828</v>
      </c>
      <c r="CQ276" s="6">
        <f t="shared" si="709"/>
        <v>3944.8703024384386</v>
      </c>
      <c r="CR276" s="6">
        <f t="shared" si="709"/>
        <v>3994.0061024472038</v>
      </c>
      <c r="CS276" s="6">
        <f t="shared" si="709"/>
        <v>4039.7640464207448</v>
      </c>
      <c r="CT276" s="6">
        <f t="shared" si="709"/>
        <v>4081.8555365213933</v>
      </c>
      <c r="CU276" s="6">
        <f t="shared" si="709"/>
        <v>4119.9881311102199</v>
      </c>
      <c r="CV276" s="6">
        <f t="shared" si="709"/>
        <v>4153.8670716014603</v>
      </c>
      <c r="CW276" s="6">
        <f t="shared" si="709"/>
        <v>4183.1969977685385</v>
      </c>
      <c r="CX276" s="6">
        <f t="shared" si="709"/>
        <v>4207.6838567845916</v>
      </c>
      <c r="CY276" s="6">
        <f t="shared" si="709"/>
        <v>4227.0370093095135</v>
      </c>
      <c r="CZ276" s="6">
        <f t="shared" si="709"/>
        <v>4240.9715334651664</v>
      </c>
      <c r="DA276" s="6">
        <f t="shared" si="709"/>
        <v>4249.2107248312368</v>
      </c>
      <c r="DB276" s="6">
        <f t="shared" si="709"/>
        <v>4251.4887872634181</v>
      </c>
      <c r="DC276" s="6">
        <f t="shared" si="709"/>
        <v>4247.5537055378027</v>
      </c>
      <c r="DD276" s="6">
        <f t="shared" si="709"/>
        <v>4237.1702867011136</v>
      </c>
      <c r="DE276" s="6">
        <f t="shared" si="709"/>
        <v>4220.123352157766</v>
      </c>
      <c r="DF276" s="6">
        <f t="shared" si="709"/>
        <v>4196.2210573967686</v>
      </c>
      <c r="DG276" s="6">
        <f t="shared" si="709"/>
        <v>4165.2983106101183</v>
      </c>
      <c r="DH276" s="6">
        <f t="shared" si="709"/>
        <v>4127.2202554318465</v>
      </c>
      <c r="DI276" s="6">
        <f t="shared" si="709"/>
        <v>4081.8857766838596</v>
      </c>
      <c r="DJ276" s="6">
        <f t="shared" si="709"/>
        <v>4029.2309814594269</v>
      </c>
      <c r="DK276" s="6">
        <f t="shared" si="709"/>
        <v>3969.2326012880008</v>
      </c>
      <c r="DL276" s="6">
        <f t="shared" si="709"/>
        <v>3901.911254491652</v>
      </c>
      <c r="DM276" s="6">
        <f t="shared" si="709"/>
        <v>3827.3345016213925</v>
      </c>
      <c r="DN276" s="6">
        <f t="shared" si="709"/>
        <v>3745.619621072221</v>
      </c>
      <c r="DO276" s="6">
        <f t="shared" si="709"/>
        <v>3656.9360268735895</v>
      </c>
      <c r="DP276" s="6">
        <f t="shared" si="709"/>
        <v>3561.5072467984783</v>
      </c>
      <c r="DQ276" s="6">
        <f t="shared" si="709"/>
        <v>3459.6123762071556</v>
      </c>
      <c r="DR276" s="6">
        <f t="shared" si="709"/>
        <v>3351.5869222841702</v>
      </c>
      <c r="DS276" s="6">
        <f t="shared" si="709"/>
        <v>3237.8229544357328</v>
      </c>
      <c r="DT276" s="6">
        <f t="shared" si="709"/>
        <v>3118.7684803087964</v>
      </c>
      <c r="DU276" s="6">
        <f t="shared" si="709"/>
        <v>2994.925973321222</v>
      </c>
      <c r="DV276" s="6">
        <f t="shared" si="709"/>
        <v>2866.8499870734827</v>
      </c>
      <c r="DW276" s="6">
        <f t="shared" si="709"/>
        <v>2735.1438049277767</v>
      </c>
      <c r="DX276" s="6">
        <f t="shared" si="709"/>
        <v>2600.4550894445756</v>
      </c>
      <c r="DY276" s="6">
        <f t="shared" si="709"/>
        <v>2463.4705163381432</v>
      </c>
      <c r="DZ276" s="6">
        <f t="shared" si="709"/>
        <v>2324.9094012004998</v>
      </c>
      <c r="EA276" s="6">
        <f t="shared" si="709"/>
        <v>2185.5163540477697</v>
      </c>
      <c r="EB276" s="6">
        <f t="shared" ref="EB276:GM279" si="712">$H$1*PI()/3*($E$213*(EC$215-EB$215)*(EB68*(2*EB$215+EC$215)+EC68*(EB$215+2*EC$215))+$C$213/2*((EC$215^2-EB$215^2)*(EB68+EC68)^2+2*(EC$215-EB$215)*(EB$215*EB68^2+EC$215*EC68^2)))</f>
        <v>2046.0530264742147</v>
      </c>
      <c r="EC276" s="6">
        <f t="shared" si="712"/>
        <v>1907.2890481387856</v>
      </c>
      <c r="ED276" s="6">
        <f t="shared" si="712"/>
        <v>1769.9922826198515</v>
      </c>
      <c r="EE276" s="6">
        <f t="shared" si="712"/>
        <v>1634.9185662514215</v>
      </c>
      <c r="EF276" s="6">
        <f t="shared" si="712"/>
        <v>1502.8011260367423</v>
      </c>
      <c r="EG276" s="6">
        <f t="shared" si="712"/>
        <v>1374.3399026215295</v>
      </c>
      <c r="EH276" s="6">
        <f t="shared" si="712"/>
        <v>1250.1910299160534</v>
      </c>
      <c r="EI276" s="6">
        <f t="shared" si="712"/>
        <v>1130.9567424483137</v>
      </c>
      <c r="EJ276" s="6">
        <f t="shared" si="712"/>
        <v>1017.1759932027327</v>
      </c>
      <c r="EK276" s="6">
        <f t="shared" si="712"/>
        <v>909.31606681390406</v>
      </c>
      <c r="EL276" s="6">
        <f t="shared" si="712"/>
        <v>807.76546413380663</v>
      </c>
      <c r="EM276" s="6">
        <f t="shared" si="712"/>
        <v>712.8283132707262</v>
      </c>
      <c r="EN276" s="6">
        <f t="shared" si="712"/>
        <v>624.72052867806053</v>
      </c>
      <c r="EO276" s="6">
        <f t="shared" si="712"/>
        <v>543.56789378847566</v>
      </c>
      <c r="EP276" s="6">
        <f t="shared" si="712"/>
        <v>469.40618489085733</v>
      </c>
      <c r="EQ276" s="6">
        <f t="shared" si="712"/>
        <v>402.18338609218216</v>
      </c>
      <c r="ER276" s="6">
        <f t="shared" si="712"/>
        <v>341.76396976531925</v>
      </c>
      <c r="ES276" s="6">
        <f t="shared" si="712"/>
        <v>287.93513718950919</v>
      </c>
      <c r="ET276" s="6">
        <f t="shared" si="712"/>
        <v>240.41483410968061</v>
      </c>
      <c r="EU276" s="6">
        <f t="shared" si="712"/>
        <v>198.86128016491239</v>
      </c>
      <c r="EV276" s="6">
        <f t="shared" si="712"/>
        <v>162.88368425249087</v>
      </c>
      <c r="EW276" s="6">
        <f t="shared" si="712"/>
        <v>132.0537644798604</v>
      </c>
      <c r="EX276" s="6">
        <f t="shared" si="712"/>
        <v>105.91765548361371</v>
      </c>
      <c r="EY276" s="6">
        <f t="shared" si="712"/>
        <v>84.00777074780045</v>
      </c>
      <c r="EZ276" s="6">
        <f t="shared" si="712"/>
        <v>65.85419506731597</v>
      </c>
      <c r="FA276" s="6">
        <f t="shared" si="712"/>
        <v>50.995212874768043</v>
      </c>
      <c r="FB276" s="6">
        <f t="shared" si="712"/>
        <v>38.986630464920637</v>
      </c>
      <c r="FC276" s="6">
        <f t="shared" si="712"/>
        <v>29.409621161324299</v>
      </c>
      <c r="FD276" s="6">
        <f t="shared" si="712"/>
        <v>21.876907540235006</v>
      </c>
      <c r="FE276" s="6">
        <f t="shared" si="712"/>
        <v>16.03718806281125</v>
      </c>
      <c r="FF276" s="6">
        <f t="shared" si="712"/>
        <v>11.577810202926113</v>
      </c>
      <c r="FG276" s="6">
        <f t="shared" si="712"/>
        <v>8.2257815559275222</v>
      </c>
      <c r="FH276" s="6">
        <f t="shared" si="712"/>
        <v>5.747288122756923</v>
      </c>
      <c r="FI276" s="6">
        <f t="shared" si="712"/>
        <v>3.945949750113158</v>
      </c>
      <c r="FJ276" s="6">
        <f t="shared" si="712"/>
        <v>2.6600829821532352</v>
      </c>
      <c r="FK276" s="6">
        <f t="shared" si="712"/>
        <v>1.7592597475567198</v>
      </c>
      <c r="FL276" s="6">
        <f t="shared" si="712"/>
        <v>1.1404468804481664</v>
      </c>
      <c r="FM276" s="6">
        <f t="shared" si="712"/>
        <v>0.72398893957051791</v>
      </c>
      <c r="FN276" s="6">
        <f t="shared" si="712"/>
        <v>0.44965922813554637</v>
      </c>
      <c r="FO276" s="6">
        <f t="shared" si="712"/>
        <v>0.27295644557443144</v>
      </c>
      <c r="FP276" s="6">
        <f t="shared" si="712"/>
        <v>0.1617725173308486</v>
      </c>
      <c r="FQ276" s="6">
        <f t="shared" si="712"/>
        <v>9.3506058738518708E-2</v>
      </c>
      <c r="FR276" s="6">
        <f t="shared" si="712"/>
        <v>5.2649986697555475E-2</v>
      </c>
      <c r="FS276" s="6">
        <f t="shared" si="712"/>
        <v>2.8844097921888703E-2</v>
      </c>
      <c r="FT276" s="6">
        <f t="shared" si="712"/>
        <v>1.5355650983365936E-2</v>
      </c>
      <c r="FU276" s="6">
        <f t="shared" si="712"/>
        <v>7.9333948385262674E-3</v>
      </c>
      <c r="FV276" s="6">
        <f t="shared" si="712"/>
        <v>3.9721887835816403E-3</v>
      </c>
      <c r="FW276" s="6">
        <f t="shared" si="712"/>
        <v>1.92465664151372E-3</v>
      </c>
      <c r="FX276" s="6">
        <f t="shared" si="712"/>
        <v>9.0109940865168675E-4</v>
      </c>
      <c r="FY276" s="6">
        <f t="shared" si="712"/>
        <v>4.0700639528698333E-4</v>
      </c>
      <c r="FZ276" s="6">
        <f t="shared" si="712"/>
        <v>1.7705980753854932E-4</v>
      </c>
      <c r="GA276" s="6">
        <f t="shared" si="712"/>
        <v>7.4058808970067015E-5</v>
      </c>
      <c r="GB276" s="6">
        <f t="shared" si="712"/>
        <v>2.9729269520260828E-5</v>
      </c>
      <c r="GC276" s="6">
        <f t="shared" si="712"/>
        <v>1.1431907960718197E-5</v>
      </c>
      <c r="GD276" s="6">
        <f t="shared" si="712"/>
        <v>4.202599456496296E-6</v>
      </c>
      <c r="GE276" s="6">
        <f t="shared" si="712"/>
        <v>1.4739397363113711E-6</v>
      </c>
      <c r="GF276" s="6">
        <f t="shared" si="712"/>
        <v>4.9210687049061319E-7</v>
      </c>
      <c r="GG276" s="6">
        <f t="shared" si="712"/>
        <v>1.560516893856624E-7</v>
      </c>
      <c r="GH276" s="6">
        <f t="shared" si="712"/>
        <v>4.6889103843550451E-8</v>
      </c>
      <c r="GI276" s="6">
        <f t="shared" si="712"/>
        <v>1.3316383627239851E-8</v>
      </c>
      <c r="GJ276" s="6">
        <f t="shared" si="712"/>
        <v>3.5651442482307542E-9</v>
      </c>
      <c r="GK276" s="6">
        <f t="shared" si="712"/>
        <v>8.9733872183774645E-10</v>
      </c>
      <c r="GL276" s="6">
        <f t="shared" si="712"/>
        <v>2.1172888612147925E-10</v>
      </c>
      <c r="GM276" s="6">
        <f t="shared" si="712"/>
        <v>4.6692290284910884E-11</v>
      </c>
      <c r="GN276" s="6">
        <f t="shared" si="711"/>
        <v>9.593711505889658E-12</v>
      </c>
      <c r="GO276" s="6">
        <f t="shared" si="711"/>
        <v>1.8305204371006131E-12</v>
      </c>
      <c r="GP276" s="6">
        <f t="shared" si="711"/>
        <v>3.2322928669345096E-13</v>
      </c>
      <c r="GQ276" s="6">
        <f t="shared" si="711"/>
        <v>5.2628989807842014E-14</v>
      </c>
      <c r="GR276" s="6">
        <f t="shared" si="711"/>
        <v>7.8717672954528505E-15</v>
      </c>
      <c r="GS276" s="6">
        <f t="shared" si="711"/>
        <v>1.0772782655129226E-15</v>
      </c>
      <c r="GT276" s="6">
        <f t="shared" si="711"/>
        <v>1.3433354272251511E-16</v>
      </c>
      <c r="GU276" s="6">
        <f t="shared" si="711"/>
        <v>1.5196628240856047E-17</v>
      </c>
      <c r="GV276" s="6">
        <f t="shared" si="711"/>
        <v>1.5524942053764751E-18</v>
      </c>
      <c r="GW276" s="6">
        <f t="shared" si="711"/>
        <v>1.4254451454141283E-19</v>
      </c>
      <c r="GX276" s="6">
        <f t="shared" si="711"/>
        <v>1.1703774983094092E-20</v>
      </c>
      <c r="GY276" s="6">
        <f t="shared" si="711"/>
        <v>8.5480695020793156E-22</v>
      </c>
      <c r="GZ276" s="6">
        <f t="shared" si="711"/>
        <v>5.5230372503165802E-23</v>
      </c>
      <c r="HA276" s="6">
        <f t="shared" si="711"/>
        <v>3.1386385170532774E-24</v>
      </c>
      <c r="HB276" s="6">
        <f t="shared" si="711"/>
        <v>1.5592743545184301E-25</v>
      </c>
      <c r="HC276" s="6">
        <f t="shared" si="711"/>
        <v>6.7291400714255663E-27</v>
      </c>
      <c r="HD276" s="6">
        <f t="shared" si="711"/>
        <v>2.5058662319694349E-28</v>
      </c>
      <c r="HE276" s="6">
        <f t="shared" si="711"/>
        <v>7.9962168814489025E-30</v>
      </c>
      <c r="HF276" s="6">
        <f t="shared" si="711"/>
        <v>2.1705113116076087E-31</v>
      </c>
      <c r="HG276" s="6">
        <f t="shared" si="711"/>
        <v>4.9734946442681016E-33</v>
      </c>
      <c r="HJ276" s="2">
        <f t="shared" si="644"/>
        <v>295692.18016005587</v>
      </c>
      <c r="HK276" s="1">
        <f t="shared" si="638"/>
        <v>386644.10859468294</v>
      </c>
      <c r="HL276" s="2">
        <f t="shared" si="645"/>
        <v>-0.99996951601792994</v>
      </c>
      <c r="HM276" s="4">
        <f t="shared" si="646"/>
        <v>1.0445948117444779</v>
      </c>
      <c r="HN276" s="4">
        <f t="shared" si="647"/>
        <v>0.50225234237785643</v>
      </c>
      <c r="HO276" s="5">
        <f t="shared" si="684"/>
        <v>5.959697931808023</v>
      </c>
      <c r="HP276" s="2">
        <f t="shared" si="648"/>
        <v>-3968.9910376687958</v>
      </c>
      <c r="HQ276" s="5">
        <f t="shared" si="649"/>
        <v>-5.9686602630115431</v>
      </c>
      <c r="HR276" s="6">
        <f t="shared" si="650"/>
        <v>2651.959697931808</v>
      </c>
      <c r="HS276" s="2">
        <f t="shared" si="651"/>
        <v>177.69141637841278</v>
      </c>
      <c r="HT276" s="11">
        <f t="shared" si="652"/>
        <v>295692.1801611355</v>
      </c>
    </row>
    <row r="277" spans="1:228" x14ac:dyDescent="0.25">
      <c r="A277">
        <v>191</v>
      </c>
      <c r="B277" s="3">
        <v>3548133892.3357501</v>
      </c>
      <c r="C277" s="7">
        <v>112.43357835626759</v>
      </c>
      <c r="D277" s="6">
        <f t="shared" si="643"/>
        <v>203.34193189234205</v>
      </c>
      <c r="E277" s="6">
        <f t="shared" si="710"/>
        <v>211.47785061682106</v>
      </c>
      <c r="F277" s="6">
        <f t="shared" si="710"/>
        <v>219.92766782187579</v>
      </c>
      <c r="G277" s="6">
        <f t="shared" si="710"/>
        <v>228.70275918806163</v>
      </c>
      <c r="H277" s="6">
        <f t="shared" si="710"/>
        <v>237.81486263120658</v>
      </c>
      <c r="I277" s="6">
        <f t="shared" si="710"/>
        <v>247.27608611396133</v>
      </c>
      <c r="J277" s="6">
        <f t="shared" si="710"/>
        <v>257.09891530694813</v>
      </c>
      <c r="K277" s="6">
        <f t="shared" si="710"/>
        <v>267.29622106427257</v>
      </c>
      <c r="L277" s="6">
        <f t="shared" si="710"/>
        <v>277.88126666944976</v>
      </c>
      <c r="M277" s="6">
        <f t="shared" si="710"/>
        <v>288.86771481056161</v>
      </c>
      <c r="N277" s="6">
        <f t="shared" si="710"/>
        <v>300.26963423365282</v>
      </c>
      <c r="O277" s="6">
        <f t="shared" si="710"/>
        <v>312.10150602460772</v>
      </c>
      <c r="P277" s="6">
        <f t="shared" si="710"/>
        <v>324.37822945885983</v>
      </c>
      <c r="Q277" s="6">
        <f t="shared" si="710"/>
        <v>337.1151273594997</v>
      </c>
      <c r="R277" s="6">
        <f t="shared" si="710"/>
        <v>350.32795089580054</v>
      </c>
      <c r="S277" s="6">
        <f t="shared" si="710"/>
        <v>364.032883747494</v>
      </c>
      <c r="T277" s="6">
        <f t="shared" si="710"/>
        <v>378.24654555795047</v>
      </c>
      <c r="U277" s="6">
        <f t="shared" si="710"/>
        <v>392.98599459093589</v>
      </c>
      <c r="V277" s="6">
        <f t="shared" si="710"/>
        <v>408.26872949622054</v>
      </c>
      <c r="W277" s="6">
        <f t="shared" si="710"/>
        <v>424.11269008858284</v>
      </c>
      <c r="X277" s="6">
        <f t="shared" si="710"/>
        <v>440.53625703071771</v>
      </c>
      <c r="Y277" s="6">
        <f t="shared" si="710"/>
        <v>457.55825030619218</v>
      </c>
      <c r="Z277" s="6">
        <f t="shared" si="710"/>
        <v>475.19792635962085</v>
      </c>
      <c r="AA277" s="6">
        <f t="shared" si="710"/>
        <v>493.47497377033864</v>
      </c>
      <c r="AB277" s="6">
        <f t="shared" si="710"/>
        <v>512.40950731886414</v>
      </c>
      <c r="AC277" s="6">
        <f t="shared" si="710"/>
        <v>532.02206029444369</v>
      </c>
      <c r="AD277" s="6">
        <f t="shared" si="710"/>
        <v>552.33357488104662</v>
      </c>
      <c r="AE277" s="6">
        <f t="shared" si="710"/>
        <v>573.36539044678125</v>
      </c>
      <c r="AF277" s="6">
        <f t="shared" si="710"/>
        <v>595.13922955620706</v>
      </c>
      <c r="AG277" s="6">
        <f t="shared" si="710"/>
        <v>617.67718150373275</v>
      </c>
      <c r="AH277" s="6">
        <f t="shared" si="710"/>
        <v>641.00168316150098</v>
      </c>
      <c r="AI277" s="6">
        <f t="shared" si="710"/>
        <v>665.13549691849869</v>
      </c>
      <c r="AJ277" s="6">
        <f t="shared" si="710"/>
        <v>690.10168547475939</v>
      </c>
      <c r="AK277" s="6">
        <f t="shared" si="710"/>
        <v>715.92358323966744</v>
      </c>
      <c r="AL277" s="6">
        <f t="shared" si="710"/>
        <v>742.62476407150098</v>
      </c>
      <c r="AM277" s="6">
        <f t="shared" si="710"/>
        <v>770.22900507542897</v>
      </c>
      <c r="AN277" s="6">
        <f t="shared" si="710"/>
        <v>798.76024616932727</v>
      </c>
      <c r="AO277" s="6">
        <f t="shared" si="710"/>
        <v>828.2425451038855</v>
      </c>
      <c r="AP277" s="6">
        <f t="shared" si="710"/>
        <v>858.70002761189926</v>
      </c>
      <c r="AQ277" s="6">
        <f t="shared" si="710"/>
        <v>890.15683234559299</v>
      </c>
      <c r="AR277" s="6">
        <f t="shared" si="710"/>
        <v>922.63705024288242</v>
      </c>
      <c r="AS277" s="6">
        <f t="shared" si="710"/>
        <v>956.16465795132149</v>
      </c>
      <c r="AT277" s="6">
        <f t="shared" si="710"/>
        <v>990.76344491834755</v>
      </c>
      <c r="AU277" s="6">
        <f t="shared" si="710"/>
        <v>1026.4569337455628</v>
      </c>
      <c r="AV277" s="6">
        <f t="shared" si="710"/>
        <v>1063.268293389611</v>
      </c>
      <c r="AW277" s="6">
        <f t="shared" si="710"/>
        <v>1101.2202447737543</v>
      </c>
      <c r="AX277" s="6">
        <f t="shared" si="710"/>
        <v>1140.3349583720021</v>
      </c>
      <c r="AY277" s="6">
        <f t="shared" si="710"/>
        <v>1180.6339433061594</v>
      </c>
      <c r="AZ277" s="6">
        <f t="shared" si="710"/>
        <v>1222.1379274919443</v>
      </c>
      <c r="BA277" s="6">
        <f t="shared" si="710"/>
        <v>1264.8667283641064</v>
      </c>
      <c r="BB277" s="6">
        <f t="shared" si="710"/>
        <v>1308.8391137038218</v>
      </c>
      <c r="BC277" s="6">
        <f t="shared" si="710"/>
        <v>1354.0726520889059</v>
      </c>
      <c r="BD277" s="6">
        <f t="shared" si="710"/>
        <v>1400.5835524938209</v>
      </c>
      <c r="BE277" s="6">
        <f t="shared" si="710"/>
        <v>1448.3864925661057</v>
      </c>
      <c r="BF277" s="6">
        <f t="shared" si="710"/>
        <v>1497.4944351233451</v>
      </c>
      <c r="BG277" s="6">
        <f t="shared" si="710"/>
        <v>1547.9184324235</v>
      </c>
      <c r="BH277" s="6">
        <f t="shared" si="710"/>
        <v>1599.667417792336</v>
      </c>
      <c r="BI277" s="6">
        <f t="shared" si="710"/>
        <v>1652.7479842129528</v>
      </c>
      <c r="BJ277" s="6">
        <f t="shared" si="710"/>
        <v>1707.1641495231611</v>
      </c>
      <c r="BK277" s="6">
        <f t="shared" si="710"/>
        <v>1762.917107913411</v>
      </c>
      <c r="BL277" s="6">
        <f t="shared" si="710"/>
        <v>1820.0049674759132</v>
      </c>
      <c r="BM277" s="6">
        <f t="shared" si="710"/>
        <v>1878.42247361161</v>
      </c>
      <c r="BN277" s="6">
        <f t="shared" si="710"/>
        <v>1938.16071820104</v>
      </c>
      <c r="BO277" s="6">
        <f t="shared" si="710"/>
        <v>1999.2068345164723</v>
      </c>
      <c r="BP277" s="6">
        <f t="shared" ref="BP277:EA281" si="713">$H$1*PI()/3*($E$213*(BQ$215-BP$215)*(BP69*(2*BP$215+BQ$215)+BQ69*(BP$215+2*BQ$215))+$C$213/2*((BQ$215^2-BP$215^2)*(BP69+BQ69)^2+2*(BQ$215-BP$215)*(BP$215*BP69^2+BQ$215*BQ69^2)))</f>
        <v>2061.5436779788461</v>
      </c>
      <c r="BQ277" s="6">
        <f t="shared" si="713"/>
        <v>2125.1494929755495</v>
      </c>
      <c r="BR277" s="6">
        <f t="shared" si="713"/>
        <v>2189.9975661051731</v>
      </c>
      <c r="BS277" s="6">
        <f t="shared" si="713"/>
        <v>2256.0558663713377</v>
      </c>
      <c r="BT277" s="6">
        <f t="shared" si="713"/>
        <v>2323.2866730376732</v>
      </c>
      <c r="BU277" s="6">
        <f t="shared" si="713"/>
        <v>2391.6461920523011</v>
      </c>
      <c r="BV277" s="6">
        <f t="shared" si="713"/>
        <v>2461.0841621914396</v>
      </c>
      <c r="BW277" s="6">
        <f t="shared" si="713"/>
        <v>2531.5434523167319</v>
      </c>
      <c r="BX277" s="6">
        <f t="shared" si="713"/>
        <v>2602.9596514282512</v>
      </c>
      <c r="BY277" s="6">
        <f t="shared" si="713"/>
        <v>2675.2606535095119</v>
      </c>
      <c r="BZ277" s="6">
        <f t="shared" si="713"/>
        <v>2748.3662394937937</v>
      </c>
      <c r="CA277" s="6">
        <f t="shared" si="713"/>
        <v>2822.1876590633869</v>
      </c>
      <c r="CB277" s="6">
        <f t="shared" si="713"/>
        <v>2896.6272153812674</v>
      </c>
      <c r="CC277" s="6">
        <f t="shared" si="713"/>
        <v>2971.577856313083</v>
      </c>
      <c r="CD277" s="6">
        <f t="shared" si="713"/>
        <v>3046.922776133993</v>
      </c>
      <c r="CE277" s="6">
        <f t="shared" si="713"/>
        <v>3122.5350322415129</v>
      </c>
      <c r="CF277" s="6">
        <f t="shared" si="713"/>
        <v>3198.2771819037457</v>
      </c>
      <c r="CG277" s="6">
        <f t="shared" si="713"/>
        <v>3274.0009446325607</v>
      </c>
      <c r="CH277" s="6">
        <f t="shared" si="713"/>
        <v>3349.5468963578301</v>
      </c>
      <c r="CI277" s="6">
        <f t="shared" si="713"/>
        <v>3424.7442021679603</v>
      </c>
      <c r="CJ277" s="6">
        <f t="shared" si="713"/>
        <v>3499.4103950074223</v>
      </c>
      <c r="CK277" s="6">
        <f t="shared" si="713"/>
        <v>3573.3512083406563</v>
      </c>
      <c r="CL277" s="6">
        <f t="shared" si="713"/>
        <v>3646.3604714234284</v>
      </c>
      <c r="CM277" s="6">
        <f t="shared" si="713"/>
        <v>3718.2200764309951</v>
      </c>
      <c r="CN277" s="6">
        <f t="shared" si="713"/>
        <v>3788.7000272981572</v>
      </c>
      <c r="CO277" s="6">
        <f t="shared" si="713"/>
        <v>3857.5585806750423</v>
      </c>
      <c r="CP277" s="6">
        <f t="shared" si="713"/>
        <v>3924.5424899237887</v>
      </c>
      <c r="CQ277" s="6">
        <f t="shared" si="713"/>
        <v>3989.3873635134514</v>
      </c>
      <c r="CR277" s="6">
        <f t="shared" si="713"/>
        <v>4051.8181495185227</v>
      </c>
      <c r="CS277" s="6">
        <f t="shared" si="713"/>
        <v>4111.5497581669706</v>
      </c>
      <c r="CT277" s="6">
        <f t="shared" si="713"/>
        <v>4168.2878344760511</v>
      </c>
      <c r="CU277" s="6">
        <f t="shared" si="713"/>
        <v>4221.7296929038839</v>
      </c>
      <c r="CV277" s="6">
        <f t="shared" si="713"/>
        <v>4271.5654257421211</v>
      </c>
      <c r="CW277" s="6">
        <f t="shared" si="713"/>
        <v>4317.4791963487769</v>
      </c>
      <c r="CX277" s="6">
        <f t="shared" si="713"/>
        <v>4359.1507276007969</v>
      </c>
      <c r="CY277" s="6">
        <f t="shared" si="713"/>
        <v>4396.2569948475184</v>
      </c>
      <c r="CZ277" s="6">
        <f t="shared" si="713"/>
        <v>4428.4741310968457</v>
      </c>
      <c r="DA277" s="6">
        <f t="shared" si="713"/>
        <v>4455.4795504267058</v>
      </c>
      <c r="DB277" s="6">
        <f t="shared" si="713"/>
        <v>4476.9542932771737</v>
      </c>
      <c r="DC277" s="6">
        <f t="shared" si="713"/>
        <v>4492.5855944827008</v>
      </c>
      <c r="DD277" s="6">
        <f t="shared" si="713"/>
        <v>4502.0696717751662</v>
      </c>
      <c r="DE277" s="6">
        <f t="shared" si="713"/>
        <v>4505.1147285825145</v>
      </c>
      <c r="DF277" s="6">
        <f t="shared" si="713"/>
        <v>4501.444160692592</v>
      </c>
      <c r="DG277" s="6">
        <f t="shared" si="713"/>
        <v>4490.7999514516878</v>
      </c>
      <c r="DH277" s="6">
        <f t="shared" si="713"/>
        <v>4472.9462347317121</v>
      </c>
      <c r="DI277" s="6">
        <f t="shared" si="713"/>
        <v>4447.6729989225987</v>
      </c>
      <c r="DJ277" s="6">
        <f t="shared" si="713"/>
        <v>4414.7998987376086</v>
      </c>
      <c r="DK277" s="6">
        <f t="shared" si="713"/>
        <v>4374.1801347794908</v>
      </c>
      <c r="DL277" s="6">
        <f t="shared" si="713"/>
        <v>4325.7043535028015</v>
      </c>
      <c r="DM277" s="6">
        <f t="shared" si="713"/>
        <v>4269.3045128318017</v>
      </c>
      <c r="DN277" s="6">
        <f t="shared" si="713"/>
        <v>4204.9576511861378</v>
      </c>
      <c r="DO277" s="6">
        <f t="shared" si="713"/>
        <v>4132.6894902050099</v>
      </c>
      <c r="DP277" s="6">
        <f t="shared" si="713"/>
        <v>4052.5777945753703</v>
      </c>
      <c r="DQ277" s="6">
        <f t="shared" si="713"/>
        <v>3964.7554058329024</v>
      </c>
      <c r="DR277" s="6">
        <f t="shared" si="713"/>
        <v>3869.4128616800067</v>
      </c>
      <c r="DS277" s="6">
        <f t="shared" si="713"/>
        <v>3766.8005080793682</v>
      </c>
      <c r="DT277" s="6">
        <f t="shared" si="713"/>
        <v>3657.2300089120154</v>
      </c>
      <c r="DU277" s="6">
        <f t="shared" si="713"/>
        <v>3541.0751575121358</v>
      </c>
      <c r="DV277" s="6">
        <f t="shared" si="713"/>
        <v>3418.7718963187094</v>
      </c>
      <c r="DW277" s="6">
        <f t="shared" si="713"/>
        <v>3290.8174557657085</v>
      </c>
      <c r="DX277" s="6">
        <f t="shared" si="713"/>
        <v>3157.7685316098023</v>
      </c>
      <c r="DY277" s="6">
        <f t="shared" si="713"/>
        <v>3020.2384315127988</v>
      </c>
      <c r="DZ277" s="6">
        <f t="shared" si="713"/>
        <v>2878.8931372631105</v>
      </c>
      <c r="EA277" s="6">
        <f t="shared" si="713"/>
        <v>2734.4462485037802</v>
      </c>
      <c r="EB277" s="6">
        <f t="shared" si="712"/>
        <v>2587.6527974306209</v>
      </c>
      <c r="EC277" s="6">
        <f t="shared" si="712"/>
        <v>2439.3019514075031</v>
      </c>
      <c r="ED277" s="6">
        <f t="shared" si="712"/>
        <v>2290.2086515281867</v>
      </c>
      <c r="EE277" s="6">
        <f t="shared" si="712"/>
        <v>2141.2042692818427</v>
      </c>
      <c r="EF277" s="6">
        <f t="shared" si="712"/>
        <v>1993.1263998087172</v>
      </c>
      <c r="EG277" s="6">
        <f t="shared" si="712"/>
        <v>1846.8079477346473</v>
      </c>
      <c r="EH277" s="6">
        <f t="shared" si="712"/>
        <v>1703.0656989252752</v>
      </c>
      <c r="EI277" s="6">
        <f t="shared" si="712"/>
        <v>1562.6886070511312</v>
      </c>
      <c r="EJ277" s="6">
        <f t="shared" si="712"/>
        <v>1426.4260559104218</v>
      </c>
      <c r="EK277" s="6">
        <f t="shared" si="712"/>
        <v>1294.9763849960843</v>
      </c>
      <c r="EL277" s="6">
        <f t="shared" si="712"/>
        <v>1168.975984852397</v>
      </c>
      <c r="EM277" s="6">
        <f t="shared" si="712"/>
        <v>1048.9892783335183</v>
      </c>
      <c r="EN277" s="6">
        <f t="shared" si="712"/>
        <v>935.49990219889355</v>
      </c>
      <c r="EO277" s="6">
        <f t="shared" si="712"/>
        <v>828.90338901953373</v>
      </c>
      <c r="EP277" s="6">
        <f t="shared" si="712"/>
        <v>729.50162114177976</v>
      </c>
      <c r="EQ277" s="6">
        <f t="shared" si="712"/>
        <v>637.4992860912248</v>
      </c>
      <c r="ER277" s="6">
        <f t="shared" si="712"/>
        <v>553.00250664827331</v>
      </c>
      <c r="ES277" s="6">
        <f t="shared" si="712"/>
        <v>476.01975020287188</v>
      </c>
      <c r="ET277" s="6">
        <f t="shared" si="712"/>
        <v>406.46504307849199</v>
      </c>
      <c r="EU277" s="6">
        <f t="shared" si="712"/>
        <v>344.16342947522514</v>
      </c>
      <c r="EV277" s="6">
        <f t="shared" si="712"/>
        <v>288.85852551815054</v>
      </c>
      <c r="EW277" s="6">
        <f t="shared" si="712"/>
        <v>240.22193131760184</v>
      </c>
      <c r="EX277" s="6">
        <f t="shared" si="712"/>
        <v>197.86418308395491</v>
      </c>
      <c r="EY277" s="6">
        <f t="shared" si="712"/>
        <v>161.3468584232584</v>
      </c>
      <c r="EZ277" s="6">
        <f t="shared" si="712"/>
        <v>130.19539589559369</v>
      </c>
      <c r="FA277" s="6">
        <f t="shared" si="712"/>
        <v>103.91215893571449</v>
      </c>
      <c r="FB277" s="6">
        <f t="shared" si="712"/>
        <v>81.989267332735949</v>
      </c>
      <c r="FC277" s="6">
        <f t="shared" si="712"/>
        <v>63.920738123530825</v>
      </c>
      <c r="FD277" s="6">
        <f t="shared" si="712"/>
        <v>49.213521637261536</v>
      </c>
      <c r="FE277" s="6">
        <f t="shared" si="712"/>
        <v>37.397085255901736</v>
      </c>
      <c r="FF277" s="6">
        <f t="shared" si="712"/>
        <v>28.031283065800032</v>
      </c>
      <c r="FG277" s="6">
        <f t="shared" si="712"/>
        <v>20.71234816554929</v>
      </c>
      <c r="FH277" s="6">
        <f t="shared" si="712"/>
        <v>15.076948979831272</v>
      </c>
      <c r="FI277" s="6">
        <f t="shared" si="712"/>
        <v>10.804353936189921</v>
      </c>
      <c r="FJ277" s="6">
        <f t="shared" si="712"/>
        <v>7.6168428455949302</v>
      </c>
      <c r="FK277" s="6">
        <f t="shared" si="712"/>
        <v>5.2785816998489423</v>
      </c>
      <c r="FL277" s="6">
        <f t="shared" si="712"/>
        <v>3.59323528827258</v>
      </c>
      <c r="FM277" s="6">
        <f t="shared" si="712"/>
        <v>2.4006260005629478</v>
      </c>
      <c r="FN277" s="6">
        <f t="shared" si="712"/>
        <v>1.5727566833626696</v>
      </c>
      <c r="FO277" s="6">
        <f t="shared" si="712"/>
        <v>1.0095020243825323</v>
      </c>
      <c r="FP277" s="6">
        <f t="shared" si="712"/>
        <v>0.63424025029748177</v>
      </c>
      <c r="FQ277" s="6">
        <f t="shared" si="712"/>
        <v>0.38965005671012415</v>
      </c>
      <c r="FR277" s="6">
        <f t="shared" si="712"/>
        <v>0.23384258144105091</v>
      </c>
      <c r="FS277" s="6">
        <f t="shared" si="712"/>
        <v>0.13694090644994328</v>
      </c>
      <c r="FT277" s="6">
        <f t="shared" si="712"/>
        <v>7.816542635608148E-2</v>
      </c>
      <c r="FU277" s="6">
        <f t="shared" si="712"/>
        <v>4.3436674623922762E-2</v>
      </c>
      <c r="FV277" s="6">
        <f t="shared" si="712"/>
        <v>2.3470564365444587E-2</v>
      </c>
      <c r="FW277" s="6">
        <f t="shared" si="712"/>
        <v>1.2315597487647264E-2</v>
      </c>
      <c r="FX277" s="6">
        <f t="shared" si="712"/>
        <v>6.2670959729751131E-3</v>
      </c>
      <c r="FY277" s="6">
        <f t="shared" si="712"/>
        <v>3.0884660994040477E-3</v>
      </c>
      <c r="FZ277" s="6">
        <f t="shared" si="712"/>
        <v>1.4717811836946178E-3</v>
      </c>
      <c r="GA277" s="6">
        <f t="shared" si="712"/>
        <v>6.7716745198395298E-4</v>
      </c>
      <c r="GB277" s="6">
        <f t="shared" si="712"/>
        <v>3.0032996847756833E-4</v>
      </c>
      <c r="GC277" s="6">
        <f t="shared" si="712"/>
        <v>1.2817866721650392E-4</v>
      </c>
      <c r="GD277" s="6">
        <f t="shared" si="712"/>
        <v>5.2550624491519006E-5</v>
      </c>
      <c r="GE277" s="6">
        <f t="shared" si="712"/>
        <v>2.0657599416914676E-5</v>
      </c>
      <c r="GF277" s="6">
        <f t="shared" si="712"/>
        <v>7.7710371410818875E-6</v>
      </c>
      <c r="GG277" s="6">
        <f t="shared" si="712"/>
        <v>2.7918581422654698E-6</v>
      </c>
      <c r="GH277" s="6">
        <f t="shared" si="712"/>
        <v>9.5587228186136153E-7</v>
      </c>
      <c r="GI277" s="6">
        <f t="shared" si="712"/>
        <v>3.1119481511901979E-7</v>
      </c>
      <c r="GJ277" s="6">
        <f t="shared" si="712"/>
        <v>9.6112393208066805E-8</v>
      </c>
      <c r="GK277" s="6">
        <f t="shared" si="712"/>
        <v>2.8091967340086015E-8</v>
      </c>
      <c r="GL277" s="6">
        <f t="shared" si="712"/>
        <v>7.7505418252263788E-9</v>
      </c>
      <c r="GM277" s="6">
        <f t="shared" si="712"/>
        <v>2.0131138485251803E-9</v>
      </c>
      <c r="GN277" s="6">
        <f t="shared" si="711"/>
        <v>4.9088006230732656E-10</v>
      </c>
      <c r="GO277" s="6">
        <f t="shared" si="711"/>
        <v>1.1204181319278119E-10</v>
      </c>
      <c r="GP277" s="6">
        <f t="shared" si="711"/>
        <v>2.3864318122894282E-11</v>
      </c>
      <c r="GQ277" s="6">
        <f t="shared" si="711"/>
        <v>4.7280835567304058E-12</v>
      </c>
      <c r="GR277" s="6">
        <f t="shared" si="711"/>
        <v>8.6841012950501727E-13</v>
      </c>
      <c r="GS277" s="6">
        <f t="shared" si="711"/>
        <v>1.4734474960547475E-13</v>
      </c>
      <c r="GT277" s="6">
        <f t="shared" si="711"/>
        <v>2.3009511844516725E-14</v>
      </c>
      <c r="GU277" s="6">
        <f t="shared" si="711"/>
        <v>3.294267041243057E-15</v>
      </c>
      <c r="GV277" s="6">
        <f t="shared" si="711"/>
        <v>4.3064903616862075E-16</v>
      </c>
      <c r="GW277" s="6">
        <f t="shared" si="711"/>
        <v>5.1185971512694525E-17</v>
      </c>
      <c r="GX277" s="6">
        <f t="shared" si="711"/>
        <v>5.5068265075772964E-18</v>
      </c>
      <c r="GY277" s="6">
        <f t="shared" si="711"/>
        <v>5.3375415541944906E-19</v>
      </c>
      <c r="GZ277" s="6">
        <f t="shared" si="711"/>
        <v>4.6380854661441586E-20</v>
      </c>
      <c r="HA277" s="6">
        <f t="shared" si="711"/>
        <v>3.594669538380528E-21</v>
      </c>
      <c r="HB277" s="6">
        <f t="shared" si="711"/>
        <v>2.471491591587459E-22</v>
      </c>
      <c r="HC277" s="6">
        <f t="shared" si="711"/>
        <v>1.4989370429974694E-23</v>
      </c>
      <c r="HD277" s="6">
        <f t="shared" si="711"/>
        <v>7.9718212610988535E-25</v>
      </c>
      <c r="HE277" s="6">
        <f t="shared" si="711"/>
        <v>3.6947378212671976E-26</v>
      </c>
      <c r="HF277" s="6">
        <f t="shared" si="711"/>
        <v>1.4826346203943201E-27</v>
      </c>
      <c r="HG277" s="6">
        <f t="shared" si="711"/>
        <v>5.1161849336590758E-29</v>
      </c>
      <c r="HJ277" s="2">
        <f t="shared" si="644"/>
        <v>310749.89106011245</v>
      </c>
      <c r="HK277" s="1">
        <f t="shared" si="638"/>
        <v>386644.10859468294</v>
      </c>
      <c r="HL277" s="2">
        <f t="shared" si="645"/>
        <v>-0.99996796366375928</v>
      </c>
      <c r="HM277" s="4">
        <f t="shared" si="646"/>
        <v>1.0445293638261719</v>
      </c>
      <c r="HN277" s="4">
        <f t="shared" si="647"/>
        <v>0.50230893549818834</v>
      </c>
      <c r="HO277" s="5">
        <f t="shared" si="684"/>
        <v>6.1094433282062255</v>
      </c>
      <c r="HP277" s="2">
        <f t="shared" si="648"/>
        <v>-3968.9905812724428</v>
      </c>
      <c r="HQ277" s="5">
        <f t="shared" si="649"/>
        <v>-6.1188620557632021</v>
      </c>
      <c r="HR277" s="6">
        <f t="shared" si="650"/>
        <v>2652.109443328206</v>
      </c>
      <c r="HS277" s="2">
        <f t="shared" si="651"/>
        <v>179.91247702882617</v>
      </c>
      <c r="HT277" s="11">
        <f t="shared" si="652"/>
        <v>310749.89106032375</v>
      </c>
    </row>
    <row r="278" spans="1:228" x14ac:dyDescent="0.25">
      <c r="A278">
        <v>192</v>
      </c>
      <c r="B278" s="3">
        <v>3981071705.5349698</v>
      </c>
      <c r="C278" s="7">
        <v>126.15254979893813</v>
      </c>
      <c r="D278" s="6">
        <f t="shared" si="643"/>
        <v>180.34259401105481</v>
      </c>
      <c r="E278" s="6">
        <f t="shared" ref="E278:BP281" si="714">$H$1*PI()/3*($E$213*(F$215-E$215)*(E70*(2*E$215+F$215)+F70*(E$215+2*F$215))+$C$213/2*((F$215^2-E$215^2)*(E70+F70)^2+2*(F$215-E$215)*(E$215*E70^2+F$215*F70^2)))</f>
        <v>187.66350620439738</v>
      </c>
      <c r="F278" s="6">
        <f t="shared" si="714"/>
        <v>195.27255105467881</v>
      </c>
      <c r="G278" s="6">
        <f t="shared" si="714"/>
        <v>203.18049107445378</v>
      </c>
      <c r="H278" s="6">
        <f t="shared" si="714"/>
        <v>211.39845108174171</v>
      </c>
      <c r="I278" s="6">
        <f t="shared" si="714"/>
        <v>219.93792742445976</v>
      </c>
      <c r="J278" s="6">
        <f t="shared" si="714"/>
        <v>228.81079718879792</v>
      </c>
      <c r="K278" s="6">
        <f t="shared" si="714"/>
        <v>238.02932736539188</v>
      </c>
      <c r="L278" s="6">
        <f t="shared" si="714"/>
        <v>247.60618393954351</v>
      </c>
      <c r="M278" s="6">
        <f t="shared" si="714"/>
        <v>257.55444087431977</v>
      </c>
      <c r="N278" s="6">
        <f t="shared" si="714"/>
        <v>267.88758894676084</v>
      </c>
      <c r="O278" s="6">
        <f t="shared" si="714"/>
        <v>278.61954439864007</v>
      </c>
      <c r="P278" s="6">
        <f t="shared" si="714"/>
        <v>289.76465735361273</v>
      </c>
      <c r="Q278" s="6">
        <f t="shared" si="714"/>
        <v>301.33771995375895</v>
      </c>
      <c r="R278" s="6">
        <f t="shared" si="714"/>
        <v>313.35397416097584</v>
      </c>
      <c r="S278" s="6">
        <f t="shared" si="714"/>
        <v>325.82911916275037</v>
      </c>
      <c r="T278" s="6">
        <f t="shared" si="714"/>
        <v>338.77931831992362</v>
      </c>
      <c r="U278" s="6">
        <f t="shared" si="714"/>
        <v>352.22120558648163</v>
      </c>
      <c r="V278" s="6">
        <f t="shared" si="714"/>
        <v>366.17189132295857</v>
      </c>
      <c r="W278" s="6">
        <f t="shared" si="714"/>
        <v>380.6489674243208</v>
      </c>
      <c r="X278" s="6">
        <f t="shared" si="714"/>
        <v>395.67051167052279</v>
      </c>
      <c r="Y278" s="6">
        <f t="shared" si="714"/>
        <v>411.25509120384072</v>
      </c>
      <c r="Z278" s="6">
        <f t="shared" si="714"/>
        <v>427.42176502884416</v>
      </c>
      <c r="AA278" s="6">
        <f t="shared" si="714"/>
        <v>444.19008542080149</v>
      </c>
      <c r="AB278" s="6">
        <f t="shared" si="714"/>
        <v>461.58009812170224</v>
      </c>
      <c r="AC278" s="6">
        <f t="shared" si="714"/>
        <v>479.61234119276043</v>
      </c>
      <c r="AD278" s="6">
        <f t="shared" si="714"/>
        <v>498.30784238193206</v>
      </c>
      <c r="AE278" s="6">
        <f t="shared" si="714"/>
        <v>517.68811485319202</v>
      </c>
      <c r="AF278" s="6">
        <f t="shared" si="714"/>
        <v>537.77515111865273</v>
      </c>
      <c r="AG278" s="6">
        <f t="shared" si="714"/>
        <v>558.59141499455654</v>
      </c>
      <c r="AH278" s="6">
        <f t="shared" si="714"/>
        <v>580.15983139685773</v>
      </c>
      <c r="AI278" s="6">
        <f t="shared" si="714"/>
        <v>602.50377377591451</v>
      </c>
      <c r="AJ278" s="6">
        <f t="shared" si="714"/>
        <v>625.64704897686374</v>
      </c>
      <c r="AK278" s="6">
        <f t="shared" si="714"/>
        <v>649.61387929727744</v>
      </c>
      <c r="AL278" s="6">
        <f t="shared" si="714"/>
        <v>674.42888150123304</v>
      </c>
      <c r="AM278" s="6">
        <f t="shared" si="714"/>
        <v>700.11704252889797</v>
      </c>
      <c r="AN278" s="6">
        <f t="shared" si="714"/>
        <v>726.7036916313665</v>
      </c>
      <c r="AO278" s="6">
        <f t="shared" si="714"/>
        <v>754.21446863720416</v>
      </c>
      <c r="AP278" s="6">
        <f t="shared" si="714"/>
        <v>782.67528804376036</v>
      </c>
      <c r="AQ278" s="6">
        <f t="shared" si="714"/>
        <v>812.1122986085195</v>
      </c>
      <c r="AR278" s="6">
        <f t="shared" si="714"/>
        <v>842.55183809584685</v>
      </c>
      <c r="AS278" s="6">
        <f t="shared" si="714"/>
        <v>874.02038281937928</v>
      </c>
      <c r="AT278" s="6">
        <f t="shared" si="714"/>
        <v>906.5444915974573</v>
      </c>
      <c r="AU278" s="6">
        <f t="shared" si="714"/>
        <v>940.15074372406843</v>
      </c>
      <c r="AV278" s="6">
        <f t="shared" si="714"/>
        <v>974.86567053833562</v>
      </c>
      <c r="AW278" s="6">
        <f t="shared" si="714"/>
        <v>1010.7156801525346</v>
      </c>
      <c r="AX278" s="6">
        <f t="shared" si="714"/>
        <v>1047.7269748897027</v>
      </c>
      <c r="AY278" s="6">
        <f t="shared" si="714"/>
        <v>1085.9254609546815</v>
      </c>
      <c r="AZ278" s="6">
        <f t="shared" si="714"/>
        <v>1125.3366498501848</v>
      </c>
      <c r="BA278" s="6">
        <f t="shared" si="714"/>
        <v>1165.9855510345924</v>
      </c>
      <c r="BB278" s="6">
        <f t="shared" si="714"/>
        <v>1207.8965553019434</v>
      </c>
      <c r="BC278" s="6">
        <f t="shared" si="714"/>
        <v>1251.0933083509974</v>
      </c>
      <c r="BD278" s="6">
        <f t="shared" si="714"/>
        <v>1295.598574004001</v>
      </c>
      <c r="BE278" s="6">
        <f t="shared" si="714"/>
        <v>1341.4340865221996</v>
      </c>
      <c r="BF278" s="6">
        <f t="shared" si="714"/>
        <v>1388.6203914668013</v>
      </c>
      <c r="BG278" s="6">
        <f t="shared" si="714"/>
        <v>1437.1766745463899</v>
      </c>
      <c r="BH278" s="6">
        <f t="shared" si="714"/>
        <v>1487.1205779032418</v>
      </c>
      <c r="BI278" s="6">
        <f t="shared" si="714"/>
        <v>1538.4680032921949</v>
      </c>
      <c r="BJ278" s="6">
        <f t="shared" si="714"/>
        <v>1591.2329016234037</v>
      </c>
      <c r="BK278" s="6">
        <f t="shared" si="714"/>
        <v>1645.4270483623477</v>
      </c>
      <c r="BL278" s="6">
        <f t="shared" si="714"/>
        <v>1701.0598043110667</v>
      </c>
      <c r="BM278" s="6">
        <f t="shared" si="714"/>
        <v>1758.1378613218044</v>
      </c>
      <c r="BN278" s="6">
        <f t="shared" si="714"/>
        <v>1816.6649725602801</v>
      </c>
      <c r="BO278" s="6">
        <f t="shared" si="714"/>
        <v>1876.6416669739835</v>
      </c>
      <c r="BP278" s="6">
        <f t="shared" si="714"/>
        <v>1938.0649477087297</v>
      </c>
      <c r="BQ278" s="6">
        <f t="shared" si="713"/>
        <v>2000.9279742901585</v>
      </c>
      <c r="BR278" s="6">
        <f t="shared" si="713"/>
        <v>2065.2197284940198</v>
      </c>
      <c r="BS278" s="6">
        <f t="shared" si="713"/>
        <v>2130.9246639404837</v>
      </c>
      <c r="BT278" s="6">
        <f t="shared" si="713"/>
        <v>2198.0223395897247</v>
      </c>
      <c r="BU278" s="6">
        <f t="shared" si="713"/>
        <v>2266.4870374630532</v>
      </c>
      <c r="BV278" s="6">
        <f t="shared" si="713"/>
        <v>2336.2873651025766</v>
      </c>
      <c r="BW278" s="6">
        <f t="shared" si="713"/>
        <v>2407.3858434741819</v>
      </c>
      <c r="BX278" s="6">
        <f t="shared" si="713"/>
        <v>2479.7384812506903</v>
      </c>
      <c r="BY278" s="6">
        <f t="shared" si="713"/>
        <v>2553.2943366701943</v>
      </c>
      <c r="BZ278" s="6">
        <f t="shared" si="713"/>
        <v>2627.9950684417809</v>
      </c>
      <c r="CA278" s="6">
        <f t="shared" si="713"/>
        <v>2703.7744774969105</v>
      </c>
      <c r="CB278" s="6">
        <f t="shared" si="713"/>
        <v>2780.5580417191277</v>
      </c>
      <c r="CC278" s="6">
        <f t="shared" si="713"/>
        <v>2858.2624461905666</v>
      </c>
      <c r="CD278" s="6">
        <f t="shared" si="713"/>
        <v>2936.7951118838678</v>
      </c>
      <c r="CE278" s="6">
        <f t="shared" si="713"/>
        <v>3016.053726211414</v>
      </c>
      <c r="CF278" s="6">
        <f t="shared" si="713"/>
        <v>3095.9257793180345</v>
      </c>
      <c r="CG278" s="6">
        <f t="shared" si="713"/>
        <v>3176.2881105375668</v>
      </c>
      <c r="CH278" s="6">
        <f t="shared" si="713"/>
        <v>3257.0064700062308</v>
      </c>
      <c r="CI278" s="6">
        <f t="shared" si="713"/>
        <v>3337.9351010158807</v>
      </c>
      <c r="CJ278" s="6">
        <f t="shared" si="713"/>
        <v>3418.9163493331957</v>
      </c>
      <c r="CK278" s="6">
        <f t="shared" si="713"/>
        <v>3499.7803063681918</v>
      </c>
      <c r="CL278" s="6">
        <f t="shared" si="713"/>
        <v>3580.3444937698778</v>
      </c>
      <c r="CM278" s="6">
        <f t="shared" si="713"/>
        <v>3660.4135977264291</v>
      </c>
      <c r="CN278" s="6">
        <f t="shared" si="713"/>
        <v>3739.7792619764414</v>
      </c>
      <c r="CO278" s="6">
        <f t="shared" si="713"/>
        <v>3818.2199493436492</v>
      </c>
      <c r="CP278" s="6">
        <f t="shared" si="713"/>
        <v>3895.5008816631866</v>
      </c>
      <c r="CQ278" s="6">
        <f t="shared" si="713"/>
        <v>3971.374070540518</v>
      </c>
      <c r="CR278" s="6">
        <f t="shared" si="713"/>
        <v>4045.5784494498034</v>
      </c>
      <c r="CS278" s="6">
        <f t="shared" si="713"/>
        <v>4117.8401194157723</v>
      </c>
      <c r="CT278" s="6">
        <f t="shared" si="713"/>
        <v>4187.8727226415622</v>
      </c>
      <c r="CU278" s="6">
        <f t="shared" si="713"/>
        <v>4255.3779559291042</v>
      </c>
      <c r="CV278" s="6">
        <f t="shared" si="713"/>
        <v>4320.0462381219359</v>
      </c>
      <c r="CW278" s="6">
        <f t="shared" si="713"/>
        <v>4381.5575451097002</v>
      </c>
      <c r="CX278" s="6">
        <f t="shared" si="713"/>
        <v>4439.5824260293384</v>
      </c>
      <c r="CY278" s="6">
        <f t="shared" si="713"/>
        <v>4493.7832139949478</v>
      </c>
      <c r="CZ278" s="6">
        <f t="shared" si="713"/>
        <v>4543.815444011052</v>
      </c>
      <c r="DA278" s="6">
        <f t="shared" si="713"/>
        <v>4589.3294899358389</v>
      </c>
      <c r="DB278" s="6">
        <f t="shared" si="713"/>
        <v>4629.9724310431511</v>
      </c>
      <c r="DC278" s="6">
        <f t="shared" si="713"/>
        <v>4665.3901570156313</v>
      </c>
      <c r="DD278" s="6">
        <f t="shared" si="713"/>
        <v>4695.2297182066541</v>
      </c>
      <c r="DE278" s="6">
        <f t="shared" si="713"/>
        <v>4719.1419252605256</v>
      </c>
      <c r="DF278" s="6">
        <f t="shared" si="713"/>
        <v>4736.7841990986944</v>
      </c>
      <c r="DG278" s="6">
        <f t="shared" si="713"/>
        <v>4747.8236685305883</v>
      </c>
      <c r="DH278" s="6">
        <f t="shared" si="713"/>
        <v>4751.9405084103628</v>
      </c>
      <c r="DI278" s="6">
        <f t="shared" si="713"/>
        <v>4748.8315062857573</v>
      </c>
      <c r="DJ278" s="6">
        <f t="shared" si="713"/>
        <v>4738.2138398738098</v>
      </c>
      <c r="DK278" s="6">
        <f t="shared" si="713"/>
        <v>4719.8290415192669</v>
      </c>
      <c r="DL278" s="6">
        <f t="shared" si="713"/>
        <v>4693.4471188665766</v>
      </c>
      <c r="DM278" s="6">
        <f t="shared" si="713"/>
        <v>4658.8707936619612</v>
      </c>
      <c r="DN278" s="6">
        <f t="shared" si="713"/>
        <v>4615.9398127406193</v>
      </c>
      <c r="DO278" s="6">
        <f t="shared" si="713"/>
        <v>4564.5352769367646</v>
      </c>
      <c r="DP278" s="6">
        <f t="shared" si="713"/>
        <v>4504.5839253521144</v>
      </c>
      <c r="DQ278" s="6">
        <f t="shared" si="713"/>
        <v>4436.0623037785163</v>
      </c>
      <c r="DR278" s="6">
        <f t="shared" si="713"/>
        <v>4359.0007379249791</v>
      </c>
      <c r="DS278" s="6">
        <f t="shared" si="713"/>
        <v>4273.487024153741</v>
      </c>
      <c r="DT278" s="6">
        <f t="shared" si="713"/>
        <v>4179.6697434444932</v>
      </c>
      <c r="DU278" s="6">
        <f t="shared" si="713"/>
        <v>4077.7610983979262</v>
      </c>
      <c r="DV278" s="6">
        <f t="shared" si="713"/>
        <v>3968.0391686589087</v>
      </c>
      <c r="DW278" s="6">
        <f t="shared" si="713"/>
        <v>3850.8494777815295</v>
      </c>
      <c r="DX278" s="6">
        <f t="shared" si="713"/>
        <v>3726.6057645692649</v>
      </c>
      <c r="DY278" s="6">
        <f t="shared" si="713"/>
        <v>3595.7898547717391</v>
      </c>
      <c r="DZ278" s="6">
        <f t="shared" si="713"/>
        <v>3458.9505353229788</v>
      </c>
      <c r="EA278" s="6">
        <f t="shared" si="713"/>
        <v>3316.7013432564772</v>
      </c>
      <c r="EB278" s="6">
        <f t="shared" si="712"/>
        <v>3169.7171955809463</v>
      </c>
      <c r="EC278" s="6">
        <f t="shared" si="712"/>
        <v>3018.7298049119026</v>
      </c>
      <c r="ED278" s="6">
        <f t="shared" si="712"/>
        <v>2864.5218487241004</v>
      </c>
      <c r="EE278" s="6">
        <f t="shared" si="712"/>
        <v>2707.9198877096992</v>
      </c>
      <c r="EF278" s="6">
        <f t="shared" si="712"/>
        <v>2549.7860606380923</v>
      </c>
      <c r="EG278" s="6">
        <f t="shared" si="712"/>
        <v>2391.0086189177709</v>
      </c>
      <c r="EH278" s="6">
        <f t="shared" si="712"/>
        <v>2232.4914030611562</v>
      </c>
      <c r="EI278" s="6">
        <f t="shared" si="712"/>
        <v>2075.1424043584789</v>
      </c>
      <c r="EJ278" s="6">
        <f t="shared" si="712"/>
        <v>1919.8615971029371</v>
      </c>
      <c r="EK278" s="6">
        <f t="shared" si="712"/>
        <v>1767.5282679859911</v>
      </c>
      <c r="EL278" s="6">
        <f t="shared" si="712"/>
        <v>1618.9881079992615</v>
      </c>
      <c r="EM278" s="6">
        <f t="shared" si="712"/>
        <v>1475.040366210643</v>
      </c>
      <c r="EN278" s="6">
        <f t="shared" si="712"/>
        <v>1336.4253919746513</v>
      </c>
      <c r="EO278" s="6">
        <f t="shared" si="712"/>
        <v>1203.8129101635479</v>
      </c>
      <c r="EP278" s="6">
        <f t="shared" si="712"/>
        <v>1077.7913807402958</v>
      </c>
      <c r="EQ278" s="6">
        <f t="shared" si="712"/>
        <v>958.85878754054568</v>
      </c>
      <c r="ER278" s="6">
        <f t="shared" si="712"/>
        <v>847.41517993679986</v>
      </c>
      <c r="ES278" s="6">
        <f t="shared" si="712"/>
        <v>743.75725429000829</v>
      </c>
      <c r="ET278" s="6">
        <f t="shared" si="712"/>
        <v>648.0752095767109</v>
      </c>
      <c r="EU278" s="6">
        <f t="shared" si="712"/>
        <v>560.4520441279891</v>
      </c>
      <c r="EV278" s="6">
        <f t="shared" si="712"/>
        <v>480.86537982048225</v>
      </c>
      <c r="EW278" s="6">
        <f t="shared" si="712"/>
        <v>409.19180919990538</v>
      </c>
      <c r="EX278" s="6">
        <f t="shared" si="712"/>
        <v>345.2136637867689</v>
      </c>
      <c r="EY278" s="6">
        <f t="shared" si="712"/>
        <v>288.62800301187906</v>
      </c>
      <c r="EZ278" s="6">
        <f t="shared" si="712"/>
        <v>239.05752832110991</v>
      </c>
      <c r="FA278" s="6">
        <f t="shared" si="712"/>
        <v>196.06304179347325</v>
      </c>
      <c r="FB278" s="6">
        <f t="shared" si="712"/>
        <v>159.15699887687887</v>
      </c>
      <c r="FC278" s="6">
        <f t="shared" si="712"/>
        <v>127.81765578109818</v>
      </c>
      <c r="FD278" s="6">
        <f t="shared" si="712"/>
        <v>101.50328787216574</v>
      </c>
      <c r="FE278" s="6">
        <f t="shared" si="712"/>
        <v>79.665958794794989</v>
      </c>
      <c r="FF278" s="6">
        <f t="shared" si="712"/>
        <v>61.764351867502342</v>
      </c>
      <c r="FG278" s="6">
        <f t="shared" si="712"/>
        <v>47.275234291186877</v>
      </c>
      <c r="FH278" s="6">
        <f t="shared" si="712"/>
        <v>35.703207475012789</v>
      </c>
      <c r="FI278" s="6">
        <f t="shared" si="712"/>
        <v>26.588497888031938</v>
      </c>
      <c r="FJ278" s="6">
        <f t="shared" si="712"/>
        <v>19.512655231690264</v>
      </c>
      <c r="FK278" s="6">
        <f t="shared" si="712"/>
        <v>14.102140288182969</v>
      </c>
      <c r="FL278" s="6">
        <f t="shared" si="712"/>
        <v>10.029895097446591</v>
      </c>
      <c r="FM278" s="6">
        <f t="shared" si="712"/>
        <v>7.0150852111735169</v>
      </c>
      <c r="FN278" s="6">
        <f t="shared" si="712"/>
        <v>4.821281006677375</v>
      </c>
      <c r="FO278" s="6">
        <f t="shared" si="712"/>
        <v>3.2533977173571373</v>
      </c>
      <c r="FP278" s="6">
        <f t="shared" si="712"/>
        <v>2.1537396673698765</v>
      </c>
      <c r="FQ278" s="6">
        <f t="shared" si="712"/>
        <v>1.3974934998604212</v>
      </c>
      <c r="FR278" s="6">
        <f t="shared" si="712"/>
        <v>0.88799073321268018</v>
      </c>
      <c r="FS278" s="6">
        <f t="shared" si="712"/>
        <v>0.5520165661241655</v>
      </c>
      <c r="FT278" s="6">
        <f t="shared" si="712"/>
        <v>0.33538563165347185</v>
      </c>
      <c r="FU278" s="6">
        <f t="shared" si="712"/>
        <v>0.19894307181833609</v>
      </c>
      <c r="FV278" s="6">
        <f t="shared" si="712"/>
        <v>0.11508729243868304</v>
      </c>
      <c r="FW278" s="6">
        <f t="shared" si="712"/>
        <v>6.4854497475661285E-2</v>
      </c>
      <c r="FX278" s="6">
        <f t="shared" si="712"/>
        <v>3.5558528527277415E-2</v>
      </c>
      <c r="FY278" s="6">
        <f t="shared" si="712"/>
        <v>1.894483953591539E-2</v>
      </c>
      <c r="FZ278" s="6">
        <f t="shared" si="712"/>
        <v>9.7950952844428618E-3</v>
      </c>
      <c r="GA278" s="6">
        <f t="shared" si="712"/>
        <v>4.9079205758990798E-3</v>
      </c>
      <c r="GB278" s="6">
        <f t="shared" si="712"/>
        <v>2.3797440614928868E-3</v>
      </c>
      <c r="GC278" s="6">
        <f t="shared" si="712"/>
        <v>1.1149373933538986E-3</v>
      </c>
      <c r="GD278" s="6">
        <f t="shared" si="712"/>
        <v>5.0393137397144105E-4</v>
      </c>
      <c r="GE278" s="6">
        <f t="shared" si="712"/>
        <v>2.1936851888799985E-4</v>
      </c>
      <c r="GF278" s="6">
        <f t="shared" si="712"/>
        <v>9.181362226605739E-5</v>
      </c>
      <c r="GG278" s="6">
        <f t="shared" si="712"/>
        <v>3.6879313377081829E-5</v>
      </c>
      <c r="GH278" s="6">
        <f t="shared" si="712"/>
        <v>1.4189849355696904E-5</v>
      </c>
      <c r="GI278" s="6">
        <f t="shared" si="712"/>
        <v>5.2195133727496364E-6</v>
      </c>
      <c r="GJ278" s="6">
        <f t="shared" si="712"/>
        <v>1.8316283287131507E-6</v>
      </c>
      <c r="GK278" s="6">
        <f t="shared" si="712"/>
        <v>6.1186486743758236E-7</v>
      </c>
      <c r="GL278" s="6">
        <f t="shared" si="712"/>
        <v>1.9413153050071879E-7</v>
      </c>
      <c r="GM278" s="6">
        <f t="shared" si="712"/>
        <v>5.8361211948039687E-8</v>
      </c>
      <c r="GN278" s="6">
        <f t="shared" si="711"/>
        <v>1.6582762721278066E-8</v>
      </c>
      <c r="GO278" s="6">
        <f t="shared" si="711"/>
        <v>4.4418058516060658E-9</v>
      </c>
      <c r="GP278" s="6">
        <f t="shared" si="711"/>
        <v>1.1185222209398415E-9</v>
      </c>
      <c r="GQ278" s="6">
        <f t="shared" si="711"/>
        <v>2.6403903451280591E-10</v>
      </c>
      <c r="GR278" s="6">
        <f t="shared" si="711"/>
        <v>5.825420762274605E-11</v>
      </c>
      <c r="GS278" s="6">
        <f t="shared" si="711"/>
        <v>1.1974499512572781E-11</v>
      </c>
      <c r="GT278" s="6">
        <f t="shared" si="711"/>
        <v>2.2857493116762764E-12</v>
      </c>
      <c r="GU278" s="6">
        <f t="shared" si="711"/>
        <v>4.0377826464163364E-13</v>
      </c>
      <c r="GV278" s="6">
        <f t="shared" si="711"/>
        <v>6.5770420040145012E-14</v>
      </c>
      <c r="GW278" s="6">
        <f t="shared" si="711"/>
        <v>9.8411651344730234E-15</v>
      </c>
      <c r="GX278" s="6">
        <f t="shared" si="711"/>
        <v>1.3473065333937881E-15</v>
      </c>
      <c r="GY278" s="6">
        <f t="shared" si="711"/>
        <v>1.6806721303664575E-16</v>
      </c>
      <c r="GZ278" s="6">
        <f t="shared" si="711"/>
        <v>1.9019616662684445E-17</v>
      </c>
      <c r="HA278" s="6">
        <f t="shared" si="711"/>
        <v>1.9437333528421767E-18</v>
      </c>
      <c r="HB278" s="6">
        <f t="shared" si="711"/>
        <v>1.7852777231278408E-19</v>
      </c>
      <c r="HC278" s="6">
        <f t="shared" si="711"/>
        <v>1.4663121255430985E-20</v>
      </c>
      <c r="HD278" s="6">
        <f t="shared" si="711"/>
        <v>1.0712985331447987E-21</v>
      </c>
      <c r="HE278" s="6">
        <f t="shared" si="711"/>
        <v>6.9240383815842832E-23</v>
      </c>
      <c r="HF278" s="6">
        <f t="shared" si="711"/>
        <v>3.9360359485321577E-24</v>
      </c>
      <c r="HG278" s="6">
        <f t="shared" si="711"/>
        <v>1.9560231702080283E-25</v>
      </c>
      <c r="HJ278" s="2">
        <f t="shared" si="644"/>
        <v>324724.91716949025</v>
      </c>
      <c r="HK278" s="1">
        <f t="shared" si="638"/>
        <v>386644.10859468294</v>
      </c>
      <c r="HL278" s="2">
        <f t="shared" si="645"/>
        <v>-0.99996652292750066</v>
      </c>
      <c r="HM278" s="4">
        <f t="shared" si="646"/>
        <v>1.0444700265032845</v>
      </c>
      <c r="HN278" s="4">
        <f t="shared" si="647"/>
        <v>0.50236024289850334</v>
      </c>
      <c r="HO278" s="5">
        <f t="shared" si="684"/>
        <v>6.245202709439809</v>
      </c>
      <c r="HP278" s="2">
        <f t="shared" si="648"/>
        <v>-3968.9901576918714</v>
      </c>
      <c r="HQ278" s="5">
        <f t="shared" si="649"/>
        <v>-6.2550450175679089</v>
      </c>
      <c r="HR278" s="6">
        <f t="shared" si="650"/>
        <v>2652.2452027094396</v>
      </c>
      <c r="HS278" s="2">
        <f t="shared" si="651"/>
        <v>181.90276329742071</v>
      </c>
      <c r="HT278" s="11">
        <f t="shared" si="652"/>
        <v>324724.91717086843</v>
      </c>
    </row>
    <row r="279" spans="1:228" x14ac:dyDescent="0.25">
      <c r="A279">
        <v>193</v>
      </c>
      <c r="B279" s="3">
        <v>4466835921.5096302</v>
      </c>
      <c r="C279" s="7">
        <v>141.54548893165608</v>
      </c>
      <c r="D279" s="6">
        <f t="shared" si="643"/>
        <v>157.82758027229923</v>
      </c>
      <c r="E279" s="6">
        <f t="shared" si="714"/>
        <v>164.32904103876794</v>
      </c>
      <c r="F279" s="6">
        <f t="shared" si="714"/>
        <v>171.09145768793135</v>
      </c>
      <c r="G279" s="6">
        <f t="shared" si="714"/>
        <v>178.12486156096361</v>
      </c>
      <c r="H279" s="6">
        <f t="shared" si="714"/>
        <v>185.43963876104445</v>
      </c>
      <c r="I279" s="6">
        <f t="shared" si="714"/>
        <v>193.04654036750583</v>
      </c>
      <c r="J279" s="6">
        <f t="shared" si="714"/>
        <v>200.95669274836652</v>
      </c>
      <c r="K279" s="6">
        <f t="shared" si="714"/>
        <v>209.18160795357491</v>
      </c>
      <c r="L279" s="6">
        <f t="shared" si="714"/>
        <v>217.73319416477798</v>
      </c>
      <c r="M279" s="6">
        <f t="shared" si="714"/>
        <v>226.62376617987766</v>
      </c>
      <c r="N279" s="6">
        <f t="shared" si="714"/>
        <v>235.86605590324766</v>
      </c>
      <c r="O279" s="6">
        <f t="shared" si="714"/>
        <v>245.47322281372016</v>
      </c>
      <c r="P279" s="6">
        <f t="shared" si="714"/>
        <v>255.45886437416652</v>
      </c>
      <c r="Q279" s="6">
        <f t="shared" si="714"/>
        <v>265.83702634767195</v>
      </c>
      <c r="R279" s="6">
        <f t="shared" si="714"/>
        <v>276.62221297881172</v>
      </c>
      <c r="S279" s="6">
        <f t="shared" si="714"/>
        <v>287.82939699344291</v>
      </c>
      <c r="T279" s="6">
        <f t="shared" si="714"/>
        <v>299.47402936885533</v>
      </c>
      <c r="U279" s="6">
        <f t="shared" si="714"/>
        <v>311.57204881954743</v>
      </c>
      <c r="V279" s="6">
        <f t="shared" si="714"/>
        <v>324.13989093651435</v>
      </c>
      <c r="W279" s="6">
        <f t="shared" si="714"/>
        <v>337.19449691736111</v>
      </c>
      <c r="X279" s="6">
        <f t="shared" si="714"/>
        <v>350.7533218133774</v>
      </c>
      <c r="Y279" s="6">
        <f t="shared" si="714"/>
        <v>364.83434221609616</v>
      </c>
      <c r="Z279" s="6">
        <f t="shared" si="714"/>
        <v>379.45606329852183</v>
      </c>
      <c r="AA279" s="6">
        <f t="shared" si="714"/>
        <v>394.63752511720912</v>
      </c>
      <c r="AB279" s="6">
        <f t="shared" si="714"/>
        <v>410.39830807537845</v>
      </c>
      <c r="AC279" s="6">
        <f t="shared" si="714"/>
        <v>426.75853743791549</v>
      </c>
      <c r="AD279" s="6">
        <f t="shared" si="714"/>
        <v>443.73888677966085</v>
      </c>
      <c r="AE279" s="6">
        <f t="shared" si="714"/>
        <v>461.36058023760137</v>
      </c>
      <c r="AF279" s="6">
        <f t="shared" si="714"/>
        <v>479.64539343211646</v>
      </c>
      <c r="AG279" s="6">
        <f t="shared" si="714"/>
        <v>498.61565290407822</v>
      </c>
      <c r="AH279" s="6">
        <f t="shared" si="714"/>
        <v>518.29423390925217</v>
      </c>
      <c r="AI279" s="6">
        <f t="shared" si="714"/>
        <v>538.70455639626732</v>
      </c>
      <c r="AJ279" s="6">
        <f t="shared" si="714"/>
        <v>559.87057898199168</v>
      </c>
      <c r="AK279" s="6">
        <f t="shared" si="714"/>
        <v>581.81679072375709</v>
      </c>
      <c r="AL279" s="6">
        <f t="shared" si="714"/>
        <v>604.56820047552628</v>
      </c>
      <c r="AM279" s="6">
        <f t="shared" si="714"/>
        <v>628.15032359579402</v>
      </c>
      <c r="AN279" s="6">
        <f t="shared" si="714"/>
        <v>652.5891657650194</v>
      </c>
      <c r="AO279" s="6">
        <f t="shared" si="714"/>
        <v>677.91120364769256</v>
      </c>
      <c r="AP279" s="6">
        <f t="shared" si="714"/>
        <v>704.14336212001308</v>
      </c>
      <c r="AQ279" s="6">
        <f t="shared" si="714"/>
        <v>731.31298776578751</v>
      </c>
      <c r="AR279" s="6">
        <f t="shared" si="714"/>
        <v>759.44781832255796</v>
      </c>
      <c r="AS279" s="6">
        <f t="shared" si="714"/>
        <v>788.57594774328425</v>
      </c>
      <c r="AT279" s="6">
        <f t="shared" si="714"/>
        <v>818.72578651487765</v>
      </c>
      <c r="AU279" s="6">
        <f t="shared" si="714"/>
        <v>849.92601685751561</v>
      </c>
      <c r="AV279" s="6">
        <f t="shared" si="714"/>
        <v>882.20554240674767</v>
      </c>
      <c r="AW279" s="6">
        <f t="shared" si="714"/>
        <v>915.59343195469069</v>
      </c>
      <c r="AX279" s="6">
        <f t="shared" si="714"/>
        <v>950.11885681304375</v>
      </c>
      <c r="AY279" s="6">
        <f t="shared" si="714"/>
        <v>985.81102132991248</v>
      </c>
      <c r="AZ279" s="6">
        <f t="shared" si="714"/>
        <v>1022.6990860745403</v>
      </c>
      <c r="BA279" s="6">
        <f t="shared" si="714"/>
        <v>1060.8120831829492</v>
      </c>
      <c r="BB279" s="6">
        <f t="shared" si="714"/>
        <v>1100.1788233344218</v>
      </c>
      <c r="BC279" s="6">
        <f t="shared" si="714"/>
        <v>1140.8277938071008</v>
      </c>
      <c r="BD279" s="6">
        <f t="shared" si="714"/>
        <v>1182.787047045073</v>
      </c>
      <c r="BE279" s="6">
        <f t="shared" si="714"/>
        <v>1226.0840791456801</v>
      </c>
      <c r="BF279" s="6">
        <f t="shared" si="714"/>
        <v>1270.7456976648768</v>
      </c>
      <c r="BG279" s="6">
        <f t="shared" si="714"/>
        <v>1316.7978781178413</v>
      </c>
      <c r="BH279" s="6">
        <f t="shared" si="714"/>
        <v>1364.2656085475901</v>
      </c>
      <c r="BI279" s="6">
        <f t="shared" si="714"/>
        <v>1413.1727215191456</v>
      </c>
      <c r="BJ279" s="6">
        <f t="shared" si="714"/>
        <v>1463.5417128952549</v>
      </c>
      <c r="BK279" s="6">
        <f t="shared" si="714"/>
        <v>1515.3935467504878</v>
      </c>
      <c r="BL279" s="6">
        <f t="shared" si="714"/>
        <v>1568.7474457876936</v>
      </c>
      <c r="BM279" s="6">
        <f t="shared" si="714"/>
        <v>1623.6206666230239</v>
      </c>
      <c r="BN279" s="6">
        <f t="shared" si="714"/>
        <v>1680.0282593419736</v>
      </c>
      <c r="BO279" s="6">
        <f t="shared" si="714"/>
        <v>1737.98281073762</v>
      </c>
      <c r="BP279" s="6">
        <f t="shared" si="714"/>
        <v>1797.4941706948568</v>
      </c>
      <c r="BQ279" s="6">
        <f t="shared" si="713"/>
        <v>1858.5691612218659</v>
      </c>
      <c r="BR279" s="6">
        <f t="shared" si="713"/>
        <v>1921.2112676967522</v>
      </c>
      <c r="BS279" s="6">
        <f t="shared" si="713"/>
        <v>1985.4203119659387</v>
      </c>
      <c r="BT279" s="6">
        <f t="shared" si="713"/>
        <v>2051.1921070261292</v>
      </c>
      <c r="BU279" s="6">
        <f t="shared" si="713"/>
        <v>2118.5180931197369</v>
      </c>
      <c r="BV279" s="6">
        <f t="shared" si="713"/>
        <v>2187.3849552088332</v>
      </c>
      <c r="BW279" s="6">
        <f t="shared" si="713"/>
        <v>2257.7742219292713</v>
      </c>
      <c r="BX279" s="6">
        <f t="shared" si="713"/>
        <v>2329.6618462995571</v>
      </c>
      <c r="BY279" s="6">
        <f t="shared" si="713"/>
        <v>2403.0177686553534</v>
      </c>
      <c r="BZ279" s="6">
        <f t="shared" si="713"/>
        <v>2477.8054624942274</v>
      </c>
      <c r="CA279" s="6">
        <f t="shared" si="713"/>
        <v>2553.9814641747553</v>
      </c>
      <c r="CB279" s="6">
        <f t="shared" si="713"/>
        <v>2631.4948876818744</v>
      </c>
      <c r="CC279" s="6">
        <f t="shared" si="713"/>
        <v>2710.2869260069015</v>
      </c>
      <c r="CD279" s="6">
        <f t="shared" si="713"/>
        <v>2790.2903410146591</v>
      </c>
      <c r="CE279" s="6">
        <f t="shared" si="713"/>
        <v>2871.4289440851835</v>
      </c>
      <c r="CF279" s="6">
        <f t="shared" si="713"/>
        <v>2953.6170702287486</v>
      </c>
      <c r="CG279" s="6">
        <f t="shared" si="713"/>
        <v>3036.7590488472592</v>
      </c>
      <c r="CH279" s="6">
        <f t="shared" si="713"/>
        <v>3120.7486748331598</v>
      </c>
      <c r="CI279" s="6">
        <f t="shared" si="713"/>
        <v>3205.4686842417577</v>
      </c>
      <c r="CJ279" s="6">
        <f t="shared" si="713"/>
        <v>3290.7902393799991</v>
      </c>
      <c r="CK279" s="6">
        <f t="shared" si="713"/>
        <v>3376.5724287899752</v>
      </c>
      <c r="CL279" s="6">
        <f t="shared" si="713"/>
        <v>3462.6617882935052</v>
      </c>
      <c r="CM279" s="6">
        <f t="shared" si="713"/>
        <v>3548.8918499780552</v>
      </c>
      <c r="CN279" s="6">
        <f t="shared" si="713"/>
        <v>3635.0827267704371</v>
      </c>
      <c r="CO279" s="6">
        <f t="shared" si="713"/>
        <v>3721.0407410205689</v>
      </c>
      <c r="CP279" s="6">
        <f t="shared" si="713"/>
        <v>3806.5581063397281</v>
      </c>
      <c r="CQ279" s="6">
        <f t="shared" si="713"/>
        <v>3891.4126727566727</v>
      </c>
      <c r="CR279" s="6">
        <f t="shared" si="713"/>
        <v>3975.3677460848476</v>
      </c>
      <c r="CS279" s="6">
        <f t="shared" si="713"/>
        <v>4058.1719932230581</v>
      </c>
      <c r="CT279" s="6">
        <f t="shared" si="713"/>
        <v>4139.5594459114245</v>
      </c>
      <c r="CU279" s="6">
        <f t="shared" si="713"/>
        <v>4219.2496161896406</v>
      </c>
      <c r="CV279" s="6">
        <f t="shared" si="713"/>
        <v>4296.9477375763745</v>
      </c>
      <c r="CW279" s="6">
        <f t="shared" si="713"/>
        <v>4372.3451464882237</v>
      </c>
      <c r="CX279" s="6">
        <f t="shared" si="713"/>
        <v>4445.119818977626</v>
      </c>
      <c r="CY279" s="6">
        <f t="shared" si="713"/>
        <v>4514.9370782181841</v>
      </c>
      <c r="CZ279" s="6">
        <f t="shared" si="713"/>
        <v>4581.4504882290166</v>
      </c>
      <c r="DA279" s="6">
        <f t="shared" si="713"/>
        <v>4644.3029493735676</v>
      </c>
      <c r="DB279" s="6">
        <f t="shared" si="713"/>
        <v>4703.1280107774674</v>
      </c>
      <c r="DC279" s="6">
        <f t="shared" si="713"/>
        <v>4757.5514141115209</v>
      </c>
      <c r="DD279" s="6">
        <f t="shared" si="713"/>
        <v>4807.1928823009157</v>
      </c>
      <c r="DE279" s="6">
        <f t="shared" si="713"/>
        <v>4851.6681651638428</v>
      </c>
      <c r="DF279" s="6">
        <f t="shared" si="713"/>
        <v>4890.5913521646225</v>
      </c>
      <c r="DG279" s="6">
        <f t="shared" si="713"/>
        <v>4923.5774600380146</v>
      </c>
      <c r="DH279" s="6">
        <f t="shared" si="713"/>
        <v>4950.2453000600972</v>
      </c>
      <c r="DI279" s="6">
        <f t="shared" si="713"/>
        <v>4970.220626131415</v>
      </c>
      <c r="DJ279" s="6">
        <f t="shared" si="713"/>
        <v>4983.139560567246</v>
      </c>
      <c r="DK279" s="6">
        <f t="shared" si="713"/>
        <v>4988.652289587586</v>
      </c>
      <c r="DL279" s="6">
        <f t="shared" si="713"/>
        <v>4986.4270147298994</v>
      </c>
      <c r="DM279" s="6">
        <f t="shared" si="713"/>
        <v>4976.1541400809738</v>
      </c>
      <c r="DN279" s="6">
        <f t="shared" si="713"/>
        <v>4957.5506681075694</v>
      </c>
      <c r="DO279" s="6">
        <f t="shared" si="713"/>
        <v>4930.3647689691506</v>
      </c>
      <c r="DP279" s="6">
        <f t="shared" si="713"/>
        <v>4894.3804799301524</v>
      </c>
      <c r="DQ279" s="6">
        <f t="shared" si="713"/>
        <v>4849.4224823743734</v>
      </c>
      <c r="DR279" s="6">
        <f t="shared" si="713"/>
        <v>4795.3608947380844</v>
      </c>
      <c r="DS279" s="6">
        <f t="shared" si="713"/>
        <v>4732.1160099894587</v>
      </c>
      <c r="DT279" s="6">
        <f t="shared" si="713"/>
        <v>4659.6628967839379</v>
      </c>
      <c r="DU279" s="6">
        <f t="shared" si="713"/>
        <v>4578.0357741291482</v>
      </c>
      <c r="DV279" s="6">
        <f t="shared" si="713"/>
        <v>4487.3320606142461</v>
      </c>
      <c r="DW279" s="6">
        <f t="shared" si="713"/>
        <v>4387.7159915474194</v>
      </c>
      <c r="DX279" s="6">
        <f t="shared" si="713"/>
        <v>4279.4216909477946</v>
      </c>
      <c r="DY279" s="6">
        <f t="shared" si="713"/>
        <v>4162.7555807165299</v>
      </c>
      <c r="DZ279" s="6">
        <f t="shared" si="713"/>
        <v>4038.0980071499189</v>
      </c>
      <c r="EA279" s="6">
        <f t="shared" si="713"/>
        <v>3905.90396551295</v>
      </c>
      <c r="EB279" s="6">
        <f t="shared" si="712"/>
        <v>3766.7028074016462</v>
      </c>
      <c r="EC279" s="6">
        <f t="shared" si="712"/>
        <v>3621.0968234708907</v>
      </c>
      <c r="ED279" s="6">
        <f t="shared" si="712"/>
        <v>3469.7586063079571</v>
      </c>
      <c r="EE279" s="6">
        <f t="shared" si="712"/>
        <v>3313.4271151847793</v>
      </c>
      <c r="EF279" s="6">
        <f t="shared" si="712"/>
        <v>3152.9023863423236</v>
      </c>
      <c r="EG279" s="6">
        <f t="shared" si="712"/>
        <v>2989.0388595266604</v>
      </c>
      <c r="EH279" s="6">
        <f t="shared" si="712"/>
        <v>2822.7373236547305</v>
      </c>
      <c r="EI279" s="6">
        <f t="shared" si="712"/>
        <v>2654.9355213153553</v>
      </c>
      <c r="EJ279" s="6">
        <f t="shared" si="712"/>
        <v>2486.5974928737596</v>
      </c>
      <c r="EK279" s="6">
        <f t="shared" si="712"/>
        <v>2318.7017852305098</v>
      </c>
      <c r="EL279" s="6">
        <f t="shared" si="712"/>
        <v>2152.228696637575</v>
      </c>
      <c r="EM279" s="6">
        <f t="shared" si="712"/>
        <v>1988.1467757689948</v>
      </c>
      <c r="EN279" s="6">
        <f t="shared" si="712"/>
        <v>1827.3988386817775</v>
      </c>
      <c r="EO279" s="6">
        <f t="shared" si="712"/>
        <v>1670.8878091211645</v>
      </c>
      <c r="EP279" s="6">
        <f t="shared" si="712"/>
        <v>1519.4627234767859</v>
      </c>
      <c r="EQ279" s="6">
        <f t="shared" si="712"/>
        <v>1373.9052690933108</v>
      </c>
      <c r="ER279" s="6">
        <f t="shared" si="712"/>
        <v>1234.9172409916634</v>
      </c>
      <c r="ES279" s="6">
        <f t="shared" si="712"/>
        <v>1103.1093051032137</v>
      </c>
      <c r="ET279" s="6">
        <f t="shared" si="712"/>
        <v>978.9914437923012</v>
      </c>
      <c r="EU279" s="6">
        <f t="shared" si="712"/>
        <v>862.96543031824729</v>
      </c>
      <c r="EV279" s="6">
        <f t="shared" si="712"/>
        <v>755.3196322221238</v>
      </c>
      <c r="EW279" s="6">
        <f t="shared" si="712"/>
        <v>656.2263796333732</v>
      </c>
      <c r="EX279" s="6">
        <f t="shared" si="712"/>
        <v>565.74205444718893</v>
      </c>
      <c r="EY279" s="6">
        <f t="shared" si="712"/>
        <v>483.80996267485415</v>
      </c>
      <c r="EZ279" s="6">
        <f t="shared" si="712"/>
        <v>410.26594864341865</v>
      </c>
      <c r="FA279" s="6">
        <f t="shared" si="712"/>
        <v>344.8466008655567</v>
      </c>
      <c r="FB279" s="6">
        <f t="shared" si="712"/>
        <v>287.19979096638065</v>
      </c>
      <c r="FC279" s="6">
        <f t="shared" si="712"/>
        <v>236.89718532788453</v>
      </c>
      <c r="FD279" s="6">
        <f t="shared" si="712"/>
        <v>193.4482805937387</v>
      </c>
      <c r="FE279" s="6">
        <f t="shared" si="712"/>
        <v>156.31544508723215</v>
      </c>
      <c r="FF279" s="6">
        <f t="shared" si="712"/>
        <v>124.92940396290048</v>
      </c>
      <c r="FG279" s="6">
        <f t="shared" si="712"/>
        <v>98.70459059523013</v>
      </c>
      <c r="FH279" s="6">
        <f t="shared" si="712"/>
        <v>77.053802547421341</v>
      </c>
      <c r="FI279" s="6">
        <f t="shared" si="712"/>
        <v>59.401647490873742</v>
      </c>
      <c r="FJ279" s="6">
        <f t="shared" si="712"/>
        <v>45.196340297474528</v>
      </c>
      <c r="FK279" s="6">
        <f t="shared" si="712"/>
        <v>33.919512481702029</v>
      </c>
      <c r="FL279" s="6">
        <f t="shared" si="712"/>
        <v>25.093812407041348</v>
      </c>
      <c r="FM279" s="6">
        <f t="shared" si="712"/>
        <v>18.288200808210163</v>
      </c>
      <c r="FN279" s="6">
        <f t="shared" si="712"/>
        <v>13.120971983192026</v>
      </c>
      <c r="FO279" s="6">
        <f t="shared" si="712"/>
        <v>9.2606472659557753</v>
      </c>
      <c r="FP279" s="6">
        <f t="shared" si="712"/>
        <v>6.4249858146403893</v>
      </c>
      <c r="FQ279" s="6">
        <f t="shared" si="712"/>
        <v>4.3784318207794133</v>
      </c>
      <c r="FR279" s="6">
        <f t="shared" si="712"/>
        <v>2.9283628630932905</v>
      </c>
      <c r="FS279" s="6">
        <f t="shared" si="712"/>
        <v>1.9205199997768756</v>
      </c>
      <c r="FT279" s="6">
        <f t="shared" si="712"/>
        <v>1.2339878706719152</v>
      </c>
      <c r="FU279" s="6">
        <f t="shared" si="712"/>
        <v>0.77605666818704944</v>
      </c>
      <c r="FV279" s="6">
        <f t="shared" si="712"/>
        <v>0.47724337639160913</v>
      </c>
      <c r="FW279" s="6">
        <f t="shared" si="712"/>
        <v>0.28668432859284926</v>
      </c>
      <c r="FX279" s="6">
        <f t="shared" si="712"/>
        <v>0.16804224861355183</v>
      </c>
      <c r="FY279" s="6">
        <f t="shared" si="712"/>
        <v>9.6005197476403542E-2</v>
      </c>
      <c r="FZ279" s="6">
        <f t="shared" si="712"/>
        <v>5.3397546299552373E-2</v>
      </c>
      <c r="GA279" s="6">
        <f t="shared" si="712"/>
        <v>2.8877725974662073E-2</v>
      </c>
      <c r="GB279" s="6">
        <f t="shared" si="712"/>
        <v>1.5165608211654798E-2</v>
      </c>
      <c r="GC279" s="6">
        <f t="shared" si="712"/>
        <v>7.7237084070071382E-3</v>
      </c>
      <c r="GD279" s="6">
        <f t="shared" si="712"/>
        <v>3.8093245082671066E-3</v>
      </c>
      <c r="GE279" s="6">
        <f t="shared" si="712"/>
        <v>1.8167056401545507E-3</v>
      </c>
      <c r="GF279" s="6">
        <f t="shared" si="712"/>
        <v>8.364968575732978E-4</v>
      </c>
      <c r="GG279" s="6">
        <f t="shared" si="712"/>
        <v>3.7126561323498001E-4</v>
      </c>
      <c r="GH279" s="6">
        <f t="shared" si="712"/>
        <v>1.5856622769492342E-4</v>
      </c>
      <c r="GI279" s="6">
        <f t="shared" si="712"/>
        <v>6.5053843109374296E-5</v>
      </c>
      <c r="GJ279" s="6">
        <f t="shared" si="712"/>
        <v>2.5589776508069814E-5</v>
      </c>
      <c r="GK279" s="6">
        <f t="shared" si="712"/>
        <v>9.6327172389799038E-6</v>
      </c>
      <c r="GL279" s="6">
        <f t="shared" si="712"/>
        <v>3.4628858646971101E-6</v>
      </c>
      <c r="GM279" s="6">
        <f t="shared" ref="GM279:HG287" si="715">$H$1*PI()/3*($E$213*(GN$215-GM$215)*(GM71*(2*GM$215+GN$215)+GN71*(GM$215+2*GN$215))+$C$213/2*((GN$215^2-GM$215^2)*(GM71+GN71)^2+2*(GN$215-GM$215)*(GM$215*GM71^2+GN$215*GN71^2)))</f>
        <v>1.1863469499574E-6</v>
      </c>
      <c r="GN279" s="6">
        <f t="shared" si="715"/>
        <v>3.8645901601151357E-7</v>
      </c>
      <c r="GO279" s="6">
        <f t="shared" si="715"/>
        <v>1.1942689867677536E-7</v>
      </c>
      <c r="GP279" s="6">
        <f t="shared" si="715"/>
        <v>3.4926030799937956E-8</v>
      </c>
      <c r="GQ279" s="6">
        <f t="shared" si="715"/>
        <v>9.6413159435847254E-9</v>
      </c>
      <c r="GR279" s="6">
        <f t="shared" si="715"/>
        <v>2.5055486270945424E-9</v>
      </c>
      <c r="GS279" s="6">
        <f t="shared" si="715"/>
        <v>6.1127050066920158E-10</v>
      </c>
      <c r="GT279" s="6">
        <f t="shared" si="715"/>
        <v>1.395902987524288E-10</v>
      </c>
      <c r="GU279" s="6">
        <f t="shared" si="715"/>
        <v>2.9746436312030872E-11</v>
      </c>
      <c r="GV279" s="6">
        <f t="shared" si="715"/>
        <v>5.89624918971809E-12</v>
      </c>
      <c r="GW279" s="6">
        <f t="shared" si="715"/>
        <v>1.0834641159885824E-12</v>
      </c>
      <c r="GX279" s="6">
        <f t="shared" si="715"/>
        <v>1.8391523233792786E-13</v>
      </c>
      <c r="GY279" s="6">
        <f t="shared" si="715"/>
        <v>2.8732834302834742E-14</v>
      </c>
      <c r="GZ279" s="6">
        <f t="shared" si="715"/>
        <v>4.1154067342380875E-15</v>
      </c>
      <c r="HA279" s="6">
        <f t="shared" si="715"/>
        <v>5.3821455563005629E-16</v>
      </c>
      <c r="HB279" s="6">
        <f t="shared" si="715"/>
        <v>6.3996500937403592E-17</v>
      </c>
      <c r="HC279" s="6">
        <f t="shared" si="715"/>
        <v>6.8877208935287476E-18</v>
      </c>
      <c r="HD279" s="6">
        <f t="shared" si="715"/>
        <v>6.6785172927931511E-19</v>
      </c>
      <c r="HE279" s="6">
        <f t="shared" si="715"/>
        <v>5.8054804749091989E-20</v>
      </c>
      <c r="HF279" s="6">
        <f t="shared" si="715"/>
        <v>4.5010646219921451E-21</v>
      </c>
      <c r="HG279" s="6">
        <f t="shared" si="715"/>
        <v>3.0957701652380633E-22</v>
      </c>
      <c r="HJ279" s="2">
        <f t="shared" si="644"/>
        <v>337400.48383886239</v>
      </c>
      <c r="HK279" s="1">
        <f t="shared" si="638"/>
        <v>386644.10859468294</v>
      </c>
      <c r="HL279" s="2">
        <f t="shared" si="645"/>
        <v>-0.99996521615724088</v>
      </c>
      <c r="HM279" s="4">
        <f t="shared" si="646"/>
        <v>1.0444173016309211</v>
      </c>
      <c r="HN279" s="4">
        <f t="shared" si="647"/>
        <v>0.50240583120514981</v>
      </c>
      <c r="HO279" s="5">
        <f t="shared" si="684"/>
        <v>6.3658293688263257</v>
      </c>
      <c r="HP279" s="2">
        <f t="shared" si="648"/>
        <v>-3968.9897734975298</v>
      </c>
      <c r="HQ279" s="5">
        <f t="shared" si="649"/>
        <v>-6.3760558712961029</v>
      </c>
      <c r="HR279" s="6">
        <f t="shared" si="650"/>
        <v>2652.3658293688263</v>
      </c>
      <c r="HS279" s="2">
        <f t="shared" si="651"/>
        <v>183.65318620536351</v>
      </c>
      <c r="HT279" s="11">
        <f t="shared" si="652"/>
        <v>337400.48383828677</v>
      </c>
    </row>
    <row r="280" spans="1:228" x14ac:dyDescent="0.25">
      <c r="A280">
        <v>194</v>
      </c>
      <c r="B280" s="3">
        <v>5011872336.2727203</v>
      </c>
      <c r="C280" s="7">
        <v>158.8166507045124</v>
      </c>
      <c r="D280" s="6">
        <f t="shared" si="643"/>
        <v>136.2975482070681</v>
      </c>
      <c r="E280" s="6">
        <f t="shared" si="714"/>
        <v>141.99593599077286</v>
      </c>
      <c r="F280" s="6">
        <f t="shared" si="714"/>
        <v>147.92751953887745</v>
      </c>
      <c r="G280" s="6">
        <f t="shared" si="714"/>
        <v>154.10151116468643</v>
      </c>
      <c r="H280" s="6">
        <f t="shared" si="714"/>
        <v>160.52746366806741</v>
      </c>
      <c r="I280" s="6">
        <f t="shared" si="714"/>
        <v>167.21528112262101</v>
      </c>
      <c r="J280" s="6">
        <f t="shared" si="714"/>
        <v>174.1752298536573</v>
      </c>
      <c r="K280" s="6">
        <f t="shared" si="714"/>
        <v>181.41794959686635</v>
      </c>
      <c r="L280" s="6">
        <f t="shared" si="714"/>
        <v>188.95446482213396</v>
      </c>
      <c r="M280" s="6">
        <f t="shared" si="714"/>
        <v>196.79619620927718</v>
      </c>
      <c r="N280" s="6">
        <f t="shared" si="714"/>
        <v>204.95497225627719</v>
      </c>
      <c r="O280" s="6">
        <f t="shared" si="714"/>
        <v>213.44304100186284</v>
      </c>
      <c r="P280" s="6">
        <f t="shared" si="714"/>
        <v>222.27308183731665</v>
      </c>
      <c r="Q280" s="6">
        <f t="shared" si="714"/>
        <v>231.45821738360289</v>
      </c>
      <c r="R280" s="6">
        <f t="shared" si="714"/>
        <v>241.0120254044773</v>
      </c>
      <c r="S280" s="6">
        <f t="shared" si="714"/>
        <v>250.94855072200892</v>
      </c>
      <c r="T280" s="6">
        <f t="shared" si="714"/>
        <v>261.2823170997703</v>
      </c>
      <c r="U280" s="6">
        <f t="shared" si="714"/>
        <v>272.02833905341743</v>
      </c>
      <c r="V280" s="6">
        <f t="shared" si="714"/>
        <v>283.20213354211995</v>
      </c>
      <c r="W280" s="6">
        <f t="shared" si="714"/>
        <v>294.81973149396396</v>
      </c>
      <c r="X280" s="6">
        <f t="shared" si="714"/>
        <v>306.89768910885675</v>
      </c>
      <c r="Y280" s="6">
        <f t="shared" si="714"/>
        <v>319.4530988794225</v>
      </c>
      <c r="Z280" s="6">
        <f t="shared" si="714"/>
        <v>332.50360026407469</v>
      </c>
      <c r="AA280" s="6">
        <f t="shared" si="714"/>
        <v>346.06738993866179</v>
      </c>
      <c r="AB280" s="6">
        <f t="shared" si="714"/>
        <v>360.16323154787085</v>
      </c>
      <c r="AC280" s="6">
        <f t="shared" si="714"/>
        <v>374.81046486940608</v>
      </c>
      <c r="AD280" s="6">
        <f t="shared" si="714"/>
        <v>390.0290142956585</v>
      </c>
      <c r="AE280" s="6">
        <f t="shared" si="714"/>
        <v>405.83939652800024</v>
      </c>
      <c r="AF280" s="6">
        <f t="shared" si="714"/>
        <v>422.26272737391849</v>
      </c>
      <c r="AG280" s="6">
        <f t="shared" si="714"/>
        <v>439.32072752086469</v>
      </c>
      <c r="AH280" s="6">
        <f t="shared" si="714"/>
        <v>457.0357271556752</v>
      </c>
      <c r="AI280" s="6">
        <f t="shared" si="714"/>
        <v>475.43066928470188</v>
      </c>
      <c r="AJ280" s="6">
        <f t="shared" si="714"/>
        <v>494.52911159834861</v>
      </c>
      <c r="AK280" s="6">
        <f t="shared" si="714"/>
        <v>514.35522671043077</v>
      </c>
      <c r="AL280" s="6">
        <f t="shared" si="714"/>
        <v>534.93380059115361</v>
      </c>
      <c r="AM280" s="6">
        <f t="shared" si="714"/>
        <v>556.29022899457993</v>
      </c>
      <c r="AN280" s="6">
        <f t="shared" si="714"/>
        <v>578.45051167161307</v>
      </c>
      <c r="AO280" s="6">
        <f t="shared" si="714"/>
        <v>601.44124413821066</v>
      </c>
      <c r="AP280" s="6">
        <f t="shared" si="714"/>
        <v>625.28960675461792</v>
      </c>
      <c r="AQ280" s="6">
        <f t="shared" si="714"/>
        <v>650.02335085348591</v>
      </c>
      <c r="AR280" s="6">
        <f t="shared" si="714"/>
        <v>675.6707816345363</v>
      </c>
      <c r="AS280" s="6">
        <f t="shared" si="714"/>
        <v>702.26073752645505</v>
      </c>
      <c r="AT280" s="6">
        <f t="shared" si="714"/>
        <v>729.82256569279639</v>
      </c>
      <c r="AU280" s="6">
        <f t="shared" si="714"/>
        <v>758.38609334037221</v>
      </c>
      <c r="AV280" s="6">
        <f t="shared" si="714"/>
        <v>787.9815944658244</v>
      </c>
      <c r="AW280" s="6">
        <f t="shared" si="714"/>
        <v>818.63975164944691</v>
      </c>
      <c r="AX280" s="6">
        <f t="shared" si="714"/>
        <v>850.39161248905168</v>
      </c>
      <c r="AY280" s="6">
        <f t="shared" si="714"/>
        <v>883.26854023450426</v>
      </c>
      <c r="AZ280" s="6">
        <f t="shared" si="714"/>
        <v>917.3021581622578</v>
      </c>
      <c r="BA280" s="6">
        <f t="shared" si="714"/>
        <v>952.52428720440912</v>
      </c>
      <c r="BB280" s="6">
        <f t="shared" si="714"/>
        <v>988.96687631946884</v>
      </c>
      <c r="BC280" s="6">
        <f t="shared" si="714"/>
        <v>1026.6619250652268</v>
      </c>
      <c r="BD280" s="6">
        <f t="shared" si="714"/>
        <v>1065.6413978115338</v>
      </c>
      <c r="BE280" s="6">
        <f t="shared" si="714"/>
        <v>1105.9371290004076</v>
      </c>
      <c r="BF280" s="6">
        <f t="shared" si="714"/>
        <v>1147.5807188408655</v>
      </c>
      <c r="BG280" s="6">
        <f t="shared" si="714"/>
        <v>1190.6034187960342</v>
      </c>
      <c r="BH280" s="6">
        <f t="shared" si="714"/>
        <v>1235.0360062036254</v>
      </c>
      <c r="BI280" s="6">
        <f t="shared" si="714"/>
        <v>1280.9086473433936</v>
      </c>
      <c r="BJ280" s="6">
        <f t="shared" si="714"/>
        <v>1328.2507482487072</v>
      </c>
      <c r="BK280" s="6">
        <f t="shared" si="714"/>
        <v>1377.0907925434897</v>
      </c>
      <c r="BL280" s="6">
        <f t="shared" si="714"/>
        <v>1427.4561655741345</v>
      </c>
      <c r="BM280" s="6">
        <f t="shared" si="714"/>
        <v>1479.3729640881124</v>
      </c>
      <c r="BN280" s="6">
        <f t="shared" si="714"/>
        <v>1532.8657907222603</v>
      </c>
      <c r="BO280" s="6">
        <f t="shared" si="714"/>
        <v>1587.9575325481228</v>
      </c>
      <c r="BP280" s="6">
        <f t="shared" si="714"/>
        <v>1644.6691229439482</v>
      </c>
      <c r="BQ280" s="6">
        <f t="shared" si="713"/>
        <v>1703.0192860694838</v>
      </c>
      <c r="BR280" s="6">
        <f t="shared" si="713"/>
        <v>1763.0242632506086</v>
      </c>
      <c r="BS280" s="6">
        <f t="shared" si="713"/>
        <v>1824.6975206114203</v>
      </c>
      <c r="BT280" s="6">
        <f t="shared" si="713"/>
        <v>1888.0494373440517</v>
      </c>
      <c r="BU280" s="6">
        <f t="shared" si="713"/>
        <v>1953.0869740593735</v>
      </c>
      <c r="BV280" s="6">
        <f t="shared" si="713"/>
        <v>2019.8133207465219</v>
      </c>
      <c r="BW280" s="6">
        <f t="shared" si="713"/>
        <v>2088.2275239529699</v>
      </c>
      <c r="BX280" s="6">
        <f t="shared" si="713"/>
        <v>2158.3240929118765</v>
      </c>
      <c r="BY280" s="6">
        <f t="shared" si="713"/>
        <v>2230.0925844781063</v>
      </c>
      <c r="BZ280" s="6">
        <f t="shared" si="713"/>
        <v>2303.5171668832168</v>
      </c>
      <c r="CA280" s="6">
        <f t="shared" si="713"/>
        <v>2378.5761625092132</v>
      </c>
      <c r="CB280" s="6">
        <f t="shared" si="713"/>
        <v>2455.2415700770521</v>
      </c>
      <c r="CC280" s="6">
        <f t="shared" si="713"/>
        <v>2533.478566904992</v>
      </c>
      <c r="CD280" s="6">
        <f t="shared" si="713"/>
        <v>2613.2449921390653</v>
      </c>
      <c r="CE280" s="6">
        <f t="shared" si="713"/>
        <v>2694.4908121905919</v>
      </c>
      <c r="CF280" s="6">
        <f t="shared" si="713"/>
        <v>2777.1575699459977</v>
      </c>
      <c r="CG280" s="6">
        <f t="shared" si="713"/>
        <v>2861.1778197057752</v>
      </c>
      <c r="CH280" s="6">
        <f t="shared" si="713"/>
        <v>2946.4745502458031</v>
      </c>
      <c r="CI280" s="6">
        <f t="shared" si="713"/>
        <v>3032.9605988604417</v>
      </c>
      <c r="CJ280" s="6">
        <f t="shared" si="713"/>
        <v>3120.5380597785384</v>
      </c>
      <c r="CK280" s="6">
        <f t="shared" si="713"/>
        <v>3209.0976909102128</v>
      </c>
      <c r="CL280" s="6">
        <f t="shared" si="713"/>
        <v>3298.5183235100999</v>
      </c>
      <c r="CM280" s="6">
        <f t="shared" si="713"/>
        <v>3388.6662800080721</v>
      </c>
      <c r="CN280" s="6">
        <f t="shared" si="713"/>
        <v>3479.3948059903282</v>
      </c>
      <c r="CO280" s="6">
        <f t="shared" si="713"/>
        <v>3570.5435230743105</v>
      </c>
      <c r="CP280" s="6">
        <f t="shared" si="713"/>
        <v>3661.9379102491644</v>
      </c>
      <c r="CQ280" s="6">
        <f t="shared" si="713"/>
        <v>3753.3888221064767</v>
      </c>
      <c r="CR280" s="6">
        <f t="shared" si="713"/>
        <v>3844.6920532817194</v>
      </c>
      <c r="CS280" s="6">
        <f t="shared" si="713"/>
        <v>3935.6279593592913</v>
      </c>
      <c r="CT280" s="6">
        <f t="shared" si="713"/>
        <v>4025.9611455164813</v>
      </c>
      <c r="CU280" s="6">
        <f t="shared" si="713"/>
        <v>4115.4402345783055</v>
      </c>
      <c r="CV280" s="6">
        <f t="shared" si="713"/>
        <v>4203.7977286708619</v>
      </c>
      <c r="CW280" s="6">
        <f t="shared" si="713"/>
        <v>4290.7499774437838</v>
      </c>
      <c r="CX280" s="6">
        <f t="shared" si="713"/>
        <v>4375.9972676786701</v>
      </c>
      <c r="CY280" s="6">
        <f t="shared" si="713"/>
        <v>4459.2240511854143</v>
      </c>
      <c r="CZ280" s="6">
        <f t="shared" si="713"/>
        <v>4540.0993262251468</v>
      </c>
      <c r="DA280" s="6">
        <f t="shared" si="713"/>
        <v>4618.2771899876416</v>
      </c>
      <c r="DB280" s="6">
        <f t="shared" si="713"/>
        <v>4693.3975794580538</v>
      </c>
      <c r="DC280" s="6">
        <f t="shared" si="713"/>
        <v>4765.0872182434887</v>
      </c>
      <c r="DD280" s="6">
        <f t="shared" si="713"/>
        <v>4832.9607870078798</v>
      </c>
      <c r="DE280" s="6">
        <f t="shared" si="713"/>
        <v>4896.6223346815259</v>
      </c>
      <c r="DF280" s="6">
        <f t="shared" si="713"/>
        <v>4955.6669469771123</v>
      </c>
      <c r="DG280" s="6">
        <f t="shared" si="713"/>
        <v>5009.6826876057285</v>
      </c>
      <c r="DH280" s="6">
        <f t="shared" si="713"/>
        <v>5058.2528259933515</v>
      </c>
      <c r="DI280" s="6">
        <f t="shared" si="713"/>
        <v>5100.9583631610503</v>
      </c>
      <c r="DJ280" s="6">
        <f t="shared" si="713"/>
        <v>5137.3808647010683</v>
      </c>
      <c r="DK280" s="6">
        <f t="shared" si="713"/>
        <v>5167.1056064622562</v>
      </c>
      <c r="DL280" s="6">
        <f t="shared" si="713"/>
        <v>5189.7250343782507</v>
      </c>
      <c r="DM280" s="6">
        <f t="shared" si="713"/>
        <v>5204.8425351094547</v>
      </c>
      <c r="DN280" s="6">
        <f t="shared" si="713"/>
        <v>5212.0765085361654</v>
      </c>
      <c r="DO280" s="6">
        <f t="shared" si="713"/>
        <v>5211.0647265836687</v>
      </c>
      <c r="DP280" s="6">
        <f t="shared" si="713"/>
        <v>5201.4689557375741</v>
      </c>
      <c r="DQ280" s="6">
        <f t="shared" si="713"/>
        <v>5182.9798123340233</v>
      </c>
      <c r="DR280" s="6">
        <f t="shared" si="713"/>
        <v>5155.3218110048156</v>
      </c>
      <c r="DS280" s="6">
        <f t="shared" si="713"/>
        <v>5118.258556959303</v>
      </c>
      <c r="DT280" s="6">
        <f t="shared" si="713"/>
        <v>5071.5980227079617</v>
      </c>
      <c r="DU280" s="6">
        <f t="shared" si="713"/>
        <v>5015.1978392622432</v>
      </c>
      <c r="DV280" s="6">
        <f t="shared" si="713"/>
        <v>4948.9705209794947</v>
      </c>
      <c r="DW280" s="6">
        <f t="shared" si="713"/>
        <v>4872.8885325152769</v>
      </c>
      <c r="DX280" s="6">
        <f t="shared" si="713"/>
        <v>4786.9890959269233</v>
      </c>
      <c r="DY280" s="6">
        <f t="shared" si="713"/>
        <v>4691.3786262123622</v>
      </c>
      <c r="DZ280" s="6">
        <f t="shared" si="713"/>
        <v>4586.2366751035424</v>
      </c>
      <c r="EA280" s="6">
        <f t="shared" si="713"/>
        <v>4471.8192559614881</v>
      </c>
      <c r="EB280" s="6">
        <f t="shared" ref="EB280:GM284" si="716">$H$1*PI()/3*($E$213*(EC$215-EB$215)*(EB72*(2*EB$215+EC$215)+EC72*(EB$215+2*EC$215))+$C$213/2*((EC$215^2-EB$215^2)*(EB72+EC72)^2+2*(EC$215-EB$215)*(EB$215*EB72^2+EC$215*EC72^2)))</f>
        <v>4348.4614179061091</v>
      </c>
      <c r="EC280" s="6">
        <f t="shared" si="716"/>
        <v>4216.5789352912798</v>
      </c>
      <c r="ED280" s="6">
        <f t="shared" si="716"/>
        <v>4076.668979953678</v>
      </c>
      <c r="EE280" s="6">
        <f t="shared" si="716"/>
        <v>3929.3096489223494</v>
      </c>
      <c r="EF280" s="6">
        <f t="shared" si="716"/>
        <v>3775.1582299739375</v>
      </c>
      <c r="EG280" s="6">
        <f t="shared" si="716"/>
        <v>3614.9481021268753</v>
      </c>
      <c r="EH280" s="6">
        <f t="shared" si="716"/>
        <v>3449.4841883218382</v>
      </c>
      <c r="EI280" s="6">
        <f t="shared" si="716"/>
        <v>3279.63690327114</v>
      </c>
      <c r="EJ280" s="6">
        <f t="shared" si="716"/>
        <v>3106.3345710425951</v>
      </c>
      <c r="EK280" s="6">
        <f t="shared" si="716"/>
        <v>2930.5543240821339</v>
      </c>
      <c r="EL280" s="6">
        <f t="shared" si="716"/>
        <v>2753.3115377343156</v>
      </c>
      <c r="EM280" s="6">
        <f t="shared" si="716"/>
        <v>2575.6479010598682</v>
      </c>
      <c r="EN280" s="6">
        <f t="shared" si="716"/>
        <v>2398.618274873741</v>
      </c>
      <c r="EO280" s="6">
        <f t="shared" si="716"/>
        <v>2223.2765398378733</v>
      </c>
      <c r="EP280" s="6">
        <f t="shared" si="716"/>
        <v>2050.6606893325861</v>
      </c>
      <c r="EQ280" s="6">
        <f t="shared" si="716"/>
        <v>1881.7774715181868</v>
      </c>
      <c r="ER280" s="6">
        <f t="shared" si="716"/>
        <v>1717.5869298622943</v>
      </c>
      <c r="ES280" s="6">
        <f t="shared" si="716"/>
        <v>1558.9872288255274</v>
      </c>
      <c r="ET280" s="6">
        <f t="shared" si="716"/>
        <v>1406.80017845367</v>
      </c>
      <c r="EU280" s="6">
        <f t="shared" si="716"/>
        <v>1261.7578855991335</v>
      </c>
      <c r="EV280" s="6">
        <f t="shared" si="716"/>
        <v>1124.4909578352197</v>
      </c>
      <c r="EW280" s="6">
        <f t="shared" si="716"/>
        <v>995.51866679097327</v>
      </c>
      <c r="EX280" s="6">
        <f t="shared" si="716"/>
        <v>875.24143923382633</v>
      </c>
      <c r="EY280" s="6">
        <f t="shared" si="716"/>
        <v>763.93598629183134</v>
      </c>
      <c r="EZ280" s="6">
        <f t="shared" si="716"/>
        <v>661.75330435439093</v>
      </c>
      <c r="FA280" s="6">
        <f t="shared" si="716"/>
        <v>568.71968730413528</v>
      </c>
      <c r="FB280" s="6">
        <f t="shared" si="716"/>
        <v>484.74078199538451</v>
      </c>
      <c r="FC280" s="6">
        <f t="shared" si="716"/>
        <v>409.60860181473885</v>
      </c>
      <c r="FD280" s="6">
        <f t="shared" si="716"/>
        <v>343.0112924138607</v>
      </c>
      <c r="FE280" s="6">
        <f t="shared" si="716"/>
        <v>284.54532587190357</v>
      </c>
      <c r="FF280" s="6">
        <f t="shared" si="716"/>
        <v>233.72969177172837</v>
      </c>
      <c r="FG280" s="6">
        <f t="shared" si="716"/>
        <v>190.02156311297796</v>
      </c>
      <c r="FH280" s="6">
        <f t="shared" si="716"/>
        <v>152.83284829117247</v>
      </c>
      <c r="FI280" s="6">
        <f t="shared" si="716"/>
        <v>121.54700304915215</v>
      </c>
      <c r="FJ280" s="6">
        <f t="shared" si="716"/>
        <v>95.535472132056952</v>
      </c>
      <c r="FK280" s="6">
        <f t="shared" si="716"/>
        <v>74.17316092412473</v>
      </c>
      <c r="FL280" s="6">
        <f t="shared" si="716"/>
        <v>56.852401610954367</v>
      </c>
      <c r="FM280" s="6">
        <f t="shared" si="716"/>
        <v>42.994972730658809</v>
      </c>
      <c r="FN280" s="6">
        <f t="shared" si="716"/>
        <v>32.061849141950162</v>
      </c>
      <c r="FO280" s="6">
        <f t="shared" si="716"/>
        <v>23.560493130225044</v>
      </c>
      <c r="FP280" s="6">
        <f t="shared" si="716"/>
        <v>17.049636836393649</v>
      </c>
      <c r="FQ280" s="6">
        <f t="shared" si="716"/>
        <v>12.141641121330373</v>
      </c>
      <c r="FR280" s="6">
        <f t="shared" si="716"/>
        <v>8.5026365019483503</v>
      </c>
      <c r="FS280" s="6">
        <f t="shared" si="716"/>
        <v>5.8507494773349471</v>
      </c>
      <c r="FT280" s="6">
        <f t="shared" si="716"/>
        <v>3.9527862584104527</v>
      </c>
      <c r="FU280" s="6">
        <f t="shared" si="716"/>
        <v>2.6197823745800006</v>
      </c>
      <c r="FV280" s="6">
        <f t="shared" si="716"/>
        <v>1.7018307762363298</v>
      </c>
      <c r="FW280" s="6">
        <f t="shared" si="716"/>
        <v>1.0825758526020079</v>
      </c>
      <c r="FX280" s="6">
        <f t="shared" si="716"/>
        <v>0.67371177013069583</v>
      </c>
      <c r="FY280" s="6">
        <f t="shared" si="716"/>
        <v>0.40975800403308982</v>
      </c>
      <c r="FZ280" s="6">
        <f t="shared" si="716"/>
        <v>0.24331097147325723</v>
      </c>
      <c r="GA280" s="6">
        <f t="shared" si="716"/>
        <v>0.14089614622825122</v>
      </c>
      <c r="GB280" s="6">
        <f t="shared" si="716"/>
        <v>7.947669236410905E-2</v>
      </c>
      <c r="GC280" s="6">
        <f t="shared" si="716"/>
        <v>4.3617481648008473E-2</v>
      </c>
      <c r="GD280" s="6">
        <f t="shared" si="716"/>
        <v>2.3260237497797754E-2</v>
      </c>
      <c r="GE280" s="6">
        <f t="shared" si="716"/>
        <v>1.2037261504547614E-2</v>
      </c>
      <c r="GF280" s="6">
        <f t="shared" si="716"/>
        <v>6.036732269133982E-3</v>
      </c>
      <c r="GG280" s="6">
        <f t="shared" si="716"/>
        <v>2.9296091566102357E-3</v>
      </c>
      <c r="GH280" s="6">
        <f t="shared" si="716"/>
        <v>1.3737091603335287E-3</v>
      </c>
      <c r="GI280" s="6">
        <f t="shared" si="716"/>
        <v>6.2139905616927769E-4</v>
      </c>
      <c r="GJ280" s="6">
        <f t="shared" si="716"/>
        <v>2.7071887803457732E-4</v>
      </c>
      <c r="GK280" s="6">
        <f t="shared" si="716"/>
        <v>1.1339313259952674E-4</v>
      </c>
      <c r="GL280" s="6">
        <f t="shared" si="716"/>
        <v>4.5581475917503258E-5</v>
      </c>
      <c r="GM280" s="6">
        <f t="shared" si="716"/>
        <v>1.7550924232006204E-5</v>
      </c>
      <c r="GN280" s="6">
        <f t="shared" si="715"/>
        <v>6.4604057479819329E-6</v>
      </c>
      <c r="GO280" s="6">
        <f t="shared" si="715"/>
        <v>2.2686413059448335E-6</v>
      </c>
      <c r="GP280" s="6">
        <f t="shared" si="715"/>
        <v>7.583576003551615E-7</v>
      </c>
      <c r="GQ280" s="6">
        <f t="shared" si="715"/>
        <v>2.407665801223503E-7</v>
      </c>
      <c r="GR280" s="6">
        <f t="shared" si="715"/>
        <v>7.2426550787074806E-8</v>
      </c>
      <c r="GS280" s="6">
        <f t="shared" si="715"/>
        <v>2.0591868856681153E-8</v>
      </c>
      <c r="GT280" s="6">
        <f t="shared" si="715"/>
        <v>5.5189448423826049E-9</v>
      </c>
      <c r="GU280" s="6">
        <f t="shared" si="715"/>
        <v>1.3905645774025542E-9</v>
      </c>
      <c r="GV280" s="6">
        <f t="shared" si="715"/>
        <v>3.2844105529189953E-10</v>
      </c>
      <c r="GW280" s="6">
        <f t="shared" si="715"/>
        <v>7.2502384102829628E-11</v>
      </c>
      <c r="GX280" s="6">
        <f t="shared" si="715"/>
        <v>1.4911152457088093E-11</v>
      </c>
      <c r="GY280" s="6">
        <f t="shared" si="715"/>
        <v>2.8477685785719683E-12</v>
      </c>
      <c r="GZ280" s="6">
        <f t="shared" si="715"/>
        <v>5.0330927527858093E-13</v>
      </c>
      <c r="HA280" s="6">
        <f t="shared" si="715"/>
        <v>8.2022385758112906E-14</v>
      </c>
      <c r="HB280" s="6">
        <f t="shared" si="715"/>
        <v>1.2278694992771951E-14</v>
      </c>
      <c r="HC280" s="6">
        <f t="shared" si="715"/>
        <v>1.6817846489987082E-15</v>
      </c>
      <c r="HD280" s="6">
        <f t="shared" si="715"/>
        <v>2.0988424959637492E-16</v>
      </c>
      <c r="HE280" s="6">
        <f t="shared" si="715"/>
        <v>2.3762183115613632E-17</v>
      </c>
      <c r="HF280" s="6">
        <f t="shared" si="715"/>
        <v>2.4294282616420216E-18</v>
      </c>
      <c r="HG280" s="6">
        <f t="shared" si="715"/>
        <v>2.2322936101938863E-19</v>
      </c>
      <c r="HJ280" s="2">
        <f t="shared" si="644"/>
        <v>348604.7191366193</v>
      </c>
      <c r="HK280" s="1">
        <f t="shared" ref="HK280:HK315" si="717">$HG$318</f>
        <v>386644.10859468294</v>
      </c>
      <c r="HL280" s="2">
        <f t="shared" si="645"/>
        <v>-0.9999640610718824</v>
      </c>
      <c r="HM280" s="4">
        <f t="shared" si="646"/>
        <v>1.0443715157565703</v>
      </c>
      <c r="HN280" s="4">
        <f t="shared" si="647"/>
        <v>0.50244541860760372</v>
      </c>
      <c r="HO280" s="5">
        <f t="shared" ref="HO280:HO311" si="718">$P$2*HN280-H/2</f>
        <v>6.4705776357193372</v>
      </c>
      <c r="HP280" s="2">
        <f t="shared" si="648"/>
        <v>-3968.9894338988761</v>
      </c>
      <c r="HQ280" s="5">
        <f t="shared" si="649"/>
        <v>-6.4811437368425686</v>
      </c>
      <c r="HR280" s="6">
        <f t="shared" si="650"/>
        <v>2652.4705776357196</v>
      </c>
      <c r="HS280" s="2">
        <f t="shared" si="651"/>
        <v>185.15983696030466</v>
      </c>
      <c r="HT280" s="11">
        <f t="shared" si="652"/>
        <v>348604.71913581173</v>
      </c>
    </row>
    <row r="281" spans="1:228" x14ac:dyDescent="0.25">
      <c r="A281">
        <v>195</v>
      </c>
      <c r="B281" s="3">
        <v>5623413251.9034901</v>
      </c>
      <c r="C281" s="7">
        <v>178.19521294089191</v>
      </c>
      <c r="D281" s="6">
        <f t="shared" ref="D281:S316" si="719">$H$1*PI()/3*($E$213*(E$215-D$215)*(D73*(2*D$215+E$215)+E73*(D$215+2*E$215))+$C$213/2*((E$215^2-D$215^2)*(D73+E73)^2+2*(E$215-D$215)*(D$215*D73^2+E$215*E73^2)))</f>
        <v>116.20078030978873</v>
      </c>
      <c r="E281" s="6">
        <f t="shared" si="719"/>
        <v>121.13214872131492</v>
      </c>
      <c r="F281" s="6">
        <f t="shared" si="719"/>
        <v>126.26920525524031</v>
      </c>
      <c r="G281" s="6">
        <f t="shared" si="719"/>
        <v>131.62028884293215</v>
      </c>
      <c r="H281" s="6">
        <f t="shared" si="719"/>
        <v>137.1940590769581</v>
      </c>
      <c r="I281" s="6">
        <f t="shared" si="719"/>
        <v>142.99950718196425</v>
      </c>
      <c r="J281" s="6">
        <f t="shared" si="719"/>
        <v>149.04596724590812</v>
      </c>
      <c r="K281" s="6">
        <f t="shared" si="719"/>
        <v>155.34312770799485</v>
      </c>
      <c r="L281" s="6">
        <f t="shared" si="719"/>
        <v>161.90104309523375</v>
      </c>
      <c r="M281" s="6">
        <f t="shared" si="719"/>
        <v>168.73014600173781</v>
      </c>
      <c r="N281" s="6">
        <f t="shared" si="719"/>
        <v>175.84125929981818</v>
      </c>
      <c r="O281" s="6">
        <f t="shared" si="719"/>
        <v>183.24560857325022</v>
      </c>
      <c r="P281" s="6">
        <f t="shared" si="719"/>
        <v>190.95483475733698</v>
      </c>
      <c r="Q281" s="6">
        <f t="shared" si="719"/>
        <v>198.98100697169701</v>
      </c>
      <c r="R281" s="6">
        <f t="shared" si="719"/>
        <v>207.33663552727572</v>
      </c>
      <c r="S281" s="6">
        <f t="shared" si="719"/>
        <v>216.03468508569532</v>
      </c>
      <c r="T281" s="6">
        <f t="shared" si="714"/>
        <v>225.08858794829706</v>
      </c>
      <c r="U281" s="6">
        <f t="shared" si="714"/>
        <v>234.51225744771946</v>
      </c>
      <c r="V281" s="6">
        <f t="shared" si="714"/>
        <v>244.32010140971198</v>
      </c>
      <c r="W281" s="6">
        <f t="shared" si="714"/>
        <v>254.5270356528371</v>
      </c>
      <c r="X281" s="6">
        <f t="shared" si="714"/>
        <v>265.14849748568156</v>
      </c>
      <c r="Y281" s="6">
        <f t="shared" si="714"/>
        <v>276.20045915880547</v>
      </c>
      <c r="Z281" s="6">
        <f t="shared" si="714"/>
        <v>287.69944122344378</v>
      </c>
      <c r="AA281" s="6">
        <f t="shared" si="714"/>
        <v>299.66252574243828</v>
      </c>
      <c r="AB281" s="6">
        <f t="shared" si="714"/>
        <v>312.10736929457352</v>
      </c>
      <c r="AC281" s="6">
        <f t="shared" si="714"/>
        <v>325.05221570659018</v>
      </c>
      <c r="AD281" s="6">
        <f t="shared" si="714"/>
        <v>338.51590844009843</v>
      </c>
      <c r="AE281" s="6">
        <f t="shared" si="714"/>
        <v>352.51790255243043</v>
      </c>
      <c r="AF281" s="6">
        <f t="shared" si="714"/>
        <v>367.07827614627467</v>
      </c>
      <c r="AG281" s="6">
        <f t="shared" si="714"/>
        <v>382.21774120879263</v>
      </c>
      <c r="AH281" s="6">
        <f t="shared" si="714"/>
        <v>397.95765373653438</v>
      </c>
      <c r="AI281" s="6">
        <f t="shared" si="714"/>
        <v>414.32002303047301</v>
      </c>
      <c r="AJ281" s="6">
        <f t="shared" si="714"/>
        <v>431.32752003537331</v>
      </c>
      <c r="AK281" s="6">
        <f t="shared" si="714"/>
        <v>449.0034845859243</v>
      </c>
      <c r="AL281" s="6">
        <f t="shared" si="714"/>
        <v>467.37193141163198</v>
      </c>
      <c r="AM281" s="6">
        <f t="shared" si="714"/>
        <v>486.45755473640634</v>
      </c>
      <c r="AN281" s="6">
        <f t="shared" si="714"/>
        <v>506.28573129964809</v>
      </c>
      <c r="AO281" s="6">
        <f t="shared" si="714"/>
        <v>526.8825216063633</v>
      </c>
      <c r="AP281" s="6">
        <f t="shared" si="714"/>
        <v>548.27466920082395</v>
      </c>
      <c r="AQ281" s="6">
        <f t="shared" si="714"/>
        <v>570.48959774161585</v>
      </c>
      <c r="AR281" s="6">
        <f t="shared" si="714"/>
        <v>593.55540563702573</v>
      </c>
      <c r="AS281" s="6">
        <f t="shared" si="714"/>
        <v>617.50085798343275</v>
      </c>
      <c r="AT281" s="6">
        <f t="shared" si="714"/>
        <v>642.35537552673702</v>
      </c>
      <c r="AU281" s="6">
        <f t="shared" si="714"/>
        <v>668.14902034885051</v>
      </c>
      <c r="AV281" s="6">
        <f t="shared" si="714"/>
        <v>694.91247795901813</v>
      </c>
      <c r="AW281" s="6">
        <f t="shared" si="714"/>
        <v>722.67703544370704</v>
      </c>
      <c r="AX281" s="6">
        <f t="shared" si="714"/>
        <v>751.47455531152866</v>
      </c>
      <c r="AY281" s="6">
        <f t="shared" si="714"/>
        <v>781.33744463788366</v>
      </c>
      <c r="AZ281" s="6">
        <f t="shared" si="714"/>
        <v>812.29861909135593</v>
      </c>
      <c r="BA281" s="6">
        <f t="shared" si="714"/>
        <v>844.39146139759578</v>
      </c>
      <c r="BB281" s="6">
        <f t="shared" si="714"/>
        <v>877.64977376728029</v>
      </c>
      <c r="BC281" s="6">
        <f t="shared" si="714"/>
        <v>912.10772378536444</v>
      </c>
      <c r="BD281" s="6">
        <f t="shared" si="714"/>
        <v>947.79978323257319</v>
      </c>
      <c r="BE281" s="6">
        <f t="shared" si="714"/>
        <v>984.76065927594846</v>
      </c>
      <c r="BF281" s="6">
        <f t="shared" si="714"/>
        <v>1023.0252174395615</v>
      </c>
      <c r="BG281" s="6">
        <f t="shared" si="714"/>
        <v>1062.6283957310663</v>
      </c>
      <c r="BH281" s="6">
        <f t="shared" si="714"/>
        <v>1103.6051092751763</v>
      </c>
      <c r="BI281" s="6">
        <f t="shared" si="714"/>
        <v>1145.9901447696452</v>
      </c>
      <c r="BJ281" s="6">
        <f t="shared" si="714"/>
        <v>1189.8180440523104</v>
      </c>
      <c r="BK281" s="6">
        <f t="shared" si="714"/>
        <v>1235.1229760400377</v>
      </c>
      <c r="BL281" s="6">
        <f t="shared" si="714"/>
        <v>1281.9385962749045</v>
      </c>
      <c r="BM281" s="6">
        <f t="shared" si="714"/>
        <v>1330.2978932803728</v>
      </c>
      <c r="BN281" s="6">
        <f t="shared" si="714"/>
        <v>1380.2330209220452</v>
      </c>
      <c r="BO281" s="6">
        <f t="shared" si="714"/>
        <v>1431.7751159334616</v>
      </c>
      <c r="BP281" s="6">
        <f t="shared" si="714"/>
        <v>1484.9540997654144</v>
      </c>
      <c r="BQ281" s="6">
        <f t="shared" si="713"/>
        <v>1539.7984638990586</v>
      </c>
      <c r="BR281" s="6">
        <f t="shared" si="713"/>
        <v>1596.3350377646354</v>
      </c>
      <c r="BS281" s="6">
        <f t="shared" ref="BS281:ED296" si="720">$H$1*PI()/3*($E$213*(BT$215-BS$215)*(BS73*(2*BS$215+BT$215)+BT73*(BS$215+2*BT$215))+$C$213/2*((BT$215^2-BS$215^2)*(BS73+BT73)^2+2*(BT$215-BS$215)*(BS$215*BS73^2+BT$215*BT73^2)))</f>
        <v>1654.5887384066816</v>
      </c>
      <c r="BT281" s="6">
        <f t="shared" si="720"/>
        <v>1714.582301053093</v>
      </c>
      <c r="BU281" s="6">
        <f t="shared" si="720"/>
        <v>1776.3359897596827</v>
      </c>
      <c r="BV281" s="6">
        <f t="shared" si="720"/>
        <v>1839.8672873424007</v>
      </c>
      <c r="BW281" s="6">
        <f t="shared" si="720"/>
        <v>1905.1905638464409</v>
      </c>
      <c r="BX281" s="6">
        <f t="shared" si="720"/>
        <v>1972.3167228639836</v>
      </c>
      <c r="BY281" s="6">
        <f t="shared" si="720"/>
        <v>2041.2528250903422</v>
      </c>
      <c r="BZ281" s="6">
        <f t="shared" si="720"/>
        <v>2112.0016885962063</v>
      </c>
      <c r="CA281" s="6">
        <f t="shared" si="720"/>
        <v>2184.5614654163373</v>
      </c>
      <c r="CB281" s="6">
        <f t="shared" si="720"/>
        <v>2258.9251941812777</v>
      </c>
      <c r="CC281" s="6">
        <f t="shared" si="720"/>
        <v>2335.0803287000017</v>
      </c>
      <c r="CD281" s="6">
        <f t="shared" si="720"/>
        <v>2413.0082425701589</v>
      </c>
      <c r="CE281" s="6">
        <f t="shared" si="720"/>
        <v>2492.6837101379019</v>
      </c>
      <c r="CF281" s="6">
        <f t="shared" si="720"/>
        <v>2574.0743643714832</v>
      </c>
      <c r="CG281" s="6">
        <f t="shared" si="720"/>
        <v>2657.1401325109914</v>
      </c>
      <c r="CH281" s="6">
        <f t="shared" si="720"/>
        <v>2741.8326506962781</v>
      </c>
      <c r="CI281" s="6">
        <f t="shared" si="720"/>
        <v>2828.0946591437896</v>
      </c>
      <c r="CJ281" s="6">
        <f t="shared" si="720"/>
        <v>2915.8593798746074</v>
      </c>
      <c r="CK281" s="6">
        <f t="shared" si="720"/>
        <v>3005.0498794640102</v>
      </c>
      <c r="CL281" s="6">
        <f t="shared" si="720"/>
        <v>3095.5784198129618</v>
      </c>
      <c r="CM281" s="6">
        <f t="shared" si="720"/>
        <v>3187.3458005145353</v>
      </c>
      <c r="CN281" s="6">
        <f t="shared" si="720"/>
        <v>3280.2406970323336</v>
      </c>
      <c r="CO281" s="6">
        <f t="shared" si="720"/>
        <v>3374.1389995912264</v>
      </c>
      <c r="CP281" s="6">
        <f t="shared" si="720"/>
        <v>3468.9031584426575</v>
      </c>
      <c r="CQ281" s="6">
        <f t="shared" si="720"/>
        <v>3564.381541970226</v>
      </c>
      <c r="CR281" s="6">
        <f t="shared" si="720"/>
        <v>3660.4078149677662</v>
      </c>
      <c r="CS281" s="6">
        <f t="shared" si="720"/>
        <v>3756.8003453496303</v>
      </c>
      <c r="CT281" s="6">
        <f t="shared" si="720"/>
        <v>3853.3616485256171</v>
      </c>
      <c r="CU281" s="6">
        <f t="shared" si="720"/>
        <v>3949.8778796609581</v>
      </c>
      <c r="CV281" s="6">
        <f t="shared" si="720"/>
        <v>4046.1183851675773</v>
      </c>
      <c r="CW281" s="6">
        <f t="shared" si="720"/>
        <v>4141.8353257553053</v>
      </c>
      <c r="CX281" s="6">
        <f t="shared" si="720"/>
        <v>4236.7633845317396</v>
      </c>
      <c r="CY281" s="6">
        <f t="shared" si="720"/>
        <v>4330.6195747385091</v>
      </c>
      <c r="CZ281" s="6">
        <f t="shared" si="720"/>
        <v>4423.1031626910908</v>
      </c>
      <c r="DA281" s="6">
        <f t="shared" si="720"/>
        <v>4513.895722615187</v>
      </c>
      <c r="DB281" s="6">
        <f t="shared" si="720"/>
        <v>4602.6613409661786</v>
      </c>
      <c r="DC281" s="6">
        <f t="shared" si="720"/>
        <v>4689.0469886071969</v>
      </c>
      <c r="DD281" s="6">
        <f t="shared" si="720"/>
        <v>4772.6830800378921</v>
      </c>
      <c r="DE281" s="6">
        <f t="shared" si="720"/>
        <v>4853.18423924538</v>
      </c>
      <c r="DF281" s="6">
        <f t="shared" si="720"/>
        <v>4930.1502920940993</v>
      </c>
      <c r="DG281" s="6">
        <f t="shared" si="720"/>
        <v>5003.1675051440961</v>
      </c>
      <c r="DH281" s="6">
        <f t="shared" si="720"/>
        <v>5071.8100904343446</v>
      </c>
      <c r="DI281" s="6">
        <f t="shared" si="720"/>
        <v>5135.6419950011132</v>
      </c>
      <c r="DJ281" s="6">
        <f t="shared" si="720"/>
        <v>5194.2189926650226</v>
      </c>
      <c r="DK281" s="6">
        <f t="shared" si="720"/>
        <v>5247.0910939137402</v>
      </c>
      <c r="DL281" s="6">
        <f t="shared" si="720"/>
        <v>5293.8052872391963</v>
      </c>
      <c r="DM281" s="6">
        <f t="shared" si="720"/>
        <v>5333.908622317228</v>
      </c>
      <c r="DN281" s="6">
        <f t="shared" si="720"/>
        <v>5366.9516416278975</v>
      </c>
      <c r="DO281" s="6">
        <f t="shared" si="720"/>
        <v>5392.4921624106919</v>
      </c>
      <c r="DP281" s="6">
        <f t="shared" si="720"/>
        <v>5410.0994055489964</v>
      </c>
      <c r="DQ281" s="6">
        <f t="shared" si="720"/>
        <v>5419.3584614270258</v>
      </c>
      <c r="DR281" s="6">
        <f t="shared" si="720"/>
        <v>5419.8750756656154</v>
      </c>
      <c r="DS281" s="6">
        <f t="shared" si="720"/>
        <v>5411.2807292584912</v>
      </c>
      <c r="DT281" s="6">
        <f t="shared" si="720"/>
        <v>5393.237978535607</v>
      </c>
      <c r="DU281" s="6">
        <f t="shared" si="720"/>
        <v>5365.4460103471938</v>
      </c>
      <c r="DV281" s="6">
        <f t="shared" si="720"/>
        <v>5327.646356968472</v>
      </c>
      <c r="DW281" s="6">
        <f t="shared" si="720"/>
        <v>5279.6287038142209</v>
      </c>
      <c r="DX281" s="6">
        <f t="shared" si="720"/>
        <v>5221.2367111139611</v>
      </c>
      <c r="DY281" s="6">
        <f t="shared" si="720"/>
        <v>5152.373758466485</v>
      </c>
      <c r="DZ281" s="6">
        <f t="shared" si="720"/>
        <v>5073.0085091936389</v>
      </c>
      <c r="EA281" s="6">
        <f t="shared" si="720"/>
        <v>4983.1801797037269</v>
      </c>
      <c r="EB281" s="6">
        <f t="shared" si="720"/>
        <v>4883.003388339941</v>
      </c>
      <c r="EC281" s="6">
        <f t="shared" si="720"/>
        <v>4772.6724487792926</v>
      </c>
      <c r="ED281" s="6">
        <f t="shared" si="720"/>
        <v>4652.464965584807</v>
      </c>
      <c r="EE281" s="6">
        <f t="shared" si="716"/>
        <v>4522.744584620581</v>
      </c>
      <c r="EF281" s="6">
        <f t="shared" si="716"/>
        <v>4383.962749291225</v>
      </c>
      <c r="EG281" s="6">
        <f t="shared" si="716"/>
        <v>4236.6593157044344</v>
      </c>
      <c r="EH281" s="6">
        <f t="shared" si="716"/>
        <v>4081.4618865738216</v>
      </c>
      <c r="EI281" s="6">
        <f t="shared" si="716"/>
        <v>3919.0837354488908</v>
      </c>
      <c r="EJ281" s="6">
        <f t="shared" si="716"/>
        <v>3750.3202104388779</v>
      </c>
      <c r="EK281" s="6">
        <f t="shared" si="716"/>
        <v>3576.0435302535916</v>
      </c>
      <c r="EL281" s="6">
        <f t="shared" si="716"/>
        <v>3397.1959154811339</v>
      </c>
      <c r="EM281" s="6">
        <f t="shared" si="716"/>
        <v>3214.7810345027847</v>
      </c>
      <c r="EN281" s="6">
        <f t="shared" si="716"/>
        <v>3029.8537861982959</v>
      </c>
      <c r="EO281" s="6">
        <f t="shared" si="716"/>
        <v>2843.5084899144376</v>
      </c>
      <c r="EP281" s="6">
        <f t="shared" si="716"/>
        <v>2656.8656061743068</v>
      </c>
      <c r="EQ281" s="6">
        <f t="shared" si="716"/>
        <v>2471.0571679865566</v>
      </c>
      <c r="ER281" s="6">
        <f t="shared" si="716"/>
        <v>2287.2111604601419</v>
      </c>
      <c r="ES281" s="6">
        <f t="shared" si="716"/>
        <v>2106.4351436805132</v>
      </c>
      <c r="ET281" s="6">
        <f t="shared" si="716"/>
        <v>1929.7994677648451</v>
      </c>
      <c r="EU281" s="6">
        <f t="shared" si="716"/>
        <v>1758.3204768505332</v>
      </c>
      <c r="EV281" s="6">
        <f t="shared" si="716"/>
        <v>1592.9441373375607</v>
      </c>
      <c r="EW281" s="6">
        <f t="shared" si="716"/>
        <v>1434.530551864578</v>
      </c>
      <c r="EX281" s="6">
        <f t="shared" si="716"/>
        <v>1283.8398312076415</v>
      </c>
      <c r="EY281" s="6">
        <f t="shared" si="716"/>
        <v>1141.5197888784214</v>
      </c>
      <c r="EZ281" s="6">
        <f t="shared" si="716"/>
        <v>1008.0958955729682</v>
      </c>
      <c r="FA281" s="6">
        <f t="shared" si="716"/>
        <v>883.96388156782496</v>
      </c>
      <c r="FB281" s="6">
        <f t="shared" si="716"/>
        <v>769.38530451270185</v>
      </c>
      <c r="FC281" s="6">
        <f t="shared" si="716"/>
        <v>664.48630898446459</v>
      </c>
      <c r="FD281" s="6">
        <f t="shared" si="716"/>
        <v>569.25969522898629</v>
      </c>
      <c r="FE281" s="6">
        <f t="shared" si="716"/>
        <v>483.57029176565311</v>
      </c>
      <c r="FF281" s="6">
        <f t="shared" si="716"/>
        <v>407.16349547279555</v>
      </c>
      <c r="FG281" s="6">
        <f t="shared" si="716"/>
        <v>339.67671008116042</v>
      </c>
      <c r="FH281" s="6">
        <f t="shared" si="716"/>
        <v>280.65328727575201</v>
      </c>
      <c r="FI281" s="6">
        <f t="shared" si="716"/>
        <v>229.55846182979602</v>
      </c>
      <c r="FJ281" s="6">
        <f t="shared" si="716"/>
        <v>185.79668116480897</v>
      </c>
      <c r="FK281" s="6">
        <f t="shared" si="716"/>
        <v>148.72966743491938</v>
      </c>
      <c r="FL281" s="6">
        <f t="shared" si="716"/>
        <v>117.69452210477517</v>
      </c>
      <c r="FM281" s="6">
        <f t="shared" si="716"/>
        <v>92.021192351703405</v>
      </c>
      <c r="FN281" s="6">
        <f t="shared" si="716"/>
        <v>71.048666144859041</v>
      </c>
      <c r="FO281" s="6">
        <f t="shared" si="716"/>
        <v>54.139346302176619</v>
      </c>
      <c r="FP281" s="6">
        <f t="shared" si="716"/>
        <v>40.691168013591522</v>
      </c>
      <c r="FQ281" s="6">
        <f t="shared" si="716"/>
        <v>30.147161411908545</v>
      </c>
      <c r="FR281" s="6">
        <f t="shared" si="716"/>
        <v>22.002310857834502</v>
      </c>
      <c r="FS281" s="6">
        <f t="shared" si="716"/>
        <v>15.807714560519345</v>
      </c>
      <c r="FT281" s="6">
        <f t="shared" si="716"/>
        <v>11.172190682554699</v>
      </c>
      <c r="FU281" s="6">
        <f t="shared" si="716"/>
        <v>7.7615988265195215</v>
      </c>
      <c r="FV281" s="6">
        <f t="shared" si="716"/>
        <v>5.2962404165164436</v>
      </c>
      <c r="FW281" s="6">
        <f t="shared" si="716"/>
        <v>3.5467624666280653</v>
      </c>
      <c r="FX281" s="6">
        <f t="shared" si="716"/>
        <v>2.3290144353468647</v>
      </c>
      <c r="FY281" s="6">
        <f t="shared" si="716"/>
        <v>1.4982986569487178</v>
      </c>
      <c r="FZ281" s="6">
        <f t="shared" si="716"/>
        <v>0.94341575167978142</v>
      </c>
      <c r="GA281" s="6">
        <f t="shared" si="716"/>
        <v>0.5808444605908859</v>
      </c>
      <c r="GB281" s="6">
        <f t="shared" si="716"/>
        <v>0.34931904023299276</v>
      </c>
      <c r="GC281" s="6">
        <f t="shared" si="716"/>
        <v>0.20498558321703184</v>
      </c>
      <c r="GD281" s="6">
        <f t="shared" si="716"/>
        <v>0.11723960425084166</v>
      </c>
      <c r="GE281" s="6">
        <f t="shared" si="716"/>
        <v>6.5277570821993577E-2</v>
      </c>
      <c r="GF281" s="6">
        <f t="shared" si="716"/>
        <v>3.5339237654787282E-2</v>
      </c>
      <c r="GG281" s="6">
        <f t="shared" si="716"/>
        <v>1.8577789840498533E-2</v>
      </c>
      <c r="GH281" s="6">
        <f t="shared" si="716"/>
        <v>9.4708456268580345E-3</v>
      </c>
      <c r="GI281" s="6">
        <f t="shared" si="716"/>
        <v>4.6755027157936455E-3</v>
      </c>
      <c r="GJ281" s="6">
        <f t="shared" si="716"/>
        <v>2.2318822857501273E-3</v>
      </c>
      <c r="GK281" s="6">
        <f t="shared" si="716"/>
        <v>1.0285999303006436E-3</v>
      </c>
      <c r="GL281" s="6">
        <f t="shared" si="716"/>
        <v>4.5693202963462809E-4</v>
      </c>
      <c r="GM281" s="6">
        <f t="shared" si="716"/>
        <v>1.9532223505449198E-4</v>
      </c>
      <c r="GN281" s="6">
        <f t="shared" si="715"/>
        <v>8.0200608685592243E-5</v>
      </c>
      <c r="GO281" s="6">
        <f t="shared" si="715"/>
        <v>3.1573643931701679E-5</v>
      </c>
      <c r="GP281" s="6">
        <f t="shared" si="715"/>
        <v>1.1894618723208139E-5</v>
      </c>
      <c r="GQ281" s="6">
        <f t="shared" si="715"/>
        <v>4.2793084307469223E-6</v>
      </c>
      <c r="GR281" s="6">
        <f t="shared" si="715"/>
        <v>1.4671389301451917E-6</v>
      </c>
      <c r="GS281" s="6">
        <f t="shared" si="715"/>
        <v>4.782750343048208E-7</v>
      </c>
      <c r="GT281" s="6">
        <f t="shared" si="715"/>
        <v>1.4790471751788151E-7</v>
      </c>
      <c r="GU281" s="6">
        <f t="shared" si="715"/>
        <v>4.3283841594542952E-8</v>
      </c>
      <c r="GV281" s="6">
        <f t="shared" si="715"/>
        <v>1.1956412830930236E-8</v>
      </c>
      <c r="GW281" s="6">
        <f t="shared" si="715"/>
        <v>3.1091881931470129E-9</v>
      </c>
      <c r="GX281" s="6">
        <f t="shared" si="715"/>
        <v>7.590126393056399E-10</v>
      </c>
      <c r="GY281" s="6">
        <f t="shared" si="715"/>
        <v>1.7343400740536217E-10</v>
      </c>
      <c r="GZ281" s="6">
        <f t="shared" si="715"/>
        <v>3.6980239787018047E-11</v>
      </c>
      <c r="HA281" s="6">
        <f t="shared" si="715"/>
        <v>7.3343042353367845E-12</v>
      </c>
      <c r="HB281" s="6">
        <f t="shared" si="715"/>
        <v>1.3484620982930469E-12</v>
      </c>
      <c r="HC281" s="6">
        <f t="shared" si="715"/>
        <v>2.2902141535099529E-13</v>
      </c>
      <c r="HD281" s="6">
        <f t="shared" si="715"/>
        <v>3.5798461381597385E-14</v>
      </c>
      <c r="HE281" s="6">
        <f t="shared" si="715"/>
        <v>5.1300278916250399E-15</v>
      </c>
      <c r="HF281" s="6">
        <f t="shared" si="715"/>
        <v>6.7123917848976168E-16</v>
      </c>
      <c r="HG281" s="6">
        <f t="shared" si="715"/>
        <v>7.9852232887658253E-17</v>
      </c>
      <c r="HJ281" s="2">
        <f t="shared" ref="HJ281:HJ316" si="721">SUM(D281:HG281)</f>
        <v>358225.45324582799</v>
      </c>
      <c r="HK281" s="1">
        <f t="shared" si="717"/>
        <v>386644.10859468294</v>
      </c>
      <c r="HL281" s="2">
        <f t="shared" ref="HL281:HL316" si="722">6*HJ281/PI()/$P$2^3-1</f>
        <v>-0.99996306923541944</v>
      </c>
      <c r="HM281" s="4">
        <f t="shared" ref="HM281:HM316" si="723">1/3*ACOS(HL281)</f>
        <v>1.0443327846985906</v>
      </c>
      <c r="HN281" s="4">
        <f t="shared" ref="HN281:HN316" si="724">COS(HM281)</f>
        <v>0.5024789054493235</v>
      </c>
      <c r="HO281" s="5">
        <f t="shared" si="718"/>
        <v>6.5591838189100145</v>
      </c>
      <c r="HP281" s="2">
        <f t="shared" ref="HP281:HP316" si="725">H*COS(HM281+2*PI()/3)-H/2</f>
        <v>-3968.9891422958081</v>
      </c>
      <c r="HQ281" s="5">
        <f t="shared" ref="HQ281:HQ316" si="726">H*COS(HM281-2*PI()/3)-H/2</f>
        <v>-6.5700415231012812</v>
      </c>
      <c r="HR281" s="6">
        <f t="shared" ref="HR281:HR316" si="727">H+HO281</f>
        <v>2652.5591838189102</v>
      </c>
      <c r="HS281" s="2">
        <f t="shared" ref="HS281:HS316" si="728">SQRT(HO281*(2*HR281-HO281))</f>
        <v>186.42484722279391</v>
      </c>
      <c r="HT281" s="11">
        <f t="shared" ref="HT281:HT316" si="729">PI()*(HO281^2*(HR281-HO281/3))</f>
        <v>358225.45324746007</v>
      </c>
    </row>
    <row r="282" spans="1:228" x14ac:dyDescent="0.25">
      <c r="A282">
        <v>196</v>
      </c>
      <c r="B282" s="3">
        <v>6309573444.8019304</v>
      </c>
      <c r="C282" s="7">
        <v>199.93831738794873</v>
      </c>
      <c r="D282" s="6">
        <f t="shared" si="719"/>
        <v>97.902202458994125</v>
      </c>
      <c r="E282" s="6">
        <f t="shared" ref="E282:BP285" si="730">$H$1*PI()/3*($E$213*(F$215-E$215)*(E74*(2*E$215+F$215)+F74*(E$215+2*F$215))+$C$213/2*((F$215^2-E$215^2)*(E74+F74)^2+2*(F$215-E$215)*(E$215*E74^2+F$215*F74^2)))</f>
        <v>102.11976234204604</v>
      </c>
      <c r="F282" s="6">
        <f t="shared" si="730"/>
        <v>106.5165408392363</v>
      </c>
      <c r="G282" s="6">
        <f t="shared" si="730"/>
        <v>111.09998366436633</v>
      </c>
      <c r="H282" s="6">
        <f t="shared" si="730"/>
        <v>115.87783321724736</v>
      </c>
      <c r="I282" s="6">
        <f t="shared" si="730"/>
        <v>120.8581393953377</v>
      </c>
      <c r="J282" s="6">
        <f t="shared" si="730"/>
        <v>126.04927071290456</v>
      </c>
      <c r="K282" s="6">
        <f t="shared" si="730"/>
        <v>131.4599257292964</v>
      </c>
      <c r="L282" s="6">
        <f t="shared" si="730"/>
        <v>137.09914478438984</v>
      </c>
      <c r="M282" s="6">
        <f t="shared" si="730"/>
        <v>142.97632204136622</v>
      </c>
      <c r="N282" s="6">
        <f t="shared" si="730"/>
        <v>149.10121783292334</v>
      </c>
      <c r="O282" s="6">
        <f t="shared" si="730"/>
        <v>155.48397130839257</v>
      </c>
      <c r="P282" s="6">
        <f t="shared" si="730"/>
        <v>162.13511337461676</v>
      </c>
      <c r="Q282" s="6">
        <f t="shared" si="730"/>
        <v>169.06557992480185</v>
      </c>
      <c r="R282" s="6">
        <f t="shared" si="730"/>
        <v>176.28672534607367</v>
      </c>
      <c r="S282" s="6">
        <f t="shared" si="730"/>
        <v>183.81033629387244</v>
      </c>
      <c r="T282" s="6">
        <f t="shared" si="730"/>
        <v>191.64864572094569</v>
      </c>
      <c r="U282" s="6">
        <f t="shared" si="730"/>
        <v>199.81434714516399</v>
      </c>
      <c r="V282" s="6">
        <f t="shared" si="730"/>
        <v>208.32060913629422</v>
      </c>
      <c r="W282" s="6">
        <f t="shared" si="730"/>
        <v>217.18109000211896</v>
      </c>
      <c r="X282" s="6">
        <f t="shared" si="730"/>
        <v>226.4099526477554</v>
      </c>
      <c r="Y282" s="6">
        <f t="shared" si="730"/>
        <v>236.02187958027952</v>
      </c>
      <c r="Z282" s="6">
        <f t="shared" si="730"/>
        <v>246.03208802661894</v>
      </c>
      <c r="AA282" s="6">
        <f t="shared" si="730"/>
        <v>256.45634512739019</v>
      </c>
      <c r="AB282" s="6">
        <f t="shared" si="730"/>
        <v>267.31098316597598</v>
      </c>
      <c r="AC282" s="6">
        <f t="shared" si="730"/>
        <v>278.61291478652242</v>
      </c>
      <c r="AD282" s="6">
        <f t="shared" si="730"/>
        <v>290.37964814878046</v>
      </c>
      <c r="AE282" s="6">
        <f t="shared" si="730"/>
        <v>302.62930196096437</v>
      </c>
      <c r="AF282" s="6">
        <f t="shared" si="730"/>
        <v>315.38062032845738</v>
      </c>
      <c r="AG282" s="6">
        <f t="shared" si="730"/>
        <v>328.65298734428421</v>
      </c>
      <c r="AH282" s="6">
        <f t="shared" si="730"/>
        <v>342.46644134369672</v>
      </c>
      <c r="AI282" s="6">
        <f t="shared" si="730"/>
        <v>356.84168873508446</v>
      </c>
      <c r="AJ282" s="6">
        <f t="shared" si="730"/>
        <v>371.80011731084954</v>
      </c>
      <c r="AK282" s="6">
        <f t="shared" si="730"/>
        <v>387.36380893182513</v>
      </c>
      <c r="AL282" s="6">
        <f t="shared" si="730"/>
        <v>403.5555514698388</v>
      </c>
      <c r="AM282" s="6">
        <f t="shared" si="730"/>
        <v>420.39884987913968</v>
      </c>
      <c r="AN282" s="6">
        <f t="shared" si="730"/>
        <v>437.91793625940835</v>
      </c>
      <c r="AO282" s="6">
        <f t="shared" si="730"/>
        <v>456.13777875620428</v>
      </c>
      <c r="AP282" s="6">
        <f t="shared" si="730"/>
        <v>475.0840891331506</v>
      </c>
      <c r="AQ282" s="6">
        <f t="shared" si="730"/>
        <v>494.7833288352993</v>
      </c>
      <c r="AR282" s="6">
        <f t="shared" si="730"/>
        <v>515.26271334618991</v>
      </c>
      <c r="AS282" s="6">
        <f t="shared" si="730"/>
        <v>536.55021462628338</v>
      </c>
      <c r="AT282" s="6">
        <f t="shared" si="730"/>
        <v>558.67456139992521</v>
      </c>
      <c r="AU282" s="6">
        <f t="shared" si="730"/>
        <v>581.66523704124734</v>
      </c>
      <c r="AV282" s="6">
        <f t="shared" si="730"/>
        <v>605.55247478876936</v>
      </c>
      <c r="AW282" s="6">
        <f t="shared" si="730"/>
        <v>630.36724999422438</v>
      </c>
      <c r="AX282" s="6">
        <f t="shared" si="730"/>
        <v>656.14126909421952</v>
      </c>
      <c r="AY282" s="6">
        <f t="shared" si="730"/>
        <v>682.90695496348565</v>
      </c>
      <c r="AZ282" s="6">
        <f t="shared" si="730"/>
        <v>710.69742828612084</v>
      </c>
      <c r="BA282" s="6">
        <f t="shared" si="730"/>
        <v>739.54648455530958</v>
      </c>
      <c r="BB282" s="6">
        <f t="shared" si="730"/>
        <v>769.48856628311705</v>
      </c>
      <c r="BC282" s="6">
        <f t="shared" si="730"/>
        <v>800.55872997233564</v>
      </c>
      <c r="BD282" s="6">
        <f t="shared" si="730"/>
        <v>832.79260737483378</v>
      </c>
      <c r="BE282" s="6">
        <f t="shared" si="730"/>
        <v>866.22636052583982</v>
      </c>
      <c r="BF282" s="6">
        <f t="shared" si="730"/>
        <v>900.89663001520682</v>
      </c>
      <c r="BG282" s="6">
        <f t="shared" si="730"/>
        <v>936.84047591898332</v>
      </c>
      <c r="BH282" s="6">
        <f t="shared" si="730"/>
        <v>974.09531078554073</v>
      </c>
      <c r="BI282" s="6">
        <f t="shared" si="730"/>
        <v>1012.6988240308804</v>
      </c>
      <c r="BJ282" s="6">
        <f t="shared" si="730"/>
        <v>1052.688897064512</v>
      </c>
      <c r="BK282" s="6">
        <f t="shared" si="730"/>
        <v>1094.1035084322664</v>
      </c>
      <c r="BL282" s="6">
        <f t="shared" si="730"/>
        <v>1136.9806282281218</v>
      </c>
      <c r="BM282" s="6">
        <f t="shared" si="730"/>
        <v>1181.3581009851353</v>
      </c>
      <c r="BN282" s="6">
        <f t="shared" si="730"/>
        <v>1227.273516233696</v>
      </c>
      <c r="BO282" s="6">
        <f t="shared" si="730"/>
        <v>1274.7640658688774</v>
      </c>
      <c r="BP282" s="6">
        <f t="shared" si="730"/>
        <v>1323.8663874488429</v>
      </c>
      <c r="BQ282" s="6">
        <f t="shared" ref="BQ282:EB297" si="731">$H$1*PI()/3*($E$213*(BR$215-BQ$215)*(BQ74*(2*BQ$215+BR$215)+BR74*(BQ$215+2*BR$215))+$C$213/2*((BR$215^2-BQ$215^2)*(BQ74+BR74)^2+2*(BR$215-BQ$215)*(BQ$215*BQ74^2+BR$215*BR74^2)))</f>
        <v>1374.6163925102478</v>
      </c>
      <c r="BR282" s="6">
        <f t="shared" si="731"/>
        <v>1427.0490789660412</v>
      </c>
      <c r="BS282" s="6">
        <f t="shared" si="731"/>
        <v>1481.1983266260838</v>
      </c>
      <c r="BT282" s="6">
        <f t="shared" si="731"/>
        <v>1537.0966748692656</v>
      </c>
      <c r="BU282" s="6">
        <f t="shared" si="731"/>
        <v>1594.7750814796073</v>
      </c>
      <c r="BV282" s="6">
        <f t="shared" si="731"/>
        <v>1654.2626616634177</v>
      </c>
      <c r="BW282" s="6">
        <f t="shared" si="731"/>
        <v>1715.5864062633452</v>
      </c>
      <c r="BX282" s="6">
        <f t="shared" si="731"/>
        <v>1778.770878203838</v>
      </c>
      <c r="BY282" s="6">
        <f t="shared" si="731"/>
        <v>1843.8378862320542</v>
      </c>
      <c r="BZ282" s="6">
        <f t="shared" si="731"/>
        <v>1910.8061350537107</v>
      </c>
      <c r="CA282" s="6">
        <f t="shared" si="731"/>
        <v>1979.6908510267378</v>
      </c>
      <c r="CB282" s="6">
        <f t="shared" si="731"/>
        <v>2050.5033826390973</v>
      </c>
      <c r="CC282" s="6">
        <f t="shared" si="731"/>
        <v>2123.2507751071521</v>
      </c>
      <c r="CD282" s="6">
        <f t="shared" si="731"/>
        <v>2197.9353185264827</v>
      </c>
      <c r="CE282" s="6">
        <f t="shared" si="731"/>
        <v>2274.5540691687652</v>
      </c>
      <c r="CF282" s="6">
        <f t="shared" si="731"/>
        <v>2353.0983436746283</v>
      </c>
      <c r="CG282" s="6">
        <f t="shared" si="731"/>
        <v>2433.5531860968017</v>
      </c>
      <c r="CH282" s="6">
        <f t="shared" si="731"/>
        <v>2515.8968079879983</v>
      </c>
      <c r="CI282" s="6">
        <f t="shared" si="731"/>
        <v>2600.1000019930107</v>
      </c>
      <c r="CJ282" s="6">
        <f t="shared" si="731"/>
        <v>2686.1255297258745</v>
      </c>
      <c r="CK282" s="6">
        <f t="shared" si="731"/>
        <v>2773.9274850677725</v>
      </c>
      <c r="CL282" s="6">
        <f t="shared" si="731"/>
        <v>2863.4506344340211</v>
      </c>
      <c r="CM282" s="6">
        <f t="shared" si="731"/>
        <v>2954.6297360123199</v>
      </c>
      <c r="CN282" s="6">
        <f t="shared" si="731"/>
        <v>3047.3888404980416</v>
      </c>
      <c r="CO282" s="6">
        <f t="shared" si="731"/>
        <v>3141.6405764176593</v>
      </c>
      <c r="CP282" s="6">
        <f t="shared" si="731"/>
        <v>3237.2854237769884</v>
      </c>
      <c r="CQ282" s="6">
        <f t="shared" si="731"/>
        <v>3334.2109804659617</v>
      </c>
      <c r="CR282" s="6">
        <f t="shared" si="731"/>
        <v>3432.2912266176086</v>
      </c>
      <c r="CS282" s="6">
        <f t="shared" si="731"/>
        <v>3531.3857929590513</v>
      </c>
      <c r="CT282" s="6">
        <f t="shared" si="731"/>
        <v>3631.3392400949492</v>
      </c>
      <c r="CU282" s="6">
        <f t="shared" si="731"/>
        <v>3731.9803566051528</v>
      </c>
      <c r="CV282" s="6">
        <f t="shared" si="731"/>
        <v>3833.1214849397252</v>
      </c>
      <c r="CW282" s="6">
        <f t="shared" si="731"/>
        <v>3934.5578850961092</v>
      </c>
      <c r="CX282" s="6">
        <f t="shared" si="731"/>
        <v>4036.0671472731174</v>
      </c>
      <c r="CY282" s="6">
        <f t="shared" si="731"/>
        <v>4137.4086658985625</v>
      </c>
      <c r="CZ282" s="6">
        <f t="shared" si="731"/>
        <v>4238.3231885707501</v>
      </c>
      <c r="DA282" s="6">
        <f t="shared" si="731"/>
        <v>4338.5324548004564</v>
      </c>
      <c r="DB282" s="6">
        <f t="shared" si="731"/>
        <v>4437.7389406383372</v>
      </c>
      <c r="DC282" s="6">
        <f t="shared" si="731"/>
        <v>4535.6257264510232</v>
      </c>
      <c r="DD282" s="6">
        <f t="shared" si="731"/>
        <v>4631.8565064051463</v>
      </c>
      <c r="DE282" s="6">
        <f t="shared" si="731"/>
        <v>4726.0757591949123</v>
      </c>
      <c r="DF282" s="6">
        <f t="shared" si="731"/>
        <v>4817.9091006004383</v>
      </c>
      <c r="DG282" s="6">
        <f t="shared" si="731"/>
        <v>4906.963839274682</v>
      </c>
      <c r="DH282" s="6">
        <f t="shared" si="731"/>
        <v>4992.8297577785988</v>
      </c>
      <c r="DI282" s="6">
        <f t="shared" si="731"/>
        <v>5075.0801412368501</v>
      </c>
      <c r="DJ282" s="6">
        <f t="shared" si="731"/>
        <v>5153.2730760198228</v>
      </c>
      <c r="DK282" s="6">
        <f t="shared" si="731"/>
        <v>5226.9530405740788</v>
      </c>
      <c r="DL282" s="6">
        <f t="shared" si="731"/>
        <v>5295.6528096328539</v>
      </c>
      <c r="DM282" s="6">
        <f t="shared" si="731"/>
        <v>5358.8956917916576</v>
      </c>
      <c r="DN282" s="6">
        <f t="shared" si="731"/>
        <v>5416.19811850722</v>
      </c>
      <c r="DO282" s="6">
        <f t="shared" si="731"/>
        <v>5467.0725998567059</v>
      </c>
      <c r="DP282" s="6">
        <f t="shared" si="731"/>
        <v>5511.0310591741272</v>
      </c>
      <c r="DQ282" s="6">
        <f t="shared" si="731"/>
        <v>5547.5885542682536</v>
      </c>
      <c r="DR282" s="6">
        <f t="shared" si="731"/>
        <v>5576.2673879484837</v>
      </c>
      <c r="DS282" s="6">
        <f t="shared" si="731"/>
        <v>5596.6016043170875</v>
      </c>
      <c r="DT282" s="6">
        <f t="shared" si="731"/>
        <v>5608.1418602027943</v>
      </c>
      <c r="DU282" s="6">
        <f t="shared" si="731"/>
        <v>5610.4606528992463</v>
      </c>
      <c r="DV282" s="6">
        <f t="shared" si="731"/>
        <v>5603.1578760123957</v>
      </c>
      <c r="DW282" s="6">
        <f t="shared" si="731"/>
        <v>5585.8666649518027</v>
      </c>
      <c r="DX282" s="6">
        <f t="shared" si="731"/>
        <v>5558.2594822838346</v>
      </c>
      <c r="DY282" s="6">
        <f t="shared" si="731"/>
        <v>5520.054380897006</v>
      </c>
      <c r="DZ282" s="6">
        <f t="shared" si="731"/>
        <v>5471.021370102012</v>
      </c>
      <c r="EA282" s="6">
        <f t="shared" si="731"/>
        <v>5410.9887962930497</v>
      </c>
      <c r="EB282" s="6">
        <f t="shared" si="731"/>
        <v>5339.8496361770258</v>
      </c>
      <c r="EC282" s="6">
        <f t="shared" si="720"/>
        <v>5257.5675870287332</v>
      </c>
      <c r="ED282" s="6">
        <f t="shared" si="720"/>
        <v>5164.1828254448392</v>
      </c>
      <c r="EE282" s="6">
        <f t="shared" si="716"/>
        <v>5059.8172941607745</v>
      </c>
      <c r="EF282" s="6">
        <f t="shared" si="716"/>
        <v>4944.679366155141</v>
      </c>
      <c r="EG282" s="6">
        <f t="shared" si="716"/>
        <v>4819.0677272135608</v>
      </c>
      <c r="EH282" s="6">
        <f t="shared" si="716"/>
        <v>4683.3743130946241</v>
      </c>
      <c r="EI282" s="6">
        <f t="shared" si="716"/>
        <v>4538.0861359979954</v>
      </c>
      <c r="EJ282" s="6">
        <f t="shared" si="716"/>
        <v>4383.7858381674878</v>
      </c>
      <c r="EK282" s="6">
        <f t="shared" si="716"/>
        <v>4221.1508187302206</v>
      </c>
      <c r="EL282" s="6">
        <f t="shared" si="716"/>
        <v>4050.9507940859212</v>
      </c>
      <c r="EM282" s="6">
        <f t="shared" si="716"/>
        <v>3874.0436728066234</v>
      </c>
      <c r="EN282" s="6">
        <f t="shared" si="716"/>
        <v>3691.369653685565</v>
      </c>
      <c r="EO282" s="6">
        <f t="shared" si="716"/>
        <v>3503.9434903714182</v>
      </c>
      <c r="EP282" s="6">
        <f t="shared" si="716"/>
        <v>3312.8449079887732</v>
      </c>
      <c r="EQ282" s="6">
        <f t="shared" si="716"/>
        <v>3119.2072059863563</v>
      </c>
      <c r="ER282" s="6">
        <f t="shared" si="716"/>
        <v>2924.2041362762711</v>
      </c>
      <c r="ES282" s="6">
        <f t="shared" si="716"/>
        <v>2729.0352055299568</v>
      </c>
      <c r="ET282" s="6">
        <f t="shared" si="716"/>
        <v>2534.9096135115792</v>
      </c>
      <c r="EU282" s="6">
        <f t="shared" si="716"/>
        <v>2343.0291035183222</v>
      </c>
      <c r="EV282" s="6">
        <f t="shared" si="716"/>
        <v>2154.5700637253904</v>
      </c>
      <c r="EW282" s="6">
        <f t="shared" si="716"/>
        <v>1970.6652765389481</v>
      </c>
      <c r="EX282" s="6">
        <f t="shared" si="716"/>
        <v>1792.3857636106466</v>
      </c>
      <c r="EY282" s="6">
        <f t="shared" si="716"/>
        <v>1620.723213469749</v>
      </c>
      <c r="EZ282" s="6">
        <f t="shared" si="716"/>
        <v>1456.5735032659545</v>
      </c>
      <c r="FA282" s="6">
        <f t="shared" si="716"/>
        <v>1300.7218326277073</v>
      </c>
      <c r="FB282" s="6">
        <f t="shared" si="716"/>
        <v>1153.8299732938563</v>
      </c>
      <c r="FC282" s="6">
        <f t="shared" si="716"/>
        <v>1016.4261009326838</v>
      </c>
      <c r="FD282" s="6">
        <f t="shared" si="716"/>
        <v>888.89761441328255</v>
      </c>
      <c r="FE282" s="6">
        <f t="shared" si="716"/>
        <v>771.48726298636655</v>
      </c>
      <c r="FF282" s="6">
        <f t="shared" si="716"/>
        <v>664.2927951877831</v>
      </c>
      <c r="FG282" s="6">
        <f t="shared" si="716"/>
        <v>567.27021815923717</v>
      </c>
      <c r="FH282" s="6">
        <f t="shared" si="716"/>
        <v>480.24061755911316</v>
      </c>
      <c r="FI282" s="6">
        <f t="shared" si="716"/>
        <v>402.90034287254525</v>
      </c>
      <c r="FJ282" s="6">
        <f t="shared" si="716"/>
        <v>334.83421850911617</v>
      </c>
      <c r="FK282" s="6">
        <f t="shared" si="716"/>
        <v>275.53130624373557</v>
      </c>
      <c r="FL282" s="6">
        <f t="shared" si="716"/>
        <v>224.40262812508462</v>
      </c>
      <c r="FM282" s="6">
        <f t="shared" si="716"/>
        <v>180.80016935006662</v>
      </c>
      <c r="FN282" s="6">
        <f t="shared" si="716"/>
        <v>144.03642494087063</v>
      </c>
      <c r="FO282" s="6">
        <f t="shared" si="716"/>
        <v>113.40373759717987</v>
      </c>
      <c r="FP282" s="6">
        <f t="shared" si="716"/>
        <v>88.192699445875377</v>
      </c>
      <c r="FQ282" s="6">
        <f t="shared" si="716"/>
        <v>67.708957144340289</v>
      </c>
      <c r="FR282" s="6">
        <f t="shared" si="716"/>
        <v>51.287864189922303</v>
      </c>
      <c r="FS282" s="6">
        <f t="shared" si="716"/>
        <v>38.306559467032265</v>
      </c>
      <c r="FT282" s="6">
        <f t="shared" si="716"/>
        <v>28.193207419096488</v>
      </c>
      <c r="FU282" s="6">
        <f t="shared" si="716"/>
        <v>20.433301214385533</v>
      </c>
      <c r="FV282" s="6">
        <f t="shared" si="716"/>
        <v>14.573093434930149</v>
      </c>
      <c r="FW282" s="6">
        <f t="shared" si="716"/>
        <v>10.220367009054101</v>
      </c>
      <c r="FX282" s="6">
        <f t="shared" si="716"/>
        <v>7.0428817138793871</v>
      </c>
      <c r="FY282" s="6">
        <f t="shared" si="716"/>
        <v>4.7649205962271148</v>
      </c>
      <c r="FZ282" s="6">
        <f t="shared" si="716"/>
        <v>3.162411521729489</v>
      </c>
      <c r="GA282" s="6">
        <f t="shared" si="716"/>
        <v>2.057111006745624</v>
      </c>
      <c r="GB282" s="6">
        <f t="shared" si="716"/>
        <v>1.3103135104044292</v>
      </c>
      <c r="GC282" s="6">
        <f t="shared" si="716"/>
        <v>0.81649567610578822</v>
      </c>
      <c r="GD282" s="6">
        <f t="shared" si="716"/>
        <v>0.49723012180904014</v>
      </c>
      <c r="GE282" s="6">
        <f t="shared" si="716"/>
        <v>0.29561692644910759</v>
      </c>
      <c r="GF282" s="6">
        <f t="shared" si="716"/>
        <v>0.17139248514517771</v>
      </c>
      <c r="GG282" s="6">
        <f t="shared" si="716"/>
        <v>9.6793234071371179E-2</v>
      </c>
      <c r="GH282" s="6">
        <f t="shared" si="716"/>
        <v>5.3182155045164083E-2</v>
      </c>
      <c r="GI282" s="6">
        <f t="shared" si="716"/>
        <v>2.8392738425152893E-2</v>
      </c>
      <c r="GJ282" s="6">
        <f t="shared" si="716"/>
        <v>1.4709448527939484E-2</v>
      </c>
      <c r="GK282" s="6">
        <f t="shared" si="716"/>
        <v>7.3847203377565892E-3</v>
      </c>
      <c r="GL282" s="6">
        <f t="shared" si="716"/>
        <v>3.5875113035782865E-3</v>
      </c>
      <c r="GM282" s="6">
        <f t="shared" si="716"/>
        <v>1.6839066011327523E-3</v>
      </c>
      <c r="GN282" s="6">
        <f t="shared" si="715"/>
        <v>7.6246816467269831E-4</v>
      </c>
      <c r="GO282" s="6">
        <f t="shared" si="715"/>
        <v>3.3249572293691062E-4</v>
      </c>
      <c r="GP282" s="6">
        <f t="shared" si="715"/>
        <v>1.3939889185985471E-4</v>
      </c>
      <c r="GQ282" s="6">
        <f t="shared" si="715"/>
        <v>5.6086047455204484E-5</v>
      </c>
      <c r="GR282" s="6">
        <f t="shared" si="715"/>
        <v>2.1614707341210405E-5</v>
      </c>
      <c r="GS282" s="6">
        <f t="shared" si="715"/>
        <v>7.9630843800435253E-6</v>
      </c>
      <c r="GT282" s="6">
        <f t="shared" si="715"/>
        <v>2.7986524164335214E-6</v>
      </c>
      <c r="GU282" s="6">
        <f t="shared" si="715"/>
        <v>9.3628582973541178E-7</v>
      </c>
      <c r="GV282" s="6">
        <f t="shared" si="715"/>
        <v>2.9748960144419152E-7</v>
      </c>
      <c r="GW282" s="6">
        <f t="shared" si="715"/>
        <v>8.9558065345527461E-8</v>
      </c>
      <c r="GX282" s="6">
        <f t="shared" si="715"/>
        <v>2.5481462740045609E-8</v>
      </c>
      <c r="GY282" s="6">
        <f t="shared" si="715"/>
        <v>6.8343459346554601E-9</v>
      </c>
      <c r="GZ282" s="6">
        <f t="shared" si="715"/>
        <v>1.7231982804841116E-9</v>
      </c>
      <c r="HA282" s="6">
        <f t="shared" si="715"/>
        <v>4.0728258806560595E-10</v>
      </c>
      <c r="HB282" s="6">
        <f t="shared" si="715"/>
        <v>8.9965581991148699E-11</v>
      </c>
      <c r="HC282" s="6">
        <f t="shared" si="715"/>
        <v>1.8514528898780248E-11</v>
      </c>
      <c r="HD282" s="6">
        <f t="shared" si="715"/>
        <v>3.5381432354427594E-12</v>
      </c>
      <c r="HE282" s="6">
        <f t="shared" si="715"/>
        <v>6.2570134729947484E-13</v>
      </c>
      <c r="HF282" s="6">
        <f t="shared" si="715"/>
        <v>1.0202778034707959E-13</v>
      </c>
      <c r="HG282" s="6">
        <f t="shared" si="715"/>
        <v>1.5282163844949699E-14</v>
      </c>
      <c r="HJ282" s="2">
        <f t="shared" si="721"/>
        <v>366221.18784508191</v>
      </c>
      <c r="HK282" s="1">
        <f t="shared" si="717"/>
        <v>386644.10859468294</v>
      </c>
      <c r="HL282" s="2">
        <f t="shared" si="722"/>
        <v>-0.999962244926065</v>
      </c>
      <c r="HM282" s="4">
        <f t="shared" si="723"/>
        <v>1.0443009895755004</v>
      </c>
      <c r="HN282" s="4">
        <f t="shared" si="724"/>
        <v>0.50250639492391669</v>
      </c>
      <c r="HO282" s="5">
        <f t="shared" si="718"/>
        <v>6.6319209686835165</v>
      </c>
      <c r="HP282" s="2">
        <f t="shared" si="725"/>
        <v>-3968.9888999461764</v>
      </c>
      <c r="HQ282" s="5">
        <f t="shared" si="726"/>
        <v>-6.643021022506673</v>
      </c>
      <c r="HR282" s="6">
        <f t="shared" si="727"/>
        <v>2652.6319209686835</v>
      </c>
      <c r="HS282" s="2">
        <f t="shared" si="728"/>
        <v>187.45695010323848</v>
      </c>
      <c r="HT282" s="11">
        <f t="shared" si="729"/>
        <v>366221.18784502591</v>
      </c>
    </row>
    <row r="283" spans="1:228" x14ac:dyDescent="0.25">
      <c r="A283">
        <v>197</v>
      </c>
      <c r="B283" s="3">
        <v>7079457843.8413696</v>
      </c>
      <c r="C283" s="7">
        <v>224.33448183136136</v>
      </c>
      <c r="D283" s="6">
        <f t="shared" si="719"/>
        <v>81.657977619548987</v>
      </c>
      <c r="E283" s="6">
        <f t="shared" si="730"/>
        <v>85.228351864883791</v>
      </c>
      <c r="F283" s="6">
        <f t="shared" si="730"/>
        <v>88.953191192648973</v>
      </c>
      <c r="G283" s="6">
        <f t="shared" si="730"/>
        <v>92.839061191424435</v>
      </c>
      <c r="H283" s="6">
        <f t="shared" si="730"/>
        <v>96.892797518688539</v>
      </c>
      <c r="I283" s="6">
        <f t="shared" si="730"/>
        <v>101.1215162716271</v>
      </c>
      <c r="J283" s="6">
        <f t="shared" si="730"/>
        <v>105.53262469200928</v>
      </c>
      <c r="K283" s="6">
        <f t="shared" si="730"/>
        <v>110.13383221070355</v>
      </c>
      <c r="L283" s="6">
        <f t="shared" si="730"/>
        <v>114.93316183467357</v>
      </c>
      <c r="M283" s="6">
        <f t="shared" si="730"/>
        <v>119.93896188126995</v>
      </c>
      <c r="N283" s="6">
        <f t="shared" si="730"/>
        <v>125.15991806147704</v>
      </c>
      <c r="O283" s="6">
        <f t="shared" si="730"/>
        <v>130.6050659151644</v>
      </c>
      <c r="P283" s="6">
        <f t="shared" si="730"/>
        <v>136.28380359777555</v>
      </c>
      <c r="Q283" s="6">
        <f t="shared" si="730"/>
        <v>142.20590501928874</v>
      </c>
      <c r="R283" s="6">
        <f t="shared" si="730"/>
        <v>148.38153333364244</v>
      </c>
      <c r="S283" s="6">
        <f t="shared" si="730"/>
        <v>154.82125477490953</v>
      </c>
      <c r="T283" s="6">
        <f t="shared" si="730"/>
        <v>161.53605283649651</v>
      </c>
      <c r="U283" s="6">
        <f t="shared" si="730"/>
        <v>168.53734278696672</v>
      </c>
      <c r="V283" s="6">
        <f t="shared" si="730"/>
        <v>175.83698651296055</v>
      </c>
      <c r="W283" s="6">
        <f t="shared" si="730"/>
        <v>183.44730768022356</v>
      </c>
      <c r="X283" s="6">
        <f t="shared" si="730"/>
        <v>191.38110719857332</v>
      </c>
      <c r="Y283" s="6">
        <f t="shared" si="730"/>
        <v>199.65167897550666</v>
      </c>
      <c r="Z283" s="6">
        <f t="shared" si="730"/>
        <v>208.27282593999414</v>
      </c>
      <c r="AA283" s="6">
        <f t="shared" si="730"/>
        <v>217.25887631390384</v>
      </c>
      <c r="AB283" s="6">
        <f t="shared" si="730"/>
        <v>226.62470010598679</v>
      </c>
      <c r="AC283" s="6">
        <f t="shared" si="730"/>
        <v>236.38572579897905</v>
      </c>
      <c r="AD283" s="6">
        <f t="shared" si="730"/>
        <v>246.557957195863</v>
      </c>
      <c r="AE283" s="6">
        <f t="shared" si="730"/>
        <v>257.15799038597413</v>
      </c>
      <c r="AF283" s="6">
        <f t="shared" si="730"/>
        <v>268.20303078917175</v>
      </c>
      <c r="AG283" s="6">
        <f t="shared" si="730"/>
        <v>279.71091022653496</v>
      </c>
      <c r="AH283" s="6">
        <f t="shared" si="730"/>
        <v>291.70010396336721</v>
      </c>
      <c r="AI283" s="6">
        <f t="shared" si="730"/>
        <v>304.18974766201296</v>
      </c>
      <c r="AJ283" s="6">
        <f t="shared" si="730"/>
        <v>317.19965417501419</v>
      </c>
      <c r="AK283" s="6">
        <f t="shared" si="730"/>
        <v>330.75033010087196</v>
      </c>
      <c r="AL283" s="6">
        <f t="shared" si="730"/>
        <v>344.86299201729821</v>
      </c>
      <c r="AM283" s="6">
        <f t="shared" si="730"/>
        <v>359.55958229523958</v>
      </c>
      <c r="AN283" s="6">
        <f t="shared" si="730"/>
        <v>374.86278439032117</v>
      </c>
      <c r="AO283" s="6">
        <f t="shared" si="730"/>
        <v>390.79603749409824</v>
      </c>
      <c r="AP283" s="6">
        <f t="shared" si="730"/>
        <v>407.38355041770433</v>
      </c>
      <c r="AQ283" s="6">
        <f t="shared" si="730"/>
        <v>424.65031456779047</v>
      </c>
      <c r="AR283" s="6">
        <f t="shared" si="730"/>
        <v>442.62211586006487</v>
      </c>
      <c r="AS283" s="6">
        <f t="shared" si="730"/>
        <v>461.32554540287003</v>
      </c>
      <c r="AT283" s="6">
        <f t="shared" si="730"/>
        <v>480.78800876533165</v>
      </c>
      <c r="AU283" s="6">
        <f t="shared" si="730"/>
        <v>501.03773362981559</v>
      </c>
      <c r="AV283" s="6">
        <f t="shared" si="730"/>
        <v>522.10377561010705</v>
      </c>
      <c r="AW283" s="6">
        <f t="shared" si="730"/>
        <v>544.01602199513616</v>
      </c>
      <c r="AX283" s="6">
        <f t="shared" si="730"/>
        <v>566.80519316255902</v>
      </c>
      <c r="AY283" s="6">
        <f t="shared" si="730"/>
        <v>590.50284137958909</v>
      </c>
      <c r="AZ283" s="6">
        <f t="shared" si="730"/>
        <v>615.14134668775944</v>
      </c>
      <c r="BA283" s="6">
        <f t="shared" si="730"/>
        <v>640.75390954418094</v>
      </c>
      <c r="BB283" s="6">
        <f t="shared" si="730"/>
        <v>667.37453986482376</v>
      </c>
      <c r="BC283" s="6">
        <f t="shared" si="730"/>
        <v>695.038042087284</v>
      </c>
      <c r="BD283" s="6">
        <f t="shared" si="730"/>
        <v>723.77999584378517</v>
      </c>
      <c r="BE283" s="6">
        <f t="shared" si="730"/>
        <v>753.63673180145281</v>
      </c>
      <c r="BF283" s="6">
        <f t="shared" si="730"/>
        <v>784.64530219841288</v>
      </c>
      <c r="BG283" s="6">
        <f t="shared" si="730"/>
        <v>816.84344556698977</v>
      </c>
      <c r="BH283" s="6">
        <f t="shared" si="730"/>
        <v>850.26954510486303</v>
      </c>
      <c r="BI283" s="6">
        <f t="shared" si="730"/>
        <v>884.96258011467205</v>
      </c>
      <c r="BJ283" s="6">
        <f t="shared" si="730"/>
        <v>920.96206989686129</v>
      </c>
      <c r="BK283" s="6">
        <f t="shared" si="730"/>
        <v>958.30800944238501</v>
      </c>
      <c r="BL283" s="6">
        <f t="shared" si="730"/>
        <v>997.0407962332954</v>
      </c>
      <c r="BM283" s="6">
        <f t="shared" si="730"/>
        <v>1037.2011474127637</v>
      </c>
      <c r="BN283" s="6">
        <f t="shared" si="730"/>
        <v>1078.8300065559351</v>
      </c>
      <c r="BO283" s="6">
        <f t="shared" si="730"/>
        <v>1121.9684392199454</v>
      </c>
      <c r="BP283" s="6">
        <f t="shared" si="730"/>
        <v>1166.657516420212</v>
      </c>
      <c r="BQ283" s="6">
        <f t="shared" si="731"/>
        <v>1212.9381851329629</v>
      </c>
      <c r="BR283" s="6">
        <f t="shared" si="731"/>
        <v>1260.8511248886391</v>
      </c>
      <c r="BS283" s="6">
        <f t="shared" si="731"/>
        <v>1310.436589479609</v>
      </c>
      <c r="BT283" s="6">
        <f t="shared" si="731"/>
        <v>1361.7342327739377</v>
      </c>
      <c r="BU283" s="6">
        <f t="shared" si="731"/>
        <v>1414.7829175890556</v>
      </c>
      <c r="BV283" s="6">
        <f t="shared" si="731"/>
        <v>1469.6205065571835</v>
      </c>
      <c r="BW283" s="6">
        <f t="shared" si="731"/>
        <v>1526.28363388448</v>
      </c>
      <c r="BX283" s="6">
        <f t="shared" si="731"/>
        <v>1584.8074568909317</v>
      </c>
      <c r="BY283" s="6">
        <f t="shared" si="731"/>
        <v>1645.2253862095638</v>
      </c>
      <c r="BZ283" s="6">
        <f t="shared" si="731"/>
        <v>1707.5687935171984</v>
      </c>
      <c r="CA283" s="6">
        <f t="shared" si="731"/>
        <v>1771.8666956842519</v>
      </c>
      <c r="CB283" s="6">
        <f t="shared" si="731"/>
        <v>1838.145414242671</v>
      </c>
      <c r="CC283" s="6">
        <f t="shared" si="731"/>
        <v>1906.4282091209011</v>
      </c>
      <c r="CD283" s="6">
        <f t="shared" si="731"/>
        <v>1976.7348856276342</v>
      </c>
      <c r="CE283" s="6">
        <f t="shared" si="731"/>
        <v>2049.0813737544295</v>
      </c>
      <c r="CF283" s="6">
        <f t="shared" si="731"/>
        <v>2123.4792789470653</v>
      </c>
      <c r="CG283" s="6">
        <f t="shared" si="731"/>
        <v>2199.9354036143368</v>
      </c>
      <c r="CH283" s="6">
        <f t="shared" si="731"/>
        <v>2278.4512387906002</v>
      </c>
      <c r="CI283" s="6">
        <f t="shared" si="731"/>
        <v>2359.0224255345752</v>
      </c>
      <c r="CJ283" s="6">
        <f t="shared" si="731"/>
        <v>2441.6381858608347</v>
      </c>
      <c r="CK283" s="6">
        <f t="shared" si="731"/>
        <v>2526.2807232416985</v>
      </c>
      <c r="CL283" s="6">
        <f t="shared" si="731"/>
        <v>2612.9245930084253</v>
      </c>
      <c r="CM283" s="6">
        <f t="shared" si="731"/>
        <v>2701.5360433077722</v>
      </c>
      <c r="CN283" s="6">
        <f t="shared" si="731"/>
        <v>2792.0723276596591</v>
      </c>
      <c r="CO283" s="6">
        <f t="shared" si="731"/>
        <v>2884.480990589821</v>
      </c>
      <c r="CP283" s="6">
        <f t="shared" si="731"/>
        <v>2978.6991283146235</v>
      </c>
      <c r="CQ283" s="6">
        <f t="shared" si="731"/>
        <v>3074.652627007054</v>
      </c>
      <c r="CR283" s="6">
        <f t="shared" si="731"/>
        <v>3172.2553817955281</v>
      </c>
      <c r="CS283" s="6">
        <f t="shared" si="731"/>
        <v>3271.4085003455866</v>
      </c>
      <c r="CT283" s="6">
        <f t="shared" si="731"/>
        <v>3371.9994956415512</v>
      </c>
      <c r="CU283" s="6">
        <f t="shared" si="731"/>
        <v>3473.9014734017346</v>
      </c>
      <c r="CV283" s="6">
        <f t="shared" si="731"/>
        <v>3576.9723205435625</v>
      </c>
      <c r="CW283" s="6">
        <f t="shared" si="731"/>
        <v>3681.0539020274728</v>
      </c>
      <c r="CX283" s="6">
        <f t="shared" si="731"/>
        <v>3785.9712745415886</v>
      </c>
      <c r="CY283" s="6">
        <f t="shared" si="731"/>
        <v>3891.5319266486244</v>
      </c>
      <c r="CZ283" s="6">
        <f t="shared" si="731"/>
        <v>3997.5250561601988</v>
      </c>
      <c r="DA283" s="6">
        <f t="shared" si="731"/>
        <v>4103.7208968836512</v>
      </c>
      <c r="DB283" s="6">
        <f t="shared" si="731"/>
        <v>4209.8701081825175</v>
      </c>
      <c r="DC283" s="6">
        <f t="shared" si="731"/>
        <v>4315.7032421311842</v>
      </c>
      <c r="DD283" s="6">
        <f t="shared" si="731"/>
        <v>4420.9303045668348</v>
      </c>
      <c r="DE283" s="6">
        <f t="shared" si="731"/>
        <v>4525.2404276444986</v>
      </c>
      <c r="DF283" s="6">
        <f t="shared" si="731"/>
        <v>4628.301672966526</v>
      </c>
      <c r="DG283" s="6">
        <f t="shared" si="731"/>
        <v>4729.7609856977379</v>
      </c>
      <c r="DH283" s="6">
        <f t="shared" si="731"/>
        <v>4829.2443213515799</v>
      </c>
      <c r="DI283" s="6">
        <f t="shared" si="731"/>
        <v>4926.3569680736027</v>
      </c>
      <c r="DJ283" s="6">
        <f t="shared" si="731"/>
        <v>5020.6840882190336</v>
      </c>
      <c r="DK283" s="6">
        <f t="shared" si="731"/>
        <v>5111.7915038315487</v>
      </c>
      <c r="DL283" s="6">
        <f t="shared" si="731"/>
        <v>5199.2267510087786</v>
      </c>
      <c r="DM283" s="6">
        <f t="shared" si="731"/>
        <v>5282.520428331788</v>
      </c>
      <c r="DN283" s="6">
        <f t="shared" si="731"/>
        <v>5361.1878642323509</v>
      </c>
      <c r="DO283" s="6">
        <f t="shared" si="731"/>
        <v>5434.7311272550269</v>
      </c>
      <c r="DP283" s="6">
        <f t="shared" si="731"/>
        <v>5502.641401925619</v>
      </c>
      <c r="DQ283" s="6">
        <f t="shared" si="731"/>
        <v>5564.4017506704731</v>
      </c>
      <c r="DR283" s="6">
        <f t="shared" si="731"/>
        <v>5619.4902795363851</v>
      </c>
      <c r="DS283" s="6">
        <f t="shared" si="731"/>
        <v>5667.3837215962176</v>
      </c>
      <c r="DT283" s="6">
        <f t="shared" si="731"/>
        <v>5707.5614473174628</v>
      </c>
      <c r="DU283" s="6">
        <f t="shared" si="731"/>
        <v>5739.5099054629754</v>
      </c>
      <c r="DV283" s="6">
        <f t="shared" si="731"/>
        <v>5762.7274911938584</v>
      </c>
      <c r="DW283" s="6">
        <f t="shared" si="731"/>
        <v>5776.7298301149276</v>
      </c>
      <c r="DX283" s="6">
        <f t="shared" si="731"/>
        <v>5781.0554578118081</v>
      </c>
      <c r="DY283" s="6">
        <f t="shared" si="731"/>
        <v>5775.271863952833</v>
      </c>
      <c r="DZ283" s="6">
        <f t="shared" si="731"/>
        <v>5758.9818585412877</v>
      </c>
      <c r="EA283" s="6">
        <f t="shared" si="731"/>
        <v>5731.8302051414876</v>
      </c>
      <c r="EB283" s="6">
        <f t="shared" si="731"/>
        <v>5693.5104522596357</v>
      </c>
      <c r="EC283" s="6">
        <f t="shared" si="720"/>
        <v>5643.7718795590863</v>
      </c>
      <c r="ED283" s="6">
        <f t="shared" si="720"/>
        <v>5582.426460547561</v>
      </c>
      <c r="EE283" s="6">
        <f t="shared" si="716"/>
        <v>5509.3557281302938</v>
      </c>
      <c r="EF283" s="6">
        <f t="shared" si="716"/>
        <v>5424.5174142959149</v>
      </c>
      <c r="EG283" s="6">
        <f t="shared" si="716"/>
        <v>5327.9517207595272</v>
      </c>
      <c r="EH283" s="6">
        <f t="shared" si="716"/>
        <v>5219.7870642496655</v>
      </c>
      <c r="EI283" s="6">
        <f t="shared" si="716"/>
        <v>5100.2451287572803</v>
      </c>
      <c r="EJ283" s="6">
        <f t="shared" si="716"/>
        <v>4969.6450484520137</v>
      </c>
      <c r="EK283" s="6">
        <f t="shared" si="716"/>
        <v>4828.4065397102249</v>
      </c>
      <c r="EL283" s="6">
        <f t="shared" si="716"/>
        <v>4677.051799754965</v>
      </c>
      <c r="EM283" s="6">
        <f t="shared" si="716"/>
        <v>4516.2059935109874</v>
      </c>
      <c r="EN283" s="6">
        <f t="shared" si="716"/>
        <v>4346.59616042785</v>
      </c>
      <c r="EO283" s="6">
        <f t="shared" si="716"/>
        <v>4169.0483898081084</v>
      </c>
      <c r="EP283" s="6">
        <f t="shared" si="716"/>
        <v>3984.483137317297</v>
      </c>
      <c r="EQ283" s="6">
        <f t="shared" si="716"/>
        <v>3793.9085873855238</v>
      </c>
      <c r="ER283" s="6">
        <f t="shared" si="716"/>
        <v>3598.4120061668909</v>
      </c>
      <c r="ES283" s="6">
        <f t="shared" si="716"/>
        <v>3399.1490777040844</v>
      </c>
      <c r="ET283" s="6">
        <f t="shared" si="716"/>
        <v>3197.331271315667</v>
      </c>
      <c r="EU283" s="6">
        <f t="shared" si="716"/>
        <v>2994.2113501451468</v>
      </c>
      <c r="EV283" s="6">
        <f t="shared" si="716"/>
        <v>2791.067197794107</v>
      </c>
      <c r="EW283" s="6">
        <f t="shared" si="716"/>
        <v>2589.1842100844501</v>
      </c>
      <c r="EX283" s="6">
        <f t="shared" si="716"/>
        <v>2389.8365697413478</v>
      </c>
      <c r="EY283" s="6">
        <f t="shared" si="716"/>
        <v>2194.2677901644515</v>
      </c>
      <c r="EZ283" s="6">
        <f t="shared" si="716"/>
        <v>2003.6709770007974</v>
      </c>
      <c r="FA283" s="6">
        <f t="shared" si="716"/>
        <v>1819.1693092167473</v>
      </c>
      <c r="FB283" s="6">
        <f t="shared" si="716"/>
        <v>1641.7972808386362</v>
      </c>
      <c r="FC283" s="6">
        <f t="shared" si="716"/>
        <v>1472.483266658151</v>
      </c>
      <c r="FD283" s="6">
        <f t="shared" si="716"/>
        <v>1312.0339764648202</v>
      </c>
      <c r="FE283" s="6">
        <f t="shared" si="716"/>
        <v>1161.121339830444</v>
      </c>
      <c r="FF283" s="6">
        <f t="shared" si="716"/>
        <v>1020.27231522899</v>
      </c>
      <c r="FG283" s="6">
        <f t="shared" si="716"/>
        <v>889.86204255318603</v>
      </c>
      <c r="FH283" s="6">
        <f t="shared" si="716"/>
        <v>770.11065772702716</v>
      </c>
      <c r="FI283" s="6">
        <f t="shared" si="716"/>
        <v>661.083964638049</v>
      </c>
      <c r="FJ283" s="6">
        <f t="shared" si="716"/>
        <v>562.69801734831753</v>
      </c>
      <c r="FK283" s="6">
        <f t="shared" si="716"/>
        <v>474.72751068623808</v>
      </c>
      <c r="FL283" s="6">
        <f t="shared" si="716"/>
        <v>396.81771757634021</v>
      </c>
      <c r="FM283" s="6">
        <f t="shared" si="716"/>
        <v>328.49955584328114</v>
      </c>
      <c r="FN283" s="6">
        <f t="shared" si="716"/>
        <v>269.20722537649868</v>
      </c>
      <c r="FO283" s="6">
        <f t="shared" si="716"/>
        <v>218.29773814755649</v>
      </c>
      <c r="FP283" s="6">
        <f t="shared" si="716"/>
        <v>175.07157748072569</v>
      </c>
      <c r="FQ283" s="6">
        <f t="shared" si="716"/>
        <v>138.79367642958084</v>
      </c>
      <c r="FR283" s="6">
        <f t="shared" si="716"/>
        <v>108.71390288850168</v>
      </c>
      <c r="FS283" s="6">
        <f t="shared" si="716"/>
        <v>84.086282880569456</v>
      </c>
      <c r="FT283" s="6">
        <f t="shared" si="716"/>
        <v>64.186281510677148</v>
      </c>
      <c r="FU283" s="6">
        <f t="shared" si="716"/>
        <v>48.325587938067997</v>
      </c>
      <c r="FV283" s="6">
        <f t="shared" si="716"/>
        <v>35.864007646667332</v>
      </c>
      <c r="FW283" s="6">
        <f t="shared" si="716"/>
        <v>26.21824080054586</v>
      </c>
      <c r="FX283" s="6">
        <f t="shared" si="716"/>
        <v>18.867506371703811</v>
      </c>
      <c r="FY283" s="6">
        <f t="shared" si="716"/>
        <v>13.356144340183942</v>
      </c>
      <c r="FZ283" s="6">
        <f t="shared" si="716"/>
        <v>9.2934797876459463</v>
      </c>
      <c r="GA283" s="6">
        <f t="shared" si="716"/>
        <v>6.3513525173206791</v>
      </c>
      <c r="GB283" s="6">
        <f t="shared" si="716"/>
        <v>4.2597965953721975</v>
      </c>
      <c r="GC283" s="6">
        <f t="shared" si="716"/>
        <v>2.801392573219728</v>
      </c>
      <c r="GD283" s="6">
        <f t="shared" si="716"/>
        <v>1.8048119934581801</v>
      </c>
      <c r="GE283" s="6">
        <f t="shared" si="716"/>
        <v>1.1380339085079707</v>
      </c>
      <c r="GF283" s="6">
        <f t="shared" si="716"/>
        <v>0.7016445066032837</v>
      </c>
      <c r="GG283" s="6">
        <f t="shared" si="716"/>
        <v>0.42254350355543357</v>
      </c>
      <c r="GH283" s="6">
        <f t="shared" si="716"/>
        <v>0.2482853481853935</v>
      </c>
      <c r="GI283" s="6">
        <f t="shared" si="716"/>
        <v>0.1421894785486551</v>
      </c>
      <c r="GJ283" s="6">
        <f t="shared" si="716"/>
        <v>7.9270068647111128E-2</v>
      </c>
      <c r="GK283" s="6">
        <f t="shared" si="716"/>
        <v>4.2967630953968668E-2</v>
      </c>
      <c r="GL283" s="6">
        <f t="shared" si="716"/>
        <v>2.2615395705254102E-2</v>
      </c>
      <c r="GM283" s="6">
        <f t="shared" si="716"/>
        <v>1.1542817772199227E-2</v>
      </c>
      <c r="GN283" s="6">
        <f t="shared" si="715"/>
        <v>5.7049450249648422E-3</v>
      </c>
      <c r="GO283" s="6">
        <f t="shared" si="715"/>
        <v>2.7263509446458795E-3</v>
      </c>
      <c r="GP283" s="6">
        <f t="shared" si="715"/>
        <v>1.2578581829543552E-3</v>
      </c>
      <c r="GQ283" s="6">
        <f t="shared" si="715"/>
        <v>5.5936984160319641E-4</v>
      </c>
      <c r="GR283" s="6">
        <f t="shared" si="715"/>
        <v>2.3935863104686429E-4</v>
      </c>
      <c r="GS283" s="6">
        <f t="shared" si="715"/>
        <v>9.8381380446074348E-5</v>
      </c>
      <c r="GT283" s="6">
        <f t="shared" si="715"/>
        <v>3.8769112641141282E-5</v>
      </c>
      <c r="GU283" s="6">
        <f t="shared" si="715"/>
        <v>1.4619275432272952E-5</v>
      </c>
      <c r="GV283" s="6">
        <f t="shared" si="715"/>
        <v>5.2644323803189029E-6</v>
      </c>
      <c r="GW283" s="6">
        <f t="shared" si="715"/>
        <v>1.8065106670659119E-6</v>
      </c>
      <c r="GX283" s="6">
        <f t="shared" si="715"/>
        <v>5.8942322046783353E-7</v>
      </c>
      <c r="GY283" s="6">
        <f t="shared" si="715"/>
        <v>1.8243196823897025E-7</v>
      </c>
      <c r="GZ283" s="6">
        <f t="shared" si="715"/>
        <v>5.3432253854639657E-8</v>
      </c>
      <c r="HA283" s="6">
        <f t="shared" si="715"/>
        <v>1.4771582089052353E-8</v>
      </c>
      <c r="HB283" s="6">
        <f t="shared" si="715"/>
        <v>3.8442482804703519E-9</v>
      </c>
      <c r="HC283" s="6">
        <f t="shared" si="715"/>
        <v>9.3916497760010621E-10</v>
      </c>
      <c r="HD283" s="6">
        <f t="shared" si="715"/>
        <v>2.1475635336087346E-10</v>
      </c>
      <c r="HE283" s="6">
        <f t="shared" si="715"/>
        <v>4.5823795031852557E-11</v>
      </c>
      <c r="HF283" s="6">
        <f t="shared" si="715"/>
        <v>9.0945409407846573E-12</v>
      </c>
      <c r="HG283" s="6">
        <f t="shared" si="715"/>
        <v>1.6732174048719251E-12</v>
      </c>
      <c r="HJ283" s="2">
        <f t="shared" si="721"/>
        <v>372626.0124677479</v>
      </c>
      <c r="HK283" s="1">
        <f t="shared" si="717"/>
        <v>386644.10859468294</v>
      </c>
      <c r="HL283" s="2">
        <f t="shared" si="722"/>
        <v>-0.99996158462940499</v>
      </c>
      <c r="HM283" s="4">
        <f t="shared" si="723"/>
        <v>1.0442757702878476</v>
      </c>
      <c r="HN283" s="4">
        <f t="shared" si="724"/>
        <v>0.50252819869170584</v>
      </c>
      <c r="HO283" s="5">
        <f t="shared" si="718"/>
        <v>6.6896137382536836</v>
      </c>
      <c r="HP283" s="2">
        <f t="shared" si="725"/>
        <v>-3968.9887058167678</v>
      </c>
      <c r="HQ283" s="5">
        <f t="shared" si="726"/>
        <v>-6.7009079214853955</v>
      </c>
      <c r="HR283" s="6">
        <f t="shared" si="727"/>
        <v>2652.6896137382537</v>
      </c>
      <c r="HS283" s="2">
        <f t="shared" si="728"/>
        <v>188.27157734189601</v>
      </c>
      <c r="HT283" s="11">
        <f t="shared" si="729"/>
        <v>372626.01246742345</v>
      </c>
    </row>
    <row r="284" spans="1:228" x14ac:dyDescent="0.25">
      <c r="A284">
        <v>198</v>
      </c>
      <c r="B284" s="3">
        <v>7943282347.2428102</v>
      </c>
      <c r="C284" s="7">
        <v>251.70742855105618</v>
      </c>
      <c r="D284" s="6">
        <f t="shared" si="719"/>
        <v>67.599593678432498</v>
      </c>
      <c r="E284" s="6">
        <f t="shared" si="730"/>
        <v>70.598166271179494</v>
      </c>
      <c r="F284" s="6">
        <f t="shared" si="730"/>
        <v>73.728687395143638</v>
      </c>
      <c r="G284" s="6">
        <f t="shared" si="730"/>
        <v>76.996884400999491</v>
      </c>
      <c r="H284" s="6">
        <f t="shared" si="730"/>
        <v>80.408726939426259</v>
      </c>
      <c r="I284" s="6">
        <f t="shared" si="730"/>
        <v>83.970436680125999</v>
      </c>
      <c r="J284" s="6">
        <f t="shared" si="730"/>
        <v>87.688497373622724</v>
      </c>
      <c r="K284" s="6">
        <f t="shared" si="730"/>
        <v>91.569665264200751</v>
      </c>
      <c r="L284" s="6">
        <f t="shared" si="730"/>
        <v>95.620979860277416</v>
      </c>
      <c r="M284" s="6">
        <f t="shared" si="730"/>
        <v>99.849775070354369</v>
      </c>
      <c r="N284" s="6">
        <f t="shared" si="730"/>
        <v>104.26369071029364</v>
      </c>
      <c r="O284" s="6">
        <f t="shared" si="730"/>
        <v>108.87068438905207</v>
      </c>
      <c r="P284" s="6">
        <f t="shared" si="730"/>
        <v>113.67904377724199</v>
      </c>
      <c r="Q284" s="6">
        <f t="shared" si="730"/>
        <v>118.69739926430812</v>
      </c>
      <c r="R284" s="6">
        <f t="shared" si="730"/>
        <v>123.93473700817691</v>
      </c>
      <c r="S284" s="6">
        <f t="shared" si="730"/>
        <v>129.40041237992338</v>
      </c>
      <c r="T284" s="6">
        <f t="shared" si="730"/>
        <v>135.10416380628166</v>
      </c>
      <c r="U284" s="6">
        <f t="shared" si="730"/>
        <v>141.05612701089723</v>
      </c>
      <c r="V284" s="6">
        <f t="shared" si="730"/>
        <v>147.26684965292301</v>
      </c>
      <c r="W284" s="6">
        <f t="shared" si="730"/>
        <v>153.74730636234045</v>
      </c>
      <c r="X284" s="6">
        <f t="shared" si="730"/>
        <v>160.50891416739515</v>
      </c>
      <c r="Y284" s="6">
        <f t="shared" si="730"/>
        <v>167.56354830894546</v>
      </c>
      <c r="Z284" s="6">
        <f t="shared" si="730"/>
        <v>174.92355843425517</v>
      </c>
      <c r="AA284" s="6">
        <f t="shared" si="730"/>
        <v>182.60178515968914</v>
      </c>
      <c r="AB284" s="6">
        <f t="shared" si="730"/>
        <v>190.61157699006819</v>
      </c>
      <c r="AC284" s="6">
        <f t="shared" si="730"/>
        <v>198.96680757916744</v>
      </c>
      <c r="AD284" s="6">
        <f t="shared" si="730"/>
        <v>207.68189331246677</v>
      </c>
      <c r="AE284" s="6">
        <f t="shared" si="730"/>
        <v>216.771811189186</v>
      </c>
      <c r="AF284" s="6">
        <f t="shared" si="730"/>
        <v>226.25211697899414</v>
      </c>
      <c r="AG284" s="6">
        <f t="shared" si="730"/>
        <v>236.13896362101673</v>
      </c>
      <c r="AH284" s="6">
        <f t="shared" si="730"/>
        <v>246.44911983095656</v>
      </c>
      <c r="AI284" s="6">
        <f t="shared" si="730"/>
        <v>257.19998887560581</v>
      </c>
      <c r="AJ284" s="6">
        <f t="shared" si="730"/>
        <v>268.409627468613</v>
      </c>
      <c r="AK284" s="6">
        <f t="shared" si="730"/>
        <v>280.09676473483125</v>
      </c>
      <c r="AL284" s="6">
        <f t="shared" si="730"/>
        <v>292.28082118478585</v>
      </c>
      <c r="AM284" s="6">
        <f t="shared" si="730"/>
        <v>304.98192763143828</v>
      </c>
      <c r="AN284" s="6">
        <f t="shared" si="730"/>
        <v>318.22094397621487</v>
      </c>
      <c r="AO284" s="6">
        <f t="shared" si="730"/>
        <v>332.01947777961357</v>
      </c>
      <c r="AP284" s="6">
        <f t="shared" si="730"/>
        <v>346.39990252376072</v>
      </c>
      <c r="AQ284" s="6">
        <f t="shared" si="730"/>
        <v>361.38537546387062</v>
      </c>
      <c r="AR284" s="6">
        <f t="shared" si="730"/>
        <v>376.99985495349574</v>
      </c>
      <c r="AS284" s="6">
        <f t="shared" si="730"/>
        <v>393.2681171177386</v>
      </c>
      <c r="AT284" s="6">
        <f t="shared" si="730"/>
        <v>410.21577173359879</v>
      </c>
      <c r="AU284" s="6">
        <f t="shared" si="730"/>
        <v>427.86927716411407</v>
      </c>
      <c r="AV284" s="6">
        <f t="shared" si="730"/>
        <v>446.25595417739476</v>
      </c>
      <c r="AW284" s="6">
        <f t="shared" si="730"/>
        <v>465.40399846315455</v>
      </c>
      <c r="AX284" s="6">
        <f t="shared" si="730"/>
        <v>485.34249164588573</v>
      </c>
      <c r="AY284" s="6">
        <f t="shared" si="730"/>
        <v>506.10141057051152</v>
      </c>
      <c r="AZ284" s="6">
        <f t="shared" si="730"/>
        <v>527.71163461809795</v>
      </c>
      <c r="BA284" s="6">
        <f t="shared" si="730"/>
        <v>550.20495078787394</v>
      </c>
      <c r="BB284" s="6">
        <f t="shared" si="730"/>
        <v>573.61405625771386</v>
      </c>
      <c r="BC284" s="6">
        <f t="shared" si="730"/>
        <v>597.97255810998877</v>
      </c>
      <c r="BD284" s="6">
        <f t="shared" si="730"/>
        <v>623.31496988525589</v>
      </c>
      <c r="BE284" s="6">
        <f t="shared" si="730"/>
        <v>649.67670459553347</v>
      </c>
      <c r="BF284" s="6">
        <f t="shared" si="730"/>
        <v>677.09406380215876</v>
      </c>
      <c r="BG284" s="6">
        <f t="shared" si="730"/>
        <v>705.60422232854216</v>
      </c>
      <c r="BH284" s="6">
        <f t="shared" si="730"/>
        <v>735.24520814881828</v>
      </c>
      <c r="BI284" s="6">
        <f t="shared" si="730"/>
        <v>766.05587695488578</v>
      </c>
      <c r="BJ284" s="6">
        <f t="shared" si="730"/>
        <v>798.07588086924397</v>
      </c>
      <c r="BK284" s="6">
        <f t="shared" si="730"/>
        <v>831.3456307330365</v>
      </c>
      <c r="BL284" s="6">
        <f t="shared" si="730"/>
        <v>865.90625135962125</v>
      </c>
      <c r="BM284" s="6">
        <f t="shared" si="730"/>
        <v>901.79952909705116</v>
      </c>
      <c r="BN284" s="6">
        <f t="shared" si="730"/>
        <v>939.06785100911804</v>
      </c>
      <c r="BO284" s="6">
        <f t="shared" si="730"/>
        <v>977.75413492992459</v>
      </c>
      <c r="BP284" s="6">
        <f t="shared" si="730"/>
        <v>1017.9017496098993</v>
      </c>
      <c r="BQ284" s="6">
        <f t="shared" si="731"/>
        <v>1059.5544241189448</v>
      </c>
      <c r="BR284" s="6">
        <f t="shared" si="731"/>
        <v>1102.7561456290387</v>
      </c>
      <c r="BS284" s="6">
        <f t="shared" si="731"/>
        <v>1147.5510446483231</v>
      </c>
      <c r="BT284" s="6">
        <f t="shared" si="731"/>
        <v>1193.9832667350267</v>
      </c>
      <c r="BU284" s="6">
        <f t="shared" si="731"/>
        <v>1242.0968296684439</v>
      </c>
      <c r="BV284" s="6">
        <f t="shared" si="731"/>
        <v>1291.9354650147056</v>
      </c>
      <c r="BW284" s="6">
        <f t="shared" si="731"/>
        <v>1343.5424429765224</v>
      </c>
      <c r="BX284" s="6">
        <f t="shared" si="731"/>
        <v>1396.9603793778908</v>
      </c>
      <c r="BY284" s="6">
        <f t="shared" si="731"/>
        <v>1452.2310235995376</v>
      </c>
      <c r="BZ284" s="6">
        <f t="shared" si="731"/>
        <v>1509.3950262445915</v>
      </c>
      <c r="CA284" s="6">
        <f t="shared" si="731"/>
        <v>1568.4916852934871</v>
      </c>
      <c r="CB284" s="6">
        <f t="shared" si="731"/>
        <v>1629.5586694798897</v>
      </c>
      <c r="CC284" s="6">
        <f t="shared" si="731"/>
        <v>1692.6317176224386</v>
      </c>
      <c r="CD284" s="6">
        <f t="shared" si="731"/>
        <v>1757.7443126311714</v>
      </c>
      <c r="CE284" s="6">
        <f t="shared" si="731"/>
        <v>1824.9273289366797</v>
      </c>
      <c r="CF284" s="6">
        <f t="shared" si="731"/>
        <v>1894.2086521074007</v>
      </c>
      <c r="CG284" s="6">
        <f t="shared" si="731"/>
        <v>1965.6127694681384</v>
      </c>
      <c r="CH284" s="6">
        <f t="shared" si="731"/>
        <v>2039.1603306015577</v>
      </c>
      <c r="CI284" s="6">
        <f t="shared" si="731"/>
        <v>2114.8676766951808</v>
      </c>
      <c r="CJ284" s="6">
        <f t="shared" si="731"/>
        <v>2192.7463378150014</v>
      </c>
      <c r="CK284" s="6">
        <f t="shared" si="731"/>
        <v>2272.8024973254119</v>
      </c>
      <c r="CL284" s="6">
        <f t="shared" si="731"/>
        <v>2355.0364228539606</v>
      </c>
      <c r="CM284" s="6">
        <f t="shared" si="731"/>
        <v>2439.4418634063427</v>
      </c>
      <c r="CN284" s="6">
        <f t="shared" si="731"/>
        <v>2526.0054124962771</v>
      </c>
      <c r="CO284" s="6">
        <f t="shared" si="731"/>
        <v>2614.7058374455773</v>
      </c>
      <c r="CP284" s="6">
        <f t="shared" si="731"/>
        <v>2705.5133753656114</v>
      </c>
      <c r="CQ284" s="6">
        <f t="shared" si="731"/>
        <v>2798.3889967294176</v>
      </c>
      <c r="CR284" s="6">
        <f t="shared" si="731"/>
        <v>2893.2836379056812</v>
      </c>
      <c r="CS284" s="6">
        <f t="shared" si="731"/>
        <v>2990.1374045573675</v>
      </c>
      <c r="CT284" s="6">
        <f t="shared" si="731"/>
        <v>3088.8787484048466</v>
      </c>
      <c r="CU284" s="6">
        <f t="shared" si="731"/>
        <v>3189.4236205004509</v>
      </c>
      <c r="CV284" s="6">
        <f t="shared" si="731"/>
        <v>3291.6746049682133</v>
      </c>
      <c r="CW284" s="6">
        <f t="shared" si="731"/>
        <v>3395.5200379159928</v>
      </c>
      <c r="CX284" s="6">
        <f t="shared" si="731"/>
        <v>3500.8331171973391</v>
      </c>
      <c r="CY284" s="6">
        <f t="shared" si="731"/>
        <v>3607.4710097142238</v>
      </c>
      <c r="CZ284" s="6">
        <f t="shared" si="731"/>
        <v>3715.2739639742304</v>
      </c>
      <c r="DA284" s="6">
        <f t="shared" si="731"/>
        <v>3824.0644368863032</v>
      </c>
      <c r="DB284" s="6">
        <f t="shared" si="731"/>
        <v>3933.6462450084177</v>
      </c>
      <c r="DC284" s="6">
        <f t="shared" si="731"/>
        <v>4043.8037517721809</v>
      </c>
      <c r="DD284" s="6">
        <f t="shared" si="731"/>
        <v>4154.3011037435845</v>
      </c>
      <c r="DE284" s="6">
        <f t="shared" si="731"/>
        <v>4264.8815303686333</v>
      </c>
      <c r="DF284" s="6">
        <f t="shared" si="731"/>
        <v>4375.2667232635731</v>
      </c>
      <c r="DG284" s="6">
        <f t="shared" si="731"/>
        <v>4485.1563126844312</v>
      </c>
      <c r="DH284" s="6">
        <f t="shared" si="731"/>
        <v>4594.2274604148552</v>
      </c>
      <c r="DI284" s="6">
        <f t="shared" si="731"/>
        <v>4702.1345898952468</v>
      </c>
      <c r="DJ284" s="6">
        <f t="shared" si="731"/>
        <v>4808.5092759545869</v>
      </c>
      <c r="DK284" s="6">
        <f t="shared" si="731"/>
        <v>4912.9603180230743</v>
      </c>
      <c r="DL284" s="6">
        <f t="shared" si="731"/>
        <v>5015.074021952204</v>
      </c>
      <c r="DM284" s="6">
        <f t="shared" si="731"/>
        <v>5114.414716793287</v>
      </c>
      <c r="DN284" s="6">
        <f t="shared" si="731"/>
        <v>5210.5255338028592</v>
      </c>
      <c r="DO284" s="6">
        <f t="shared" si="731"/>
        <v>5302.929475446942</v>
      </c>
      <c r="DP284" s="6">
        <f t="shared" si="731"/>
        <v>5391.1308025489407</v>
      </c>
      <c r="DQ284" s="6">
        <f t="shared" si="731"/>
        <v>5474.6167672972624</v>
      </c>
      <c r="DR284" s="6">
        <f t="shared" si="731"/>
        <v>5552.8597191755389</v>
      </c>
      <c r="DS284" s="6">
        <f t="shared" si="731"/>
        <v>5625.3196092704529</v>
      </c>
      <c r="DT284" s="6">
        <f t="shared" si="731"/>
        <v>5691.4469162491068</v>
      </c>
      <c r="DU284" s="6">
        <f t="shared" si="731"/>
        <v>5750.6860142102068</v>
      </c>
      <c r="DV284" s="6">
        <f t="shared" si="731"/>
        <v>5802.4789984735389</v>
      </c>
      <c r="DW284" s="6">
        <f t="shared" si="731"/>
        <v>5846.2699802968618</v>
      </c>
      <c r="DX284" s="6">
        <f t="shared" si="731"/>
        <v>5881.5098552083637</v>
      </c>
      <c r="DY284" s="6">
        <f t="shared" si="731"/>
        <v>5907.6615420160379</v>
      </c>
      <c r="DZ284" s="6">
        <f t="shared" si="731"/>
        <v>5924.2056807862491</v>
      </c>
      <c r="EA284" s="6">
        <f t="shared" si="731"/>
        <v>5930.6467677950877</v>
      </c>
      <c r="EB284" s="6">
        <f t="shared" si="731"/>
        <v>5926.5196939140851</v>
      </c>
      <c r="EC284" s="6">
        <f t="shared" si="720"/>
        <v>5911.3966399670062</v>
      </c>
      <c r="ED284" s="6">
        <f t="shared" si="720"/>
        <v>5884.8942684378253</v>
      </c>
      <c r="EE284" s="6">
        <f t="shared" si="716"/>
        <v>5846.6811356792496</v>
      </c>
      <c r="EF284" s="6">
        <f t="shared" si="716"/>
        <v>5796.4852325841503</v>
      </c>
      <c r="EG284" s="6">
        <f t="shared" si="716"/>
        <v>5734.101544906528</v>
      </c>
      <c r="EH284" s="6">
        <f t="shared" si="716"/>
        <v>5659.3995074752038</v>
      </c>
      <c r="EI284" s="6">
        <f t="shared" si="716"/>
        <v>5572.3302096907582</v>
      </c>
      <c r="EJ284" s="6">
        <f t="shared" si="716"/>
        <v>5472.9331937627858</v>
      </c>
      <c r="EK284" s="6">
        <f t="shared" si="716"/>
        <v>5361.3426725764639</v>
      </c>
      <c r="EL284" s="6">
        <f t="shared" si="716"/>
        <v>5237.7929817614231</v>
      </c>
      <c r="EM284" s="6">
        <f t="shared" ref="EM284:GX287" si="732">$H$1*PI()/3*($E$213*(EN$215-EM$215)*(EM76*(2*EM$215+EN$215)+EN76*(EM$215+2*EN$215))+$C$213/2*((EN$215^2-EM$215^2)*(EM76+EN76)^2+2*(EN$215-EM$215)*(EM$215*EM76^2+EN$215*EN76^2)))</f>
        <v>5102.6230711739145</v>
      </c>
      <c r="EN284" s="6">
        <f t="shared" si="732"/>
        <v>4956.2798356843559</v>
      </c>
      <c r="EO284" s="6">
        <f t="shared" si="732"/>
        <v>4799.320084638076</v>
      </c>
      <c r="EP284" s="6">
        <f t="shared" si="732"/>
        <v>4632.4109546664276</v>
      </c>
      <c r="EQ284" s="6">
        <f t="shared" si="732"/>
        <v>4456.3285826767224</v>
      </c>
      <c r="ER284" s="6">
        <f t="shared" si="732"/>
        <v>4271.9548754678553</v>
      </c>
      <c r="ES284" s="6">
        <f t="shared" si="732"/>
        <v>4080.2722404208375</v>
      </c>
      <c r="ET284" s="6">
        <f t="shared" si="732"/>
        <v>3882.3561783994974</v>
      </c>
      <c r="EU284" s="6">
        <f t="shared" si="732"/>
        <v>3679.3656856534658</v>
      </c>
      <c r="EV284" s="6">
        <f t="shared" si="732"/>
        <v>3472.5314658807702</v>
      </c>
      <c r="EW284" s="6">
        <f t="shared" si="732"/>
        <v>3263.1420160870252</v>
      </c>
      <c r="EX284" s="6">
        <f t="shared" si="732"/>
        <v>3052.5277192946237</v>
      </c>
      <c r="EY284" s="6">
        <f t="shared" si="732"/>
        <v>2842.0431517985025</v>
      </c>
      <c r="EZ284" s="6">
        <f t="shared" si="732"/>
        <v>2633.0478901918596</v>
      </c>
      <c r="FA284" s="6">
        <f t="shared" si="732"/>
        <v>2426.8861809209807</v>
      </c>
      <c r="FB284" s="6">
        <f t="shared" si="732"/>
        <v>2224.8659091649288</v>
      </c>
      <c r="FC284" s="6">
        <f t="shared" si="732"/>
        <v>2028.237370468782</v>
      </c>
      <c r="FD284" s="6">
        <f t="shared" si="732"/>
        <v>1838.1724035668376</v>
      </c>
      <c r="FE284" s="6">
        <f t="shared" si="732"/>
        <v>1655.744481808583</v>
      </c>
      <c r="FF284" s="6">
        <f t="shared" si="732"/>
        <v>1481.9103794310884</v>
      </c>
      <c r="FG284" s="6">
        <f t="shared" si="732"/>
        <v>1317.4940237808125</v>
      </c>
      <c r="FH284" s="6">
        <f t="shared" si="732"/>
        <v>1163.1731125765029</v>
      </c>
      <c r="FI284" s="6">
        <f t="shared" si="732"/>
        <v>1019.469014619048</v>
      </c>
      <c r="FJ284" s="6">
        <f t="shared" si="732"/>
        <v>886.74038262515285</v>
      </c>
      <c r="FK284" s="6">
        <f t="shared" si="732"/>
        <v>765.18078960378602</v>
      </c>
      <c r="FL284" s="6">
        <f t="shared" si="732"/>
        <v>654.82055874539572</v>
      </c>
      <c r="FM284" s="6">
        <f t="shared" si="732"/>
        <v>555.53279663488479</v>
      </c>
      <c r="FN284" s="6">
        <f t="shared" si="732"/>
        <v>467.04346806553866</v>
      </c>
      <c r="FO284" s="6">
        <f t="shared" si="732"/>
        <v>388.94517687676256</v>
      </c>
      <c r="FP284" s="6">
        <f t="shared" si="732"/>
        <v>320.71415124172654</v>
      </c>
      <c r="FQ284" s="6">
        <f t="shared" si="732"/>
        <v>261.72978444127926</v>
      </c>
      <c r="FR284" s="6">
        <f t="shared" si="732"/>
        <v>211.29596378436327</v>
      </c>
      <c r="FS284" s="6">
        <f t="shared" si="732"/>
        <v>168.66334020418105</v>
      </c>
      <c r="FT284" s="6">
        <f t="shared" si="732"/>
        <v>133.05165626617818</v>
      </c>
      <c r="FU284" s="6">
        <f t="shared" si="732"/>
        <v>103.67126499405077</v>
      </c>
      <c r="FV284" s="6">
        <f t="shared" si="732"/>
        <v>79.743036592257667</v>
      </c>
      <c r="FW284" s="6">
        <f t="shared" si="732"/>
        <v>60.515961399622434</v>
      </c>
      <c r="FX284" s="6">
        <f t="shared" si="732"/>
        <v>45.281907921588797</v>
      </c>
      <c r="FY284" s="6">
        <f t="shared" si="732"/>
        <v>33.387173767259881</v>
      </c>
      <c r="FZ284" s="6">
        <f t="shared" si="732"/>
        <v>24.240661363730506</v>
      </c>
      <c r="GA284" s="6">
        <f t="shared" si="732"/>
        <v>17.318704642113445</v>
      </c>
      <c r="GB284" s="6">
        <f t="shared" si="732"/>
        <v>12.166752733736859</v>
      </c>
      <c r="GC284" s="6">
        <f t="shared" si="732"/>
        <v>8.3982688634606042</v>
      </c>
      <c r="GD284" s="6">
        <f t="shared" si="732"/>
        <v>5.6913167686038619</v>
      </c>
      <c r="GE284" s="6">
        <f t="shared" si="732"/>
        <v>3.7833767506689386</v>
      </c>
      <c r="GF284" s="6">
        <f t="shared" si="732"/>
        <v>2.464957066008552</v>
      </c>
      <c r="GG284" s="6">
        <f t="shared" si="732"/>
        <v>1.5725465201019722</v>
      </c>
      <c r="GH284" s="6">
        <f t="shared" si="732"/>
        <v>0.98139759384995884</v>
      </c>
      <c r="GI284" s="6">
        <f t="shared" si="732"/>
        <v>0.59854590994395451</v>
      </c>
      <c r="GJ284" s="6">
        <f t="shared" si="732"/>
        <v>0.35637265101274146</v>
      </c>
      <c r="GK284" s="6">
        <f t="shared" si="732"/>
        <v>0.20691309006822095</v>
      </c>
      <c r="GL284" s="6">
        <f t="shared" si="732"/>
        <v>0.11701685153742693</v>
      </c>
      <c r="GM284" s="6">
        <f t="shared" si="732"/>
        <v>6.4381735880377711E-2</v>
      </c>
      <c r="GN284" s="6">
        <f t="shared" si="732"/>
        <v>3.4417834676512396E-2</v>
      </c>
      <c r="GO284" s="6">
        <f t="shared" si="732"/>
        <v>1.7854117911969357E-2</v>
      </c>
      <c r="GP284" s="6">
        <f t="shared" si="732"/>
        <v>8.9748689839546855E-3</v>
      </c>
      <c r="GQ284" s="6">
        <f t="shared" si="732"/>
        <v>4.3654177136174714E-3</v>
      </c>
      <c r="GR284" s="6">
        <f t="shared" si="732"/>
        <v>2.0515188427368131E-3</v>
      </c>
      <c r="GS284" s="6">
        <f t="shared" si="732"/>
        <v>9.3001692938262347E-4</v>
      </c>
      <c r="GT284" s="6">
        <f t="shared" si="732"/>
        <v>4.0602578765709928E-4</v>
      </c>
      <c r="GU284" s="6">
        <f t="shared" si="732"/>
        <v>1.704167327413652E-4</v>
      </c>
      <c r="GV284" s="6">
        <f t="shared" si="732"/>
        <v>6.86404655554245E-5</v>
      </c>
      <c r="GW284" s="6">
        <f t="shared" si="732"/>
        <v>2.6481008030649933E-5</v>
      </c>
      <c r="GX284" s="6">
        <f t="shared" si="732"/>
        <v>9.7659327693536817E-6</v>
      </c>
      <c r="GY284" s="6">
        <f t="shared" si="715"/>
        <v>3.4357086901621111E-6</v>
      </c>
      <c r="GZ284" s="6">
        <f t="shared" si="715"/>
        <v>1.15053197515758E-6</v>
      </c>
      <c r="HA284" s="6">
        <f t="shared" si="715"/>
        <v>3.6590896388156174E-7</v>
      </c>
      <c r="HB284" s="6">
        <f t="shared" si="715"/>
        <v>1.1025679400751216E-7</v>
      </c>
      <c r="HC284" s="6">
        <f t="shared" si="715"/>
        <v>3.1398799027549046E-8</v>
      </c>
      <c r="HD284" s="6">
        <f t="shared" si="715"/>
        <v>8.4287378695276321E-9</v>
      </c>
      <c r="HE284" s="6">
        <f t="shared" si="715"/>
        <v>2.1269970792982857E-9</v>
      </c>
      <c r="HF284" s="6">
        <f t="shared" si="715"/>
        <v>5.031331670322093E-10</v>
      </c>
      <c r="HG284" s="6">
        <f t="shared" si="715"/>
        <v>1.1122659585111301E-10</v>
      </c>
      <c r="HJ284" s="2">
        <f t="shared" si="721"/>
        <v>377546.77474523318</v>
      </c>
      <c r="HK284" s="1">
        <f t="shared" si="717"/>
        <v>386644.10859468294</v>
      </c>
      <c r="HL284" s="2">
        <f t="shared" si="722"/>
        <v>-0.99996107733012851</v>
      </c>
      <c r="HM284" s="4">
        <f t="shared" si="723"/>
        <v>1.0442565414542764</v>
      </c>
      <c r="HN284" s="4">
        <f t="shared" si="724"/>
        <v>0.50254482309489856</v>
      </c>
      <c r="HO284" s="5">
        <f t="shared" si="718"/>
        <v>6.7336019091017079</v>
      </c>
      <c r="HP284" s="2">
        <f t="shared" si="725"/>
        <v>-3968.9885566690714</v>
      </c>
      <c r="HQ284" s="5">
        <f t="shared" si="726"/>
        <v>-6.7450452400294125</v>
      </c>
      <c r="HR284" s="6">
        <f t="shared" si="727"/>
        <v>2652.7336019091017</v>
      </c>
      <c r="HS284" s="2">
        <f t="shared" si="728"/>
        <v>188.89034569727616</v>
      </c>
      <c r="HT284" s="11">
        <f t="shared" si="729"/>
        <v>377546.77474659245</v>
      </c>
    </row>
    <row r="285" spans="1:228" x14ac:dyDescent="0.25">
      <c r="A285">
        <v>199</v>
      </c>
      <c r="B285" s="3">
        <v>8912509381.33745</v>
      </c>
      <c r="C285" s="7">
        <v>282.42037991917795</v>
      </c>
      <c r="D285" s="6">
        <f t="shared" si="719"/>
        <v>55.730553409087456</v>
      </c>
      <c r="E285" s="6">
        <f t="shared" si="730"/>
        <v>58.236390911556441</v>
      </c>
      <c r="F285" s="6">
        <f t="shared" si="730"/>
        <v>60.854228877390788</v>
      </c>
      <c r="G285" s="6">
        <f t="shared" si="730"/>
        <v>63.58902086152434</v>
      </c>
      <c r="H285" s="6">
        <f t="shared" si="730"/>
        <v>66.445935146691127</v>
      </c>
      <c r="I285" s="6">
        <f t="shared" si="730"/>
        <v>69.430363672828449</v>
      </c>
      <c r="J285" s="6">
        <f t="shared" si="730"/>
        <v>72.547931303648511</v>
      </c>
      <c r="K285" s="6">
        <f t="shared" si="730"/>
        <v>75.804505440455074</v>
      </c>
      <c r="L285" s="6">
        <f t="shared" si="730"/>
        <v>79.206205991754928</v>
      </c>
      <c r="M285" s="6">
        <f t="shared" si="730"/>
        <v>82.75941570893643</v>
      </c>
      <c r="N285" s="6">
        <f t="shared" si="730"/>
        <v>86.470790896501612</v>
      </c>
      <c r="O285" s="6">
        <f t="shared" si="730"/>
        <v>90.347272506699355</v>
      </c>
      <c r="P285" s="6">
        <f t="shared" si="730"/>
        <v>94.396097626339639</v>
      </c>
      <c r="Q285" s="6">
        <f t="shared" si="730"/>
        <v>98.624811364980843</v>
      </c>
      <c r="R285" s="6">
        <f t="shared" si="730"/>
        <v>103.04127915232479</v>
      </c>
      <c r="S285" s="6">
        <f t="shared" si="730"/>
        <v>107.65369945182474</v>
      </c>
      <c r="T285" s="6">
        <f t="shared" si="730"/>
        <v>112.47061689802052</v>
      </c>
      <c r="U285" s="6">
        <f t="shared" si="730"/>
        <v>117.50093586379656</v>
      </c>
      <c r="V285" s="6">
        <f t="shared" si="730"/>
        <v>122.75393446214903</v>
      </c>
      <c r="W285" s="6">
        <f t="shared" si="730"/>
        <v>128.23927898801489</v>
      </c>
      <c r="X285" s="6">
        <f t="shared" si="730"/>
        <v>133.96703880271917</v>
      </c>
      <c r="Y285" s="6">
        <f t="shared" si="730"/>
        <v>139.94770166345793</v>
      </c>
      <c r="Z285" s="6">
        <f t="shared" si="730"/>
        <v>146.19218949869395</v>
      </c>
      <c r="AA285" s="6">
        <f t="shared" si="730"/>
        <v>152.71187462817045</v>
      </c>
      <c r="AB285" s="6">
        <f t="shared" si="730"/>
        <v>159.51859642521563</v>
      </c>
      <c r="AC285" s="6">
        <f t="shared" si="730"/>
        <v>166.62467841669292</v>
      </c>
      <c r="AD285" s="6">
        <f t="shared" si="730"/>
        <v>174.04294581355413</v>
      </c>
      <c r="AE285" s="6">
        <f t="shared" si="730"/>
        <v>181.78674346199838</v>
      </c>
      <c r="AF285" s="6">
        <f t="shared" si="730"/>
        <v>189.86995420432265</v>
      </c>
      <c r="AG285" s="6">
        <f t="shared" si="730"/>
        <v>198.30701763252256</v>
      </c>
      <c r="AH285" s="6">
        <f t="shared" si="730"/>
        <v>207.11294921669142</v>
      </c>
      <c r="AI285" s="6">
        <f t="shared" si="730"/>
        <v>216.30335978528612</v>
      </c>
      <c r="AJ285" s="6">
        <f t="shared" si="730"/>
        <v>225.89447533031361</v>
      </c>
      <c r="AK285" s="6">
        <f t="shared" si="730"/>
        <v>235.90315710554088</v>
      </c>
      <c r="AL285" s="6">
        <f t="shared" si="730"/>
        <v>246.34692198152149</v>
      </c>
      <c r="AM285" s="6">
        <f t="shared" si="730"/>
        <v>257.24396301390999</v>
      </c>
      <c r="AN285" s="6">
        <f t="shared" si="730"/>
        <v>268.6131701777278</v>
      </c>
      <c r="AO285" s="6">
        <f t="shared" si="730"/>
        <v>280.47415121100551</v>
      </c>
      <c r="AP285" s="6">
        <f t="shared" si="730"/>
        <v>292.84725250509405</v>
      </c>
      <c r="AQ285" s="6">
        <f t="shared" si="730"/>
        <v>305.75357997072365</v>
      </c>
      <c r="AR285" s="6">
        <f t="shared" si="730"/>
        <v>319.2150197992795</v>
      </c>
      <c r="AS285" s="6">
        <f t="shared" si="730"/>
        <v>333.25425903023978</v>
      </c>
      <c r="AT285" s="6">
        <f t="shared" si="730"/>
        <v>347.89480582357896</v>
      </c>
      <c r="AU285" s="6">
        <f t="shared" si="730"/>
        <v>363.16100932585709</v>
      </c>
      <c r="AV285" s="6">
        <f t="shared" si="730"/>
        <v>379.07807900599431</v>
      </c>
      <c r="AW285" s="6">
        <f t="shared" si="730"/>
        <v>395.6721033214593</v>
      </c>
      <c r="AX285" s="6">
        <f t="shared" si="730"/>
        <v>412.97006756456113</v>
      </c>
      <c r="AY285" s="6">
        <f t="shared" si="730"/>
        <v>430.99987071901268</v>
      </c>
      <c r="AZ285" s="6">
        <f t="shared" si="730"/>
        <v>449.79034114160612</v>
      </c>
      <c r="BA285" s="6">
        <f t="shared" si="730"/>
        <v>469.37125086580426</v>
      </c>
      <c r="BB285" s="6">
        <f t="shared" si="730"/>
        <v>489.7733283034778</v>
      </c>
      <c r="BC285" s="6">
        <f t="shared" si="730"/>
        <v>511.02826909930729</v>
      </c>
      <c r="BD285" s="6">
        <f t="shared" si="730"/>
        <v>533.1687448711956</v>
      </c>
      <c r="BE285" s="6">
        <f t="shared" si="730"/>
        <v>556.22840954316507</v>
      </c>
      <c r="BF285" s="6">
        <f t="shared" si="730"/>
        <v>580.24190295359551</v>
      </c>
      <c r="BG285" s="6">
        <f t="shared" si="730"/>
        <v>605.24485139086528</v>
      </c>
      <c r="BH285" s="6">
        <f t="shared" si="730"/>
        <v>631.27386468192708</v>
      </c>
      <c r="BI285" s="6">
        <f t="shared" si="730"/>
        <v>658.36652942461069</v>
      </c>
      <c r="BJ285" s="6">
        <f t="shared" si="730"/>
        <v>686.56139792205749</v>
      </c>
      <c r="BK285" s="6">
        <f t="shared" si="730"/>
        <v>715.89797234243611</v>
      </c>
      <c r="BL285" s="6">
        <f t="shared" si="730"/>
        <v>746.41668359020412</v>
      </c>
      <c r="BM285" s="6">
        <f t="shared" si="730"/>
        <v>778.15886433091612</v>
      </c>
      <c r="BN285" s="6">
        <f t="shared" si="730"/>
        <v>811.16671557799077</v>
      </c>
      <c r="BO285" s="6">
        <f t="shared" si="730"/>
        <v>845.48326619730631</v>
      </c>
      <c r="BP285" s="6">
        <f t="shared" ref="BP285:EA288" si="733">$H$1*PI()/3*($E$213*(BQ$215-BP$215)*(BP77*(2*BP$215+BQ$215)+BQ77*(BP$215+2*BQ$215))+$C$213/2*((BQ$215^2-BP$215^2)*(BP77+BQ77)^2+2*(BQ$215-BP$215)*(BP$215*BP77^2+BQ$215*BQ77^2)))</f>
        <v>881.15232464720816</v>
      </c>
      <c r="BQ285" s="6">
        <f t="shared" si="733"/>
        <v>918.21842221919485</v>
      </c>
      <c r="BR285" s="6">
        <f t="shared" si="733"/>
        <v>956.72674699858283</v>
      </c>
      <c r="BS285" s="6">
        <f t="shared" si="733"/>
        <v>996.72306771125227</v>
      </c>
      <c r="BT285" s="6">
        <f t="shared" si="733"/>
        <v>1038.2536465737007</v>
      </c>
      <c r="BU285" s="6">
        <f t="shared" si="733"/>
        <v>1081.3651402065516</v>
      </c>
      <c r="BV285" s="6">
        <f t="shared" si="733"/>
        <v>1126.1044876231319</v>
      </c>
      <c r="BW285" s="6">
        <f t="shared" si="733"/>
        <v>1172.5187842461667</v>
      </c>
      <c r="BX285" s="6">
        <f t="shared" si="733"/>
        <v>1220.655140854002</v>
      </c>
      <c r="BY285" s="6">
        <f t="shared" si="733"/>
        <v>1270.5605263064635</v>
      </c>
      <c r="BZ285" s="6">
        <f t="shared" si="733"/>
        <v>1322.28159284548</v>
      </c>
      <c r="CA285" s="6">
        <f t="shared" si="733"/>
        <v>1375.8644827217067</v>
      </c>
      <c r="CB285" s="6">
        <f t="shared" si="733"/>
        <v>1431.3546148455175</v>
      </c>
      <c r="CC285" s="6">
        <f t="shared" si="733"/>
        <v>1488.7964501310307</v>
      </c>
      <c r="CD285" s="6">
        <f t="shared" si="733"/>
        <v>1548.2332341518941</v>
      </c>
      <c r="CE285" s="6">
        <f t="shared" si="733"/>
        <v>1609.7067157134743</v>
      </c>
      <c r="CF285" s="6">
        <f t="shared" si="733"/>
        <v>1673.2568399174004</v>
      </c>
      <c r="CG285" s="6">
        <f t="shared" si="733"/>
        <v>1738.9214142880373</v>
      </c>
      <c r="CH285" s="6">
        <f t="shared" si="733"/>
        <v>1806.7357465380867</v>
      </c>
      <c r="CI285" s="6">
        <f t="shared" si="733"/>
        <v>1876.7322525637067</v>
      </c>
      <c r="CJ285" s="6">
        <f t="shared" si="733"/>
        <v>1948.9400333012379</v>
      </c>
      <c r="CK285" s="6">
        <f t="shared" si="733"/>
        <v>2023.3844191316193</v>
      </c>
      <c r="CL285" s="6">
        <f t="shared" si="733"/>
        <v>2100.0864806029108</v>
      </c>
      <c r="CM285" s="6">
        <f t="shared" si="733"/>
        <v>2179.0625043449836</v>
      </c>
      <c r="CN285" s="6">
        <f t="shared" si="733"/>
        <v>2260.3234331950835</v>
      </c>
      <c r="CO285" s="6">
        <f t="shared" si="733"/>
        <v>2343.8742697202774</v>
      </c>
      <c r="CP285" s="6">
        <f t="shared" si="733"/>
        <v>2429.713442542954</v>
      </c>
      <c r="CQ285" s="6">
        <f t="shared" si="733"/>
        <v>2517.8321351285076</v>
      </c>
      <c r="CR285" s="6">
        <f t="shared" si="733"/>
        <v>2608.2135770001596</v>
      </c>
      <c r="CS285" s="6">
        <f t="shared" si="733"/>
        <v>2700.8322977102921</v>
      </c>
      <c r="CT285" s="6">
        <f t="shared" si="733"/>
        <v>2795.6533443184776</v>
      </c>
      <c r="CU285" s="6">
        <f t="shared" si="733"/>
        <v>2892.6314635904755</v>
      </c>
      <c r="CV285" s="6">
        <f t="shared" si="733"/>
        <v>2991.7102507408608</v>
      </c>
      <c r="CW285" s="6">
        <f t="shared" si="733"/>
        <v>3092.821267104267</v>
      </c>
      <c r="CX285" s="6">
        <f t="shared" si="733"/>
        <v>3195.8831298827117</v>
      </c>
      <c r="CY285" s="6">
        <f t="shared" si="733"/>
        <v>3300.8005779264272</v>
      </c>
      <c r="CZ285" s="6">
        <f t="shared" si="733"/>
        <v>3407.4635183340051</v>
      </c>
      <c r="DA285" s="6">
        <f t="shared" si="733"/>
        <v>3515.7460597264389</v>
      </c>
      <c r="DB285" s="6">
        <f t="shared" si="733"/>
        <v>3625.5055391009196</v>
      </c>
      <c r="DC285" s="6">
        <f t="shared" si="733"/>
        <v>3736.5815503217377</v>
      </c>
      <c r="DD285" s="6">
        <f t="shared" si="733"/>
        <v>3848.7949836924076</v>
      </c>
      <c r="DE285" s="6">
        <f t="shared" si="733"/>
        <v>3961.9470873460314</v>
      </c>
      <c r="DF285" s="6">
        <f t="shared" si="733"/>
        <v>4075.8185627341645</v>
      </c>
      <c r="DG285" s="6">
        <f t="shared" si="733"/>
        <v>4190.1687080605507</v>
      </c>
      <c r="DH285" s="6">
        <f t="shared" si="733"/>
        <v>4304.7346251659646</v>
      </c>
      <c r="DI285" s="6">
        <f t="shared" si="733"/>
        <v>4419.230507087741</v>
      </c>
      <c r="DJ285" s="6">
        <f t="shared" si="733"/>
        <v>4533.3470252823818</v>
      </c>
      <c r="DK285" s="6">
        <f t="shared" si="733"/>
        <v>4646.7508373473738</v>
      </c>
      <c r="DL285" s="6">
        <f t="shared" si="733"/>
        <v>4759.0842377897234</v>
      </c>
      <c r="DM285" s="6">
        <f t="shared" si="733"/>
        <v>4869.9649762094677</v>
      </c>
      <c r="DN285" s="6">
        <f t="shared" si="733"/>
        <v>4978.9862689441052</v>
      </c>
      <c r="DO285" s="6">
        <f t="shared" si="733"/>
        <v>5085.7170316657457</v>
      </c>
      <c r="DP285" s="6">
        <f t="shared" si="733"/>
        <v>5189.7023619209176</v>
      </c>
      <c r="DQ285" s="6">
        <f t="shared" si="733"/>
        <v>5290.4643015274942</v>
      </c>
      <c r="DR285" s="6">
        <f t="shared" si="733"/>
        <v>5387.502909653871</v>
      </c>
      <c r="DS285" s="6">
        <f t="shared" si="733"/>
        <v>5480.2976776119403</v>
      </c>
      <c r="DT285" s="6">
        <f t="shared" si="733"/>
        <v>5568.3093162845162</v>
      </c>
      <c r="DU285" s="6">
        <f t="shared" si="733"/>
        <v>5650.981946322373</v>
      </c>
      <c r="DV285" s="6">
        <f t="shared" si="733"/>
        <v>5727.7457196536297</v>
      </c>
      <c r="DW285" s="6">
        <f t="shared" si="733"/>
        <v>5798.0198985465286</v>
      </c>
      <c r="DX285" s="6">
        <f t="shared" si="733"/>
        <v>5861.2164151469124</v>
      </c>
      <c r="DY285" s="6">
        <f t="shared" si="733"/>
        <v>5916.7439299366652</v>
      </c>
      <c r="DZ285" s="6">
        <f t="shared" si="733"/>
        <v>5964.0124020580351</v>
      </c>
      <c r="EA285" s="6">
        <f t="shared" si="733"/>
        <v>6002.4381774814574</v>
      </c>
      <c r="EB285" s="6">
        <f t="shared" si="731"/>
        <v>6031.4495927372391</v>
      </c>
      <c r="EC285" s="6">
        <f t="shared" si="720"/>
        <v>6050.4930821507533</v>
      </c>
      <c r="ED285" s="6">
        <f t="shared" si="720"/>
        <v>6059.0397652382144</v>
      </c>
      <c r="EE285" s="6">
        <f t="shared" ref="EE285:GP288" si="734">$H$1*PI()/3*($E$213*(EF$215-EE$215)*(EE77*(2*EE$215+EF$215)+EF77*(EE$215+2*EF$215))+$C$213/2*((EF$215^2-EE$215^2)*(EE77+EF77)^2+2*(EF$215-EE$215)*(EE$215*EE77^2+EF$215*EF77^2)))</f>
        <v>6056.5924781451295</v>
      </c>
      <c r="EF285" s="6">
        <f t="shared" si="734"/>
        <v>6042.6931986846184</v>
      </c>
      <c r="EG285" s="6">
        <f t="shared" si="734"/>
        <v>6016.9307988332102</v>
      </c>
      <c r="EH285" s="6">
        <f t="shared" si="734"/>
        <v>5978.9490416797717</v>
      </c>
      <c r="EI285" s="6">
        <f t="shared" si="734"/>
        <v>5928.4547218228117</v>
      </c>
      <c r="EJ285" s="6">
        <f t="shared" si="734"/>
        <v>5865.2258296767432</v>
      </c>
      <c r="EK285" s="6">
        <f t="shared" si="734"/>
        <v>5789.1196012833234</v>
      </c>
      <c r="EL285" s="6">
        <f t="shared" si="734"/>
        <v>5700.0802967014315</v>
      </c>
      <c r="EM285" s="6">
        <f t="shared" si="734"/>
        <v>5598.1465323631865</v>
      </c>
      <c r="EN285" s="6">
        <f t="shared" si="734"/>
        <v>5483.4579768854892</v>
      </c>
      <c r="EO285" s="6">
        <f t="shared" si="734"/>
        <v>5356.2612063580036</v>
      </c>
      <c r="EP285" s="6">
        <f t="shared" si="734"/>
        <v>5216.9145051234846</v>
      </c>
      <c r="EQ285" s="6">
        <f t="shared" si="734"/>
        <v>5065.8913926387449</v>
      </c>
      <c r="ER285" s="6">
        <f t="shared" si="734"/>
        <v>4903.7826569804429</v>
      </c>
      <c r="ES285" s="6">
        <f t="shared" si="734"/>
        <v>4731.2966822557473</v>
      </c>
      <c r="ET285" s="6">
        <f t="shared" si="734"/>
        <v>4549.2578714210749</v>
      </c>
      <c r="EU285" s="6">
        <f t="shared" si="734"/>
        <v>4358.6029888346784</v>
      </c>
      <c r="EV285" s="6">
        <f t="shared" si="734"/>
        <v>4160.3752789249083</v>
      </c>
      <c r="EW285" s="6">
        <f t="shared" si="734"/>
        <v>3955.7162591711085</v>
      </c>
      <c r="EX285" s="6">
        <f t="shared" si="734"/>
        <v>3745.8551372725133</v>
      </c>
      <c r="EY285" s="6">
        <f t="shared" si="734"/>
        <v>3532.0958636351452</v>
      </c>
      <c r="EZ285" s="6">
        <f t="shared" si="734"/>
        <v>3315.8019002910605</v>
      </c>
      <c r="FA285" s="6">
        <f t="shared" si="734"/>
        <v>3098.3788647199844</v>
      </c>
      <c r="FB285" s="6">
        <f t="shared" si="734"/>
        <v>2881.2552896689162</v>
      </c>
      <c r="FC285" s="6">
        <f t="shared" si="734"/>
        <v>2665.8618252667575</v>
      </c>
      <c r="FD285" s="6">
        <f t="shared" si="734"/>
        <v>2453.6092941574198</v>
      </c>
      <c r="FE285" s="6">
        <f t="shared" si="734"/>
        <v>2245.8660899846764</v>
      </c>
      <c r="FF285" s="6">
        <f t="shared" si="734"/>
        <v>2043.9354800214128</v>
      </c>
      <c r="FG285" s="6">
        <f t="shared" si="734"/>
        <v>1849.0334292027553</v>
      </c>
      <c r="FH285" s="6">
        <f t="shared" si="734"/>
        <v>1662.2676005719384</v>
      </c>
      <c r="FI285" s="6">
        <f t="shared" si="734"/>
        <v>1484.6182016452246</v>
      </c>
      <c r="FJ285" s="6">
        <f t="shared" si="734"/>
        <v>1316.9213334523783</v>
      </c>
      <c r="FK285" s="6">
        <f t="shared" si="734"/>
        <v>1159.8554561699561</v>
      </c>
      <c r="FL285" s="6">
        <f t="shared" si="734"/>
        <v>1013.9315106823985</v>
      </c>
      <c r="FM285" s="6">
        <f t="shared" si="734"/>
        <v>879.48712932418255</v>
      </c>
      <c r="FN285" s="6">
        <f t="shared" si="734"/>
        <v>756.6852336305567</v>
      </c>
      <c r="FO285" s="6">
        <f t="shared" si="734"/>
        <v>645.51715660651132</v>
      </c>
      <c r="FP285" s="6">
        <f t="shared" si="734"/>
        <v>545.81024840846646</v>
      </c>
      <c r="FQ285" s="6">
        <f t="shared" si="734"/>
        <v>457.23973615719115</v>
      </c>
      <c r="FR285" s="6">
        <f t="shared" si="734"/>
        <v>379.34442120916822</v>
      </c>
      <c r="FS285" s="6">
        <f t="shared" si="734"/>
        <v>311.54562208318032</v>
      </c>
      <c r="FT285" s="6">
        <f t="shared" si="734"/>
        <v>253.16862011727838</v>
      </c>
      <c r="FU285" s="6">
        <f t="shared" si="734"/>
        <v>203.46574889819857</v>
      </c>
      <c r="FV285" s="6">
        <f t="shared" si="734"/>
        <v>161.64019698930329</v>
      </c>
      <c r="FW285" s="6">
        <f t="shared" si="734"/>
        <v>126.86957322110382</v>
      </c>
      <c r="FX285" s="6">
        <f t="shared" si="734"/>
        <v>98.328318017777534</v>
      </c>
      <c r="FY285" s="6">
        <f t="shared" si="734"/>
        <v>75.208132005563499</v>
      </c>
      <c r="FZ285" s="6">
        <f t="shared" si="734"/>
        <v>56.735729207734906</v>
      </c>
      <c r="GA285" s="6">
        <f t="shared" si="734"/>
        <v>42.187397039296201</v>
      </c>
      <c r="GB285" s="6">
        <f t="shared" si="734"/>
        <v>30.900046139450829</v>
      </c>
      <c r="GC285" s="6">
        <f t="shared" si="734"/>
        <v>22.278644490523458</v>
      </c>
      <c r="GD285" s="6">
        <f t="shared" si="734"/>
        <v>15.800135985797528</v>
      </c>
      <c r="GE285" s="6">
        <f t="shared" si="734"/>
        <v>11.014128009271488</v>
      </c>
      <c r="GF285" s="6">
        <f t="shared" si="734"/>
        <v>7.5407823459091308</v>
      </c>
      <c r="GG285" s="6">
        <f t="shared" si="734"/>
        <v>5.0664491868674562</v>
      </c>
      <c r="GH285" s="6">
        <f t="shared" si="734"/>
        <v>3.3376401014759574</v>
      </c>
      <c r="GI285" s="6">
        <f t="shared" si="734"/>
        <v>2.1539426178877945</v>
      </c>
      <c r="GJ285" s="6">
        <f t="shared" si="734"/>
        <v>1.3604412873218048</v>
      </c>
      <c r="GK285" s="6">
        <f t="shared" si="734"/>
        <v>0.84013656378811774</v>
      </c>
      <c r="GL285" s="6">
        <f t="shared" si="734"/>
        <v>0.5067549274507458</v>
      </c>
      <c r="GM285" s="6">
        <f t="shared" si="734"/>
        <v>0.29823390816227696</v>
      </c>
      <c r="GN285" s="6">
        <f t="shared" si="734"/>
        <v>0.17105599968688656</v>
      </c>
      <c r="GO285" s="6">
        <f t="shared" si="734"/>
        <v>9.5505973072884054E-2</v>
      </c>
      <c r="GP285" s="6">
        <f t="shared" si="734"/>
        <v>5.1844022220494196E-2</v>
      </c>
      <c r="GQ285" s="6">
        <f t="shared" si="732"/>
        <v>2.7326436422828154E-2</v>
      </c>
      <c r="GR285" s="6">
        <f t="shared" si="732"/>
        <v>1.3966827504814195E-2</v>
      </c>
      <c r="GS285" s="6">
        <f t="shared" si="732"/>
        <v>6.9124207370350856E-3</v>
      </c>
      <c r="GT285" s="6">
        <f t="shared" si="732"/>
        <v>3.30779781925092E-3</v>
      </c>
      <c r="GU285" s="6">
        <f t="shared" si="732"/>
        <v>1.5281049940464144E-3</v>
      </c>
      <c r="GV285" s="6">
        <f t="shared" si="732"/>
        <v>6.8041019789326905E-4</v>
      </c>
      <c r="GW285" s="6">
        <f t="shared" si="732"/>
        <v>2.9151249252820139E-4</v>
      </c>
      <c r="GX285" s="6">
        <f t="shared" si="732"/>
        <v>1.1996194773295898E-4</v>
      </c>
      <c r="GY285" s="6">
        <f t="shared" si="715"/>
        <v>4.7328783400890841E-5</v>
      </c>
      <c r="GZ285" s="6">
        <f t="shared" si="715"/>
        <v>1.7867375018377809E-5</v>
      </c>
      <c r="HA285" s="6">
        <f t="shared" si="715"/>
        <v>6.4412270791371041E-6</v>
      </c>
      <c r="HB285" s="6">
        <f t="shared" si="715"/>
        <v>2.21272108479858E-6</v>
      </c>
      <c r="HC285" s="6">
        <f t="shared" si="715"/>
        <v>7.227192405469207E-7</v>
      </c>
      <c r="HD285" s="6">
        <f t="shared" si="715"/>
        <v>2.2391692658200447E-7</v>
      </c>
      <c r="HE285" s="6">
        <f t="shared" si="715"/>
        <v>6.5647877609942599E-8</v>
      </c>
      <c r="HF285" s="6">
        <f t="shared" si="715"/>
        <v>1.8166166150439218E-8</v>
      </c>
      <c r="HG285" s="6">
        <f t="shared" si="715"/>
        <v>4.7321106074234186E-9</v>
      </c>
      <c r="HJ285" s="2">
        <f t="shared" si="721"/>
        <v>381151.90567598736</v>
      </c>
      <c r="HK285" s="1">
        <f t="shared" si="717"/>
        <v>386644.10859468294</v>
      </c>
      <c r="HL285" s="2">
        <f t="shared" si="722"/>
        <v>-0.99996070566407169</v>
      </c>
      <c r="HM285" s="4">
        <f t="shared" si="723"/>
        <v>1.044242533119131</v>
      </c>
      <c r="HN285" s="4">
        <f t="shared" si="724"/>
        <v>0.50255693396792922</v>
      </c>
      <c r="HO285" s="5">
        <f t="shared" si="718"/>
        <v>6.7656472791406941</v>
      </c>
      <c r="HP285" s="2">
        <f t="shared" si="725"/>
        <v>-3968.9884473979846</v>
      </c>
      <c r="HQ285" s="5">
        <f t="shared" si="726"/>
        <v>-6.7771998811554113</v>
      </c>
      <c r="HR285" s="6">
        <f t="shared" si="727"/>
        <v>2652.7656472791405</v>
      </c>
      <c r="HS285" s="2">
        <f t="shared" si="728"/>
        <v>189.33985154826308</v>
      </c>
      <c r="HT285" s="11">
        <f t="shared" si="729"/>
        <v>381151.90567444696</v>
      </c>
    </row>
    <row r="286" spans="1:228" x14ac:dyDescent="0.25">
      <c r="A286">
        <v>200</v>
      </c>
      <c r="B286" s="3">
        <v>10000000000</v>
      </c>
      <c r="C286" s="7">
        <v>316.8808781402895</v>
      </c>
      <c r="D286" s="6">
        <f t="shared" si="719"/>
        <v>45.937115246856763</v>
      </c>
      <c r="E286" s="6">
        <f t="shared" ref="E286:BP289" si="735">$H$1*PI()/3*($E$213*(F$215-E$215)*(E78*(2*E$215+F$215)+F78*(E$215+2*F$215))+$C$213/2*((F$215^2-E$215^2)*(E78+F78)^2+2*(F$215-E$215)*(E$215*E78^2+F$215*F78^2)))</f>
        <v>48.028034898130485</v>
      </c>
      <c r="F286" s="6">
        <f t="shared" si="735"/>
        <v>50.213706989018512</v>
      </c>
      <c r="G286" s="6">
        <f t="shared" si="735"/>
        <v>52.498390702809509</v>
      </c>
      <c r="H286" s="6">
        <f t="shared" si="735"/>
        <v>54.886533678400589</v>
      </c>
      <c r="I286" s="6">
        <f t="shared" si="735"/>
        <v>57.382780081111207</v>
      </c>
      <c r="J286" s="6">
        <f t="shared" si="735"/>
        <v>59.9919789945397</v>
      </c>
      <c r="K286" s="6">
        <f t="shared" si="735"/>
        <v>62.719193144365732</v>
      </c>
      <c r="L286" s="6">
        <f t="shared" si="735"/>
        <v>65.569707963896008</v>
      </c>
      <c r="M286" s="6">
        <f t="shared" si="735"/>
        <v>68.549041012733355</v>
      </c>
      <c r="N286" s="6">
        <f t="shared" si="735"/>
        <v>71.66295175865001</v>
      </c>
      <c r="O286" s="6">
        <f t="shared" si="735"/>
        <v>74.917451734056797</v>
      </c>
      <c r="P286" s="6">
        <f t="shared" si="735"/>
        <v>78.318815076934953</v>
      </c>
      <c r="Q286" s="6">
        <f t="shared" si="735"/>
        <v>81.87358946747915</v>
      </c>
      <c r="R286" s="6">
        <f t="shared" si="735"/>
        <v>85.588607470792653</v>
      </c>
      <c r="S286" s="6">
        <f t="shared" si="735"/>
        <v>89.47099829550902</v>
      </c>
      <c r="T286" s="6">
        <f t="shared" si="735"/>
        <v>93.528199978887869</v>
      </c>
      <c r="U286" s="6">
        <f t="shared" si="735"/>
        <v>97.767972008090936</v>
      </c>
      <c r="V286" s="6">
        <f t="shared" si="735"/>
        <v>102.19840838627707</v>
      </c>
      <c r="W286" s="6">
        <f t="shared" si="735"/>
        <v>106.82795115324346</v>
      </c>
      <c r="X286" s="6">
        <f t="shared" si="735"/>
        <v>111.66540436815419</v>
      </c>
      <c r="Y286" s="6">
        <f t="shared" si="735"/>
        <v>116.71994856209291</v>
      </c>
      <c r="Z286" s="6">
        <f t="shared" si="735"/>
        <v>122.00115566723392</v>
      </c>
      <c r="AA286" s="6">
        <f t="shared" si="735"/>
        <v>127.51900442796948</v>
      </c>
      <c r="AB286" s="6">
        <f t="shared" si="735"/>
        <v>133.28389629884029</v>
      </c>
      <c r="AC286" s="6">
        <f t="shared" si="735"/>
        <v>139.30667183257191</v>
      </c>
      <c r="AD286" s="6">
        <f t="shared" si="735"/>
        <v>145.59862755994021</v>
      </c>
      <c r="AE286" s="6">
        <f t="shared" si="735"/>
        <v>152.17153336114151</v>
      </c>
      <c r="AF286" s="6">
        <f t="shared" si="735"/>
        <v>159.03765032803145</v>
      </c>
      <c r="AG286" s="6">
        <f t="shared" si="735"/>
        <v>166.20974911204721</v>
      </c>
      <c r="AH286" s="6">
        <f t="shared" si="735"/>
        <v>173.70112875225971</v>
      </c>
      <c r="AI286" s="6">
        <f t="shared" si="735"/>
        <v>181.52563597436273</v>
      </c>
      <c r="AJ286" s="6">
        <f t="shared" si="735"/>
        <v>189.69768494859062</v>
      </c>
      <c r="AK286" s="6">
        <f t="shared" si="735"/>
        <v>198.23227749096372</v>
      </c>
      <c r="AL286" s="6">
        <f t="shared" si="735"/>
        <v>207.14502368923914</v>
      </c>
      <c r="AM286" s="6">
        <f t="shared" si="735"/>
        <v>216.45216292940776</v>
      </c>
      <c r="AN286" s="6">
        <f t="shared" si="735"/>
        <v>226.17058529601934</v>
      </c>
      <c r="AO286" s="6">
        <f t="shared" si="735"/>
        <v>236.31785331249947</v>
      </c>
      <c r="AP286" s="6">
        <f t="shared" si="735"/>
        <v>246.91222398314449</v>
      </c>
      <c r="AQ286" s="6">
        <f t="shared" si="735"/>
        <v>257.97267109226829</v>
      </c>
      <c r="AR286" s="6">
        <f t="shared" si="735"/>
        <v>269.51890770856647</v>
      </c>
      <c r="AS286" s="6">
        <f t="shared" si="735"/>
        <v>281.57140883633667</v>
      </c>
      <c r="AT286" s="6">
        <f t="shared" si="735"/>
        <v>294.1514341456637</v>
      </c>
      <c r="AU286" s="6">
        <f t="shared" si="735"/>
        <v>307.28105070591022</v>
      </c>
      <c r="AV286" s="6">
        <f t="shared" si="735"/>
        <v>320.98315563686049</v>
      </c>
      <c r="AW286" s="6">
        <f t="shared" si="735"/>
        <v>335.28149857969231</v>
      </c>
      <c r="AX286" s="6">
        <f t="shared" si="735"/>
        <v>350.20070388133854</v>
      </c>
      <c r="AY286" s="6">
        <f t="shared" si="735"/>
        <v>365.76629236997519</v>
      </c>
      <c r="AZ286" s="6">
        <f t="shared" si="735"/>
        <v>382.00470258708998</v>
      </c>
      <c r="BA286" s="6">
        <f t="shared" si="735"/>
        <v>398.94331132690536</v>
      </c>
      <c r="BB286" s="6">
        <f t="shared" si="735"/>
        <v>416.61045331707749</v>
      </c>
      <c r="BC286" s="6">
        <f t="shared" si="735"/>
        <v>435.03543985666607</v>
      </c>
      <c r="BD286" s="6">
        <f t="shared" si="735"/>
        <v>454.24857620981504</v>
      </c>
      <c r="BE286" s="6">
        <f t="shared" si="735"/>
        <v>474.28117753106511</v>
      </c>
      <c r="BF286" s="6">
        <f t="shared" si="735"/>
        <v>495.16558307828717</v>
      </c>
      <c r="BG286" s="6">
        <f t="shared" si="735"/>
        <v>516.93516844306464</v>
      </c>
      <c r="BH286" s="6">
        <f t="shared" si="735"/>
        <v>539.62435550558848</v>
      </c>
      <c r="BI286" s="6">
        <f t="shared" si="735"/>
        <v>563.26861979110811</v>
      </c>
      <c r="BJ286" s="6">
        <f t="shared" si="735"/>
        <v>587.90449487673595</v>
      </c>
      <c r="BK286" s="6">
        <f t="shared" si="735"/>
        <v>613.56957346632771</v>
      </c>
      <c r="BL286" s="6">
        <f t="shared" si="735"/>
        <v>640.30250471833767</v>
      </c>
      <c r="BM286" s="6">
        <f t="shared" si="735"/>
        <v>668.14298737202284</v>
      </c>
      <c r="BN286" s="6">
        <f t="shared" si="735"/>
        <v>697.13175818637603</v>
      </c>
      <c r="BO286" s="6">
        <f t="shared" si="735"/>
        <v>727.31057515846419</v>
      </c>
      <c r="BP286" s="6">
        <f t="shared" si="735"/>
        <v>758.72219495169907</v>
      </c>
      <c r="BQ286" s="6">
        <f t="shared" si="733"/>
        <v>791.41034391560015</v>
      </c>
      <c r="BR286" s="6">
        <f t="shared" si="733"/>
        <v>825.41968203427507</v>
      </c>
      <c r="BS286" s="6">
        <f t="shared" si="733"/>
        <v>860.79575908936886</v>
      </c>
      <c r="BT286" s="6">
        <f t="shared" si="733"/>
        <v>897.58496227438161</v>
      </c>
      <c r="BU286" s="6">
        <f t="shared" si="733"/>
        <v>935.83445444018582</v>
      </c>
      <c r="BV286" s="6">
        <f t="shared" si="733"/>
        <v>975.59210210044262</v>
      </c>
      <c r="BW286" s="6">
        <f t="shared" si="733"/>
        <v>1016.9063922644025</v>
      </c>
      <c r="BX286" s="6">
        <f t="shared" si="733"/>
        <v>1059.8263371077094</v>
      </c>
      <c r="BY286" s="6">
        <f t="shared" si="733"/>
        <v>1104.4013654332068</v>
      </c>
      <c r="BZ286" s="6">
        <f t="shared" si="733"/>
        <v>1150.6811998101261</v>
      </c>
      <c r="CA286" s="6">
        <f t="shared" si="733"/>
        <v>1198.7157182235201</v>
      </c>
      <c r="CB286" s="6">
        <f t="shared" si="733"/>
        <v>1248.5547989991451</v>
      </c>
      <c r="CC286" s="6">
        <f t="shared" si="733"/>
        <v>1300.2481477195777</v>
      </c>
      <c r="CD286" s="6">
        <f t="shared" si="733"/>
        <v>1353.8451047773387</v>
      </c>
      <c r="CE286" s="6">
        <f t="shared" si="733"/>
        <v>1409.3944321686827</v>
      </c>
      <c r="CF286" s="6">
        <f t="shared" si="733"/>
        <v>1466.9440780732466</v>
      </c>
      <c r="CG286" s="6">
        <f t="shared" si="733"/>
        <v>1526.5409177218439</v>
      </c>
      <c r="CH286" s="6">
        <f t="shared" si="733"/>
        <v>1588.2304690196745</v>
      </c>
      <c r="CI286" s="6">
        <f t="shared" si="733"/>
        <v>1652.0565813576625</v>
      </c>
      <c r="CJ286" s="6">
        <f t="shared" si="733"/>
        <v>1718.0610960300585</v>
      </c>
      <c r="CK286" s="6">
        <f t="shared" si="733"/>
        <v>1786.2834766674412</v>
      </c>
      <c r="CL286" s="6">
        <f t="shared" si="733"/>
        <v>1856.760408106365</v>
      </c>
      <c r="CM286" s="6">
        <f t="shared" si="733"/>
        <v>1929.5253621401764</v>
      </c>
      <c r="CN286" s="6">
        <f t="shared" si="733"/>
        <v>2004.6081286488668</v>
      </c>
      <c r="CO286" s="6">
        <f t="shared" si="733"/>
        <v>2082.0343106728546</v>
      </c>
      <c r="CP286" s="6">
        <f t="shared" si="733"/>
        <v>2161.824782102738</v>
      </c>
      <c r="CQ286" s="6">
        <f t="shared" si="733"/>
        <v>2243.9951067867182</v>
      </c>
      <c r="CR286" s="6">
        <f t="shared" si="733"/>
        <v>2328.5549180274611</v>
      </c>
      <c r="CS286" s="6">
        <f t="shared" si="733"/>
        <v>2415.5072576557095</v>
      </c>
      <c r="CT286" s="6">
        <f t="shared" si="733"/>
        <v>2504.847874127443</v>
      </c>
      <c r="CU286" s="6">
        <f t="shared" si="733"/>
        <v>2596.5644793837905</v>
      </c>
      <c r="CV286" s="6">
        <f t="shared" si="733"/>
        <v>2690.6359646290853</v>
      </c>
      <c r="CW286" s="6">
        <f t="shared" si="733"/>
        <v>2787.0315755534498</v>
      </c>
      <c r="CX286" s="6">
        <f t="shared" si="733"/>
        <v>2885.7100480732033</v>
      </c>
      <c r="CY286" s="6">
        <f t="shared" si="733"/>
        <v>2986.6187062514932</v>
      </c>
      <c r="CZ286" s="6">
        <f t="shared" si="733"/>
        <v>3089.6925246673309</v>
      </c>
      <c r="DA286" s="6">
        <f t="shared" si="733"/>
        <v>3194.8531583268605</v>
      </c>
      <c r="DB286" s="6">
        <f t="shared" si="733"/>
        <v>3302.0079440276495</v>
      </c>
      <c r="DC286" s="6">
        <f t="shared" si="733"/>
        <v>3411.0488780033165</v>
      </c>
      <c r="DD286" s="6">
        <f t="shared" si="733"/>
        <v>3521.8515758207718</v>
      </c>
      <c r="DE286" s="6">
        <f t="shared" si="733"/>
        <v>3634.2742215818444</v>
      </c>
      <c r="DF286" s="6">
        <f t="shared" si="733"/>
        <v>3748.1565148132518</v>
      </c>
      <c r="DG286" s="6">
        <f t="shared" si="733"/>
        <v>3863.3186248155384</v>
      </c>
      <c r="DH286" s="6">
        <f t="shared" si="733"/>
        <v>3979.560163754034</v>
      </c>
      <c r="DI286" s="6">
        <f t="shared" si="733"/>
        <v>4096.6591913903867</v>
      </c>
      <c r="DJ286" s="6">
        <f t="shared" si="733"/>
        <v>4214.3712660717902</v>
      </c>
      <c r="DK286" s="6">
        <f t="shared" si="733"/>
        <v>4332.4285584618601</v>
      </c>
      <c r="DL286" s="6">
        <f t="shared" si="733"/>
        <v>4450.539046322694</v>
      </c>
      <c r="DM286" s="6">
        <f t="shared" si="733"/>
        <v>4568.3858106807902</v>
      </c>
      <c r="DN286" s="6">
        <f t="shared" si="733"/>
        <v>4685.6264557148033</v>
      </c>
      <c r="DO286" s="6">
        <f t="shared" si="733"/>
        <v>4801.8926766200875</v>
      </c>
      <c r="DP286" s="6">
        <f t="shared" si="733"/>
        <v>4916.790001815898</v>
      </c>
      <c r="DQ286" s="6">
        <f t="shared" si="733"/>
        <v>5029.8977375986115</v>
      </c>
      <c r="DR286" s="6">
        <f t="shared" si="733"/>
        <v>5140.769145247742</v>
      </c>
      <c r="DS286" s="6">
        <f t="shared" si="733"/>
        <v>5248.9318820285707</v>
      </c>
      <c r="DT286" s="6">
        <f t="shared" si="733"/>
        <v>5353.8887388847834</v>
      </c>
      <c r="DU286" s="6">
        <f t="shared" si="733"/>
        <v>5455.1187085513502</v>
      </c>
      <c r="DV286" s="6">
        <f t="shared" si="733"/>
        <v>5552.0784182250254</v>
      </c>
      <c r="DW286" s="6">
        <f t="shared" si="733"/>
        <v>5644.2039609043068</v>
      </c>
      <c r="DX286" s="6">
        <f t="shared" si="733"/>
        <v>5730.9131587584916</v>
      </c>
      <c r="DY286" s="6">
        <f t="shared" si="733"/>
        <v>5811.6082902631415</v>
      </c>
      <c r="DZ286" s="6">
        <f t="shared" si="733"/>
        <v>5885.6793104557437</v>
      </c>
      <c r="EA286" s="6">
        <f t="shared" si="733"/>
        <v>5952.5075900653055</v>
      </c>
      <c r="EB286" s="6">
        <f t="shared" si="731"/>
        <v>6011.4701945811776</v>
      </c>
      <c r="EC286" s="6">
        <f t="shared" si="720"/>
        <v>6061.9447182634985</v>
      </c>
      <c r="ED286" s="6">
        <f t="shared" si="720"/>
        <v>6103.3146806042014</v>
      </c>
      <c r="EE286" s="6">
        <f t="shared" si="734"/>
        <v>6134.9754837359424</v>
      </c>
      <c r="EF286" s="6">
        <f t="shared" si="734"/>
        <v>6156.3409185788205</v>
      </c>
      <c r="EG286" s="6">
        <f t="shared" si="734"/>
        <v>6166.8501951385979</v>
      </c>
      <c r="EH286" s="6">
        <f t="shared" si="734"/>
        <v>6165.9754583684662</v>
      </c>
      <c r="EI286" s="6">
        <f t="shared" si="734"/>
        <v>6153.2297352021169</v>
      </c>
      <c r="EJ286" s="6">
        <f t="shared" si="734"/>
        <v>6128.1752411439193</v>
      </c>
      <c r="EK286" s="6">
        <f t="shared" si="734"/>
        <v>6090.4319561212878</v>
      </c>
      <c r="EL286" s="6">
        <f t="shared" si="734"/>
        <v>6039.6863595783507</v>
      </c>
      <c r="EM286" s="6">
        <f t="shared" si="734"/>
        <v>5975.7001942417337</v>
      </c>
      <c r="EN286" s="6">
        <f t="shared" si="734"/>
        <v>5898.3191073079633</v>
      </c>
      <c r="EO286" s="6">
        <f t="shared" si="734"/>
        <v>5807.4809973707579</v>
      </c>
      <c r="EP286" s="6">
        <f t="shared" si="734"/>
        <v>5703.2238760360597</v>
      </c>
      <c r="EQ286" s="6">
        <f t="shared" si="734"/>
        <v>5585.693035813807</v>
      </c>
      <c r="ER286" s="6">
        <f t="shared" si="734"/>
        <v>5455.1473012369252</v>
      </c>
      <c r="ES286" s="6">
        <f t="shared" si="734"/>
        <v>5311.9641295700285</v>
      </c>
      <c r="ET286" s="6">
        <f t="shared" si="734"/>
        <v>5156.6433218667653</v>
      </c>
      <c r="EU286" s="6">
        <f t="shared" si="734"/>
        <v>4989.8091058275268</v>
      </c>
      <c r="EV286" s="6">
        <f t="shared" si="734"/>
        <v>4812.21035999181</v>
      </c>
      <c r="EW286" s="6">
        <f t="shared" si="734"/>
        <v>4624.7187654459849</v>
      </c>
      <c r="EX286" s="6">
        <f t="shared" si="734"/>
        <v>4428.3246973968653</v>
      </c>
      <c r="EY286" s="6">
        <f t="shared" si="734"/>
        <v>4224.130705445411</v>
      </c>
      <c r="EZ286" s="6">
        <f t="shared" si="734"/>
        <v>4013.3424786293444</v>
      </c>
      <c r="FA286" s="6">
        <f t="shared" si="734"/>
        <v>3797.2572494145311</v>
      </c>
      <c r="FB286" s="6">
        <f t="shared" si="734"/>
        <v>3577.2496593126866</v>
      </c>
      <c r="FC286" s="6">
        <f t="shared" si="734"/>
        <v>3354.7551866927884</v>
      </c>
      <c r="FD286" s="6">
        <f t="shared" si="734"/>
        <v>3131.2513229740016</v>
      </c>
      <c r="FE286" s="6">
        <f t="shared" si="734"/>
        <v>2908.236774232997</v>
      </c>
      <c r="FF286" s="6">
        <f t="shared" si="734"/>
        <v>2687.2090583055765</v>
      </c>
      <c r="FG286" s="6">
        <f t="shared" si="734"/>
        <v>2469.6409587119538</v>
      </c>
      <c r="FH286" s="6">
        <f t="shared" si="734"/>
        <v>2256.9563817611888</v>
      </c>
      <c r="FI286" s="6">
        <f t="shared" si="734"/>
        <v>2050.5062370117116</v>
      </c>
      <c r="FJ286" s="6">
        <f t="shared" si="734"/>
        <v>1851.5450185421296</v>
      </c>
      <c r="FK286" s="6">
        <f t="shared" si="734"/>
        <v>1661.2088001198499</v>
      </c>
      <c r="FL286" s="6">
        <f t="shared" si="734"/>
        <v>1480.4953663701779</v>
      </c>
      <c r="FM286" s="6">
        <f t="shared" si="734"/>
        <v>1310.2471804629627</v>
      </c>
      <c r="FN286" s="6">
        <f t="shared" si="734"/>
        <v>1151.1378337180338</v>
      </c>
      <c r="FO286" s="6">
        <f t="shared" si="734"/>
        <v>1003.6625327184273</v>
      </c>
      <c r="FP286" s="6">
        <f t="shared" si="734"/>
        <v>868.13305574019671</v>
      </c>
      <c r="FQ286" s="6">
        <f t="shared" si="734"/>
        <v>744.67745570903196</v>
      </c>
      <c r="FR286" s="6">
        <f t="shared" si="734"/>
        <v>633.24460697538893</v>
      </c>
      <c r="FS286" s="6">
        <f t="shared" si="734"/>
        <v>533.61349594585874</v>
      </c>
      <c r="FT286" s="6">
        <f t="shared" si="734"/>
        <v>445.40695113977438</v>
      </c>
      <c r="FU286" s="6">
        <f t="shared" si="734"/>
        <v>368.10930832010899</v>
      </c>
      <c r="FV286" s="6">
        <f t="shared" si="734"/>
        <v>301.0873237097839</v>
      </c>
      <c r="FW286" s="6">
        <f t="shared" si="734"/>
        <v>243.61349564281582</v>
      </c>
      <c r="FX286" s="6">
        <f t="shared" si="734"/>
        <v>194.89084393775659</v>
      </c>
      <c r="FY286" s="6">
        <f t="shared" si="734"/>
        <v>154.07813623551075</v>
      </c>
      <c r="FZ286" s="6">
        <f t="shared" si="734"/>
        <v>120.31454765875506</v>
      </c>
      <c r="GA286" s="6">
        <f t="shared" si="734"/>
        <v>92.742796452768189</v>
      </c>
      <c r="GB286" s="6">
        <f t="shared" si="734"/>
        <v>70.529911133993821</v>
      </c>
      <c r="GC286" s="6">
        <f t="shared" si="734"/>
        <v>52.884946729342005</v>
      </c>
      <c r="GD286" s="6">
        <f t="shared" si="734"/>
        <v>39.073167228416231</v>
      </c>
      <c r="GE286" s="6">
        <f t="shared" si="734"/>
        <v>28.426433250011961</v>
      </c>
      <c r="GF286" s="6">
        <f t="shared" si="734"/>
        <v>20.349760936934523</v>
      </c>
      <c r="GG286" s="6">
        <f t="shared" si="734"/>
        <v>14.324232633347188</v>
      </c>
      <c r="GH286" s="6">
        <f t="shared" si="734"/>
        <v>9.9066257672148605</v>
      </c>
      <c r="GI286" s="6">
        <f t="shared" si="734"/>
        <v>6.7262704518181451</v>
      </c>
      <c r="GJ286" s="6">
        <f t="shared" si="734"/>
        <v>4.4797399895773431</v>
      </c>
      <c r="GK286" s="6">
        <f t="shared" si="734"/>
        <v>2.9240183442821133</v>
      </c>
      <c r="GL286" s="6">
        <f t="shared" si="734"/>
        <v>1.8687768289979274</v>
      </c>
      <c r="GM286" s="6">
        <f t="shared" si="734"/>
        <v>1.1683357422128695</v>
      </c>
      <c r="GN286" s="6">
        <f t="shared" si="734"/>
        <v>0.71379626339408975</v>
      </c>
      <c r="GO286" s="6">
        <f t="shared" si="734"/>
        <v>0.4257165911970327</v>
      </c>
      <c r="GP286" s="6">
        <f t="shared" si="734"/>
        <v>0.24758752740194223</v>
      </c>
      <c r="GQ286" s="6">
        <f t="shared" si="732"/>
        <v>0.14024871841155567</v>
      </c>
      <c r="GR286" s="6">
        <f t="shared" si="732"/>
        <v>7.7287262992012842E-2</v>
      </c>
      <c r="GS286" s="6">
        <f t="shared" si="732"/>
        <v>4.1381722905091255E-2</v>
      </c>
      <c r="GT286" s="6">
        <f t="shared" si="732"/>
        <v>2.1499492920757226E-2</v>
      </c>
      <c r="GU286" s="6">
        <f t="shared" si="732"/>
        <v>1.0823500870558665E-2</v>
      </c>
      <c r="GV286" s="6">
        <f t="shared" si="732"/>
        <v>5.2723025474762219E-3</v>
      </c>
      <c r="GW286" s="6">
        <f t="shared" si="732"/>
        <v>2.481247097488086E-3</v>
      </c>
      <c r="GX286" s="6">
        <f t="shared" si="732"/>
        <v>1.1263945207618613E-3</v>
      </c>
      <c r="GY286" s="6">
        <f t="shared" si="715"/>
        <v>4.9242912673911482E-4</v>
      </c>
      <c r="GZ286" s="6">
        <f t="shared" si="715"/>
        <v>2.0695607140545498E-4</v>
      </c>
      <c r="HA286" s="6">
        <f t="shared" si="715"/>
        <v>8.3465593705556046E-5</v>
      </c>
      <c r="HB286" s="6">
        <f t="shared" si="715"/>
        <v>3.2241019171925744E-5</v>
      </c>
      <c r="HC286" s="6">
        <f t="shared" si="715"/>
        <v>1.1904763599654826E-5</v>
      </c>
      <c r="HD286" s="6">
        <f t="shared" si="715"/>
        <v>4.1931670805208973E-6</v>
      </c>
      <c r="HE286" s="6">
        <f t="shared" si="715"/>
        <v>1.4058192970526644E-6</v>
      </c>
      <c r="HF286" s="6">
        <f t="shared" si="715"/>
        <v>4.4760530096315404E-7</v>
      </c>
      <c r="HG286" s="6">
        <f t="shared" si="715"/>
        <v>1.3502230259400161E-7</v>
      </c>
      <c r="HJ286" s="2">
        <f t="shared" si="721"/>
        <v>383652.85300908156</v>
      </c>
      <c r="HK286" s="1">
        <f t="shared" si="717"/>
        <v>386644.10859468294</v>
      </c>
      <c r="HL286" s="2">
        <f t="shared" si="722"/>
        <v>-0.99996044783231697</v>
      </c>
      <c r="HM286" s="4">
        <f t="shared" si="723"/>
        <v>1.044232854156997</v>
      </c>
      <c r="HN286" s="4">
        <f t="shared" si="724"/>
        <v>0.50256530183414849</v>
      </c>
      <c r="HO286" s="5">
        <f t="shared" si="718"/>
        <v>6.7877886531568947</v>
      </c>
      <c r="HP286" s="2">
        <f t="shared" si="725"/>
        <v>-3968.9883715945634</v>
      </c>
      <c r="HQ286" s="5">
        <f t="shared" si="726"/>
        <v>-6.7994170585930078</v>
      </c>
      <c r="HR286" s="6">
        <f t="shared" si="727"/>
        <v>2652.7877886531569</v>
      </c>
      <c r="HS286" s="2">
        <f t="shared" si="728"/>
        <v>189.6498131486193</v>
      </c>
      <c r="HT286" s="11">
        <f t="shared" si="729"/>
        <v>383652.85300892434</v>
      </c>
    </row>
    <row r="287" spans="1:228" x14ac:dyDescent="0.25">
      <c r="A287">
        <v>201</v>
      </c>
      <c r="B287" s="3">
        <v>11220184543.0196</v>
      </c>
      <c r="C287" s="7">
        <v>355.54619308881536</v>
      </c>
      <c r="D287" s="6">
        <f t="shared" si="719"/>
        <v>38.012139838788634</v>
      </c>
      <c r="E287" s="6">
        <f t="shared" si="735"/>
        <v>39.760498464996687</v>
      </c>
      <c r="F287" s="6">
        <f t="shared" si="735"/>
        <v>41.58900722552243</v>
      </c>
      <c r="G287" s="6">
        <f t="shared" si="735"/>
        <v>43.501317429935888</v>
      </c>
      <c r="H287" s="6">
        <f t="shared" si="735"/>
        <v>45.501244662753173</v>
      </c>
      <c r="I287" s="6">
        <f t="shared" si="735"/>
        <v>47.592775985468677</v>
      </c>
      <c r="J287" s="6">
        <f t="shared" si="735"/>
        <v>49.780077436704808</v>
      </c>
      <c r="K287" s="6">
        <f t="shared" si="735"/>
        <v>52.067501841520659</v>
      </c>
      <c r="L287" s="6">
        <f t="shared" si="735"/>
        <v>54.459596940127383</v>
      </c>
      <c r="M287" s="6">
        <f t="shared" si="735"/>
        <v>56.961113847712056</v>
      </c>
      <c r="N287" s="6">
        <f t="shared" si="735"/>
        <v>59.577015856129343</v>
      </c>
      <c r="O287" s="6">
        <f t="shared" si="735"/>
        <v>62.31248758946051</v>
      </c>
      <c r="P287" s="6">
        <f t="shared" si="735"/>
        <v>65.172944524340465</v>
      </c>
      <c r="Q287" s="6">
        <f t="shared" si="735"/>
        <v>68.164042887263889</v>
      </c>
      <c r="R287" s="6">
        <f t="shared" si="735"/>
        <v>71.291689940511304</v>
      </c>
      <c r="S287" s="6">
        <f t="shared" si="735"/>
        <v>74.562054668147326</v>
      </c>
      <c r="T287" s="6">
        <f t="shared" si="735"/>
        <v>77.981578874295479</v>
      </c>
      <c r="U287" s="6">
        <f t="shared" si="735"/>
        <v>81.556988705423379</v>
      </c>
      <c r="V287" s="6">
        <f t="shared" si="735"/>
        <v>85.295306607705854</v>
      </c>
      <c r="W287" s="6">
        <f t="shared" si="735"/>
        <v>89.203863731688344</v>
      </c>
      <c r="X287" s="6">
        <f t="shared" si="735"/>
        <v>93.290312794913518</v>
      </c>
      <c r="Y287" s="6">
        <f t="shared" si="735"/>
        <v>97.562641413605775</v>
      </c>
      <c r="Z287" s="6">
        <f t="shared" si="735"/>
        <v>102.02918591402286</v>
      </c>
      <c r="AA287" s="6">
        <f t="shared" si="735"/>
        <v>106.69864563317384</v>
      </c>
      <c r="AB287" s="6">
        <f t="shared" si="735"/>
        <v>111.58009771852022</v>
      </c>
      <c r="AC287" s="6">
        <f t="shared" si="735"/>
        <v>116.68301243533918</v>
      </c>
      <c r="AD287" s="6">
        <f t="shared" si="735"/>
        <v>122.01726898947577</v>
      </c>
      <c r="AE287" s="6">
        <f t="shared" si="735"/>
        <v>127.59317187188154</v>
      </c>
      <c r="AF287" s="6">
        <f t="shared" si="735"/>
        <v>133.42146773150327</v>
      </c>
      <c r="AG287" s="6">
        <f t="shared" si="735"/>
        <v>139.51336277969963</v>
      </c>
      <c r="AH287" s="6">
        <f t="shared" si="735"/>
        <v>145.88054072952292</v>
      </c>
      <c r="AI287" s="6">
        <f t="shared" si="735"/>
        <v>152.53518127064058</v>
      </c>
      <c r="AJ287" s="6">
        <f t="shared" si="735"/>
        <v>159.48997907881704</v>
      </c>
      <c r="AK287" s="6">
        <f t="shared" si="735"/>
        <v>166.75816335641451</v>
      </c>
      <c r="AL287" s="6">
        <f t="shared" si="735"/>
        <v>174.35351789839086</v>
      </c>
      <c r="AM287" s="6">
        <f t="shared" si="735"/>
        <v>182.29040167423051</v>
      </c>
      <c r="AN287" s="6">
        <f t="shared" si="735"/>
        <v>190.58376991471519</v>
      </c>
      <c r="AO287" s="6">
        <f t="shared" si="735"/>
        <v>199.2491956871209</v>
      </c>
      <c r="AP287" s="6">
        <f t="shared" si="735"/>
        <v>208.30289193934956</v>
      </c>
      <c r="AQ287" s="6">
        <f t="shared" si="735"/>
        <v>217.76173398898055</v>
      </c>
      <c r="AR287" s="6">
        <f t="shared" si="735"/>
        <v>227.64328242776122</v>
      </c>
      <c r="AS287" s="6">
        <f t="shared" si="735"/>
        <v>237.96580640740677</v>
      </c>
      <c r="AT287" s="6">
        <f t="shared" si="735"/>
        <v>248.7483072653487</v>
      </c>
      <c r="AU287" s="6">
        <f t="shared" si="735"/>
        <v>260.01054244337473</v>
      </c>
      <c r="AV287" s="6">
        <f t="shared" si="735"/>
        <v>271.77304964452605</v>
      </c>
      <c r="AW287" s="6">
        <f t="shared" si="735"/>
        <v>284.05717116421141</v>
      </c>
      <c r="AX287" s="6">
        <f t="shared" si="735"/>
        <v>296.88507832514784</v>
      </c>
      <c r="AY287" s="6">
        <f t="shared" si="735"/>
        <v>310.27979593329218</v>
      </c>
      <c r="AZ287" s="6">
        <f t="shared" si="735"/>
        <v>324.26522666244477</v>
      </c>
      <c r="BA287" s="6">
        <f t="shared" si="735"/>
        <v>338.86617526375557</v>
      </c>
      <c r="BB287" s="6">
        <f t="shared" si="735"/>
        <v>354.10837248303113</v>
      </c>
      <c r="BC287" s="6">
        <f t="shared" si="735"/>
        <v>370.01849855447495</v>
      </c>
      <c r="BD287" s="6">
        <f t="shared" si="735"/>
        <v>386.62420612553501</v>
      </c>
      <c r="BE287" s="6">
        <f t="shared" si="735"/>
        <v>403.95414244931527</v>
      </c>
      <c r="BF287" s="6">
        <f t="shared" si="735"/>
        <v>422.03797066491279</v>
      </c>
      <c r="BG287" s="6">
        <f t="shared" si="735"/>
        <v>440.90638996462542</v>
      </c>
      <c r="BH287" s="6">
        <f t="shared" si="735"/>
        <v>460.59115442830358</v>
      </c>
      <c r="BI287" s="6">
        <f t="shared" si="735"/>
        <v>481.12509028018195</v>
      </c>
      <c r="BJ287" s="6">
        <f t="shared" si="735"/>
        <v>502.54211129997969</v>
      </c>
      <c r="BK287" s="6">
        <f t="shared" si="735"/>
        <v>524.87723209387173</v>
      </c>
      <c r="BL287" s="6">
        <f t="shared" si="735"/>
        <v>548.16657890312035</v>
      </c>
      <c r="BM287" s="6">
        <f t="shared" si="735"/>
        <v>572.4473975942974</v>
      </c>
      <c r="BN287" s="6">
        <f t="shared" si="735"/>
        <v>597.75805844824993</v>
      </c>
      <c r="BO287" s="6">
        <f t="shared" si="735"/>
        <v>624.13805732347021</v>
      </c>
      <c r="BP287" s="6">
        <f t="shared" si="735"/>
        <v>651.62801273759908</v>
      </c>
      <c r="BQ287" s="6">
        <f t="shared" si="733"/>
        <v>680.26965836736417</v>
      </c>
      <c r="BR287" s="6">
        <f t="shared" si="733"/>
        <v>710.10583042727455</v>
      </c>
      <c r="BS287" s="6">
        <f t="shared" si="733"/>
        <v>741.18044934073464</v>
      </c>
      <c r="BT287" s="6">
        <f t="shared" si="733"/>
        <v>773.53849507197651</v>
      </c>
      <c r="BU287" s="6">
        <f t="shared" si="733"/>
        <v>807.22597543418078</v>
      </c>
      <c r="BV287" s="6">
        <f t="shared" si="733"/>
        <v>842.28988664032101</v>
      </c>
      <c r="BW287" s="6">
        <f t="shared" si="733"/>
        <v>878.77816530462485</v>
      </c>
      <c r="BX287" s="6">
        <f t="shared" si="733"/>
        <v>916.73963104639483</v>
      </c>
      <c r="BY287" s="6">
        <f t="shared" si="733"/>
        <v>956.22391878917085</v>
      </c>
      <c r="BZ287" s="6">
        <f t="shared" si="733"/>
        <v>997.28139978328511</v>
      </c>
      <c r="CA287" s="6">
        <f t="shared" si="733"/>
        <v>1039.9630903195796</v>
      </c>
      <c r="CB287" s="6">
        <f t="shared" si="733"/>
        <v>1084.3205470310224</v>
      </c>
      <c r="CC287" s="6">
        <f t="shared" si="733"/>
        <v>1130.4057476206603</v>
      </c>
      <c r="CD287" s="6">
        <f t="shared" si="733"/>
        <v>1178.2709557759267</v>
      </c>
      <c r="CE287" s="6">
        <f t="shared" si="733"/>
        <v>1227.968568972278</v>
      </c>
      <c r="CF287" s="6">
        <f t="shared" si="733"/>
        <v>1279.5509477951753</v>
      </c>
      <c r="CG287" s="6">
        <f t="shared" si="733"/>
        <v>1333.0702253455097</v>
      </c>
      <c r="CH287" s="6">
        <f t="shared" si="733"/>
        <v>1388.578095233222</v>
      </c>
      <c r="CI287" s="6">
        <f t="shared" si="733"/>
        <v>1446.1255765997564</v>
      </c>
      <c r="CJ287" s="6">
        <f t="shared" si="733"/>
        <v>1505.7627545592061</v>
      </c>
      <c r="CK287" s="6">
        <f t="shared" si="733"/>
        <v>1567.5384943974047</v>
      </c>
      <c r="CL287" s="6">
        <f t="shared" si="733"/>
        <v>1631.5001278309953</v>
      </c>
      <c r="CM287" s="6">
        <f t="shared" si="733"/>
        <v>1697.6931095956779</v>
      </c>
      <c r="CN287" s="6">
        <f t="shared" si="733"/>
        <v>1766.1606426205442</v>
      </c>
      <c r="CO287" s="6">
        <f t="shared" si="733"/>
        <v>1836.9432700387501</v>
      </c>
      <c r="CP287" s="6">
        <f t="shared" si="733"/>
        <v>1910.0784323069963</v>
      </c>
      <c r="CQ287" s="6">
        <f t="shared" si="733"/>
        <v>1985.5999877412028</v>
      </c>
      <c r="CR287" s="6">
        <f t="shared" si="733"/>
        <v>2063.5376948388462</v>
      </c>
      <c r="CS287" s="6">
        <f t="shared" si="733"/>
        <v>2143.9166548544854</v>
      </c>
      <c r="CT287" s="6">
        <f t="shared" si="733"/>
        <v>2226.756713221665</v>
      </c>
      <c r="CU287" s="6">
        <f t="shared" si="733"/>
        <v>2312.0718185626511</v>
      </c>
      <c r="CV287" s="6">
        <f t="shared" si="733"/>
        <v>2399.8693382774059</v>
      </c>
      <c r="CW287" s="6">
        <f t="shared" si="733"/>
        <v>2490.1493299055173</v>
      </c>
      <c r="CX287" s="6">
        <f t="shared" si="733"/>
        <v>2582.9037678059831</v>
      </c>
      <c r="CY287" s="6">
        <f t="shared" si="733"/>
        <v>2678.1157250821088</v>
      </c>
      <c r="CZ287" s="6">
        <f t="shared" si="733"/>
        <v>2775.758511069942</v>
      </c>
      <c r="DA287" s="6">
        <f t="shared" si="733"/>
        <v>2875.794765291575</v>
      </c>
      <c r="DB287" s="6">
        <f t="shared" si="733"/>
        <v>2978.1755093472357</v>
      </c>
      <c r="DC287" s="6">
        <f t="shared" si="733"/>
        <v>3082.8391588802774</v>
      </c>
      <c r="DD287" s="6">
        <f t="shared" si="733"/>
        <v>3189.7104986167928</v>
      </c>
      <c r="DE287" s="6">
        <f t="shared" si="733"/>
        <v>3298.6996242947712</v>
      </c>
      <c r="DF287" s="6">
        <f t="shared" si="733"/>
        <v>3409.700856347536</v>
      </c>
      <c r="DG287" s="6">
        <f t="shared" si="733"/>
        <v>3522.5916313186881</v>
      </c>
      <c r="DH287" s="6">
        <f t="shared" si="733"/>
        <v>3637.2313782312835</v>
      </c>
      <c r="DI287" s="6">
        <f t="shared" si="733"/>
        <v>3753.4603884981416</v>
      </c>
      <c r="DJ287" s="6">
        <f t="shared" si="733"/>
        <v>3871.0986894516777</v>
      </c>
      <c r="DK287" s="6">
        <f t="shared" si="733"/>
        <v>3989.9449332401391</v>
      </c>
      <c r="DL287" s="6">
        <f t="shared" si="733"/>
        <v>4109.7753145195229</v>
      </c>
      <c r="DM287" s="6">
        <f t="shared" si="733"/>
        <v>4230.3425322981602</v>
      </c>
      <c r="DN287" s="6">
        <f t="shared" si="733"/>
        <v>4351.3748132778082</v>
      </c>
      <c r="DO287" s="6">
        <f t="shared" si="733"/>
        <v>4472.5750160309799</v>
      </c>
      <c r="DP287" s="6">
        <f t="shared" si="733"/>
        <v>4593.6198376361417</v>
      </c>
      <c r="DQ287" s="6">
        <f t="shared" si="733"/>
        <v>4714.159146450329</v>
      </c>
      <c r="DR287" s="6">
        <f t="shared" si="733"/>
        <v>4833.8154670528729</v>
      </c>
      <c r="DS287" s="6">
        <f t="shared" si="733"/>
        <v>4952.183645474116</v>
      </c>
      <c r="DT287" s="6">
        <f t="shared" si="733"/>
        <v>5068.8307250005282</v>
      </c>
      <c r="DU287" s="6">
        <f t="shared" si="733"/>
        <v>5183.296064840999</v>
      </c>
      <c r="DV287" s="6">
        <f t="shared" si="733"/>
        <v>5295.0917356533864</v>
      </c>
      <c r="DW287" s="6">
        <f t="shared" si="733"/>
        <v>5403.7032274761959</v>
      </c>
      <c r="DX287" s="6">
        <f t="shared" si="733"/>
        <v>5508.5905067262138</v>
      </c>
      <c r="DY287" s="6">
        <f t="shared" si="733"/>
        <v>5609.189459482036</v>
      </c>
      <c r="DZ287" s="6">
        <f t="shared" si="733"/>
        <v>5704.9137583881657</v>
      </c>
      <c r="EA287" s="6">
        <f t="shared" si="733"/>
        <v>5795.1571897504245</v>
      </c>
      <c r="EB287" s="6">
        <f t="shared" si="731"/>
        <v>5879.2964758648359</v>
      </c>
      <c r="EC287" s="6">
        <f t="shared" si="720"/>
        <v>5956.6946250362098</v>
      </c>
      <c r="ED287" s="6">
        <f t="shared" si="720"/>
        <v>6026.7048380134975</v>
      </c>
      <c r="EE287" s="6">
        <f t="shared" si="734"/>
        <v>6088.6749945661095</v>
      </c>
      <c r="EF287" s="6">
        <f t="shared" si="734"/>
        <v>6141.9527374103372</v>
      </c>
      <c r="EG287" s="6">
        <f t="shared" si="734"/>
        <v>6185.891162607988</v>
      </c>
      <c r="EH287" s="6">
        <f t="shared" si="734"/>
        <v>6219.8551158355076</v>
      </c>
      <c r="EI287" s="6">
        <f t="shared" si="734"/>
        <v>6243.2280822488528</v>
      </c>
      <c r="EJ287" s="6">
        <f t="shared" si="734"/>
        <v>6255.4196442649591</v>
      </c>
      <c r="EK287" s="6">
        <f t="shared" si="734"/>
        <v>6255.8734662099241</v>
      </c>
      <c r="EL287" s="6">
        <f t="shared" si="734"/>
        <v>6244.0757476360022</v>
      </c>
      <c r="EM287" s="6">
        <f t="shared" si="734"/>
        <v>6219.5640681513341</v>
      </c>
      <c r="EN287" s="6">
        <f t="shared" si="734"/>
        <v>6181.9365262538922</v>
      </c>
      <c r="EO287" s="6">
        <f t="shared" si="734"/>
        <v>6130.8610529977213</v>
      </c>
      <c r="EP287" s="6">
        <f t="shared" si="734"/>
        <v>6066.0847588484021</v>
      </c>
      <c r="EQ287" s="6">
        <f t="shared" si="734"/>
        <v>5987.4431494590663</v>
      </c>
      <c r="ER287" s="6">
        <f t="shared" si="734"/>
        <v>5894.8690237274477</v>
      </c>
      <c r="ES287" s="6">
        <f t="shared" si="734"/>
        <v>5788.4008464692042</v>
      </c>
      <c r="ET287" s="6">
        <f t="shared" si="734"/>
        <v>5668.1903690934505</v>
      </c>
      <c r="EU287" s="6">
        <f t="shared" si="734"/>
        <v>5534.5092560041776</v>
      </c>
      <c r="EV287" s="6">
        <f t="shared" si="734"/>
        <v>5387.7544631666233</v>
      </c>
      <c r="EW287" s="6">
        <f t="shared" si="734"/>
        <v>5228.4521096980661</v>
      </c>
      <c r="EX287" s="6">
        <f t="shared" si="734"/>
        <v>5057.2595847458078</v>
      </c>
      <c r="EY287" s="6">
        <f t="shared" si="734"/>
        <v>4874.9656416187436</v>
      </c>
      <c r="EZ287" s="6">
        <f t="shared" si="734"/>
        <v>4682.4882503268309</v>
      </c>
      <c r="FA287" s="6">
        <f t="shared" si="734"/>
        <v>4480.8700094811284</v>
      </c>
      <c r="FB287" s="6">
        <f t="shared" si="734"/>
        <v>4271.2709596610221</v>
      </c>
      <c r="FC287" s="6">
        <f t="shared" si="734"/>
        <v>4054.9586933496794</v>
      </c>
      <c r="FD287" s="6">
        <f t="shared" si="734"/>
        <v>3833.2957214021135</v>
      </c>
      <c r="FE287" s="6">
        <f t="shared" si="734"/>
        <v>3607.7241320517228</v>
      </c>
      <c r="FF287" s="6">
        <f t="shared" si="734"/>
        <v>3379.7476645882557</v>
      </c>
      <c r="FG287" s="6">
        <f t="shared" si="734"/>
        <v>3150.9114138931141</v>
      </c>
      <c r="FH287" s="6">
        <f t="shared" si="734"/>
        <v>2922.7794812758016</v>
      </c>
      <c r="FI287" s="6">
        <f t="shared" si="734"/>
        <v>2696.9109879001521</v>
      </c>
      <c r="FJ287" s="6">
        <f t="shared" si="734"/>
        <v>2474.8349650064079</v>
      </c>
      <c r="FK287" s="6">
        <f t="shared" si="734"/>
        <v>2258.0247252194886</v>
      </c>
      <c r="FL287" s="6">
        <f t="shared" si="734"/>
        <v>2047.8723957790326</v>
      </c>
      <c r="FM287" s="6">
        <f t="shared" si="734"/>
        <v>1845.6643518723658</v>
      </c>
      <c r="FN287" s="6">
        <f t="shared" si="734"/>
        <v>1652.5583206511719</v>
      </c>
      <c r="FO287" s="6">
        <f t="shared" si="734"/>
        <v>1469.5629289102656</v>
      </c>
      <c r="FP287" s="6">
        <f t="shared" si="734"/>
        <v>1297.5204355629446</v>
      </c>
      <c r="FQ287" s="6">
        <f t="shared" si="734"/>
        <v>1137.0933213389212</v>
      </c>
      <c r="FR287" s="6">
        <f t="shared" si="734"/>
        <v>988.75530170716513</v>
      </c>
      <c r="FS287" s="6">
        <f t="shared" si="734"/>
        <v>852.78718644316632</v>
      </c>
      <c r="FT287" s="6">
        <f t="shared" si="734"/>
        <v>729.27783463306037</v>
      </c>
      <c r="FU287" s="6">
        <f t="shared" si="734"/>
        <v>618.13025401345919</v>
      </c>
      <c r="FV287" s="6">
        <f t="shared" si="734"/>
        <v>519.0726778103641</v>
      </c>
      <c r="FW287" s="6">
        <f t="shared" si="734"/>
        <v>431.67423226318687</v>
      </c>
      <c r="FX287" s="6">
        <f t="shared" si="734"/>
        <v>355.36459701524348</v>
      </c>
      <c r="FY287" s="6">
        <f t="shared" si="734"/>
        <v>289.45687245704102</v>
      </c>
      <c r="FZ287" s="6">
        <f t="shared" si="734"/>
        <v>233.17271647674292</v>
      </c>
      <c r="GA287" s="6">
        <f t="shared" si="734"/>
        <v>185.66870988428175</v>
      </c>
      <c r="GB287" s="6">
        <f t="shared" si="734"/>
        <v>146.0628642110122</v>
      </c>
      <c r="GC287" s="6">
        <f t="shared" si="734"/>
        <v>113.46020291508715</v>
      </c>
      <c r="GD287" s="6">
        <f t="shared" si="734"/>
        <v>86.976427796642852</v>
      </c>
      <c r="GE287" s="6">
        <f t="shared" si="734"/>
        <v>65.758822032509997</v>
      </c>
      <c r="GF287" s="6">
        <f t="shared" si="734"/>
        <v>49.003730003777889</v>
      </c>
      <c r="GG287" s="6">
        <f t="shared" si="734"/>
        <v>35.970177901009016</v>
      </c>
      <c r="GH287" s="6">
        <f t="shared" si="734"/>
        <v>25.989440604786115</v>
      </c>
      <c r="GI287" s="6">
        <f t="shared" si="734"/>
        <v>18.470600582678202</v>
      </c>
      <c r="GJ287" s="6">
        <f t="shared" si="734"/>
        <v>12.902364837189548</v>
      </c>
      <c r="GK287" s="6">
        <f t="shared" si="734"/>
        <v>8.8515898278255172</v>
      </c>
      <c r="GL287" s="6">
        <f t="shared" si="734"/>
        <v>5.9590992863349008</v>
      </c>
      <c r="GM287" s="6">
        <f t="shared" si="734"/>
        <v>3.9334587015965092</v>
      </c>
      <c r="GN287" s="6">
        <f t="shared" si="734"/>
        <v>2.5433915986795448</v>
      </c>
      <c r="GO287" s="6">
        <f t="shared" si="734"/>
        <v>1.6094909628081615</v>
      </c>
      <c r="GP287" s="6">
        <f t="shared" si="734"/>
        <v>0.99580356014455507</v>
      </c>
      <c r="GQ287" s="6">
        <f t="shared" si="732"/>
        <v>0.60175823969999853</v>
      </c>
      <c r="GR287" s="6">
        <f t="shared" si="732"/>
        <v>0.3547859603110689</v>
      </c>
      <c r="GS287" s="6">
        <f t="shared" si="732"/>
        <v>0.20385340971094204</v>
      </c>
      <c r="GT287" s="6">
        <f t="shared" si="732"/>
        <v>0.11401586057624626</v>
      </c>
      <c r="GU287" s="6">
        <f t="shared" si="732"/>
        <v>6.1997360582275424E-2</v>
      </c>
      <c r="GV287" s="6">
        <f t="shared" si="732"/>
        <v>3.2732707310386085E-2</v>
      </c>
      <c r="GW287" s="6">
        <f t="shared" si="732"/>
        <v>1.6757363872806432E-2</v>
      </c>
      <c r="GX287" s="6">
        <f t="shared" si="732"/>
        <v>8.3067599761692413E-3</v>
      </c>
      <c r="GY287" s="6">
        <f t="shared" si="715"/>
        <v>3.9812420311305515E-3</v>
      </c>
      <c r="GZ287" s="6">
        <f t="shared" si="715"/>
        <v>1.8420250177082016E-3</v>
      </c>
      <c r="HA287" s="6">
        <f t="shared" si="715"/>
        <v>8.2141091332252781E-4</v>
      </c>
      <c r="HB287" s="6">
        <f t="shared" si="715"/>
        <v>3.5243483883028008E-4</v>
      </c>
      <c r="HC287" s="6">
        <f t="shared" si="715"/>
        <v>1.4523856290210861E-4</v>
      </c>
      <c r="HD287" s="6">
        <f t="shared" si="715"/>
        <v>5.7380643868798342E-5</v>
      </c>
      <c r="HE287" s="6">
        <f t="shared" si="715"/>
        <v>2.1691393996498319E-5</v>
      </c>
      <c r="HF287" s="6">
        <f t="shared" si="715"/>
        <v>7.830096020504781E-6</v>
      </c>
      <c r="HG287" s="6">
        <f t="shared" si="715"/>
        <v>2.6932843920557121E-6</v>
      </c>
      <c r="HJ287" s="2">
        <f t="shared" si="721"/>
        <v>385280.76069528423</v>
      </c>
      <c r="HK287" s="1">
        <f t="shared" si="717"/>
        <v>386644.10859468294</v>
      </c>
      <c r="HL287" s="2">
        <f t="shared" si="722"/>
        <v>-0.99996028000539405</v>
      </c>
      <c r="HM287" s="4">
        <f t="shared" si="723"/>
        <v>1.0442265709036471</v>
      </c>
      <c r="HN287" s="4">
        <f t="shared" si="724"/>
        <v>0.50257073394337604</v>
      </c>
      <c r="HO287" s="5">
        <f t="shared" si="718"/>
        <v>6.8021620141730637</v>
      </c>
      <c r="HP287" s="2">
        <f t="shared" si="725"/>
        <v>-3968.9883222528683</v>
      </c>
      <c r="HQ287" s="5">
        <f t="shared" si="726"/>
        <v>-6.8138397613040524</v>
      </c>
      <c r="HR287" s="6">
        <f t="shared" si="727"/>
        <v>2652.8021620141731</v>
      </c>
      <c r="HS287" s="2">
        <f t="shared" si="728"/>
        <v>189.850759248076</v>
      </c>
      <c r="HT287" s="11">
        <f t="shared" si="729"/>
        <v>385280.76069433894</v>
      </c>
    </row>
    <row r="288" spans="1:228" x14ac:dyDescent="0.25">
      <c r="A288">
        <v>202</v>
      </c>
      <c r="B288" s="3">
        <v>12589254117.941601</v>
      </c>
      <c r="C288" s="7">
        <v>398.929390002459</v>
      </c>
      <c r="D288" s="6">
        <f t="shared" si="719"/>
        <v>31.688400824465429</v>
      </c>
      <c r="E288" s="6">
        <f t="shared" si="735"/>
        <v>33.158064013401798</v>
      </c>
      <c r="F288" s="6">
        <f t="shared" si="735"/>
        <v>34.695716621099713</v>
      </c>
      <c r="G288" s="6">
        <f t="shared" si="735"/>
        <v>36.304488446556476</v>
      </c>
      <c r="H288" s="6">
        <f t="shared" si="735"/>
        <v>37.987651934337741</v>
      </c>
      <c r="I288" s="6">
        <f t="shared" si="735"/>
        <v>39.748628542506331</v>
      </c>
      <c r="J288" s="6">
        <f t="shared" si="735"/>
        <v>41.590995382203765</v>
      </c>
      <c r="K288" s="6">
        <f t="shared" si="735"/>
        <v>43.51849213957825</v>
      </c>
      <c r="L288" s="6">
        <f t="shared" si="735"/>
        <v>45.535028290191846</v>
      </c>
      <c r="M288" s="6">
        <f t="shared" si="735"/>
        <v>47.64469061735501</v>
      </c>
      <c r="N288" s="6">
        <f t="shared" si="735"/>
        <v>49.851751045161848</v>
      </c>
      <c r="O288" s="6">
        <f t="shared" si="735"/>
        <v>52.160674798157324</v>
      </c>
      <c r="P288" s="6">
        <f t="shared" si="735"/>
        <v>54.576128898771188</v>
      </c>
      <c r="Q288" s="6">
        <f t="shared" si="735"/>
        <v>57.102991014887429</v>
      </c>
      <c r="R288" s="6">
        <f t="shared" si="735"/>
        <v>59.746358669587323</v>
      </c>
      <c r="S288" s="6">
        <f t="shared" si="735"/>
        <v>62.511558825093729</v>
      </c>
      <c r="T288" s="6">
        <f t="shared" si="735"/>
        <v>65.404157853746142</v>
      </c>
      <c r="U288" s="6">
        <f t="shared" si="735"/>
        <v>68.42997190861098</v>
      </c>
      <c r="V288" s="6">
        <f t="shared" si="735"/>
        <v>71.595077705964997</v>
      </c>
      <c r="W288" s="6">
        <f t="shared" si="735"/>
        <v>74.905823733054859</v>
      </c>
      <c r="X288" s="6">
        <f t="shared" si="735"/>
        <v>78.368841893439665</v>
      </c>
      <c r="Y288" s="6">
        <f t="shared" si="735"/>
        <v>81.991059602817415</v>
      </c>
      <c r="Z288" s="6">
        <f t="shared" si="735"/>
        <v>85.779712348067449</v>
      </c>
      <c r="AA288" s="6">
        <f t="shared" si="735"/>
        <v>89.742356721733643</v>
      </c>
      <c r="AB288" s="6">
        <f t="shared" si="735"/>
        <v>93.886883944386142</v>
      </c>
      <c r="AC288" s="6">
        <f t="shared" si="735"/>
        <v>98.221533886797729</v>
      </c>
      <c r="AD288" s="6">
        <f t="shared" si="735"/>
        <v>102.75490960338404</v>
      </c>
      <c r="AE288" s="6">
        <f t="shared" si="735"/>
        <v>107.49599238758141</v>
      </c>
      <c r="AF288" s="6">
        <f t="shared" si="735"/>
        <v>112.45415736031902</v>
      </c>
      <c r="AG288" s="6">
        <f t="shared" si="735"/>
        <v>117.63918960027385</v>
      </c>
      <c r="AH288" s="6">
        <f t="shared" si="735"/>
        <v>123.06130082513558</v>
      </c>
      <c r="AI288" s="6">
        <f t="shared" si="735"/>
        <v>128.73114663138074</v>
      </c>
      <c r="AJ288" s="6">
        <f t="shared" si="735"/>
        <v>134.65984429893894</v>
      </c>
      <c r="AK288" s="6">
        <f t="shared" si="735"/>
        <v>140.85899116554123</v>
      </c>
      <c r="AL288" s="6">
        <f t="shared" si="735"/>
        <v>147.34068357439779</v>
      </c>
      <c r="AM288" s="6">
        <f t="shared" si="735"/>
        <v>154.11753639596367</v>
      </c>
      <c r="AN288" s="6">
        <f t="shared" si="735"/>
        <v>161.20270312385674</v>
      </c>
      <c r="AO288" s="6">
        <f t="shared" si="735"/>
        <v>168.6098965410944</v>
      </c>
      <c r="AP288" s="6">
        <f t="shared" si="735"/>
        <v>176.35340995086574</v>
      </c>
      <c r="AQ288" s="6">
        <f t="shared" si="735"/>
        <v>184.44813896292453</v>
      </c>
      <c r="AR288" s="6">
        <f t="shared" si="735"/>
        <v>192.90960382276981</v>
      </c>
      <c r="AS288" s="6">
        <f t="shared" si="735"/>
        <v>201.75397226762178</v>
      </c>
      <c r="AT288" s="6">
        <f t="shared" si="735"/>
        <v>210.998082887875</v>
      </c>
      <c r="AU288" s="6">
        <f t="shared" si="735"/>
        <v>220.65946896872478</v>
      </c>
      <c r="AV288" s="6">
        <f t="shared" si="735"/>
        <v>230.75638278113402</v>
      </c>
      <c r="AW288" s="6">
        <f t="shared" si="735"/>
        <v>241.30782028425858</v>
      </c>
      <c r="AX288" s="6">
        <f t="shared" si="735"/>
        <v>252.33354619701791</v>
      </c>
      <c r="AY288" s="6">
        <f t="shared" si="735"/>
        <v>263.854119386967</v>
      </c>
      <c r="AZ288" s="6">
        <f t="shared" si="735"/>
        <v>275.89091851761253</v>
      </c>
      <c r="BA288" s="6">
        <f t="shared" si="735"/>
        <v>288.46616788667103</v>
      </c>
      <c r="BB288" s="6">
        <f t="shared" si="735"/>
        <v>301.6029633775857</v>
      </c>
      <c r="BC288" s="6">
        <f t="shared" si="735"/>
        <v>315.32529843562963</v>
      </c>
      <c r="BD288" s="6">
        <f t="shared" si="735"/>
        <v>329.65808996923329</v>
      </c>
      <c r="BE288" s="6">
        <f t="shared" si="735"/>
        <v>344.62720406290077</v>
      </c>
      <c r="BF288" s="6">
        <f t="shared" si="735"/>
        <v>360.25948137559175</v>
      </c>
      <c r="BG288" s="6">
        <f t="shared" si="735"/>
        <v>376.58276208143326</v>
      </c>
      <c r="BH288" s="6">
        <f t="shared" si="735"/>
        <v>393.6259101949492</v>
      </c>
      <c r="BI288" s="6">
        <f t="shared" si="735"/>
        <v>411.41883710297509</v>
      </c>
      <c r="BJ288" s="6">
        <f t="shared" si="735"/>
        <v>429.99252410649336</v>
      </c>
      <c r="BK288" s="6">
        <f t="shared" si="735"/>
        <v>449.37904375444407</v>
      </c>
      <c r="BL288" s="6">
        <f t="shared" si="735"/>
        <v>469.61157972888998</v>
      </c>
      <c r="BM288" s="6">
        <f t="shared" si="735"/>
        <v>490.72444501298349</v>
      </c>
      <c r="BN288" s="6">
        <f t="shared" si="735"/>
        <v>512.75309805115228</v>
      </c>
      <c r="BO288" s="6">
        <f t="shared" si="735"/>
        <v>535.73415657618568</v>
      </c>
      <c r="BP288" s="6">
        <f t="shared" si="735"/>
        <v>559.7054087510877</v>
      </c>
      <c r="BQ288" s="6">
        <f t="shared" si="733"/>
        <v>584.70582123671818</v>
      </c>
      <c r="BR288" s="6">
        <f t="shared" si="733"/>
        <v>610.77554376203454</v>
      </c>
      <c r="BS288" s="6">
        <f t="shared" si="733"/>
        <v>637.95590973339813</v>
      </c>
      <c r="BT288" s="6">
        <f t="shared" si="733"/>
        <v>666.28943237997385</v>
      </c>
      <c r="BU288" s="6">
        <f t="shared" si="733"/>
        <v>695.81979588556635</v>
      </c>
      <c r="BV288" s="6">
        <f t="shared" si="733"/>
        <v>726.59184091353211</v>
      </c>
      <c r="BW288" s="6">
        <f t="shared" si="733"/>
        <v>758.65154387873406</v>
      </c>
      <c r="BX288" s="6">
        <f t="shared" si="733"/>
        <v>792.04598926916219</v>
      </c>
      <c r="BY288" s="6">
        <f t="shared" si="733"/>
        <v>826.82333426523337</v>
      </c>
      <c r="BZ288" s="6">
        <f t="shared" si="733"/>
        <v>863.03276484403273</v>
      </c>
      <c r="CA288" s="6">
        <f t="shared" si="733"/>
        <v>900.72444249774492</v>
      </c>
      <c r="CB288" s="6">
        <f t="shared" si="733"/>
        <v>939.94944062684965</v>
      </c>
      <c r="CC288" s="6">
        <f t="shared" si="733"/>
        <v>980.75966960955327</v>
      </c>
      <c r="CD288" s="6">
        <f t="shared" si="733"/>
        <v>1023.2077894707249</v>
      </c>
      <c r="CE288" s="6">
        <f t="shared" si="733"/>
        <v>1067.3471090118351</v>
      </c>
      <c r="CF288" s="6">
        <f t="shared" si="733"/>
        <v>1113.2314701849366</v>
      </c>
      <c r="CG288" s="6">
        <f t="shared" si="733"/>
        <v>1160.9151164214811</v>
      </c>
      <c r="CH288" s="6">
        <f t="shared" si="733"/>
        <v>1210.4525435547696</v>
      </c>
      <c r="CI288" s="6">
        <f t="shared" si="733"/>
        <v>1261.8983318968119</v>
      </c>
      <c r="CJ288" s="6">
        <f t="shared" si="733"/>
        <v>1315.3069579601699</v>
      </c>
      <c r="CK288" s="6">
        <f t="shared" si="733"/>
        <v>1370.732584241819</v>
      </c>
      <c r="CL288" s="6">
        <f t="shared" si="733"/>
        <v>1428.2288254200573</v>
      </c>
      <c r="CM288" s="6">
        <f t="shared" si="733"/>
        <v>1487.8484892485546</v>
      </c>
      <c r="CN288" s="6">
        <f t="shared" si="733"/>
        <v>1549.6432903778971</v>
      </c>
      <c r="CO288" s="6">
        <f t="shared" si="733"/>
        <v>1613.6635352804772</v>
      </c>
      <c r="CP288" s="6">
        <f t="shared" si="733"/>
        <v>1679.9577764196169</v>
      </c>
      <c r="CQ288" s="6">
        <f t="shared" si="733"/>
        <v>1748.5724337736162</v>
      </c>
      <c r="CR288" s="6">
        <f t="shared" si="733"/>
        <v>1819.5513818128211</v>
      </c>
      <c r="CS288" s="6">
        <f t="shared" si="733"/>
        <v>1892.9355000369922</v>
      </c>
      <c r="CT288" s="6">
        <f t="shared" si="733"/>
        <v>1968.7621852086538</v>
      </c>
      <c r="CU288" s="6">
        <f t="shared" si="733"/>
        <v>2047.0648234569321</v>
      </c>
      <c r="CV288" s="6">
        <f t="shared" si="733"/>
        <v>2127.8722205464569</v>
      </c>
      <c r="CW288" s="6">
        <f t="shared" si="733"/>
        <v>2211.2079886751953</v>
      </c>
      <c r="CX288" s="6">
        <f t="shared" si="733"/>
        <v>2297.0898883561895</v>
      </c>
      <c r="CY288" s="6">
        <f t="shared" si="733"/>
        <v>2385.529124148075</v>
      </c>
      <c r="CZ288" s="6">
        <f t="shared" si="733"/>
        <v>2476.5295932077911</v>
      </c>
      <c r="DA288" s="6">
        <f t="shared" si="733"/>
        <v>2570.0870860080909</v>
      </c>
      <c r="DB288" s="6">
        <f t="shared" si="733"/>
        <v>2666.1884389146803</v>
      </c>
      <c r="DC288" s="6">
        <f t="shared" si="733"/>
        <v>2764.8106387397861</v>
      </c>
      <c r="DD288" s="6">
        <f t="shared" si="733"/>
        <v>2865.9198799893938</v>
      </c>
      <c r="DE288" s="6">
        <f t="shared" si="733"/>
        <v>2969.4705760684892</v>
      </c>
      <c r="DF288" s="6">
        <f t="shared" si="733"/>
        <v>3075.4043264639081</v>
      </c>
      <c r="DG288" s="6">
        <f t="shared" si="733"/>
        <v>3183.6488427356862</v>
      </c>
      <c r="DH288" s="6">
        <f t="shared" si="733"/>
        <v>3294.116837081528</v>
      </c>
      <c r="DI288" s="6">
        <f t="shared" si="733"/>
        <v>3406.7048782863412</v>
      </c>
      <c r="DJ288" s="6">
        <f t="shared" si="733"/>
        <v>3521.2922210418724</v>
      </c>
      <c r="DK288" s="6">
        <f t="shared" si="733"/>
        <v>3637.7396159737373</v>
      </c>
      <c r="DL288" s="6">
        <f t="shared" si="733"/>
        <v>3755.8881091018038</v>
      </c>
      <c r="DM288" s="6">
        <f t="shared" si="733"/>
        <v>3875.5578411029446</v>
      </c>
      <c r="DN288" s="6">
        <f t="shared" si="733"/>
        <v>3996.5468584869272</v>
      </c>
      <c r="DO288" s="6">
        <f t="shared" si="733"/>
        <v>4118.6299505976285</v>
      </c>
      <c r="DP288" s="6">
        <f t="shared" si="733"/>
        <v>4241.5575284808583</v>
      </c>
      <c r="DQ288" s="6">
        <f t="shared" si="733"/>
        <v>4365.0545636649349</v>
      </c>
      <c r="DR288" s="6">
        <f t="shared" si="733"/>
        <v>4488.8196072717765</v>
      </c>
      <c r="DS288" s="6">
        <f t="shared" si="733"/>
        <v>4612.5239121100476</v>
      </c>
      <c r="DT288" s="6">
        <f t="shared" si="733"/>
        <v>4735.8106828566752</v>
      </c>
      <c r="DU288" s="6">
        <f t="shared" si="733"/>
        <v>4858.294481871365</v>
      </c>
      <c r="DV288" s="6">
        <f t="shared" si="733"/>
        <v>4979.5608205421177</v>
      </c>
      <c r="DW288" s="6">
        <f t="shared" si="733"/>
        <v>5099.1659684531069</v>
      </c>
      <c r="DX288" s="6">
        <f t="shared" si="733"/>
        <v>5216.6370148798087</v>
      </c>
      <c r="DY288" s="6">
        <f t="shared" si="733"/>
        <v>5331.4722190512011</v>
      </c>
      <c r="DZ288" s="6">
        <f t="shared" si="733"/>
        <v>5443.141687401695</v>
      </c>
      <c r="EA288" s="6">
        <f t="shared" si="733"/>
        <v>5551.088417276942</v>
      </c>
      <c r="EB288" s="6">
        <f t="shared" si="731"/>
        <v>5654.7297473780527</v>
      </c>
      <c r="EC288" s="6">
        <f t="shared" si="720"/>
        <v>5753.4592553613102</v>
      </c>
      <c r="ED288" s="6">
        <f t="shared" si="720"/>
        <v>5846.6491423752068</v>
      </c>
      <c r="EE288" s="6">
        <f t="shared" si="734"/>
        <v>5933.6531427825066</v>
      </c>
      <c r="EF288" s="6">
        <f t="shared" si="734"/>
        <v>6013.8099946348539</v>
      </c>
      <c r="EG288" s="6">
        <f t="shared" si="734"/>
        <v>6086.4475025496631</v>
      </c>
      <c r="EH288" s="6">
        <f t="shared" si="734"/>
        <v>6150.8872193729039</v>
      </c>
      <c r="EI288" s="6">
        <f t="shared" si="734"/>
        <v>6206.4497660216966</v>
      </c>
      <c r="EJ288" s="6">
        <f t="shared" si="734"/>
        <v>6252.460800304968</v>
      </c>
      <c r="EK288" s="6">
        <f t="shared" si="734"/>
        <v>6288.2576349689534</v>
      </c>
      <c r="EL288" s="6">
        <f t="shared" si="734"/>
        <v>6313.1964927409063</v>
      </c>
      <c r="EM288" s="6">
        <f t="shared" si="734"/>
        <v>6326.6603715325791</v>
      </c>
      <c r="EN288" s="6">
        <f t="shared" si="734"/>
        <v>6328.0674764102141</v>
      </c>
      <c r="EO288" s="6">
        <f t="shared" si="734"/>
        <v>6316.8801562713843</v>
      </c>
      <c r="EP288" s="6">
        <f t="shared" si="734"/>
        <v>6292.6142626056953</v>
      </c>
      <c r="EQ288" s="6">
        <f t="shared" si="734"/>
        <v>6254.8488255992906</v>
      </c>
      <c r="ER288" s="6">
        <f t="shared" si="734"/>
        <v>6203.2359192401873</v>
      </c>
      <c r="ES288" s="6">
        <f t="shared" si="734"/>
        <v>6137.5105627427729</v>
      </c>
      <c r="ET288" s="6">
        <f t="shared" si="734"/>
        <v>6057.5004809151751</v>
      </c>
      <c r="EU288" s="6">
        <f t="shared" si="734"/>
        <v>5963.1355219328352</v>
      </c>
      <c r="EV288" s="6">
        <f t="shared" si="734"/>
        <v>5854.4565081601158</v>
      </c>
      <c r="EW288" s="6">
        <f t="shared" si="734"/>
        <v>5731.6232752925807</v>
      </c>
      <c r="EX288" s="6">
        <f t="shared" si="734"/>
        <v>5594.9216383348703</v>
      </c>
      <c r="EY288" s="6">
        <f t="shared" si="734"/>
        <v>5444.7690111144075</v>
      </c>
      <c r="EZ288" s="6">
        <f t="shared" si="734"/>
        <v>5281.7184005173212</v>
      </c>
      <c r="FA288" s="6">
        <f t="shared" si="734"/>
        <v>5106.4604989303407</v>
      </c>
      <c r="FB288" s="6">
        <f t="shared" si="734"/>
        <v>4919.8236098287898</v>
      </c>
      <c r="FC288" s="6">
        <f t="shared" si="734"/>
        <v>4722.7711634211628</v>
      </c>
      <c r="FD288" s="6">
        <f t="shared" si="734"/>
        <v>4516.3966129214696</v>
      </c>
      <c r="FE288" s="6">
        <f t="shared" si="734"/>
        <v>4301.9155480843847</v>
      </c>
      <c r="FF288" s="6">
        <f t="shared" si="734"/>
        <v>4080.6549217166748</v>
      </c>
      <c r="FG288" s="6">
        <f t="shared" si="734"/>
        <v>3854.0393566936928</v>
      </c>
      <c r="FH288" s="6">
        <f t="shared" si="734"/>
        <v>3623.5745849124924</v>
      </c>
      <c r="FI288" s="6">
        <f t="shared" si="734"/>
        <v>3390.8281641112262</v>
      </c>
      <c r="FJ288" s="6">
        <f t="shared" si="734"/>
        <v>3157.407721091171</v>
      </c>
      <c r="FK288" s="6">
        <f t="shared" si="734"/>
        <v>2924.9370775472844</v>
      </c>
      <c r="FL288" s="6">
        <f t="shared" si="734"/>
        <v>2695.0307231237152</v>
      </c>
      <c r="FM288" s="6">
        <f t="shared" si="734"/>
        <v>2469.2672046381117</v>
      </c>
      <c r="FN288" s="6">
        <f t="shared" si="734"/>
        <v>2249.1620948943064</v>
      </c>
      <c r="FO288" s="6">
        <f t="shared" si="734"/>
        <v>2036.1412831005612</v>
      </c>
      <c r="FP288" s="6">
        <f t="shared" si="734"/>
        <v>1831.5153852302224</v>
      </c>
      <c r="FQ288" s="6">
        <f t="shared" si="734"/>
        <v>1636.4561007425184</v>
      </c>
      <c r="FR288" s="6">
        <f t="shared" si="734"/>
        <v>1451.975336466531</v>
      </c>
      <c r="FS288" s="6">
        <f t="shared" si="734"/>
        <v>1278.9078750126419</v>
      </c>
      <c r="FT288" s="6">
        <f t="shared" si="734"/>
        <v>1117.8982813745617</v>
      </c>
      <c r="FU288" s="6">
        <f t="shared" si="734"/>
        <v>969.39261714826614</v>
      </c>
      <c r="FV288" s="6">
        <f t="shared" si="734"/>
        <v>833.63536945283386</v>
      </c>
      <c r="FW288" s="6">
        <f t="shared" si="734"/>
        <v>710.6718064288691</v>
      </c>
      <c r="FX288" s="6">
        <f t="shared" si="734"/>
        <v>600.3557513025512</v>
      </c>
      <c r="FY288" s="6">
        <f t="shared" si="734"/>
        <v>502.36253336712434</v>
      </c>
      <c r="FZ288" s="6">
        <f t="shared" si="734"/>
        <v>416.20664000442315</v>
      </c>
      <c r="GA288" s="6">
        <f t="shared" si="734"/>
        <v>341.26337368734227</v>
      </c>
      <c r="GB288" s="6">
        <f t="shared" si="734"/>
        <v>276.79362684664198</v>
      </c>
      <c r="GC288" s="6">
        <f t="shared" si="734"/>
        <v>221.97073980772967</v>
      </c>
      <c r="GD288" s="6">
        <f t="shared" si="734"/>
        <v>175.90831483750364</v>
      </c>
      <c r="GE288" s="6">
        <f t="shared" si="734"/>
        <v>137.68783134842161</v>
      </c>
      <c r="GF288" s="6">
        <f t="shared" si="734"/>
        <v>106.38494760013612</v>
      </c>
      <c r="GG288" s="6">
        <f t="shared" si="734"/>
        <v>81.093481581653066</v>
      </c>
      <c r="GH288" s="6">
        <f t="shared" si="734"/>
        <v>60.946231311530937</v>
      </c>
      <c r="GI288" s="6">
        <f t="shared" si="734"/>
        <v>45.132010390846105</v>
      </c>
      <c r="GJ288" s="6">
        <f t="shared" si="734"/>
        <v>32.908521722302559</v>
      </c>
      <c r="GK288" s="6">
        <f t="shared" si="734"/>
        <v>23.610951367123825</v>
      </c>
      <c r="GL288" s="6">
        <f t="shared" si="734"/>
        <v>16.6564150205148</v>
      </c>
      <c r="GM288" s="6">
        <f t="shared" si="734"/>
        <v>11.54461209322498</v>
      </c>
      <c r="GN288" s="6">
        <f t="shared" si="734"/>
        <v>7.855220574328432</v>
      </c>
      <c r="GO288" s="6">
        <f t="shared" si="734"/>
        <v>5.2426882601526135</v>
      </c>
      <c r="GP288" s="6">
        <f t="shared" ref="GP288:HG291" si="736">$H$1*PI()/3*($E$213*(GQ$215-GP$215)*(GP80*(2*GP$215+GQ$215)+GQ80*(GP$215+2*GQ$215))+$C$213/2*((GQ$215^2-GP$215^2)*(GP80+GQ80)^2+2*(GQ$215-GP$215)*(GP$215*GP80^2+GQ$215*GQ80^2)))</f>
        <v>3.4291371053990627</v>
      </c>
      <c r="GQ288" s="6">
        <f t="shared" si="736"/>
        <v>2.1960983021764107</v>
      </c>
      <c r="GR288" s="6">
        <f t="shared" si="736"/>
        <v>1.3757430759832152</v>
      </c>
      <c r="GS288" s="6">
        <f t="shared" si="736"/>
        <v>0.84217970344905713</v>
      </c>
      <c r="GT288" s="6">
        <f t="shared" si="736"/>
        <v>0.50326549007394572</v>
      </c>
      <c r="GU288" s="6">
        <f t="shared" si="736"/>
        <v>0.29324893165594124</v>
      </c>
      <c r="GV288" s="6">
        <f t="shared" si="736"/>
        <v>0.16642651122460414</v>
      </c>
      <c r="GW288" s="6">
        <f t="shared" si="736"/>
        <v>9.1882357027232117E-2</v>
      </c>
      <c r="GX288" s="6">
        <f t="shared" si="736"/>
        <v>4.9285353290449814E-2</v>
      </c>
      <c r="GY288" s="6">
        <f t="shared" si="736"/>
        <v>2.5651160712160972E-2</v>
      </c>
      <c r="GZ288" s="6">
        <f t="shared" si="736"/>
        <v>1.2936010437654711E-2</v>
      </c>
      <c r="HA288" s="6">
        <f t="shared" si="736"/>
        <v>6.3120575112608993E-3</v>
      </c>
      <c r="HB288" s="6">
        <f t="shared" si="736"/>
        <v>2.9755197800004009E-3</v>
      </c>
      <c r="HC288" s="6">
        <f t="shared" si="736"/>
        <v>1.3529748241216028E-3</v>
      </c>
      <c r="HD288" s="6">
        <f t="shared" si="736"/>
        <v>5.9242508685199624E-4</v>
      </c>
      <c r="HE288" s="6">
        <f t="shared" si="736"/>
        <v>2.493690714800384E-4</v>
      </c>
      <c r="HF288" s="6">
        <f t="shared" si="736"/>
        <v>1.0072350941200939E-4</v>
      </c>
      <c r="HG288" s="6">
        <f t="shared" si="736"/>
        <v>3.8965062636619697E-5</v>
      </c>
      <c r="HJ288" s="2">
        <f t="shared" si="721"/>
        <v>386262.34113092581</v>
      </c>
      <c r="HK288" s="1">
        <f t="shared" si="717"/>
        <v>386644.10859468294</v>
      </c>
      <c r="HL288" s="2">
        <f t="shared" si="722"/>
        <v>-0.99996017881069765</v>
      </c>
      <c r="HM288" s="4">
        <f t="shared" si="723"/>
        <v>1.044222788700266</v>
      </c>
      <c r="HN288" s="4">
        <f t="shared" si="724"/>
        <v>0.50257400379111827</v>
      </c>
      <c r="HO288" s="5">
        <f t="shared" si="718"/>
        <v>6.8108140312990599</v>
      </c>
      <c r="HP288" s="2">
        <f t="shared" si="725"/>
        <v>-3968.9882925012771</v>
      </c>
      <c r="HQ288" s="5">
        <f t="shared" si="726"/>
        <v>-6.8225215300212767</v>
      </c>
      <c r="HR288" s="6">
        <f t="shared" si="727"/>
        <v>2652.8108140312988</v>
      </c>
      <c r="HS288" s="2">
        <f t="shared" si="728"/>
        <v>189.97161640993519</v>
      </c>
      <c r="HT288" s="11">
        <f t="shared" si="729"/>
        <v>386262.34113207425</v>
      </c>
    </row>
    <row r="289" spans="1:228" x14ac:dyDescent="0.25">
      <c r="A289">
        <v>203</v>
      </c>
      <c r="B289" s="3">
        <v>14125375446.227501</v>
      </c>
      <c r="C289" s="7">
        <v>447.60613754618544</v>
      </c>
      <c r="D289" s="6">
        <f t="shared" si="719"/>
        <v>26.67547760783803</v>
      </c>
      <c r="E289" s="6">
        <f t="shared" si="735"/>
        <v>27.92021056621758</v>
      </c>
      <c r="F289" s="6">
        <f t="shared" si="735"/>
        <v>29.222910770780565</v>
      </c>
      <c r="G289" s="6">
        <f t="shared" si="735"/>
        <v>30.586267083926785</v>
      </c>
      <c r="H289" s="6">
        <f t="shared" si="735"/>
        <v>32.013092090568911</v>
      </c>
      <c r="I289" s="6">
        <f t="shared" si="735"/>
        <v>33.506327696179767</v>
      </c>
      <c r="J289" s="6">
        <f t="shared" si="735"/>
        <v>35.069050969064854</v>
      </c>
      <c r="K289" s="6">
        <f t="shared" si="735"/>
        <v>36.70448023690706</v>
      </c>
      <c r="L289" s="6">
        <f t="shared" si="735"/>
        <v>38.415981447229683</v>
      </c>
      <c r="M289" s="6">
        <f t="shared" si="735"/>
        <v>40.207074802607281</v>
      </c>
      <c r="N289" s="6">
        <f t="shared" si="735"/>
        <v>42.081441680974088</v>
      </c>
      <c r="O289" s="6">
        <f t="shared" si="735"/>
        <v>44.042931852437654</v>
      </c>
      <c r="P289" s="6">
        <f t="shared" si="735"/>
        <v>46.095571003433008</v>
      </c>
      <c r="Q289" s="6">
        <f t="shared" si="735"/>
        <v>48.243568580196246</v>
      </c>
      <c r="R289" s="6">
        <f t="shared" si="735"/>
        <v>50.491325963363003</v>
      </c>
      <c r="S289" s="6">
        <f t="shared" si="735"/>
        <v>52.843444985610191</v>
      </c>
      <c r="T289" s="6">
        <f t="shared" si="735"/>
        <v>55.304736805057651</v>
      </c>
      <c r="U289" s="6">
        <f t="shared" si="735"/>
        <v>57.880231147093966</v>
      </c>
      <c r="V289" s="6">
        <f t="shared" si="735"/>
        <v>60.575185927124117</v>
      </c>
      <c r="W289" s="6">
        <f t="shared" si="735"/>
        <v>63.39509726787535</v>
      </c>
      <c r="X289" s="6">
        <f t="shared" si="735"/>
        <v>66.345709924137381</v>
      </c>
      <c r="Y289" s="6">
        <f t="shared" si="735"/>
        <v>69.433028128493262</v>
      </c>
      <c r="Z289" s="6">
        <f t="shared" si="735"/>
        <v>72.663326871644387</v>
      </c>
      <c r="AA289" s="6">
        <f t="shared" si="735"/>
        <v>76.043163630708435</v>
      </c>
      <c r="AB289" s="6">
        <f t="shared" si="735"/>
        <v>79.579390559265704</v>
      </c>
      <c r="AC289" s="6">
        <f t="shared" si="735"/>
        <v>83.279167152744392</v>
      </c>
      <c r="AD289" s="6">
        <f t="shared" si="735"/>
        <v>87.149973402569429</v>
      </c>
      <c r="AE289" s="6">
        <f t="shared" si="735"/>
        <v>91.199623452110046</v>
      </c>
      <c r="AF289" s="6">
        <f t="shared" si="735"/>
        <v>95.436279768165718</v>
      </c>
      <c r="AG289" s="6">
        <f t="shared" si="735"/>
        <v>99.86846783994163</v>
      </c>
      <c r="AH289" s="6">
        <f t="shared" si="735"/>
        <v>104.50509141825128</v>
      </c>
      <c r="AI289" s="6">
        <f t="shared" si="735"/>
        <v>109.35544830657254</v>
      </c>
      <c r="AJ289" s="6">
        <f t="shared" si="735"/>
        <v>114.42924671501595</v>
      </c>
      <c r="AK289" s="6">
        <f t="shared" si="735"/>
        <v>119.73662218732065</v>
      </c>
      <c r="AL289" s="6">
        <f t="shared" si="735"/>
        <v>125.28815511044041</v>
      </c>
      <c r="AM289" s="6">
        <f t="shared" si="735"/>
        <v>131.09488881430929</v>
      </c>
      <c r="AN289" s="6">
        <f t="shared" si="735"/>
        <v>137.16834826927041</v>
      </c>
      <c r="AO289" s="6">
        <f t="shared" si="735"/>
        <v>143.5205593858629</v>
      </c>
      <c r="AP289" s="6">
        <f t="shared" si="735"/>
        <v>150.16406892057452</v>
      </c>
      <c r="AQ289" s="6">
        <f t="shared" si="735"/>
        <v>157.11196498909808</v>
      </c>
      <c r="AR289" s="6">
        <f t="shared" si="735"/>
        <v>164.37789818593217</v>
      </c>
      <c r="AS289" s="6">
        <f t="shared" si="735"/>
        <v>171.97610330715901</v>
      </c>
      <c r="AT289" s="6">
        <f t="shared" si="735"/>
        <v>179.92142166942585</v>
      </c>
      <c r="AU289" s="6">
        <f t="shared" si="735"/>
        <v>188.22932401551498</v>
      </c>
      <c r="AV289" s="6">
        <f t="shared" si="735"/>
        <v>196.91593399300464</v>
      </c>
      <c r="AW289" s="6">
        <f t="shared" si="735"/>
        <v>205.99805218737077</v>
      </c>
      <c r="AX289" s="6">
        <f t="shared" si="735"/>
        <v>215.49318068801179</v>
      </c>
      <c r="AY289" s="6">
        <f t="shared" si="735"/>
        <v>225.41954815851915</v>
      </c>
      <c r="AZ289" s="6">
        <f t="shared" si="735"/>
        <v>235.79613537755046</v>
      </c>
      <c r="BA289" s="6">
        <f t="shared" si="735"/>
        <v>246.64270121036009</v>
      </c>
      <c r="BB289" s="6">
        <f t="shared" si="735"/>
        <v>257.97980896345831</v>
      </c>
      <c r="BC289" s="6">
        <f t="shared" si="735"/>
        <v>269.82885306669016</v>
      </c>
      <c r="BD289" s="6">
        <f t="shared" si="735"/>
        <v>282.21208601911957</v>
      </c>
      <c r="BE289" s="6">
        <f t="shared" si="735"/>
        <v>295.15264552418677</v>
      </c>
      <c r="BF289" s="6">
        <f t="shared" si="735"/>
        <v>308.67458173029792</v>
      </c>
      <c r="BG289" s="6">
        <f t="shared" si="735"/>
        <v>322.80288447981894</v>
      </c>
      <c r="BH289" s="6">
        <f t="shared" si="735"/>
        <v>337.56351045835754</v>
      </c>
      <c r="BI289" s="6">
        <f t="shared" si="735"/>
        <v>352.9834101205409</v>
      </c>
      <c r="BJ289" s="6">
        <f t="shared" si="735"/>
        <v>369.09055425381996</v>
      </c>
      <c r="BK289" s="6">
        <f t="shared" si="735"/>
        <v>385.91396002522259</v>
      </c>
      <c r="BL289" s="6">
        <f t="shared" si="735"/>
        <v>403.48371633811684</v>
      </c>
      <c r="BM289" s="6">
        <f t="shared" si="735"/>
        <v>421.83100830366925</v>
      </c>
      <c r="BN289" s="6">
        <f t="shared" si="735"/>
        <v>440.98814061435314</v>
      </c>
      <c r="BO289" s="6">
        <f t="shared" si="735"/>
        <v>460.98855957857262</v>
      </c>
      <c r="BP289" s="6">
        <f t="shared" ref="BP289:EA292" si="737">$H$1*PI()/3*($E$213*(BQ$215-BP$215)*(BP81*(2*BP$215+BQ$215)+BQ81*(BP$215+2*BQ$215))+$C$213/2*((BQ$215^2-BP$215^2)*(BP81+BQ81)^2+2*(BQ$215-BP$215)*(BP$215*BP81^2+BQ$215*BQ81^2)))</f>
        <v>481.86687355398448</v>
      </c>
      <c r="BQ289" s="6">
        <f t="shared" si="737"/>
        <v>503.65887148683083</v>
      </c>
      <c r="BR289" s="6">
        <f t="shared" si="737"/>
        <v>526.40153923653452</v>
      </c>
      <c r="BS289" s="6">
        <f t="shared" si="737"/>
        <v>550.13307333133241</v>
      </c>
      <c r="BT289" s="6">
        <f t="shared" si="737"/>
        <v>574.89289176778357</v>
      </c>
      <c r="BU289" s="6">
        <f t="shared" si="737"/>
        <v>600.72164142760448</v>
      </c>
      <c r="BV289" s="6">
        <f t="shared" si="737"/>
        <v>627.66120164822712</v>
      </c>
      <c r="BW289" s="6">
        <f t="shared" si="737"/>
        <v>655.7546834382249</v>
      </c>
      <c r="BX289" s="6">
        <f t="shared" si="737"/>
        <v>685.04642378429696</v>
      </c>
      <c r="BY289" s="6">
        <f t="shared" si="737"/>
        <v>715.58197444872019</v>
      </c>
      <c r="BZ289" s="6">
        <f t="shared" si="737"/>
        <v>747.40808460245103</v>
      </c>
      <c r="CA289" s="6">
        <f t="shared" si="737"/>
        <v>780.57267658704359</v>
      </c>
      <c r="CB289" s="6">
        <f t="shared" si="737"/>
        <v>815.12481403642391</v>
      </c>
      <c r="CC289" s="6">
        <f t="shared" si="737"/>
        <v>851.11466153480842</v>
      </c>
      <c r="CD289" s="6">
        <f t="shared" si="737"/>
        <v>888.59343491462005</v>
      </c>
      <c r="CE289" s="6">
        <f t="shared" si="737"/>
        <v>927.61334123882193</v>
      </c>
      <c r="CF289" s="6">
        <f t="shared" si="737"/>
        <v>968.22750743660606</v>
      </c>
      <c r="CG289" s="6">
        <f t="shared" si="737"/>
        <v>1010.4898964897544</v>
      </c>
      <c r="CH289" s="6">
        <f t="shared" si="737"/>
        <v>1054.4552099935408</v>
      </c>
      <c r="CI289" s="6">
        <f t="shared" si="737"/>
        <v>1100.1787758351882</v>
      </c>
      <c r="CJ289" s="6">
        <f t="shared" si="737"/>
        <v>1147.7164196564986</v>
      </c>
      <c r="CK289" s="6">
        <f t="shared" si="737"/>
        <v>1197.1243186850843</v>
      </c>
      <c r="CL289" s="6">
        <f t="shared" si="737"/>
        <v>1248.4588364398755</v>
      </c>
      <c r="CM289" s="6">
        <f t="shared" si="737"/>
        <v>1301.7763367336627</v>
      </c>
      <c r="CN289" s="6">
        <f t="shared" si="737"/>
        <v>1357.1329753199495</v>
      </c>
      <c r="CO289" s="6">
        <f t="shared" si="737"/>
        <v>1414.5844674511552</v>
      </c>
      <c r="CP289" s="6">
        <f t="shared" si="737"/>
        <v>1474.1858295470736</v>
      </c>
      <c r="CQ289" s="6">
        <f t="shared" si="737"/>
        <v>1535.9910931032841</v>
      </c>
      <c r="CR289" s="6">
        <f t="shared" si="737"/>
        <v>1600.0529889097504</v>
      </c>
      <c r="CS289" s="6">
        <f t="shared" si="737"/>
        <v>1666.4225996030652</v>
      </c>
      <c r="CT289" s="6">
        <f t="shared" si="737"/>
        <v>1735.1489785389585</v>
      </c>
      <c r="CU289" s="6">
        <f t="shared" si="737"/>
        <v>1806.278732936411</v>
      </c>
      <c r="CV289" s="6">
        <f t="shared" si="737"/>
        <v>1879.8555692733446</v>
      </c>
      <c r="CW289" s="6">
        <f t="shared" si="737"/>
        <v>1955.9197988884798</v>
      </c>
      <c r="CX289" s="6">
        <f t="shared" si="737"/>
        <v>2034.5078018171521</v>
      </c>
      <c r="CY289" s="6">
        <f t="shared" si="737"/>
        <v>2115.6514469691379</v>
      </c>
      <c r="CZ289" s="6">
        <f t="shared" si="737"/>
        <v>2199.3774668249275</v>
      </c>
      <c r="DA289" s="6">
        <f t="shared" si="737"/>
        <v>2285.7067850274034</v>
      </c>
      <c r="DB289" s="6">
        <f t="shared" si="737"/>
        <v>2374.6537954203463</v>
      </c>
      <c r="DC289" s="6">
        <f t="shared" si="737"/>
        <v>2466.2255913105682</v>
      </c>
      <c r="DD289" s="6">
        <f t="shared" si="737"/>
        <v>2560.4211441037633</v>
      </c>
      <c r="DE289" s="6">
        <f t="shared" si="737"/>
        <v>2657.2304307794579</v>
      </c>
      <c r="DF289" s="6">
        <f t="shared" si="737"/>
        <v>2756.633510161168</v>
      </c>
      <c r="DG289" s="6">
        <f t="shared" si="737"/>
        <v>2858.5995484699874</v>
      </c>
      <c r="DH289" s="6">
        <f t="shared" si="737"/>
        <v>2963.0857952836004</v>
      </c>
      <c r="DI289" s="6">
        <f t="shared" si="737"/>
        <v>3070.036511752895</v>
      </c>
      <c r="DJ289" s="6">
        <f t="shared" si="737"/>
        <v>3179.3818537684092</v>
      </c>
      <c r="DK289" s="6">
        <f t="shared" si="737"/>
        <v>3291.036713769689</v>
      </c>
      <c r="DL289" s="6">
        <f t="shared" si="737"/>
        <v>3404.8995259292296</v>
      </c>
      <c r="DM289" s="6">
        <f t="shared" si="737"/>
        <v>3520.8510407199124</v>
      </c>
      <c r="DN289" s="6">
        <f t="shared" si="737"/>
        <v>3638.753076256779</v>
      </c>
      <c r="DO289" s="6">
        <f t="shared" si="737"/>
        <v>3758.4472552631328</v>
      </c>
      <c r="DP289" s="6">
        <f t="shared" si="737"/>
        <v>3879.7537382988835</v>
      </c>
      <c r="DQ289" s="6">
        <f t="shared" si="737"/>
        <v>4002.4699656062548</v>
      </c>
      <c r="DR289" s="6">
        <f t="shared" si="737"/>
        <v>4126.3694220327907</v>
      </c>
      <c r="DS289" s="6">
        <f t="shared" si="737"/>
        <v>4251.2004415384845</v>
      </c>
      <c r="DT289" s="6">
        <f t="shared" si="737"/>
        <v>4376.6850701251324</v>
      </c>
      <c r="DU289" s="6">
        <f t="shared" si="737"/>
        <v>4502.5180084432632</v>
      </c>
      <c r="DV289" s="6">
        <f t="shared" si="737"/>
        <v>4628.3656577900274</v>
      </c>
      <c r="DW289" s="6">
        <f t="shared" si="737"/>
        <v>4753.8652958470557</v>
      </c>
      <c r="DX289" s="6">
        <f t="shared" si="737"/>
        <v>4878.6244111407786</v>
      </c>
      <c r="DY289" s="6">
        <f t="shared" si="737"/>
        <v>5002.2202277705155</v>
      </c>
      <c r="DZ289" s="6">
        <f t="shared" si="737"/>
        <v>5124.1994545851176</v>
      </c>
      <c r="EA289" s="6">
        <f t="shared" si="737"/>
        <v>5244.0782953603093</v>
      </c>
      <c r="EB289" s="6">
        <f t="shared" si="731"/>
        <v>5361.3427587729075</v>
      </c>
      <c r="EC289" s="6">
        <f t="shared" si="720"/>
        <v>5475.4493088600257</v>
      </c>
      <c r="ED289" s="6">
        <f t="shared" si="720"/>
        <v>5585.8258981367399</v>
      </c>
      <c r="EE289" s="6">
        <f t="shared" ref="EE289:GP292" si="738">$H$1*PI()/3*($E$213*(EF$215-EE$215)*(EE81*(2*EE$215+EF$215)+EF81*(EE$215+2*EF$215))+$C$213/2*((EF$215^2-EE$215^2)*(EE81+EF81)^2+2*(EF$215-EE$215)*(EE$215*EE81^2+EF$215*EF81^2)))</f>
        <v>5691.8734265198855</v>
      </c>
      <c r="EF289" s="6">
        <f t="shared" si="738"/>
        <v>5792.967669446849</v>
      </c>
      <c r="EG289" s="6">
        <f t="shared" si="738"/>
        <v>5888.4617180033492</v>
      </c>
      <c r="EH289" s="6">
        <f t="shared" si="738"/>
        <v>5977.6889723740178</v>
      </c>
      <c r="EI289" s="6">
        <f t="shared" si="738"/>
        <v>6059.9667271261542</v>
      </c>
      <c r="EJ289" s="6">
        <f t="shared" si="738"/>
        <v>6134.6003828088851</v>
      </c>
      <c r="EK289" s="6">
        <f t="shared" si="738"/>
        <v>6200.8883127073677</v>
      </c>
      <c r="EL289" s="6">
        <f t="shared" si="738"/>
        <v>6258.127406291409</v>
      </c>
      <c r="EM289" s="6">
        <f t="shared" si="738"/>
        <v>6305.6193016251191</v>
      </c>
      <c r="EN289" s="6">
        <f t="shared" si="738"/>
        <v>6342.6773078186334</v>
      </c>
      <c r="EO289" s="6">
        <f t="shared" si="738"/>
        <v>6368.634005172159</v>
      </c>
      <c r="EP289" s="6">
        <f t="shared" si="738"/>
        <v>6382.8494949928927</v>
      </c>
      <c r="EQ289" s="6">
        <f t="shared" si="738"/>
        <v>6384.7202532576048</v>
      </c>
      <c r="ER289" s="6">
        <f t="shared" si="738"/>
        <v>6373.6885221315633</v>
      </c>
      <c r="ES289" s="6">
        <f t="shared" si="738"/>
        <v>6349.2521512686426</v>
      </c>
      <c r="ET289" s="6">
        <f t="shared" si="738"/>
        <v>6310.9747768346106</v>
      </c>
      <c r="EU289" s="6">
        <f t="shared" si="738"/>
        <v>6258.4962008304201</v>
      </c>
      <c r="EV289" s="6">
        <f t="shared" si="738"/>
        <v>6191.542806957741</v>
      </c>
      <c r="EW289" s="6">
        <f t="shared" si="738"/>
        <v>6109.9378226925955</v>
      </c>
      <c r="EX289" s="6">
        <f t="shared" si="738"/>
        <v>6013.6112112086612</v>
      </c>
      <c r="EY289" s="6">
        <f t="shared" si="738"/>
        <v>5902.6089523358896</v>
      </c>
      <c r="EZ289" s="6">
        <f t="shared" si="738"/>
        <v>5777.1014499685489</v>
      </c>
      <c r="FA289" s="6">
        <f t="shared" si="738"/>
        <v>5637.3907856374553</v>
      </c>
      <c r="FB289" s="6">
        <f t="shared" si="738"/>
        <v>5483.9165256998558</v>
      </c>
      <c r="FC289" s="6">
        <f t="shared" si="738"/>
        <v>5317.2597843434323</v>
      </c>
      <c r="FD289" s="6">
        <f t="shared" si="738"/>
        <v>5138.1452479681857</v>
      </c>
      <c r="FE289" s="6">
        <f t="shared" si="738"/>
        <v>4947.4408799015018</v>
      </c>
      <c r="FF289" s="6">
        <f t="shared" si="738"/>
        <v>4746.1550494403355</v>
      </c>
      <c r="FG289" s="6">
        <f t="shared" si="738"/>
        <v>4535.4308669038528</v>
      </c>
      <c r="FH289" s="6">
        <f t="shared" si="738"/>
        <v>4316.5375576903343</v>
      </c>
      <c r="FI289" s="6">
        <f t="shared" si="738"/>
        <v>4090.8587736738054</v>
      </c>
      <c r="FJ289" s="6">
        <f t="shared" si="738"/>
        <v>3859.877819274534</v>
      </c>
      <c r="FK289" s="6">
        <f t="shared" si="738"/>
        <v>3625.1598614760528</v>
      </c>
      <c r="FL289" s="6">
        <f t="shared" si="738"/>
        <v>3388.3312959276332</v>
      </c>
      <c r="FM289" s="6">
        <f t="shared" si="738"/>
        <v>3151.0565525032648</v>
      </c>
      <c r="FN289" s="6">
        <f t="shared" si="738"/>
        <v>2915.0127394490332</v>
      </c>
      <c r="FO289" s="6">
        <f t="shared" si="738"/>
        <v>2681.8626409946528</v>
      </c>
      <c r="FP289" s="6">
        <f t="shared" si="738"/>
        <v>2453.2266933488163</v>
      </c>
      <c r="FQ289" s="6">
        <f t="shared" si="738"/>
        <v>2230.6546622109058</v>
      </c>
      <c r="FR289" s="6">
        <f t="shared" si="738"/>
        <v>2015.5978245005219</v>
      </c>
      <c r="FS289" s="6">
        <f t="shared" si="738"/>
        <v>1809.3825111906556</v>
      </c>
      <c r="FT289" s="6">
        <f t="shared" si="738"/>
        <v>1613.1858905123133</v>
      </c>
      <c r="FU289" s="6">
        <f t="shared" si="738"/>
        <v>1428.0148557757327</v>
      </c>
      <c r="FV289" s="6">
        <f t="shared" si="738"/>
        <v>1254.6888255901579</v>
      </c>
      <c r="FW289" s="6">
        <f t="shared" si="738"/>
        <v>1093.8271642486802</v>
      </c>
      <c r="FX289" s="6">
        <f t="shared" si="738"/>
        <v>945.84178692650448</v>
      </c>
      <c r="FY289" s="6">
        <f t="shared" si="738"/>
        <v>810.93533151872748</v>
      </c>
      <c r="FZ289" s="6">
        <f t="shared" si="738"/>
        <v>689.10506294226559</v>
      </c>
      <c r="GA289" s="6">
        <f t="shared" si="738"/>
        <v>580.15243622795833</v>
      </c>
      <c r="GB289" s="6">
        <f t="shared" si="738"/>
        <v>483.69799425729332</v>
      </c>
      <c r="GC289" s="6">
        <f t="shared" si="738"/>
        <v>399.20102926904917</v>
      </c>
      <c r="GD289" s="6">
        <f t="shared" si="738"/>
        <v>325.98321030832602</v>
      </c>
      <c r="GE289" s="6">
        <f t="shared" si="738"/>
        <v>263.25518769022858</v>
      </c>
      <c r="GF289" s="6">
        <f t="shared" si="738"/>
        <v>210.14504509486267</v>
      </c>
      <c r="GG289" s="6">
        <f t="shared" si="738"/>
        <v>165.72739209021313</v>
      </c>
      <c r="GH289" s="6">
        <f t="shared" si="738"/>
        <v>129.05188257297365</v>
      </c>
      <c r="GI289" s="6">
        <f t="shared" si="738"/>
        <v>99.170010431264117</v>
      </c>
      <c r="GJ289" s="6">
        <f t="shared" si="738"/>
        <v>75.159169382887768</v>
      </c>
      <c r="GK289" s="6">
        <f t="shared" si="738"/>
        <v>56.143160110971735</v>
      </c>
      <c r="GL289" s="6">
        <f t="shared" si="738"/>
        <v>41.308569735731929</v>
      </c>
      <c r="GM289" s="6">
        <f t="shared" si="738"/>
        <v>29.916717297317604</v>
      </c>
      <c r="GN289" s="6">
        <f t="shared" si="738"/>
        <v>21.311132774919255</v>
      </c>
      <c r="GO289" s="6">
        <f t="shared" si="738"/>
        <v>14.920794409800688</v>
      </c>
      <c r="GP289" s="6">
        <f t="shared" si="738"/>
        <v>10.259569889542979</v>
      </c>
      <c r="GQ289" s="6">
        <f t="shared" si="736"/>
        <v>6.9224755405067047</v>
      </c>
      <c r="GR289" s="6">
        <f t="shared" si="736"/>
        <v>4.5794740684298452</v>
      </c>
      <c r="GS289" s="6">
        <f t="shared" si="736"/>
        <v>2.9675722739490578</v>
      </c>
      <c r="GT289" s="6">
        <f t="shared" si="736"/>
        <v>1.8819590045285213</v>
      </c>
      <c r="GU289" s="6">
        <f t="shared" si="736"/>
        <v>1.1668498033272983</v>
      </c>
      <c r="GV289" s="6">
        <f t="shared" si="736"/>
        <v>0.7065921089568109</v>
      </c>
      <c r="GW289" s="6">
        <f t="shared" si="736"/>
        <v>0.41744964490651237</v>
      </c>
      <c r="GX289" s="6">
        <f t="shared" si="736"/>
        <v>0.24034316591604984</v>
      </c>
      <c r="GY289" s="6">
        <f t="shared" si="736"/>
        <v>0.13469148148038784</v>
      </c>
      <c r="GZ289" s="6">
        <f t="shared" si="736"/>
        <v>7.3382723584651255E-2</v>
      </c>
      <c r="HA289" s="6">
        <f t="shared" si="736"/>
        <v>3.8817969637356481E-2</v>
      </c>
      <c r="HB289" s="6">
        <f t="shared" si="736"/>
        <v>1.9909995900361546E-2</v>
      </c>
      <c r="HC289" s="6">
        <f t="shared" si="736"/>
        <v>9.8877136475184427E-3</v>
      </c>
      <c r="HD289" s="6">
        <f t="shared" si="736"/>
        <v>4.7475067365155233E-3</v>
      </c>
      <c r="HE289" s="6">
        <f t="shared" si="736"/>
        <v>2.2004386685577993E-3</v>
      </c>
      <c r="HF289" s="6">
        <f t="shared" si="736"/>
        <v>9.8293504754187505E-4</v>
      </c>
      <c r="HG289" s="6">
        <f t="shared" si="736"/>
        <v>4.2245224425158936E-4</v>
      </c>
      <c r="HJ289" s="2">
        <f t="shared" si="721"/>
        <v>386799.2816438083</v>
      </c>
      <c r="HK289" s="1">
        <f t="shared" si="717"/>
        <v>386644.10859468294</v>
      </c>
      <c r="HL289" s="2">
        <f t="shared" si="722"/>
        <v>-0.99996012345554774</v>
      </c>
      <c r="HM289" s="4">
        <f t="shared" si="723"/>
        <v>1.0442207218065622</v>
      </c>
      <c r="HN289" s="4">
        <f t="shared" si="724"/>
        <v>0.50257579069032476</v>
      </c>
      <c r="HO289" s="5">
        <f t="shared" si="718"/>
        <v>6.8155421665992435</v>
      </c>
      <c r="HP289" s="2">
        <f t="shared" si="725"/>
        <v>-3968.9882762266707</v>
      </c>
      <c r="HQ289" s="5">
        <f t="shared" si="726"/>
        <v>-6.8272659399278837</v>
      </c>
      <c r="HR289" s="6">
        <f t="shared" si="727"/>
        <v>2652.8155421665992</v>
      </c>
      <c r="HS289" s="2">
        <f t="shared" si="728"/>
        <v>190.03762985437356</v>
      </c>
      <c r="HT289" s="11">
        <f t="shared" si="729"/>
        <v>386799.28164358274</v>
      </c>
    </row>
    <row r="290" spans="1:228" x14ac:dyDescent="0.25">
      <c r="A290">
        <v>204</v>
      </c>
      <c r="B290" s="3">
        <v>15848931924.611099</v>
      </c>
      <c r="C290" s="7">
        <v>502.22234658564338</v>
      </c>
      <c r="D290" s="6">
        <f t="shared" si="719"/>
        <v>22.693444570901722</v>
      </c>
      <c r="E290" s="6">
        <f t="shared" ref="E290:BP293" si="739">$H$1*PI()/3*($E$213*(F$215-E$215)*(E82*(2*E$215+F$215)+F82*(E$215+2*F$215))+$C$213/2*((F$215^2-E$215^2)*(E82+F82)^2+2*(F$215-E$215)*(E$215*E82^2+F$215*F82^2)))</f>
        <v>23.756693023728637</v>
      </c>
      <c r="F290" s="6">
        <f t="shared" si="739"/>
        <v>24.869678348019427</v>
      </c>
      <c r="G290" s="6">
        <f t="shared" si="739"/>
        <v>26.034719643642688</v>
      </c>
      <c r="H290" s="6">
        <f t="shared" si="739"/>
        <v>27.254243430583269</v>
      </c>
      <c r="I290" s="6">
        <f t="shared" si="739"/>
        <v>28.530788556541577</v>
      </c>
      <c r="J290" s="6">
        <f t="shared" si="739"/>
        <v>29.867011322175319</v>
      </c>
      <c r="K290" s="6">
        <f t="shared" si="739"/>
        <v>31.265690833228444</v>
      </c>
      <c r="L290" s="6">
        <f t="shared" si="739"/>
        <v>32.729734588499348</v>
      </c>
      <c r="M290" s="6">
        <f t="shared" si="739"/>
        <v>34.262184313664669</v>
      </c>
      <c r="N290" s="6">
        <f t="shared" si="739"/>
        <v>35.866222050622611</v>
      </c>
      <c r="O290" s="6">
        <f t="shared" si="739"/>
        <v>37.545176512989109</v>
      </c>
      <c r="P290" s="6">
        <f t="shared" si="739"/>
        <v>39.302529717955778</v>
      </c>
      <c r="Q290" s="6">
        <f t="shared" si="739"/>
        <v>41.141923905770078</v>
      </c>
      <c r="R290" s="6">
        <f t="shared" si="739"/>
        <v>43.067168758027741</v>
      </c>
      <c r="S290" s="6">
        <f t="shared" si="739"/>
        <v>45.082248926147997</v>
      </c>
      <c r="T290" s="6">
        <f t="shared" si="739"/>
        <v>47.191331882178993</v>
      </c>
      <c r="U290" s="6">
        <f t="shared" si="739"/>
        <v>49.398776104129446</v>
      </c>
      <c r="V290" s="6">
        <f t="shared" si="739"/>
        <v>51.709139607988384</v>
      </c>
      <c r="W290" s="6">
        <f t="shared" si="739"/>
        <v>54.127188839684408</v>
      </c>
      <c r="X290" s="6">
        <f t="shared" si="739"/>
        <v>56.657907939705382</v>
      </c>
      <c r="Y290" s="6">
        <f t="shared" si="739"/>
        <v>59.306508393815925</v>
      </c>
      <c r="Z290" s="6">
        <f t="shared" si="739"/>
        <v>62.078439083492221</v>
      </c>
      <c r="AA290" s="6">
        <f t="shared" si="739"/>
        <v>64.979396749657184</v>
      </c>
      <c r="AB290" s="6">
        <f t="shared" si="739"/>
        <v>68.01533688380276</v>
      </c>
      <c r="AC290" s="6">
        <f t="shared" si="739"/>
        <v>71.192485060606117</v>
      </c>
      <c r="AD290" s="6">
        <f t="shared" si="739"/>
        <v>74.517348726199742</v>
      </c>
      <c r="AE290" s="6">
        <f t="shared" si="739"/>
        <v>77.996729456127511</v>
      </c>
      <c r="AF290" s="6">
        <f t="shared" si="739"/>
        <v>81.637735697844434</v>
      </c>
      <c r="AG290" s="6">
        <f t="shared" si="739"/>
        <v>85.44779601133078</v>
      </c>
      <c r="AH290" s="6">
        <f t="shared" si="739"/>
        <v>89.434672822320238</v>
      </c>
      <c r="AI290" s="6">
        <f t="shared" si="739"/>
        <v>93.606476701970095</v>
      </c>
      <c r="AJ290" s="6">
        <f t="shared" si="739"/>
        <v>97.971681186617076</v>
      </c>
      <c r="AK290" s="6">
        <f t="shared" si="739"/>
        <v>102.539138150771</v>
      </c>
      <c r="AL290" s="6">
        <f t="shared" si="739"/>
        <v>107.31809374638139</v>
      </c>
      <c r="AM290" s="6">
        <f t="shared" si="739"/>
        <v>112.3182049200866</v>
      </c>
      <c r="AN290" s="6">
        <f t="shared" si="739"/>
        <v>117.54955652046475</v>
      </c>
      <c r="AO290" s="6">
        <f t="shared" si="739"/>
        <v>123.02267900535364</v>
      </c>
      <c r="AP290" s="6">
        <f t="shared" si="739"/>
        <v>128.74856675882899</v>
      </c>
      <c r="AQ290" s="6">
        <f t="shared" si="739"/>
        <v>134.73869702615136</v>
      </c>
      <c r="AR290" s="6">
        <f t="shared" si="739"/>
        <v>141.00504947321807</v>
      </c>
      <c r="AS290" s="6">
        <f t="shared" si="739"/>
        <v>147.56012637589646</v>
      </c>
      <c r="AT290" s="6">
        <f t="shared" si="739"/>
        <v>154.41697344196109</v>
      </c>
      <c r="AU290" s="6">
        <f t="shared" si="739"/>
        <v>161.58920126675082</v>
      </c>
      <c r="AV290" s="6">
        <f t="shared" si="739"/>
        <v>169.09100742101361</v>
      </c>
      <c r="AW290" s="6">
        <f t="shared" si="739"/>
        <v>176.93719916574369</v>
      </c>
      <c r="AX290" s="6">
        <f t="shared" si="739"/>
        <v>185.14321678715058</v>
      </c>
      <c r="AY290" s="6">
        <f t="shared" si="739"/>
        <v>193.72515753958839</v>
      </c>
      <c r="AZ290" s="6">
        <f t="shared" si="739"/>
        <v>202.69980018092781</v>
      </c>
      <c r="BA290" s="6">
        <f t="shared" si="739"/>
        <v>212.08463008039439</v>
      </c>
      <c r="BB290" s="6">
        <f t="shared" si="739"/>
        <v>221.89786487340987</v>
      </c>
      <c r="BC290" s="6">
        <f t="shared" si="739"/>
        <v>232.15848063202736</v>
      </c>
      <c r="BD290" s="6">
        <f t="shared" si="739"/>
        <v>242.8862385139044</v>
      </c>
      <c r="BE290" s="6">
        <f t="shared" si="739"/>
        <v>254.10171184459759</v>
      </c>
      <c r="BF290" s="6">
        <f t="shared" si="739"/>
        <v>265.82631358123217</v>
      </c>
      <c r="BG290" s="6">
        <f t="shared" si="739"/>
        <v>278.08232409562538</v>
      </c>
      <c r="BH290" s="6">
        <f t="shared" si="739"/>
        <v>290.89291920682456</v>
      </c>
      <c r="BI290" s="6">
        <f t="shared" si="739"/>
        <v>304.2821983810191</v>
      </c>
      <c r="BJ290" s="6">
        <f t="shared" si="739"/>
        <v>318.27521300572755</v>
      </c>
      <c r="BK290" s="6">
        <f t="shared" si="739"/>
        <v>332.89799463249688</v>
      </c>
      <c r="BL290" s="6">
        <f t="shared" si="739"/>
        <v>348.17758306865773</v>
      </c>
      <c r="BM290" s="6">
        <f t="shared" si="739"/>
        <v>364.14205418116694</v>
      </c>
      <c r="BN290" s="6">
        <f t="shared" si="739"/>
        <v>380.82054726245519</v>
      </c>
      <c r="BO290" s="6">
        <f t="shared" si="739"/>
        <v>398.24329178568138</v>
      </c>
      <c r="BP290" s="6">
        <f t="shared" si="739"/>
        <v>416.44163336015271</v>
      </c>
      <c r="BQ290" s="6">
        <f t="shared" si="737"/>
        <v>435.44805867352221</v>
      </c>
      <c r="BR290" s="6">
        <f t="shared" si="737"/>
        <v>455.29621918509338</v>
      </c>
      <c r="BS290" s="6">
        <f t="shared" si="737"/>
        <v>476.02095330760136</v>
      </c>
      <c r="BT290" s="6">
        <f t="shared" si="737"/>
        <v>497.65830678832373</v>
      </c>
      <c r="BU290" s="6">
        <f t="shared" si="737"/>
        <v>520.24555096821575</v>
      </c>
      <c r="BV290" s="6">
        <f t="shared" si="737"/>
        <v>543.82119856750171</v>
      </c>
      <c r="BW290" s="6">
        <f t="shared" si="737"/>
        <v>568.42501660872801</v>
      </c>
      <c r="BX290" s="6">
        <f t="shared" si="737"/>
        <v>594.09803605130537</v>
      </c>
      <c r="BY290" s="6">
        <f t="shared" si="737"/>
        <v>620.88255767152998</v>
      </c>
      <c r="BZ290" s="6">
        <f t="shared" si="737"/>
        <v>648.82215367658102</v>
      </c>
      <c r="CA290" s="6">
        <f t="shared" si="737"/>
        <v>677.96166449659017</v>
      </c>
      <c r="CB290" s="6">
        <f t="shared" si="737"/>
        <v>708.34719014535563</v>
      </c>
      <c r="CC290" s="6">
        <f t="shared" si="737"/>
        <v>740.02607549257073</v>
      </c>
      <c r="CD290" s="6">
        <f t="shared" si="737"/>
        <v>773.04688872669965</v>
      </c>
      <c r="CE290" s="6">
        <f t="shared" si="737"/>
        <v>807.45939223455775</v>
      </c>
      <c r="CF290" s="6">
        <f t="shared" si="737"/>
        <v>843.31450505566784</v>
      </c>
      <c r="CG290" s="6">
        <f t="shared" si="737"/>
        <v>880.66425600376317</v>
      </c>
      <c r="CH290" s="6">
        <f t="shared" si="737"/>
        <v>919.56172647942287</v>
      </c>
      <c r="CI290" s="6">
        <f t="shared" si="737"/>
        <v>960.06098192146328</v>
      </c>
      <c r="CJ290" s="6">
        <f t="shared" si="737"/>
        <v>1002.2169907706815</v>
      </c>
      <c r="CK290" s="6">
        <f t="shared" si="737"/>
        <v>1046.0855297385897</v>
      </c>
      <c r="CL290" s="6">
        <f t="shared" si="737"/>
        <v>1091.7230740936507</v>
      </c>
      <c r="CM290" s="6">
        <f t="shared" si="737"/>
        <v>1139.1866715913925</v>
      </c>
      <c r="CN290" s="6">
        <f t="shared" si="737"/>
        <v>1188.5337985923047</v>
      </c>
      <c r="CO290" s="6">
        <f t="shared" si="737"/>
        <v>1239.8221968217185</v>
      </c>
      <c r="CP290" s="6">
        <f t="shared" si="737"/>
        <v>1293.1096891431544</v>
      </c>
      <c r="CQ290" s="6">
        <f t="shared" si="737"/>
        <v>1348.4539726291255</v>
      </c>
      <c r="CR290" s="6">
        <f t="shared" si="737"/>
        <v>1405.9123871298962</v>
      </c>
      <c r="CS290" s="6">
        <f t="shared" si="737"/>
        <v>1465.5416574633471</v>
      </c>
      <c r="CT290" s="6">
        <f t="shared" si="737"/>
        <v>1527.3976072751213</v>
      </c>
      <c r="CU290" s="6">
        <f t="shared" si="737"/>
        <v>1591.5348425395614</v>
      </c>
      <c r="CV290" s="6">
        <f t="shared" si="737"/>
        <v>1658.006402642548</v>
      </c>
      <c r="CW290" s="6">
        <f t="shared" si="737"/>
        <v>1726.8633769033943</v>
      </c>
      <c r="CX290" s="6">
        <f t="shared" si="737"/>
        <v>1798.1544843877452</v>
      </c>
      <c r="CY290" s="6">
        <f t="shared" si="737"/>
        <v>1871.9256148557224</v>
      </c>
      <c r="CZ290" s="6">
        <f t="shared" si="737"/>
        <v>1948.2193286621057</v>
      </c>
      <c r="DA290" s="6">
        <f t="shared" si="737"/>
        <v>2027.0743135045489</v>
      </c>
      <c r="DB290" s="6">
        <f t="shared" si="737"/>
        <v>2108.5247959614526</v>
      </c>
      <c r="DC290" s="6">
        <f t="shared" si="737"/>
        <v>2192.5999058404154</v>
      </c>
      <c r="DD290" s="6">
        <f t="shared" si="737"/>
        <v>2279.3229915568031</v>
      </c>
      <c r="DE290" s="6">
        <f t="shared" si="737"/>
        <v>2368.7108848970997</v>
      </c>
      <c r="DF290" s="6">
        <f t="shared" si="737"/>
        <v>2460.7731137999826</v>
      </c>
      <c r="DG290" s="6">
        <f t="shared" si="737"/>
        <v>2555.5110620906667</v>
      </c>
      <c r="DH290" s="6">
        <f t="shared" si="737"/>
        <v>2652.9170754848205</v>
      </c>
      <c r="DI290" s="6">
        <f t="shared" si="737"/>
        <v>2752.973513633146</v>
      </c>
      <c r="DJ290" s="6">
        <f t="shared" si="737"/>
        <v>2855.651748519288</v>
      </c>
      <c r="DK290" s="6">
        <f t="shared" si="737"/>
        <v>2960.9111101994908</v>
      </c>
      <c r="DL290" s="6">
        <f t="shared" si="737"/>
        <v>3068.6977815737814</v>
      </c>
      <c r="DM290" s="6">
        <f t="shared" si="737"/>
        <v>3178.9436447882799</v>
      </c>
      <c r="DN290" s="6">
        <f t="shared" si="737"/>
        <v>3291.5650828699909</v>
      </c>
      <c r="DO290" s="6">
        <f t="shared" si="737"/>
        <v>3406.461741268206</v>
      </c>
      <c r="DP290" s="6">
        <f t="shared" si="737"/>
        <v>3523.515255352856</v>
      </c>
      <c r="DQ290" s="6">
        <f t="shared" si="737"/>
        <v>3642.5879512458991</v>
      </c>
      <c r="DR290" s="6">
        <f t="shared" si="737"/>
        <v>3763.5215290589199</v>
      </c>
      <c r="DS290" s="6">
        <f t="shared" si="737"/>
        <v>3886.1357392851651</v>
      </c>
      <c r="DT290" s="6">
        <f t="shared" si="737"/>
        <v>4010.2270650680061</v>
      </c>
      <c r="DU290" s="6">
        <f t="shared" si="737"/>
        <v>4135.5674251738265</v>
      </c>
      <c r="DV290" s="6">
        <f t="shared" si="737"/>
        <v>4261.9029147083911</v>
      </c>
      <c r="DW290" s="6">
        <f t="shared" si="737"/>
        <v>4388.9526030736151</v>
      </c>
      <c r="DX290" s="6">
        <f t="shared" si="737"/>
        <v>4516.4074112216595</v>
      </c>
      <c r="DY290" s="6">
        <f t="shared" si="737"/>
        <v>4643.9290928823293</v>
      </c>
      <c r="DZ290" s="6">
        <f t="shared" si="737"/>
        <v>4771.1493472736811</v>
      </c>
      <c r="EA290" s="6">
        <f t="shared" si="737"/>
        <v>4897.6690935690476</v>
      </c>
      <c r="EB290" s="6">
        <f t="shared" si="731"/>
        <v>5023.0579402391168</v>
      </c>
      <c r="EC290" s="6">
        <f t="shared" si="720"/>
        <v>5146.853885135426</v>
      </c>
      <c r="ED290" s="6">
        <f t="shared" si="720"/>
        <v>5268.5632848093501</v>
      </c>
      <c r="EE290" s="6">
        <f t="shared" si="738"/>
        <v>5387.6611340004165</v>
      </c>
      <c r="EF290" s="6">
        <f t="shared" si="738"/>
        <v>5503.5916982990793</v>
      </c>
      <c r="EG290" s="6">
        <f t="shared" si="738"/>
        <v>5615.7695446393163</v>
      </c>
      <c r="EH290" s="6">
        <f t="shared" si="738"/>
        <v>5723.5810154252549</v>
      </c>
      <c r="EI290" s="6">
        <f t="shared" si="738"/>
        <v>5826.386192401611</v>
      </c>
      <c r="EJ290" s="6">
        <f t="shared" si="738"/>
        <v>5923.521395921266</v>
      </c>
      <c r="EK290" s="6">
        <f t="shared" si="738"/>
        <v>6014.3022636724108</v>
      </c>
      <c r="EL290" s="6">
        <f t="shared" si="738"/>
        <v>6098.027450142702</v>
      </c>
      <c r="EM290" s="6">
        <f t="shared" si="738"/>
        <v>6173.9829837824518</v>
      </c>
      <c r="EN290" s="6">
        <f t="shared" si="738"/>
        <v>6241.4473129844273</v>
      </c>
      <c r="EO290" s="6">
        <f t="shared" si="738"/>
        <v>6299.6970642233846</v>
      </c>
      <c r="EP290" s="6">
        <f t="shared" si="738"/>
        <v>6348.0135258870096</v>
      </c>
      <c r="EQ290" s="6">
        <f t="shared" si="738"/>
        <v>6385.6898594368758</v>
      </c>
      <c r="ER290" s="6">
        <f t="shared" si="738"/>
        <v>6412.0390251699228</v>
      </c>
      <c r="ES290" s="6">
        <f t="shared" si="738"/>
        <v>6426.4023932068858</v>
      </c>
      <c r="ET290" s="6">
        <f t="shared" si="738"/>
        <v>6428.1589911748933</v>
      </c>
      <c r="EU290" s="6">
        <f t="shared" si="738"/>
        <v>6416.7353185778447</v>
      </c>
      <c r="EV290" s="6">
        <f t="shared" si="738"/>
        <v>6391.6156341181313</v>
      </c>
      <c r="EW290" s="6">
        <f t="shared" si="738"/>
        <v>6352.3525965824192</v>
      </c>
      <c r="EX290" s="6">
        <f t="shared" si="738"/>
        <v>6298.5781127080299</v>
      </c>
      <c r="EY290" s="6">
        <f t="shared" si="738"/>
        <v>6230.0142172878977</v>
      </c>
      <c r="EZ290" s="6">
        <f t="shared" si="738"/>
        <v>6146.4837823338066</v>
      </c>
      <c r="FA290" s="6">
        <f t="shared" si="738"/>
        <v>6047.9208243858566</v>
      </c>
      <c r="FB290" s="6">
        <f t="shared" si="738"/>
        <v>5934.3801530437695</v>
      </c>
      <c r="FC290" s="6">
        <f t="shared" si="738"/>
        <v>5806.0460808066564</v>
      </c>
      <c r="FD290" s="6">
        <f t="shared" si="738"/>
        <v>5663.2398958311214</v>
      </c>
      <c r="FE290" s="6">
        <f t="shared" si="738"/>
        <v>5506.4257866761163</v>
      </c>
      <c r="FF290" s="6">
        <f t="shared" si="738"/>
        <v>5336.2149033813284</v>
      </c>
      <c r="FG290" s="6">
        <f t="shared" si="738"/>
        <v>5153.3672438151798</v>
      </c>
      <c r="FH290" s="6">
        <f t="shared" si="738"/>
        <v>4958.7910699053455</v>
      </c>
      <c r="FI290" s="6">
        <f t="shared" si="738"/>
        <v>4753.5395866701565</v>
      </c>
      <c r="FJ290" s="6">
        <f t="shared" si="738"/>
        <v>4538.8046589742453</v>
      </c>
      <c r="FK290" s="6">
        <f t="shared" si="738"/>
        <v>4315.9073977576081</v>
      </c>
      <c r="FL290" s="6">
        <f t="shared" si="738"/>
        <v>4086.2855192143957</v>
      </c>
      <c r="FM290" s="6">
        <f t="shared" si="738"/>
        <v>3851.4774668629393</v>
      </c>
      <c r="FN290" s="6">
        <f t="shared" si="738"/>
        <v>3613.1033863283219</v>
      </c>
      <c r="FO290" s="6">
        <f t="shared" si="738"/>
        <v>3372.8431539929597</v>
      </c>
      <c r="FP290" s="6">
        <f t="shared" si="738"/>
        <v>3132.4117801675693</v>
      </c>
      <c r="FQ290" s="6">
        <f t="shared" si="738"/>
        <v>2893.5326310529313</v>
      </c>
      <c r="FR290" s="6">
        <f t="shared" si="738"/>
        <v>2657.9090361449703</v>
      </c>
      <c r="FS290" s="6">
        <f t="shared" si="738"/>
        <v>2427.1949627909235</v>
      </c>
      <c r="FT290" s="6">
        <f t="shared" si="738"/>
        <v>2202.9655404849132</v>
      </c>
      <c r="FU290" s="6">
        <f t="shared" si="738"/>
        <v>1986.6882968528632</v>
      </c>
      <c r="FV290" s="6">
        <f t="shared" si="738"/>
        <v>1779.6960179380144</v>
      </c>
      <c r="FW290" s="6">
        <f t="shared" si="738"/>
        <v>1583.1621605815224</v>
      </c>
      <c r="FX290" s="6">
        <f t="shared" si="738"/>
        <v>1398.079718759956</v>
      </c>
      <c r="FY290" s="6">
        <f t="shared" si="738"/>
        <v>1225.2443747995355</v>
      </c>
      <c r="FZ290" s="6">
        <f t="shared" si="738"/>
        <v>1065.2426488268311</v>
      </c>
      <c r="GA290" s="6">
        <f t="shared" si="738"/>
        <v>918.4455969080775</v>
      </c>
      <c r="GB290" s="6">
        <f t="shared" si="738"/>
        <v>785.00840460143036</v>
      </c>
      <c r="GC290" s="6">
        <f t="shared" si="738"/>
        <v>664.87598601065486</v>
      </c>
      <c r="GD290" s="6">
        <f t="shared" si="738"/>
        <v>557.79444017327921</v>
      </c>
      <c r="GE290" s="6">
        <f t="shared" si="738"/>
        <v>463.32795087141784</v>
      </c>
      <c r="GF290" s="6">
        <f t="shared" si="738"/>
        <v>380.88045902078341</v>
      </c>
      <c r="GG290" s="6">
        <f t="shared" si="738"/>
        <v>309.72120595029617</v>
      </c>
      <c r="GH290" s="6">
        <f t="shared" si="738"/>
        <v>249.01305809946263</v>
      </c>
      <c r="GI290" s="6">
        <f t="shared" si="738"/>
        <v>197.84239395900829</v>
      </c>
      <c r="GJ290" s="6">
        <f t="shared" si="738"/>
        <v>155.24927407045001</v>
      </c>
      <c r="GK290" s="6">
        <f t="shared" si="738"/>
        <v>120.25663129951313</v>
      </c>
      <c r="GL290" s="6">
        <f t="shared" si="738"/>
        <v>91.897312225431079</v>
      </c>
      <c r="GM290" s="6">
        <f t="shared" si="738"/>
        <v>69.237965702750827</v>
      </c>
      <c r="GN290" s="6">
        <f t="shared" si="738"/>
        <v>51.398999490628391</v>
      </c>
      <c r="GO290" s="6">
        <f t="shared" si="738"/>
        <v>37.570092854236954</v>
      </c>
      <c r="GP290" s="6">
        <f t="shared" si="738"/>
        <v>27.02104081131202</v>
      </c>
      <c r="GQ290" s="6">
        <f t="shared" si="736"/>
        <v>19.107990932890523</v>
      </c>
      <c r="GR290" s="6">
        <f t="shared" si="736"/>
        <v>13.275393548235172</v>
      </c>
      <c r="GS290" s="6">
        <f t="shared" si="736"/>
        <v>9.0542010492239573</v>
      </c>
      <c r="GT290" s="6">
        <f t="shared" si="736"/>
        <v>6.0570070291668801</v>
      </c>
      <c r="GU290" s="6">
        <f t="shared" si="736"/>
        <v>3.9709031215912107</v>
      </c>
      <c r="GV290" s="6">
        <f t="shared" si="736"/>
        <v>2.5488498012869938</v>
      </c>
      <c r="GW290" s="6">
        <f t="shared" si="736"/>
        <v>1.6003132481593725</v>
      </c>
      <c r="GX290" s="6">
        <f t="shared" si="736"/>
        <v>0.98182564372072101</v>
      </c>
      <c r="GY290" s="6">
        <f t="shared" si="736"/>
        <v>0.58799687391618871</v>
      </c>
      <c r="GZ290" s="6">
        <f t="shared" si="736"/>
        <v>0.34335906558738505</v>
      </c>
      <c r="HA290" s="6">
        <f t="shared" si="736"/>
        <v>0.19527848355365668</v>
      </c>
      <c r="HB290" s="6">
        <f t="shared" si="736"/>
        <v>0.10803614490634698</v>
      </c>
      <c r="HC290" s="6">
        <f t="shared" si="736"/>
        <v>5.8069067451266936E-2</v>
      </c>
      <c r="HD290" s="6">
        <f t="shared" si="736"/>
        <v>3.0283684404641832E-2</v>
      </c>
      <c r="HE290" s="6">
        <f t="shared" si="736"/>
        <v>1.5302458149436992E-2</v>
      </c>
      <c r="HF290" s="6">
        <f t="shared" si="736"/>
        <v>7.4812672288162886E-3</v>
      </c>
      <c r="HG290" s="6">
        <f t="shared" si="736"/>
        <v>3.5334136055260503E-3</v>
      </c>
      <c r="HJ290" s="2">
        <f t="shared" si="721"/>
        <v>387054.6921822193</v>
      </c>
      <c r="HK290" s="1">
        <f t="shared" si="717"/>
        <v>386644.10859468294</v>
      </c>
      <c r="HL290" s="2">
        <f t="shared" si="722"/>
        <v>-0.99996009712434653</v>
      </c>
      <c r="HM290" s="4">
        <f t="shared" si="723"/>
        <v>1.044219739135162</v>
      </c>
      <c r="HN290" s="4">
        <f t="shared" si="724"/>
        <v>0.50257664024208726</v>
      </c>
      <c r="HO290" s="5">
        <f t="shared" si="718"/>
        <v>6.8177900805628724</v>
      </c>
      <c r="HP290" s="2">
        <f t="shared" si="725"/>
        <v>-3968.9882684852064</v>
      </c>
      <c r="HQ290" s="5">
        <f t="shared" si="726"/>
        <v>-6.8295215953560273</v>
      </c>
      <c r="HR290" s="6">
        <f t="shared" si="727"/>
        <v>2652.8177900805631</v>
      </c>
      <c r="HS290" s="2">
        <f t="shared" si="728"/>
        <v>190.06900685782873</v>
      </c>
      <c r="HT290" s="11">
        <f t="shared" si="729"/>
        <v>387054.69218269753</v>
      </c>
    </row>
    <row r="291" spans="1:228" x14ac:dyDescent="0.25">
      <c r="A291">
        <v>205</v>
      </c>
      <c r="B291" s="3">
        <v>17782794100.389198</v>
      </c>
      <c r="C291" s="7">
        <v>563.50274103192885</v>
      </c>
      <c r="D291" s="6">
        <f t="shared" si="719"/>
        <v>19.497586381327309</v>
      </c>
      <c r="E291" s="6">
        <f t="shared" si="739"/>
        <v>20.413363510114113</v>
      </c>
      <c r="F291" s="6">
        <f t="shared" si="739"/>
        <v>21.372097180994395</v>
      </c>
      <c r="G291" s="6">
        <f t="shared" si="739"/>
        <v>22.375796974184595</v>
      </c>
      <c r="H291" s="6">
        <f t="shared" si="739"/>
        <v>23.426565965193458</v>
      </c>
      <c r="I291" s="6">
        <f t="shared" si="739"/>
        <v>24.526605025112456</v>
      </c>
      <c r="J291" s="6">
        <f t="shared" si="739"/>
        <v>25.678217313888997</v>
      </c>
      <c r="K291" s="6">
        <f t="shared" si="739"/>
        <v>26.883812974971519</v>
      </c>
      <c r="L291" s="6">
        <f t="shared" si="739"/>
        <v>28.145914039500013</v>
      </c>
      <c r="M291" s="6">
        <f t="shared" si="739"/>
        <v>29.467159549167881</v>
      </c>
      <c r="N291" s="6">
        <f t="shared" si="739"/>
        <v>30.850310906618549</v>
      </c>
      <c r="O291" s="6">
        <f t="shared" si="739"/>
        <v>32.298257463116585</v>
      </c>
      <c r="P291" s="6">
        <f t="shared" si="739"/>
        <v>33.814022352918478</v>
      </c>
      <c r="Q291" s="6">
        <f t="shared" si="739"/>
        <v>35.400768584719991</v>
      </c>
      <c r="R291" s="6">
        <f t="shared" si="739"/>
        <v>37.061805400555237</v>
      </c>
      <c r="S291" s="6">
        <f t="shared" si="739"/>
        <v>38.80059491273704</v>
      </c>
      <c r="T291" s="6">
        <f t="shared" si="739"/>
        <v>40.620759030158823</v>
      </c>
      <c r="U291" s="6">
        <f t="shared" si="739"/>
        <v>42.52608668539439</v>
      </c>
      <c r="V291" s="6">
        <f t="shared" si="739"/>
        <v>44.520541374076295</v>
      </c>
      <c r="W291" s="6">
        <f t="shared" si="739"/>
        <v>46.608269019051434</v>
      </c>
      <c r="X291" s="6">
        <f t="shared" si="739"/>
        <v>48.793606171449255</v>
      </c>
      <c r="Y291" s="6">
        <f t="shared" si="739"/>
        <v>51.081088561506583</v>
      </c>
      <c r="Z291" s="6">
        <f t="shared" si="739"/>
        <v>53.475460012255553</v>
      </c>
      <c r="AA291" s="6">
        <f t="shared" si="739"/>
        <v>55.981681729262291</v>
      </c>
      <c r="AB291" s="6">
        <f t="shared" si="739"/>
        <v>58.60494198015882</v>
      </c>
      <c r="AC291" s="6">
        <f t="shared" si="739"/>
        <v>61.350666177859566</v>
      </c>
      <c r="AD291" s="6">
        <f t="shared" si="739"/>
        <v>64.224527381542131</v>
      </c>
      <c r="AE291" s="6">
        <f t="shared" si="739"/>
        <v>67.232457229515731</v>
      </c>
      <c r="AF291" s="6">
        <f t="shared" si="739"/>
        <v>70.380657318977285</v>
      </c>
      <c r="AG291" s="6">
        <f t="shared" si="739"/>
        <v>73.675611046728747</v>
      </c>
      <c r="AH291" s="6">
        <f t="shared" si="739"/>
        <v>77.124095925921011</v>
      </c>
      <c r="AI291" s="6">
        <f t="shared" si="739"/>
        <v>80.733196393523841</v>
      </c>
      <c r="AJ291" s="6">
        <f t="shared" si="739"/>
        <v>84.510317123288644</v>
      </c>
      <c r="AK291" s="6">
        <f t="shared" si="739"/>
        <v>88.46319685879223</v>
      </c>
      <c r="AL291" s="6">
        <f t="shared" si="739"/>
        <v>92.599922781315144</v>
      </c>
      <c r="AM291" s="6">
        <f t="shared" si="739"/>
        <v>96.928945426451676</v>
      </c>
      <c r="AN291" s="6">
        <f t="shared" si="739"/>
        <v>101.45909416392399</v>
      </c>
      <c r="AO291" s="6">
        <f t="shared" si="739"/>
        <v>106.19959325372508</v>
      </c>
      <c r="AP291" s="6">
        <f t="shared" si="739"/>
        <v>111.16007849166114</v>
      </c>
      <c r="AQ291" s="6">
        <f t="shared" si="739"/>
        <v>116.35061445665113</v>
      </c>
      <c r="AR291" s="6">
        <f t="shared" si="739"/>
        <v>121.78171237102954</v>
      </c>
      <c r="AS291" s="6">
        <f t="shared" si="739"/>
        <v>127.46434858454658</v>
      </c>
      <c r="AT291" s="6">
        <f t="shared" si="739"/>
        <v>133.40998369095976</v>
      </c>
      <c r="AU291" s="6">
        <f t="shared" si="739"/>
        <v>139.63058228524548</v>
      </c>
      <c r="AV291" s="6">
        <f t="shared" si="739"/>
        <v>146.13863336773721</v>
      </c>
      <c r="AW291" s="6">
        <f t="shared" si="739"/>
        <v>152.94717139893879</v>
      </c>
      <c r="AX291" s="6">
        <f t="shared" si="739"/>
        <v>160.06979800797788</v>
      </c>
      <c r="AY291" s="6">
        <f t="shared" si="739"/>
        <v>167.52070435377252</v>
      </c>
      <c r="AZ291" s="6">
        <f t="shared" si="739"/>
        <v>175.31469413584801</v>
      </c>
      <c r="BA291" s="6">
        <f t="shared" si="739"/>
        <v>183.46720724868993</v>
      </c>
      <c r="BB291" s="6">
        <f t="shared" si="739"/>
        <v>191.99434406964301</v>
      </c>
      <c r="BC291" s="6">
        <f t="shared" si="739"/>
        <v>200.91289036614754</v>
      </c>
      <c r="BD291" s="6">
        <f t="shared" si="739"/>
        <v>210.2403428042112</v>
      </c>
      <c r="BE291" s="6">
        <f t="shared" si="739"/>
        <v>219.99493503401089</v>
      </c>
      <c r="BF291" s="6">
        <f t="shared" si="739"/>
        <v>230.19566432382499</v>
      </c>
      <c r="BG291" s="6">
        <f t="shared" si="739"/>
        <v>240.86231870606508</v>
      </c>
      <c r="BH291" s="6">
        <f t="shared" si="739"/>
        <v>252.01550459342664</v>
      </c>
      <c r="BI291" s="6">
        <f t="shared" si="739"/>
        <v>263.67667481414935</v>
      </c>
      <c r="BJ291" s="6">
        <f t="shared" si="739"/>
        <v>275.86815700723537</v>
      </c>
      <c r="BK291" s="6">
        <f t="shared" si="739"/>
        <v>288.61318230903618</v>
      </c>
      <c r="BL291" s="6">
        <f t="shared" si="739"/>
        <v>301.93591425236457</v>
      </c>
      <c r="BM291" s="6">
        <f t="shared" si="739"/>
        <v>315.86147778580562</v>
      </c>
      <c r="BN291" s="6">
        <f t="shared" si="739"/>
        <v>330.41598831132586</v>
      </c>
      <c r="BO291" s="6">
        <f t="shared" si="739"/>
        <v>345.62658062062985</v>
      </c>
      <c r="BP291" s="6">
        <f t="shared" si="739"/>
        <v>361.52143759823355</v>
      </c>
      <c r="BQ291" s="6">
        <f t="shared" si="737"/>
        <v>378.12981854032273</v>
      </c>
      <c r="BR291" s="6">
        <f t="shared" si="737"/>
        <v>395.48208692124422</v>
      </c>
      <c r="BS291" s="6">
        <f t="shared" si="737"/>
        <v>413.60973741826962</v>
      </c>
      <c r="BT291" s="6">
        <f t="shared" si="737"/>
        <v>432.54542198449531</v>
      </c>
      <c r="BU291" s="6">
        <f t="shared" si="737"/>
        <v>452.32297473412132</v>
      </c>
      <c r="BV291" s="6">
        <f t="shared" si="737"/>
        <v>472.97743538039146</v>
      </c>
      <c r="BW291" s="6">
        <f t="shared" si="737"/>
        <v>494.54507093631213</v>
      </c>
      <c r="BX291" s="6">
        <f t="shared" si="737"/>
        <v>517.06339535847383</v>
      </c>
      <c r="BY291" s="6">
        <f t="shared" si="737"/>
        <v>540.57118678179427</v>
      </c>
      <c r="BZ291" s="6">
        <f t="shared" si="737"/>
        <v>565.10850195569128</v>
      </c>
      <c r="CA291" s="6">
        <f t="shared" si="737"/>
        <v>590.71668745569332</v>
      </c>
      <c r="CB291" s="6">
        <f t="shared" si="737"/>
        <v>617.43838719991265</v>
      </c>
      <c r="CC291" s="6">
        <f t="shared" si="737"/>
        <v>645.31754576005392</v>
      </c>
      <c r="CD291" s="6">
        <f t="shared" si="737"/>
        <v>674.3994069026287</v>
      </c>
      <c r="CE291" s="6">
        <f t="shared" si="737"/>
        <v>704.73050675097215</v>
      </c>
      <c r="CF291" s="6">
        <f t="shared" si="737"/>
        <v>736.35866090013997</v>
      </c>
      <c r="CG291" s="6">
        <f t="shared" si="737"/>
        <v>769.33294475967602</v>
      </c>
      <c r="CH291" s="6">
        <f t="shared" si="737"/>
        <v>803.70366633913818</v>
      </c>
      <c r="CI291" s="6">
        <f t="shared" si="737"/>
        <v>839.52233062341691</v>
      </c>
      <c r="CJ291" s="6">
        <f t="shared" si="737"/>
        <v>876.84159461810555</v>
      </c>
      <c r="CK291" s="6">
        <f t="shared" si="737"/>
        <v>915.71521207119247</v>
      </c>
      <c r="CL291" s="6">
        <f t="shared" si="737"/>
        <v>956.1979668028165</v>
      </c>
      <c r="CM291" s="6">
        <f t="shared" si="737"/>
        <v>998.34559349344363</v>
      </c>
      <c r="CN291" s="6">
        <f t="shared" si="737"/>
        <v>1042.2146847008794</v>
      </c>
      <c r="CO291" s="6">
        <f t="shared" si="737"/>
        <v>1087.8625827881895</v>
      </c>
      <c r="CP291" s="6">
        <f t="shared" si="737"/>
        <v>1135.3472553599856</v>
      </c>
      <c r="CQ291" s="6">
        <f t="shared" si="737"/>
        <v>1184.727152713022</v>
      </c>
      <c r="CR291" s="6">
        <f t="shared" si="737"/>
        <v>1236.0610457159296</v>
      </c>
      <c r="CS291" s="6">
        <f t="shared" si="737"/>
        <v>1289.4078424436834</v>
      </c>
      <c r="CT291" s="6">
        <f t="shared" si="737"/>
        <v>1344.8263818021619</v>
      </c>
      <c r="CU291" s="6">
        <f t="shared" si="737"/>
        <v>1402.3752022792369</v>
      </c>
      <c r="CV291" s="6">
        <f t="shared" si="737"/>
        <v>1462.1122838983331</v>
      </c>
      <c r="CW291" s="6">
        <f t="shared" si="737"/>
        <v>1524.0947613361957</v>
      </c>
      <c r="CX291" s="6">
        <f t="shared" si="737"/>
        <v>1588.378606115479</v>
      </c>
      <c r="CY291" s="6">
        <f t="shared" si="737"/>
        <v>1655.0182757226396</v>
      </c>
      <c r="CZ291" s="6">
        <f t="shared" si="737"/>
        <v>1724.0663274163646</v>
      </c>
      <c r="DA291" s="6">
        <f t="shared" si="737"/>
        <v>1795.5729944922687</v>
      </c>
      <c r="DB291" s="6">
        <f t="shared" si="737"/>
        <v>1869.5857227314748</v>
      </c>
      <c r="DC291" s="6">
        <f t="shared" si="737"/>
        <v>1946.1486647422</v>
      </c>
      <c r="DD291" s="6">
        <f t="shared" si="737"/>
        <v>2025.3021299800721</v>
      </c>
      <c r="DE291" s="6">
        <f t="shared" si="737"/>
        <v>2107.0819882417873</v>
      </c>
      <c r="DF291" s="6">
        <f t="shared" si="737"/>
        <v>2191.5190245502099</v>
      </c>
      <c r="DG291" s="6">
        <f t="shared" si="737"/>
        <v>2278.6382434813931</v>
      </c>
      <c r="DH291" s="6">
        <f t="shared" si="737"/>
        <v>2368.4581211723507</v>
      </c>
      <c r="DI291" s="6">
        <f t="shared" si="737"/>
        <v>2460.9898034886846</v>
      </c>
      <c r="DJ291" s="6">
        <f t="shared" si="737"/>
        <v>2556.2362491345857</v>
      </c>
      <c r="DK291" s="6">
        <f t="shared" si="737"/>
        <v>2654.1913168966971</v>
      </c>
      <c r="DL291" s="6">
        <f t="shared" si="737"/>
        <v>2754.8387966311993</v>
      </c>
      <c r="DM291" s="6">
        <f t="shared" si="737"/>
        <v>2858.1513841942751</v>
      </c>
      <c r="DN291" s="6">
        <f t="shared" si="737"/>
        <v>2964.0896011773852</v>
      </c>
      <c r="DO291" s="6">
        <f t="shared" si="737"/>
        <v>3072.6006610228851</v>
      </c>
      <c r="DP291" s="6">
        <f t="shared" si="737"/>
        <v>3183.6172840740041</v>
      </c>
      <c r="DQ291" s="6">
        <f t="shared" si="737"/>
        <v>3297.0564650413316</v>
      </c>
      <c r="DR291" s="6">
        <f t="shared" si="737"/>
        <v>3412.8181976294127</v>
      </c>
      <c r="DS291" s="6">
        <f t="shared" si="737"/>
        <v>3530.7841623130757</v>
      </c>
      <c r="DT291" s="6">
        <f t="shared" si="737"/>
        <v>3650.816384779303</v>
      </c>
      <c r="DU291" s="6">
        <f t="shared" si="737"/>
        <v>3772.7558742153383</v>
      </c>
      <c r="DV291" s="6">
        <f t="shared" si="737"/>
        <v>3896.421252411551</v>
      </c>
      <c r="DW291" s="6">
        <f t="shared" si="737"/>
        <v>4021.6073866987304</v>
      </c>
      <c r="DX291" s="6">
        <f t="shared" si="737"/>
        <v>4148.0840419366741</v>
      </c>
      <c r="DY291" s="6">
        <f t="shared" si="737"/>
        <v>4275.5945690895342</v>
      </c>
      <c r="DZ291" s="6">
        <f t="shared" si="737"/>
        <v>4403.8546505239201</v>
      </c>
      <c r="EA291" s="6">
        <f t="shared" si="737"/>
        <v>4532.5511248079483</v>
      </c>
      <c r="EB291" s="6">
        <f t="shared" si="731"/>
        <v>4661.3409166349675</v>
      </c>
      <c r="EC291" s="6">
        <f t="shared" si="720"/>
        <v>4789.8501004051896</v>
      </c>
      <c r="ED291" s="6">
        <f t="shared" si="720"/>
        <v>4917.6731289782156</v>
      </c>
      <c r="EE291" s="6">
        <f t="shared" si="738"/>
        <v>5044.3722621263159</v>
      </c>
      <c r="EF291" s="6">
        <f t="shared" si="738"/>
        <v>5169.4772321362952</v>
      </c>
      <c r="EG291" s="6">
        <f t="shared" si="738"/>
        <v>5292.4851868090209</v>
      </c>
      <c r="EH291" s="6">
        <f t="shared" si="738"/>
        <v>5412.8609527489707</v>
      </c>
      <c r="EI291" s="6">
        <f t="shared" si="738"/>
        <v>5530.0376640327859</v>
      </c>
      <c r="EJ291" s="6">
        <f t="shared" si="738"/>
        <v>5643.4178032005084</v>
      </c>
      <c r="EK291" s="6">
        <f t="shared" si="738"/>
        <v>5752.3747027022755</v>
      </c>
      <c r="EL291" s="6">
        <f t="shared" si="738"/>
        <v>5856.2545554190374</v>
      </c>
      <c r="EM291" s="6">
        <f t="shared" si="738"/>
        <v>5954.3789823497336</v>
      </c>
      <c r="EN291" s="6">
        <f t="shared" si="738"/>
        <v>6046.048204020758</v>
      </c>
      <c r="EO291" s="6">
        <f t="shared" si="738"/>
        <v>6130.5448592280718</v>
      </c>
      <c r="EP291" s="6">
        <f t="shared" si="738"/>
        <v>6207.1385102288423</v>
      </c>
      <c r="EQ291" s="6">
        <f t="shared" si="738"/>
        <v>6275.0908673593412</v>
      </c>
      <c r="ER291" s="6">
        <f t="shared" si="738"/>
        <v>6333.6617578021078</v>
      </c>
      <c r="ES291" s="6">
        <f t="shared" si="738"/>
        <v>6382.1158529325294</v>
      </c>
      <c r="ET291" s="6">
        <f t="shared" si="738"/>
        <v>6419.7301559559392</v>
      </c>
      <c r="EU291" s="6">
        <f t="shared" si="738"/>
        <v>6445.8022363990904</v>
      </c>
      <c r="EV291" s="6">
        <f t="shared" si="738"/>
        <v>6459.6591802594721</v>
      </c>
      <c r="EW291" s="6">
        <f t="shared" si="738"/>
        <v>6460.6672042829723</v>
      </c>
      <c r="EX291" s="6">
        <f t="shared" si="738"/>
        <v>6448.2418599674647</v>
      </c>
      <c r="EY291" s="6">
        <f t="shared" si="738"/>
        <v>6421.8587276700709</v>
      </c>
      <c r="EZ291" s="6">
        <f t="shared" si="738"/>
        <v>6381.064473881368</v>
      </c>
      <c r="FA291" s="6">
        <f t="shared" si="738"/>
        <v>6325.4881158457956</v>
      </c>
      <c r="FB291" s="6">
        <f t="shared" si="738"/>
        <v>6254.8523077886139</v>
      </c>
      <c r="FC291" s="6">
        <f t="shared" si="738"/>
        <v>6168.984432884542</v>
      </c>
      <c r="FD291" s="6">
        <f t="shared" si="738"/>
        <v>6067.8272558196013</v>
      </c>
      <c r="FE291" s="6">
        <f t="shared" si="738"/>
        <v>5951.4488633872716</v>
      </c>
      <c r="FF291" s="6">
        <f t="shared" si="738"/>
        <v>5820.0515966334369</v>
      </c>
      <c r="FG291" s="6">
        <f t="shared" si="738"/>
        <v>5673.9796589612661</v>
      </c>
      <c r="FH291" s="6">
        <f t="shared" si="738"/>
        <v>5513.7250721557557</v>
      </c>
      <c r="FI291" s="6">
        <f t="shared" si="738"/>
        <v>5339.9316483216598</v>
      </c>
      <c r="FJ291" s="6">
        <f t="shared" si="738"/>
        <v>5153.3966518742072</v>
      </c>
      <c r="FK291" s="6">
        <f t="shared" si="738"/>
        <v>4955.0698440274655</v>
      </c>
      <c r="FL291" s="6">
        <f t="shared" si="738"/>
        <v>4746.0496340095633</v>
      </c>
      <c r="FM291" s="6">
        <f t="shared" si="738"/>
        <v>4527.5761079969907</v>
      </c>
      <c r="FN291" s="6">
        <f t="shared" si="738"/>
        <v>4301.0207691728992</v>
      </c>
      <c r="FO291" s="6">
        <f t="shared" si="738"/>
        <v>4067.8729007878856</v>
      </c>
      <c r="FP291" s="6">
        <f t="shared" si="738"/>
        <v>3829.7225579378564</v>
      </c>
      <c r="FQ291" s="6">
        <f t="shared" si="738"/>
        <v>3588.2403017304669</v>
      </c>
      <c r="FR291" s="6">
        <f t="shared" si="738"/>
        <v>3345.1539089869311</v>
      </c>
      <c r="FS291" s="6">
        <f t="shared" si="738"/>
        <v>3102.2224181188803</v>
      </c>
      <c r="FT291" s="6">
        <f t="shared" si="738"/>
        <v>2861.2080026435947</v>
      </c>
      <c r="FU291" s="6">
        <f t="shared" si="738"/>
        <v>2623.8462920556808</v>
      </c>
      <c r="FV291" s="6">
        <f t="shared" si="738"/>
        <v>2391.8158787944126</v>
      </c>
      <c r="FW291" s="6">
        <f t="shared" si="738"/>
        <v>2166.7078523238151</v>
      </c>
      <c r="FX291" s="6">
        <f t="shared" si="738"/>
        <v>1949.9962790693478</v>
      </c>
      <c r="FY291" s="6">
        <f t="shared" si="738"/>
        <v>1743.010592489024</v>
      </c>
      <c r="FZ291" s="6">
        <f t="shared" si="738"/>
        <v>1546.9108639064486</v>
      </c>
      <c r="GA291" s="6">
        <f t="shared" si="738"/>
        <v>1362.6668862783995</v>
      </c>
      <c r="GB291" s="6">
        <f t="shared" si="738"/>
        <v>1191.0419162172152</v>
      </c>
      <c r="GC291" s="6">
        <f t="shared" si="738"/>
        <v>1032.5817833406441</v>
      </c>
      <c r="GD291" s="6">
        <f t="shared" si="738"/>
        <v>887.60989264693274</v>
      </c>
      <c r="GE291" s="6">
        <f t="shared" si="738"/>
        <v>756.22842085361981</v>
      </c>
      <c r="GF291" s="6">
        <f t="shared" si="738"/>
        <v>638.32575097362144</v>
      </c>
      <c r="GG291" s="6">
        <f t="shared" si="738"/>
        <v>533.58991370632737</v>
      </c>
      <c r="GH291" s="6">
        <f t="shared" si="738"/>
        <v>441.52752533635328</v>
      </c>
      <c r="GI291" s="6">
        <f t="shared" si="738"/>
        <v>361.48744748729803</v>
      </c>
      <c r="GJ291" s="6">
        <f t="shared" si="738"/>
        <v>292.68816274312763</v>
      </c>
      <c r="GK291" s="6">
        <f t="shared" si="738"/>
        <v>234.2476793812111</v>
      </c>
      <c r="GL291" s="6">
        <f t="shared" si="738"/>
        <v>185.21466329830469</v>
      </c>
      <c r="GM291" s="6">
        <f t="shared" si="738"/>
        <v>144.59945648974193</v>
      </c>
      <c r="GN291" s="6">
        <f t="shared" si="738"/>
        <v>111.40368441084205</v>
      </c>
      <c r="GO291" s="6">
        <f t="shared" si="738"/>
        <v>84.647277891544903</v>
      </c>
      <c r="GP291" s="6">
        <f t="shared" si="738"/>
        <v>63.391930761254557</v>
      </c>
      <c r="GQ291" s="6">
        <f t="shared" si="736"/>
        <v>46.760267214516624</v>
      </c>
      <c r="GR291" s="6">
        <f t="shared" si="736"/>
        <v>33.950283082895751</v>
      </c>
      <c r="GS291" s="6">
        <f t="shared" si="736"/>
        <v>24.244928937299015</v>
      </c>
      <c r="GT291" s="6">
        <f t="shared" si="736"/>
        <v>17.016995559004481</v>
      </c>
      <c r="GU291" s="6">
        <f t="shared" si="736"/>
        <v>11.729720506810583</v>
      </c>
      <c r="GV291" s="6">
        <f t="shared" si="736"/>
        <v>7.9337390036280837</v>
      </c>
      <c r="GW291" s="6">
        <f t="shared" si="736"/>
        <v>5.261139981080901</v>
      </c>
      <c r="GX291" s="6">
        <f t="shared" si="736"/>
        <v>3.4174530586440168</v>
      </c>
      <c r="GY291" s="6">
        <f t="shared" si="736"/>
        <v>2.172386434619642</v>
      </c>
      <c r="GZ291" s="6">
        <f t="shared" si="736"/>
        <v>1.3500681330620683</v>
      </c>
      <c r="HA291" s="6">
        <f t="shared" si="736"/>
        <v>0.81942826660084589</v>
      </c>
      <c r="HB291" s="6">
        <f t="shared" si="736"/>
        <v>0.48521567151588207</v>
      </c>
      <c r="HC291" s="6">
        <f t="shared" si="736"/>
        <v>0.27998691841487222</v>
      </c>
      <c r="HD291" s="6">
        <f t="shared" si="736"/>
        <v>0.15725612576864237</v>
      </c>
      <c r="HE291" s="6">
        <f t="shared" si="736"/>
        <v>8.5863498531807983E-2</v>
      </c>
      <c r="HF291" s="6">
        <f t="shared" si="736"/>
        <v>4.5517702610189718E-2</v>
      </c>
      <c r="HG291" s="6">
        <f t="shared" si="736"/>
        <v>2.339572764286867E-2</v>
      </c>
      <c r="HJ291" s="2">
        <f t="shared" si="721"/>
        <v>387148.1763895016</v>
      </c>
      <c r="HK291" s="1">
        <f t="shared" si="717"/>
        <v>386644.10859468294</v>
      </c>
      <c r="HL291" s="2">
        <f t="shared" si="722"/>
        <v>-0.99996008748671972</v>
      </c>
      <c r="HM291" s="4">
        <f t="shared" si="723"/>
        <v>1.0442193795432935</v>
      </c>
      <c r="HN291" s="4">
        <f t="shared" si="724"/>
        <v>0.50257695112096945</v>
      </c>
      <c r="HO291" s="5">
        <f t="shared" si="718"/>
        <v>6.8186126660850732</v>
      </c>
      <c r="HP291" s="2">
        <f t="shared" si="725"/>
        <v>-3968.9882656517107</v>
      </c>
      <c r="HQ291" s="5">
        <f t="shared" si="726"/>
        <v>-6.8303470143741833</v>
      </c>
      <c r="HR291" s="6">
        <f t="shared" si="727"/>
        <v>2652.8186126660848</v>
      </c>
      <c r="HS291" s="2">
        <f t="shared" si="728"/>
        <v>190.08048744574572</v>
      </c>
      <c r="HT291" s="11">
        <f t="shared" si="729"/>
        <v>387148.17638839205</v>
      </c>
    </row>
    <row r="292" spans="1:228" x14ac:dyDescent="0.25">
      <c r="A292">
        <v>206</v>
      </c>
      <c r="B292" s="3">
        <v>19952623149.688702</v>
      </c>
      <c r="C292" s="7">
        <v>632.26047448756253</v>
      </c>
      <c r="D292" s="6">
        <f t="shared" si="719"/>
        <v>16.891143539633283</v>
      </c>
      <c r="E292" s="6">
        <f t="shared" si="739"/>
        <v>17.685583038205579</v>
      </c>
      <c r="F292" s="6">
        <f t="shared" si="739"/>
        <v>18.517346170171834</v>
      </c>
      <c r="G292" s="6">
        <f t="shared" si="739"/>
        <v>19.388182485040538</v>
      </c>
      <c r="H292" s="6">
        <f t="shared" si="739"/>
        <v>20.299923162339645</v>
      </c>
      <c r="I292" s="6">
        <f t="shared" si="739"/>
        <v>21.254484783654135</v>
      </c>
      <c r="J292" s="6">
        <f t="shared" si="739"/>
        <v>22.253873275396799</v>
      </c>
      <c r="K292" s="6">
        <f t="shared" si="739"/>
        <v>23.300188029863126</v>
      </c>
      <c r="L292" s="6">
        <f t="shared" si="739"/>
        <v>24.395626211956884</v>
      </c>
      <c r="M292" s="6">
        <f t="shared" si="739"/>
        <v>25.542487259824568</v>
      </c>
      <c r="N292" s="6">
        <f t="shared" si="739"/>
        <v>26.743177587436051</v>
      </c>
      <c r="O292" s="6">
        <f t="shared" si="739"/>
        <v>28.000215497939095</v>
      </c>
      <c r="P292" s="6">
        <f t="shared" si="739"/>
        <v>29.316236316374628</v>
      </c>
      <c r="Q292" s="6">
        <f t="shared" si="739"/>
        <v>30.693997751199927</v>
      </c>
      <c r="R292" s="6">
        <f t="shared" si="739"/>
        <v>32.136385494104012</v>
      </c>
      <c r="S292" s="6">
        <f t="shared" si="739"/>
        <v>33.646419067826635</v>
      </c>
      <c r="T292" s="6">
        <f t="shared" si="739"/>
        <v>35.227257932370662</v>
      </c>
      <c r="U292" s="6">
        <f t="shared" si="739"/>
        <v>36.882207860148142</v>
      </c>
      <c r="V292" s="6">
        <f t="shared" si="739"/>
        <v>38.614727590690912</v>
      </c>
      <c r="W292" s="6">
        <f t="shared" si="739"/>
        <v>40.428435776497942</v>
      </c>
      <c r="X292" s="6">
        <f t="shared" si="739"/>
        <v>42.327118231338943</v>
      </c>
      <c r="Y292" s="6">
        <f t="shared" si="739"/>
        <v>44.314735493016457</v>
      </c>
      <c r="Z292" s="6">
        <f t="shared" si="739"/>
        <v>46.395430712890644</v>
      </c>
      <c r="AA292" s="6">
        <f t="shared" si="739"/>
        <v>48.573537884621288</v>
      </c>
      <c r="AB292" s="6">
        <f t="shared" si="739"/>
        <v>50.853590425150571</v>
      </c>
      <c r="AC292" s="6">
        <f t="shared" si="739"/>
        <v>53.24033012117345</v>
      </c>
      <c r="AD292" s="6">
        <f t="shared" si="739"/>
        <v>55.738716454609957</v>
      </c>
      <c r="AE292" s="6">
        <f t="shared" si="739"/>
        <v>58.353936320741852</v>
      </c>
      <c r="AF292" s="6">
        <f t="shared" si="739"/>
        <v>61.091414153559214</v>
      </c>
      <c r="AG292" s="6">
        <f t="shared" si="739"/>
        <v>63.956822472190026</v>
      </c>
      <c r="AH292" s="6">
        <f t="shared" si="739"/>
        <v>66.956092863289044</v>
      </c>
      <c r="AI292" s="6">
        <f t="shared" si="739"/>
        <v>70.095427414100484</v>
      </c>
      <c r="AJ292" s="6">
        <f t="shared" si="739"/>
        <v>73.381310611134737</v>
      </c>
      <c r="AK292" s="6">
        <f t="shared" si="739"/>
        <v>76.820521719428882</v>
      </c>
      <c r="AL292" s="6">
        <f t="shared" si="739"/>
        <v>80.420147657700426</v>
      </c>
      <c r="AM292" s="6">
        <f t="shared" si="739"/>
        <v>84.18759638417545</v>
      </c>
      <c r="AN292" s="6">
        <f t="shared" si="739"/>
        <v>88.130610808605908</v>
      </c>
      <c r="AO292" s="6">
        <f t="shared" si="739"/>
        <v>92.257283245071775</v>
      </c>
      <c r="AP292" s="6">
        <f t="shared" si="739"/>
        <v>96.576070420390991</v>
      </c>
      <c r="AQ292" s="6">
        <f t="shared" si="739"/>
        <v>101.09580905263707</v>
      </c>
      <c r="AR292" s="6">
        <f t="shared" si="739"/>
        <v>105.82573201361986</v>
      </c>
      <c r="AS292" s="6">
        <f t="shared" si="739"/>
        <v>110.77548508905305</v>
      </c>
      <c r="AT292" s="6">
        <f t="shared" si="739"/>
        <v>115.95514434894434</v>
      </c>
      <c r="AU292" s="6">
        <f t="shared" si="739"/>
        <v>121.37523414039821</v>
      </c>
      <c r="AV292" s="6">
        <f t="shared" si="739"/>
        <v>127.04674571396593</v>
      </c>
      <c r="AW292" s="6">
        <f t="shared" si="739"/>
        <v>132.98115649292953</v>
      </c>
      <c r="AX292" s="6">
        <f t="shared" si="739"/>
        <v>139.19044999473803</v>
      </c>
      <c r="AY292" s="6">
        <f t="shared" si="739"/>
        <v>145.68713641098773</v>
      </c>
      <c r="AZ292" s="6">
        <f t="shared" si="739"/>
        <v>152.48427385107644</v>
      </c>
      <c r="BA292" s="6">
        <f t="shared" si="739"/>
        <v>159.59549025265846</v>
      </c>
      <c r="BB292" s="6">
        <f t="shared" si="739"/>
        <v>167.03500595934807</v>
      </c>
      <c r="BC292" s="6">
        <f t="shared" si="739"/>
        <v>174.81765696320005</v>
      </c>
      <c r="BD292" s="6">
        <f t="shared" si="739"/>
        <v>182.95891880691767</v>
      </c>
      <c r="BE292" s="6">
        <f t="shared" si="739"/>
        <v>191.47493113637964</v>
      </c>
      <c r="BF292" s="6">
        <f t="shared" si="739"/>
        <v>200.38252289092478</v>
      </c>
      <c r="BG292" s="6">
        <f t="shared" si="739"/>
        <v>209.69923811336628</v>
      </c>
      <c r="BH292" s="6">
        <f t="shared" si="739"/>
        <v>219.44336235777399</v>
      </c>
      <c r="BI292" s="6">
        <f t="shared" si="739"/>
        <v>229.63394966634914</v>
      </c>
      <c r="BJ292" s="6">
        <f t="shared" si="739"/>
        <v>240.29085008085985</v>
      </c>
      <c r="BK292" s="6">
        <f t="shared" si="739"/>
        <v>251.43473764719033</v>
      </c>
      <c r="BL292" s="6">
        <f t="shared" si="739"/>
        <v>263.08713886403115</v>
      </c>
      <c r="BM292" s="6">
        <f t="shared" si="739"/>
        <v>275.27046151648324</v>
      </c>
      <c r="BN292" s="6">
        <f t="shared" si="739"/>
        <v>288.00802382858546</v>
      </c>
      <c r="BO292" s="6">
        <f t="shared" si="739"/>
        <v>301.32408385508324</v>
      </c>
      <c r="BP292" s="6">
        <f t="shared" si="739"/>
        <v>315.24386902365677</v>
      </c>
      <c r="BQ292" s="6">
        <f t="shared" si="737"/>
        <v>329.79360572423718</v>
      </c>
      <c r="BR292" s="6">
        <f t="shared" si="737"/>
        <v>345.00054882900514</v>
      </c>
      <c r="BS292" s="6">
        <f t="shared" si="737"/>
        <v>360.89301101026575</v>
      </c>
      <c r="BT292" s="6">
        <f t="shared" si="737"/>
        <v>377.50039170746214</v>
      </c>
      <c r="BU292" s="6">
        <f t="shared" si="737"/>
        <v>394.85320557451706</v>
      </c>
      <c r="BV292" s="6">
        <f t="shared" si="737"/>
        <v>412.98311022018169</v>
      </c>
      <c r="BW292" s="6">
        <f t="shared" si="737"/>
        <v>431.92293303020222</v>
      </c>
      <c r="BX292" s="6">
        <f t="shared" si="737"/>
        <v>451.70669683666006</v>
      </c>
      <c r="BY292" s="6">
        <f t="shared" si="737"/>
        <v>472.36964417407455</v>
      </c>
      <c r="BZ292" s="6">
        <f t="shared" si="737"/>
        <v>493.94825983193573</v>
      </c>
      <c r="CA292" s="6">
        <f t="shared" si="737"/>
        <v>516.48029138415234</v>
      </c>
      <c r="CB292" s="6">
        <f t="shared" si="737"/>
        <v>540.0047673396449</v>
      </c>
      <c r="CC292" s="6">
        <f t="shared" si="737"/>
        <v>564.5620125262559</v>
      </c>
      <c r="CD292" s="6">
        <f t="shared" si="737"/>
        <v>590.19366027556657</v>
      </c>
      <c r="CE292" s="6">
        <f t="shared" si="737"/>
        <v>616.94266093931697</v>
      </c>
      <c r="CF292" s="6">
        <f t="shared" si="737"/>
        <v>644.85328621931637</v>
      </c>
      <c r="CG292" s="6">
        <f t="shared" si="737"/>
        <v>673.97112874493439</v>
      </c>
      <c r="CH292" s="6">
        <f t="shared" si="737"/>
        <v>704.34309628155131</v>
      </c>
      <c r="CI292" s="6">
        <f t="shared" si="737"/>
        <v>736.01739989544024</v>
      </c>
      <c r="CJ292" s="6">
        <f t="shared" si="737"/>
        <v>769.04353534313316</v>
      </c>
      <c r="CK292" s="6">
        <f t="shared" si="737"/>
        <v>803.47225688896981</v>
      </c>
      <c r="CL292" s="6">
        <f t="shared" si="737"/>
        <v>839.35554268899057</v>
      </c>
      <c r="CM292" s="6">
        <f t="shared" si="737"/>
        <v>876.7465508068982</v>
      </c>
      <c r="CN292" s="6">
        <f t="shared" si="737"/>
        <v>915.69956485561863</v>
      </c>
      <c r="CO292" s="6">
        <f t="shared" si="737"/>
        <v>956.2699281771462</v>
      </c>
      <c r="CP292" s="6">
        <f t="shared" si="737"/>
        <v>998.51396539436234</v>
      </c>
      <c r="CQ292" s="6">
        <f t="shared" si="737"/>
        <v>1042.4888900817209</v>
      </c>
      <c r="CR292" s="6">
        <f t="shared" si="737"/>
        <v>1088.2526972132789</v>
      </c>
      <c r="CS292" s="6">
        <f t="shared" si="737"/>
        <v>1135.86403895746</v>
      </c>
      <c r="CT292" s="6">
        <f t="shared" si="737"/>
        <v>1185.3820822953196</v>
      </c>
      <c r="CU292" s="6">
        <f t="shared" si="737"/>
        <v>1236.8663468357684</v>
      </c>
      <c r="CV292" s="6">
        <f t="shared" si="737"/>
        <v>1290.3765211282255</v>
      </c>
      <c r="CW292" s="6">
        <f t="shared" si="737"/>
        <v>1345.9722556489658</v>
      </c>
      <c r="CX292" s="6">
        <f t="shared" si="737"/>
        <v>1403.7129305642341</v>
      </c>
      <c r="CY292" s="6">
        <f t="shared" si="737"/>
        <v>1463.6573962871373</v>
      </c>
      <c r="CZ292" s="6">
        <f t="shared" si="737"/>
        <v>1525.863684731285</v>
      </c>
      <c r="DA292" s="6">
        <f t="shared" si="737"/>
        <v>1590.3886891195643</v>
      </c>
      <c r="DB292" s="6">
        <f t="shared" si="737"/>
        <v>1657.2878101206375</v>
      </c>
      <c r="DC292" s="6">
        <f t="shared" si="737"/>
        <v>1726.6145660094351</v>
      </c>
      <c r="DD292" s="6">
        <f t="shared" si="737"/>
        <v>1798.4201645471653</v>
      </c>
      <c r="DE292" s="6">
        <f t="shared" si="737"/>
        <v>1872.7530342061355</v>
      </c>
      <c r="DF292" s="6">
        <f t="shared" si="737"/>
        <v>1949.658312385654</v>
      </c>
      <c r="DG292" s="6">
        <f t="shared" si="737"/>
        <v>2029.1772882829553</v>
      </c>
      <c r="DH292" s="6">
        <f t="shared" si="737"/>
        <v>2111.3467981383014</v>
      </c>
      <c r="DI292" s="6">
        <f t="shared" si="737"/>
        <v>2196.1985706618775</v>
      </c>
      <c r="DJ292" s="6">
        <f t="shared" si="737"/>
        <v>2283.7585205808332</v>
      </c>
      <c r="DK292" s="6">
        <f t="shared" si="737"/>
        <v>2374.0459884551792</v>
      </c>
      <c r="DL292" s="6">
        <f t="shared" si="737"/>
        <v>2467.0729251143666</v>
      </c>
      <c r="DM292" s="6">
        <f t="shared" si="737"/>
        <v>2562.8430194081884</v>
      </c>
      <c r="DN292" s="6">
        <f t="shared" si="737"/>
        <v>2661.3507683548992</v>
      </c>
      <c r="DO292" s="6">
        <f t="shared" si="737"/>
        <v>2762.5804891900325</v>
      </c>
      <c r="DP292" s="6">
        <f t="shared" si="737"/>
        <v>2866.5052734616429</v>
      </c>
      <c r="DQ292" s="6">
        <f t="shared" si="737"/>
        <v>2973.0858839006114</v>
      </c>
      <c r="DR292" s="6">
        <f t="shared" si="737"/>
        <v>3082.2695956637726</v>
      </c>
      <c r="DS292" s="6">
        <f t="shared" si="737"/>
        <v>3193.9889843926985</v>
      </c>
      <c r="DT292" s="6">
        <f t="shared" si="737"/>
        <v>3308.1606646202013</v>
      </c>
      <c r="DU292" s="6">
        <f t="shared" si="737"/>
        <v>3424.6839832677942</v>
      </c>
      <c r="DV292" s="6">
        <f t="shared" si="737"/>
        <v>3543.4396743009138</v>
      </c>
      <c r="DW292" s="6">
        <f t="shared" si="737"/>
        <v>3664.2884821783546</v>
      </c>
      <c r="DX292" s="6">
        <f t="shared" si="737"/>
        <v>3787.0697634507101</v>
      </c>
      <c r="DY292" s="6">
        <f t="shared" si="737"/>
        <v>3911.6000777167314</v>
      </c>
      <c r="DZ292" s="6">
        <f t="shared" si="737"/>
        <v>4037.6717812942497</v>
      </c>
      <c r="EA292" s="6">
        <f t="shared" si="737"/>
        <v>4165.0516391996052</v>
      </c>
      <c r="EB292" s="6">
        <f t="shared" si="731"/>
        <v>4293.4794735194992</v>
      </c>
      <c r="EC292" s="6">
        <f t="shared" si="720"/>
        <v>4422.6668688938871</v>
      </c>
      <c r="ED292" s="6">
        <f t="shared" si="720"/>
        <v>4552.2959586348497</v>
      </c>
      <c r="EE292" s="6">
        <f t="shared" si="738"/>
        <v>4682.0183179785354</v>
      </c>
      <c r="EF292" s="6">
        <f t="shared" si="738"/>
        <v>4811.4539940068216</v>
      </c>
      <c r="EG292" s="6">
        <f t="shared" si="738"/>
        <v>4940.1907048949388</v>
      </c>
      <c r="EH292" s="6">
        <f t="shared" si="738"/>
        <v>5067.7832443354991</v>
      </c>
      <c r="EI292" s="6">
        <f t="shared" si="738"/>
        <v>5193.753130023646</v>
      </c>
      <c r="EJ292" s="6">
        <f t="shared" si="738"/>
        <v>5317.5885380952259</v>
      </c>
      <c r="EK292" s="6">
        <f t="shared" si="738"/>
        <v>5438.7445681238642</v>
      </c>
      <c r="EL292" s="6">
        <f t="shared" si="738"/>
        <v>5556.6438857035882</v>
      </c>
      <c r="EM292" s="6">
        <f t="shared" si="738"/>
        <v>5670.677791514493</v>
      </c>
      <c r="EN292" s="6">
        <f t="shared" si="738"/>
        <v>5780.2077671200695</v>
      </c>
      <c r="EO292" s="6">
        <f t="shared" si="738"/>
        <v>5884.5675482241195</v>
      </c>
      <c r="EP292" s="6">
        <f t="shared" si="738"/>
        <v>5983.0657756026676</v>
      </c>
      <c r="EQ292" s="6">
        <f t="shared" si="738"/>
        <v>6074.9892723314815</v>
      </c>
      <c r="ER292" s="6">
        <f t="shared" si="738"/>
        <v>6159.6069927917351</v>
      </c>
      <c r="ES292" s="6">
        <f t="shared" si="738"/>
        <v>6236.1746842914481</v>
      </c>
      <c r="ET292" s="6">
        <f t="shared" si="738"/>
        <v>6303.9402955567875</v>
      </c>
      <c r="EU292" s="6">
        <f t="shared" si="738"/>
        <v>6362.1501577329263</v>
      </c>
      <c r="EV292" s="6">
        <f t="shared" si="738"/>
        <v>6410.05595258426</v>
      </c>
      <c r="EW292" s="6">
        <f t="shared" si="738"/>
        <v>6446.9224691714562</v>
      </c>
      <c r="EX292" s="6">
        <f t="shared" si="738"/>
        <v>6472.0361342285332</v>
      </c>
      <c r="EY292" s="6">
        <f t="shared" si="738"/>
        <v>6484.7142826948038</v>
      </c>
      <c r="EZ292" s="6">
        <f t="shared" si="738"/>
        <v>6484.3151133084157</v>
      </c>
      <c r="FA292" s="6">
        <f t="shared" si="738"/>
        <v>6470.2482499922671</v>
      </c>
      <c r="FB292" s="6">
        <f t="shared" si="738"/>
        <v>6441.9858030707192</v>
      </c>
      <c r="FC292" s="6">
        <f t="shared" si="738"/>
        <v>6399.0737955062013</v>
      </c>
      <c r="FD292" s="6">
        <f t="shared" si="738"/>
        <v>6341.1437888854271</v>
      </c>
      <c r="FE292" s="6">
        <f t="shared" si="738"/>
        <v>6267.9245123222272</v>
      </c>
      <c r="FF292" s="6">
        <f t="shared" si="738"/>
        <v>6179.253265878926</v>
      </c>
      <c r="FG292" s="6">
        <f t="shared" si="738"/>
        <v>6075.0868393908777</v>
      </c>
      <c r="FH292" s="6">
        <f t="shared" si="738"/>
        <v>5955.5116591262431</v>
      </c>
      <c r="FI292" s="6">
        <f t="shared" si="738"/>
        <v>5820.7528500610961</v>
      </c>
      <c r="FJ292" s="6">
        <f t="shared" si="738"/>
        <v>5671.1818821661855</v>
      </c>
      <c r="FK292" s="6">
        <f t="shared" si="738"/>
        <v>5507.3224571203027</v>
      </c>
      <c r="FL292" s="6">
        <f t="shared" si="738"/>
        <v>5329.8542889198825</v>
      </c>
      <c r="FM292" s="6">
        <f t="shared" si="738"/>
        <v>5139.6144401078254</v>
      </c>
      <c r="FN292" s="6">
        <f t="shared" si="738"/>
        <v>4937.5958964668789</v>
      </c>
      <c r="FO292" s="6">
        <f t="shared" si="738"/>
        <v>4724.9430988511776</v>
      </c>
      <c r="FP292" s="6">
        <f t="shared" si="738"/>
        <v>4502.944202466063</v>
      </c>
      <c r="FQ292" s="6">
        <f t="shared" si="738"/>
        <v>4273.0199023556515</v>
      </c>
      <c r="FR292" s="6">
        <f t="shared" si="738"/>
        <v>4036.7087490805579</v>
      </c>
      <c r="FS292" s="6">
        <f t="shared" si="738"/>
        <v>3795.6489799286196</v>
      </c>
      <c r="FT292" s="6">
        <f t="shared" si="738"/>
        <v>3551.5570068238549</v>
      </c>
      <c r="FU292" s="6">
        <f t="shared" si="738"/>
        <v>3306.2028294410907</v>
      </c>
      <c r="FV292" s="6">
        <f t="shared" si="738"/>
        <v>3061.3827769719883</v>
      </c>
      <c r="FW292" s="6">
        <f t="shared" si="738"/>
        <v>2818.8901192160424</v>
      </c>
      <c r="FX292" s="6">
        <f t="shared" si="738"/>
        <v>2580.4842207855554</v>
      </c>
      <c r="FY292" s="6">
        <f t="shared" si="738"/>
        <v>2347.8590338923445</v>
      </c>
      <c r="FZ292" s="6">
        <f t="shared" si="738"/>
        <v>2122.6118273639286</v>
      </c>
      <c r="GA292" s="6">
        <f t="shared" si="738"/>
        <v>1906.2131239332411</v>
      </c>
      <c r="GB292" s="6">
        <f t="shared" si="738"/>
        <v>1699.9788564738358</v>
      </c>
      <c r="GC292" s="6">
        <f t="shared" si="738"/>
        <v>1505.0457495667363</v>
      </c>
      <c r="GD292" s="6">
        <f t="shared" si="738"/>
        <v>1322.350880150489</v>
      </c>
      <c r="GE292" s="6">
        <f t="shared" si="738"/>
        <v>1152.6162668059173</v>
      </c>
      <c r="GF292" s="6">
        <f t="shared" si="738"/>
        <v>996.33918132418501</v>
      </c>
      <c r="GG292" s="6">
        <f t="shared" si="738"/>
        <v>853.78867188776735</v>
      </c>
      <c r="GH292" s="6">
        <f t="shared" si="738"/>
        <v>725.00854168806507</v>
      </c>
      <c r="GI292" s="6">
        <f t="shared" si="738"/>
        <v>609.82675110650041</v>
      </c>
      <c r="GJ292" s="6">
        <f t="shared" si="738"/>
        <v>507.8709203387541</v>
      </c>
      <c r="GK292" s="6">
        <f t="shared" si="738"/>
        <v>418.58931993980622</v>
      </c>
      <c r="GL292" s="6">
        <f t="shared" si="738"/>
        <v>341.2764683658952</v>
      </c>
      <c r="GM292" s="6">
        <f t="shared" si="738"/>
        <v>275.10222756932313</v>
      </c>
      <c r="GN292" s="6">
        <f t="shared" si="738"/>
        <v>219.14311799744274</v>
      </c>
      <c r="GO292" s="6">
        <f t="shared" si="738"/>
        <v>172.41447763201722</v>
      </c>
      <c r="GP292" s="6">
        <f t="shared" ref="GP292:HG295" si="740">$H$1*PI()/3*($E$213*(GQ$215-GP$215)*(GP84*(2*GP$215+GQ$215)+GQ84*(GP$215+2*GQ$215))+$C$213/2*((GQ$215^2-GP$215^2)*(GP84+GQ84)^2+2*(GQ$215-GP$215)*(GP$215*GP84^2+GQ$215*GQ84^2)))</f>
        <v>133.90207570381986</v>
      </c>
      <c r="GQ292" s="6">
        <f t="shared" si="740"/>
        <v>102.59186383446703</v>
      </c>
      <c r="GR292" s="6">
        <f t="shared" si="740"/>
        <v>77.496701841479336</v>
      </c>
      <c r="GS292" s="6">
        <f t="shared" si="740"/>
        <v>57.67912126360492</v>
      </c>
      <c r="GT292" s="6">
        <f t="shared" si="740"/>
        <v>42.269469199782911</v>
      </c>
      <c r="GU292" s="6">
        <f t="shared" si="740"/>
        <v>30.479085592478846</v>
      </c>
      <c r="GV292" s="6">
        <f t="shared" si="740"/>
        <v>21.608483012426476</v>
      </c>
      <c r="GW292" s="6">
        <f t="shared" si="740"/>
        <v>15.050793462051113</v>
      </c>
      <c r="GX292" s="6">
        <f t="shared" si="740"/>
        <v>10.290998401631697</v>
      </c>
      <c r="GY292" s="6">
        <f t="shared" si="740"/>
        <v>6.9016479035469631</v>
      </c>
      <c r="GZ292" s="6">
        <f t="shared" si="740"/>
        <v>4.5358913764145905</v>
      </c>
      <c r="HA292" s="6">
        <f t="shared" si="740"/>
        <v>2.9186825583893343</v>
      </c>
      <c r="HB292" s="6">
        <f t="shared" si="740"/>
        <v>1.8369903724326024</v>
      </c>
      <c r="HC292" s="6">
        <f t="shared" si="740"/>
        <v>1.1297566126266978</v>
      </c>
      <c r="HD292" s="6">
        <f t="shared" si="740"/>
        <v>0.67820809064488752</v>
      </c>
      <c r="HE292" s="6">
        <f t="shared" si="740"/>
        <v>0.39697404512983703</v>
      </c>
      <c r="HF292" s="6">
        <f t="shared" si="740"/>
        <v>0.22629830734042833</v>
      </c>
      <c r="HG292" s="6">
        <f t="shared" si="740"/>
        <v>0.1254863426079007</v>
      </c>
      <c r="HJ292" s="2">
        <f t="shared" si="721"/>
        <v>387158.72512701724</v>
      </c>
      <c r="HK292" s="1">
        <f t="shared" si="717"/>
        <v>386644.10859468294</v>
      </c>
      <c r="HL292" s="2">
        <f t="shared" si="722"/>
        <v>-0.99996008639921197</v>
      </c>
      <c r="HM292" s="4">
        <f t="shared" si="723"/>
        <v>1.0442193389697452</v>
      </c>
      <c r="HN292" s="4">
        <f t="shared" si="724"/>
        <v>0.50257698619811941</v>
      </c>
      <c r="HO292" s="5">
        <f t="shared" si="718"/>
        <v>6.8187054802240255</v>
      </c>
      <c r="HP292" s="2">
        <f t="shared" si="725"/>
        <v>-3968.9882653319796</v>
      </c>
      <c r="HQ292" s="5">
        <f t="shared" si="726"/>
        <v>-6.8304401482437243</v>
      </c>
      <c r="HR292" s="6">
        <f t="shared" si="727"/>
        <v>2652.8187054802238</v>
      </c>
      <c r="HS292" s="2">
        <f t="shared" si="728"/>
        <v>190.08178278249491</v>
      </c>
      <c r="HT292" s="11">
        <f t="shared" si="729"/>
        <v>387158.72512743057</v>
      </c>
    </row>
    <row r="293" spans="1:228" x14ac:dyDescent="0.25">
      <c r="A293">
        <v>207</v>
      </c>
      <c r="B293" s="3">
        <v>22387211385.6833</v>
      </c>
      <c r="C293" s="7">
        <v>709.40792030076113</v>
      </c>
      <c r="D293" s="6">
        <f t="shared" si="719"/>
        <v>14.726616340649686</v>
      </c>
      <c r="E293" s="6">
        <f t="shared" si="739"/>
        <v>15.419733328995106</v>
      </c>
      <c r="F293" s="6">
        <f t="shared" si="739"/>
        <v>16.145441588419668</v>
      </c>
      <c r="G293" s="6">
        <f t="shared" si="739"/>
        <v>16.90527064721654</v>
      </c>
      <c r="H293" s="6">
        <f t="shared" si="739"/>
        <v>17.700821530582228</v>
      </c>
      <c r="I293" s="6">
        <f t="shared" si="739"/>
        <v>18.53377007521205</v>
      </c>
      <c r="J293" s="6">
        <f t="shared" si="739"/>
        <v>19.405870394875578</v>
      </c>
      <c r="K293" s="6">
        <f t="shared" si="739"/>
        <v>20.318958503736251</v>
      </c>
      <c r="L293" s="6">
        <f t="shared" si="739"/>
        <v>21.274956104051949</v>
      </c>
      <c r="M293" s="6">
        <f t="shared" si="739"/>
        <v>22.275874545653519</v>
      </c>
      <c r="N293" s="6">
        <f t="shared" si="739"/>
        <v>23.323818964441518</v>
      </c>
      <c r="O293" s="6">
        <f t="shared" si="739"/>
        <v>24.420992607851176</v>
      </c>
      <c r="P293" s="6">
        <f t="shared" si="739"/>
        <v>25.569701355048277</v>
      </c>
      <c r="Q293" s="6">
        <f t="shared" si="739"/>
        <v>26.772358440392889</v>
      </c>
      <c r="R293" s="6">
        <f t="shared" si="739"/>
        <v>28.031489388766747</v>
      </c>
      <c r="S293" s="6">
        <f t="shared" si="739"/>
        <v>29.349737171587329</v>
      </c>
      <c r="T293" s="6">
        <f t="shared" si="739"/>
        <v>30.729867592954417</v>
      </c>
      <c r="U293" s="6">
        <f t="shared" si="739"/>
        <v>32.174774915540723</v>
      </c>
      <c r="V293" s="6">
        <f t="shared" si="739"/>
        <v>33.687487735954406</v>
      </c>
      <c r="W293" s="6">
        <f t="shared" si="739"/>
        <v>35.271175120163107</v>
      </c>
      <c r="X293" s="6">
        <f t="shared" si="739"/>
        <v>36.929153009393026</v>
      </c>
      <c r="Y293" s="6">
        <f t="shared" si="739"/>
        <v>38.664890907560306</v>
      </c>
      <c r="Z293" s="6">
        <f t="shared" si="739"/>
        <v>40.482018861608125</v>
      </c>
      <c r="AA293" s="6">
        <f t="shared" si="739"/>
        <v>42.384334746311417</v>
      </c>
      <c r="AB293" s="6">
        <f t="shared" si="739"/>
        <v>44.375811865669718</v>
      </c>
      <c r="AC293" s="6">
        <f t="shared" si="739"/>
        <v>46.460606883271836</v>
      </c>
      <c r="AD293" s="6">
        <f t="shared" si="739"/>
        <v>48.643068094322679</v>
      </c>
      <c r="AE293" s="6">
        <f t="shared" si="739"/>
        <v>50.927744052233777</v>
      </c>
      <c r="AF293" s="6">
        <f t="shared" si="739"/>
        <v>53.319392563536731</v>
      </c>
      <c r="AG293" s="6">
        <f t="shared" si="739"/>
        <v>55.822990064386488</v>
      </c>
      <c r="AH293" s="6">
        <f t="shared" si="739"/>
        <v>58.443741392903277</v>
      </c>
      <c r="AI293" s="6">
        <f t="shared" si="739"/>
        <v>61.187089971572433</v>
      </c>
      <c r="AJ293" s="6">
        <f t="shared" si="739"/>
        <v>64.05872841424285</v>
      </c>
      <c r="AK293" s="6">
        <f t="shared" si="739"/>
        <v>67.064609572422938</v>
      </c>
      <c r="AL293" s="6">
        <f t="shared" si="739"/>
        <v>70.210958036017885</v>
      </c>
      <c r="AM293" s="6">
        <f t="shared" si="739"/>
        <v>73.504282103348984</v>
      </c>
      <c r="AN293" s="6">
        <f t="shared" si="739"/>
        <v>76.951386236107695</v>
      </c>
      <c r="AO293" s="6">
        <f t="shared" si="739"/>
        <v>80.55938401428466</v>
      </c>
      <c r="AP293" s="6">
        <f t="shared" si="739"/>
        <v>84.335711606515247</v>
      </c>
      <c r="AQ293" s="6">
        <f t="shared" si="739"/>
        <v>88.288141771224545</v>
      </c>
      <c r="AR293" s="6">
        <f t="shared" si="739"/>
        <v>92.424798403631343</v>
      </c>
      <c r="AS293" s="6">
        <f t="shared" si="739"/>
        <v>96.754171643819888</v>
      </c>
      <c r="AT293" s="6">
        <f t="shared" si="739"/>
        <v>101.28513356033443</v>
      </c>
      <c r="AU293" s="6">
        <f t="shared" si="739"/>
        <v>106.0269544237581</v>
      </c>
      <c r="AV293" s="6">
        <f t="shared" si="739"/>
        <v>110.98931958415265</v>
      </c>
      <c r="AW293" s="6">
        <f t="shared" si="739"/>
        <v>116.1823469650711</v>
      </c>
      <c r="AX293" s="6">
        <f t="shared" si="739"/>
        <v>121.61660518710357</v>
      </c>
      <c r="AY293" s="6">
        <f t="shared" si="739"/>
        <v>127.30313233187468</v>
      </c>
      <c r="AZ293" s="6">
        <f t="shared" si="739"/>
        <v>133.25345535677164</v>
      </c>
      <c r="BA293" s="6">
        <f t="shared" si="739"/>
        <v>139.4796101694327</v>
      </c>
      <c r="BB293" s="6">
        <f t="shared" si="739"/>
        <v>145.99416236922858</v>
      </c>
      <c r="BC293" s="6">
        <f t="shared" si="739"/>
        <v>152.81022866100449</v>
      </c>
      <c r="BD293" s="6">
        <f t="shared" si="739"/>
        <v>159.94149894473151</v>
      </c>
      <c r="BE293" s="6">
        <f t="shared" si="739"/>
        <v>167.40225908159283</v>
      </c>
      <c r="BF293" s="6">
        <f t="shared" si="739"/>
        <v>175.20741433501382</v>
      </c>
      <c r="BG293" s="6">
        <f t="shared" si="739"/>
        <v>183.37251348116268</v>
      </c>
      <c r="BH293" s="6">
        <f t="shared" si="739"/>
        <v>191.91377358087104</v>
      </c>
      <c r="BI293" s="6">
        <f t="shared" si="739"/>
        <v>200.84810539998111</v>
      </c>
      <c r="BJ293" s="6">
        <f t="shared" si="739"/>
        <v>210.19313946099717</v>
      </c>
      <c r="BK293" s="6">
        <f t="shared" si="739"/>
        <v>219.96725270394856</v>
      </c>
      <c r="BL293" s="6">
        <f t="shared" si="739"/>
        <v>230.18959572893579</v>
      </c>
      <c r="BM293" s="6">
        <f t="shared" si="739"/>
        <v>240.88012058509364</v>
      </c>
      <c r="BN293" s="6">
        <f t="shared" si="739"/>
        <v>252.0596090661171</v>
      </c>
      <c r="BO293" s="6">
        <f t="shared" si="739"/>
        <v>263.74970146192123</v>
      </c>
      <c r="BP293" s="6">
        <f t="shared" ref="BP293:EA296" si="741">$H$1*PI()/3*($E$213*(BQ$215-BP$215)*(BP85*(2*BP$215+BQ$215)+BQ85*(BP$215+2*BQ$215))+$C$213/2*((BQ$215^2-BP$215^2)*(BP85+BQ85)^2+2*(BQ$215-BP$215)*(BP$215*BP85^2+BQ$215*BQ85^2)))</f>
        <v>275.97292570956211</v>
      </c>
      <c r="BQ293" s="6">
        <f t="shared" si="741"/>
        <v>288.75272687537961</v>
      </c>
      <c r="BR293" s="6">
        <f t="shared" si="741"/>
        <v>302.11349689064321</v>
      </c>
      <c r="BS293" s="6">
        <f t="shared" si="741"/>
        <v>316.08060445043401</v>
      </c>
      <c r="BT293" s="6">
        <f t="shared" si="741"/>
        <v>330.68042497348864</v>
      </c>
      <c r="BU293" s="6">
        <f t="shared" si="741"/>
        <v>345.94037050520433</v>
      </c>
      <c r="BV293" s="6">
        <f t="shared" si="741"/>
        <v>361.88891943194994</v>
      </c>
      <c r="BW293" s="6">
        <f t="shared" si="741"/>
        <v>378.55564585619516</v>
      </c>
      <c r="BX293" s="6">
        <f t="shared" si="741"/>
        <v>395.97124846381894</v>
      </c>
      <c r="BY293" s="6">
        <f t="shared" si="741"/>
        <v>414.16757869487583</v>
      </c>
      <c r="BZ293" s="6">
        <f t="shared" si="741"/>
        <v>433.17766800548276</v>
      </c>
      <c r="CA293" s="6">
        <f t="shared" si="741"/>
        <v>453.03575398562396</v>
      </c>
      <c r="CB293" s="6">
        <f t="shared" si="741"/>
        <v>473.77730506867078</v>
      </c>
      <c r="CC293" s="6">
        <f t="shared" si="741"/>
        <v>495.43904354318641</v>
      </c>
      <c r="CD293" s="6">
        <f t="shared" si="741"/>
        <v>518.05896654141043</v>
      </c>
      <c r="CE293" s="6">
        <f t="shared" si="741"/>
        <v>541.67636464942677</v>
      </c>
      <c r="CF293" s="6">
        <f t="shared" si="741"/>
        <v>566.33183774417694</v>
      </c>
      <c r="CG293" s="6">
        <f t="shared" si="741"/>
        <v>592.0673076234923</v>
      </c>
      <c r="CH293" s="6">
        <f t="shared" si="741"/>
        <v>618.9260269537109</v>
      </c>
      <c r="CI293" s="6">
        <f t="shared" si="741"/>
        <v>646.95258401138597</v>
      </c>
      <c r="CJ293" s="6">
        <f t="shared" si="741"/>
        <v>676.19290264779636</v>
      </c>
      <c r="CK293" s="6">
        <f t="shared" si="741"/>
        <v>706.69423685083541</v>
      </c>
      <c r="CL293" s="6">
        <f t="shared" si="741"/>
        <v>738.50515922334228</v>
      </c>
      <c r="CM293" s="6">
        <f t="shared" si="741"/>
        <v>771.67554263495856</v>
      </c>
      <c r="CN293" s="6">
        <f t="shared" si="741"/>
        <v>806.25653424226846</v>
      </c>
      <c r="CO293" s="6">
        <f t="shared" si="741"/>
        <v>842.30052100142507</v>
      </c>
      <c r="CP293" s="6">
        <f t="shared" si="741"/>
        <v>879.86108572768319</v>
      </c>
      <c r="CQ293" s="6">
        <f t="shared" si="741"/>
        <v>918.99295267868831</v>
      </c>
      <c r="CR293" s="6">
        <f t="shared" si="741"/>
        <v>959.75192155816137</v>
      </c>
      <c r="CS293" s="6">
        <f t="shared" si="741"/>
        <v>1002.1947887544552</v>
      </c>
      <c r="CT293" s="6">
        <f t="shared" si="741"/>
        <v>1046.3792545415386</v>
      </c>
      <c r="CU293" s="6">
        <f t="shared" si="741"/>
        <v>1092.3638148716891</v>
      </c>
      <c r="CV293" s="6">
        <f t="shared" si="741"/>
        <v>1140.2076363154217</v>
      </c>
      <c r="CW293" s="6">
        <f t="shared" si="741"/>
        <v>1189.9704125826445</v>
      </c>
      <c r="CX293" s="6">
        <f t="shared" si="741"/>
        <v>1241.712200979493</v>
      </c>
      <c r="CY293" s="6">
        <f t="shared" si="741"/>
        <v>1295.4932370610059</v>
      </c>
      <c r="CZ293" s="6">
        <f t="shared" si="741"/>
        <v>1351.3737256168556</v>
      </c>
      <c r="DA293" s="6">
        <f t="shared" si="741"/>
        <v>1409.4136060612618</v>
      </c>
      <c r="DB293" s="6">
        <f t="shared" si="741"/>
        <v>1469.6722901907424</v>
      </c>
      <c r="DC293" s="6">
        <f t="shared" si="741"/>
        <v>1532.2083701684428</v>
      </c>
      <c r="DD293" s="6">
        <f t="shared" si="741"/>
        <v>1597.0792945494077</v>
      </c>
      <c r="DE293" s="6">
        <f t="shared" si="741"/>
        <v>1664.3410100481356</v>
      </c>
      <c r="DF293" s="6">
        <f t="shared" si="741"/>
        <v>1734.0475667094413</v>
      </c>
      <c r="DG293" s="6">
        <f t="shared" si="741"/>
        <v>1806.2506840917317</v>
      </c>
      <c r="DH293" s="6">
        <f t="shared" si="741"/>
        <v>1880.9992760433922</v>
      </c>
      <c r="DI293" s="6">
        <f t="shared" si="741"/>
        <v>1958.3389316434252</v>
      </c>
      <c r="DJ293" s="6">
        <f t="shared" si="741"/>
        <v>2038.3113498938997</v>
      </c>
      <c r="DK293" s="6">
        <f t="shared" si="741"/>
        <v>2120.953725826389</v>
      </c>
      <c r="DL293" s="6">
        <f t="shared" si="741"/>
        <v>2206.2980857392713</v>
      </c>
      <c r="DM293" s="6">
        <f t="shared" si="741"/>
        <v>2294.3705694464265</v>
      </c>
      <c r="DN293" s="6">
        <f t="shared" si="741"/>
        <v>2385.1906576087272</v>
      </c>
      <c r="DO293" s="6">
        <f t="shared" si="741"/>
        <v>2478.770342422315</v>
      </c>
      <c r="DP293" s="6">
        <f t="shared" si="741"/>
        <v>2575.1132403218467</v>
      </c>
      <c r="DQ293" s="6">
        <f t="shared" si="741"/>
        <v>2674.2136456709013</v>
      </c>
      <c r="DR293" s="6">
        <f t="shared" si="741"/>
        <v>2776.055524965177</v>
      </c>
      <c r="DS293" s="6">
        <f t="shared" si="741"/>
        <v>2880.6114515890381</v>
      </c>
      <c r="DT293" s="6">
        <f t="shared" si="741"/>
        <v>2987.841481884248</v>
      </c>
      <c r="DU293" s="6">
        <f t="shared" si="741"/>
        <v>3097.6919741028969</v>
      </c>
      <c r="DV293" s="6">
        <f t="shared" si="741"/>
        <v>3210.0943527183372</v>
      </c>
      <c r="DW293" s="6">
        <f t="shared" si="741"/>
        <v>3324.9638216816757</v>
      </c>
      <c r="DX293" s="6">
        <f t="shared" si="741"/>
        <v>3442.1980314538432</v>
      </c>
      <c r="DY293" s="6">
        <f t="shared" si="741"/>
        <v>3561.6757060074287</v>
      </c>
      <c r="DZ293" s="6">
        <f t="shared" si="741"/>
        <v>3683.2552376286239</v>
      </c>
      <c r="EA293" s="6">
        <f t="shared" si="741"/>
        <v>3806.7732590806713</v>
      </c>
      <c r="EB293" s="6">
        <f t="shared" si="731"/>
        <v>3932.0432046747433</v>
      </c>
      <c r="EC293" s="6">
        <f t="shared" si="720"/>
        <v>4058.8538739462479</v>
      </c>
      <c r="ED293" s="6">
        <f t="shared" si="720"/>
        <v>4186.9680139930078</v>
      </c>
      <c r="EE293" s="6">
        <f t="shared" ref="EE293:GP296" si="742">$H$1*PI()/3*($E$213*(EF$215-EE$215)*(EE85*(2*EE$215+EF$215)+EF85*(EE$215+2*EF$215))+$C$213/2*((EF$215^2-EE$215^2)*(EE85+EF85)^2+2*(EF$215-EE$215)*(EE$215*EE85^2+EF$215*EF85^2)))</f>
        <v>4316.1209391085986</v>
      </c>
      <c r="EF293" s="6">
        <f t="shared" si="742"/>
        <v>4446.019209069249</v>
      </c>
      <c r="EG293" s="6">
        <f t="shared" si="742"/>
        <v>4576.3393903394772</v>
      </c>
      <c r="EH293" s="6">
        <f t="shared" si="742"/>
        <v>4706.7269275714643</v>
      </c>
      <c r="EI293" s="6">
        <f t="shared" si="742"/>
        <v>4836.7951558985051</v>
      </c>
      <c r="EJ293" s="6">
        <f t="shared" si="742"/>
        <v>4966.1244878168945</v>
      </c>
      <c r="EK293" s="6">
        <f t="shared" si="742"/>
        <v>5094.2618117021193</v>
      </c>
      <c r="EL293" s="6">
        <f t="shared" si="742"/>
        <v>5220.7201422503958</v>
      </c>
      <c r="EM293" s="6">
        <f t="shared" si="742"/>
        <v>5344.978566173917</v>
      </c>
      <c r="EN293" s="6">
        <f t="shared" si="742"/>
        <v>5466.4825293751419</v>
      </c>
      <c r="EO293" s="6">
        <f t="shared" si="742"/>
        <v>5584.6445142916964</v>
      </c>
      <c r="EP293" s="6">
        <f t="shared" si="742"/>
        <v>5698.8451580611472</v>
      </c>
      <c r="EQ293" s="6">
        <f t="shared" si="742"/>
        <v>5808.4348635524339</v>
      </c>
      <c r="ER293" s="6">
        <f t="shared" si="742"/>
        <v>5912.7359557392592</v>
      </c>
      <c r="ES293" s="6">
        <f t="shared" si="742"/>
        <v>6011.0454353994483</v>
      </c>
      <c r="ET293" s="6">
        <f t="shared" si="742"/>
        <v>6102.6383803081171</v>
      </c>
      <c r="EU293" s="6">
        <f t="shared" si="742"/>
        <v>6186.7720408490995</v>
      </c>
      <c r="EV293" s="6">
        <f t="shared" si="742"/>
        <v>6262.6906719713434</v>
      </c>
      <c r="EW293" s="6">
        <f t="shared" si="742"/>
        <v>6329.6311364812955</v>
      </c>
      <c r="EX293" s="6">
        <f t="shared" si="742"/>
        <v>6386.829305520323</v>
      </c>
      <c r="EY293" s="6">
        <f t="shared" si="742"/>
        <v>6433.527270525884</v>
      </c>
      <c r="EZ293" s="6">
        <f t="shared" si="742"/>
        <v>6468.9813667750323</v>
      </c>
      <c r="FA293" s="6">
        <f t="shared" si="742"/>
        <v>6492.4709916819866</v>
      </c>
      <c r="FB293" s="6">
        <f t="shared" si="742"/>
        <v>6503.3081811969159</v>
      </c>
      <c r="FC293" s="6">
        <f t="shared" si="742"/>
        <v>6500.84788494638</v>
      </c>
      <c r="FD293" s="6">
        <f t="shared" si="742"/>
        <v>6484.498855315117</v>
      </c>
      <c r="FE293" s="6">
        <f t="shared" si="742"/>
        <v>6453.735037542082</v>
      </c>
      <c r="FF293" s="6">
        <f t="shared" si="742"/>
        <v>6408.1073176884565</v>
      </c>
      <c r="FG293" s="6">
        <f t="shared" si="742"/>
        <v>6347.2554533387365</v>
      </c>
      <c r="FH293" s="6">
        <f t="shared" si="742"/>
        <v>6270.9199789740733</v>
      </c>
      <c r="FI293" s="6">
        <f t="shared" si="742"/>
        <v>6178.9538450949876</v>
      </c>
      <c r="FJ293" s="6">
        <f t="shared" si="742"/>
        <v>6071.3335183105637</v>
      </c>
      <c r="FK293" s="6">
        <f t="shared" si="742"/>
        <v>5948.1692404589285</v>
      </c>
      <c r="FL293" s="6">
        <f t="shared" si="742"/>
        <v>5809.7141196852344</v>
      </c>
      <c r="FM293" s="6">
        <f t="shared" si="742"/>
        <v>5656.3717073119806</v>
      </c>
      <c r="FN293" s="6">
        <f t="shared" si="742"/>
        <v>5488.7017030439383</v>
      </c>
      <c r="FO293" s="6">
        <f t="shared" si="742"/>
        <v>5307.4234297920666</v>
      </c>
      <c r="FP293" s="6">
        <f t="shared" si="742"/>
        <v>5113.4167299977426</v>
      </c>
      <c r="FQ293" s="6">
        <f t="shared" si="742"/>
        <v>4907.719959941096</v>
      </c>
      <c r="FR293" s="6">
        <f t="shared" si="742"/>
        <v>4691.5247986344211</v>
      </c>
      <c r="FS293" s="6">
        <f t="shared" si="742"/>
        <v>4466.1676449079259</v>
      </c>
      <c r="FT293" s="6">
        <f t="shared" si="742"/>
        <v>4233.1174509569419</v>
      </c>
      <c r="FU293" s="6">
        <f t="shared" si="742"/>
        <v>3993.9599327908927</v>
      </c>
      <c r="FV293" s="6">
        <f t="shared" si="742"/>
        <v>3750.3782068826058</v>
      </c>
      <c r="FW293" s="6">
        <f t="shared" si="742"/>
        <v>3504.1300257694015</v>
      </c>
      <c r="FX293" s="6">
        <f t="shared" si="742"/>
        <v>3257.0219201498262</v>
      </c>
      <c r="FY293" s="6">
        <f t="shared" si="742"/>
        <v>3010.8806966678176</v>
      </c>
      <c r="FZ293" s="6">
        <f t="shared" si="742"/>
        <v>2767.522883239254</v>
      </c>
      <c r="GA293" s="6">
        <f t="shared" si="742"/>
        <v>2528.7228504727013</v>
      </c>
      <c r="GB293" s="6">
        <f t="shared" si="742"/>
        <v>2296.1804605544166</v>
      </c>
      <c r="GC293" s="6">
        <f t="shared" si="742"/>
        <v>2071.4891952833095</v>
      </c>
      <c r="GD293" s="6">
        <f t="shared" si="742"/>
        <v>1856.1057841171184</v>
      </c>
      <c r="GE293" s="6">
        <f t="shared" si="742"/>
        <v>1651.3223828063419</v>
      </c>
      <c r="GF293" s="6">
        <f t="shared" si="742"/>
        <v>1458.2423364003532</v>
      </c>
      <c r="GG293" s="6">
        <f t="shared" si="742"/>
        <v>1277.7604918332086</v>
      </c>
      <c r="GH293" s="6">
        <f t="shared" si="742"/>
        <v>1110.5489024459262</v>
      </c>
      <c r="GI293" s="6">
        <f t="shared" si="742"/>
        <v>957.0485903619533</v>
      </c>
      <c r="GJ293" s="6">
        <f t="shared" si="742"/>
        <v>817.46780725867131</v>
      </c>
      <c r="GK293" s="6">
        <f t="shared" si="742"/>
        <v>691.78696842088323</v>
      </c>
      <c r="GL293" s="6">
        <f t="shared" si="742"/>
        <v>579.77014177086619</v>
      </c>
      <c r="GM293" s="6">
        <f t="shared" si="742"/>
        <v>480.98266912565242</v>
      </c>
      <c r="GN293" s="6">
        <f t="shared" si="742"/>
        <v>394.81420021165582</v>
      </c>
      <c r="GO293" s="6">
        <f t="shared" si="742"/>
        <v>320.50615131859229</v>
      </c>
      <c r="GP293" s="6">
        <f t="shared" si="742"/>
        <v>257.18237998356625</v>
      </c>
      <c r="GQ293" s="6">
        <f t="shared" si="740"/>
        <v>203.88171272485053</v>
      </c>
      <c r="GR293" s="6">
        <f t="shared" si="740"/>
        <v>159.590888536893</v>
      </c>
      <c r="GS293" s="6">
        <f t="shared" si="740"/>
        <v>123.27649483223482</v>
      </c>
      <c r="GT293" s="6">
        <f t="shared" si="740"/>
        <v>93.914575975107468</v>
      </c>
      <c r="GU293" s="6">
        <f t="shared" si="740"/>
        <v>70.516781029310678</v>
      </c>
      <c r="GV293" s="6">
        <f t="shared" si="740"/>
        <v>52.152172853161076</v>
      </c>
      <c r="GW293" s="6">
        <f t="shared" si="740"/>
        <v>37.964124732059901</v>
      </c>
      <c r="GX293" s="6">
        <f t="shared" si="740"/>
        <v>27.182058218311795</v>
      </c>
      <c r="GY293" s="6">
        <f t="shared" si="740"/>
        <v>19.128099501350228</v>
      </c>
      <c r="GZ293" s="6">
        <f t="shared" si="740"/>
        <v>13.219024989625025</v>
      </c>
      <c r="HA293" s="6">
        <f t="shared" si="740"/>
        <v>8.9641070571671513</v>
      </c>
      <c r="HB293" s="6">
        <f t="shared" si="740"/>
        <v>5.9596414810929526</v>
      </c>
      <c r="HC293" s="6">
        <f t="shared" si="740"/>
        <v>3.8810302647834214</v>
      </c>
      <c r="HD293" s="6">
        <f t="shared" si="740"/>
        <v>2.4733071912084927</v>
      </c>
      <c r="HE293" s="6">
        <f t="shared" si="740"/>
        <v>1.5409365959230936</v>
      </c>
      <c r="HF293" s="6">
        <f t="shared" si="740"/>
        <v>0.93760309534559438</v>
      </c>
      <c r="HG293" s="6">
        <f t="shared" si="740"/>
        <v>0.55656020069207957</v>
      </c>
      <c r="HJ293" s="2">
        <f t="shared" si="721"/>
        <v>387132.65617517853</v>
      </c>
      <c r="HK293" s="1">
        <f t="shared" si="717"/>
        <v>386644.10859468294</v>
      </c>
      <c r="HL293" s="2">
        <f t="shared" si="722"/>
        <v>-0.99996008908675504</v>
      </c>
      <c r="HM293" s="4">
        <f t="shared" si="723"/>
        <v>1.0442194392395967</v>
      </c>
      <c r="HN293" s="4">
        <f t="shared" si="724"/>
        <v>0.50257689951157547</v>
      </c>
      <c r="HO293" s="5">
        <f t="shared" si="718"/>
        <v>6.8184761076286122</v>
      </c>
      <c r="HP293" s="2">
        <f t="shared" si="725"/>
        <v>-3968.9882661221263</v>
      </c>
      <c r="HQ293" s="5">
        <f t="shared" si="726"/>
        <v>-6.8302099855018241</v>
      </c>
      <c r="HR293" s="6">
        <f t="shared" si="727"/>
        <v>2652.8184761076286</v>
      </c>
      <c r="HS293" s="2">
        <f t="shared" si="728"/>
        <v>190.07858158667145</v>
      </c>
      <c r="HT293" s="11">
        <f t="shared" si="729"/>
        <v>387132.65617513697</v>
      </c>
    </row>
    <row r="294" spans="1:228" x14ac:dyDescent="0.25">
      <c r="A294">
        <v>208</v>
      </c>
      <c r="B294" s="3">
        <v>25118864315.095798</v>
      </c>
      <c r="C294" s="7">
        <v>795.96877820543386</v>
      </c>
      <c r="D294" s="6">
        <f t="shared" si="719"/>
        <v>12.899002822003705</v>
      </c>
      <c r="E294" s="6">
        <f t="shared" ref="E294:BP297" si="743">$H$1*PI()/3*($E$213*(F$215-E$215)*(E86*(2*E$215+F$215)+F86*(E$215+2*F$215))+$C$213/2*((F$215^2-E$215^2)*(E86+F86)^2+2*(F$215-E$215)*(E$215*E86^2+F$215*F86^2)))</f>
        <v>13.506309043086118</v>
      </c>
      <c r="F294" s="6">
        <f t="shared" si="743"/>
        <v>14.142184980989731</v>
      </c>
      <c r="G294" s="6">
        <f t="shared" si="743"/>
        <v>14.80797240873231</v>
      </c>
      <c r="H294" s="6">
        <f t="shared" si="743"/>
        <v>15.505075899321827</v>
      </c>
      <c r="I294" s="6">
        <f t="shared" si="743"/>
        <v>16.234965744146731</v>
      </c>
      <c r="J294" s="6">
        <f t="shared" si="743"/>
        <v>16.999181004943505</v>
      </c>
      <c r="K294" s="6">
        <f t="shared" si="743"/>
        <v>17.799332705386565</v>
      </c>
      <c r="L294" s="6">
        <f t="shared" si="743"/>
        <v>18.637107168245102</v>
      </c>
      <c r="M294" s="6">
        <f t="shared" si="743"/>
        <v>19.514269504729086</v>
      </c>
      <c r="N294" s="6">
        <f t="shared" si="743"/>
        <v>20.43266726252277</v>
      </c>
      <c r="O294" s="6">
        <f t="shared" si="743"/>
        <v>21.394234239640081</v>
      </c>
      <c r="P294" s="6">
        <f t="shared" si="743"/>
        <v>22.400994471087735</v>
      </c>
      <c r="Q294" s="6">
        <f t="shared" si="743"/>
        <v>23.45506639601733</v>
      </c>
      <c r="R294" s="6">
        <f t="shared" si="743"/>
        <v>24.558667213118067</v>
      </c>
      <c r="S294" s="6">
        <f t="shared" si="743"/>
        <v>25.714117432220988</v>
      </c>
      <c r="T294" s="6">
        <f t="shared" si="743"/>
        <v>26.92384563065373</v>
      </c>
      <c r="U294" s="6">
        <f t="shared" si="743"/>
        <v>28.190393423054154</v>
      </c>
      <c r="V294" s="6">
        <f t="shared" si="743"/>
        <v>29.516420653479894</v>
      </c>
      <c r="W294" s="6">
        <f t="shared" si="743"/>
        <v>30.904710819434808</v>
      </c>
      <c r="X294" s="6">
        <f t="shared" si="743"/>
        <v>32.358176737310622</v>
      </c>
      <c r="Y294" s="6">
        <f t="shared" si="743"/>
        <v>33.879866459340946</v>
      </c>
      <c r="Z294" s="6">
        <f t="shared" si="743"/>
        <v>35.472969452479525</v>
      </c>
      <c r="AA294" s="6">
        <f t="shared" si="743"/>
        <v>37.140823049821115</v>
      </c>
      <c r="AB294" s="6">
        <f t="shared" si="743"/>
        <v>38.886919185717609</v>
      </c>
      <c r="AC294" s="6">
        <f t="shared" si="743"/>
        <v>40.714911426022333</v>
      </c>
      <c r="AD294" s="6">
        <f t="shared" si="743"/>
        <v>42.628622305217711</v>
      </c>
      <c r="AE294" s="6">
        <f t="shared" si="743"/>
        <v>44.632050982424538</v>
      </c>
      <c r="AF294" s="6">
        <f t="shared" si="743"/>
        <v>46.729381229107602</v>
      </c>
      <c r="AG294" s="6">
        <f t="shared" si="743"/>
        <v>48.924989760930842</v>
      </c>
      <c r="AH294" s="6">
        <f t="shared" si="743"/>
        <v>51.223454927150712</v>
      </c>
      <c r="AI294" s="6">
        <f t="shared" si="743"/>
        <v>53.629565770994809</v>
      </c>
      <c r="AJ294" s="6">
        <f t="shared" si="743"/>
        <v>56.148331474844838</v>
      </c>
      <c r="AK294" s="6">
        <f t="shared" si="743"/>
        <v>58.784991204280651</v>
      </c>
      <c r="AL294" s="6">
        <f t="shared" si="743"/>
        <v>61.545024365539291</v>
      </c>
      <c r="AM294" s="6">
        <f t="shared" si="743"/>
        <v>64.434161290795814</v>
      </c>
      <c r="AN294" s="6">
        <f t="shared" si="743"/>
        <v>67.45839436651201</v>
      </c>
      <c r="AO294" s="6">
        <f t="shared" si="743"/>
        <v>70.62398961970176</v>
      </c>
      <c r="AP294" s="6">
        <f t="shared" si="743"/>
        <v>73.937498777466601</v>
      </c>
      <c r="AQ294" s="6">
        <f t="shared" si="743"/>
        <v>77.405771815268352</v>
      </c>
      <c r="AR294" s="6">
        <f t="shared" si="743"/>
        <v>81.035970009304066</v>
      </c>
      <c r="AS294" s="6">
        <f t="shared" si="743"/>
        <v>84.835579508675082</v>
      </c>
      <c r="AT294" s="6">
        <f t="shared" si="743"/>
        <v>88.812425442595327</v>
      </c>
      <c r="AU294" s="6">
        <f t="shared" si="743"/>
        <v>92.974686578123524</v>
      </c>
      <c r="AV294" s="6">
        <f t="shared" si="743"/>
        <v>97.330910543643057</v>
      </c>
      <c r="AW294" s="6">
        <f t="shared" si="743"/>
        <v>101.89002963256992</v>
      </c>
      <c r="AX294" s="6">
        <f t="shared" si="743"/>
        <v>106.66137720228437</v>
      </c>
      <c r="AY294" s="6">
        <f t="shared" si="743"/>
        <v>111.65470468181796</v>
      </c>
      <c r="AZ294" s="6">
        <f t="shared" si="743"/>
        <v>116.88019920162164</v>
      </c>
      <c r="BA294" s="6">
        <f t="shared" si="743"/>
        <v>122.34850185802836</v>
      </c>
      <c r="BB294" s="6">
        <f t="shared" si="743"/>
        <v>128.0707266238644</v>
      </c>
      <c r="BC294" s="6">
        <f t="shared" si="743"/>
        <v>134.05847991539233</v>
      </c>
      <c r="BD294" s="6">
        <f t="shared" si="743"/>
        <v>140.32388082484243</v>
      </c>
      <c r="BE294" s="6">
        <f t="shared" si="743"/>
        <v>146.87958202557635</v>
      </c>
      <c r="BF294" s="6">
        <f t="shared" si="743"/>
        <v>153.73879135573841</v>
      </c>
      <c r="BG294" s="6">
        <f t="shared" si="743"/>
        <v>160.91529408337749</v>
      </c>
      <c r="BH294" s="6">
        <f t="shared" si="743"/>
        <v>168.42347585443869</v>
      </c>
      <c r="BI294" s="6">
        <f t="shared" si="743"/>
        <v>176.27834632141335</v>
      </c>
      <c r="BJ294" s="6">
        <f t="shared" si="743"/>
        <v>184.49556344760356</v>
      </c>
      <c r="BK294" s="6">
        <f t="shared" si="743"/>
        <v>193.09145847844638</v>
      </c>
      <c r="BL294" s="6">
        <f t="shared" si="743"/>
        <v>202.08306156748858</v>
      </c>
      <c r="BM294" s="6">
        <f t="shared" si="743"/>
        <v>211.4881280388058</v>
      </c>
      <c r="BN294" s="6">
        <f t="shared" si="743"/>
        <v>221.32516526469112</v>
      </c>
      <c r="BO294" s="6">
        <f t="shared" si="743"/>
        <v>231.61346012930574</v>
      </c>
      <c r="BP294" s="6">
        <f t="shared" si="743"/>
        <v>242.37310704455717</v>
      </c>
      <c r="BQ294" s="6">
        <f t="shared" si="741"/>
        <v>253.6250364759909</v>
      </c>
      <c r="BR294" s="6">
        <f t="shared" si="741"/>
        <v>265.39104392938776</v>
      </c>
      <c r="BS294" s="6">
        <f t="shared" si="741"/>
        <v>277.69381933927042</v>
      </c>
      <c r="BT294" s="6">
        <f t="shared" si="741"/>
        <v>290.55697679158737</v>
      </c>
      <c r="BU294" s="6">
        <f t="shared" si="741"/>
        <v>304.00508450093497</v>
      </c>
      <c r="BV294" s="6">
        <f t="shared" si="741"/>
        <v>318.06369495217609</v>
      </c>
      <c r="BW294" s="6">
        <f t="shared" si="741"/>
        <v>332.75937510190175</v>
      </c>
      <c r="BX294" s="6">
        <f t="shared" si="741"/>
        <v>348.11973652131218</v>
      </c>
      <c r="BY294" s="6">
        <f t="shared" si="741"/>
        <v>364.1734653466425</v>
      </c>
      <c r="BZ294" s="6">
        <f t="shared" si="741"/>
        <v>380.95035188482478</v>
      </c>
      <c r="CA294" s="6">
        <f t="shared" si="741"/>
        <v>398.48131970443268</v>
      </c>
      <c r="CB294" s="6">
        <f t="shared" si="741"/>
        <v>416.79845401901537</v>
      </c>
      <c r="CC294" s="6">
        <f t="shared" si="741"/>
        <v>435.93502915044053</v>
      </c>
      <c r="CD294" s="6">
        <f t="shared" si="741"/>
        <v>455.92553483085192</v>
      </c>
      <c r="CE294" s="6">
        <f t="shared" si="741"/>
        <v>476.80570107889469</v>
      </c>
      <c r="CF294" s="6">
        <f t="shared" si="741"/>
        <v>498.6125213538167</v>
      </c>
      <c r="CG294" s="6">
        <f t="shared" si="741"/>
        <v>521.38427365982727</v>
      </c>
      <c r="CH294" s="6">
        <f t="shared" si="741"/>
        <v>545.16053923960101</v>
      </c>
      <c r="CI294" s="6">
        <f t="shared" si="741"/>
        <v>569.98221845671219</v>
      </c>
      <c r="CJ294" s="6">
        <f t="shared" si="741"/>
        <v>595.89154342785366</v>
      </c>
      <c r="CK294" s="6">
        <f t="shared" si="741"/>
        <v>622.93208692119106</v>
      </c>
      <c r="CL294" s="6">
        <f t="shared" si="741"/>
        <v>651.14876699137051</v>
      </c>
      <c r="CM294" s="6">
        <f t="shared" si="741"/>
        <v>680.58784677003041</v>
      </c>
      <c r="CN294" s="6">
        <f t="shared" si="741"/>
        <v>711.29692877849402</v>
      </c>
      <c r="CO294" s="6">
        <f t="shared" si="741"/>
        <v>743.32494306958858</v>
      </c>
      <c r="CP294" s="6">
        <f t="shared" si="741"/>
        <v>776.7221284461391</v>
      </c>
      <c r="CQ294" s="6">
        <f t="shared" si="741"/>
        <v>811.54000593690228</v>
      </c>
      <c r="CR294" s="6">
        <f t="shared" si="741"/>
        <v>847.8313436409893</v>
      </c>
      <c r="CS294" s="6">
        <f t="shared" si="741"/>
        <v>885.65011197965453</v>
      </c>
      <c r="CT294" s="6">
        <f t="shared" si="741"/>
        <v>925.05142831701005</v>
      </c>
      <c r="CU294" s="6">
        <f t="shared" si="741"/>
        <v>966.0914898227702</v>
      </c>
      <c r="CV294" s="6">
        <f t="shared" si="741"/>
        <v>1008.827493382031</v>
      </c>
      <c r="CW294" s="6">
        <f t="shared" si="741"/>
        <v>1053.3175412451403</v>
      </c>
      <c r="CX294" s="6">
        <f t="shared" si="741"/>
        <v>1099.6205310340736</v>
      </c>
      <c r="CY294" s="6">
        <f t="shared" si="741"/>
        <v>1147.7960286298166</v>
      </c>
      <c r="CZ294" s="6">
        <f t="shared" si="741"/>
        <v>1197.9041223454951</v>
      </c>
      <c r="DA294" s="6">
        <f t="shared" si="741"/>
        <v>1250.0052567175505</v>
      </c>
      <c r="DB294" s="6">
        <f t="shared" si="741"/>
        <v>1304.160044134838</v>
      </c>
      <c r="DC294" s="6">
        <f t="shared" si="741"/>
        <v>1360.429052411424</v>
      </c>
      <c r="DD294" s="6">
        <f t="shared" si="741"/>
        <v>1418.8725663439843</v>
      </c>
      <c r="DE294" s="6">
        <f t="shared" si="741"/>
        <v>1479.5503211638866</v>
      </c>
      <c r="DF294" s="6">
        <f t="shared" si="741"/>
        <v>1542.5212057220326</v>
      </c>
      <c r="DG294" s="6">
        <f t="shared" si="741"/>
        <v>1607.842933155717</v>
      </c>
      <c r="DH294" s="6">
        <f t="shared" si="741"/>
        <v>1675.5716767116396</v>
      </c>
      <c r="DI294" s="6">
        <f t="shared" si="741"/>
        <v>1745.7616683327169</v>
      </c>
      <c r="DJ294" s="6">
        <f t="shared" si="741"/>
        <v>1818.4647575639995</v>
      </c>
      <c r="DK294" s="6">
        <f t="shared" si="741"/>
        <v>1893.7299283225116</v>
      </c>
      <c r="DL294" s="6">
        <f t="shared" si="741"/>
        <v>1971.6027710365834</v>
      </c>
      <c r="DM294" s="6">
        <f t="shared" si="741"/>
        <v>2052.1249077063289</v>
      </c>
      <c r="DN294" s="6">
        <f t="shared" si="741"/>
        <v>2135.3333674941009</v>
      </c>
      <c r="DO294" s="6">
        <f t="shared" si="741"/>
        <v>2221.2599105074473</v>
      </c>
      <c r="DP294" s="6">
        <f t="shared" si="741"/>
        <v>2309.9302976379504</v>
      </c>
      <c r="DQ294" s="6">
        <f t="shared" si="741"/>
        <v>2401.3635044414318</v>
      </c>
      <c r="DR294" s="6">
        <f t="shared" si="741"/>
        <v>2495.5708773645292</v>
      </c>
      <c r="DS294" s="6">
        <f t="shared" si="741"/>
        <v>2592.5552308901997</v>
      </c>
      <c r="DT294" s="6">
        <f t="shared" si="741"/>
        <v>2692.3098846064304</v>
      </c>
      <c r="DU294" s="6">
        <f t="shared" si="741"/>
        <v>2794.8176397013017</v>
      </c>
      <c r="DV294" s="6">
        <f t="shared" si="741"/>
        <v>2900.0496949478365</v>
      </c>
      <c r="DW294" s="6">
        <f t="shared" si="741"/>
        <v>3007.9645029756671</v>
      </c>
      <c r="DX294" s="6">
        <f t="shared" si="741"/>
        <v>3118.5065684599658</v>
      </c>
      <c r="DY294" s="6">
        <f t="shared" si="741"/>
        <v>3231.6051907868969</v>
      </c>
      <c r="DZ294" s="6">
        <f t="shared" si="741"/>
        <v>3347.1731549178112</v>
      </c>
      <c r="EA294" s="6">
        <f t="shared" si="741"/>
        <v>3465.1053754156987</v>
      </c>
      <c r="EB294" s="6">
        <f t="shared" si="731"/>
        <v>3585.2775000657748</v>
      </c>
      <c r="EC294" s="6">
        <f t="shared" si="720"/>
        <v>3707.5444811460989</v>
      </c>
      <c r="ED294" s="6">
        <f t="shared" si="720"/>
        <v>3831.7391242282197</v>
      </c>
      <c r="EE294" s="6">
        <f t="shared" si="742"/>
        <v>3957.6706264328113</v>
      </c>
      <c r="EF294" s="6">
        <f t="shared" si="742"/>
        <v>4085.123118279882</v>
      </c>
      <c r="EG294" s="6">
        <f t="shared" si="742"/>
        <v>4213.8542257030149</v>
      </c>
      <c r="EH294" s="6">
        <f t="shared" si="742"/>
        <v>4343.593671479377</v>
      </c>
      <c r="EI294" s="6">
        <f t="shared" si="742"/>
        <v>4474.0419381105585</v>
      </c>
      <c r="EJ294" s="6">
        <f t="shared" si="742"/>
        <v>4604.8690172376664</v>
      </c>
      <c r="EK294" s="6">
        <f t="shared" si="742"/>
        <v>4735.7132738205719</v>
      </c>
      <c r="EL294" s="6">
        <f t="shared" si="742"/>
        <v>4866.1804566182091</v>
      </c>
      <c r="EM294" s="6">
        <f t="shared" si="742"/>
        <v>4995.8428898218308</v>
      </c>
      <c r="EN294" s="6">
        <f t="shared" si="742"/>
        <v>5124.2388841145685</v>
      </c>
      <c r="EO294" s="6">
        <f t="shared" si="742"/>
        <v>5250.8724087273295</v>
      </c>
      <c r="EP294" s="6">
        <f t="shared" si="742"/>
        <v>5375.2130692009177</v>
      </c>
      <c r="EQ294" s="6">
        <f t="shared" si="742"/>
        <v>5496.6964385408965</v>
      </c>
      <c r="ER294" s="6">
        <f t="shared" si="742"/>
        <v>5614.7247919231686</v>
      </c>
      <c r="ES294" s="6">
        <f t="shared" si="742"/>
        <v>5728.6682971600903</v>
      </c>
      <c r="ET294" s="6">
        <f t="shared" si="742"/>
        <v>5837.8667144230976</v>
      </c>
      <c r="EU294" s="6">
        <f t="shared" si="742"/>
        <v>5941.6316591697423</v>
      </c>
      <c r="EV294" s="6">
        <f t="shared" si="742"/>
        <v>6039.249481549853</v>
      </c>
      <c r="EW294" s="6">
        <f t="shared" si="742"/>
        <v>6129.9848135970487</v>
      </c>
      <c r="EX294" s="6">
        <f t="shared" si="742"/>
        <v>6213.0848319792094</v>
      </c>
      <c r="EY294" s="6">
        <f t="shared" si="742"/>
        <v>6287.7842787550699</v>
      </c>
      <c r="EZ294" s="6">
        <f t="shared" si="742"/>
        <v>6353.3112751669187</v>
      </c>
      <c r="FA294" s="6">
        <f t="shared" si="742"/>
        <v>6408.8939538166042</v>
      </c>
      <c r="FB294" s="6">
        <f t="shared" si="742"/>
        <v>6453.7679223195901</v>
      </c>
      <c r="FC294" s="6">
        <f t="shared" si="742"/>
        <v>6487.1845565349495</v>
      </c>
      <c r="FD294" s="6">
        <f t="shared" si="742"/>
        <v>6508.4201036337427</v>
      </c>
      <c r="FE294" s="6">
        <f t="shared" si="742"/>
        <v>6516.7855543415153</v>
      </c>
      <c r="FF294" s="6">
        <f t="shared" si="742"/>
        <v>6511.6372199016878</v>
      </c>
      <c r="FG294" s="6">
        <f t="shared" si="742"/>
        <v>6492.3879225376877</v>
      </c>
      <c r="FH294" s="6">
        <f t="shared" si="742"/>
        <v>6458.518678807397</v>
      </c>
      <c r="FI294" s="6">
        <f t="shared" si="742"/>
        <v>6409.5907236934581</v>
      </c>
      <c r="FJ294" s="6">
        <f t="shared" si="742"/>
        <v>6345.2576899172291</v>
      </c>
      <c r="FK294" s="6">
        <f t="shared" si="742"/>
        <v>6265.2777229163239</v>
      </c>
      <c r="FL294" s="6">
        <f t="shared" si="742"/>
        <v>6169.5252778982576</v>
      </c>
      <c r="FM294" s="6">
        <f t="shared" si="742"/>
        <v>6058.0023128711427</v>
      </c>
      <c r="FN294" s="6">
        <f t="shared" si="742"/>
        <v>5930.8485618409668</v>
      </c>
      <c r="FO294" s="6">
        <f t="shared" si="742"/>
        <v>5788.3505473795267</v>
      </c>
      <c r="FP294" s="6">
        <f t="shared" si="742"/>
        <v>5630.9489731865424</v>
      </c>
      <c r="FQ294" s="6">
        <f t="shared" si="742"/>
        <v>5459.2441273897703</v>
      </c>
      <c r="FR294" s="6">
        <f t="shared" si="742"/>
        <v>5273.9989280920881</v>
      </c>
      <c r="FS294" s="6">
        <f t="shared" si="742"/>
        <v>5076.139256290784</v>
      </c>
      <c r="FT294" s="6">
        <f t="shared" si="742"/>
        <v>4866.7512497921998</v>
      </c>
      <c r="FU294" s="6">
        <f t="shared" si="742"/>
        <v>4647.0752766823898</v>
      </c>
      <c r="FV294" s="6">
        <f t="shared" si="742"/>
        <v>4418.4963696797113</v>
      </c>
      <c r="FW294" s="6">
        <f t="shared" si="742"/>
        <v>4182.5309838334279</v>
      </c>
      <c r="FX294" s="6">
        <f t="shared" si="742"/>
        <v>3940.8100393188301</v>
      </c>
      <c r="FY294" s="6">
        <f t="shared" si="742"/>
        <v>3695.05832734158</v>
      </c>
      <c r="FZ294" s="6">
        <f t="shared" si="742"/>
        <v>3447.0704879677078</v>
      </c>
      <c r="GA294" s="6">
        <f t="shared" si="742"/>
        <v>3198.683910351845</v>
      </c>
      <c r="GB294" s="6">
        <f t="shared" si="742"/>
        <v>2951.7490533397036</v>
      </c>
      <c r="GC294" s="6">
        <f t="shared" si="742"/>
        <v>2708.0978313238652</v>
      </c>
      <c r="GD294" s="6">
        <f t="shared" si="742"/>
        <v>2469.5108490527996</v>
      </c>
      <c r="GE294" s="6">
        <f t="shared" si="742"/>
        <v>2237.6843912494478</v>
      </c>
      <c r="GF294" s="6">
        <f t="shared" si="742"/>
        <v>2014.1981694275341</v>
      </c>
      <c r="GG294" s="6">
        <f t="shared" si="742"/>
        <v>1800.484890074152</v>
      </c>
      <c r="GH294" s="6">
        <f t="shared" si="742"/>
        <v>1597.8027271091648</v>
      </c>
      <c r="GI294" s="6">
        <f t="shared" si="742"/>
        <v>1407.2117501621465</v>
      </c>
      <c r="GJ294" s="6">
        <f t="shared" si="742"/>
        <v>1229.5552740382195</v>
      </c>
      <c r="GK294" s="6">
        <f t="shared" si="742"/>
        <v>1065.4469519329762</v>
      </c>
      <c r="GL294" s="6">
        <f t="shared" si="742"/>
        <v>915.26423740586677</v>
      </c>
      <c r="GM294" s="6">
        <f t="shared" si="742"/>
        <v>779.14859381719884</v>
      </c>
      <c r="GN294" s="6">
        <f t="shared" si="742"/>
        <v>657.01254520221528</v>
      </c>
      <c r="GO294" s="6">
        <f t="shared" si="742"/>
        <v>548.55335384276952</v>
      </c>
      <c r="GP294" s="6">
        <f t="shared" si="742"/>
        <v>453.27279506060506</v>
      </c>
      <c r="GQ294" s="6">
        <f t="shared" si="740"/>
        <v>370.50219939426552</v>
      </c>
      <c r="GR294" s="6">
        <f t="shared" si="740"/>
        <v>299.43166767767963</v>
      </c>
      <c r="GS294" s="6">
        <f t="shared" si="740"/>
        <v>239.14215608990662</v>
      </c>
      <c r="GT294" s="6">
        <f t="shared" si="740"/>
        <v>188.63899361122935</v>
      </c>
      <c r="GU294" s="6">
        <f t="shared" si="740"/>
        <v>146.88534630477341</v>
      </c>
      <c r="GV294" s="6">
        <f t="shared" si="740"/>
        <v>112.83418775517623</v>
      </c>
      <c r="GW294" s="6">
        <f t="shared" si="740"/>
        <v>85.45747149168993</v>
      </c>
      <c r="GX294" s="6">
        <f t="shared" si="740"/>
        <v>63.771419882931838</v>
      </c>
      <c r="GY294" s="6">
        <f t="shared" si="740"/>
        <v>46.857127782045218</v>
      </c>
      <c r="GZ294" s="6">
        <f t="shared" si="740"/>
        <v>33.876004864583557</v>
      </c>
      <c r="HA294" s="6">
        <f t="shared" si="740"/>
        <v>24.079920868275632</v>
      </c>
      <c r="HB294" s="6">
        <f t="shared" si="740"/>
        <v>16.816244361673508</v>
      </c>
      <c r="HC294" s="6">
        <f t="shared" si="740"/>
        <v>11.528251693416005</v>
      </c>
      <c r="HD294" s="6">
        <f t="shared" si="740"/>
        <v>7.7516067130583268</v>
      </c>
      <c r="HE294" s="6">
        <f t="shared" si="740"/>
        <v>5.1077592378626644</v>
      </c>
      <c r="HF294" s="6">
        <f t="shared" si="740"/>
        <v>3.2951752572696802</v>
      </c>
      <c r="HG294" s="6">
        <f t="shared" si="740"/>
        <v>2.0792976447605529</v>
      </c>
      <c r="HJ294" s="2">
        <f t="shared" si="721"/>
        <v>387092.90231446276</v>
      </c>
      <c r="HK294" s="1">
        <f t="shared" si="717"/>
        <v>386644.10859468294</v>
      </c>
      <c r="HL294" s="2">
        <f t="shared" si="722"/>
        <v>-0.99996009318512513</v>
      </c>
      <c r="HM294" s="4">
        <f t="shared" si="723"/>
        <v>1.0442195921526536</v>
      </c>
      <c r="HN294" s="4">
        <f t="shared" si="724"/>
        <v>0.50257676731326084</v>
      </c>
      <c r="HO294" s="5">
        <f t="shared" si="718"/>
        <v>6.8181263108881467</v>
      </c>
      <c r="HP294" s="2">
        <f t="shared" si="725"/>
        <v>-3968.9882673270617</v>
      </c>
      <c r="HQ294" s="5">
        <f t="shared" si="726"/>
        <v>-6.8298589838261705</v>
      </c>
      <c r="HR294" s="6">
        <f t="shared" si="727"/>
        <v>2652.8181263108881</v>
      </c>
      <c r="HS294" s="2">
        <f t="shared" si="728"/>
        <v>190.0736996104703</v>
      </c>
      <c r="HT294" s="11">
        <f t="shared" si="729"/>
        <v>387092.90231416596</v>
      </c>
    </row>
    <row r="295" spans="1:228" x14ac:dyDescent="0.25">
      <c r="A295">
        <v>209</v>
      </c>
      <c r="B295" s="3">
        <v>28183829312.644501</v>
      </c>
      <c r="C295" s="7">
        <v>893.09165819468217</v>
      </c>
      <c r="D295" s="6">
        <f t="shared" si="719"/>
        <v>11.335461370298265</v>
      </c>
      <c r="E295" s="6">
        <f t="shared" si="743"/>
        <v>11.869247325449242</v>
      </c>
      <c r="F295" s="6">
        <f t="shared" si="743"/>
        <v>12.428151392921034</v>
      </c>
      <c r="G295" s="6">
        <f t="shared" si="743"/>
        <v>13.013353824693892</v>
      </c>
      <c r="H295" s="6">
        <f t="shared" si="743"/>
        <v>13.626090164694316</v>
      </c>
      <c r="I295" s="6">
        <f t="shared" si="743"/>
        <v>14.267653823064871</v>
      </c>
      <c r="J295" s="6">
        <f t="shared" si="743"/>
        <v>14.939398768715744</v>
      </c>
      <c r="K295" s="6">
        <f t="shared" si="743"/>
        <v>15.642742345554115</v>
      </c>
      <c r="L295" s="6">
        <f t="shared" si="743"/>
        <v>16.37916821770737</v>
      </c>
      <c r="M295" s="6">
        <f t="shared" si="743"/>
        <v>17.150229449659999</v>
      </c>
      <c r="N295" s="6">
        <f t="shared" si="743"/>
        <v>17.95755172712494</v>
      </c>
      <c r="O295" s="6">
        <f t="shared" si="743"/>
        <v>18.802836725039352</v>
      </c>
      <c r="P295" s="6">
        <f t="shared" si="743"/>
        <v>19.687865628955322</v>
      </c>
      <c r="Q295" s="6">
        <f t="shared" si="743"/>
        <v>20.614502816719973</v>
      </c>
      <c r="R295" s="6">
        <f t="shared" si="743"/>
        <v>21.584699707414394</v>
      </c>
      <c r="S295" s="6">
        <f t="shared" si="743"/>
        <v>22.60049878472875</v>
      </c>
      <c r="T295" s="6">
        <f t="shared" si="743"/>
        <v>23.664037802466012</v>
      </c>
      <c r="U295" s="6">
        <f t="shared" si="743"/>
        <v>24.777554180033775</v>
      </c>
      <c r="V295" s="6">
        <f t="shared" si="743"/>
        <v>25.94338959591558</v>
      </c>
      <c r="W295" s="6">
        <f t="shared" si="743"/>
        <v>27.163994787823725</v>
      </c>
      <c r="X295" s="6">
        <f t="shared" si="743"/>
        <v>28.441934568151009</v>
      </c>
      <c r="Y295" s="6">
        <f t="shared" si="743"/>
        <v>29.779893063890039</v>
      </c>
      <c r="Z295" s="6">
        <f t="shared" si="743"/>
        <v>31.180679190493553</v>
      </c>
      <c r="AA295" s="6">
        <f t="shared" si="743"/>
        <v>32.647232369360928</v>
      </c>
      <c r="AB295" s="6">
        <f t="shared" si="743"/>
        <v>34.182628499138566</v>
      </c>
      <c r="AC295" s="6">
        <f t="shared" si="743"/>
        <v>35.790086191304574</v>
      </c>
      <c r="AD295" s="6">
        <f t="shared" si="743"/>
        <v>37.472973280831056</v>
      </c>
      <c r="AE295" s="6">
        <f t="shared" si="743"/>
        <v>39.234813622974244</v>
      </c>
      <c r="AF295" s="6">
        <f t="shared" si="743"/>
        <v>41.079294188007815</v>
      </c>
      <c r="AG295" s="6">
        <f t="shared" si="743"/>
        <v>43.010272465447983</v>
      </c>
      <c r="AH295" s="6">
        <f t="shared" si="743"/>
        <v>45.031784190198799</v>
      </c>
      <c r="AI295" s="6">
        <f t="shared" si="743"/>
        <v>47.148051403158441</v>
      </c>
      <c r="AJ295" s="6">
        <f t="shared" si="743"/>
        <v>49.363490859221706</v>
      </c>
      <c r="AK295" s="6">
        <f t="shared" si="743"/>
        <v>51.682722795896787</v>
      </c>
      <c r="AL295" s="6">
        <f t="shared" si="743"/>
        <v>54.110580076271724</v>
      </c>
      <c r="AM295" s="6">
        <f t="shared" si="743"/>
        <v>56.652117720023966</v>
      </c>
      <c r="AN295" s="6">
        <f t="shared" si="743"/>
        <v>59.312622837001364</v>
      </c>
      <c r="AO295" s="6">
        <f t="shared" si="743"/>
        <v>62.097624977656679</v>
      </c>
      <c r="AP295" s="6">
        <f t="shared" si="743"/>
        <v>65.012906915176742</v>
      </c>
      <c r="AQ295" s="6">
        <f t="shared" si="743"/>
        <v>68.06451587437121</v>
      </c>
      <c r="AR295" s="6">
        <f t="shared" si="743"/>
        <v>71.258775222432135</v>
      </c>
      <c r="AS295" s="6">
        <f t="shared" si="743"/>
        <v>74.602296637111621</v>
      </c>
      <c r="AT295" s="6">
        <f t="shared" si="743"/>
        <v>78.101992767633291</v>
      </c>
      <c r="AU295" s="6">
        <f t="shared" si="743"/>
        <v>81.765090404038915</v>
      </c>
      <c r="AV295" s="6">
        <f t="shared" si="743"/>
        <v>85.599144170636578</v>
      </c>
      <c r="AW295" s="6">
        <f t="shared" si="743"/>
        <v>89.612050758769527</v>
      </c>
      <c r="AX295" s="6">
        <f t="shared" si="743"/>
        <v>93.812063714808005</v>
      </c>
      <c r="AY295" s="6">
        <f t="shared" si="743"/>
        <v>98.207808798225841</v>
      </c>
      <c r="AZ295" s="6">
        <f t="shared" si="743"/>
        <v>102.80829992471193</v>
      </c>
      <c r="BA295" s="6">
        <f t="shared" si="743"/>
        <v>107.62295570893536</v>
      </c>
      <c r="BB295" s="6">
        <f t="shared" si="743"/>
        <v>112.66161662088126</v>
      </c>
      <c r="BC295" s="6">
        <f t="shared" si="743"/>
        <v>117.93456276890758</v>
      </c>
      <c r="BD295" s="6">
        <f t="shared" si="743"/>
        <v>123.45253232223025</v>
      </c>
      <c r="BE295" s="6">
        <f t="shared" si="743"/>
        <v>129.22674058401245</v>
      </c>
      <c r="BF295" s="6">
        <f t="shared" si="743"/>
        <v>135.268899725632</v>
      </c>
      <c r="BG295" s="6">
        <f t="shared" si="743"/>
        <v>141.59123919065851</v>
      </c>
      <c r="BH295" s="6">
        <f t="shared" si="743"/>
        <v>148.206526776202</v>
      </c>
      <c r="BI295" s="6">
        <f t="shared" si="743"/>
        <v>155.12809039668733</v>
      </c>
      <c r="BJ295" s="6">
        <f t="shared" si="743"/>
        <v>162.36984053323374</v>
      </c>
      <c r="BK295" s="6">
        <f t="shared" si="743"/>
        <v>169.94629336939497</v>
      </c>
      <c r="BL295" s="6">
        <f t="shared" si="743"/>
        <v>177.87259461134946</v>
      </c>
      <c r="BM295" s="6">
        <f t="shared" si="743"/>
        <v>186.16454398630603</v>
      </c>
      <c r="BN295" s="6">
        <f t="shared" si="743"/>
        <v>194.83862041112278</v>
      </c>
      <c r="BO295" s="6">
        <f t="shared" si="743"/>
        <v>203.91200781689378</v>
      </c>
      <c r="BP295" s="6">
        <f t="shared" si="743"/>
        <v>213.40262161234114</v>
      </c>
      <c r="BQ295" s="6">
        <f t="shared" si="741"/>
        <v>223.329135762444</v>
      </c>
      <c r="BR295" s="6">
        <f t="shared" si="741"/>
        <v>233.71101045363986</v>
      </c>
      <c r="BS295" s="6">
        <f t="shared" si="741"/>
        <v>244.56852030979957</v>
      </c>
      <c r="BT295" s="6">
        <f t="shared" si="741"/>
        <v>255.92278311662994</v>
      </c>
      <c r="BU295" s="6">
        <f t="shared" si="741"/>
        <v>267.79578900309292</v>
      </c>
      <c r="BV295" s="6">
        <f t="shared" si="741"/>
        <v>280.21043002069479</v>
      </c>
      <c r="BW295" s="6">
        <f t="shared" si="741"/>
        <v>293.19053005042736</v>
      </c>
      <c r="BX295" s="6">
        <f t="shared" si="741"/>
        <v>306.76087495666241</v>
      </c>
      <c r="BY295" s="6">
        <f t="shared" si="741"/>
        <v>320.94724289554136</v>
      </c>
      <c r="BZ295" s="6">
        <f t="shared" si="741"/>
        <v>335.7764346711333</v>
      </c>
      <c r="CA295" s="6">
        <f t="shared" si="741"/>
        <v>351.27630401916929</v>
      </c>
      <c r="CB295" s="6">
        <f t="shared" si="741"/>
        <v>367.47578768018576</v>
      </c>
      <c r="CC295" s="6">
        <f t="shared" si="741"/>
        <v>384.40493510906202</v>
      </c>
      <c r="CD295" s="6">
        <f t="shared" si="741"/>
        <v>402.09493764485734</v>
      </c>
      <c r="CE295" s="6">
        <f t="shared" si="741"/>
        <v>420.57815694721626</v>
      </c>
      <c r="CF295" s="6">
        <f t="shared" si="741"/>
        <v>439.88815248008717</v>
      </c>
      <c r="CG295" s="6">
        <f t="shared" si="741"/>
        <v>460.05970779881943</v>
      </c>
      <c r="CH295" s="6">
        <f t="shared" si="741"/>
        <v>481.12885537014307</v>
      </c>
      <c r="CI295" s="6">
        <f t="shared" si="741"/>
        <v>503.13289962308556</v>
      </c>
      <c r="CJ295" s="6">
        <f t="shared" si="741"/>
        <v>526.11043789773339</v>
      </c>
      <c r="CK295" s="6">
        <f t="shared" si="741"/>
        <v>550.10137892268369</v>
      </c>
      <c r="CL295" s="6">
        <f t="shared" si="741"/>
        <v>575.14695841488503</v>
      </c>
      <c r="CM295" s="6">
        <f t="shared" si="741"/>
        <v>601.28975135325379</v>
      </c>
      <c r="CN295" s="6">
        <f t="shared" si="741"/>
        <v>628.57368043468489</v>
      </c>
      <c r="CO295" s="6">
        <f t="shared" si="741"/>
        <v>657.04402017156667</v>
      </c>
      <c r="CP295" s="6">
        <f t="shared" si="741"/>
        <v>686.74739604056072</v>
      </c>
      <c r="CQ295" s="6">
        <f t="shared" si="741"/>
        <v>717.7317780363594</v>
      </c>
      <c r="CR295" s="6">
        <f t="shared" si="741"/>
        <v>750.04646792523715</v>
      </c>
      <c r="CS295" s="6">
        <f t="shared" si="741"/>
        <v>783.74207943176702</v>
      </c>
      <c r="CT295" s="6">
        <f t="shared" si="741"/>
        <v>818.87051052565766</v>
      </c>
      <c r="CU295" s="6">
        <f t="shared" si="741"/>
        <v>855.4849068987869</v>
      </c>
      <c r="CV295" s="6">
        <f t="shared" si="741"/>
        <v>893.63961566292005</v>
      </c>
      <c r="CW295" s="6">
        <f t="shared" si="741"/>
        <v>933.39012819936136</v>
      </c>
      <c r="CX295" s="6">
        <f t="shared" si="741"/>
        <v>974.79301102263412</v>
      </c>
      <c r="CY295" s="6">
        <f t="shared" si="741"/>
        <v>1017.905823436412</v>
      </c>
      <c r="CZ295" s="6">
        <f t="shared" si="741"/>
        <v>1062.7870206497425</v>
      </c>
      <c r="DA295" s="6">
        <f t="shared" si="741"/>
        <v>1109.495840951595</v>
      </c>
      <c r="DB295" s="6">
        <f t="shared" si="741"/>
        <v>1158.09217543413</v>
      </c>
      <c r="DC295" s="6">
        <f t="shared" si="741"/>
        <v>1208.6364186434248</v>
      </c>
      <c r="DD295" s="6">
        <f t="shared" si="741"/>
        <v>1261.1892984655196</v>
      </c>
      <c r="DE295" s="6">
        <f t="shared" si="741"/>
        <v>1315.8116834228454</v>
      </c>
      <c r="DF295" s="6">
        <f t="shared" si="741"/>
        <v>1372.5643654716428</v>
      </c>
      <c r="DG295" s="6">
        <f t="shared" si="741"/>
        <v>1431.5078162870923</v>
      </c>
      <c r="DH295" s="6">
        <f t="shared" si="741"/>
        <v>1492.7019149261678</v>
      </c>
      <c r="DI295" s="6">
        <f t="shared" si="741"/>
        <v>1556.2056446633944</v>
      </c>
      <c r="DJ295" s="6">
        <f t="shared" si="741"/>
        <v>1622.0767567059172</v>
      </c>
      <c r="DK295" s="6">
        <f t="shared" si="741"/>
        <v>1690.3713984355149</v>
      </c>
      <c r="DL295" s="6">
        <f t="shared" si="741"/>
        <v>1761.1437037326591</v>
      </c>
      <c r="DM295" s="6">
        <f t="shared" si="741"/>
        <v>1834.4453429119546</v>
      </c>
      <c r="DN295" s="6">
        <f t="shared" si="741"/>
        <v>1910.3250297725747</v>
      </c>
      <c r="DO295" s="6">
        <f t="shared" si="741"/>
        <v>1988.8279832271471</v>
      </c>
      <c r="DP295" s="6">
        <f t="shared" si="741"/>
        <v>2069.9953410516555</v>
      </c>
      <c r="DQ295" s="6">
        <f t="shared" si="741"/>
        <v>2153.863523294463</v>
      </c>
      <c r="DR295" s="6">
        <f t="shared" si="741"/>
        <v>2240.4635430400526</v>
      </c>
      <c r="DS295" s="6">
        <f t="shared" si="741"/>
        <v>2329.8202623188326</v>
      </c>
      <c r="DT295" s="6">
        <f t="shared" si="741"/>
        <v>2421.9515911803755</v>
      </c>
      <c r="DU295" s="6">
        <f t="shared" si="741"/>
        <v>2516.8676282166462</v>
      </c>
      <c r="DV295" s="6">
        <f t="shared" si="741"/>
        <v>2614.5697411275296</v>
      </c>
      <c r="DW295" s="6">
        <f t="shared" si="741"/>
        <v>2715.0495863638184</v>
      </c>
      <c r="DX295" s="6">
        <f t="shared" si="741"/>
        <v>2818.2880673964196</v>
      </c>
      <c r="DY295" s="6">
        <f t="shared" si="741"/>
        <v>2924.2542317408806</v>
      </c>
      <c r="DZ295" s="6">
        <f t="shared" si="741"/>
        <v>3032.9041076394051</v>
      </c>
      <c r="EA295" s="6">
        <f t="shared" si="741"/>
        <v>3144.1794821290041</v>
      </c>
      <c r="EB295" s="6">
        <f t="shared" si="731"/>
        <v>3258.0066232404902</v>
      </c>
      <c r="EC295" s="6">
        <f t="shared" si="720"/>
        <v>3374.2949502175097</v>
      </c>
      <c r="ED295" s="6">
        <f t="shared" si="720"/>
        <v>3492.9356569614533</v>
      </c>
      <c r="EE295" s="6">
        <f t="shared" si="742"/>
        <v>3613.8002954215663</v>
      </c>
      <c r="EF295" s="6">
        <f t="shared" si="742"/>
        <v>3736.7393273202433</v>
      </c>
      <c r="EG295" s="6">
        <f t="shared" si="742"/>
        <v>3861.5806544809234</v>
      </c>
      <c r="EH295" s="6">
        <f t="shared" si="742"/>
        <v>3988.1281401552524</v>
      </c>
      <c r="EI295" s="6">
        <f t="shared" si="742"/>
        <v>4116.1601360019249</v>
      </c>
      <c r="EJ295" s="6">
        <f t="shared" si="742"/>
        <v>4245.4280319169038</v>
      </c>
      <c r="EK295" s="6">
        <f t="shared" si="742"/>
        <v>4375.6548486189513</v>
      </c>
      <c r="EL295" s="6">
        <f t="shared" si="742"/>
        <v>4506.533895834531</v>
      </c>
      <c r="EM295" s="6">
        <f t="shared" si="742"/>
        <v>4637.7275219857756</v>
      </c>
      <c r="EN295" s="6">
        <f t="shared" si="742"/>
        <v>4768.8659845829243</v>
      </c>
      <c r="EO295" s="6">
        <f t="shared" si="742"/>
        <v>4899.5464738770324</v>
      </c>
      <c r="EP295" s="6">
        <f t="shared" si="742"/>
        <v>5029.3323257433394</v>
      </c>
      <c r="EQ295" s="6">
        <f t="shared" si="742"/>
        <v>5157.7524632732984</v>
      </c>
      <c r="ER295" s="6">
        <f t="shared" si="742"/>
        <v>5284.3011098765564</v>
      </c>
      <c r="ES295" s="6">
        <f t="shared" si="742"/>
        <v>5408.4378199542853</v>
      </c>
      <c r="ET295" s="6">
        <f t="shared" si="742"/>
        <v>5529.5878761239064</v>
      </c>
      <c r="EU295" s="6">
        <f t="shared" si="742"/>
        <v>5647.1431045304325</v>
      </c>
      <c r="EV295" s="6">
        <f t="shared" si="742"/>
        <v>5760.4631617404502</v>
      </c>
      <c r="EW295" s="6">
        <f t="shared" si="742"/>
        <v>5868.8773479575348</v>
      </c>
      <c r="EX295" s="6">
        <f t="shared" si="742"/>
        <v>5971.6870015986433</v>
      </c>
      <c r="EY295" s="6">
        <f t="shared" si="742"/>
        <v>6068.1685294329818</v>
      </c>
      <c r="EZ295" s="6">
        <f t="shared" si="742"/>
        <v>6157.577124229013</v>
      </c>
      <c r="FA295" s="6">
        <f t="shared" si="742"/>
        <v>6239.1512180031259</v>
      </c>
      <c r="FB295" s="6">
        <f t="shared" si="742"/>
        <v>6312.1177131840759</v>
      </c>
      <c r="FC295" s="6">
        <f t="shared" si="742"/>
        <v>6375.6980260638402</v>
      </c>
      <c r="FD295" s="6">
        <f t="shared" si="742"/>
        <v>6429.1149666029214</v>
      </c>
      <c r="FE295" s="6">
        <f t="shared" si="742"/>
        <v>6471.6004656011601</v>
      </c>
      <c r="FF295" s="6">
        <f t="shared" si="742"/>
        <v>6502.404144457063</v>
      </c>
      <c r="FG295" s="6">
        <f t="shared" si="742"/>
        <v>6520.8027038508189</v>
      </c>
      <c r="FH295" s="6">
        <f t="shared" si="742"/>
        <v>6526.1100857361153</v>
      </c>
      <c r="FI295" s="6">
        <f t="shared" si="742"/>
        <v>6517.6883380772415</v>
      </c>
      <c r="FJ295" s="6">
        <f t="shared" si="742"/>
        <v>6494.959083725942</v>
      </c>
      <c r="FK295" s="6">
        <f t="shared" si="742"/>
        <v>6457.4154642925614</v>
      </c>
      <c r="FL295" s="6">
        <f t="shared" si="742"/>
        <v>6404.634396969831</v>
      </c>
      <c r="FM295" s="6">
        <f t="shared" si="742"/>
        <v>6336.2889479011856</v>
      </c>
      <c r="FN295" s="6">
        <f t="shared" si="742"/>
        <v>6252.1605905032175</v>
      </c>
      <c r="FO295" s="6">
        <f t="shared" si="742"/>
        <v>6152.1510824677798</v>
      </c>
      <c r="FP295" s="6">
        <f t="shared" si="742"/>
        <v>6036.2936620918699</v>
      </c>
      <c r="FQ295" s="6">
        <f t="shared" si="742"/>
        <v>5904.7632349478799</v>
      </c>
      <c r="FR295" s="6">
        <f t="shared" si="742"/>
        <v>5757.885197333786</v>
      </c>
      <c r="FS295" s="6">
        <f t="shared" si="742"/>
        <v>5596.142525540623</v>
      </c>
      <c r="FT295" s="6">
        <f t="shared" si="742"/>
        <v>5420.1807519535068</v>
      </c>
      <c r="FU295" s="6">
        <f t="shared" si="742"/>
        <v>5230.8104524367927</v>
      </c>
      <c r="FV295" s="6">
        <f t="shared" si="742"/>
        <v>5029.0068866727916</v>
      </c>
      <c r="FW295" s="6">
        <f t="shared" si="742"/>
        <v>4815.9064660632339</v>
      </c>
      <c r="FX295" s="6">
        <f t="shared" si="742"/>
        <v>4592.799774121484</v>
      </c>
      <c r="FY295" s="6">
        <f t="shared" si="742"/>
        <v>4361.1209332010712</v>
      </c>
      <c r="FZ295" s="6">
        <f t="shared" si="742"/>
        <v>4122.433199337419</v>
      </c>
      <c r="GA295" s="6">
        <f t="shared" si="742"/>
        <v>3878.4107734769741</v>
      </c>
      <c r="GB295" s="6">
        <f t="shared" si="742"/>
        <v>3630.816940936551</v>
      </c>
      <c r="GC295" s="6">
        <f t="shared" si="742"/>
        <v>3381.4787886866902</v>
      </c>
      <c r="GD295" s="6">
        <f t="shared" si="742"/>
        <v>3132.2588979130815</v>
      </c>
      <c r="GE295" s="6">
        <f t="shared" si="742"/>
        <v>2885.0245615948406</v>
      </c>
      <c r="GF295" s="6">
        <f t="shared" si="742"/>
        <v>2641.6152266934791</v>
      </c>
      <c r="GG295" s="6">
        <f t="shared" si="742"/>
        <v>2403.808999729205</v>
      </c>
      <c r="GH295" s="6">
        <f t="shared" si="742"/>
        <v>2173.2891741391509</v>
      </c>
      <c r="GI295" s="6">
        <f t="shared" si="742"/>
        <v>1951.6118283022715</v>
      </c>
      <c r="GJ295" s="6">
        <f t="shared" si="742"/>
        <v>1740.1755953137474</v>
      </c>
      <c r="GK295" s="6">
        <f t="shared" si="742"/>
        <v>1540.1947110467404</v>
      </c>
      <c r="GL295" s="6">
        <f t="shared" si="742"/>
        <v>1352.6763991131543</v>
      </c>
      <c r="GM295" s="6">
        <f t="shared" si="742"/>
        <v>1178.403545860155</v>
      </c>
      <c r="GN295" s="6">
        <f t="shared" si="742"/>
        <v>1017.9234547017302</v>
      </c>
      <c r="GO295" s="6">
        <f t="shared" si="742"/>
        <v>871.54325003828183</v>
      </c>
      <c r="GP295" s="6">
        <f t="shared" si="742"/>
        <v>739.33223431356168</v>
      </c>
      <c r="GQ295" s="6">
        <f t="shared" si="740"/>
        <v>621.13119943497543</v>
      </c>
      <c r="GR295" s="6">
        <f t="shared" si="740"/>
        <v>516.56837202672716</v>
      </c>
      <c r="GS295" s="6">
        <f t="shared" si="740"/>
        <v>425.08135034650428</v>
      </c>
      <c r="GT295" s="6">
        <f t="shared" si="740"/>
        <v>345.9440908242114</v>
      </c>
      <c r="GU295" s="6">
        <f t="shared" si="740"/>
        <v>278.29774614336657</v>
      </c>
      <c r="GV295" s="6">
        <f t="shared" si="740"/>
        <v>221.18396509475519</v>
      </c>
      <c r="GW295" s="6">
        <f t="shared" si="740"/>
        <v>173.57915394821592</v>
      </c>
      <c r="GX295" s="6">
        <f t="shared" si="740"/>
        <v>134.42818104324454</v>
      </c>
      <c r="GY295" s="6">
        <f t="shared" si="740"/>
        <v>102.67608469077838</v>
      </c>
      <c r="GZ295" s="6">
        <f t="shared" si="740"/>
        <v>77.296515097115389</v>
      </c>
      <c r="HA295" s="6">
        <f t="shared" si="740"/>
        <v>57.315891309951837</v>
      </c>
      <c r="HB295" s="6">
        <f t="shared" si="740"/>
        <v>41.832564057905202</v>
      </c>
      <c r="HC295" s="6">
        <f t="shared" si="740"/>
        <v>30.030618955116601</v>
      </c>
      <c r="HD295" s="6">
        <f t="shared" si="740"/>
        <v>21.188302825117109</v>
      </c>
      <c r="HE295" s="6">
        <f t="shared" si="740"/>
        <v>14.681379717049056</v>
      </c>
      <c r="HF295" s="6">
        <f t="shared" si="740"/>
        <v>9.9819965205924213</v>
      </c>
      <c r="HG295" s="6">
        <f t="shared" si="740"/>
        <v>6.6538409397361731</v>
      </c>
      <c r="HJ295" s="2">
        <f t="shared" si="721"/>
        <v>387046.17814489646</v>
      </c>
      <c r="HK295" s="1">
        <f t="shared" si="717"/>
        <v>386644.10859468294</v>
      </c>
      <c r="HL295" s="2">
        <f t="shared" si="722"/>
        <v>-0.99996009800208963</v>
      </c>
      <c r="HM295" s="4">
        <f t="shared" si="723"/>
        <v>1.044219771887013</v>
      </c>
      <c r="HN295" s="4">
        <f t="shared" si="724"/>
        <v>0.50257661192704206</v>
      </c>
      <c r="HO295" s="5">
        <f t="shared" si="718"/>
        <v>6.8177151589532059</v>
      </c>
      <c r="HP295" s="2">
        <f t="shared" si="725"/>
        <v>-3968.9882687432655</v>
      </c>
      <c r="HQ295" s="5">
        <f t="shared" si="726"/>
        <v>-6.8294464156870163</v>
      </c>
      <c r="HR295" s="6">
        <f t="shared" si="727"/>
        <v>2652.8177151589534</v>
      </c>
      <c r="HS295" s="2">
        <f t="shared" si="728"/>
        <v>190.06796116433981</v>
      </c>
      <c r="HT295" s="11">
        <f t="shared" si="729"/>
        <v>387046.17814395769</v>
      </c>
    </row>
    <row r="296" spans="1:228" x14ac:dyDescent="0.25">
      <c r="A296">
        <v>210</v>
      </c>
      <c r="B296" s="3">
        <v>31622776601.683701</v>
      </c>
      <c r="C296" s="7">
        <v>1002.0653218775731</v>
      </c>
      <c r="D296" s="6">
        <f t="shared" si="719"/>
        <v>9.98517947243249</v>
      </c>
      <c r="E296" s="6">
        <f t="shared" si="743"/>
        <v>10.455430581784363</v>
      </c>
      <c r="F296" s="6">
        <f t="shared" si="743"/>
        <v>10.947814354602663</v>
      </c>
      <c r="G296" s="6">
        <f t="shared" si="743"/>
        <v>11.463371150420611</v>
      </c>
      <c r="H296" s="6">
        <f t="shared" si="743"/>
        <v>12.003190103382039</v>
      </c>
      <c r="I296" s="6">
        <f t="shared" si="743"/>
        <v>12.568411396532614</v>
      </c>
      <c r="J296" s="6">
        <f t="shared" si="743"/>
        <v>13.160228640942423</v>
      </c>
      <c r="K296" s="6">
        <f t="shared" si="743"/>
        <v>13.779891364474556</v>
      </c>
      <c r="L296" s="6">
        <f t="shared" si="743"/>
        <v>14.428707614949341</v>
      </c>
      <c r="M296" s="6">
        <f t="shared" si="743"/>
        <v>15.108046682992477</v>
      </c>
      <c r="N296" s="6">
        <f t="shared" si="743"/>
        <v>15.819341949774657</v>
      </c>
      <c r="O296" s="6">
        <f t="shared" si="743"/>
        <v>16.564093865359617</v>
      </c>
      <c r="P296" s="6">
        <f t="shared" si="743"/>
        <v>17.343873063280807</v>
      </c>
      <c r="Q296" s="6">
        <f t="shared" si="743"/>
        <v>18.16032361752524</v>
      </c>
      <c r="R296" s="6">
        <f t="shared" si="743"/>
        <v>19.015166448179713</v>
      </c>
      <c r="S296" s="6">
        <f t="shared" si="743"/>
        <v>19.910202882188404</v>
      </c>
      <c r="T296" s="6">
        <f t="shared" si="743"/>
        <v>20.847318376137004</v>
      </c>
      <c r="U296" s="6">
        <f t="shared" si="743"/>
        <v>21.828486408138239</v>
      </c>
      <c r="V296" s="6">
        <f t="shared" si="743"/>
        <v>22.855772546025182</v>
      </c>
      <c r="W296" s="6">
        <f t="shared" si="743"/>
        <v>23.931338699699914</v>
      </c>
      <c r="X296" s="6">
        <f t="shared" si="743"/>
        <v>25.057447565427978</v>
      </c>
      <c r="Y296" s="6">
        <f t="shared" si="743"/>
        <v>26.236467270373822</v>
      </c>
      <c r="Z296" s="6">
        <f t="shared" si="743"/>
        <v>27.470876225961877</v>
      </c>
      <c r="AA296" s="6">
        <f t="shared" si="743"/>
        <v>28.763268198856128</v>
      </c>
      <c r="AB296" s="6">
        <f t="shared" si="743"/>
        <v>30.116357608819843</v>
      </c>
      <c r="AC296" s="6">
        <f t="shared" si="743"/>
        <v>31.532985062992498</v>
      </c>
      <c r="AD296" s="6">
        <f t="shared" si="743"/>
        <v>33.016123136435212</v>
      </c>
      <c r="AE296" s="6">
        <f t="shared" si="743"/>
        <v>34.568882409055398</v>
      </c>
      <c r="AF296" s="6">
        <f t="shared" si="743"/>
        <v>36.194517769730147</v>
      </c>
      <c r="AG296" s="6">
        <f t="shared" si="743"/>
        <v>37.896434998252289</v>
      </c>
      <c r="AH296" s="6">
        <f t="shared" si="743"/>
        <v>39.678197636540389</v>
      </c>
      <c r="AI296" s="6">
        <f t="shared" si="743"/>
        <v>41.543534160699849</v>
      </c>
      <c r="AJ296" s="6">
        <f t="shared" si="743"/>
        <v>43.496345465919909</v>
      </c>
      <c r="AK296" s="6">
        <f t="shared" si="743"/>
        <v>45.540712676496845</v>
      </c>
      <c r="AL296" s="6">
        <f t="shared" si="743"/>
        <v>47.680905293789785</v>
      </c>
      <c r="AM296" s="6">
        <f t="shared" si="743"/>
        <v>49.921389694944629</v>
      </c>
      <c r="AN296" s="6">
        <f t="shared" si="743"/>
        <v>52.266837996030773</v>
      </c>
      <c r="AO296" s="6">
        <f t="shared" si="743"/>
        <v>54.722137293095912</v>
      </c>
      <c r="AP296" s="6">
        <f t="shared" si="743"/>
        <v>57.292399295224783</v>
      </c>
      <c r="AQ296" s="6">
        <f t="shared" si="743"/>
        <v>59.982970363979</v>
      </c>
      <c r="AR296" s="6">
        <f t="shared" si="743"/>
        <v>62.799441973738652</v>
      </c>
      <c r="AS296" s="6">
        <f t="shared" si="743"/>
        <v>65.747661607963593</v>
      </c>
      <c r="AT296" s="6">
        <f t="shared" si="743"/>
        <v>68.833744106310775</v>
      </c>
      <c r="AU296" s="6">
        <f t="shared" si="743"/>
        <v>72.064083478019825</v>
      </c>
      <c r="AV296" s="6">
        <f t="shared" si="743"/>
        <v>75.445365197091533</v>
      </c>
      <c r="AW296" s="6">
        <f t="shared" si="743"/>
        <v>78.984578994552777</v>
      </c>
      <c r="AX296" s="6">
        <f t="shared" si="743"/>
        <v>82.689032163874487</v>
      </c>
      <c r="AY296" s="6">
        <f t="shared" si="743"/>
        <v>86.566363394885272</v>
      </c>
      <c r="AZ296" s="6">
        <f t="shared" si="743"/>
        <v>90.624557151806101</v>
      </c>
      <c r="BA296" s="6">
        <f t="shared" si="743"/>
        <v>94.871958610964342</v>
      </c>
      <c r="BB296" s="6">
        <f t="shared" si="743"/>
        <v>99.317289173376011</v>
      </c>
      <c r="BC296" s="6">
        <f t="shared" si="743"/>
        <v>103.96966256697267</v>
      </c>
      <c r="BD296" s="6">
        <f t="shared" si="743"/>
        <v>108.838601553152</v>
      </c>
      <c r="BE296" s="6">
        <f t="shared" si="743"/>
        <v>113.93405525129924</v>
      </c>
      <c r="BF296" s="6">
        <f t="shared" si="743"/>
        <v>119.26641709473881</v>
      </c>
      <c r="BG296" s="6">
        <f t="shared" si="743"/>
        <v>124.84654343015103</v>
      </c>
      <c r="BH296" s="6">
        <f t="shared" si="743"/>
        <v>130.68577277212816</v>
      </c>
      <c r="BI296" s="6">
        <f t="shared" si="743"/>
        <v>136.79594572268931</v>
      </c>
      <c r="BJ296" s="6">
        <f t="shared" si="743"/>
        <v>143.1894255643997</v>
      </c>
      <c r="BK296" s="6">
        <f t="shared" si="743"/>
        <v>149.87911953412723</v>
      </c>
      <c r="BL296" s="6">
        <f t="shared" si="743"/>
        <v>156.87850078267849</v>
      </c>
      <c r="BM296" s="6">
        <f t="shared" si="743"/>
        <v>164.20163102236179</v>
      </c>
      <c r="BN296" s="6">
        <f t="shared" si="743"/>
        <v>171.86318386362967</v>
      </c>
      <c r="BO296" s="6">
        <f t="shared" si="743"/>
        <v>179.87846883716458</v>
      </c>
      <c r="BP296" s="6">
        <f t="shared" si="743"/>
        <v>188.26345609597874</v>
      </c>
      <c r="BQ296" s="6">
        <f t="shared" si="741"/>
        <v>197.03480178729075</v>
      </c>
      <c r="BR296" s="6">
        <f t="shared" si="741"/>
        <v>206.20987408035472</v>
      </c>
      <c r="BS296" s="6">
        <f t="shared" si="741"/>
        <v>215.80677983110428</v>
      </c>
      <c r="BT296" s="6">
        <f t="shared" si="741"/>
        <v>225.84439185976055</v>
      </c>
      <c r="BU296" s="6">
        <f t="shared" si="741"/>
        <v>236.34237681069152</v>
      </c>
      <c r="BV296" s="6">
        <f t="shared" si="741"/>
        <v>247.32122355820988</v>
      </c>
      <c r="BW296" s="6">
        <f t="shared" si="741"/>
        <v>258.80227211355373</v>
      </c>
      <c r="BX296" s="6">
        <f t="shared" si="741"/>
        <v>270.80774298045446</v>
      </c>
      <c r="BY296" s="6">
        <f t="shared" si="741"/>
        <v>283.36076689783971</v>
      </c>
      <c r="BZ296" s="6">
        <f t="shared" si="741"/>
        <v>296.48541489724875</v>
      </c>
      <c r="CA296" s="6">
        <f t="shared" si="741"/>
        <v>310.20672859239824</v>
      </c>
      <c r="CB296" s="6">
        <f t="shared" si="741"/>
        <v>324.55075060431233</v>
      </c>
      <c r="CC296" s="6">
        <f t="shared" si="741"/>
        <v>339.54455501430971</v>
      </c>
      <c r="CD296" s="6">
        <f t="shared" si="741"/>
        <v>355.21627771885585</v>
      </c>
      <c r="CE296" s="6">
        <f t="shared" si="741"/>
        <v>371.59514654695653</v>
      </c>
      <c r="CF296" s="6">
        <f t="shared" si="741"/>
        <v>388.71151098057561</v>
      </c>
      <c r="CG296" s="6">
        <f t="shared" si="741"/>
        <v>406.59687129926431</v>
      </c>
      <c r="CH296" s="6">
        <f t="shared" si="741"/>
        <v>425.28390694934552</v>
      </c>
      <c r="CI296" s="6">
        <f t="shared" si="741"/>
        <v>444.80650391297399</v>
      </c>
      <c r="CJ296" s="6">
        <f t="shared" si="741"/>
        <v>465.19978082773576</v>
      </c>
      <c r="CK296" s="6">
        <f t="shared" si="741"/>
        <v>486.50011357860097</v>
      </c>
      <c r="CL296" s="6">
        <f t="shared" si="741"/>
        <v>508.74515805429786</v>
      </c>
      <c r="CM296" s="6">
        <f t="shared" si="741"/>
        <v>531.9738707259886</v>
      </c>
      <c r="CN296" s="6">
        <f t="shared" si="741"/>
        <v>556.22652667159696</v>
      </c>
      <c r="CO296" s="6">
        <f t="shared" si="741"/>
        <v>581.54473462869214</v>
      </c>
      <c r="CP296" s="6">
        <f t="shared" si="741"/>
        <v>607.97144861854781</v>
      </c>
      <c r="CQ296" s="6">
        <f t="shared" si="741"/>
        <v>635.55097563778349</v>
      </c>
      <c r="CR296" s="6">
        <f t="shared" si="741"/>
        <v>664.32897886518845</v>
      </c>
      <c r="CS296" s="6">
        <f t="shared" si="741"/>
        <v>694.35247578015378</v>
      </c>
      <c r="CT296" s="6">
        <f t="shared" si="741"/>
        <v>725.66983053339754</v>
      </c>
      <c r="CU296" s="6">
        <f t="shared" si="741"/>
        <v>758.33073984540783</v>
      </c>
      <c r="CV296" s="6">
        <f t="shared" si="741"/>
        <v>792.38621165772724</v>
      </c>
      <c r="CW296" s="6">
        <f t="shared" si="741"/>
        <v>827.88853567634294</v>
      </c>
      <c r="CX296" s="6">
        <f t="shared" si="741"/>
        <v>864.89124488667244</v>
      </c>
      <c r="CY296" s="6">
        <f t="shared" si="741"/>
        <v>903.44906704610673</v>
      </c>
      <c r="CZ296" s="6">
        <f t="shared" si="741"/>
        <v>943.61786506232636</v>
      </c>
      <c r="DA296" s="6">
        <f t="shared" si="741"/>
        <v>985.45456510241354</v>
      </c>
      <c r="DB296" s="6">
        <f t="shared" si="741"/>
        <v>1029.0170711799512</v>
      </c>
      <c r="DC296" s="6">
        <f t="shared" si="741"/>
        <v>1074.3641648643224</v>
      </c>
      <c r="DD296" s="6">
        <f t="shared" si="741"/>
        <v>1121.5553886878279</v>
      </c>
      <c r="DE296" s="6">
        <f t="shared" si="741"/>
        <v>1170.6509117005414</v>
      </c>
      <c r="DF296" s="6">
        <f t="shared" si="741"/>
        <v>1221.7113755374753</v>
      </c>
      <c r="DG296" s="6">
        <f t="shared" si="741"/>
        <v>1274.7977192571445</v>
      </c>
      <c r="DH296" s="6">
        <f t="shared" si="741"/>
        <v>1329.9709811081382</v>
      </c>
      <c r="DI296" s="6">
        <f t="shared" si="741"/>
        <v>1387.2920752755113</v>
      </c>
      <c r="DJ296" s="6">
        <f t="shared" si="741"/>
        <v>1446.821541554981</v>
      </c>
      <c r="DK296" s="6">
        <f t="shared" si="741"/>
        <v>1508.619265820683</v>
      </c>
      <c r="DL296" s="6">
        <f t="shared" si="741"/>
        <v>1572.7441690341195</v>
      </c>
      <c r="DM296" s="6">
        <f t="shared" si="741"/>
        <v>1639.2538624767285</v>
      </c>
      <c r="DN296" s="6">
        <f t="shared" si="741"/>
        <v>1708.2042668160009</v>
      </c>
      <c r="DO296" s="6">
        <f t="shared" si="741"/>
        <v>1779.6491925213247</v>
      </c>
      <c r="DP296" s="6">
        <f t="shared" si="741"/>
        <v>1853.639879149322</v>
      </c>
      <c r="DQ296" s="6">
        <f t="shared" si="741"/>
        <v>1930.2244909370324</v>
      </c>
      <c r="DR296" s="6">
        <f t="shared" si="741"/>
        <v>2009.4475661934305</v>
      </c>
      <c r="DS296" s="6">
        <f t="shared" si="741"/>
        <v>2091.3494179641384</v>
      </c>
      <c r="DT296" s="6">
        <f t="shared" si="741"/>
        <v>2175.9654835317474</v>
      </c>
      <c r="DU296" s="6">
        <f t="shared" si="741"/>
        <v>2263.3256204255908</v>
      </c>
      <c r="DV296" s="6">
        <f t="shared" si="741"/>
        <v>2353.4533467433262</v>
      </c>
      <c r="DW296" s="6">
        <f t="shared" si="741"/>
        <v>2446.3650238211508</v>
      </c>
      <c r="DX296" s="6">
        <f t="shared" si="741"/>
        <v>2542.0689795698468</v>
      </c>
      <c r="DY296" s="6">
        <f t="shared" si="741"/>
        <v>2640.5645711154202</v>
      </c>
      <c r="DZ296" s="6">
        <f t="shared" si="741"/>
        <v>2741.8411858587961</v>
      </c>
      <c r="EA296" s="6">
        <f t="shared" si="741"/>
        <v>2845.8771805732131</v>
      </c>
      <c r="EB296" s="6">
        <f t="shared" si="731"/>
        <v>2952.6387588134944</v>
      </c>
      <c r="EC296" s="6">
        <f t="shared" si="720"/>
        <v>3062.0787876638778</v>
      </c>
      <c r="ED296" s="6">
        <f t="shared" si="720"/>
        <v>3174.1355557409174</v>
      </c>
      <c r="EE296" s="6">
        <f t="shared" si="742"/>
        <v>3288.7314754203189</v>
      </c>
      <c r="EF296" s="6">
        <f t="shared" si="742"/>
        <v>3405.771733437738</v>
      </c>
      <c r="EG296" s="6">
        <f t="shared" si="742"/>
        <v>3525.142895372865</v>
      </c>
      <c r="EH296" s="6">
        <f t="shared" si="742"/>
        <v>3646.7114711105023</v>
      </c>
      <c r="EI296" s="6">
        <f t="shared" si="742"/>
        <v>3770.3224500739971</v>
      </c>
      <c r="EJ296" s="6">
        <f t="shared" si="742"/>
        <v>3895.7978170048846</v>
      </c>
      <c r="EK296" s="6">
        <f t="shared" si="742"/>
        <v>4022.9350612063881</v>
      </c>
      <c r="EL296" s="6">
        <f t="shared" si="742"/>
        <v>4151.5056945623137</v>
      </c>
      <c r="EM296" s="6">
        <f t="shared" si="742"/>
        <v>4281.2537961967155</v>
      </c>
      <c r="EN296" s="6">
        <f t="shared" si="742"/>
        <v>4411.8946044804916</v>
      </c>
      <c r="EO296" s="6">
        <f t="shared" si="742"/>
        <v>4543.113180075029</v>
      </c>
      <c r="EP296" s="6">
        <f t="shared" si="742"/>
        <v>4674.563166857517</v>
      </c>
      <c r="EQ296" s="6">
        <f t="shared" si="742"/>
        <v>4805.8656809575623</v>
      </c>
      <c r="ER296" s="6">
        <f t="shared" si="742"/>
        <v>4936.6083615261259</v>
      </c>
      <c r="ES296" s="6">
        <f t="shared" si="742"/>
        <v>5066.344620403208</v>
      </c>
      <c r="ET296" s="6">
        <f t="shared" si="742"/>
        <v>5194.5931313318415</v>
      </c>
      <c r="EU296" s="6">
        <f t="shared" si="742"/>
        <v>5320.8376028034145</v>
      </c>
      <c r="EV296" s="6">
        <f t="shared" si="742"/>
        <v>5444.5268818428294</v>
      </c>
      <c r="EW296" s="6">
        <f t="shared" si="742"/>
        <v>5565.0754389805288</v>
      </c>
      <c r="EX296" s="6">
        <f t="shared" si="742"/>
        <v>5681.8642871475022</v>
      </c>
      <c r="EY296" s="6">
        <f t="shared" si="742"/>
        <v>5794.2423891267945</v>
      </c>
      <c r="EZ296" s="6">
        <f t="shared" si="742"/>
        <v>5901.5286092762617</v>
      </c>
      <c r="FA296" s="6">
        <f t="shared" si="742"/>
        <v>6003.0142653647727</v>
      </c>
      <c r="FB296" s="6">
        <f t="shared" si="742"/>
        <v>6097.9663352430744</v>
      </c>
      <c r="FC296" s="6">
        <f t="shared" si="742"/>
        <v>6185.6313704815884</v>
      </c>
      <c r="FD296" s="6">
        <f t="shared" si="742"/>
        <v>6265.2401648474406</v>
      </c>
      <c r="FE296" s="6">
        <f t="shared" si="742"/>
        <v>6336.0132191419752</v>
      </c>
      <c r="FF296" s="6">
        <f t="shared" si="742"/>
        <v>6397.1670354267635</v>
      </c>
      <c r="FG296" s="6">
        <f t="shared" si="742"/>
        <v>6447.9212625609343</v>
      </c>
      <c r="FH296" s="6">
        <f t="shared" si="742"/>
        <v>6487.5067011328438</v>
      </c>
      <c r="FI296" s="6">
        <f t="shared" si="742"/>
        <v>6515.1741591458167</v>
      </c>
      <c r="FJ296" s="6">
        <f t="shared" si="742"/>
        <v>6530.2041298445374</v>
      </c>
      <c r="FK296" s="6">
        <f t="shared" si="742"/>
        <v>6531.9172400951056</v>
      </c>
      <c r="FL296" s="6">
        <f t="shared" si="742"/>
        <v>6519.6853914916555</v>
      </c>
      <c r="FM296" s="6">
        <f t="shared" si="742"/>
        <v>6492.9434872592765</v>
      </c>
      <c r="FN296" s="6">
        <f t="shared" si="742"/>
        <v>6451.2016061663053</v>
      </c>
      <c r="FO296" s="6">
        <f t="shared" si="742"/>
        <v>6394.0574507638366</v>
      </c>
      <c r="FP296" s="6">
        <f t="shared" si="742"/>
        <v>6321.2088618036878</v>
      </c>
      <c r="FQ296" s="6">
        <f t="shared" si="742"/>
        <v>6232.4661548348713</v>
      </c>
      <c r="FR296" s="6">
        <f t="shared" si="742"/>
        <v>6127.7639997237802</v>
      </c>
      <c r="FS296" s="6">
        <f t="shared" si="742"/>
        <v>6007.172530717774</v>
      </c>
      <c r="FT296" s="6">
        <f t="shared" si="742"/>
        <v>5870.9073454250674</v>
      </c>
      <c r="FU296" s="6">
        <f t="shared" si="742"/>
        <v>5719.338027483338</v>
      </c>
      <c r="FV296" s="6">
        <f t="shared" si="742"/>
        <v>5552.9948120083682</v>
      </c>
      <c r="FW296" s="6">
        <f t="shared" si="742"/>
        <v>5372.5730073276445</v>
      </c>
      <c r="FX296" s="6">
        <f t="shared" si="742"/>
        <v>5178.9347932834817</v>
      </c>
      <c r="FY296" s="6">
        <f t="shared" si="742"/>
        <v>4973.1080378116949</v>
      </c>
      <c r="FZ296" s="6">
        <f t="shared" si="742"/>
        <v>4756.2818115212658</v>
      </c>
      <c r="GA296" s="6">
        <f t="shared" si="742"/>
        <v>4529.7983362297082</v>
      </c>
      <c r="GB296" s="6">
        <f t="shared" si="742"/>
        <v>4295.14117894021</v>
      </c>
      <c r="GC296" s="6">
        <f t="shared" si="742"/>
        <v>4053.9195977349559</v>
      </c>
      <c r="GD296" s="6">
        <f t="shared" si="742"/>
        <v>3807.8490598855351</v>
      </c>
      <c r="GE296" s="6">
        <f t="shared" si="742"/>
        <v>3558.7280831198905</v>
      </c>
      <c r="GF296" s="6">
        <f t="shared" si="742"/>
        <v>3308.4116952933841</v>
      </c>
      <c r="GG296" s="6">
        <f t="shared" si="742"/>
        <v>3058.7819608690847</v>
      </c>
      <c r="GH296" s="6">
        <f t="shared" si="742"/>
        <v>2811.7161786142165</v>
      </c>
      <c r="GI296" s="6">
        <f t="shared" si="742"/>
        <v>2569.0535060922475</v>
      </c>
      <c r="GJ296" s="6">
        <f t="shared" si="742"/>
        <v>2332.560904322208</v>
      </c>
      <c r="GK296" s="6">
        <f t="shared" si="742"/>
        <v>2103.8994108260213</v>
      </c>
      <c r="GL296" s="6">
        <f t="shared" si="742"/>
        <v>1884.5918314915891</v>
      </c>
      <c r="GM296" s="6">
        <f t="shared" si="742"/>
        <v>1675.9929818460141</v>
      </c>
      <c r="GN296" s="6">
        <f t="shared" si="742"/>
        <v>1479.2635982545787</v>
      </c>
      <c r="GO296" s="6">
        <f t="shared" si="742"/>
        <v>1295.3489730305223</v>
      </c>
      <c r="GP296" s="6">
        <f t="shared" ref="GP296:HG296" si="744">$H$1*PI()/3*($E$213*(GQ$215-GP$215)*(GP88*(2*GP$215+GQ$215)+GQ88*(GP$215+2*GQ$215))+$C$213/2*((GQ$215^2-GP$215^2)*(GP88+GQ88)^2+2*(GQ$215-GP$215)*(GP$215*GP88^2+GQ$215*GQ88^2)))</f>
        <v>1124.9632411270798</v>
      </c>
      <c r="GQ296" s="6">
        <f t="shared" si="744"/>
        <v>968.58006032524884</v>
      </c>
      <c r="GR296" s="6">
        <f t="shared" si="744"/>
        <v>826.43018624062677</v>
      </c>
      <c r="GS296" s="6">
        <f t="shared" si="744"/>
        <v>698.50615728523189</v>
      </c>
      <c r="GT296" s="6">
        <f t="shared" si="744"/>
        <v>584.57398675235345</v>
      </c>
      <c r="GU296" s="6">
        <f t="shared" si="744"/>
        <v>484.19142735161694</v>
      </c>
      <c r="GV296" s="6">
        <f t="shared" si="744"/>
        <v>396.73204883073907</v>
      </c>
      <c r="GW296" s="6">
        <f t="shared" si="744"/>
        <v>321.41407445422828</v>
      </c>
      <c r="GX296" s="6">
        <f t="shared" si="744"/>
        <v>257.33267953508857</v>
      </c>
      <c r="GY296" s="6">
        <f t="shared" si="744"/>
        <v>203.49428507714555</v>
      </c>
      <c r="GZ296" s="6">
        <f t="shared" si="744"/>
        <v>158.85129753801084</v>
      </c>
      <c r="HA296" s="6">
        <f t="shared" si="744"/>
        <v>122.33576097943414</v>
      </c>
      <c r="HB296" s="6">
        <f t="shared" si="744"/>
        <v>92.890501732417732</v>
      </c>
      <c r="HC296" s="6">
        <f t="shared" si="744"/>
        <v>69.496550819759435</v>
      </c>
      <c r="HD296" s="6">
        <f t="shared" si="744"/>
        <v>51.195909942336016</v>
      </c>
      <c r="HE296" s="6">
        <f t="shared" si="744"/>
        <v>37.109059782837605</v>
      </c>
      <c r="HF296" s="6">
        <f t="shared" si="744"/>
        <v>26.446966544051211</v>
      </c>
      <c r="HG296" s="6">
        <f t="shared" si="744"/>
        <v>18.517693650357149</v>
      </c>
      <c r="HJ296" s="2">
        <f t="shared" si="721"/>
        <v>386985.57042747654</v>
      </c>
      <c r="HK296" s="1">
        <f t="shared" si="717"/>
        <v>386644.10859468294</v>
      </c>
      <c r="HL296" s="2">
        <f t="shared" si="722"/>
        <v>-0.99996010425035964</v>
      </c>
      <c r="HM296" s="4">
        <f t="shared" si="723"/>
        <v>1.0442200050435209</v>
      </c>
      <c r="HN296" s="4">
        <f t="shared" si="724"/>
        <v>0.50257641035560863</v>
      </c>
      <c r="HO296" s="5">
        <f t="shared" si="718"/>
        <v>6.8171818009404888</v>
      </c>
      <c r="HP296" s="2">
        <f t="shared" si="725"/>
        <v>-3968.9882705802788</v>
      </c>
      <c r="HQ296" s="5">
        <f t="shared" si="726"/>
        <v>-6.8289112206609843</v>
      </c>
      <c r="HR296" s="6">
        <f t="shared" si="727"/>
        <v>2652.8171818009405</v>
      </c>
      <c r="HS296" s="2">
        <f t="shared" si="728"/>
        <v>190.06051683157168</v>
      </c>
      <c r="HT296" s="11">
        <f t="shared" si="729"/>
        <v>386985.57042734802</v>
      </c>
    </row>
    <row r="297" spans="1:228" x14ac:dyDescent="0.25">
      <c r="A297">
        <v>211</v>
      </c>
      <c r="B297" s="3">
        <v>35481338923.357498</v>
      </c>
      <c r="C297" s="7">
        <v>1124.3357835626757</v>
      </c>
      <c r="D297" s="6">
        <f t="shared" si="719"/>
        <v>8.8115081067221599</v>
      </c>
      <c r="E297" s="6">
        <f t="shared" si="743"/>
        <v>9.2265171330095317</v>
      </c>
      <c r="F297" s="6">
        <f t="shared" si="743"/>
        <v>9.6610617785880795</v>
      </c>
      <c r="G297" s="6">
        <f t="shared" si="743"/>
        <v>10.116060607427269</v>
      </c>
      <c r="H297" s="6">
        <f t="shared" si="743"/>
        <v>10.59247527482137</v>
      </c>
      <c r="I297" s="6">
        <f t="shared" si="743"/>
        <v>11.09131253925635</v>
      </c>
      <c r="J297" s="6">
        <f t="shared" si="743"/>
        <v>11.613626367261828</v>
      </c>
      <c r="K297" s="6">
        <f t="shared" si="743"/>
        <v>12.16052013554296</v>
      </c>
      <c r="L297" s="6">
        <f t="shared" si="743"/>
        <v>12.733148934633689</v>
      </c>
      <c r="M297" s="6">
        <f t="shared" si="743"/>
        <v>13.332721978793252</v>
      </c>
      <c r="N297" s="6">
        <f t="shared" si="743"/>
        <v>13.96050512680185</v>
      </c>
      <c r="O297" s="6">
        <f t="shared" si="743"/>
        <v>14.617823518766757</v>
      </c>
      <c r="P297" s="6">
        <f t="shared" si="743"/>
        <v>15.306064333970747</v>
      </c>
      <c r="Q297" s="6">
        <f t="shared" si="743"/>
        <v>16.026679675295011</v>
      </c>
      <c r="R297" s="6">
        <f t="shared" si="743"/>
        <v>16.781189585823508</v>
      </c>
      <c r="S297" s="6">
        <f t="shared" si="743"/>
        <v>17.57118520341518</v>
      </c>
      <c r="T297" s="6">
        <f t="shared" si="743"/>
        <v>18.398332059450915</v>
      </c>
      <c r="U297" s="6">
        <f t="shared" si="743"/>
        <v>19.264373528113509</v>
      </c>
      <c r="V297" s="6">
        <f t="shared" si="743"/>
        <v>20.171134432685335</v>
      </c>
      <c r="W297" s="6">
        <f t="shared" si="743"/>
        <v>21.120524815926252</v>
      </c>
      <c r="X297" s="6">
        <f t="shared" si="743"/>
        <v>22.114543881557559</v>
      </c>
      <c r="Y297" s="6">
        <f t="shared" si="743"/>
        <v>23.155284114337437</v>
      </c>
      <c r="Z297" s="6">
        <f t="shared" si="743"/>
        <v>24.244935586483837</v>
      </c>
      <c r="AA297" s="6">
        <f t="shared" si="743"/>
        <v>25.385790458402685</v>
      </c>
      <c r="AB297" s="6">
        <f t="shared" si="743"/>
        <v>26.580247682111196</v>
      </c>
      <c r="AC297" s="6">
        <f t="shared" si="743"/>
        <v>27.830817916010478</v>
      </c>
      <c r="AD297" s="6">
        <f t="shared" si="743"/>
        <v>29.140128659960734</v>
      </c>
      <c r="AE297" s="6">
        <f t="shared" si="743"/>
        <v>30.5109296198663</v>
      </c>
      <c r="AF297" s="6">
        <f t="shared" si="743"/>
        <v>31.946098311630628</v>
      </c>
      <c r="AG297" s="6">
        <f t="shared" si="743"/>
        <v>33.448645914198366</v>
      </c>
      <c r="AH297" s="6">
        <f t="shared" si="743"/>
        <v>35.021723382155223</v>
      </c>
      <c r="AI297" s="6">
        <f t="shared" si="743"/>
        <v>36.668627828519973</v>
      </c>
      <c r="AJ297" s="6">
        <f t="shared" si="743"/>
        <v>38.39280918875366</v>
      </c>
      <c r="AK297" s="6">
        <f t="shared" si="743"/>
        <v>40.19787717732266</v>
      </c>
      <c r="AL297" s="6">
        <f t="shared" si="743"/>
        <v>42.08760854865406</v>
      </c>
      <c r="AM297" s="6">
        <f t="shared" si="743"/>
        <v>44.065954674398249</v>
      </c>
      <c r="AN297" s="6">
        <f t="shared" si="743"/>
        <v>46.13704944968287</v>
      </c>
      <c r="AO297" s="6">
        <f t="shared" si="743"/>
        <v>48.305217540981062</v>
      </c>
      <c r="AP297" s="6">
        <f t="shared" si="743"/>
        <v>50.574982988794268</v>
      </c>
      <c r="AQ297" s="6">
        <f t="shared" si="743"/>
        <v>52.951078178679793</v>
      </c>
      <c r="AR297" s="6">
        <f t="shared" si="743"/>
        <v>55.438453194359177</v>
      </c>
      <c r="AS297" s="6">
        <f t="shared" si="743"/>
        <v>58.042285567169394</v>
      </c>
      <c r="AT297" s="6">
        <f t="shared" si="743"/>
        <v>60.767990436140266</v>
      </c>
      <c r="AU297" s="6">
        <f t="shared" si="743"/>
        <v>63.621231133504814</v>
      </c>
      <c r="AV297" s="6">
        <f t="shared" si="743"/>
        <v>66.607930210661536</v>
      </c>
      <c r="AW297" s="6">
        <f t="shared" si="743"/>
        <v>69.734280919526825</v>
      </c>
      <c r="AX297" s="6">
        <f t="shared" si="743"/>
        <v>73.00675916503134</v>
      </c>
      <c r="AY297" s="6">
        <f t="shared" si="743"/>
        <v>76.432135944021056</v>
      </c>
      <c r="AZ297" s="6">
        <f t="shared" si="743"/>
        <v>80.017490286235841</v>
      </c>
      <c r="BA297" s="6">
        <f t="shared" si="743"/>
        <v>83.770222713149664</v>
      </c>
      <c r="BB297" s="6">
        <f t="shared" si="743"/>
        <v>87.698069230323057</v>
      </c>
      <c r="BC297" s="6">
        <f t="shared" si="743"/>
        <v>91.809115868759079</v>
      </c>
      <c r="BD297" s="6">
        <f t="shared" si="743"/>
        <v>96.111813790896989</v>
      </c>
      <c r="BE297" s="6">
        <f t="shared" si="743"/>
        <v>100.61499497620946</v>
      </c>
      <c r="BF297" s="6">
        <f t="shared" si="743"/>
        <v>105.32788850147118</v>
      </c>
      <c r="BG297" s="6">
        <f t="shared" si="743"/>
        <v>110.26013742980395</v>
      </c>
      <c r="BH297" s="6">
        <f t="shared" si="743"/>
        <v>115.42181632259755</v>
      </c>
      <c r="BI297" s="6">
        <f t="shared" si="743"/>
        <v>120.82344938711655</v>
      </c>
      <c r="BJ297" s="6">
        <f t="shared" si="743"/>
        <v>126.47602927194005</v>
      </c>
      <c r="BK297" s="6">
        <f t="shared" si="743"/>
        <v>132.39103652136427</v>
      </c>
      <c r="BL297" s="6">
        <f t="shared" si="743"/>
        <v>138.58045969876369</v>
      </c>
      <c r="BM297" s="6">
        <f t="shared" si="743"/>
        <v>145.05681618656257</v>
      </c>
      <c r="BN297" s="6">
        <f t="shared" si="743"/>
        <v>151.83317367020135</v>
      </c>
      <c r="BO297" s="6">
        <f t="shared" si="743"/>
        <v>158.92317230982209</v>
      </c>
      <c r="BP297" s="6">
        <f t="shared" ref="BP297:EA300" si="745">$H$1*PI()/3*($E$213*(BQ$215-BP$215)*(BP89*(2*BP$215+BQ$215)+BQ89*(BP$215+2*BQ$215))+$C$213/2*((BQ$215^2-BP$215^2)*(BP89+BQ89)^2+2*(BQ$215-BP$215)*(BP$215*BP89^2+BQ$215*BQ89^2)))</f>
        <v>166.34104760242394</v>
      </c>
      <c r="BQ297" s="6">
        <f t="shared" si="745"/>
        <v>174.10165393366256</v>
      </c>
      <c r="BR297" s="6">
        <f t="shared" si="745"/>
        <v>182.22048881601842</v>
      </c>
      <c r="BS297" s="6">
        <f t="shared" si="745"/>
        <v>190.71371780614217</v>
      </c>
      <c r="BT297" s="6">
        <f t="shared" si="745"/>
        <v>199.59820009087142</v>
      </c>
      <c r="BU297" s="6">
        <f t="shared" si="745"/>
        <v>208.89151472625656</v>
      </c>
      <c r="BV297" s="6">
        <f t="shared" si="745"/>
        <v>218.61198750996974</v>
      </c>
      <c r="BW297" s="6">
        <f t="shared" si="745"/>
        <v>228.77871846107703</v>
      </c>
      <c r="BX297" s="6">
        <f t="shared" si="745"/>
        <v>239.41160987536244</v>
      </c>
      <c r="BY297" s="6">
        <f t="shared" si="745"/>
        <v>250.53139491780129</v>
      </c>
      <c r="BZ297" s="6">
        <f t="shared" si="745"/>
        <v>262.15966670540786</v>
      </c>
      <c r="CA297" s="6">
        <f t="shared" si="745"/>
        <v>274.31890782613414</v>
      </c>
      <c r="CB297" s="6">
        <f t="shared" si="745"/>
        <v>287.03252022863518</v>
      </c>
      <c r="CC297" s="6">
        <f t="shared" si="745"/>
        <v>300.32485540951086</v>
      </c>
      <c r="CD297" s="6">
        <f t="shared" si="745"/>
        <v>314.22124481021297</v>
      </c>
      <c r="CE297" s="6">
        <f t="shared" si="745"/>
        <v>328.7480303258784</v>
      </c>
      <c r="CF297" s="6">
        <f t="shared" si="745"/>
        <v>343.93259481249567</v>
      </c>
      <c r="CG297" s="6">
        <f t="shared" si="745"/>
        <v>359.80339246384136</v>
      </c>
      <c r="CH297" s="6">
        <f t="shared" si="745"/>
        <v>376.38997891342729</v>
      </c>
      <c r="CI297" s="6">
        <f t="shared" si="745"/>
        <v>393.72304089695967</v>
      </c>
      <c r="CJ297" s="6">
        <f t="shared" si="745"/>
        <v>411.83442529148232</v>
      </c>
      <c r="CK297" s="6">
        <f t="shared" si="745"/>
        <v>430.75716732449439</v>
      </c>
      <c r="CL297" s="6">
        <f t="shared" si="745"/>
        <v>450.52551772279298</v>
      </c>
      <c r="CM297" s="6">
        <f t="shared" si="745"/>
        <v>471.17496854341579</v>
      </c>
      <c r="CN297" s="6">
        <f t="shared" si="745"/>
        <v>492.74227740151269</v>
      </c>
      <c r="CO297" s="6">
        <f t="shared" si="745"/>
        <v>515.26548977730965</v>
      </c>
      <c r="CP297" s="6">
        <f t="shared" si="745"/>
        <v>538.78395905186846</v>
      </c>
      <c r="CQ297" s="6">
        <f t="shared" si="745"/>
        <v>563.33836388373368</v>
      </c>
      <c r="CR297" s="6">
        <f t="shared" si="745"/>
        <v>588.97072249869063</v>
      </c>
      <c r="CS297" s="6">
        <f t="shared" si="745"/>
        <v>615.72440342291395</v>
      </c>
      <c r="CT297" s="6">
        <f t="shared" si="745"/>
        <v>643.64413214378385</v>
      </c>
      <c r="CU297" s="6">
        <f t="shared" si="745"/>
        <v>672.77599312813504</v>
      </c>
      <c r="CV297" s="6">
        <f t="shared" si="745"/>
        <v>703.16742658637509</v>
      </c>
      <c r="CW297" s="6">
        <f t="shared" si="745"/>
        <v>734.86721929782561</v>
      </c>
      <c r="CX297" s="6">
        <f t="shared" si="745"/>
        <v>767.92548876247429</v>
      </c>
      <c r="CY297" s="6">
        <f t="shared" si="745"/>
        <v>802.39365988160796</v>
      </c>
      <c r="CZ297" s="6">
        <f t="shared" si="745"/>
        <v>838.32443328512443</v>
      </c>
      <c r="DA297" s="6">
        <f t="shared" si="745"/>
        <v>875.7717443687585</v>
      </c>
      <c r="DB297" s="6">
        <f t="shared" si="745"/>
        <v>914.79071201842441</v>
      </c>
      <c r="DC297" s="6">
        <f t="shared" si="745"/>
        <v>955.43757590734504</v>
      </c>
      <c r="DD297" s="6">
        <f t="shared" si="745"/>
        <v>997.76962118964639</v>
      </c>
      <c r="DE297" s="6">
        <f t="shared" si="745"/>
        <v>1041.8450892999829</v>
      </c>
      <c r="DF297" s="6">
        <f t="shared" si="745"/>
        <v>1087.7230734889531</v>
      </c>
      <c r="DG297" s="6">
        <f t="shared" si="745"/>
        <v>1135.4633976246084</v>
      </c>
      <c r="DH297" s="6">
        <f t="shared" si="745"/>
        <v>1185.1264766912445</v>
      </c>
      <c r="DI297" s="6">
        <f t="shared" si="745"/>
        <v>1236.7731573130493</v>
      </c>
      <c r="DJ297" s="6">
        <f t="shared" si="745"/>
        <v>1290.4645365244057</v>
      </c>
      <c r="DK297" s="6">
        <f t="shared" si="745"/>
        <v>1346.2617569186998</v>
      </c>
      <c r="DL297" s="6">
        <f t="shared" si="745"/>
        <v>1404.2257761815695</v>
      </c>
      <c r="DM297" s="6">
        <f t="shared" si="745"/>
        <v>1464.4171089311972</v>
      </c>
      <c r="DN297" s="6">
        <f t="shared" si="745"/>
        <v>1526.8955386933499</v>
      </c>
      <c r="DO297" s="6">
        <f t="shared" si="745"/>
        <v>1591.7197977189633</v>
      </c>
      <c r="DP297" s="6">
        <f t="shared" si="745"/>
        <v>1658.9472123124569</v>
      </c>
      <c r="DQ297" s="6">
        <f t="shared" si="745"/>
        <v>1728.6333112159255</v>
      </c>
      <c r="DR297" s="6">
        <f t="shared" si="745"/>
        <v>1800.8313945821646</v>
      </c>
      <c r="DS297" s="6">
        <f t="shared" si="745"/>
        <v>1875.592060987464</v>
      </c>
      <c r="DT297" s="6">
        <f t="shared" si="745"/>
        <v>1952.9626899347484</v>
      </c>
      <c r="DU297" s="6">
        <f t="shared" si="745"/>
        <v>2032.9868773073083</v>
      </c>
      <c r="DV297" s="6">
        <f t="shared" si="745"/>
        <v>2115.703821245685</v>
      </c>
      <c r="DW297" s="6">
        <f t="shared" si="745"/>
        <v>2201.1476560136371</v>
      </c>
      <c r="DX297" s="6">
        <f t="shared" si="745"/>
        <v>2289.3467315388757</v>
      </c>
      <c r="DY297" s="6">
        <f t="shared" si="745"/>
        <v>2380.3228364547908</v>
      </c>
      <c r="DZ297" s="6">
        <f t="shared" si="745"/>
        <v>2474.0903627311864</v>
      </c>
      <c r="EA297" s="6">
        <f t="shared" si="745"/>
        <v>2570.6554102514488</v>
      </c>
      <c r="EB297" s="6">
        <f t="shared" si="731"/>
        <v>2670.0148300799588</v>
      </c>
      <c r="EC297" s="6">
        <f t="shared" ref="EC297:GN300" si="746">$H$1*PI()/3*($E$213*(ED$215-EC$215)*(EC89*(2*EC$215+ED$215)+ED89*(EC$215+2*ED$215))+$C$213/2*((ED$215^2-EC$215^2)*(EC89+ED89)^2+2*(ED$215-EC$215)*(EC$215*EC89^2+ED$215*ED89^2)))</f>
        <v>2772.155205617807</v>
      </c>
      <c r="ED297" s="6">
        <f t="shared" si="746"/>
        <v>2877.0517714030339</v>
      </c>
      <c r="EE297" s="6">
        <f t="shared" si="746"/>
        <v>2984.6672699963292</v>
      </c>
      <c r="EF297" s="6">
        <f t="shared" si="746"/>
        <v>3094.9507481752153</v>
      </c>
      <c r="EG297" s="6">
        <f t="shared" si="746"/>
        <v>3207.8362945845956</v>
      </c>
      <c r="EH297" s="6">
        <f t="shared" si="746"/>
        <v>3323.2417221040537</v>
      </c>
      <c r="EI297" s="6">
        <f t="shared" si="746"/>
        <v>3441.0671993979981</v>
      </c>
      <c r="EJ297" s="6">
        <f t="shared" si="746"/>
        <v>3561.193837562475</v>
      </c>
      <c r="EK297" s="6">
        <f t="shared" si="746"/>
        <v>3683.4822393766285</v>
      </c>
      <c r="EL297" s="6">
        <f t="shared" si="746"/>
        <v>3807.7710204919563</v>
      </c>
      <c r="EM297" s="6">
        <f t="shared" si="746"/>
        <v>3933.8753138754682</v>
      </c>
      <c r="EN297" s="6">
        <f t="shared" si="746"/>
        <v>4061.5852710908152</v>
      </c>
      <c r="EO297" s="6">
        <f t="shared" si="746"/>
        <v>4190.6645764371706</v>
      </c>
      <c r="EP297" s="6">
        <f t="shared" si="746"/>
        <v>4320.8489926098528</v>
      </c>
      <c r="EQ297" s="6">
        <f t="shared" si="746"/>
        <v>4451.844959474507</v>
      </c>
      <c r="ER297" s="6">
        <f t="shared" si="746"/>
        <v>4583.3282705744341</v>
      </c>
      <c r="ES297" s="6">
        <f t="shared" si="746"/>
        <v>4714.9428552808504</v>
      </c>
      <c r="ET297" s="6">
        <f t="shared" si="746"/>
        <v>4846.2996978761557</v>
      </c>
      <c r="EU297" s="6">
        <f t="shared" si="746"/>
        <v>4976.9759283842777</v>
      </c>
      <c r="EV297" s="6">
        <f t="shared" si="746"/>
        <v>5106.5141235079809</v>
      </c>
      <c r="EW297" s="6">
        <f t="shared" si="746"/>
        <v>5234.4218595757966</v>
      </c>
      <c r="EX297" s="6">
        <f t="shared" si="746"/>
        <v>5360.1715628312977</v>
      </c>
      <c r="EY297" s="6">
        <f t="shared" si="746"/>
        <v>5483.2007056269231</v>
      </c>
      <c r="EZ297" s="6">
        <f t="shared" si="746"/>
        <v>5602.912399950671</v>
      </c>
      <c r="FA297" s="6">
        <f t="shared" si="746"/>
        <v>5718.6764421329908</v>
      </c>
      <c r="FB297" s="6">
        <f t="shared" si="746"/>
        <v>5829.8308643207465</v>
      </c>
      <c r="FC297" s="6">
        <f t="shared" si="746"/>
        <v>5935.684049195429</v>
      </c>
      <c r="FD297" s="6">
        <f t="shared" si="746"/>
        <v>6035.5174642943439</v>
      </c>
      <c r="FE297" s="6">
        <f t="shared" si="746"/>
        <v>6128.5890707849885</v>
      </c>
      <c r="FF297" s="6">
        <f t="shared" si="746"/>
        <v>6214.1374585986296</v>
      </c>
      <c r="FG297" s="6">
        <f t="shared" si="746"/>
        <v>6291.3867549820225</v>
      </c>
      <c r="FH297" s="6">
        <f t="shared" si="746"/>
        <v>6359.552346610144</v>
      </c>
      <c r="FI297" s="6">
        <f t="shared" si="746"/>
        <v>6417.8474461957803</v>
      </c>
      <c r="FJ297" s="6">
        <f t="shared" si="746"/>
        <v>6465.4905225555631</v>
      </c>
      <c r="FK297" s="6">
        <f t="shared" si="746"/>
        <v>6501.7135984188417</v>
      </c>
      <c r="FL297" s="6">
        <f t="shared" si="746"/>
        <v>6525.7714024093357</v>
      </c>
      <c r="FM297" s="6">
        <f t="shared" si="746"/>
        <v>6536.9513406953047</v>
      </c>
      <c r="FN297" s="6">
        <f t="shared" si="746"/>
        <v>6534.5842295422444</v>
      </c>
      <c r="FO297" s="6">
        <f t="shared" si="746"/>
        <v>6518.0557026916213</v>
      </c>
      <c r="FP297" s="6">
        <f t="shared" si="746"/>
        <v>6486.8181770899673</v>
      </c>
      <c r="FQ297" s="6">
        <f t="shared" si="746"/>
        <v>6440.4032276216685</v>
      </c>
      <c r="FR297" s="6">
        <f t="shared" si="746"/>
        <v>6378.434186510528</v>
      </c>
      <c r="FS297" s="6">
        <f t="shared" si="746"/>
        <v>6300.6387468176363</v>
      </c>
      <c r="FT297" s="6">
        <f t="shared" si="746"/>
        <v>6206.8613130587655</v>
      </c>
      <c r="FU297" s="6">
        <f t="shared" si="746"/>
        <v>6097.0748065078069</v>
      </c>
      <c r="FV297" s="6">
        <f t="shared" si="746"/>
        <v>5971.3915999467827</v>
      </c>
      <c r="FW297" s="6">
        <f t="shared" si="746"/>
        <v>5830.0732281869896</v>
      </c>
      <c r="FX297" s="6">
        <f t="shared" si="746"/>
        <v>5673.5384986257441</v>
      </c>
      <c r="FY297" s="6">
        <f t="shared" si="746"/>
        <v>5502.3696126911636</v>
      </c>
      <c r="FZ297" s="6">
        <f t="shared" si="746"/>
        <v>5317.3159065369373</v>
      </c>
      <c r="GA297" s="6">
        <f t="shared" si="746"/>
        <v>5119.2948301157267</v>
      </c>
      <c r="GB297" s="6">
        <f t="shared" si="746"/>
        <v>4909.389810070963</v>
      </c>
      <c r="GC297" s="6">
        <f t="shared" si="746"/>
        <v>4688.8446855918473</v>
      </c>
      <c r="GD297" s="6">
        <f t="shared" si="746"/>
        <v>4459.0544691141795</v>
      </c>
      <c r="GE297" s="6">
        <f t="shared" si="746"/>
        <v>4221.5522662575268</v>
      </c>
      <c r="GF297" s="6">
        <f t="shared" si="746"/>
        <v>3977.9922917903159</v>
      </c>
      <c r="GG297" s="6">
        <f t="shared" si="746"/>
        <v>3730.1290394891594</v>
      </c>
      <c r="GH297" s="6">
        <f t="shared" si="746"/>
        <v>3479.7928013390242</v>
      </c>
      <c r="GI297" s="6">
        <f t="shared" si="746"/>
        <v>3228.8618816816561</v>
      </c>
      <c r="GJ297" s="6">
        <f t="shared" si="746"/>
        <v>2979.2320095655386</v>
      </c>
      <c r="GK297" s="6">
        <f t="shared" si="746"/>
        <v>2732.783610842765</v>
      </c>
      <c r="GL297" s="6">
        <f t="shared" si="746"/>
        <v>2491.3477524670657</v>
      </c>
      <c r="GM297" s="6">
        <f t="shared" si="746"/>
        <v>2256.6717057568885</v>
      </c>
      <c r="GN297" s="6">
        <f t="shared" si="746"/>
        <v>2030.3851832511921</v>
      </c>
      <c r="GO297" s="6">
        <f t="shared" ref="GO297:HG300" si="747">$H$1*PI()/3*($E$213*(GP$215-GO$215)*(GO89*(2*GO$215+GP$215)+GP89*(GO$215+2*GP$215))+$C$213/2*((GP$215^2-GO$215^2)*(GO89+GP89)^2+2*(GP$215-GO$215)*(GO$215*GO89^2+GP$215*GP89^2)))</f>
        <v>1813.9683752428705</v>
      </c>
      <c r="GP297" s="6">
        <f t="shared" si="747"/>
        <v>1608.7229377887495</v>
      </c>
      <c r="GQ297" s="6">
        <f t="shared" si="747"/>
        <v>1415.7470560914187</v>
      </c>
      <c r="GR297" s="6">
        <f t="shared" si="747"/>
        <v>1235.9156200911996</v>
      </c>
      <c r="GS297" s="6">
        <f t="shared" si="747"/>
        <v>1069.8664005914743</v>
      </c>
      <c r="GT297" s="6">
        <f t="shared" si="747"/>
        <v>917.99290595717684</v>
      </c>
      <c r="GU297" s="6">
        <f t="shared" si="747"/>
        <v>780.4443376114782</v>
      </c>
      <c r="GV297" s="6">
        <f t="shared" si="747"/>
        <v>657.13275823821823</v>
      </c>
      <c r="GW297" s="6">
        <f t="shared" si="747"/>
        <v>547.74725540707095</v>
      </c>
      <c r="GX297" s="6">
        <f t="shared" si="747"/>
        <v>451.77454484164474</v>
      </c>
      <c r="GY297" s="6">
        <f t="shared" si="747"/>
        <v>368.5251340713653</v>
      </c>
      <c r="GZ297" s="6">
        <f t="shared" si="747"/>
        <v>297.16388216762607</v>
      </c>
      <c r="HA297" s="6">
        <f t="shared" si="747"/>
        <v>236.74356715528981</v>
      </c>
      <c r="HB297" s="6">
        <f t="shared" si="747"/>
        <v>186.23992884447674</v>
      </c>
      <c r="HC297" s="6">
        <f t="shared" si="747"/>
        <v>144.58660522572686</v>
      </c>
      <c r="HD297" s="6">
        <f t="shared" si="747"/>
        <v>110.70843196891211</v>
      </c>
      <c r="HE297" s="6">
        <f t="shared" si="747"/>
        <v>83.551725208152774</v>
      </c>
      <c r="HF297" s="6">
        <f t="shared" si="747"/>
        <v>62.110406979641468</v>
      </c>
      <c r="HG297" s="6">
        <f t="shared" si="747"/>
        <v>45.447141320872035</v>
      </c>
      <c r="HJ297" s="2">
        <f t="shared" si="721"/>
        <v>386887.50781560142</v>
      </c>
      <c r="HK297" s="1">
        <f t="shared" si="717"/>
        <v>386644.10859468294</v>
      </c>
      <c r="HL297" s="2">
        <f t="shared" si="722"/>
        <v>-0.99996011435999088</v>
      </c>
      <c r="HM297" s="4">
        <f t="shared" si="723"/>
        <v>1.0442203823268352</v>
      </c>
      <c r="HN297" s="4">
        <f t="shared" si="724"/>
        <v>0.50257608418177502</v>
      </c>
      <c r="HO297" s="5">
        <f t="shared" si="718"/>
        <v>6.8163187449767975</v>
      </c>
      <c r="HP297" s="2">
        <f t="shared" si="725"/>
        <v>-3968.9882735525457</v>
      </c>
      <c r="HQ297" s="5">
        <f t="shared" si="726"/>
        <v>-6.8280451924304089</v>
      </c>
      <c r="HR297" s="6">
        <f t="shared" si="727"/>
        <v>2652.8163187449768</v>
      </c>
      <c r="HS297" s="2">
        <f t="shared" si="728"/>
        <v>190.04847013235948</v>
      </c>
      <c r="HT297" s="11">
        <f t="shared" si="729"/>
        <v>386887.50781431946</v>
      </c>
    </row>
    <row r="298" spans="1:228" x14ac:dyDescent="0.25">
      <c r="A298">
        <v>212</v>
      </c>
      <c r="B298" s="3">
        <v>39810717055.349701</v>
      </c>
      <c r="C298" s="7">
        <v>1261.5254979893814</v>
      </c>
      <c r="D298" s="6">
        <f t="shared" si="719"/>
        <v>7.786757085214993</v>
      </c>
      <c r="E298" s="6">
        <f t="shared" ref="E298:BP301" si="748">$H$1*PI()/3*($E$213*(F$215-E$215)*(E90*(2*E$215+F$215)+F90*(E$215+2*F$215))+$C$213/2*((F$215^2-E$215^2)*(E90+F90)^2+2*(F$215-E$215)*(E$215*E90^2+F$215*F90^2)))</f>
        <v>8.1535248382362315</v>
      </c>
      <c r="F298" s="6">
        <f t="shared" si="748"/>
        <v>8.5375595578781702</v>
      </c>
      <c r="G298" s="6">
        <f t="shared" si="748"/>
        <v>8.9396733471930947</v>
      </c>
      <c r="H298" s="6">
        <f t="shared" si="748"/>
        <v>9.3607164266345695</v>
      </c>
      <c r="I298" s="6">
        <f t="shared" si="748"/>
        <v>9.8015789156636419</v>
      </c>
      <c r="J298" s="6">
        <f t="shared" si="748"/>
        <v>10.263192696888513</v>
      </c>
      <c r="K298" s="6">
        <f t="shared" si="748"/>
        <v>10.746533366568002</v>
      </c>
      <c r="L298" s="6">
        <f t="shared" si="748"/>
        <v>11.252622275265407</v>
      </c>
      <c r="M298" s="6">
        <f t="shared" si="748"/>
        <v>11.782528662867664</v>
      </c>
      <c r="N298" s="6">
        <f t="shared" si="748"/>
        <v>12.337371892130452</v>
      </c>
      <c r="O298" s="6">
        <f t="shared" si="748"/>
        <v>12.918323785316526</v>
      </c>
      <c r="P298" s="6">
        <f t="shared" si="748"/>
        <v>13.526611068429533</v>
      </c>
      <c r="Q298" s="6">
        <f t="shared" si="748"/>
        <v>14.163517927993018</v>
      </c>
      <c r="R298" s="6">
        <f t="shared" si="748"/>
        <v>14.830388685395901</v>
      </c>
      <c r="S298" s="6">
        <f t="shared" si="748"/>
        <v>15.528630593991055</v>
      </c>
      <c r="T298" s="6">
        <f t="shared" si="748"/>
        <v>16.259716764512028</v>
      </c>
      <c r="U298" s="6">
        <f t="shared" si="748"/>
        <v>17.025189224514445</v>
      </c>
      <c r="V298" s="6">
        <f t="shared" si="748"/>
        <v>17.826662117668711</v>
      </c>
      <c r="W298" s="6">
        <f t="shared" si="748"/>
        <v>18.665825049250504</v>
      </c>
      <c r="X298" s="6">
        <f t="shared" si="748"/>
        <v>19.544446584153299</v>
      </c>
      <c r="Y298" s="6">
        <f t="shared" si="748"/>
        <v>20.464377904164074</v>
      </c>
      <c r="Z298" s="6">
        <f t="shared" si="748"/>
        <v>21.42755663149482</v>
      </c>
      <c r="AA298" s="6">
        <f t="shared" si="748"/>
        <v>22.436010825754078</v>
      </c>
      <c r="AB298" s="6">
        <f t="shared" si="748"/>
        <v>23.491863161938891</v>
      </c>
      <c r="AC298" s="6">
        <f t="shared" si="748"/>
        <v>24.597335297276611</v>
      </c>
      <c r="AD298" s="6">
        <f t="shared" si="748"/>
        <v>25.754752435028962</v>
      </c>
      <c r="AE298" s="6">
        <f t="shared" si="748"/>
        <v>26.966548093612705</v>
      </c>
      <c r="AF298" s="6">
        <f t="shared" si="748"/>
        <v>28.235269089990005</v>
      </c>
      <c r="AG298" s="6">
        <f t="shared" si="748"/>
        <v>29.563580746177998</v>
      </c>
      <c r="AH298" s="6">
        <f t="shared" si="748"/>
        <v>30.954272328416874</v>
      </c>
      <c r="AI298" s="6">
        <f t="shared" si="748"/>
        <v>32.410262728709675</v>
      </c>
      <c r="AJ298" s="6">
        <f t="shared" si="748"/>
        <v>33.934606398820428</v>
      </c>
      <c r="AK298" s="6">
        <f t="shared" si="748"/>
        <v>35.530499547125572</v>
      </c>
      <c r="AL298" s="6">
        <f t="shared" si="748"/>
        <v>37.201286609193922</v>
      </c>
      <c r="AM298" s="6">
        <f t="shared" si="748"/>
        <v>38.950467003075872</v>
      </c>
      <c r="AN298" s="6">
        <f t="shared" si="748"/>
        <v>40.781702181005549</v>
      </c>
      <c r="AO298" s="6">
        <f t="shared" si="748"/>
        <v>42.698822989212772</v>
      </c>
      <c r="AP298" s="6">
        <f t="shared" si="748"/>
        <v>44.70583734810198</v>
      </c>
      <c r="AQ298" s="6">
        <f t="shared" si="748"/>
        <v>46.806938265404305</v>
      </c>
      <c r="AR298" s="6">
        <f t="shared" si="748"/>
        <v>49.006512195150755</v>
      </c>
      <c r="AS298" s="6">
        <f t="shared" si="748"/>
        <v>51.309147755846183</v>
      </c>
      <c r="AT298" s="6">
        <f t="shared" si="748"/>
        <v>53.719644821317033</v>
      </c>
      <c r="AU298" s="6">
        <f t="shared" si="748"/>
        <v>56.243023998246279</v>
      </c>
      <c r="AV298" s="6">
        <f t="shared" si="748"/>
        <v>58.884536504685748</v>
      </c>
      <c r="AW298" s="6">
        <f t="shared" si="748"/>
        <v>61.649674463857018</v>
      </c>
      <c r="AX298" s="6">
        <f t="shared" si="748"/>
        <v>64.544181628381224</v>
      </c>
      <c r="AY298" s="6">
        <f t="shared" si="748"/>
        <v>67.574064549751284</v>
      </c>
      <c r="AZ298" s="6">
        <f t="shared" si="748"/>
        <v>70.745604208351111</v>
      </c>
      <c r="BA298" s="6">
        <f t="shared" si="748"/>
        <v>74.065368119560304</v>
      </c>
      <c r="BB298" s="6">
        <f t="shared" si="748"/>
        <v>77.540222931509462</v>
      </c>
      <c r="BC298" s="6">
        <f t="shared" si="748"/>
        <v>81.177347530075494</v>
      </c>
      <c r="BD298" s="6">
        <f t="shared" si="748"/>
        <v>84.98424666700528</v>
      </c>
      <c r="BE298" s="6">
        <f t="shared" si="748"/>
        <v>88.968765126657715</v>
      </c>
      <c r="BF298" s="6">
        <f t="shared" si="748"/>
        <v>93.139102447155253</v>
      </c>
      <c r="BG298" s="6">
        <f t="shared" si="748"/>
        <v>97.503828211108001</v>
      </c>
      <c r="BH298" s="6">
        <f t="shared" si="748"/>
        <v>102.07189792132047</v>
      </c>
      <c r="BI298" s="6">
        <f t="shared" si="748"/>
        <v>106.85266947601998</v>
      </c>
      <c r="BJ298" s="6">
        <f t="shared" si="748"/>
        <v>111.85592025785255</v>
      </c>
      <c r="BK298" s="6">
        <f t="shared" si="748"/>
        <v>117.09186485031418</v>
      </c>
      <c r="BL298" s="6">
        <f t="shared" si="748"/>
        <v>122.57117339463005</v>
      </c>
      <c r="BM298" s="6">
        <f t="shared" si="748"/>
        <v>128.30499059839931</v>
      </c>
      <c r="BN298" s="6">
        <f t="shared" si="748"/>
        <v>134.3049554075005</v>
      </c>
      <c r="BO298" s="6">
        <f t="shared" si="748"/>
        <v>140.58322134995973</v>
      </c>
      <c r="BP298" s="6">
        <f t="shared" si="748"/>
        <v>147.15247756011331</v>
      </c>
      <c r="BQ298" s="6">
        <f t="shared" si="745"/>
        <v>154.02597048875481</v>
      </c>
      <c r="BR298" s="6">
        <f t="shared" si="745"/>
        <v>161.21752630336454</v>
      </c>
      <c r="BS298" s="6">
        <f t="shared" si="745"/>
        <v>168.74157397967878</v>
      </c>
      <c r="BT298" s="6">
        <f t="shared" si="745"/>
        <v>176.61316908358828</v>
      </c>
      <c r="BU298" s="6">
        <f t="shared" si="745"/>
        <v>184.84801823852908</v>
      </c>
      <c r="BV298" s="6">
        <f t="shared" si="745"/>
        <v>193.46250427080722</v>
      </c>
      <c r="BW298" s="6">
        <f t="shared" si="745"/>
        <v>202.47371202049169</v>
      </c>
      <c r="BX298" s="6">
        <f t="shared" si="745"/>
        <v>211.89945480130618</v>
      </c>
      <c r="BY298" s="6">
        <f t="shared" si="745"/>
        <v>221.75830148811303</v>
      </c>
      <c r="BZ298" s="6">
        <f t="shared" si="745"/>
        <v>232.06960420424045</v>
      </c>
      <c r="CA298" s="6">
        <f t="shared" si="745"/>
        <v>242.85352657538547</v>
      </c>
      <c r="CB298" s="6">
        <f t="shared" si="745"/>
        <v>254.13107250844479</v>
      </c>
      <c r="CC298" s="6">
        <f t="shared" si="745"/>
        <v>265.92411544770363</v>
      </c>
      <c r="CD298" s="6">
        <f t="shared" si="745"/>
        <v>278.25542804948776</v>
      </c>
      <c r="CE298" s="6">
        <f t="shared" si="745"/>
        <v>291.14871220911726</v>
      </c>
      <c r="CF298" s="6">
        <f t="shared" si="745"/>
        <v>304.62862936162395</v>
      </c>
      <c r="CG298" s="6">
        <f t="shared" si="745"/>
        <v>318.72083096619662</v>
      </c>
      <c r="CH298" s="6">
        <f t="shared" si="745"/>
        <v>333.4519890718617</v>
      </c>
      <c r="CI298" s="6">
        <f t="shared" si="745"/>
        <v>348.84982684641301</v>
      </c>
      <c r="CJ298" s="6">
        <f t="shared" si="745"/>
        <v>364.94314893563711</v>
      </c>
      <c r="CK298" s="6">
        <f t="shared" si="745"/>
        <v>381.76187150185694</v>
      </c>
      <c r="CL298" s="6">
        <f t="shared" si="745"/>
        <v>399.33705177235788</v>
      </c>
      <c r="CM298" s="6">
        <f t="shared" si="745"/>
        <v>417.70091690654021</v>
      </c>
      <c r="CN298" s="6">
        <f t="shared" si="745"/>
        <v>436.88689196889283</v>
      </c>
      <c r="CO298" s="6">
        <f t="shared" si="745"/>
        <v>456.92962677042567</v>
      </c>
      <c r="CP298" s="6">
        <f t="shared" si="745"/>
        <v>477.86502130340443</v>
      </c>
      <c r="CQ298" s="6">
        <f t="shared" si="745"/>
        <v>499.73024949776084</v>
      </c>
      <c r="CR298" s="6">
        <f t="shared" si="745"/>
        <v>522.56378094909132</v>
      </c>
      <c r="CS298" s="6">
        <f t="shared" si="745"/>
        <v>546.40540025452515</v>
      </c>
      <c r="CT298" s="6">
        <f t="shared" si="745"/>
        <v>571.29622358403299</v>
      </c>
      <c r="CU298" s="6">
        <f t="shared" si="745"/>
        <v>597.27871201785842</v>
      </c>
      <c r="CV298" s="6">
        <f t="shared" si="745"/>
        <v>624.39668118378529</v>
      </c>
      <c r="CW298" s="6">
        <f t="shared" si="745"/>
        <v>652.69530665389129</v>
      </c>
      <c r="CX298" s="6">
        <f t="shared" si="745"/>
        <v>682.22112452106251</v>
      </c>
      <c r="CY298" s="6">
        <f t="shared" si="745"/>
        <v>713.02202652308154</v>
      </c>
      <c r="CZ298" s="6">
        <f t="shared" si="745"/>
        <v>745.14724900998294</v>
      </c>
      <c r="DA298" s="6">
        <f t="shared" si="745"/>
        <v>778.64735500472352</v>
      </c>
      <c r="DB298" s="6">
        <f t="shared" si="745"/>
        <v>813.574208533243</v>
      </c>
      <c r="DC298" s="6">
        <f t="shared" si="745"/>
        <v>849.98094032069605</v>
      </c>
      <c r="DD298" s="6">
        <f t="shared" si="745"/>
        <v>887.92190389694895</v>
      </c>
      <c r="DE298" s="6">
        <f t="shared" si="745"/>
        <v>927.45262105374093</v>
      </c>
      <c r="DF298" s="6">
        <f t="shared" si="745"/>
        <v>968.62971552476449</v>
      </c>
      <c r="DG298" s="6">
        <f t="shared" si="745"/>
        <v>1011.5108336701736</v>
      </c>
      <c r="DH298" s="6">
        <f t="shared" si="745"/>
        <v>1056.1545508562842</v>
      </c>
      <c r="DI298" s="6">
        <f t="shared" si="745"/>
        <v>1102.6202621248688</v>
      </c>
      <c r="DJ298" s="6">
        <f t="shared" si="745"/>
        <v>1150.968055646239</v>
      </c>
      <c r="DK298" s="6">
        <f t="shared" si="745"/>
        <v>1201.258567362009</v>
      </c>
      <c r="DL298" s="6">
        <f t="shared" si="745"/>
        <v>1253.5528151004198</v>
      </c>
      <c r="DM298" s="6">
        <f t="shared" si="745"/>
        <v>1307.9120103590944</v>
      </c>
      <c r="DN298" s="6">
        <f t="shared" si="745"/>
        <v>1364.3973458481134</v>
      </c>
      <c r="DO298" s="6">
        <f t="shared" si="745"/>
        <v>1423.0697567580924</v>
      </c>
      <c r="DP298" s="6">
        <f t="shared" si="745"/>
        <v>1483.9896536566885</v>
      </c>
      <c r="DQ298" s="6">
        <f t="shared" si="745"/>
        <v>1547.216624775845</v>
      </c>
      <c r="DR298" s="6">
        <f t="shared" si="745"/>
        <v>1612.8091054041424</v>
      </c>
      <c r="DS298" s="6">
        <f t="shared" si="745"/>
        <v>1680.8240119812137</v>
      </c>
      <c r="DT298" s="6">
        <f t="shared" si="745"/>
        <v>1751.3163384393006</v>
      </c>
      <c r="DU298" s="6">
        <f t="shared" si="745"/>
        <v>1824.3387122855215</v>
      </c>
      <c r="DV298" s="6">
        <f t="shared" si="745"/>
        <v>1899.9409078595068</v>
      </c>
      <c r="DW298" s="6">
        <f t="shared" si="745"/>
        <v>1978.1693142042932</v>
      </c>
      <c r="DX298" s="6">
        <f t="shared" si="745"/>
        <v>2059.066355003527</v>
      </c>
      <c r="DY298" s="6">
        <f t="shared" si="745"/>
        <v>2142.6698580587254</v>
      </c>
      <c r="DZ298" s="6">
        <f t="shared" si="745"/>
        <v>2229.0123718960072</v>
      </c>
      <c r="EA298" s="6">
        <f t="shared" si="745"/>
        <v>2318.120427198879</v>
      </c>
      <c r="EB298" s="6">
        <f t="shared" ref="EB298:GM301" si="749">$H$1*PI()/3*($E$213*(EC$215-EB$215)*(EB90*(2*EB$215+EC$215)+EC90*(EB$215+2*EC$215))+$C$213/2*((EC$215^2-EB$215^2)*(EB90+EC90)^2+2*(EC$215-EB$215)*(EB$215*EB90^2+EC$215*EC90^2)))</f>
        <v>2410.013740959706</v>
      </c>
      <c r="EC298" s="6">
        <f t="shared" si="749"/>
        <v>2504.7043614819681</v>
      </c>
      <c r="ED298" s="6">
        <f t="shared" si="749"/>
        <v>2602.1957526799329</v>
      </c>
      <c r="EE298" s="6">
        <f t="shared" si="749"/>
        <v>2702.4818165319493</v>
      </c>
      <c r="EF298" s="6">
        <f t="shared" si="749"/>
        <v>2805.5458530208052</v>
      </c>
      <c r="EG298" s="6">
        <f t="shared" si="749"/>
        <v>2911.3594574804874</v>
      </c>
      <c r="EH298" s="6">
        <f t="shared" si="749"/>
        <v>3019.8813560044355</v>
      </c>
      <c r="EI298" s="6">
        <f t="shared" si="749"/>
        <v>3131.0561803707246</v>
      </c>
      <c r="EJ298" s="6">
        <f t="shared" si="749"/>
        <v>3244.8131849410734</v>
      </c>
      <c r="EK298" s="6">
        <f t="shared" si="749"/>
        <v>3361.0649091089172</v>
      </c>
      <c r="EL298" s="6">
        <f t="shared" si="749"/>
        <v>3479.7057901867561</v>
      </c>
      <c r="EM298" s="6">
        <f t="shared" si="749"/>
        <v>3600.6107330727659</v>
      </c>
      <c r="EN298" s="6">
        <f t="shared" si="749"/>
        <v>3723.6336447429435</v>
      </c>
      <c r="EO298" s="6">
        <f t="shared" si="749"/>
        <v>3848.6059434785211</v>
      </c>
      <c r="EP298" s="6">
        <f t="shared" si="749"/>
        <v>3975.3350548058766</v>
      </c>
      <c r="EQ298" s="6">
        <f t="shared" si="749"/>
        <v>4103.6029084779821</v>
      </c>
      <c r="ER298" s="6">
        <f t="shared" si="749"/>
        <v>4233.1644533091749</v>
      </c>
      <c r="ES298" s="6">
        <f t="shared" si="749"/>
        <v>4363.7462094540397</v>
      </c>
      <c r="ET298" s="6">
        <f t="shared" si="749"/>
        <v>4495.0448806592149</v>
      </c>
      <c r="EU298" s="6">
        <f t="shared" si="749"/>
        <v>4626.7260521862017</v>
      </c>
      <c r="EV298" s="6">
        <f t="shared" si="749"/>
        <v>4758.4230034191205</v>
      </c>
      <c r="EW298" s="6">
        <f t="shared" si="749"/>
        <v>4889.7356676412046</v>
      </c>
      <c r="EX298" s="6">
        <f t="shared" si="749"/>
        <v>5020.2297750207154</v>
      </c>
      <c r="EY298" s="6">
        <f t="shared" si="749"/>
        <v>5149.436218448438</v>
      </c>
      <c r="EZ298" s="6">
        <f t="shared" si="749"/>
        <v>5276.8506854039606</v>
      </c>
      <c r="FA298" s="6">
        <f t="shared" si="749"/>
        <v>5401.9336024641934</v>
      </c>
      <c r="FB298" s="6">
        <f t="shared" si="749"/>
        <v>5524.1104422338422</v>
      </c>
      <c r="FC298" s="6">
        <f t="shared" si="749"/>
        <v>5642.7724452623925</v>
      </c>
      <c r="FD298" s="6">
        <f t="shared" si="749"/>
        <v>5757.2778118129227</v>
      </c>
      <c r="FE298" s="6">
        <f t="shared" si="749"/>
        <v>5866.9534198485962</v>
      </c>
      <c r="FF298" s="6">
        <f t="shared" si="749"/>
        <v>5971.0971262997809</v>
      </c>
      <c r="FG298" s="6">
        <f t="shared" si="749"/>
        <v>6068.9807081544432</v>
      </c>
      <c r="FH298" s="6">
        <f t="shared" si="749"/>
        <v>6159.853498035367</v>
      </c>
      <c r="FI298" s="6">
        <f t="shared" si="749"/>
        <v>6242.9467654790915</v>
      </c>
      <c r="FJ298" s="6">
        <f t="shared" si="749"/>
        <v>6317.478889629997</v>
      </c>
      <c r="FK298" s="6">
        <f t="shared" si="749"/>
        <v>6382.6613615248962</v>
      </c>
      <c r="FL298" s="6">
        <f t="shared" si="749"/>
        <v>6437.7056440109354</v>
      </c>
      <c r="FM298" s="6">
        <f t="shared" si="749"/>
        <v>6481.8309045816459</v>
      </c>
      <c r="FN298" s="6">
        <f t="shared" si="749"/>
        <v>6514.2726206030447</v>
      </c>
      <c r="FO298" s="6">
        <f t="shared" si="749"/>
        <v>6534.2920375649019</v>
      </c>
      <c r="FP298" s="6">
        <f t="shared" si="749"/>
        <v>6541.1864387827109</v>
      </c>
      <c r="FQ298" s="6">
        <f t="shared" si="749"/>
        <v>6534.3001596202066</v>
      </c>
      <c r="FR298" s="6">
        <f t="shared" si="749"/>
        <v>6513.0362507014033</v>
      </c>
      <c r="FS298" s="6">
        <f t="shared" si="749"/>
        <v>6476.8686630661832</v>
      </c>
      <c r="FT298" s="6">
        <f t="shared" si="749"/>
        <v>6425.3547942847699</v>
      </c>
      <c r="FU298" s="6">
        <f t="shared" si="749"/>
        <v>6358.1481986453937</v>
      </c>
      <c r="FV298" s="6">
        <f t="shared" si="749"/>
        <v>6275.0112276885284</v>
      </c>
      <c r="FW298" s="6">
        <f t="shared" si="749"/>
        <v>6175.8273306179253</v>
      </c>
      <c r="FX298" s="6">
        <f t="shared" si="749"/>
        <v>6060.6127088250514</v>
      </c>
      <c r="FY298" s="6">
        <f t="shared" si="749"/>
        <v>5929.5269866306771</v>
      </c>
      <c r="FZ298" s="6">
        <f t="shared" si="749"/>
        <v>5782.882533222547</v>
      </c>
      <c r="GA298" s="6">
        <f t="shared" si="749"/>
        <v>5621.1520507702162</v>
      </c>
      <c r="GB298" s="6">
        <f t="shared" si="749"/>
        <v>5444.9740331841249</v>
      </c>
      <c r="GC298" s="6">
        <f t="shared" si="749"/>
        <v>5255.1557012185849</v>
      </c>
      <c r="GD298" s="6">
        <f t="shared" si="749"/>
        <v>5052.6730350970574</v>
      </c>
      <c r="GE298" s="6">
        <f t="shared" si="749"/>
        <v>4838.6675576323132</v>
      </c>
      <c r="GF298" s="6">
        <f t="shared" si="749"/>
        <v>4614.4395709417922</v>
      </c>
      <c r="GG298" s="6">
        <f t="shared" si="749"/>
        <v>4381.4376195202603</v>
      </c>
      <c r="GH298" s="6">
        <f t="shared" si="749"/>
        <v>4141.2440424542392</v>
      </c>
      <c r="GI298" s="6">
        <f t="shared" si="749"/>
        <v>3895.5565874361114</v>
      </c>
      <c r="GJ298" s="6">
        <f t="shared" si="749"/>
        <v>3646.1661876606199</v>
      </c>
      <c r="GK298" s="6">
        <f t="shared" si="749"/>
        <v>3394.9311467275461</v>
      </c>
      <c r="GL298" s="6">
        <f t="shared" si="749"/>
        <v>3143.7481321120931</v>
      </c>
      <c r="GM298" s="6">
        <f t="shared" si="749"/>
        <v>2894.5205387342794</v>
      </c>
      <c r="GN298" s="6">
        <f t="shared" si="746"/>
        <v>2649.1249433545913</v>
      </c>
      <c r="GO298" s="6">
        <f t="shared" si="747"/>
        <v>2409.3765192983287</v>
      </c>
      <c r="GP298" s="6">
        <f t="shared" si="747"/>
        <v>2176.9944097205935</v>
      </c>
      <c r="GQ298" s="6">
        <f t="shared" si="747"/>
        <v>1953.5681561123388</v>
      </c>
      <c r="GR298" s="6">
        <f t="shared" si="747"/>
        <v>1740.5263369713489</v>
      </c>
      <c r="GS298" s="6">
        <f t="shared" si="747"/>
        <v>1539.1085803851679</v>
      </c>
      <c r="GT298" s="6">
        <f t="shared" si="747"/>
        <v>1350.3420663431755</v>
      </c>
      <c r="GU298" s="6">
        <f t="shared" si="747"/>
        <v>1175.0235252579446</v>
      </c>
      <c r="GV298" s="6">
        <f t="shared" si="747"/>
        <v>1013.7075673607476</v>
      </c>
      <c r="GW298" s="6">
        <f t="shared" si="747"/>
        <v>866.70194657569039</v>
      </c>
      <c r="GX298" s="6">
        <f t="shared" si="747"/>
        <v>734.07008018532099</v>
      </c>
      <c r="GY298" s="6">
        <f t="shared" si="747"/>
        <v>615.64082498160735</v>
      </c>
      <c r="GZ298" s="6">
        <f t="shared" si="747"/>
        <v>511.02516908978691</v>
      </c>
      <c r="HA298" s="6">
        <f t="shared" si="747"/>
        <v>419.63915737357803</v>
      </c>
      <c r="HB298" s="6">
        <f t="shared" si="747"/>
        <v>340.73205067951687</v>
      </c>
      <c r="HC298" s="6">
        <f t="shared" si="747"/>
        <v>273.41844899263231</v>
      </c>
      <c r="HD298" s="6">
        <f t="shared" si="747"/>
        <v>216.71290795173155</v>
      </c>
      <c r="HE298" s="6">
        <f t="shared" si="747"/>
        <v>169.56546515778865</v>
      </c>
      <c r="HF298" s="6">
        <f t="shared" si="747"/>
        <v>130.89647913566253</v>
      </c>
      <c r="HG298" s="6">
        <f t="shared" si="747"/>
        <v>99.629273551584845</v>
      </c>
      <c r="HJ298" s="2">
        <f t="shared" si="721"/>
        <v>386703.7479889642</v>
      </c>
      <c r="HK298" s="1">
        <f t="shared" si="717"/>
        <v>386644.10859468294</v>
      </c>
      <c r="HL298" s="2">
        <f t="shared" si="722"/>
        <v>-0.99996013330445954</v>
      </c>
      <c r="HM298" s="4">
        <f t="shared" si="723"/>
        <v>1.0442210894479438</v>
      </c>
      <c r="HN298" s="4">
        <f t="shared" si="724"/>
        <v>0.50257547285212767</v>
      </c>
      <c r="HO298" s="5">
        <f t="shared" si="718"/>
        <v>6.8147011667297193</v>
      </c>
      <c r="HP298" s="2">
        <f t="shared" si="725"/>
        <v>-3968.9882791222853</v>
      </c>
      <c r="HQ298" s="5">
        <f t="shared" si="726"/>
        <v>-6.8264220444439161</v>
      </c>
      <c r="HR298" s="6">
        <f t="shared" si="727"/>
        <v>2652.8147011667297</v>
      </c>
      <c r="HS298" s="2">
        <f t="shared" si="728"/>
        <v>190.02588962119214</v>
      </c>
      <c r="HT298" s="11">
        <f t="shared" si="729"/>
        <v>386703.74798834854</v>
      </c>
    </row>
    <row r="299" spans="1:228" x14ac:dyDescent="0.25">
      <c r="A299">
        <v>213</v>
      </c>
      <c r="B299" s="3">
        <v>44668359215.096298</v>
      </c>
      <c r="C299" s="7">
        <v>1415.4548893165609</v>
      </c>
      <c r="D299" s="6">
        <f t="shared" si="719"/>
        <v>6.8890925594883852</v>
      </c>
      <c r="E299" s="6">
        <f t="shared" si="748"/>
        <v>7.2135964400285966</v>
      </c>
      <c r="F299" s="6">
        <f t="shared" si="748"/>
        <v>7.5533792375901134</v>
      </c>
      <c r="G299" s="6">
        <f t="shared" si="748"/>
        <v>7.9091597149444999</v>
      </c>
      <c r="H299" s="6">
        <f t="shared" si="748"/>
        <v>8.2816903868203688</v>
      </c>
      <c r="I299" s="6">
        <f t="shared" si="748"/>
        <v>8.6717590989804982</v>
      </c>
      <c r="J299" s="6">
        <f t="shared" si="748"/>
        <v>9.0801906805966972</v>
      </c>
      <c r="K299" s="6">
        <f t="shared" si="748"/>
        <v>9.5078486733383016</v>
      </c>
      <c r="L299" s="6">
        <f t="shared" si="748"/>
        <v>9.9556371405542254</v>
      </c>
      <c r="M299" s="6">
        <f t="shared" si="748"/>
        <v>10.42450256030962</v>
      </c>
      <c r="N299" s="6">
        <f t="shared" si="748"/>
        <v>10.915435805994107</v>
      </c>
      <c r="O299" s="6">
        <f t="shared" si="748"/>
        <v>11.429474218581195</v>
      </c>
      <c r="P299" s="6">
        <f t="shared" si="748"/>
        <v>11.967703774564932</v>
      </c>
      <c r="Q299" s="6">
        <f t="shared" si="748"/>
        <v>12.531261353999726</v>
      </c>
      <c r="R299" s="6">
        <f t="shared" si="748"/>
        <v>13.121337113137248</v>
      </c>
      <c r="S299" s="6">
        <f t="shared" si="748"/>
        <v>13.739176966305427</v>
      </c>
      <c r="T299" s="6">
        <f t="shared" si="748"/>
        <v>14.386085182014835</v>
      </c>
      <c r="U299" s="6">
        <f t="shared" si="748"/>
        <v>15.063427098408649</v>
      </c>
      <c r="V299" s="6">
        <f t="shared" si="748"/>
        <v>15.772631963285402</v>
      </c>
      <c r="W299" s="6">
        <f t="shared" si="748"/>
        <v>16.515195904390872</v>
      </c>
      <c r="X299" s="6">
        <f t="shared" si="748"/>
        <v>17.29268503566297</v>
      </c>
      <c r="Y299" s="6">
        <f t="shared" si="748"/>
        <v>18.106738705491495</v>
      </c>
      <c r="Z299" s="6">
        <f t="shared" si="748"/>
        <v>18.959072893286326</v>
      </c>
      <c r="AA299" s="6">
        <f t="shared" si="748"/>
        <v>19.851483760827026</v>
      </c>
      <c r="AB299" s="6">
        <f t="shared" si="748"/>
        <v>20.785851365229014</v>
      </c>
      <c r="AC299" s="6">
        <f t="shared" si="748"/>
        <v>21.764143540593867</v>
      </c>
      <c r="AD299" s="6">
        <f t="shared" si="748"/>
        <v>22.788419955674829</v>
      </c>
      <c r="AE299" s="6">
        <f t="shared" si="748"/>
        <v>23.860836355118188</v>
      </c>
      <c r="AF299" s="6">
        <f t="shared" si="748"/>
        <v>24.983648992385977</v>
      </c>
      <c r="AG299" s="6">
        <f t="shared" si="748"/>
        <v>26.15921926239227</v>
      </c>
      <c r="AH299" s="6">
        <f t="shared" si="748"/>
        <v>27.390018542514976</v>
      </c>
      <c r="AI299" s="6">
        <f t="shared" si="748"/>
        <v>28.678633250818802</v>
      </c>
      <c r="AJ299" s="6">
        <f t="shared" si="748"/>
        <v>30.027770130680729</v>
      </c>
      <c r="AK299" s="6">
        <f t="shared" si="748"/>
        <v>31.440261771305533</v>
      </c>
      <c r="AL299" s="6">
        <f t="shared" si="748"/>
        <v>32.919072374072229</v>
      </c>
      <c r="AM299" s="6">
        <f t="shared" si="748"/>
        <v>34.467303774776504</v>
      </c>
      <c r="AN299" s="6">
        <f t="shared" si="748"/>
        <v>36.088201732506299</v>
      </c>
      <c r="AO299" s="6">
        <f t="shared" si="748"/>
        <v>37.785162495917952</v>
      </c>
      <c r="AP299" s="6">
        <f t="shared" si="748"/>
        <v>39.561739658216844</v>
      </c>
      <c r="AQ299" s="6">
        <f t="shared" si="748"/>
        <v>41.421651312497062</v>
      </c>
      <c r="AR299" s="6">
        <f t="shared" si="748"/>
        <v>43.368787519357525</v>
      </c>
      <c r="AS299" s="6">
        <f t="shared" si="748"/>
        <v>45.407218099233617</v>
      </c>
      <c r="AT299" s="6">
        <f t="shared" si="748"/>
        <v>47.541200762022456</v>
      </c>
      <c r="AU299" s="6">
        <f t="shared" si="748"/>
        <v>49.775189587122057</v>
      </c>
      <c r="AV299" s="6">
        <f t="shared" si="748"/>
        <v>52.113843867313783</v>
      </c>
      <c r="AW299" s="6">
        <f t="shared" si="748"/>
        <v>54.562037330014945</v>
      </c>
      <c r="AX299" s="6">
        <f t="shared" si="748"/>
        <v>57.124867750238217</v>
      </c>
      <c r="AY299" s="6">
        <f t="shared" si="748"/>
        <v>59.807666969398127</v>
      </c>
      <c r="AZ299" s="6">
        <f t="shared" si="748"/>
        <v>62.616011334633377</v>
      </c>
      <c r="BA299" s="6">
        <f t="shared" si="748"/>
        <v>65.555732573626628</v>
      </c>
      <c r="BB299" s="6">
        <f t="shared" si="748"/>
        <v>68.63292912004448</v>
      </c>
      <c r="BC299" s="6">
        <f t="shared" si="748"/>
        <v>71.853977904864166</v>
      </c>
      <c r="BD299" s="6">
        <f t="shared" si="748"/>
        <v>75.225546629258858</v>
      </c>
      <c r="BE299" s="6">
        <f t="shared" si="748"/>
        <v>78.754606534508397</v>
      </c>
      <c r="BF299" s="6">
        <f t="shared" si="748"/>
        <v>82.448445684833871</v>
      </c>
      <c r="BG299" s="6">
        <f t="shared" si="748"/>
        <v>86.314682778675646</v>
      </c>
      <c r="BH299" s="6">
        <f t="shared" si="748"/>
        <v>90.361281504349094</v>
      </c>
      <c r="BI299" s="6">
        <f t="shared" si="748"/>
        <v>94.596565455451895</v>
      </c>
      <c r="BJ299" s="6">
        <f t="shared" si="748"/>
        <v>99.02923362136967</v>
      </c>
      <c r="BK299" s="6">
        <f t="shared" si="748"/>
        <v>103.66837646796493</v>
      </c>
      <c r="BL299" s="6">
        <f t="shared" si="748"/>
        <v>108.52349262323015</v>
      </c>
      <c r="BM299" s="6">
        <f t="shared" si="748"/>
        <v>113.60450618148464</v>
      </c>
      <c r="BN299" s="6">
        <f t="shared" si="748"/>
        <v>118.92178464017317</v>
      </c>
      <c r="BO299" s="6">
        <f t="shared" si="748"/>
        <v>124.4861574812082</v>
      </c>
      <c r="BP299" s="6">
        <f t="shared" si="748"/>
        <v>130.3089354088543</v>
      </c>
      <c r="BQ299" s="6">
        <f t="shared" si="745"/>
        <v>136.40193025422886</v>
      </c>
      <c r="BR299" s="6">
        <f t="shared" si="745"/>
        <v>142.77747555554024</v>
      </c>
      <c r="BS299" s="6">
        <f t="shared" si="745"/>
        <v>149.44844782116198</v>
      </c>
      <c r="BT299" s="6">
        <f t="shared" si="745"/>
        <v>156.42828848116633</v>
      </c>
      <c r="BU299" s="6">
        <f t="shared" si="745"/>
        <v>163.73102653013507</v>
      </c>
      <c r="BV299" s="6">
        <f t="shared" si="745"/>
        <v>171.37130186228174</v>
      </c>
      <c r="BW299" s="6">
        <f t="shared" si="745"/>
        <v>179.3643892963438</v>
      </c>
      <c r="BX299" s="6">
        <f t="shared" si="745"/>
        <v>187.72622328472227</v>
      </c>
      <c r="BY299" s="6">
        <f t="shared" si="745"/>
        <v>196.47342329785184</v>
      </c>
      <c r="BZ299" s="6">
        <f t="shared" si="745"/>
        <v>205.62331987004157</v>
      </c>
      <c r="CA299" s="6">
        <f t="shared" si="745"/>
        <v>215.19398128905584</v>
      </c>
      <c r="CB299" s="6">
        <f t="shared" si="745"/>
        <v>225.20424090530011</v>
      </c>
      <c r="CC299" s="6">
        <f t="shared" si="745"/>
        <v>235.6737250323109</v>
      </c>
      <c r="CD299" s="6">
        <f t="shared" si="745"/>
        <v>246.62288140137846</v>
      </c>
      <c r="CE299" s="6">
        <f t="shared" si="745"/>
        <v>258.07300812796092</v>
      </c>
      <c r="CF299" s="6">
        <f t="shared" si="745"/>
        <v>270.04628313792296</v>
      </c>
      <c r="CG299" s="6">
        <f t="shared" si="745"/>
        <v>282.56579399290337</v>
      </c>
      <c r="CH299" s="6">
        <f t="shared" si="745"/>
        <v>295.65556804462528</v>
      </c>
      <c r="CI299" s="6">
        <f t="shared" si="745"/>
        <v>309.34060283590389</v>
      </c>
      <c r="CJ299" s="6">
        <f t="shared" si="745"/>
        <v>323.64689665461071</v>
      </c>
      <c r="CK299" s="6">
        <f t="shared" si="745"/>
        <v>338.60147913278752</v>
      </c>
      <c r="CL299" s="6">
        <f t="shared" si="745"/>
        <v>354.23244176875426</v>
      </c>
      <c r="CM299" s="6">
        <f t="shared" si="745"/>
        <v>370.56896823294858</v>
      </c>
      <c r="CN299" s="6">
        <f t="shared" si="745"/>
        <v>387.64136430123693</v>
      </c>
      <c r="CO299" s="6">
        <f t="shared" si="745"/>
        <v>405.4810872386351</v>
      </c>
      <c r="CP299" s="6">
        <f t="shared" si="745"/>
        <v>424.12077443600742</v>
      </c>
      <c r="CQ299" s="6">
        <f t="shared" si="745"/>
        <v>443.59427107812104</v>
      </c>
      <c r="CR299" s="6">
        <f t="shared" si="745"/>
        <v>463.9366565956521</v>
      </c>
      <c r="CS299" s="6">
        <f t="shared" si="745"/>
        <v>485.18426962657338</v>
      </c>
      <c r="CT299" s="6">
        <f t="shared" si="745"/>
        <v>507.37473118214422</v>
      </c>
      <c r="CU299" s="6">
        <f t="shared" si="745"/>
        <v>530.54696567595329</v>
      </c>
      <c r="CV299" s="6">
        <f t="shared" si="745"/>
        <v>554.74121944821945</v>
      </c>
      <c r="CW299" s="6">
        <f t="shared" si="745"/>
        <v>579.99907636627927</v>
      </c>
      <c r="CX299" s="6">
        <f t="shared" si="745"/>
        <v>606.36347004902518</v>
      </c>
      <c r="CY299" s="6">
        <f t="shared" si="745"/>
        <v>633.87869221986693</v>
      </c>
      <c r="CZ299" s="6">
        <f t="shared" si="745"/>
        <v>662.59039663207386</v>
      </c>
      <c r="DA299" s="6">
        <f t="shared" si="745"/>
        <v>692.54559797314289</v>
      </c>
      <c r="DB299" s="6">
        <f t="shared" si="745"/>
        <v>723.79266509226727</v>
      </c>
      <c r="DC299" s="6">
        <f t="shared" si="745"/>
        <v>756.3813078275067</v>
      </c>
      <c r="DD299" s="6">
        <f t="shared" si="745"/>
        <v>790.36255666427837</v>
      </c>
      <c r="DE299" s="6">
        <f t="shared" si="745"/>
        <v>825.78873436959611</v>
      </c>
      <c r="DF299" s="6">
        <f t="shared" si="745"/>
        <v>862.7134186851016</v>
      </c>
      <c r="DG299" s="6">
        <f t="shared" si="745"/>
        <v>901.19139508339606</v>
      </c>
      <c r="DH299" s="6">
        <f t="shared" si="745"/>
        <v>941.27859851195194</v>
      </c>
      <c r="DI299" s="6">
        <f t="shared" si="745"/>
        <v>983.03204296270349</v>
      </c>
      <c r="DJ299" s="6">
        <f t="shared" si="745"/>
        <v>1026.5097376146841</v>
      </c>
      <c r="DK299" s="6">
        <f t="shared" si="745"/>
        <v>1071.7705882155317</v>
      </c>
      <c r="DL299" s="6">
        <f t="shared" si="745"/>
        <v>1118.8742822535635</v>
      </c>
      <c r="DM299" s="6">
        <f t="shared" si="745"/>
        <v>1167.8811563871807</v>
      </c>
      <c r="DN299" s="6">
        <f t="shared" si="745"/>
        <v>1218.8520444988253</v>
      </c>
      <c r="DO299" s="6">
        <f t="shared" si="745"/>
        <v>1271.8481046148336</v>
      </c>
      <c r="DP299" s="6">
        <f t="shared" si="745"/>
        <v>1326.9306228634573</v>
      </c>
      <c r="DQ299" s="6">
        <f t="shared" si="745"/>
        <v>1384.1607924992525</v>
      </c>
      <c r="DR299" s="6">
        <f t="shared" si="745"/>
        <v>1443.5994659569483</v>
      </c>
      <c r="DS299" s="6">
        <f t="shared" si="745"/>
        <v>1505.3068777661185</v>
      </c>
      <c r="DT299" s="6">
        <f t="shared" si="745"/>
        <v>1569.342336079103</v>
      </c>
      <c r="DU299" s="6">
        <f t="shared" si="745"/>
        <v>1635.7638804800076</v>
      </c>
      <c r="DV299" s="6">
        <f t="shared" si="745"/>
        <v>1704.6279036444271</v>
      </c>
      <c r="DW299" s="6">
        <f t="shared" si="745"/>
        <v>1775.9887343689334</v>
      </c>
      <c r="DX299" s="6">
        <f t="shared" si="745"/>
        <v>1849.8981794407259</v>
      </c>
      <c r="DY299" s="6">
        <f t="shared" si="745"/>
        <v>1926.4050217643874</v>
      </c>
      <c r="DZ299" s="6">
        <f t="shared" si="745"/>
        <v>2005.5544721833678</v>
      </c>
      <c r="EA299" s="6">
        <f t="shared" si="745"/>
        <v>2087.3875724350173</v>
      </c>
      <c r="EB299" s="6">
        <f t="shared" si="749"/>
        <v>2171.9405467456277</v>
      </c>
      <c r="EC299" s="6">
        <f t="shared" si="749"/>
        <v>2259.2440996643886</v>
      </c>
      <c r="ED299" s="6">
        <f t="shared" si="749"/>
        <v>2349.3226578796198</v>
      </c>
      <c r="EE299" s="6">
        <f t="shared" si="749"/>
        <v>2442.193553973691</v>
      </c>
      <c r="EF299" s="6">
        <f t="shared" si="749"/>
        <v>2537.8661503295216</v>
      </c>
      <c r="EG299" s="6">
        <f t="shared" si="749"/>
        <v>2636.3409017371737</v>
      </c>
      <c r="EH299" s="6">
        <f t="shared" si="749"/>
        <v>2737.6083557002094</v>
      </c>
      <c r="EI299" s="6">
        <f t="shared" si="749"/>
        <v>2841.648089931095</v>
      </c>
      <c r="EJ299" s="6">
        <f t="shared" si="749"/>
        <v>2948.4275871758882</v>
      </c>
      <c r="EK299" s="6">
        <f t="shared" si="749"/>
        <v>3057.9010482450763</v>
      </c>
      <c r="EL299" s="6">
        <f t="shared" si="749"/>
        <v>3170.0081450229413</v>
      </c>
      <c r="EM299" s="6">
        <f t="shared" si="749"/>
        <v>3284.6727162275665</v>
      </c>
      <c r="EN299" s="6">
        <f t="shared" si="749"/>
        <v>3401.8014099106795</v>
      </c>
      <c r="EO299" s="6">
        <f t="shared" si="749"/>
        <v>3521.2822780342722</v>
      </c>
      <c r="EP299" s="6">
        <f t="shared" si="749"/>
        <v>3642.9833299865882</v>
      </c>
      <c r="EQ299" s="6">
        <f t="shared" si="749"/>
        <v>3766.7510536833897</v>
      </c>
      <c r="ER299" s="6">
        <f t="shared" si="749"/>
        <v>3892.4089148092353</v>
      </c>
      <c r="ES299" s="6">
        <f t="shared" si="749"/>
        <v>4019.7558469491341</v>
      </c>
      <c r="ET299" s="6">
        <f t="shared" si="749"/>
        <v>4148.5647477301854</v>
      </c>
      <c r="EU299" s="6">
        <f t="shared" si="749"/>
        <v>4278.5809987168386</v>
      </c>
      <c r="EV299" s="6">
        <f t="shared" si="749"/>
        <v>4409.521029622395</v>
      </c>
      <c r="EW299" s="6">
        <f t="shared" si="749"/>
        <v>4541.0709504410461</v>
      </c>
      <c r="EX299" s="6">
        <f t="shared" si="749"/>
        <v>4672.8852783326283</v>
      </c>
      <c r="EY299" s="6">
        <f t="shared" si="749"/>
        <v>4804.5857894944038</v>
      </c>
      <c r="EZ299" s="6">
        <f t="shared" si="749"/>
        <v>4935.7605297606224</v>
      </c>
      <c r="FA299" s="6">
        <f t="shared" si="749"/>
        <v>5065.9630212867032</v>
      </c>
      <c r="FB299" s="6">
        <f t="shared" si="749"/>
        <v>5194.7117062813531</v>
      </c>
      <c r="FC299" s="6">
        <f t="shared" si="749"/>
        <v>5321.4896722856083</v>
      </c>
      <c r="FD299" s="6">
        <f t="shared" si="749"/>
        <v>5445.7447069124673</v>
      </c>
      <c r="FE299" s="6">
        <f t="shared" si="749"/>
        <v>5566.8897330064719</v>
      </c>
      <c r="FF299" s="6">
        <f t="shared" si="749"/>
        <v>5684.3036779036684</v>
      </c>
      <c r="FG299" s="6">
        <f t="shared" si="749"/>
        <v>5797.3328325270004</v>
      </c>
      <c r="FH299" s="6">
        <f t="shared" si="749"/>
        <v>5905.2927573506049</v>
      </c>
      <c r="FI299" s="6">
        <f t="shared" si="749"/>
        <v>6007.4707926465362</v>
      </c>
      <c r="FJ299" s="6">
        <f t="shared" si="749"/>
        <v>6103.1292294578507</v>
      </c>
      <c r="FK299" s="6">
        <f t="shared" si="749"/>
        <v>6191.5091954519785</v>
      </c>
      <c r="FL299" s="6">
        <f t="shared" si="749"/>
        <v>6271.8353056602355</v>
      </c>
      <c r="FM299" s="6">
        <f t="shared" si="749"/>
        <v>6343.3211220413641</v>
      </c>
      <c r="FN299" s="6">
        <f t="shared" si="749"/>
        <v>6405.1754573457029</v>
      </c>
      <c r="FO299" s="6">
        <f t="shared" si="749"/>
        <v>6456.6095478300431</v>
      </c>
      <c r="FP299" s="6">
        <f t="shared" si="749"/>
        <v>6496.8451054969755</v>
      </c>
      <c r="FQ299" s="6">
        <f t="shared" si="749"/>
        <v>6525.12324372684</v>
      </c>
      <c r="FR299" s="6">
        <f t="shared" si="749"/>
        <v>6540.7142500742748</v>
      </c>
      <c r="FS299" s="6">
        <f t="shared" si="749"/>
        <v>6542.9281566117033</v>
      </c>
      <c r="FT299" s="6">
        <f t="shared" si="749"/>
        <v>6531.1260315975396</v>
      </c>
      <c r="FU299" s="6">
        <f t="shared" si="749"/>
        <v>6504.7318864071394</v>
      </c>
      <c r="FV299" s="6">
        <f t="shared" si="749"/>
        <v>6463.2450590522376</v>
      </c>
      <c r="FW299" s="6">
        <f t="shared" si="749"/>
        <v>6406.252900649466</v>
      </c>
      <c r="FX299" s="6">
        <f t="shared" si="749"/>
        <v>6333.4435545602755</v>
      </c>
      <c r="FY299" s="6">
        <f t="shared" si="749"/>
        <v>6244.6185806290168</v>
      </c>
      <c r="FZ299" s="6">
        <f t="shared" si="749"/>
        <v>6139.7051401526069</v>
      </c>
      <c r="GA299" s="6">
        <f t="shared" si="749"/>
        <v>6018.7674223968488</v>
      </c>
      <c r="GB299" s="6">
        <f t="shared" si="749"/>
        <v>5882.0169624514565</v>
      </c>
      <c r="GC299" s="6">
        <f t="shared" si="749"/>
        <v>5729.8214748628825</v>
      </c>
      <c r="GD299" s="6">
        <f t="shared" si="749"/>
        <v>5562.711810158431</v>
      </c>
      <c r="GE299" s="6">
        <f t="shared" si="749"/>
        <v>5381.3866342951405</v>
      </c>
      <c r="GF299" s="6">
        <f t="shared" si="749"/>
        <v>5186.7144368018935</v>
      </c>
      <c r="GG299" s="6">
        <f t="shared" si="749"/>
        <v>4979.732494116568</v>
      </c>
      <c r="GH299" s="6">
        <f t="shared" si="749"/>
        <v>4761.6424527119298</v>
      </c>
      <c r="GI299" s="6">
        <f t="shared" si="749"/>
        <v>4533.8022535965601</v>
      </c>
      <c r="GJ299" s="6">
        <f t="shared" si="749"/>
        <v>4297.7141970268003</v>
      </c>
      <c r="GK299" s="6">
        <f t="shared" si="749"/>
        <v>4055.0090439926448</v>
      </c>
      <c r="GL299" s="6">
        <f t="shared" si="749"/>
        <v>3807.4261686462469</v>
      </c>
      <c r="GM299" s="6">
        <f t="shared" si="749"/>
        <v>3556.7899113638723</v>
      </c>
      <c r="GN299" s="6">
        <f t="shared" si="746"/>
        <v>3304.9824322480895</v>
      </c>
      <c r="GO299" s="6">
        <f t="shared" si="747"/>
        <v>3053.9135247088047</v>
      </c>
      <c r="GP299" s="6">
        <f t="shared" si="747"/>
        <v>2805.4880118716023</v>
      </c>
      <c r="GQ299" s="6">
        <f t="shared" si="747"/>
        <v>2561.5715070444926</v>
      </c>
      <c r="GR299" s="6">
        <f t="shared" si="747"/>
        <v>2323.955464159993</v>
      </c>
      <c r="GS299" s="6">
        <f t="shared" si="747"/>
        <v>2094.3225649652368</v>
      </c>
      <c r="GT299" s="6">
        <f t="shared" si="747"/>
        <v>1874.2135763995018</v>
      </c>
      <c r="GU299" s="6">
        <f t="shared" si="747"/>
        <v>1664.9968540927723</v>
      </c>
      <c r="GV299" s="6">
        <f t="shared" si="747"/>
        <v>1467.8416574788121</v>
      </c>
      <c r="GW299" s="6">
        <f t="shared" si="747"/>
        <v>1283.6963720133936</v>
      </c>
      <c r="GX299" s="6">
        <f t="shared" si="747"/>
        <v>1113.2726008657876</v>
      </c>
      <c r="GY299" s="6">
        <f t="shared" si="747"/>
        <v>957.03589257852582</v>
      </c>
      <c r="GZ299" s="6">
        <f t="shared" si="747"/>
        <v>815.20361752565043</v>
      </c>
      <c r="HA299" s="6">
        <f t="shared" si="747"/>
        <v>687.7502044603475</v>
      </c>
      <c r="HB299" s="6">
        <f t="shared" si="747"/>
        <v>574.41961385773266</v>
      </c>
      <c r="HC299" s="6">
        <f t="shared" si="747"/>
        <v>474.7445763276811</v>
      </c>
      <c r="HD299" s="6">
        <f t="shared" si="747"/>
        <v>388.07178459609173</v>
      </c>
      <c r="HE299" s="6">
        <f t="shared" si="747"/>
        <v>313.59192062971243</v>
      </c>
      <c r="HF299" s="6">
        <f t="shared" si="747"/>
        <v>250.37314928144687</v>
      </c>
      <c r="HG299" s="6">
        <f t="shared" si="747"/>
        <v>197.3965376004376</v>
      </c>
      <c r="HJ299" s="2">
        <f t="shared" si="721"/>
        <v>386350.89214268583</v>
      </c>
      <c r="HK299" s="1">
        <f t="shared" si="717"/>
        <v>386644.10859468294</v>
      </c>
      <c r="HL299" s="2">
        <f t="shared" si="722"/>
        <v>-0.99996016968165191</v>
      </c>
      <c r="HM299" s="4">
        <f t="shared" si="723"/>
        <v>1.0442224477339774</v>
      </c>
      <c r="HN299" s="4">
        <f t="shared" si="724"/>
        <v>0.50257429856810409</v>
      </c>
      <c r="HO299" s="5">
        <f t="shared" si="718"/>
        <v>6.8115940112033968</v>
      </c>
      <c r="HP299" s="2">
        <f t="shared" si="725"/>
        <v>-3968.9882898173059</v>
      </c>
      <c r="HQ299" s="5">
        <f t="shared" si="726"/>
        <v>-6.8233041938970018</v>
      </c>
      <c r="HR299" s="6">
        <f t="shared" si="727"/>
        <v>2652.8115940112034</v>
      </c>
      <c r="HS299" s="2">
        <f t="shared" si="728"/>
        <v>189.98250793234055</v>
      </c>
      <c r="HT299" s="11">
        <f t="shared" si="729"/>
        <v>386350.89214108803</v>
      </c>
    </row>
    <row r="300" spans="1:228" x14ac:dyDescent="0.25">
      <c r="A300">
        <v>214</v>
      </c>
      <c r="B300" s="3">
        <v>50118723362.727203</v>
      </c>
      <c r="C300" s="7">
        <v>1588.166507045124</v>
      </c>
      <c r="D300" s="6">
        <f t="shared" si="719"/>
        <v>6.1007583965636352</v>
      </c>
      <c r="E300" s="6">
        <f t="shared" si="748"/>
        <v>6.3881420593836289</v>
      </c>
      <c r="F300" s="6">
        <f t="shared" si="748"/>
        <v>6.6890581738564689</v>
      </c>
      <c r="G300" s="6">
        <f t="shared" si="748"/>
        <v>7.0041434696055127</v>
      </c>
      <c r="H300" s="6">
        <f t="shared" si="748"/>
        <v>7.3340645881743516</v>
      </c>
      <c r="I300" s="6">
        <f t="shared" si="748"/>
        <v>7.6795194836191625</v>
      </c>
      <c r="J300" s="6">
        <f t="shared" si="748"/>
        <v>8.0412388882275749</v>
      </c>
      <c r="K300" s="6">
        <f t="shared" si="748"/>
        <v>8.4199878464096614</v>
      </c>
      <c r="L300" s="6">
        <f t="shared" si="748"/>
        <v>8.816567319777258</v>
      </c>
      <c r="M300" s="6">
        <f t="shared" si="748"/>
        <v>9.2318158667677377</v>
      </c>
      <c r="N300" s="6">
        <f t="shared" si="748"/>
        <v>9.6666114001309982</v>
      </c>
      <c r="O300" s="6">
        <f t="shared" si="748"/>
        <v>10.121873025923097</v>
      </c>
      <c r="P300" s="6">
        <f t="shared" si="748"/>
        <v>10.598562967604943</v>
      </c>
      <c r="Q300" s="6">
        <f t="shared" si="748"/>
        <v>11.097688579201728</v>
      </c>
      <c r="R300" s="6">
        <f t="shared" si="748"/>
        <v>11.620304451542808</v>
      </c>
      <c r="S300" s="6">
        <f t="shared" si="748"/>
        <v>12.167514615739204</v>
      </c>
      <c r="T300" s="6">
        <f t="shared" si="748"/>
        <v>12.740474848361359</v>
      </c>
      <c r="U300" s="6">
        <f t="shared" si="748"/>
        <v>13.340395082900447</v>
      </c>
      <c r="V300" s="6">
        <f t="shared" si="748"/>
        <v>13.968541932201671</v>
      </c>
      <c r="W300" s="6">
        <f t="shared" si="748"/>
        <v>14.626241326976919</v>
      </c>
      <c r="X300" s="6">
        <f t="shared" si="748"/>
        <v>15.314881275499658</v>
      </c>
      <c r="Y300" s="6">
        <f t="shared" si="748"/>
        <v>16.035914749925904</v>
      </c>
      <c r="Z300" s="6">
        <f t="shared" si="748"/>
        <v>16.790862704897499</v>
      </c>
      <c r="AA300" s="6">
        <f t="shared" si="748"/>
        <v>17.581317234251273</v>
      </c>
      <c r="AB300" s="6">
        <f t="shared" si="748"/>
        <v>18.408944871986645</v>
      </c>
      <c r="AC300" s="6">
        <f t="shared" si="748"/>
        <v>19.275490043859719</v>
      </c>
      <c r="AD300" s="6">
        <f t="shared" si="748"/>
        <v>20.182778676215715</v>
      </c>
      <c r="AE300" s="6">
        <f t="shared" si="748"/>
        <v>21.132721968886489</v>
      </c>
      <c r="AF300" s="6">
        <f t="shared" si="748"/>
        <v>22.127320339474988</v>
      </c>
      <c r="AG300" s="6">
        <f t="shared" si="748"/>
        <v>23.168667546296561</v>
      </c>
      <c r="AH300" s="6">
        <f t="shared" si="748"/>
        <v>24.258954997821057</v>
      </c>
      <c r="AI300" s="6">
        <f t="shared" si="748"/>
        <v>25.400476256629162</v>
      </c>
      <c r="AJ300" s="6">
        <f t="shared" si="748"/>
        <v>26.595631746228726</v>
      </c>
      <c r="AK300" s="6">
        <f t="shared" si="748"/>
        <v>27.846933669360673</v>
      </c>
      <c r="AL300" s="6">
        <f t="shared" si="748"/>
        <v>29.157011146845704</v>
      </c>
      <c r="AM300" s="6">
        <f t="shared" si="748"/>
        <v>30.528615586156956</v>
      </c>
      <c r="AN300" s="6">
        <f t="shared" si="748"/>
        <v>31.96462628952499</v>
      </c>
      <c r="AO300" s="6">
        <f t="shared" si="748"/>
        <v>33.468056311436641</v>
      </c>
      <c r="AP300" s="6">
        <f t="shared" si="748"/>
        <v>35.042058575895275</v>
      </c>
      <c r="AQ300" s="6">
        <f t="shared" si="748"/>
        <v>36.689932264154308</v>
      </c>
      <c r="AR300" s="6">
        <f t="shared" si="748"/>
        <v>38.415129483905552</v>
      </c>
      <c r="AS300" s="6">
        <f t="shared" si="748"/>
        <v>40.221262231407188</v>
      </c>
      <c r="AT300" s="6">
        <f t="shared" si="748"/>
        <v>42.11210965820284</v>
      </c>
      <c r="AU300" s="6">
        <f t="shared" si="748"/>
        <v>44.091625654611832</v>
      </c>
      <c r="AV300" s="6">
        <f t="shared" si="748"/>
        <v>46.163946762499087</v>
      </c>
      <c r="AW300" s="6">
        <f t="shared" si="748"/>
        <v>48.333400429974617</v>
      </c>
      <c r="AX300" s="6">
        <f t="shared" si="748"/>
        <v>50.604513621455936</v>
      </c>
      <c r="AY300" s="6">
        <f t="shared" si="748"/>
        <v>52.982021796420362</v>
      </c>
      <c r="AZ300" s="6">
        <f t="shared" si="748"/>
        <v>55.47087827071762</v>
      </c>
      <c r="BA300" s="6">
        <f t="shared" si="748"/>
        <v>58.076263974675392</v>
      </c>
      <c r="BB300" s="6">
        <f t="shared" si="748"/>
        <v>60.803597622442751</v>
      </c>
      <c r="BC300" s="6">
        <f t="shared" si="748"/>
        <v>63.658546307244386</v>
      </c>
      <c r="BD300" s="6">
        <f t="shared" si="748"/>
        <v>66.647036537683803</v>
      </c>
      <c r="BE300" s="6">
        <f t="shared" si="748"/>
        <v>69.775265730172606</v>
      </c>
      <c r="BF300" s="6">
        <f t="shared" si="748"/>
        <v>73.049714173069589</v>
      </c>
      <c r="BG300" s="6">
        <f t="shared" si="748"/>
        <v>76.477157477920869</v>
      </c>
      <c r="BH300" s="6">
        <f t="shared" si="748"/>
        <v>80.064679533712209</v>
      </c>
      <c r="BI300" s="6">
        <f t="shared" si="748"/>
        <v>83.819685979714492</v>
      </c>
      <c r="BJ300" s="6">
        <f t="shared" si="748"/>
        <v>87.749918212660447</v>
      </c>
      <c r="BK300" s="6">
        <f t="shared" si="748"/>
        <v>91.863467943958824</v>
      </c>
      <c r="BL300" s="6">
        <f t="shared" si="748"/>
        <v>96.168792322599273</v>
      </c>
      <c r="BM300" s="6">
        <f t="shared" si="748"/>
        <v>100.67472963856832</v>
      </c>
      <c r="BN300" s="6">
        <f t="shared" si="748"/>
        <v>105.39051562228512</v>
      </c>
      <c r="BO300" s="6">
        <f t="shared" si="748"/>
        <v>110.32580035396283</v>
      </c>
      <c r="BP300" s="6">
        <f t="shared" si="748"/>
        <v>115.49066579715709</v>
      </c>
      <c r="BQ300" s="6">
        <f t="shared" si="745"/>
        <v>120.89564396939564</v>
      </c>
      <c r="BR300" s="6">
        <f t="shared" si="745"/>
        <v>126.55173576229021</v>
      </c>
      <c r="BS300" s="6">
        <f t="shared" si="745"/>
        <v>132.47043042213485</v>
      </c>
      <c r="BT300" s="6">
        <f t="shared" si="745"/>
        <v>138.66372570111582</v>
      </c>
      <c r="BU300" s="6">
        <f t="shared" si="745"/>
        <v>145.14414868722707</v>
      </c>
      <c r="BV300" s="6">
        <f t="shared" si="745"/>
        <v>151.9247773199163</v>
      </c>
      <c r="BW300" s="6">
        <f t="shared" si="745"/>
        <v>159.0192625958513</v>
      </c>
      <c r="BX300" s="6">
        <f t="shared" si="745"/>
        <v>166.44185146715438</v>
      </c>
      <c r="BY300" s="6">
        <f t="shared" si="745"/>
        <v>174.20741043199124</v>
      </c>
      <c r="BZ300" s="6">
        <f t="shared" si="745"/>
        <v>182.33144981388674</v>
      </c>
      <c r="CA300" s="6">
        <f t="shared" si="745"/>
        <v>190.83014872338182</v>
      </c>
      <c r="CB300" s="6">
        <f t="shared" si="745"/>
        <v>199.72038069076856</v>
      </c>
      <c r="CC300" s="6">
        <f t="shared" si="745"/>
        <v>209.01973995583029</v>
      </c>
      <c r="CD300" s="6">
        <f t="shared" si="745"/>
        <v>218.74656839359747</v>
      </c>
      <c r="CE300" s="6">
        <f t="shared" si="745"/>
        <v>228.91998305157298</v>
      </c>
      <c r="CF300" s="6">
        <f t="shared" si="745"/>
        <v>239.55990426643979</v>
      </c>
      <c r="CG300" s="6">
        <f t="shared" si="745"/>
        <v>250.6870843217142</v>
      </c>
      <c r="CH300" s="6">
        <f t="shared" si="745"/>
        <v>262.32313660067825</v>
      </c>
      <c r="CI300" s="6">
        <f t="shared" si="745"/>
        <v>274.49056517958763</v>
      </c>
      <c r="CJ300" s="6">
        <f t="shared" si="745"/>
        <v>287.21279479744248</v>
      </c>
      <c r="CK300" s="6">
        <f t="shared" si="745"/>
        <v>300.51420112770177</v>
      </c>
      <c r="CL300" s="6">
        <f t="shared" si="745"/>
        <v>314.42014126628533</v>
      </c>
      <c r="CM300" s="6">
        <f t="shared" si="745"/>
        <v>328.95698433684441</v>
      </c>
      <c r="CN300" s="6">
        <f t="shared" si="745"/>
        <v>344.152142101111</v>
      </c>
      <c r="CO300" s="6">
        <f t="shared" si="745"/>
        <v>360.03409944573497</v>
      </c>
      <c r="CP300" s="6">
        <f t="shared" si="745"/>
        <v>376.63244460113606</v>
      </c>
      <c r="CQ300" s="6">
        <f t="shared" si="745"/>
        <v>393.97789892870048</v>
      </c>
      <c r="CR300" s="6">
        <f t="shared" si="745"/>
        <v>412.10234609224085</v>
      </c>
      <c r="CS300" s="6">
        <f t="shared" si="745"/>
        <v>431.038860408083</v>
      </c>
      <c r="CT300" s="6">
        <f t="shared" si="745"/>
        <v>450.82173414402507</v>
      </c>
      <c r="CU300" s="6">
        <f t="shared" si="745"/>
        <v>471.48650350760624</v>
      </c>
      <c r="CV300" s="6">
        <f t="shared" si="745"/>
        <v>493.06997304375102</v>
      </c>
      <c r="CW300" s="6">
        <f t="shared" si="745"/>
        <v>515.61023811942721</v>
      </c>
      <c r="CX300" s="6">
        <f t="shared" si="745"/>
        <v>539.14670514661179</v>
      </c>
      <c r="CY300" s="6">
        <f t="shared" si="745"/>
        <v>563.72010915977978</v>
      </c>
      <c r="CZ300" s="6">
        <f t="shared" si="745"/>
        <v>589.37252831352987</v>
      </c>
      <c r="DA300" s="6">
        <f t="shared" si="745"/>
        <v>616.14739483619235</v>
      </c>
      <c r="DB300" s="6">
        <f t="shared" si="745"/>
        <v>644.08950192309283</v>
      </c>
      <c r="DC300" s="6">
        <f t="shared" si="745"/>
        <v>673.24500599647308</v>
      </c>
      <c r="DD300" s="6">
        <f t="shared" si="745"/>
        <v>703.66142372232628</v>
      </c>
      <c r="DE300" s="6">
        <f t="shared" si="745"/>
        <v>735.38762310000811</v>
      </c>
      <c r="DF300" s="6">
        <f t="shared" si="745"/>
        <v>768.47380788880309</v>
      </c>
      <c r="DG300" s="6">
        <f t="shared" si="745"/>
        <v>802.97149456833563</v>
      </c>
      <c r="DH300" s="6">
        <f t="shared" si="745"/>
        <v>838.93348096058935</v>
      </c>
      <c r="DI300" s="6">
        <f t="shared" si="745"/>
        <v>876.41380556630963</v>
      </c>
      <c r="DJ300" s="6">
        <f t="shared" si="745"/>
        <v>915.46769658883261</v>
      </c>
      <c r="DK300" s="6">
        <f t="shared" si="745"/>
        <v>956.15150954607395</v>
      </c>
      <c r="DL300" s="6">
        <f t="shared" si="745"/>
        <v>998.52265226904217</v>
      </c>
      <c r="DM300" s="6">
        <f t="shared" si="745"/>
        <v>1042.6394960076796</v>
      </c>
      <c r="DN300" s="6">
        <f t="shared" si="745"/>
        <v>1088.5612712727557</v>
      </c>
      <c r="DO300" s="6">
        <f t="shared" si="745"/>
        <v>1136.3479469253143</v>
      </c>
      <c r="DP300" s="6">
        <f t="shared" si="745"/>
        <v>1186.0600909565201</v>
      </c>
      <c r="DQ300" s="6">
        <f t="shared" si="745"/>
        <v>1237.7587112627516</v>
      </c>
      <c r="DR300" s="6">
        <f t="shared" si="745"/>
        <v>1291.5050746505519</v>
      </c>
      <c r="DS300" s="6">
        <f t="shared" si="745"/>
        <v>1347.3605021729154</v>
      </c>
      <c r="DT300" s="6">
        <f t="shared" si="745"/>
        <v>1405.3861388087951</v>
      </c>
      <c r="DU300" s="6">
        <f t="shared" si="745"/>
        <v>1465.6426953986866</v>
      </c>
      <c r="DV300" s="6">
        <f t="shared" si="745"/>
        <v>1528.190160632952</v>
      </c>
      <c r="DW300" s="6">
        <f t="shared" si="745"/>
        <v>1593.0874808103351</v>
      </c>
      <c r="DX300" s="6">
        <f t="shared" si="745"/>
        <v>1660.3922050002793</v>
      </c>
      <c r="DY300" s="6">
        <f t="shared" si="745"/>
        <v>1730.1600931472049</v>
      </c>
      <c r="DZ300" s="6">
        <f t="shared" si="745"/>
        <v>1802.4446846178441</v>
      </c>
      <c r="EA300" s="6">
        <f t="shared" si="745"/>
        <v>1877.2968246290502</v>
      </c>
      <c r="EB300" s="6">
        <f t="shared" si="749"/>
        <v>1954.7641459793711</v>
      </c>
      <c r="EC300" s="6">
        <f t="shared" si="749"/>
        <v>2034.8905035045975</v>
      </c>
      <c r="ED300" s="6">
        <f t="shared" si="749"/>
        <v>2117.7153587087728</v>
      </c>
      <c r="EE300" s="6">
        <f t="shared" si="749"/>
        <v>2203.2731121017018</v>
      </c>
      <c r="EF300" s="6">
        <f t="shared" si="749"/>
        <v>2291.5923808777834</v>
      </c>
      <c r="EG300" s="6">
        <f t="shared" si="749"/>
        <v>2382.6952197302335</v>
      </c>
      <c r="EH300" s="6">
        <f t="shared" si="749"/>
        <v>2476.5962828411684</v>
      </c>
      <c r="EI300" s="6">
        <f t="shared" si="749"/>
        <v>2573.3019253508201</v>
      </c>
      <c r="EJ300" s="6">
        <f t="shared" si="749"/>
        <v>2672.8092429987164</v>
      </c>
      <c r="EK300" s="6">
        <f t="shared" si="749"/>
        <v>2775.1050490768766</v>
      </c>
      <c r="EL300" s="6">
        <f t="shared" si="749"/>
        <v>2880.1647884055656</v>
      </c>
      <c r="EM300" s="6">
        <f t="shared" si="749"/>
        <v>2987.9513886866989</v>
      </c>
      <c r="EN300" s="6">
        <f t="shared" si="749"/>
        <v>3098.414050411478</v>
      </c>
      <c r="EO300" s="6">
        <f t="shared" si="749"/>
        <v>3211.4869774195763</v>
      </c>
      <c r="EP300" s="6">
        <f t="shared" si="749"/>
        <v>3327.0880512721474</v>
      </c>
      <c r="EQ300" s="6">
        <f t="shared" si="749"/>
        <v>3445.1174538851778</v>
      </c>
      <c r="ER300" s="6">
        <f t="shared" si="749"/>
        <v>3565.4562442569645</v>
      </c>
      <c r="ES300" s="6">
        <f t="shared" si="749"/>
        <v>3687.9648967657718</v>
      </c>
      <c r="ET300" s="6">
        <f t="shared" si="749"/>
        <v>3812.4818103146731</v>
      </c>
      <c r="EU300" s="6">
        <f t="shared" si="749"/>
        <v>3938.8217996430117</v>
      </c>
      <c r="EV300" s="6">
        <f t="shared" si="749"/>
        <v>4066.774582363551</v>
      </c>
      <c r="EW300" s="6">
        <f t="shared" si="749"/>
        <v>4196.1032777599603</v>
      </c>
      <c r="EX300" s="6">
        <f t="shared" si="749"/>
        <v>4326.5429360732123</v>
      </c>
      <c r="EY300" s="6">
        <f t="shared" si="749"/>
        <v>4457.7991199250318</v>
      </c>
      <c r="EZ300" s="6">
        <f t="shared" si="749"/>
        <v>4589.5465626303694</v>
      </c>
      <c r="FA300" s="6">
        <f t="shared" si="749"/>
        <v>4721.4279314687965</v>
      </c>
      <c r="FB300" s="6">
        <f t="shared" si="749"/>
        <v>4853.0527274358201</v>
      </c>
      <c r="FC300" s="6">
        <f t="shared" si="749"/>
        <v>4983.9963565565267</v>
      </c>
      <c r="FD300" s="6">
        <f t="shared" si="749"/>
        <v>5113.7994115057936</v>
      </c>
      <c r="FE300" s="6">
        <f t="shared" si="749"/>
        <v>5241.9672058510814</v>
      </c>
      <c r="FF300" s="6">
        <f t="shared" si="749"/>
        <v>5367.9696068017665</v>
      </c>
      <c r="FG300" s="6">
        <f t="shared" si="749"/>
        <v>5491.2412156395967</v>
      </c>
      <c r="FH300" s="6">
        <f t="shared" si="749"/>
        <v>5611.1819479815431</v>
      </c>
      <c r="FI300" s="6">
        <f t="shared" si="749"/>
        <v>5727.1580685868958</v>
      </c>
      <c r="FJ300" s="6">
        <f t="shared" si="749"/>
        <v>5838.5037372037459</v>
      </c>
      <c r="FK300" s="6">
        <f t="shared" si="749"/>
        <v>5944.5231230265472</v>
      </c>
      <c r="FL300" s="6">
        <f t="shared" si="749"/>
        <v>6044.4931452329329</v>
      </c>
      <c r="FM300" s="6">
        <f t="shared" si="749"/>
        <v>6137.6668957496368</v>
      </c>
      <c r="FN300" s="6">
        <f t="shared" si="749"/>
        <v>6223.2777974216497</v>
      </c>
      <c r="FO300" s="6">
        <f t="shared" si="749"/>
        <v>6300.5445460458632</v>
      </c>
      <c r="FP300" s="6">
        <f t="shared" si="749"/>
        <v>6368.6768777752623</v>
      </c>
      <c r="FQ300" s="6">
        <f t="shared" si="749"/>
        <v>6426.8821941498272</v>
      </c>
      <c r="FR300" s="6">
        <f t="shared" si="749"/>
        <v>6474.3730650046564</v>
      </c>
      <c r="FS300" s="6">
        <f t="shared" si="749"/>
        <v>6510.3756145745028</v>
      </c>
      <c r="FT300" s="6">
        <f t="shared" si="749"/>
        <v>6534.1387781184731</v>
      </c>
      <c r="FU300" s="6">
        <f t="shared" si="749"/>
        <v>6544.9443950237119</v>
      </c>
      <c r="FV300" s="6">
        <f t="shared" si="749"/>
        <v>6542.1180797127599</v>
      </c>
      <c r="FW300" s="6">
        <f t="shared" si="749"/>
        <v>6525.0407837625862</v>
      </c>
      <c r="FX300" s="6">
        <f t="shared" si="749"/>
        <v>6493.1609316128051</v>
      </c>
      <c r="FY300" s="6">
        <f t="shared" si="749"/>
        <v>6446.0069785300448</v>
      </c>
      <c r="FZ300" s="6">
        <f t="shared" si="749"/>
        <v>6383.2002036197973</v>
      </c>
      <c r="GA300" s="6">
        <f t="shared" si="749"/>
        <v>6304.4675134230802</v>
      </c>
      <c r="GB300" s="6">
        <f t="shared" si="749"/>
        <v>6209.6539941194278</v>
      </c>
      <c r="GC300" s="6">
        <f t="shared" si="749"/>
        <v>6098.7349137634465</v>
      </c>
      <c r="GD300" s="6">
        <f t="shared" si="749"/>
        <v>5971.8268420475333</v>
      </c>
      <c r="GE300" s="6">
        <f t="shared" si="749"/>
        <v>5829.1975255136058</v>
      </c>
      <c r="GF300" s="6">
        <f t="shared" si="749"/>
        <v>5671.2741331866746</v>
      </c>
      <c r="GG300" s="6">
        <f t="shared" si="749"/>
        <v>5498.6494733797354</v>
      </c>
      <c r="GH300" s="6">
        <f t="shared" si="749"/>
        <v>5312.0857795652846</v>
      </c>
      <c r="GI300" s="6">
        <f t="shared" si="749"/>
        <v>5112.515673931317</v>
      </c>
      <c r="GJ300" s="6">
        <f t="shared" si="749"/>
        <v>4901.0399440742412</v>
      </c>
      <c r="GK300" s="6">
        <f t="shared" si="749"/>
        <v>4678.9218131402795</v>
      </c>
      <c r="GL300" s="6">
        <f t="shared" si="749"/>
        <v>4447.5774482951101</v>
      </c>
      <c r="GM300" s="6">
        <f t="shared" si="749"/>
        <v>4208.5625375556101</v>
      </c>
      <c r="GN300" s="6">
        <f t="shared" si="746"/>
        <v>3963.5548707979819</v>
      </c>
      <c r="GO300" s="6">
        <f t="shared" si="747"/>
        <v>3714.3329860557947</v>
      </c>
      <c r="GP300" s="6">
        <f t="shared" si="747"/>
        <v>3462.7510846063142</v>
      </c>
      <c r="GQ300" s="6">
        <f t="shared" si="747"/>
        <v>3210.710573908179</v>
      </c>
      <c r="GR300" s="6">
        <f t="shared" si="747"/>
        <v>2960.1287607010827</v>
      </c>
      <c r="GS300" s="6">
        <f t="shared" si="747"/>
        <v>2712.9053804544574</v>
      </c>
      <c r="GT300" s="6">
        <f t="shared" si="747"/>
        <v>2470.887805369021</v>
      </c>
      <c r="GU300" s="6">
        <f t="shared" si="747"/>
        <v>2235.8359116459042</v>
      </c>
      <c r="GV300" s="6">
        <f t="shared" si="747"/>
        <v>2009.3876973983126</v>
      </c>
      <c r="GW300" s="6">
        <f t="shared" si="747"/>
        <v>1793.0268149489716</v>
      </c>
      <c r="GX300" s="6">
        <f t="shared" si="747"/>
        <v>1588.0532055672925</v>
      </c>
      <c r="GY300" s="6">
        <f t="shared" si="747"/>
        <v>1395.5579927530484</v>
      </c>
      <c r="GZ300" s="6">
        <f t="shared" si="747"/>
        <v>1216.4036962771031</v>
      </c>
      <c r="HA300" s="6">
        <f t="shared" si="747"/>
        <v>1051.2106710990611</v>
      </c>
      <c r="HB300" s="6">
        <f t="shared" si="747"/>
        <v>900.35045500879016</v>
      </c>
      <c r="HC300" s="6">
        <f t="shared" si="747"/>
        <v>763.94643322874958</v>
      </c>
      <c r="HD300" s="6">
        <f t="shared" si="747"/>
        <v>641.88190918405803</v>
      </c>
      <c r="HE300" s="6">
        <f t="shared" si="747"/>
        <v>533.81532495609372</v>
      </c>
      <c r="HF300" s="6">
        <f t="shared" si="747"/>
        <v>439.20202344418033</v>
      </c>
      <c r="HG300" s="6">
        <f t="shared" si="747"/>
        <v>357.32161063121254</v>
      </c>
      <c r="HJ300" s="2">
        <f t="shared" si="721"/>
        <v>385701.52343027631</v>
      </c>
      <c r="HK300" s="1">
        <f t="shared" si="717"/>
        <v>386644.10859468294</v>
      </c>
      <c r="HL300" s="2">
        <f t="shared" si="722"/>
        <v>-0.99996023662743372</v>
      </c>
      <c r="HM300" s="4">
        <f t="shared" si="723"/>
        <v>1.0442249490409872</v>
      </c>
      <c r="HN300" s="4">
        <f t="shared" si="724"/>
        <v>0.50257213610152374</v>
      </c>
      <c r="HO300" s="5">
        <f t="shared" si="718"/>
        <v>6.8058721246318328</v>
      </c>
      <c r="HP300" s="2">
        <f t="shared" si="725"/>
        <v>-3968.988309499598</v>
      </c>
      <c r="HQ300" s="5">
        <f t="shared" si="726"/>
        <v>-6.8175626250331334</v>
      </c>
      <c r="HR300" s="6">
        <f t="shared" si="727"/>
        <v>2652.8058721246316</v>
      </c>
      <c r="HS300" s="2">
        <f t="shared" si="728"/>
        <v>189.90259392364416</v>
      </c>
      <c r="HT300" s="11">
        <f t="shared" si="729"/>
        <v>385701.52342908795</v>
      </c>
    </row>
    <row r="301" spans="1:228" x14ac:dyDescent="0.25">
      <c r="A301">
        <v>215</v>
      </c>
      <c r="B301" s="3">
        <v>56234132519.034897</v>
      </c>
      <c r="C301" s="7">
        <v>1781.9521294089188</v>
      </c>
      <c r="D301" s="6">
        <f t="shared" si="719"/>
        <v>5.4070222134337227</v>
      </c>
      <c r="E301" s="6">
        <f t="shared" si="748"/>
        <v>5.6617370706614061</v>
      </c>
      <c r="F301" s="6">
        <f t="shared" si="748"/>
        <v>5.9284470673303735</v>
      </c>
      <c r="G301" s="6">
        <f t="shared" si="748"/>
        <v>6.207716696938899</v>
      </c>
      <c r="H301" s="6">
        <f t="shared" si="748"/>
        <v>6.5001369808565856</v>
      </c>
      <c r="I301" s="6">
        <f t="shared" si="748"/>
        <v>6.8063267113725754</v>
      </c>
      <c r="J301" s="6">
        <f t="shared" si="748"/>
        <v>7.126933752632751</v>
      </c>
      <c r="K301" s="6">
        <f t="shared" si="748"/>
        <v>7.4626364021817482</v>
      </c>
      <c r="L301" s="6">
        <f t="shared" si="748"/>
        <v>7.8141448158005158</v>
      </c>
      <c r="M301" s="6">
        <f t="shared" si="748"/>
        <v>8.1822024986337514</v>
      </c>
      <c r="N301" s="6">
        <f t="shared" si="748"/>
        <v>8.5675878655700757</v>
      </c>
      <c r="O301" s="6">
        <f t="shared" si="748"/>
        <v>8.9711158741275394</v>
      </c>
      <c r="P301" s="6">
        <f t="shared" si="748"/>
        <v>9.3936397330596382</v>
      </c>
      <c r="Q301" s="6">
        <f t="shared" si="748"/>
        <v>9.8360526902158298</v>
      </c>
      <c r="R301" s="6">
        <f t="shared" si="748"/>
        <v>10.299289903250619</v>
      </c>
      <c r="S301" s="6">
        <f t="shared" si="748"/>
        <v>10.784330396899151</v>
      </c>
      <c r="T301" s="6">
        <f t="shared" si="748"/>
        <v>11.292199110812223</v>
      </c>
      <c r="U301" s="6">
        <f t="shared" si="748"/>
        <v>11.823969042053662</v>
      </c>
      <c r="V301" s="6">
        <f t="shared" si="748"/>
        <v>12.380763486459946</v>
      </c>
      <c r="W301" s="6">
        <f t="shared" si="748"/>
        <v>12.963758383438295</v>
      </c>
      <c r="X301" s="6">
        <f t="shared" si="748"/>
        <v>13.574184768779121</v>
      </c>
      <c r="Y301" s="6">
        <f t="shared" si="748"/>
        <v>14.213331340367013</v>
      </c>
      <c r="Z301" s="6">
        <f t="shared" si="748"/>
        <v>14.882547141868228</v>
      </c>
      <c r="AA301" s="6">
        <f t="shared" si="748"/>
        <v>15.583244369626437</v>
      </c>
      <c r="AB301" s="6">
        <f t="shared" si="748"/>
        <v>16.316901308297563</v>
      </c>
      <c r="AC301" s="6">
        <f t="shared" si="748"/>
        <v>17.08506540095301</v>
      </c>
      <c r="AD301" s="6">
        <f t="shared" si="748"/>
        <v>17.889356459604599</v>
      </c>
      <c r="AE301" s="6">
        <f t="shared" si="748"/>
        <v>18.731470022303373</v>
      </c>
      <c r="AF301" s="6">
        <f t="shared" si="748"/>
        <v>19.613180863414136</v>
      </c>
      <c r="AG301" s="6">
        <f t="shared" si="748"/>
        <v>20.536346663631871</v>
      </c>
      <c r="AH301" s="6">
        <f t="shared" si="748"/>
        <v>21.502911846825889</v>
      </c>
      <c r="AI301" s="6">
        <f t="shared" si="748"/>
        <v>22.5149115909615</v>
      </c>
      <c r="AJ301" s="6">
        <f t="shared" si="748"/>
        <v>23.574476020658015</v>
      </c>
      <c r="AK301" s="6">
        <f t="shared" si="748"/>
        <v>24.683834589207635</v>
      </c>
      <c r="AL301" s="6">
        <f t="shared" si="748"/>
        <v>25.845320658270609</v>
      </c>
      <c r="AM301" s="6">
        <f t="shared" si="748"/>
        <v>27.06137628360058</v>
      </c>
      <c r="AN301" s="6">
        <f t="shared" si="748"/>
        <v>28.334557215723006</v>
      </c>
      <c r="AO301" s="6">
        <f t="shared" si="748"/>
        <v>29.667538124561755</v>
      </c>
      <c r="AP301" s="6">
        <f t="shared" si="748"/>
        <v>31.063118057481354</v>
      </c>
      <c r="AQ301" s="6">
        <f t="shared" si="748"/>
        <v>32.524226140543597</v>
      </c>
      <c r="AR301" s="6">
        <f t="shared" si="748"/>
        <v>34.053927533045929</v>
      </c>
      <c r="AS301" s="6">
        <f t="shared" si="748"/>
        <v>35.655429645887153</v>
      </c>
      <c r="AT301" s="6">
        <f t="shared" si="748"/>
        <v>37.332088634486759</v>
      </c>
      <c r="AU301" s="6">
        <f t="shared" si="748"/>
        <v>39.087416177492244</v>
      </c>
      <c r="AV301" s="6">
        <f t="shared" si="748"/>
        <v>40.925086552841584</v>
      </c>
      <c r="AW301" s="6">
        <f t="shared" si="748"/>
        <v>42.848944022916463</v>
      </c>
      <c r="AX301" s="6">
        <f t="shared" si="748"/>
        <v>44.863010541269816</v>
      </c>
      <c r="AY301" s="6">
        <f t="shared" si="748"/>
        <v>46.971493793367415</v>
      </c>
      <c r="AZ301" s="6">
        <f t="shared" si="748"/>
        <v>49.178795584326799</v>
      </c>
      <c r="BA301" s="6">
        <f t="shared" si="748"/>
        <v>51.489520587022099</v>
      </c>
      <c r="BB301" s="6">
        <f t="shared" si="748"/>
        <v>53.908485464181105</v>
      </c>
      <c r="BC301" s="6">
        <f t="shared" si="748"/>
        <v>56.440728378383817</v>
      </c>
      <c r="BD301" s="6">
        <f t="shared" si="748"/>
        <v>59.091518904365891</v>
      </c>
      <c r="BE301" s="6">
        <f t="shared" si="748"/>
        <v>61.866368358068485</v>
      </c>
      <c r="BF301" s="6">
        <f t="shared" si="748"/>
        <v>64.771040557429501</v>
      </c>
      <c r="BG301" s="6">
        <f t="shared" si="748"/>
        <v>67.811563029847804</v>
      </c>
      <c r="BH301" s="6">
        <f t="shared" si="748"/>
        <v>70.994238681834219</v>
      </c>
      <c r="BI301" s="6">
        <f t="shared" si="748"/>
        <v>74.325657946202242</v>
      </c>
      <c r="BJ301" s="6">
        <f t="shared" si="748"/>
        <v>77.812711422433665</v>
      </c>
      <c r="BK301" s="6">
        <f t="shared" si="748"/>
        <v>81.462603025984592</v>
      </c>
      <c r="BL301" s="6">
        <f t="shared" si="748"/>
        <v>85.282863662417569</v>
      </c>
      <c r="BM301" s="6">
        <f t="shared" si="748"/>
        <v>89.281365441696877</v>
      </c>
      <c r="BN301" s="6">
        <f t="shared" si="748"/>
        <v>93.466336448793825</v>
      </c>
      <c r="BO301" s="6">
        <f t="shared" si="748"/>
        <v>97.846376085554624</v>
      </c>
      <c r="BP301" s="6">
        <f t="shared" ref="BP301:EA304" si="750">$H$1*PI()/3*($E$213*(BQ$215-BP$215)*(BP93*(2*BP$215+BQ$215)+BQ93*(BP$215+2*BQ$215))+$C$213/2*((BQ$215^2-BP$215^2)*(BP93+BQ93)^2+2*(BQ$215-BP$215)*(BP$215*BP93^2+BQ$215*BQ93^2)))</f>
        <v>102.43047099933315</v>
      </c>
      <c r="BQ301" s="6">
        <f t="shared" si="750"/>
        <v>107.22801161294535</v>
      </c>
      <c r="BR301" s="6">
        <f t="shared" si="750"/>
        <v>112.24880927035019</v>
      </c>
      <c r="BS301" s="6">
        <f t="shared" si="750"/>
        <v>117.50311401153397</v>
      </c>
      <c r="BT301" s="6">
        <f t="shared" si="750"/>
        <v>123.00163298963386</v>
      </c>
      <c r="BU301" s="6">
        <f t="shared" si="750"/>
        <v>128.75554954190466</v>
      </c>
      <c r="BV301" s="6">
        <f t="shared" si="750"/>
        <v>134.77654292558367</v>
      </c>
      <c r="BW301" s="6">
        <f t="shared" si="750"/>
        <v>141.07680872780898</v>
      </c>
      <c r="BX301" s="6">
        <f t="shared" si="750"/>
        <v>147.66907995740544</v>
      </c>
      <c r="BY301" s="6">
        <f t="shared" si="750"/>
        <v>154.56664882468172</v>
      </c>
      <c r="BZ301" s="6">
        <f t="shared" si="750"/>
        <v>161.78338921282841</v>
      </c>
      <c r="CA301" s="6">
        <f t="shared" si="750"/>
        <v>169.33377984265408</v>
      </c>
      <c r="CB301" s="6">
        <f t="shared" si="750"/>
        <v>177.23292812873191</v>
      </c>
      <c r="CC301" s="6">
        <f t="shared" si="750"/>
        <v>185.49659472324382</v>
      </c>
      <c r="CD301" s="6">
        <f t="shared" si="750"/>
        <v>194.14121873843655</v>
      </c>
      <c r="CE301" s="6">
        <f t="shared" si="750"/>
        <v>203.18394363627726</v>
      </c>
      <c r="CF301" s="6">
        <f t="shared" si="750"/>
        <v>212.64264376819693</v>
      </c>
      <c r="CG301" s="6">
        <f t="shared" si="750"/>
        <v>222.53595154296374</v>
      </c>
      <c r="CH301" s="6">
        <f t="shared" si="750"/>
        <v>232.88328519543523</v>
      </c>
      <c r="CI301" s="6">
        <f t="shared" si="750"/>
        <v>243.70487712179295</v>
      </c>
      <c r="CJ301" s="6">
        <f t="shared" si="750"/>
        <v>255.02180274033586</v>
      </c>
      <c r="CK301" s="6">
        <f t="shared" si="750"/>
        <v>266.85600982852981</v>
      </c>
      <c r="CL301" s="6">
        <f t="shared" si="750"/>
        <v>279.23034827862045</v>
      </c>
      <c r="CM301" s="6">
        <f t="shared" si="750"/>
        <v>292.16860020374742</v>
      </c>
      <c r="CN301" s="6">
        <f t="shared" si="750"/>
        <v>305.6955103164139</v>
      </c>
      <c r="CO301" s="6">
        <f t="shared" si="750"/>
        <v>319.83681648833999</v>
      </c>
      <c r="CP301" s="6">
        <f t="shared" si="750"/>
        <v>334.61928038843087</v>
      </c>
      <c r="CQ301" s="6">
        <f t="shared" si="750"/>
        <v>350.07071808052729</v>
      </c>
      <c r="CR301" s="6">
        <f t="shared" si="750"/>
        <v>366.22003044656458</v>
      </c>
      <c r="CS301" s="6">
        <f t="shared" si="750"/>
        <v>383.09723328380443</v>
      </c>
      <c r="CT301" s="6">
        <f t="shared" si="750"/>
        <v>400.73348690575148</v>
      </c>
      <c r="CU301" s="6">
        <f t="shared" si="750"/>
        <v>419.1611250523531</v>
      </c>
      <c r="CV301" s="6">
        <f t="shared" si="750"/>
        <v>438.41368289957239</v>
      </c>
      <c r="CW301" s="6">
        <f t="shared" si="750"/>
        <v>458.52592392347862</v>
      </c>
      <c r="CX301" s="6">
        <f t="shared" si="750"/>
        <v>479.53386535345152</v>
      </c>
      <c r="CY301" s="6">
        <f t="shared" si="750"/>
        <v>501.4748019208821</v>
      </c>
      <c r="CZ301" s="6">
        <f t="shared" si="750"/>
        <v>524.38732756788431</v>
      </c>
      <c r="DA301" s="6">
        <f t="shared" si="750"/>
        <v>548.31135475725205</v>
      </c>
      <c r="DB301" s="6">
        <f t="shared" si="750"/>
        <v>573.28813098178182</v>
      </c>
      <c r="DC301" s="6">
        <f t="shared" si="750"/>
        <v>599.36025202401117</v>
      </c>
      <c r="DD301" s="6">
        <f t="shared" si="750"/>
        <v>626.5716714880964</v>
      </c>
      <c r="DE301" s="6">
        <f t="shared" si="750"/>
        <v>654.96770606276141</v>
      </c>
      <c r="DF301" s="6">
        <f t="shared" si="750"/>
        <v>684.59503593153477</v>
      </c>
      <c r="DG301" s="6">
        <f t="shared" si="750"/>
        <v>715.50169968985699</v>
      </c>
      <c r="DH301" s="6">
        <f t="shared" si="750"/>
        <v>747.73708307017205</v>
      </c>
      <c r="DI301" s="6">
        <f t="shared" si="750"/>
        <v>781.35190071214743</v>
      </c>
      <c r="DJ301" s="6">
        <f t="shared" si="750"/>
        <v>816.39817014671758</v>
      </c>
      <c r="DK301" s="6">
        <f t="shared" si="750"/>
        <v>852.92917710028235</v>
      </c>
      <c r="DL301" s="6">
        <f t="shared" si="750"/>
        <v>890.99943113576194</v>
      </c>
      <c r="DM301" s="6">
        <f t="shared" si="750"/>
        <v>930.66461057890729</v>
      </c>
      <c r="DN301" s="6">
        <f t="shared" si="750"/>
        <v>971.9814955962072</v>
      </c>
      <c r="DO301" s="6">
        <f t="shared" si="750"/>
        <v>1015.007888185201</v>
      </c>
      <c r="DP301" s="6">
        <f t="shared" si="750"/>
        <v>1059.8025177744094</v>
      </c>
      <c r="DQ301" s="6">
        <f t="shared" si="750"/>
        <v>1106.4249310032321</v>
      </c>
      <c r="DR301" s="6">
        <f t="shared" si="750"/>
        <v>1154.9353641838552</v>
      </c>
      <c r="DS301" s="6">
        <f t="shared" si="750"/>
        <v>1205.3945968206388</v>
      </c>
      <c r="DT301" s="6">
        <f t="shared" si="750"/>
        <v>1257.8637844722068</v>
      </c>
      <c r="DU301" s="6">
        <f t="shared" si="750"/>
        <v>1312.4042691399309</v>
      </c>
      <c r="DV301" s="6">
        <f t="shared" si="750"/>
        <v>1369.0773652461328</v>
      </c>
      <c r="DW301" s="6">
        <f t="shared" si="750"/>
        <v>1427.9441191741244</v>
      </c>
      <c r="DX301" s="6">
        <f t="shared" si="750"/>
        <v>1489.0650402424028</v>
      </c>
      <c r="DY301" s="6">
        <f t="shared" si="750"/>
        <v>1552.4998008698897</v>
      </c>
      <c r="DZ301" s="6">
        <f t="shared" si="750"/>
        <v>1618.306903620168</v>
      </c>
      <c r="EA301" s="6">
        <f t="shared" si="750"/>
        <v>1686.5433127131589</v>
      </c>
      <c r="EB301" s="6">
        <f t="shared" si="749"/>
        <v>1757.264047530226</v>
      </c>
      <c r="EC301" s="6">
        <f t="shared" si="749"/>
        <v>1830.5217355776815</v>
      </c>
      <c r="ED301" s="6">
        <f t="shared" si="749"/>
        <v>1906.3661223340087</v>
      </c>
      <c r="EE301" s="6">
        <f t="shared" si="749"/>
        <v>1984.8435353995276</v>
      </c>
      <c r="EF301" s="6">
        <f t="shared" si="749"/>
        <v>2065.9963003709231</v>
      </c>
      <c r="EG301" s="6">
        <f t="shared" si="749"/>
        <v>2149.8621059036864</v>
      </c>
      <c r="EH301" s="6">
        <f t="shared" si="749"/>
        <v>2236.4733155309009</v>
      </c>
      <c r="EI301" s="6">
        <f t="shared" si="749"/>
        <v>2325.8562239119942</v>
      </c>
      <c r="EJ301" s="6">
        <f t="shared" si="749"/>
        <v>2418.0302553881074</v>
      </c>
      <c r="EK301" s="6">
        <f t="shared" si="749"/>
        <v>2513.0071029582996</v>
      </c>
      <c r="EL301" s="6">
        <f t="shared" si="749"/>
        <v>2610.7898061217015</v>
      </c>
      <c r="EM301" s="6">
        <f t="shared" si="749"/>
        <v>2711.3717664088695</v>
      </c>
      <c r="EN301" s="6">
        <f t="shared" si="749"/>
        <v>2814.7356999437166</v>
      </c>
      <c r="EO301" s="6">
        <f t="shared" si="749"/>
        <v>2920.8525269656061</v>
      </c>
      <c r="EP301" s="6">
        <f t="shared" si="749"/>
        <v>3029.6801989390037</v>
      </c>
      <c r="EQ301" s="6">
        <f t="shared" si="749"/>
        <v>3141.1624647553417</v>
      </c>
      <c r="ER301" s="6">
        <f t="shared" si="749"/>
        <v>3255.2275784839394</v>
      </c>
      <c r="ES301" s="6">
        <f t="shared" si="749"/>
        <v>3371.7869522956571</v>
      </c>
      <c r="ET301" s="6">
        <f t="shared" si="749"/>
        <v>3490.7337594805417</v>
      </c>
      <c r="EU301" s="6">
        <f t="shared" si="749"/>
        <v>3611.9414939883668</v>
      </c>
      <c r="EV301" s="6">
        <f t="shared" si="749"/>
        <v>3735.2624946039718</v>
      </c>
      <c r="EW301" s="6">
        <f t="shared" si="749"/>
        <v>3860.5264437706214</v>
      </c>
      <c r="EX301" s="6">
        <f t="shared" si="749"/>
        <v>3987.5388531865979</v>
      </c>
      <c r="EY301" s="6">
        <f t="shared" si="749"/>
        <v>4116.0795506426803</v>
      </c>
      <c r="EZ301" s="6">
        <f t="shared" si="749"/>
        <v>4245.901185114808</v>
      </c>
      <c r="FA301" s="6">
        <f t="shared" si="749"/>
        <v>4376.7277699227052</v>
      </c>
      <c r="FB301" s="6">
        <f t="shared" si="749"/>
        <v>4508.2532867574419</v>
      </c>
      <c r="FC301" s="6">
        <f t="shared" si="749"/>
        <v>4640.1403765686036</v>
      </c>
      <c r="FD301" s="6">
        <f t="shared" si="749"/>
        <v>4772.019146705411</v>
      </c>
      <c r="FE301" s="6">
        <f t="shared" si="749"/>
        <v>4903.4861271784584</v>
      </c>
      <c r="FF301" s="6">
        <f t="shared" si="749"/>
        <v>5034.10341256422</v>
      </c>
      <c r="FG301" s="6">
        <f t="shared" si="749"/>
        <v>5163.3980296985437</v>
      </c>
      <c r="FH301" s="6">
        <f t="shared" si="749"/>
        <v>5290.8615749037508</v>
      </c>
      <c r="FI301" s="6">
        <f t="shared" si="749"/>
        <v>5415.9501680182502</v>
      </c>
      <c r="FJ301" s="6">
        <f t="shared" si="749"/>
        <v>5538.0847736560763</v>
      </c>
      <c r="FK301" s="6">
        <f t="shared" si="749"/>
        <v>5656.651943031321</v>
      </c>
      <c r="FL301" s="6">
        <f t="shared" si="749"/>
        <v>5771.0050319422517</v>
      </c>
      <c r="FM301" s="6">
        <f t="shared" si="749"/>
        <v>5880.4659521351814</v>
      </c>
      <c r="FN301" s="6">
        <f t="shared" si="749"/>
        <v>5984.3275138814834</v>
      </c>
      <c r="FO301" s="6">
        <f t="shared" si="749"/>
        <v>6081.8564171585758</v>
      </c>
      <c r="FP301" s="6">
        <f t="shared" si="749"/>
        <v>6172.2969468678784</v>
      </c>
      <c r="FQ301" s="6">
        <f t="shared" si="749"/>
        <v>6254.8754240022308</v>
      </c>
      <c r="FR301" s="6">
        <f t="shared" si="749"/>
        <v>6328.8054591303116</v>
      </c>
      <c r="FS301" s="6">
        <f t="shared" si="749"/>
        <v>6393.2940467853932</v>
      </c>
      <c r="FT301" s="6">
        <f t="shared" si="749"/>
        <v>6447.5485291102541</v>
      </c>
      <c r="FU301" s="6">
        <f t="shared" si="749"/>
        <v>6490.7844439947812</v>
      </c>
      <c r="FV301" s="6">
        <f t="shared" si="749"/>
        <v>6522.2342568653903</v>
      </c>
      <c r="FW301" s="6">
        <f t="shared" si="749"/>
        <v>6541.1569559914187</v>
      </c>
      <c r="FX301" s="6">
        <f t="shared" si="749"/>
        <v>6546.8484685217518</v>
      </c>
      <c r="FY301" s="6">
        <f t="shared" si="749"/>
        <v>6538.6528285025415</v>
      </c>
      <c r="FZ301" s="6">
        <f t="shared" si="749"/>
        <v>6515.9739989073187</v>
      </c>
      <c r="GA301" s="6">
        <f t="shared" si="749"/>
        <v>6478.2882174825208</v>
      </c>
      <c r="GB301" s="6">
        <f t="shared" si="749"/>
        <v>6425.1567014843959</v>
      </c>
      <c r="GC301" s="6">
        <f t="shared" si="749"/>
        <v>6356.2385096758371</v>
      </c>
      <c r="GD301" s="6">
        <f t="shared" si="749"/>
        <v>6271.3033223028251</v>
      </c>
      <c r="GE301" s="6">
        <f t="shared" si="749"/>
        <v>6170.2438621741539</v>
      </c>
      <c r="GF301" s="6">
        <f t="shared" si="749"/>
        <v>6053.0876440072579</v>
      </c>
      <c r="GG301" s="6">
        <f t="shared" si="749"/>
        <v>5920.0077063800054</v>
      </c>
      <c r="GH301" s="6">
        <f t="shared" si="749"/>
        <v>5771.3319531389589</v>
      </c>
      <c r="GI301" s="6">
        <f t="shared" si="749"/>
        <v>5607.5507109071532</v>
      </c>
      <c r="GJ301" s="6">
        <f t="shared" si="749"/>
        <v>5429.322098991137</v>
      </c>
      <c r="GK301" s="6">
        <f t="shared" si="749"/>
        <v>5237.474809812391</v>
      </c>
      <c r="GL301" s="6">
        <f t="shared" si="749"/>
        <v>5033.0079145134441</v>
      </c>
      <c r="GM301" s="6">
        <f t="shared" ref="GM301:HG304" si="751">$H$1*PI()/3*($E$213*(GN$215-GM$215)*(GM93*(2*GM$215+GN$215)+GN93*(GM$215+2*GN$215))+$C$213/2*((GN$215^2-GM$215^2)*(GM93+GN93)^2+2*(GN$215-GM$215)*(GM$215*GM93^2+GN$215*GN93^2)))</f>
        <v>4817.0873418377168</v>
      </c>
      <c r="GN301" s="6">
        <f t="shared" si="751"/>
        <v>4591.0387307050987</v>
      </c>
      <c r="GO301" s="6">
        <f t="shared" si="751"/>
        <v>4356.3364294845023</v>
      </c>
      <c r="GP301" s="6">
        <f t="shared" si="751"/>
        <v>4114.5885084180964</v>
      </c>
      <c r="GQ301" s="6">
        <f t="shared" si="751"/>
        <v>3867.5177656194719</v>
      </c>
      <c r="GR301" s="6">
        <f t="shared" si="751"/>
        <v>3616.9388399588515</v>
      </c>
      <c r="GS301" s="6">
        <f t="shared" si="751"/>
        <v>3364.7316929775743</v>
      </c>
      <c r="GT301" s="6">
        <f t="shared" si="751"/>
        <v>3112.8118822124311</v>
      </c>
      <c r="GU301" s="6">
        <f t="shared" si="751"/>
        <v>2863.0982138199856</v>
      </c>
      <c r="GV301" s="6">
        <f t="shared" si="751"/>
        <v>2617.4785254938674</v>
      </c>
      <c r="GW301" s="6">
        <f t="shared" si="751"/>
        <v>2377.7745023177599</v>
      </c>
      <c r="GX301" s="6">
        <f t="shared" si="751"/>
        <v>2145.7065583319381</v>
      </c>
      <c r="GY301" s="6">
        <f t="shared" si="751"/>
        <v>1922.8599146513482</v>
      </c>
      <c r="GZ301" s="6">
        <f t="shared" si="751"/>
        <v>1710.6530605730613</v>
      </c>
      <c r="HA301" s="6">
        <f t="shared" si="751"/>
        <v>1510.3097878763233</v>
      </c>
      <c r="HB301" s="6">
        <f t="shared" si="751"/>
        <v>1322.8359330119317</v>
      </c>
      <c r="HC301" s="6">
        <f t="shared" si="751"/>
        <v>1149.0018425611581</v>
      </c>
      <c r="HD301" s="6">
        <f t="shared" si="751"/>
        <v>989.33139349939279</v>
      </c>
      <c r="HE301" s="6">
        <f t="shared" si="751"/>
        <v>844.09815526413365</v>
      </c>
      <c r="HF301" s="6">
        <f t="shared" si="751"/>
        <v>713.32898427223756</v>
      </c>
      <c r="HG301" s="6">
        <f t="shared" si="751"/>
        <v>596.81500732546192</v>
      </c>
      <c r="HJ301" s="2">
        <f t="shared" si="721"/>
        <v>384581.51586070441</v>
      </c>
      <c r="HK301" s="1">
        <f t="shared" si="717"/>
        <v>386644.10859468294</v>
      </c>
      <c r="HL301" s="2">
        <f t="shared" si="722"/>
        <v>-0.99996035209308676</v>
      </c>
      <c r="HM301" s="4">
        <f t="shared" si="723"/>
        <v>1.044229268157209</v>
      </c>
      <c r="HN301" s="4">
        <f t="shared" si="724"/>
        <v>0.50256840206848974</v>
      </c>
      <c r="HO301" s="5">
        <f t="shared" si="718"/>
        <v>6.7959918732237838</v>
      </c>
      <c r="HP301" s="2">
        <f t="shared" si="725"/>
        <v>-3968.9883434468993</v>
      </c>
      <c r="HQ301" s="5">
        <f t="shared" si="726"/>
        <v>-6.8076484263240218</v>
      </c>
      <c r="HR301" s="6">
        <f t="shared" si="727"/>
        <v>2652.795991873224</v>
      </c>
      <c r="HS301" s="2">
        <f t="shared" si="728"/>
        <v>189.76452381475625</v>
      </c>
      <c r="HT301" s="11">
        <f t="shared" si="729"/>
        <v>384581.51585908612</v>
      </c>
    </row>
    <row r="302" spans="1:228" x14ac:dyDescent="0.25">
      <c r="A302">
        <v>216</v>
      </c>
      <c r="B302" s="3">
        <v>63095734448.019302</v>
      </c>
      <c r="C302" s="7">
        <v>1999.383173879487</v>
      </c>
      <c r="D302" s="6">
        <f t="shared" si="719"/>
        <v>4.7954984081708956</v>
      </c>
      <c r="E302" s="6">
        <f t="shared" ref="E302:BP305" si="752">$H$1*PI()/3*($E$213*(F$215-E$215)*(E94*(2*E$215+F$215)+F94*(E$215+2*F$215))+$C$213/2*((F$215^2-E$215^2)*(E94+F94)^2+2*(F$215-E$215)*(E$215*E94^2+F$215*F94^2)))</f>
        <v>5.0214136852145748</v>
      </c>
      <c r="F302" s="6">
        <f t="shared" si="752"/>
        <v>5.2579686488188022</v>
      </c>
      <c r="G302" s="6">
        <f t="shared" si="752"/>
        <v>5.5056640807503774</v>
      </c>
      <c r="H302" s="6">
        <f t="shared" si="752"/>
        <v>5.7650243039198221</v>
      </c>
      <c r="I302" s="6">
        <f t="shared" si="752"/>
        <v>6.0365982861869973</v>
      </c>
      <c r="J302" s="6">
        <f t="shared" si="752"/>
        <v>6.3209607956398886</v>
      </c>
      <c r="K302" s="6">
        <f t="shared" si="752"/>
        <v>6.6187136097679478</v>
      </c>
      <c r="L302" s="6">
        <f t="shared" si="752"/>
        <v>6.9304867809305843</v>
      </c>
      <c r="M302" s="6">
        <f t="shared" si="752"/>
        <v>7.2569399607914624</v>
      </c>
      <c r="N302" s="6">
        <f t="shared" si="752"/>
        <v>7.5987637863634712</v>
      </c>
      <c r="O302" s="6">
        <f t="shared" si="752"/>
        <v>7.9566813305672737</v>
      </c>
      <c r="P302" s="6">
        <f t="shared" si="752"/>
        <v>8.3314496201751993</v>
      </c>
      <c r="Q302" s="6">
        <f t="shared" si="752"/>
        <v>8.7238612242971865</v>
      </c>
      <c r="R302" s="6">
        <f t="shared" si="752"/>
        <v>9.1347459166200888</v>
      </c>
      <c r="S302" s="6">
        <f t="shared" si="752"/>
        <v>9.5649724147248953</v>
      </c>
      <c r="T302" s="6">
        <f t="shared" si="752"/>
        <v>10.015450200052079</v>
      </c>
      <c r="U302" s="6">
        <f t="shared" si="752"/>
        <v>10.4871314221859</v>
      </c>
      <c r="V302" s="6">
        <f t="shared" si="752"/>
        <v>10.981012891217736</v>
      </c>
      <c r="W302" s="6">
        <f t="shared" si="752"/>
        <v>11.498138162285258</v>
      </c>
      <c r="X302" s="6">
        <f t="shared" si="752"/>
        <v>12.039599716388384</v>
      </c>
      <c r="Y302" s="6">
        <f t="shared" si="752"/>
        <v>12.606541241859267</v>
      </c>
      <c r="Z302" s="6">
        <f t="shared" si="752"/>
        <v>13.200160021040926</v>
      </c>
      <c r="AA302" s="6">
        <f t="shared" si="752"/>
        <v>13.821709426870166</v>
      </c>
      <c r="AB302" s="6">
        <f t="shared" si="752"/>
        <v>14.472501534330393</v>
      </c>
      <c r="AC302" s="6">
        <f t="shared" si="752"/>
        <v>15.153909851922531</v>
      </c>
      <c r="AD302" s="6">
        <f t="shared" si="752"/>
        <v>15.867372178506672</v>
      </c>
      <c r="AE302" s="6">
        <f t="shared" si="752"/>
        <v>16.61439359105141</v>
      </c>
      <c r="AF302" s="6">
        <f t="shared" si="752"/>
        <v>17.396549569232999</v>
      </c>
      <c r="AG302" s="6">
        <f t="shared" si="752"/>
        <v>18.215489262803885</v>
      </c>
      <c r="AH302" s="6">
        <f t="shared" si="752"/>
        <v>19.07293890812101</v>
      </c>
      <c r="AI302" s="6">
        <f t="shared" si="752"/>
        <v>19.970705400378197</v>
      </c>
      <c r="AJ302" s="6">
        <f t="shared" si="752"/>
        <v>20.910680028373044</v>
      </c>
      <c r="AK302" s="6">
        <f t="shared" si="752"/>
        <v>21.894842378886473</v>
      </c>
      <c r="AL302" s="6">
        <f t="shared" si="752"/>
        <v>22.925264418112569</v>
      </c>
      <c r="AM302" s="6">
        <f t="shared" si="752"/>
        <v>24.004114757714007</v>
      </c>
      <c r="AN302" s="6">
        <f t="shared" si="752"/>
        <v>25.133663113598654</v>
      </c>
      <c r="AO302" s="6">
        <f t="shared" si="752"/>
        <v>26.316284965594413</v>
      </c>
      <c r="AP302" s="6">
        <f t="shared" si="752"/>
        <v>27.554466426636711</v>
      </c>
      <c r="AQ302" s="6">
        <f t="shared" si="752"/>
        <v>28.850809330399454</v>
      </c>
      <c r="AR302" s="6">
        <f t="shared" si="752"/>
        <v>30.208036546559104</v>
      </c>
      <c r="AS302" s="6">
        <f t="shared" si="752"/>
        <v>31.628997533331017</v>
      </c>
      <c r="AT302" s="6">
        <f t="shared" si="752"/>
        <v>33.116674137106813</v>
      </c>
      <c r="AU302" s="6">
        <f t="shared" si="752"/>
        <v>34.674186649498878</v>
      </c>
      <c r="AV302" s="6">
        <f t="shared" si="752"/>
        <v>36.304800132427729</v>
      </c>
      <c r="AW302" s="6">
        <f t="shared" si="752"/>
        <v>38.011931022073668</v>
      </c>
      <c r="AX302" s="6">
        <f t="shared" si="752"/>
        <v>39.799154023213788</v>
      </c>
      <c r="AY302" s="6">
        <f t="shared" si="752"/>
        <v>41.670209305472952</v>
      </c>
      <c r="AZ302" s="6">
        <f t="shared" si="752"/>
        <v>43.629010013543386</v>
      </c>
      <c r="BA302" s="6">
        <f t="shared" si="752"/>
        <v>45.679650103820734</v>
      </c>
      <c r="BB302" s="6">
        <f t="shared" si="752"/>
        <v>47.82641252019053</v>
      </c>
      <c r="BC302" s="6">
        <f t="shared" si="752"/>
        <v>50.073777722009126</v>
      </c>
      <c r="BD302" s="6">
        <f t="shared" si="752"/>
        <v>52.426432577828642</v>
      </c>
      <c r="BE302" s="6">
        <f t="shared" si="752"/>
        <v>54.88927963852322</v>
      </c>
      <c r="BF302" s="6">
        <f t="shared" si="752"/>
        <v>57.467446804042986</v>
      </c>
      <c r="BG302" s="6">
        <f t="shared" si="752"/>
        <v>60.166297398053594</v>
      </c>
      <c r="BH302" s="6">
        <f t="shared" si="752"/>
        <v>62.991440665330799</v>
      </c>
      <c r="BI302" s="6">
        <f t="shared" si="752"/>
        <v>65.948742706740603</v>
      </c>
      <c r="BJ302" s="6">
        <f t="shared" si="752"/>
        <v>69.044337867000635</v>
      </c>
      <c r="BK302" s="6">
        <f t="shared" si="752"/>
        <v>72.284640590652529</v>
      </c>
      <c r="BL302" s="6">
        <f t="shared" si="752"/>
        <v>75.676357761923711</v>
      </c>
      <c r="BM302" s="6">
        <f t="shared" si="752"/>
        <v>79.226501543814607</v>
      </c>
      <c r="BN302" s="6">
        <f t="shared" si="752"/>
        <v>82.942402732624728</v>
      </c>
      <c r="BO302" s="6">
        <f t="shared" si="752"/>
        <v>86.831724643248194</v>
      </c>
      <c r="BP302" s="6">
        <f t="shared" si="752"/>
        <v>90.902477541251244</v>
      </c>
      <c r="BQ302" s="6">
        <f t="shared" si="750"/>
        <v>95.163033637107574</v>
      </c>
      <c r="BR302" s="6">
        <f t="shared" si="750"/>
        <v>99.622142658066778</v>
      </c>
      <c r="BS302" s="6">
        <f t="shared" si="750"/>
        <v>104.28894801254955</v>
      </c>
      <c r="BT302" s="6">
        <f t="shared" si="750"/>
        <v>109.17300356184317</v>
      </c>
      <c r="BU302" s="6">
        <f t="shared" si="750"/>
        <v>114.28429101289676</v>
      </c>
      <c r="BV302" s="6">
        <f t="shared" si="750"/>
        <v>119.63323794584248</v>
      </c>
      <c r="BW302" s="6">
        <f t="shared" si="750"/>
        <v>125.23073648853521</v>
      </c>
      <c r="BX302" s="6">
        <f t="shared" si="750"/>
        <v>131.08816264958918</v>
      </c>
      <c r="BY302" s="6">
        <f t="shared" si="750"/>
        <v>137.2173963203177</v>
      </c>
      <c r="BZ302" s="6">
        <f t="shared" si="750"/>
        <v>143.63084195416025</v>
      </c>
      <c r="CA302" s="6">
        <f t="shared" si="750"/>
        <v>150.34144993102734</v>
      </c>
      <c r="CB302" s="6">
        <f t="shared" si="750"/>
        <v>157.36273861125972</v>
      </c>
      <c r="CC302" s="6">
        <f t="shared" si="750"/>
        <v>164.70881708288886</v>
      </c>
      <c r="CD302" s="6">
        <f t="shared" si="750"/>
        <v>172.39440860172587</v>
      </c>
      <c r="CE302" s="6">
        <f t="shared" si="750"/>
        <v>180.43487472243837</v>
      </c>
      <c r="CF302" s="6">
        <f t="shared" si="750"/>
        <v>188.84624011440218</v>
      </c>
      <c r="CG302" s="6">
        <f t="shared" si="750"/>
        <v>197.64521805261236</v>
      </c>
      <c r="CH302" s="6">
        <f t="shared" si="750"/>
        <v>206.84923657011478</v>
      </c>
      <c r="CI302" s="6">
        <f t="shared" si="750"/>
        <v>216.47646525294826</v>
      </c>
      <c r="CJ302" s="6">
        <f t="shared" si="750"/>
        <v>226.54584265380831</v>
      </c>
      <c r="CK302" s="6">
        <f t="shared" si="750"/>
        <v>237.07710429426854</v>
      </c>
      <c r="CL302" s="6">
        <f t="shared" si="750"/>
        <v>248.09081121908011</v>
      </c>
      <c r="CM302" s="6">
        <f t="shared" si="750"/>
        <v>259.60837905811849</v>
      </c>
      <c r="CN302" s="6">
        <f t="shared" si="750"/>
        <v>271.6521075439108</v>
      </c>
      <c r="CO302" s="6">
        <f t="shared" si="750"/>
        <v>284.24521042270129</v>
      </c>
      <c r="CP302" s="6">
        <f t="shared" si="750"/>
        <v>297.41184568764913</v>
      </c>
      <c r="CQ302" s="6">
        <f t="shared" si="750"/>
        <v>311.17714605098718</v>
      </c>
      <c r="CR302" s="6">
        <f t="shared" si="750"/>
        <v>325.56724955946959</v>
      </c>
      <c r="CS302" s="6">
        <f t="shared" si="750"/>
        <v>340.60933024426259</v>
      </c>
      <c r="CT302" s="6">
        <f t="shared" si="750"/>
        <v>356.33162868146667</v>
      </c>
      <c r="CU302" s="6">
        <f t="shared" si="750"/>
        <v>372.76348232024333</v>
      </c>
      <c r="CV302" s="6">
        <f t="shared" si="750"/>
        <v>389.93535542400917</v>
      </c>
      <c r="CW302" s="6">
        <f t="shared" si="750"/>
        <v>407.87886844143526</v>
      </c>
      <c r="CX302" s="6">
        <f t="shared" si="750"/>
        <v>426.62682660826084</v>
      </c>
      <c r="CY302" s="6">
        <f t="shared" si="750"/>
        <v>446.2132475584919</v>
      </c>
      <c r="CZ302" s="6">
        <f t="shared" si="750"/>
        <v>466.67338768907098</v>
      </c>
      <c r="DA302" s="6">
        <f t="shared" si="750"/>
        <v>488.04376700432846</v>
      </c>
      <c r="DB302" s="6">
        <f t="shared" si="750"/>
        <v>510.36219213116499</v>
      </c>
      <c r="DC302" s="6">
        <f t="shared" si="750"/>
        <v>533.66777715716421</v>
      </c>
      <c r="DD302" s="6">
        <f t="shared" si="750"/>
        <v>558.00096192099716</v>
      </c>
      <c r="DE302" s="6">
        <f t="shared" si="750"/>
        <v>583.40352733181317</v>
      </c>
      <c r="DF302" s="6">
        <f t="shared" si="750"/>
        <v>609.91860725970707</v>
      </c>
      <c r="DG302" s="6">
        <f t="shared" si="750"/>
        <v>637.5906964922716</v>
      </c>
      <c r="DH302" s="6">
        <f t="shared" si="750"/>
        <v>666.46565420350089</v>
      </c>
      <c r="DI302" s="6">
        <f t="shared" si="750"/>
        <v>696.59070232768784</v>
      </c>
      <c r="DJ302" s="6">
        <f t="shared" si="750"/>
        <v>728.0144181730949</v>
      </c>
      <c r="DK302" s="6">
        <f t="shared" si="750"/>
        <v>760.78672055767322</v>
      </c>
      <c r="DL302" s="6">
        <f t="shared" si="750"/>
        <v>794.95884867188681</v>
      </c>
      <c r="DM302" s="6">
        <f t="shared" si="750"/>
        <v>830.58333281525802</v>
      </c>
      <c r="DN302" s="6">
        <f t="shared" si="750"/>
        <v>867.71395608200862</v>
      </c>
      <c r="DO302" s="6">
        <f t="shared" si="750"/>
        <v>906.40570597833039</v>
      </c>
      <c r="DP302" s="6">
        <f t="shared" si="750"/>
        <v>946.71471489775695</v>
      </c>
      <c r="DQ302" s="6">
        <f t="shared" si="750"/>
        <v>988.69818826756034</v>
      </c>
      <c r="DR302" s="6">
        <f t="shared" si="750"/>
        <v>1032.41431911671</v>
      </c>
      <c r="DS302" s="6">
        <f t="shared" si="750"/>
        <v>1077.9221877001748</v>
      </c>
      <c r="DT302" s="6">
        <f t="shared" si="750"/>
        <v>1125.2816447294199</v>
      </c>
      <c r="DU302" s="6">
        <f t="shared" si="750"/>
        <v>1174.553176661949</v>
      </c>
      <c r="DV302" s="6">
        <f t="shared" si="750"/>
        <v>1225.7977513867243</v>
      </c>
      <c r="DW302" s="6">
        <f t="shared" si="750"/>
        <v>1279.0766425496311</v>
      </c>
      <c r="DX302" s="6">
        <f t="shared" si="750"/>
        <v>1334.4512306597514</v>
      </c>
      <c r="DY302" s="6">
        <f t="shared" si="750"/>
        <v>1391.9827789962715</v>
      </c>
      <c r="DZ302" s="6">
        <f t="shared" si="750"/>
        <v>1451.7321822523054</v>
      </c>
      <c r="EA302" s="6">
        <f t="shared" si="750"/>
        <v>1513.7596857364581</v>
      </c>
      <c r="EB302" s="6">
        <f t="shared" ref="EB302:GM305" si="753">$H$1*PI()/3*($E$213*(EC$215-EB$215)*(EB94*(2*EB$215+EC$215)+EC94*(EB$215+2*EC$215))+$C$213/2*((EC$215^2-EB$215^2)*(EB94+EC94)^2+2*(EC$215-EB$215)*(EB$215*EB94^2+EC$215*EC94^2)))</f>
        <v>1578.1245728651647</v>
      </c>
      <c r="EC302" s="6">
        <f t="shared" si="753"/>
        <v>1644.8848185862339</v>
      </c>
      <c r="ED302" s="6">
        <f t="shared" si="753"/>
        <v>1714.0967062938016</v>
      </c>
      <c r="EE302" s="6">
        <f t="shared" si="753"/>
        <v>1785.8144057364043</v>
      </c>
      <c r="EF302" s="6">
        <f t="shared" si="753"/>
        <v>1860.0895093619765</v>
      </c>
      <c r="EG302" s="6">
        <f t="shared" si="753"/>
        <v>1936.9705245091407</v>
      </c>
      <c r="EH302" s="6">
        <f t="shared" si="753"/>
        <v>2016.5023188671159</v>
      </c>
      <c r="EI302" s="6">
        <f t="shared" si="753"/>
        <v>2098.7255166274313</v>
      </c>
      <c r="EJ302" s="6">
        <f t="shared" si="753"/>
        <v>2183.6758428265125</v>
      </c>
      <c r="EK302" s="6">
        <f t="shared" si="753"/>
        <v>2271.3834134709832</v>
      </c>
      <c r="EL302" s="6">
        <f t="shared" si="753"/>
        <v>2361.8719691988749</v>
      </c>
      <c r="EM302" s="6">
        <f t="shared" si="753"/>
        <v>2455.1580504173921</v>
      </c>
      <c r="EN302" s="6">
        <f t="shared" si="753"/>
        <v>2551.2501121540081</v>
      </c>
      <c r="EO302" s="6">
        <f t="shared" si="753"/>
        <v>2650.1475771983582</v>
      </c>
      <c r="EP302" s="6">
        <f t="shared" si="753"/>
        <v>2751.8398265327351</v>
      </c>
      <c r="EQ302" s="6">
        <f t="shared" si="753"/>
        <v>2856.3051266116395</v>
      </c>
      <c r="ER302" s="6">
        <f t="shared" si="753"/>
        <v>2963.5094936609735</v>
      </c>
      <c r="ES302" s="6">
        <f t="shared" si="753"/>
        <v>3073.4054959521045</v>
      </c>
      <c r="ET302" s="6">
        <f t="shared" si="753"/>
        <v>3185.9309958898039</v>
      </c>
      <c r="EU302" s="6">
        <f t="shared" si="753"/>
        <v>3301.0078348095394</v>
      </c>
      <c r="EV302" s="6">
        <f t="shared" si="753"/>
        <v>3418.5404645797703</v>
      </c>
      <c r="EW302" s="6">
        <f t="shared" si="753"/>
        <v>3538.4145314911898</v>
      </c>
      <c r="EX302" s="6">
        <f t="shared" si="753"/>
        <v>3660.4954194852926</v>
      </c>
      <c r="EY302" s="6">
        <f t="shared" si="753"/>
        <v>3784.6267615526208</v>
      </c>
      <c r="EZ302" s="6">
        <f t="shared" si="753"/>
        <v>3910.6289301019187</v>
      </c>
      <c r="FA302" s="6">
        <f t="shared" si="753"/>
        <v>4038.2975193157299</v>
      </c>
      <c r="FB302" s="6">
        <f t="shared" si="753"/>
        <v>4167.4018349282742</v>
      </c>
      <c r="FC302" s="6">
        <f t="shared" si="753"/>
        <v>4297.6834095040094</v>
      </c>
      <c r="FD302" s="6">
        <f t="shared" si="753"/>
        <v>4428.854564194462</v>
      </c>
      <c r="FE302" s="6">
        <f t="shared" si="753"/>
        <v>4560.5970409936026</v>
      </c>
      <c r="FF302" s="6">
        <f t="shared" si="753"/>
        <v>4692.5607328278629</v>
      </c>
      <c r="FG302" s="6">
        <f t="shared" si="753"/>
        <v>4824.3625422352716</v>
      </c>
      <c r="FH302" s="6">
        <f t="shared" si="753"/>
        <v>4955.585402947112</v>
      </c>
      <c r="FI302" s="6">
        <f t="shared" si="753"/>
        <v>5085.777502375382</v>
      </c>
      <c r="FJ302" s="6">
        <f t="shared" si="753"/>
        <v>5214.4517465978233</v>
      </c>
      <c r="FK302" s="6">
        <f t="shared" si="753"/>
        <v>5341.085513071439</v>
      </c>
      <c r="FL302" s="6">
        <f t="shared" si="753"/>
        <v>5465.1207396681602</v>
      </c>
      <c r="FM302" s="6">
        <f t="shared" si="753"/>
        <v>5585.9644017742467</v>
      </c>
      <c r="FN302" s="6">
        <f t="shared" si="753"/>
        <v>5702.989431822225</v>
      </c>
      <c r="FO302" s="6">
        <f t="shared" si="753"/>
        <v>5815.5361377371046</v>
      </c>
      <c r="FP302" s="6">
        <f t="shared" si="753"/>
        <v>5922.9141779879792</v>
      </c>
      <c r="FQ302" s="6">
        <f t="shared" si="753"/>
        <v>6024.4051512352517</v>
      </c>
      <c r="FR302" s="6">
        <f t="shared" si="753"/>
        <v>6119.2658575445621</v>
      </c>
      <c r="FS302" s="6">
        <f t="shared" si="753"/>
        <v>6206.7322856128385</v>
      </c>
      <c r="FT302" s="6">
        <f t="shared" si="753"/>
        <v>6286.0243762068576</v>
      </c>
      <c r="FU302" s="6">
        <f t="shared" si="753"/>
        <v>6356.3516056141343</v>
      </c>
      <c r="FV302" s="6">
        <f t="shared" si="753"/>
        <v>6416.919424209419</v>
      </c>
      <c r="FW302" s="6">
        <f t="shared" si="753"/>
        <v>6466.9365739019831</v>
      </c>
      <c r="FX302" s="6">
        <f t="shared" si="753"/>
        <v>6505.6232939662605</v>
      </c>
      <c r="FY302" s="6">
        <f t="shared" si="753"/>
        <v>6532.2204074160472</v>
      </c>
      <c r="FZ302" s="6">
        <f t="shared" si="753"/>
        <v>6545.9992594488804</v>
      </c>
      <c r="GA302" s="6">
        <f t="shared" si="753"/>
        <v>6546.2724554730048</v>
      </c>
      <c r="GB302" s="6">
        <f t="shared" si="753"/>
        <v>6532.4053189312699</v>
      </c>
      <c r="GC302" s="6">
        <f t="shared" si="753"/>
        <v>6503.827958581669</v>
      </c>
      <c r="GD302" s="6">
        <f t="shared" si="753"/>
        <v>6460.0478015572771</v>
      </c>
      <c r="GE302" s="6">
        <f t="shared" si="753"/>
        <v>6400.6624127711875</v>
      </c>
      <c r="GF302" s="6">
        <f t="shared" si="753"/>
        <v>6325.372383956741</v>
      </c>
      <c r="GG302" s="6">
        <f t="shared" si="753"/>
        <v>6233.9940376284767</v>
      </c>
      <c r="GH302" s="6">
        <f t="shared" si="753"/>
        <v>6126.4716540116851</v>
      </c>
      <c r="GI302" s="6">
        <f t="shared" si="753"/>
        <v>6002.8888938005884</v>
      </c>
      <c r="GJ302" s="6">
        <f t="shared" si="753"/>
        <v>5863.4790585001474</v>
      </c>
      <c r="GK302" s="6">
        <f t="shared" si="753"/>
        <v>5708.6338049898404</v>
      </c>
      <c r="GL302" s="6">
        <f t="shared" si="753"/>
        <v>5538.9099141972574</v>
      </c>
      <c r="GM302" s="6">
        <f t="shared" si="753"/>
        <v>5355.0337077650702</v>
      </c>
      <c r="GN302" s="6">
        <f t="shared" si="751"/>
        <v>5157.9027138390811</v>
      </c>
      <c r="GO302" s="6">
        <f t="shared" si="751"/>
        <v>4948.5842060015357</v>
      </c>
      <c r="GP302" s="6">
        <f t="shared" si="751"/>
        <v>4728.3102800931274</v>
      </c>
      <c r="GQ302" s="6">
        <f t="shared" si="751"/>
        <v>4498.4691939782015</v>
      </c>
      <c r="GR302" s="6">
        <f t="shared" si="751"/>
        <v>4260.5927763301434</v>
      </c>
      <c r="GS302" s="6">
        <f t="shared" si="751"/>
        <v>4016.3398125212511</v>
      </c>
      <c r="GT302" s="6">
        <f t="shared" si="751"/>
        <v>3767.4754378805033</v>
      </c>
      <c r="GU302" s="6">
        <f t="shared" si="751"/>
        <v>3515.8467088092671</v>
      </c>
      <c r="GV302" s="6">
        <f t="shared" si="751"/>
        <v>3263.3546769306276</v>
      </c>
      <c r="GW302" s="6">
        <f t="shared" si="751"/>
        <v>3011.9234554049108</v>
      </c>
      <c r="GX302" s="6">
        <f t="shared" si="751"/>
        <v>2763.4669329791082</v>
      </c>
      <c r="GY302" s="6">
        <f t="shared" si="751"/>
        <v>2519.8539519551955</v>
      </c>
      <c r="GZ302" s="6">
        <f t="shared" si="751"/>
        <v>2282.8729115000751</v>
      </c>
      <c r="HA302" s="6">
        <f t="shared" si="751"/>
        <v>2054.1968771789525</v>
      </c>
      <c r="HB302" s="6">
        <f t="shared" si="751"/>
        <v>1835.3503606149841</v>
      </c>
      <c r="HC302" s="6">
        <f t="shared" si="751"/>
        <v>1627.6789695873022</v>
      </c>
      <c r="HD302" s="6">
        <f t="shared" si="751"/>
        <v>1432.32310988373</v>
      </c>
      <c r="HE302" s="6">
        <f t="shared" si="751"/>
        <v>1250.1968393565987</v>
      </c>
      <c r="HF302" s="6">
        <f t="shared" si="751"/>
        <v>1081.9728287294083</v>
      </c>
      <c r="HG302" s="6">
        <f t="shared" si="751"/>
        <v>928.07417377210345</v>
      </c>
      <c r="HJ302" s="2">
        <f t="shared" si="721"/>
        <v>382776.78160295839</v>
      </c>
      <c r="HK302" s="1">
        <f t="shared" si="717"/>
        <v>386644.10859468294</v>
      </c>
      <c r="HL302" s="2">
        <f t="shared" si="722"/>
        <v>-0.99996053814970387</v>
      </c>
      <c r="HM302" s="4">
        <f t="shared" si="723"/>
        <v>1.0442362410571693</v>
      </c>
      <c r="HN302" s="4">
        <f t="shared" si="724"/>
        <v>0.50256237372312607</v>
      </c>
      <c r="HO302" s="5">
        <f t="shared" si="718"/>
        <v>6.7800408713915203</v>
      </c>
      <c r="HP302" s="2">
        <f t="shared" si="725"/>
        <v>-3968.9883981481862</v>
      </c>
      <c r="HQ302" s="5">
        <f t="shared" si="726"/>
        <v>-6.7916427232053138</v>
      </c>
      <c r="HR302" s="6">
        <f t="shared" si="727"/>
        <v>2652.7800408713915</v>
      </c>
      <c r="HS302" s="2">
        <f t="shared" si="728"/>
        <v>189.54140773356536</v>
      </c>
      <c r="HT302" s="11">
        <f t="shared" si="729"/>
        <v>382776.78160267847</v>
      </c>
    </row>
    <row r="303" spans="1:228" x14ac:dyDescent="0.25">
      <c r="A303">
        <v>217</v>
      </c>
      <c r="B303" s="3">
        <v>70794578438.413696</v>
      </c>
      <c r="C303" s="7">
        <v>2243.3448183136138</v>
      </c>
      <c r="D303" s="6">
        <f t="shared" si="719"/>
        <v>4.2556762905169609</v>
      </c>
      <c r="E303" s="6">
        <f t="shared" si="752"/>
        <v>4.456167020133706</v>
      </c>
      <c r="F303" s="6">
        <f t="shared" si="752"/>
        <v>4.666100661296773</v>
      </c>
      <c r="G303" s="6">
        <f t="shared" si="752"/>
        <v>4.8859217263114791</v>
      </c>
      <c r="H303" s="6">
        <f t="shared" si="752"/>
        <v>5.1160956292160344</v>
      </c>
      <c r="I303" s="6">
        <f t="shared" si="752"/>
        <v>5.3571096663848383</v>
      </c>
      <c r="J303" s="6">
        <f t="shared" si="752"/>
        <v>5.6094740429134733</v>
      </c>
      <c r="K303" s="6">
        <f t="shared" si="752"/>
        <v>5.873722946944171</v>
      </c>
      <c r="L303" s="6">
        <f t="shared" si="752"/>
        <v>6.1504156740730149</v>
      </c>
      <c r="M303" s="6">
        <f t="shared" si="752"/>
        <v>6.4401378042210782</v>
      </c>
      <c r="N303" s="6">
        <f t="shared" si="752"/>
        <v>6.7435024333294535</v>
      </c>
      <c r="O303" s="6">
        <f t="shared" si="752"/>
        <v>7.0611514624690139</v>
      </c>
      <c r="P303" s="6">
        <f t="shared" si="752"/>
        <v>7.3937569469290416</v>
      </c>
      <c r="Q303" s="6">
        <f t="shared" si="752"/>
        <v>7.742022508103374</v>
      </c>
      <c r="R303" s="6">
        <f t="shared" si="752"/>
        <v>8.1066848110430509</v>
      </c>
      <c r="S303" s="6">
        <f t="shared" si="752"/>
        <v>8.4885151106464303</v>
      </c>
      <c r="T303" s="6">
        <f t="shared" si="752"/>
        <v>8.8883208696779281</v>
      </c>
      <c r="U303" s="6">
        <f t="shared" si="752"/>
        <v>9.3069474518980719</v>
      </c>
      <c r="V303" s="6">
        <f t="shared" si="752"/>
        <v>9.7452798936692258</v>
      </c>
      <c r="W303" s="6">
        <f t="shared" si="752"/>
        <v>10.204244757702428</v>
      </c>
      <c r="X303" s="6">
        <f t="shared" si="752"/>
        <v>10.684812072617579</v>
      </c>
      <c r="Y303" s="6">
        <f t="shared" si="752"/>
        <v>11.187997362238171</v>
      </c>
      <c r="Z303" s="6">
        <f t="shared" si="752"/>
        <v>11.714863768701468</v>
      </c>
      <c r="AA303" s="6">
        <f t="shared" si="752"/>
        <v>12.266524273594682</v>
      </c>
      <c r="AB303" s="6">
        <f t="shared" si="752"/>
        <v>12.84414402157169</v>
      </c>
      <c r="AC303" s="6">
        <f t="shared" si="752"/>
        <v>13.448942751071046</v>
      </c>
      <c r="AD303" s="6">
        <f t="shared" si="752"/>
        <v>14.082197336942146</v>
      </c>
      <c r="AE303" s="6">
        <f t="shared" si="752"/>
        <v>14.745244449956218</v>
      </c>
      <c r="AF303" s="6">
        <f t="shared" si="752"/>
        <v>15.43948333854412</v>
      </c>
      <c r="AG303" s="6">
        <f t="shared" si="752"/>
        <v>16.166378738089143</v>
      </c>
      <c r="AH303" s="6">
        <f t="shared" si="752"/>
        <v>16.927463913528086</v>
      </c>
      <c r="AI303" s="6">
        <f t="shared" si="752"/>
        <v>17.724343841159133</v>
      </c>
      <c r="AJ303" s="6">
        <f t="shared" si="752"/>
        <v>18.558698535816756</v>
      </c>
      <c r="AK303" s="6">
        <f t="shared" si="752"/>
        <v>19.43228652980341</v>
      </c>
      <c r="AL303" s="6">
        <f t="shared" si="752"/>
        <v>20.346948510297562</v>
      </c>
      <c r="AM303" s="6">
        <f t="shared" si="752"/>
        <v>21.304611122090193</v>
      </c>
      <c r="AN303" s="6">
        <f t="shared" si="752"/>
        <v>22.307290942977545</v>
      </c>
      <c r="AO303" s="6">
        <f t="shared" si="752"/>
        <v>23.357098639222212</v>
      </c>
      <c r="AP303" s="6">
        <f t="shared" si="752"/>
        <v>24.45624330889941</v>
      </c>
      <c r="AQ303" s="6">
        <f t="shared" si="752"/>
        <v>25.607037021240451</v>
      </c>
      <c r="AR303" s="6">
        <f t="shared" si="752"/>
        <v>26.811899560334219</v>
      </c>
      <c r="AS303" s="6">
        <f t="shared" si="752"/>
        <v>28.073363381966786</v>
      </c>
      <c r="AT303" s="6">
        <f t="shared" si="752"/>
        <v>29.394078792566638</v>
      </c>
      <c r="AU303" s="6">
        <f t="shared" si="752"/>
        <v>30.776819359671922</v>
      </c>
      <c r="AV303" s="6">
        <f t="shared" si="752"/>
        <v>32.224487563653973</v>
      </c>
      <c r="AW303" s="6">
        <f t="shared" si="752"/>
        <v>33.740120700623599</v>
      </c>
      <c r="AX303" s="6">
        <f t="shared" si="752"/>
        <v>35.326897047099216</v>
      </c>
      <c r="AY303" s="6">
        <f t="shared" si="752"/>
        <v>36.988142297055276</v>
      </c>
      <c r="AZ303" s="6">
        <f t="shared" si="752"/>
        <v>38.727336282473289</v>
      </c>
      <c r="BA303" s="6">
        <f t="shared" si="752"/>
        <v>40.548119988907693</v>
      </c>
      <c r="BB303" s="6">
        <f t="shared" si="752"/>
        <v>42.454302877876138</v>
      </c>
      <c r="BC303" s="6">
        <f t="shared" si="752"/>
        <v>44.44987052820612</v>
      </c>
      <c r="BD303" s="6">
        <f t="shared" si="752"/>
        <v>46.538992608973395</v>
      </c>
      <c r="BE303" s="6">
        <f t="shared" si="752"/>
        <v>48.72603119681866</v>
      </c>
      <c r="BF303" s="6">
        <f t="shared" si="752"/>
        <v>51.015549450996602</v>
      </c>
      <c r="BG303" s="6">
        <f t="shared" si="752"/>
        <v>53.412320659612313</v>
      </c>
      <c r="BH303" s="6">
        <f t="shared" si="752"/>
        <v>55.921337671112056</v>
      </c>
      <c r="BI303" s="6">
        <f t="shared" si="752"/>
        <v>58.547822725145906</v>
      </c>
      <c r="BJ303" s="6">
        <f t="shared" si="752"/>
        <v>61.29723769733328</v>
      </c>
      <c r="BK303" s="6">
        <f t="shared" si="752"/>
        <v>64.175294772769618</v>
      </c>
      <c r="BL303" s="6">
        <f t="shared" si="752"/>
        <v>67.18796756343643</v>
      </c>
      <c r="BM303" s="6">
        <f t="shared" si="752"/>
        <v>70.341502684491545</v>
      </c>
      <c r="BN303" s="6">
        <f t="shared" si="752"/>
        <v>73.642431805323966</v>
      </c>
      <c r="BO303" s="6">
        <f t="shared" si="752"/>
        <v>77.097584190611371</v>
      </c>
      <c r="BP303" s="6">
        <f t="shared" si="752"/>
        <v>80.714099747375769</v>
      </c>
      <c r="BQ303" s="6">
        <f t="shared" si="750"/>
        <v>84.499442593633205</v>
      </c>
      <c r="BR303" s="6">
        <f t="shared" si="750"/>
        <v>88.461415164500764</v>
      </c>
      <c r="BS303" s="6">
        <f t="shared" si="750"/>
        <v>92.608172871309094</v>
      </c>
      <c r="BT303" s="6">
        <f t="shared" si="750"/>
        <v>96.948239329371077</v>
      </c>
      <c r="BU303" s="6">
        <f t="shared" si="750"/>
        <v>101.49052216942798</v>
      </c>
      <c r="BV303" s="6">
        <f t="shared" si="750"/>
        <v>106.24432944789633</v>
      </c>
      <c r="BW303" s="6">
        <f t="shared" si="750"/>
        <v>111.21938667013377</v>
      </c>
      <c r="BX303" s="6">
        <f t="shared" si="750"/>
        <v>116.42585444051379</v>
      </c>
      <c r="BY303" s="6">
        <f t="shared" si="750"/>
        <v>121.87434675248328</v>
      </c>
      <c r="BZ303" s="6">
        <f t="shared" si="750"/>
        <v>127.57594993051336</v>
      </c>
      <c r="CA303" s="6">
        <f t="shared" si="750"/>
        <v>133.54224223521661</v>
      </c>
      <c r="CB303" s="6">
        <f t="shared" si="750"/>
        <v>139.78531414090159</v>
      </c>
      <c r="CC303" s="6">
        <f t="shared" si="750"/>
        <v>146.31778929438985</v>
      </c>
      <c r="CD303" s="6">
        <f t="shared" si="750"/>
        <v>153.15284616074015</v>
      </c>
      <c r="CE303" s="6">
        <f t="shared" si="750"/>
        <v>160.3042403608242</v>
      </c>
      <c r="CF303" s="6">
        <f t="shared" si="750"/>
        <v>167.786327702428</v>
      </c>
      <c r="CG303" s="6">
        <f t="shared" si="750"/>
        <v>175.61408790407006</v>
      </c>
      <c r="CH303" s="6">
        <f t="shared" si="750"/>
        <v>183.80314900799382</v>
      </c>
      <c r="CI303" s="6">
        <f t="shared" si="750"/>
        <v>192.36981247471985</v>
      </c>
      <c r="CJ303" s="6">
        <f t="shared" si="750"/>
        <v>201.33107894806858</v>
      </c>
      <c r="CK303" s="6">
        <f t="shared" si="750"/>
        <v>210.70467467478471</v>
      </c>
      <c r="CL303" s="6">
        <f t="shared" si="750"/>
        <v>220.50907855823377</v>
      </c>
      <c r="CM303" s="6">
        <f t="shared" si="750"/>
        <v>230.76354981956635</v>
      </c>
      <c r="CN303" s="6">
        <f t="shared" si="750"/>
        <v>241.48815623407737</v>
      </c>
      <c r="CO303" s="6">
        <f t="shared" si="750"/>
        <v>252.70380290279661</v>
      </c>
      <c r="CP303" s="6">
        <f t="shared" si="750"/>
        <v>264.43226151228038</v>
      </c>
      <c r="CQ303" s="6">
        <f t="shared" si="750"/>
        <v>276.69620002649498</v>
      </c>
      <c r="CR303" s="6">
        <f t="shared" si="750"/>
        <v>289.51921274503076</v>
      </c>
      <c r="CS303" s="6">
        <f t="shared" si="750"/>
        <v>302.92585065172807</v>
      </c>
      <c r="CT303" s="6">
        <f t="shared" si="750"/>
        <v>316.94165196618712</v>
      </c>
      <c r="CU303" s="6">
        <f t="shared" si="750"/>
        <v>331.59317279533843</v>
      </c>
      <c r="CV303" s="6">
        <f t="shared" si="750"/>
        <v>346.90801777391334</v>
      </c>
      <c r="CW303" s="6">
        <f t="shared" si="750"/>
        <v>362.91487055915263</v>
      </c>
      <c r="CX303" s="6">
        <f t="shared" si="750"/>
        <v>379.64352403327939</v>
      </c>
      <c r="CY303" s="6">
        <f t="shared" si="750"/>
        <v>397.12491004957667</v>
      </c>
      <c r="CZ303" s="6">
        <f t="shared" si="750"/>
        <v>415.39112852965383</v>
      </c>
      <c r="DA303" s="6">
        <f t="shared" si="750"/>
        <v>434.47547570624886</v>
      </c>
      <c r="DB303" s="6">
        <f t="shared" si="750"/>
        <v>454.41247127712109</v>
      </c>
      <c r="DC303" s="6">
        <f t="shared" si="750"/>
        <v>475.23788420391435</v>
      </c>
      <c r="DD303" s="6">
        <f t="shared" si="750"/>
        <v>496.98875687248733</v>
      </c>
      <c r="DE303" s="6">
        <f t="shared" si="750"/>
        <v>519.70342728738785</v>
      </c>
      <c r="DF303" s="6">
        <f t="shared" si="750"/>
        <v>543.42154894545831</v>
      </c>
      <c r="DG303" s="6">
        <f t="shared" si="750"/>
        <v>568.18410799491016</v>
      </c>
      <c r="DH303" s="6">
        <f t="shared" si="750"/>
        <v>594.03343724609999</v>
      </c>
      <c r="DI303" s="6">
        <f t="shared" si="750"/>
        <v>621.01322655578326</v>
      </c>
      <c r="DJ303" s="6">
        <f t="shared" si="750"/>
        <v>649.16852905848611</v>
      </c>
      <c r="DK303" s="6">
        <f t="shared" si="750"/>
        <v>678.54576267513733</v>
      </c>
      <c r="DL303" s="6">
        <f t="shared" si="750"/>
        <v>709.19270626353762</v>
      </c>
      <c r="DM303" s="6">
        <f t="shared" si="750"/>
        <v>741.15848972626577</v>
      </c>
      <c r="DN303" s="6">
        <f t="shared" si="750"/>
        <v>774.4935773309918</v>
      </c>
      <c r="DO303" s="6">
        <f t="shared" si="750"/>
        <v>809.24974341799145</v>
      </c>
      <c r="DP303" s="6">
        <f t="shared" si="750"/>
        <v>845.48003962187647</v>
      </c>
      <c r="DQ303" s="6">
        <f t="shared" si="750"/>
        <v>883.23875263494676</v>
      </c>
      <c r="DR303" s="6">
        <f t="shared" si="750"/>
        <v>922.58135148498116</v>
      </c>
      <c r="DS303" s="6">
        <f t="shared" si="750"/>
        <v>963.56442319725454</v>
      </c>
      <c r="DT303" s="6">
        <f t="shared" si="750"/>
        <v>1006.2455956340094</v>
      </c>
      <c r="DU303" s="6">
        <f t="shared" si="750"/>
        <v>1050.6834462161235</v>
      </c>
      <c r="DV303" s="6">
        <f t="shared" si="750"/>
        <v>1096.9373951247271</v>
      </c>
      <c r="DW303" s="6">
        <f t="shared" si="750"/>
        <v>1145.0675814927554</v>
      </c>
      <c r="DX303" s="6">
        <f t="shared" si="750"/>
        <v>1195.1347209969053</v>
      </c>
      <c r="DY303" s="6">
        <f t="shared" si="750"/>
        <v>1247.199943142957</v>
      </c>
      <c r="DZ303" s="6">
        <f t="shared" si="750"/>
        <v>1301.3246064505799</v>
      </c>
      <c r="EA303" s="6">
        <f t="shared" si="750"/>
        <v>1357.5700896249393</v>
      </c>
      <c r="EB303" s="6">
        <f t="shared" si="753"/>
        <v>1415.9975567048473</v>
      </c>
      <c r="EC303" s="6">
        <f t="shared" si="753"/>
        <v>1476.667694070889</v>
      </c>
      <c r="ED303" s="6">
        <f t="shared" si="753"/>
        <v>1539.6404170966803</v>
      </c>
      <c r="EE303" s="6">
        <f t="shared" si="753"/>
        <v>1604.9745441402911</v>
      </c>
      <c r="EF303" s="6">
        <f t="shared" si="753"/>
        <v>1672.7274354805793</v>
      </c>
      <c r="EG303" s="6">
        <f t="shared" si="753"/>
        <v>1742.9545947248771</v>
      </c>
      <c r="EH303" s="6">
        <f t="shared" si="753"/>
        <v>1815.7092301707603</v>
      </c>
      <c r="EI303" s="6">
        <f t="shared" si="753"/>
        <v>1891.0417735407186</v>
      </c>
      <c r="EJ303" s="6">
        <f t="shared" si="753"/>
        <v>1968.9993535021283</v>
      </c>
      <c r="EK303" s="6">
        <f t="shared" si="753"/>
        <v>2049.6252213826574</v>
      </c>
      <c r="EL303" s="6">
        <f t="shared" si="753"/>
        <v>2132.9581265381789</v>
      </c>
      <c r="EM303" s="6">
        <f t="shared" si="753"/>
        <v>2219.0316388873166</v>
      </c>
      <c r="EN303" s="6">
        <f t="shared" si="753"/>
        <v>2307.8734162671108</v>
      </c>
      <c r="EO303" s="6">
        <f t="shared" si="753"/>
        <v>2399.5044144291323</v>
      </c>
      <c r="EP303" s="6">
        <f t="shared" si="753"/>
        <v>2493.9380377148482</v>
      </c>
      <c r="EQ303" s="6">
        <f t="shared" si="753"/>
        <v>2591.179228779245</v>
      </c>
      <c r="ER303" s="6">
        <f t="shared" si="753"/>
        <v>2691.2234960858405</v>
      </c>
      <c r="ES303" s="6">
        <f t="shared" si="753"/>
        <v>2794.055878388594</v>
      </c>
      <c r="ET303" s="6">
        <f t="shared" si="753"/>
        <v>2899.6498459779573</v>
      </c>
      <c r="EU303" s="6">
        <f t="shared" si="753"/>
        <v>3007.9661391664436</v>
      </c>
      <c r="EV303" s="6">
        <f t="shared" si="753"/>
        <v>3118.9515452979804</v>
      </c>
      <c r="EW303" s="6">
        <f t="shared" si="753"/>
        <v>3232.5376165234798</v>
      </c>
      <c r="EX303" s="6">
        <f t="shared" si="753"/>
        <v>3348.6393316938866</v>
      </c>
      <c r="EY303" s="6">
        <f t="shared" si="753"/>
        <v>3467.1537070048703</v>
      </c>
      <c r="EZ303" s="6">
        <f t="shared" si="753"/>
        <v>3587.9583614746653</v>
      </c>
      <c r="FA303" s="6">
        <f t="shared" si="753"/>
        <v>3710.9100449998878</v>
      </c>
      <c r="FB303" s="6">
        <f t="shared" si="753"/>
        <v>3835.843138586587</v>
      </c>
      <c r="FC303" s="6">
        <f t="shared" si="753"/>
        <v>3962.5681384174877</v>
      </c>
      <c r="FD303" s="6">
        <f t="shared" si="753"/>
        <v>4090.8701377349475</v>
      </c>
      <c r="FE303" s="6">
        <f t="shared" si="753"/>
        <v>4220.5073230015978</v>
      </c>
      <c r="FF303" s="6">
        <f t="shared" si="753"/>
        <v>4351.2095035810389</v>
      </c>
      <c r="FG303" s="6">
        <f t="shared" si="753"/>
        <v>4482.6766971227389</v>
      </c>
      <c r="FH303" s="6">
        <f t="shared" si="753"/>
        <v>4614.5777959944144</v>
      </c>
      <c r="FI303" s="6">
        <f t="shared" si="753"/>
        <v>4746.5493434990949</v>
      </c>
      <c r="FJ303" s="6">
        <f t="shared" si="753"/>
        <v>4878.1944520578263</v>
      </c>
      <c r="FK303" s="6">
        <f t="shared" si="753"/>
        <v>5009.0818992053828</v>
      </c>
      <c r="FL303" s="6">
        <f t="shared" si="753"/>
        <v>5138.7454408701651</v>
      </c>
      <c r="FM303" s="6">
        <f t="shared" si="753"/>
        <v>5266.6833850891544</v>
      </c>
      <c r="FN303" s="6">
        <f t="shared" si="753"/>
        <v>5392.3584728013029</v>
      </c>
      <c r="FO303" s="6">
        <f t="shared" si="753"/>
        <v>5515.1981157226155</v>
      </c>
      <c r="FP303" s="6">
        <f t="shared" si="753"/>
        <v>5634.5950442163285</v>
      </c>
      <c r="FQ303" s="6">
        <f t="shared" si="753"/>
        <v>5749.908420573689</v>
      </c>
      <c r="FR303" s="6">
        <f t="shared" si="753"/>
        <v>5860.4654748787689</v>
      </c>
      <c r="FS303" s="6">
        <f t="shared" si="753"/>
        <v>5965.5637215068946</v>
      </c>
      <c r="FT303" s="6">
        <f t="shared" si="753"/>
        <v>6064.4738141366925</v>
      </c>
      <c r="FU303" s="6">
        <f t="shared" si="753"/>
        <v>6156.4430955499556</v>
      </c>
      <c r="FV303" s="6">
        <f t="shared" si="753"/>
        <v>6240.699895322783</v>
      </c>
      <c r="FW303" s="6">
        <f t="shared" si="753"/>
        <v>6316.4586234370126</v>
      </c>
      <c r="FX303" s="6">
        <f t="shared" si="753"/>
        <v>6382.9257005490399</v>
      </c>
      <c r="FY303" s="6">
        <f t="shared" si="753"/>
        <v>6439.3063559182901</v>
      </c>
      <c r="FZ303" s="6">
        <f t="shared" si="753"/>
        <v>6484.8123115021281</v>
      </c>
      <c r="GA303" s="6">
        <f t="shared" si="753"/>
        <v>6518.6703552127447</v>
      </c>
      <c r="GB303" s="6">
        <f t="shared" si="753"/>
        <v>6540.1317876762805</v>
      </c>
      <c r="GC303" s="6">
        <f t="shared" si="753"/>
        <v>6548.4827047726421</v>
      </c>
      <c r="GD303" s="6">
        <f t="shared" si="753"/>
        <v>6543.0550528714175</v>
      </c>
      <c r="GE303" s="6">
        <f t="shared" si="753"/>
        <v>6523.2383649364983</v>
      </c>
      <c r="GF303" s="6">
        <f t="shared" si="753"/>
        <v>6488.4920539304403</v>
      </c>
      <c r="GG303" s="6">
        <f t="shared" si="753"/>
        <v>6438.3581054048955</v>
      </c>
      <c r="GH303" s="6">
        <f t="shared" si="753"/>
        <v>6372.4739746605028</v>
      </c>
      <c r="GI303" s="6">
        <f t="shared" si="753"/>
        <v>6290.5854559808022</v>
      </c>
      <c r="GJ303" s="6">
        <f t="shared" si="753"/>
        <v>6192.559253511422</v>
      </c>
      <c r="GK303" s="6">
        <f t="shared" si="753"/>
        <v>6078.3949465762998</v>
      </c>
      <c r="GL303" s="6">
        <f t="shared" si="753"/>
        <v>5948.2360083484291</v>
      </c>
      <c r="GM303" s="6">
        <f t="shared" si="753"/>
        <v>5802.3795076970646</v>
      </c>
      <c r="GN303" s="6">
        <f t="shared" si="751"/>
        <v>5641.2841019057305</v>
      </c>
      <c r="GO303" s="6">
        <f t="shared" si="751"/>
        <v>5465.5759151515895</v>
      </c>
      <c r="GP303" s="6">
        <f t="shared" si="751"/>
        <v>5276.0518966240725</v>
      </c>
      <c r="GQ303" s="6">
        <f t="shared" si="751"/>
        <v>5073.6802654313051</v>
      </c>
      <c r="GR303" s="6">
        <f t="shared" si="751"/>
        <v>4859.5976793363725</v>
      </c>
      <c r="GS303" s="6">
        <f t="shared" si="751"/>
        <v>4635.1028129269862</v>
      </c>
      <c r="GT303" s="6">
        <f t="shared" si="751"/>
        <v>4401.6460995989419</v>
      </c>
      <c r="GU303" s="6">
        <f t="shared" si="751"/>
        <v>4160.8154815357584</v>
      </c>
      <c r="GV303" s="6">
        <f t="shared" si="751"/>
        <v>3914.3181225640437</v>
      </c>
      <c r="GW303" s="6">
        <f t="shared" si="751"/>
        <v>3663.958169035775</v>
      </c>
      <c r="GX303" s="6">
        <f t="shared" si="751"/>
        <v>3411.6107910288488</v>
      </c>
      <c r="GY303" s="6">
        <f t="shared" si="751"/>
        <v>3159.1928959255633</v>
      </c>
      <c r="GZ303" s="6">
        <f t="shared" si="751"/>
        <v>2908.6310729579</v>
      </c>
      <c r="HA303" s="6">
        <f t="shared" si="751"/>
        <v>2661.8274931425058</v>
      </c>
      <c r="HB303" s="6">
        <f t="shared" si="751"/>
        <v>2420.6246452777177</v>
      </c>
      <c r="HC303" s="6">
        <f t="shared" si="751"/>
        <v>2186.7699253231281</v>
      </c>
      <c r="HD303" s="6">
        <f t="shared" si="751"/>
        <v>1961.8812028887587</v>
      </c>
      <c r="HE303" s="6">
        <f t="shared" si="751"/>
        <v>1747.4145541014263</v>
      </c>
      <c r="HF303" s="6">
        <f t="shared" si="751"/>
        <v>1544.6353650082447</v>
      </c>
      <c r="HG303" s="6">
        <f t="shared" si="751"/>
        <v>1354.5939658999157</v>
      </c>
      <c r="HJ303" s="2">
        <f t="shared" si="721"/>
        <v>380050.00414851913</v>
      </c>
      <c r="HK303" s="1">
        <f t="shared" si="717"/>
        <v>386644.10859468294</v>
      </c>
      <c r="HL303" s="2">
        <f t="shared" si="722"/>
        <v>-0.99996081926310687</v>
      </c>
      <c r="HM303" s="4">
        <f t="shared" si="723"/>
        <v>1.0442468076838605</v>
      </c>
      <c r="HN303" s="4">
        <f t="shared" si="724"/>
        <v>0.50255323841355348</v>
      </c>
      <c r="HO303" s="5">
        <f t="shared" si="718"/>
        <v>6.7558688422625437</v>
      </c>
      <c r="HP303" s="2">
        <f t="shared" si="725"/>
        <v>-3968.9884807964895</v>
      </c>
      <c r="HQ303" s="5">
        <f t="shared" si="726"/>
        <v>-6.7673880457728046</v>
      </c>
      <c r="HR303" s="6">
        <f t="shared" si="727"/>
        <v>2652.7558688422623</v>
      </c>
      <c r="HS303" s="2">
        <f t="shared" si="728"/>
        <v>189.20280039435789</v>
      </c>
      <c r="HT303" s="11">
        <f t="shared" si="729"/>
        <v>380050.00414903299</v>
      </c>
    </row>
    <row r="304" spans="1:228" x14ac:dyDescent="0.25">
      <c r="A304">
        <v>218</v>
      </c>
      <c r="B304" s="3">
        <v>79432823472.428101</v>
      </c>
      <c r="C304" s="7">
        <v>2517.0742855105618</v>
      </c>
      <c r="D304" s="6">
        <f t="shared" si="719"/>
        <v>3.7785717571006301</v>
      </c>
      <c r="E304" s="6">
        <f t="shared" si="752"/>
        <v>3.9565904559969689</v>
      </c>
      <c r="F304" s="6">
        <f t="shared" si="752"/>
        <v>4.1429941403199102</v>
      </c>
      <c r="G304" s="6">
        <f t="shared" si="752"/>
        <v>4.3381775686188746</v>
      </c>
      <c r="H304" s="6">
        <f t="shared" si="752"/>
        <v>4.5425540661748727</v>
      </c>
      <c r="I304" s="6">
        <f t="shared" si="752"/>
        <v>4.7565563964925852</v>
      </c>
      <c r="J304" s="6">
        <f t="shared" si="752"/>
        <v>4.9806376735222164</v>
      </c>
      <c r="K304" s="6">
        <f t="shared" si="752"/>
        <v>5.2152723165355361</v>
      </c>
      <c r="L304" s="6">
        <f t="shared" si="752"/>
        <v>5.4609570495660611</v>
      </c>
      <c r="M304" s="6">
        <f t="shared" si="752"/>
        <v>5.7182119475377817</v>
      </c>
      <c r="N304" s="6">
        <f t="shared" si="752"/>
        <v>5.9875815311881722</v>
      </c>
      <c r="O304" s="6">
        <f t="shared" si="752"/>
        <v>6.2696359130972139</v>
      </c>
      <c r="P304" s="6">
        <f t="shared" si="752"/>
        <v>6.5649719971114244</v>
      </c>
      <c r="Q304" s="6">
        <f t="shared" si="752"/>
        <v>6.8742147336791373</v>
      </c>
      <c r="R304" s="6">
        <f t="shared" si="752"/>
        <v>7.1980184336592856</v>
      </c>
      <c r="S304" s="6">
        <f t="shared" si="752"/>
        <v>7.5370681432579589</v>
      </c>
      <c r="T304" s="6">
        <f t="shared" si="752"/>
        <v>7.8920810829439398</v>
      </c>
      <c r="U304" s="6">
        <f t="shared" si="752"/>
        <v>8.2638081532776635</v>
      </c>
      <c r="V304" s="6">
        <f t="shared" si="752"/>
        <v>8.6530355106620878</v>
      </c>
      <c r="W304" s="6">
        <f t="shared" si="752"/>
        <v>9.0605862162937889</v>
      </c>
      <c r="X304" s="6">
        <f t="shared" si="752"/>
        <v>9.4873219616006175</v>
      </c>
      <c r="Y304" s="6">
        <f t="shared" si="752"/>
        <v>9.9341448736757183</v>
      </c>
      <c r="Z304" s="6">
        <f t="shared" si="752"/>
        <v>10.401999404362703</v>
      </c>
      <c r="AA304" s="6">
        <f t="shared" si="752"/>
        <v>10.891874306764203</v>
      </c>
      <c r="AB304" s="6">
        <f t="shared" si="752"/>
        <v>11.404804703166555</v>
      </c>
      <c r="AC304" s="6">
        <f t="shared" si="752"/>
        <v>11.941874248523995</v>
      </c>
      <c r="AD304" s="6">
        <f t="shared" si="752"/>
        <v>12.504217393815626</v>
      </c>
      <c r="AE304" s="6">
        <f t="shared" si="752"/>
        <v>13.093021753742692</v>
      </c>
      <c r="AF304" s="6">
        <f t="shared" si="752"/>
        <v>13.709530583563071</v>
      </c>
      <c r="AG304" s="6">
        <f t="shared" si="752"/>
        <v>14.355045369853356</v>
      </c>
      <c r="AH304" s="6">
        <f t="shared" si="752"/>
        <v>15.030928540371258</v>
      </c>
      <c r="AI304" s="6">
        <f t="shared" si="752"/>
        <v>15.738606298326403</v>
      </c>
      <c r="AJ304" s="6">
        <f t="shared" si="752"/>
        <v>16.479571586607069</v>
      </c>
      <c r="AK304" s="6">
        <f t="shared" si="752"/>
        <v>17.255387187721258</v>
      </c>
      <c r="AL304" s="6">
        <f t="shared" si="752"/>
        <v>18.067688965511941</v>
      </c>
      <c r="AM304" s="6">
        <f t="shared" si="752"/>
        <v>18.918189254832765</v>
      </c>
      <c r="AN304" s="6">
        <f t="shared" si="752"/>
        <v>19.808680405801795</v>
      </c>
      <c r="AO304" s="6">
        <f t="shared" si="752"/>
        <v>20.741038489338436</v>
      </c>
      <c r="AP304" s="6">
        <f t="shared" si="752"/>
        <v>21.71722717105737</v>
      </c>
      <c r="AQ304" s="6">
        <f t="shared" si="752"/>
        <v>22.739301760870134</v>
      </c>
      <c r="AR304" s="6">
        <f t="shared" si="752"/>
        <v>23.809413445879684</v>
      </c>
      <c r="AS304" s="6">
        <f t="shared" si="752"/>
        <v>24.929813714539268</v>
      </c>
      <c r="AT304" s="6">
        <f t="shared" si="752"/>
        <v>26.102858980232746</v>
      </c>
      <c r="AU304" s="6">
        <f t="shared" si="752"/>
        <v>27.331015412849077</v>
      </c>
      <c r="AV304" s="6">
        <f t="shared" si="752"/>
        <v>28.616863987225614</v>
      </c>
      <c r="AW304" s="6">
        <f t="shared" si="752"/>
        <v>29.963105757529558</v>
      </c>
      <c r="AX304" s="6">
        <f t="shared" si="752"/>
        <v>31.37256736724866</v>
      </c>
      <c r="AY304" s="6">
        <f t="shared" si="752"/>
        <v>32.848206804524075</v>
      </c>
      <c r="AZ304" s="6">
        <f t="shared" si="752"/>
        <v>34.393119413036445</v>
      </c>
      <c r="BA304" s="6">
        <f t="shared" si="752"/>
        <v>36.010544169031796</v>
      </c>
      <c r="BB304" s="6">
        <f t="shared" si="752"/>
        <v>37.703870235373678</v>
      </c>
      <c r="BC304" s="6">
        <f t="shared" si="752"/>
        <v>39.476643803832417</v>
      </c>
      <c r="BD304" s="6">
        <f t="shared" si="752"/>
        <v>41.332575237310586</v>
      </c>
      <c r="BE304" s="6">
        <f t="shared" si="752"/>
        <v>43.275546523882952</v>
      </c>
      <c r="BF304" s="6">
        <f t="shared" si="752"/>
        <v>45.309619055084738</v>
      </c>
      <c r="BG304" s="6">
        <f t="shared" si="752"/>
        <v>47.439041741022251</v>
      </c>
      <c r="BH304" s="6">
        <f t="shared" si="752"/>
        <v>49.668259475486224</v>
      </c>
      <c r="BI304" s="6">
        <f t="shared" si="752"/>
        <v>52.001921964356995</v>
      </c>
      <c r="BJ304" s="6">
        <f t="shared" si="752"/>
        <v>54.444892931027788</v>
      </c>
      <c r="BK304" s="6">
        <f t="shared" si="752"/>
        <v>57.002259712923404</v>
      </c>
      <c r="BL304" s="6">
        <f t="shared" si="752"/>
        <v>59.679343263563837</v>
      </c>
      <c r="BM304" s="6">
        <f t="shared" si="752"/>
        <v>62.481708574549643</v>
      </c>
      <c r="BN304" s="6">
        <f t="shared" si="752"/>
        <v>65.415175532755484</v>
      </c>
      <c r="BO304" s="6">
        <f t="shared" si="752"/>
        <v>68.485830227549783</v>
      </c>
      <c r="BP304" s="6">
        <f t="shared" si="752"/>
        <v>71.700036723654506</v>
      </c>
      <c r="BQ304" s="6">
        <f t="shared" si="750"/>
        <v>75.064449315037734</v>
      </c>
      <c r="BR304" s="6">
        <f t="shared" si="750"/>
        <v>78.586025275609032</v>
      </c>
      <c r="BS304" s="6">
        <f t="shared" si="750"/>
        <v>82.272038122361252</v>
      </c>
      <c r="BT304" s="6">
        <f t="shared" si="750"/>
        <v>86.130091406873433</v>
      </c>
      <c r="BU304" s="6">
        <f t="shared" si="750"/>
        <v>90.168133050710651</v>
      </c>
      <c r="BV304" s="6">
        <f t="shared" si="750"/>
        <v>94.394470240547989</v>
      </c>
      <c r="BW304" s="6">
        <f t="shared" si="750"/>
        <v>98.8177848982657</v>
      </c>
      <c r="BX304" s="6">
        <f t="shared" si="750"/>
        <v>103.44714974112577</v>
      </c>
      <c r="BY304" s="6">
        <f t="shared" si="750"/>
        <v>108.29204494685217</v>
      </c>
      <c r="BZ304" s="6">
        <f t="shared" si="750"/>
        <v>113.36237543759897</v>
      </c>
      <c r="CA304" s="6">
        <f t="shared" si="750"/>
        <v>118.66848879653753</v>
      </c>
      <c r="CB304" s="6">
        <f t="shared" si="750"/>
        <v>124.22119382935391</v>
      </c>
      <c r="CC304" s="6">
        <f t="shared" si="750"/>
        <v>130.0317797829201</v>
      </c>
      <c r="CD304" s="6">
        <f t="shared" si="750"/>
        <v>136.11203623097424</v>
      </c>
      <c r="CE304" s="6">
        <f t="shared" si="750"/>
        <v>142.47427363645687</v>
      </c>
      <c r="CF304" s="6">
        <f t="shared" si="750"/>
        <v>149.13134459772292</v>
      </c>
      <c r="CG304" s="6">
        <f t="shared" si="750"/>
        <v>156.09666578414843</v>
      </c>
      <c r="CH304" s="6">
        <f t="shared" si="750"/>
        <v>163.38424056478161</v>
      </c>
      <c r="CI304" s="6">
        <f t="shared" si="750"/>
        <v>171.00868233067044</v>
      </c>
      <c r="CJ304" s="6">
        <f t="shared" si="750"/>
        <v>178.9852385090621</v>
      </c>
      <c r="CK304" s="6">
        <f t="shared" si="750"/>
        <v>187.32981526414079</v>
      </c>
      <c r="CL304" s="6">
        <f t="shared" si="750"/>
        <v>196.05900287557475</v>
      </c>
      <c r="CM304" s="6">
        <f t="shared" si="750"/>
        <v>205.19010178158774</v>
      </c>
      <c r="CN304" s="6">
        <f t="shared" si="750"/>
        <v>214.74114926912463</v>
      </c>
      <c r="CO304" s="6">
        <f t="shared" si="750"/>
        <v>224.73094678779725</v>
      </c>
      <c r="CP304" s="6">
        <f t="shared" si="750"/>
        <v>235.1790878590721</v>
      </c>
      <c r="CQ304" s="6">
        <f t="shared" si="750"/>
        <v>246.10598654520811</v>
      </c>
      <c r="CR304" s="6">
        <f t="shared" si="750"/>
        <v>257.53290643506989</v>
      </c>
      <c r="CS304" s="6">
        <f t="shared" si="750"/>
        <v>269.48199009623011</v>
      </c>
      <c r="CT304" s="6">
        <f t="shared" si="750"/>
        <v>281.97628893382779</v>
      </c>
      <c r="CU304" s="6">
        <f t="shared" si="750"/>
        <v>295.0397933845494</v>
      </c>
      <c r="CV304" s="6">
        <f t="shared" si="750"/>
        <v>308.69746336830042</v>
      </c>
      <c r="CW304" s="6">
        <f t="shared" si="750"/>
        <v>322.97525890093658</v>
      </c>
      <c r="CX304" s="6">
        <f t="shared" si="750"/>
        <v>337.90017076274449</v>
      </c>
      <c r="CY304" s="6">
        <f t="shared" si="750"/>
        <v>353.50025110359189</v>
      </c>
      <c r="CZ304" s="6">
        <f t="shared" si="750"/>
        <v>369.80464384259898</v>
      </c>
      <c r="DA304" s="6">
        <f t="shared" si="750"/>
        <v>386.84361471060555</v>
      </c>
      <c r="DB304" s="6">
        <f t="shared" si="750"/>
        <v>404.64858076042776</v>
      </c>
      <c r="DC304" s="6">
        <f t="shared" si="750"/>
        <v>423.25213914416673</v>
      </c>
      <c r="DD304" s="6">
        <f t="shared" si="750"/>
        <v>442.6880949439643</v>
      </c>
      <c r="DE304" s="6">
        <f t="shared" si="750"/>
        <v>462.99148780630213</v>
      </c>
      <c r="DF304" s="6">
        <f t="shared" si="750"/>
        <v>484.19861710816241</v>
      </c>
      <c r="DG304" s="6">
        <f t="shared" si="750"/>
        <v>506.3470653518965</v>
      </c>
      <c r="DH304" s="6">
        <f t="shared" si="750"/>
        <v>529.4757194530257</v>
      </c>
      <c r="DI304" s="6">
        <f t="shared" si="750"/>
        <v>553.62478954879441</v>
      </c>
      <c r="DJ304" s="6">
        <f t="shared" si="750"/>
        <v>578.83582491561572</v>
      </c>
      <c r="DK304" s="6">
        <f t="shared" si="750"/>
        <v>605.15172654815444</v>
      </c>
      <c r="DL304" s="6">
        <f t="shared" si="750"/>
        <v>632.61675589769698</v>
      </c>
      <c r="DM304" s="6">
        <f t="shared" si="750"/>
        <v>661.27653922710942</v>
      </c>
      <c r="DN304" s="6">
        <f t="shared" si="750"/>
        <v>691.17806698895697</v>
      </c>
      <c r="DO304" s="6">
        <f t="shared" si="750"/>
        <v>722.36968756502927</v>
      </c>
      <c r="DP304" s="6">
        <f t="shared" si="750"/>
        <v>754.90109466593037</v>
      </c>
      <c r="DQ304" s="6">
        <f t="shared" si="750"/>
        <v>788.8233076033373</v>
      </c>
      <c r="DR304" s="6">
        <f t="shared" si="750"/>
        <v>824.18864360127463</v>
      </c>
      <c r="DS304" s="6">
        <f t="shared" si="750"/>
        <v>861.05068122283194</v>
      </c>
      <c r="DT304" s="6">
        <f t="shared" si="750"/>
        <v>899.46421392186073</v>
      </c>
      <c r="DU304" s="6">
        <f t="shared" si="750"/>
        <v>939.48519265101891</v>
      </c>
      <c r="DV304" s="6">
        <f t="shared" si="750"/>
        <v>981.17065636186044</v>
      </c>
      <c r="DW304" s="6">
        <f t="shared" si="750"/>
        <v>1024.5786491531001</v>
      </c>
      <c r="DX304" s="6">
        <f t="shared" si="750"/>
        <v>1069.7681227319067</v>
      </c>
      <c r="DY304" s="6">
        <f t="shared" si="750"/>
        <v>1116.7988227440751</v>
      </c>
      <c r="DZ304" s="6">
        <f t="shared" si="750"/>
        <v>1165.7311574455287</v>
      </c>
      <c r="EA304" s="6">
        <f t="shared" si="750"/>
        <v>1216.6260470735147</v>
      </c>
      <c r="EB304" s="6">
        <f t="shared" si="753"/>
        <v>1269.544752178085</v>
      </c>
      <c r="EC304" s="6">
        <f t="shared" si="753"/>
        <v>1324.5486790660302</v>
      </c>
      <c r="ED304" s="6">
        <f t="shared" si="753"/>
        <v>1381.6991604029604</v>
      </c>
      <c r="EE304" s="6">
        <f t="shared" si="753"/>
        <v>1441.0572089213138</v>
      </c>
      <c r="EF304" s="6">
        <f t="shared" si="753"/>
        <v>1502.6832420744338</v>
      </c>
      <c r="EG304" s="6">
        <f t="shared" si="753"/>
        <v>1566.6367753762336</v>
      </c>
      <c r="EH304" s="6">
        <f t="shared" si="753"/>
        <v>1632.9760820905285</v>
      </c>
      <c r="EI304" s="6">
        <f t="shared" si="753"/>
        <v>1701.7578168341599</v>
      </c>
      <c r="EJ304" s="6">
        <f t="shared" si="753"/>
        <v>1773.0366006018264</v>
      </c>
      <c r="EK304" s="6">
        <f t="shared" si="753"/>
        <v>1846.8645646597065</v>
      </c>
      <c r="EL304" s="6">
        <f t="shared" si="753"/>
        <v>1923.2908507291379</v>
      </c>
      <c r="EM304" s="6">
        <f t="shared" si="753"/>
        <v>2002.3610648541076</v>
      </c>
      <c r="EN304" s="6">
        <f t="shared" si="753"/>
        <v>2084.1166823824624</v>
      </c>
      <c r="EO304" s="6">
        <f t="shared" si="753"/>
        <v>2168.5944015361038</v>
      </c>
      <c r="EP304" s="6">
        <f t="shared" si="753"/>
        <v>2255.8254431260279</v>
      </c>
      <c r="EQ304" s="6">
        <f t="shared" si="753"/>
        <v>2345.8347941338002</v>
      </c>
      <c r="ER304" s="6">
        <f t="shared" si="753"/>
        <v>2438.6403930517436</v>
      </c>
      <c r="ES304" s="6">
        <f t="shared" si="753"/>
        <v>2534.2522551523457</v>
      </c>
      <c r="ET304" s="6">
        <f t="shared" si="753"/>
        <v>2632.6715361803294</v>
      </c>
      <c r="EU304" s="6">
        <f t="shared" si="753"/>
        <v>2733.8895333874857</v>
      </c>
      <c r="EV304" s="6">
        <f t="shared" si="753"/>
        <v>2837.886623337532</v>
      </c>
      <c r="EW304" s="6">
        <f t="shared" si="753"/>
        <v>2944.6311365307188</v>
      </c>
      <c r="EX304" s="6">
        <f t="shared" si="753"/>
        <v>3054.0781696363615</v>
      </c>
      <c r="EY304" s="6">
        <f t="shared" si="753"/>
        <v>3166.1683369989323</v>
      </c>
      <c r="EZ304" s="6">
        <f t="shared" si="753"/>
        <v>3280.8264640913162</v>
      </c>
      <c r="FA304" s="6">
        <f t="shared" si="753"/>
        <v>3397.9602267772311</v>
      </c>
      <c r="FB304" s="6">
        <f t="shared" si="753"/>
        <v>3517.4587415918045</v>
      </c>
      <c r="FC304" s="6">
        <f t="shared" si="753"/>
        <v>3639.1911137796787</v>
      </c>
      <c r="FD304" s="6">
        <f t="shared" si="753"/>
        <v>3763.0049515895926</v>
      </c>
      <c r="FE304" s="6">
        <f t="shared" si="753"/>
        <v>3888.7248572366038</v>
      </c>
      <c r="FF304" s="6">
        <f t="shared" si="753"/>
        <v>4016.1509071412756</v>
      </c>
      <c r="FG304" s="6">
        <f t="shared" si="753"/>
        <v>4145.0571364251973</v>
      </c>
      <c r="FH304" s="6">
        <f t="shared" si="753"/>
        <v>4275.1900452486916</v>
      </c>
      <c r="FI304" s="6">
        <f t="shared" si="753"/>
        <v>4406.2671474544604</v>
      </c>
      <c r="FJ304" s="6">
        <f t="shared" si="753"/>
        <v>4537.9755849786343</v>
      </c>
      <c r="FK304" s="6">
        <f t="shared" si="753"/>
        <v>4669.9708347910073</v>
      </c>
      <c r="FL304" s="6">
        <f t="shared" si="753"/>
        <v>4801.8755385126024</v>
      </c>
      <c r="FM304" s="6">
        <f t="shared" si="753"/>
        <v>4933.2784884516041</v>
      </c>
      <c r="FN304" s="6">
        <f t="shared" si="753"/>
        <v>5063.7338074083036</v>
      </c>
      <c r="FO304" s="6">
        <f t="shared" si="753"/>
        <v>5192.7603633156341</v>
      </c>
      <c r="FP304" s="6">
        <f t="shared" si="753"/>
        <v>5319.8414633501461</v>
      </c>
      <c r="FQ304" s="6">
        <f t="shared" si="753"/>
        <v>5444.4248756530305</v>
      </c>
      <c r="FR304" s="6">
        <f t="shared" si="753"/>
        <v>5565.9232299757296</v>
      </c>
      <c r="FS304" s="6">
        <f t="shared" si="753"/>
        <v>5683.7148513286438</v>
      </c>
      <c r="FT304" s="6">
        <f t="shared" si="753"/>
        <v>5797.1450829581217</v>
      </c>
      <c r="FU304" s="6">
        <f t="shared" si="753"/>
        <v>5905.5281563835069</v>
      </c>
      <c r="FV304" s="6">
        <f t="shared" si="753"/>
        <v>6008.1496667120391</v>
      </c>
      <c r="FW304" s="6">
        <f t="shared" si="753"/>
        <v>6104.2697107237263</v>
      </c>
      <c r="FX304" s="6">
        <f t="shared" si="753"/>
        <v>6193.1267430009611</v>
      </c>
      <c r="FY304" s="6">
        <f t="shared" si="753"/>
        <v>6273.9422014553838</v>
      </c>
      <c r="FZ304" s="6">
        <f t="shared" si="753"/>
        <v>6345.9259476497518</v>
      </c>
      <c r="GA304" s="6">
        <f t="shared" si="753"/>
        <v>6408.2825590270295</v>
      </c>
      <c r="GB304" s="6">
        <f t="shared" si="753"/>
        <v>6460.2184993301535</v>
      </c>
      <c r="GC304" s="6">
        <f t="shared" si="753"/>
        <v>6500.9501797340199</v>
      </c>
      <c r="GD304" s="6">
        <f t="shared" si="753"/>
        <v>6529.7129064316041</v>
      </c>
      <c r="GE304" s="6">
        <f t="shared" si="753"/>
        <v>6545.770690292904</v>
      </c>
      <c r="GF304" s="6">
        <f t="shared" si="753"/>
        <v>6548.4268708068666</v>
      </c>
      <c r="GG304" s="6">
        <f t="shared" si="753"/>
        <v>6537.0354796238416</v>
      </c>
      <c r="GH304" s="6">
        <f t="shared" si="753"/>
        <v>6511.0132390091612</v>
      </c>
      <c r="GI304" s="6">
        <f t="shared" si="753"/>
        <v>6469.8520574305285</v>
      </c>
      <c r="GJ304" s="6">
        <f t="shared" si="753"/>
        <v>6413.1318490357871</v>
      </c>
      <c r="GK304" s="6">
        <f t="shared" si="753"/>
        <v>6340.5334664668117</v>
      </c>
      <c r="GL304" s="6">
        <f t="shared" si="753"/>
        <v>6251.851498343246</v>
      </c>
      <c r="GM304" s="6">
        <f t="shared" si="753"/>
        <v>6147.0066449965325</v>
      </c>
      <c r="GN304" s="6">
        <f t="shared" si="751"/>
        <v>6026.0573501549143</v>
      </c>
      <c r="GO304" s="6">
        <f t="shared" si="751"/>
        <v>5889.2103340401063</v>
      </c>
      <c r="GP304" s="6">
        <f t="shared" si="751"/>
        <v>5736.8296467650543</v>
      </c>
      <c r="GQ304" s="6">
        <f t="shared" si="751"/>
        <v>5569.4438422935627</v>
      </c>
      <c r="GR304" s="6">
        <f t="shared" si="751"/>
        <v>5387.7508649528572</v>
      </c>
      <c r="GS304" s="6">
        <f t="shared" si="751"/>
        <v>5192.6202450832052</v>
      </c>
      <c r="GT304" s="6">
        <f t="shared" si="751"/>
        <v>4985.0922203226992</v>
      </c>
      <c r="GU304" s="6">
        <f t="shared" si="751"/>
        <v>4766.3734365060982</v>
      </c>
      <c r="GV304" s="6">
        <f t="shared" si="751"/>
        <v>4537.8289390807604</v>
      </c>
      <c r="GW304" s="6">
        <f t="shared" si="751"/>
        <v>4300.9702435844829</v>
      </c>
      <c r="GX304" s="6">
        <f t="shared" si="751"/>
        <v>4057.4393725430309</v>
      </c>
      <c r="GY304" s="6">
        <f t="shared" si="751"/>
        <v>3808.9888655337654</v>
      </c>
      <c r="GZ304" s="6">
        <f t="shared" si="751"/>
        <v>3557.4579072485021</v>
      </c>
      <c r="HA304" s="6">
        <f t="shared" si="751"/>
        <v>3304.7448718364112</v>
      </c>
      <c r="HB304" s="6">
        <f t="shared" si="751"/>
        <v>3052.7767456906226</v>
      </c>
      <c r="HC304" s="6">
        <f t="shared" si="751"/>
        <v>2803.4760585962463</v>
      </c>
      <c r="HD304" s="6">
        <f t="shared" si="751"/>
        <v>2558.7261166757858</v>
      </c>
      <c r="HE304" s="6">
        <f t="shared" si="751"/>
        <v>2320.3354804031728</v>
      </c>
      <c r="HF304" s="6">
        <f t="shared" si="751"/>
        <v>2090.0027567266707</v>
      </c>
      <c r="HG304" s="6">
        <f t="shared" si="751"/>
        <v>1869.2828652666915</v>
      </c>
      <c r="HJ304" s="2">
        <f t="shared" si="721"/>
        <v>376164.84322131524</v>
      </c>
      <c r="HK304" s="1">
        <f t="shared" si="717"/>
        <v>386644.10859468294</v>
      </c>
      <c r="HL304" s="2">
        <f t="shared" si="722"/>
        <v>-0.99996121979847441</v>
      </c>
      <c r="HM304" s="4">
        <f t="shared" si="723"/>
        <v>1.0442619289010753</v>
      </c>
      <c r="HN304" s="4">
        <f t="shared" si="724"/>
        <v>0.50254016536424939</v>
      </c>
      <c r="HO304" s="5">
        <f t="shared" si="718"/>
        <v>6.7212775538039295</v>
      </c>
      <c r="HP304" s="2">
        <f t="shared" si="725"/>
        <v>-3968.9885985552473</v>
      </c>
      <c r="HQ304" s="5">
        <f t="shared" si="726"/>
        <v>-6.7326789985559117</v>
      </c>
      <c r="HR304" s="6">
        <f t="shared" si="727"/>
        <v>2652.7212775538037</v>
      </c>
      <c r="HS304" s="2">
        <f t="shared" si="728"/>
        <v>188.71718625150615</v>
      </c>
      <c r="HT304" s="11">
        <f t="shared" si="729"/>
        <v>376164.84322140639</v>
      </c>
    </row>
    <row r="305" spans="1:228" x14ac:dyDescent="0.25">
      <c r="A305">
        <v>219</v>
      </c>
      <c r="B305" s="3">
        <v>89125093813.374496</v>
      </c>
      <c r="C305" s="7">
        <v>2824.2037991917796</v>
      </c>
      <c r="D305" s="6">
        <f t="shared" si="719"/>
        <v>3.356460825344203</v>
      </c>
      <c r="E305" s="6">
        <f t="shared" si="752"/>
        <v>3.5145966797979162</v>
      </c>
      <c r="F305" s="6">
        <f t="shared" si="752"/>
        <v>3.6801813836716626</v>
      </c>
      <c r="G305" s="6">
        <f t="shared" si="752"/>
        <v>3.8535656596262258</v>
      </c>
      <c r="H305" s="6">
        <f t="shared" si="752"/>
        <v>4.0351167294462593</v>
      </c>
      <c r="I305" s="6">
        <f t="shared" si="752"/>
        <v>4.2252190888239154</v>
      </c>
      <c r="J305" s="6">
        <f t="shared" si="752"/>
        <v>4.4242753183855301</v>
      </c>
      <c r="K305" s="6">
        <f t="shared" si="752"/>
        <v>4.6327069326771229</v>
      </c>
      <c r="L305" s="6">
        <f t="shared" si="752"/>
        <v>4.8509552688117576</v>
      </c>
      <c r="M305" s="6">
        <f t="shared" si="752"/>
        <v>5.0794824166733461</v>
      </c>
      <c r="N305" s="6">
        <f t="shared" si="752"/>
        <v>5.3187721925556968</v>
      </c>
      <c r="O305" s="6">
        <f t="shared" si="752"/>
        <v>5.5693311582988256</v>
      </c>
      <c r="P305" s="6">
        <f t="shared" si="752"/>
        <v>5.8316896879657163</v>
      </c>
      <c r="Q305" s="6">
        <f t="shared" si="752"/>
        <v>6.1064030843055255</v>
      </c>
      <c r="R305" s="6">
        <f t="shared" si="752"/>
        <v>6.3940527472906599</v>
      </c>
      <c r="S305" s="6">
        <f t="shared" si="752"/>
        <v>6.6952473970984272</v>
      </c>
      <c r="T305" s="6">
        <f t="shared" si="752"/>
        <v>7.0106243540841522</v>
      </c>
      <c r="U305" s="6">
        <f t="shared" si="752"/>
        <v>7.3408508783676787</v>
      </c>
      <c r="V305" s="6">
        <f t="shared" si="752"/>
        <v>7.6866255717225487</v>
      </c>
      <c r="W305" s="6">
        <f t="shared" si="752"/>
        <v>8.0486798446986789</v>
      </c>
      <c r="X305" s="6">
        <f t="shared" si="752"/>
        <v>8.4277794519178943</v>
      </c>
      <c r="Y305" s="6">
        <f t="shared" si="752"/>
        <v>8.8247260986823406</v>
      </c>
      <c r="Z305" s="6">
        <f t="shared" si="752"/>
        <v>9.2403591221667316</v>
      </c>
      <c r="AA305" s="6">
        <f t="shared" si="752"/>
        <v>9.6755572505723109</v>
      </c>
      <c r="AB305" s="6">
        <f t="shared" si="752"/>
        <v>10.131240443818063</v>
      </c>
      <c r="AC305" s="6">
        <f t="shared" si="752"/>
        <v>10.608371819482217</v>
      </c>
      <c r="AD305" s="6">
        <f t="shared" si="752"/>
        <v>11.107959667860854</v>
      </c>
      <c r="AE305" s="6">
        <f t="shared" si="752"/>
        <v>11.631059560150298</v>
      </c>
      <c r="AF305" s="6">
        <f t="shared" si="752"/>
        <v>12.178776554057292</v>
      </c>
      <c r="AG305" s="6">
        <f t="shared" si="752"/>
        <v>12.752267501138142</v>
      </c>
      <c r="AH305" s="6">
        <f t="shared" si="752"/>
        <v>13.352743460512681</v>
      </c>
      <c r="AI305" s="6">
        <f t="shared" si="752"/>
        <v>13.981472223724364</v>
      </c>
      <c r="AJ305" s="6">
        <f t="shared" si="752"/>
        <v>14.639780955734848</v>
      </c>
      <c r="AK305" s="6">
        <f t="shared" si="752"/>
        <v>15.329058957235697</v>
      </c>
      <c r="AL305" s="6">
        <f t="shared" si="752"/>
        <v>16.050760553733568</v>
      </c>
      <c r="AM305" s="6">
        <f t="shared" si="752"/>
        <v>16.806408116983562</v>
      </c>
      <c r="AN305" s="6">
        <f t="shared" si="752"/>
        <v>17.597595224738686</v>
      </c>
      <c r="AO305" s="6">
        <f t="shared" si="752"/>
        <v>18.425989964867384</v>
      </c>
      <c r="AP305" s="6">
        <f t="shared" si="752"/>
        <v>19.293338390228293</v>
      </c>
      <c r="AQ305" s="6">
        <f t="shared" si="752"/>
        <v>20.201468130948498</v>
      </c>
      <c r="AR305" s="6">
        <f t="shared" si="752"/>
        <v>21.152292170969673</v>
      </c>
      <c r="AS305" s="6">
        <f t="shared" si="752"/>
        <v>22.147812796082665</v>
      </c>
      <c r="AT305" s="6">
        <f t="shared" si="752"/>
        <v>23.190125720848769</v>
      </c>
      <c r="AU305" s="6">
        <f t="shared" si="752"/>
        <v>24.281424402189465</v>
      </c>
      <c r="AV305" s="6">
        <f t="shared" si="752"/>
        <v>25.424004547711675</v>
      </c>
      <c r="AW305" s="6">
        <f t="shared" si="752"/>
        <v>26.620268827024496</v>
      </c>
      <c r="AX305" s="6">
        <f t="shared" si="752"/>
        <v>27.872731794858169</v>
      </c>
      <c r="AY305" s="6">
        <f t="shared" si="752"/>
        <v>29.184025034871624</v>
      </c>
      <c r="AZ305" s="6">
        <f t="shared" si="752"/>
        <v>30.556902533481665</v>
      </c>
      <c r="BA305" s="6">
        <f t="shared" si="752"/>
        <v>31.994246293406551</v>
      </c>
      <c r="BB305" s="6">
        <f t="shared" si="752"/>
        <v>33.499072196911008</v>
      </c>
      <c r="BC305" s="6">
        <f t="shared" si="752"/>
        <v>35.074536129055438</v>
      </c>
      <c r="BD305" s="6">
        <f t="shared" si="752"/>
        <v>36.723940371721405</v>
      </c>
      <c r="BE305" s="6">
        <f t="shared" si="752"/>
        <v>38.450740279379531</v>
      </c>
      <c r="BF305" s="6">
        <f t="shared" si="752"/>
        <v>40.258551248096772</v>
      </c>
      <c r="BG305" s="6">
        <f t="shared" si="752"/>
        <v>42.151155989451546</v>
      </c>
      <c r="BH305" s="6">
        <f t="shared" si="752"/>
        <v>44.132512121607419</v>
      </c>
      <c r="BI305" s="6">
        <f t="shared" si="752"/>
        <v>46.206760089945043</v>
      </c>
      <c r="BJ305" s="6">
        <f t="shared" si="752"/>
        <v>48.378231430096491</v>
      </c>
      <c r="BK305" s="6">
        <f t="shared" si="752"/>
        <v>50.651457386600086</v>
      </c>
      <c r="BL305" s="6">
        <f t="shared" si="752"/>
        <v>53.031177900790588</v>
      </c>
      <c r="BM305" s="6">
        <f t="shared" si="752"/>
        <v>55.522350981548819</v>
      </c>
      <c r="BN305" s="6">
        <f t="shared" si="752"/>
        <v>58.13016247342221</v>
      </c>
      <c r="BO305" s="6">
        <f t="shared" si="752"/>
        <v>60.860036236300296</v>
      </c>
      <c r="BP305" s="6">
        <f t="shared" ref="BP305:EA308" si="754">$H$1*PI()/3*($E$213*(BQ$215-BP$215)*(BP97*(2*BP$215+BQ$215)+BQ97*(BP$215+2*BQ$215))+$C$213/2*((BQ$215^2-BP$215^2)*(BP97+BQ97)^2+2*(BQ$215-BP$215)*(BP$215*BP97^2+BQ$215*BQ97^2)))</f>
        <v>63.717644751631894</v>
      </c>
      <c r="BQ305" s="6">
        <f t="shared" si="754"/>
        <v>66.708920170076482</v>
      </c>
      <c r="BR305" s="6">
        <f t="shared" si="754"/>
        <v>69.840065815932974</v>
      </c>
      <c r="BS305" s="6">
        <f t="shared" si="754"/>
        <v>73.117568163704419</v>
      </c>
      <c r="BT305" s="6">
        <f t="shared" si="754"/>
        <v>76.548209302525777</v>
      </c>
      <c r="BU305" s="6">
        <f t="shared" si="754"/>
        <v>80.139079903999885</v>
      </c>
      <c r="BV305" s="6">
        <f t="shared" si="754"/>
        <v>83.897592709407618</v>
      </c>
      <c r="BW305" s="6">
        <f t="shared" si="754"/>
        <v>87.831496551914881</v>
      </c>
      <c r="BX305" s="6">
        <f t="shared" si="754"/>
        <v>91.948890929471247</v>
      </c>
      <c r="BY305" s="6">
        <f t="shared" si="754"/>
        <v>96.25824114404972</v>
      </c>
      <c r="BZ305" s="6">
        <f t="shared" si="754"/>
        <v>100.76839402236224</v>
      </c>
      <c r="CA305" s="6">
        <f t="shared" si="754"/>
        <v>105.48859423320309</v>
      </c>
      <c r="CB305" s="6">
        <f t="shared" si="754"/>
        <v>110.42850121557012</v>
      </c>
      <c r="CC305" s="6">
        <f t="shared" si="754"/>
        <v>115.59820673198317</v>
      </c>
      <c r="CD305" s="6">
        <f t="shared" si="754"/>
        <v>121.00825305957591</v>
      </c>
      <c r="CE305" s="6">
        <f t="shared" si="754"/>
        <v>126.66965183172644</v>
      </c>
      <c r="CF305" s="6">
        <f t="shared" si="754"/>
        <v>132.59390354121138</v>
      </c>
      <c r="CG305" s="6">
        <f t="shared" si="754"/>
        <v>138.79301771476423</v>
      </c>
      <c r="CH305" s="6">
        <f t="shared" si="754"/>
        <v>145.27953376771626</v>
      </c>
      <c r="CI305" s="6">
        <f t="shared" si="754"/>
        <v>152.06654254519054</v>
      </c>
      <c r="CJ305" s="6">
        <f t="shared" si="754"/>
        <v>159.16770855469241</v>
      </c>
      <c r="CK305" s="6">
        <f t="shared" si="754"/>
        <v>166.59729289236415</v>
      </c>
      <c r="CL305" s="6">
        <f t="shared" si="754"/>
        <v>174.37017686278574</v>
      </c>
      <c r="CM305" s="6">
        <f t="shared" si="754"/>
        <v>182.50188628881705</v>
      </c>
      <c r="CN305" s="6">
        <f t="shared" si="754"/>
        <v>191.0086165050227</v>
      </c>
      <c r="CO305" s="6">
        <f t="shared" si="754"/>
        <v>199.90725802378162</v>
      </c>
      <c r="CP305" s="6">
        <f t="shared" si="754"/>
        <v>209.21542285938199</v>
      </c>
      <c r="CQ305" s="6">
        <f t="shared" si="754"/>
        <v>218.95147149014207</v>
      </c>
      <c r="CR305" s="6">
        <f t="shared" si="754"/>
        <v>229.13454043302886</v>
      </c>
      <c r="CS305" s="6">
        <f t="shared" si="754"/>
        <v>239.78457039945155</v>
      </c>
      <c r="CT305" s="6">
        <f t="shared" si="754"/>
        <v>250.92233499411432</v>
      </c>
      <c r="CU305" s="6">
        <f t="shared" si="754"/>
        <v>262.5694699092773</v>
      </c>
      <c r="CV305" s="6">
        <f t="shared" si="754"/>
        <v>274.7485025629565</v>
      </c>
      <c r="CW305" s="6">
        <f t="shared" si="754"/>
        <v>287.48288211395601</v>
      </c>
      <c r="CX305" s="6">
        <f t="shared" si="754"/>
        <v>300.79700978042121</v>
      </c>
      <c r="CY305" s="6">
        <f t="shared" si="754"/>
        <v>314.71626937800414</v>
      </c>
      <c r="CZ305" s="6">
        <f t="shared" si="754"/>
        <v>329.26705797496055</v>
      </c>
      <c r="DA305" s="6">
        <f t="shared" si="754"/>
        <v>344.4768165548515</v>
      </c>
      <c r="DB305" s="6">
        <f t="shared" si="754"/>
        <v>360.37406055879507</v>
      </c>
      <c r="DC305" s="6">
        <f t="shared" si="754"/>
        <v>376.9884101584293</v>
      </c>
      <c r="DD305" s="6">
        <f t="shared" si="754"/>
        <v>394.35062010154684</v>
      </c>
      <c r="DE305" s="6">
        <f t="shared" si="754"/>
        <v>412.49260894243758</v>
      </c>
      <c r="DF305" s="6">
        <f t="shared" si="754"/>
        <v>431.44748745206414</v>
      </c>
      <c r="DG305" s="6">
        <f t="shared" si="754"/>
        <v>451.24958597784473</v>
      </c>
      <c r="DH305" s="6">
        <f t="shared" si="754"/>
        <v>471.93448049651556</v>
      </c>
      <c r="DI305" s="6">
        <f t="shared" si="754"/>
        <v>493.53901707400121</v>
      </c>
      <c r="DJ305" s="6">
        <f t="shared" si="754"/>
        <v>516.10133441391997</v>
      </c>
      <c r="DK305" s="6">
        <f t="shared" si="754"/>
        <v>539.66088414785224</v>
      </c>
      <c r="DL305" s="6">
        <f t="shared" si="754"/>
        <v>564.25844847467897</v>
      </c>
      <c r="DM305" s="6">
        <f t="shared" si="754"/>
        <v>589.93615472356828</v>
      </c>
      <c r="DN305" s="6">
        <f t="shared" si="754"/>
        <v>616.73748637328094</v>
      </c>
      <c r="DO305" s="6">
        <f t="shared" si="754"/>
        <v>644.70729000289157</v>
      </c>
      <c r="DP305" s="6">
        <f t="shared" si="754"/>
        <v>673.89177761704354</v>
      </c>
      <c r="DQ305" s="6">
        <f t="shared" si="754"/>
        <v>704.33852371531168</v>
      </c>
      <c r="DR305" s="6">
        <f t="shared" si="754"/>
        <v>736.09645643712236</v>
      </c>
      <c r="DS305" s="6">
        <f t="shared" si="754"/>
        <v>769.21584203637781</v>
      </c>
      <c r="DT305" s="6">
        <f t="shared" si="754"/>
        <v>803.74826188287147</v>
      </c>
      <c r="DU305" s="6">
        <f t="shared" si="754"/>
        <v>839.74658112010616</v>
      </c>
      <c r="DV305" s="6">
        <f t="shared" si="754"/>
        <v>877.26490802550472</v>
      </c>
      <c r="DW305" s="6">
        <f t="shared" si="754"/>
        <v>916.35854304915756</v>
      </c>
      <c r="DX305" s="6">
        <f t="shared" si="754"/>
        <v>957.08391642616232</v>
      </c>
      <c r="DY305" s="6">
        <f t="shared" si="754"/>
        <v>999.49851315971898</v>
      </c>
      <c r="DZ305" s="6">
        <f t="shared" si="754"/>
        <v>1043.6607840959914</v>
      </c>
      <c r="EA305" s="6">
        <f t="shared" si="754"/>
        <v>1089.6300417067309</v>
      </c>
      <c r="EB305" s="6">
        <f t="shared" si="753"/>
        <v>1137.4663391036481</v>
      </c>
      <c r="EC305" s="6">
        <f t="shared" si="753"/>
        <v>1187.2303307049249</v>
      </c>
      <c r="ED305" s="6">
        <f t="shared" si="753"/>
        <v>1238.983112870136</v>
      </c>
      <c r="EE305" s="6">
        <f t="shared" si="753"/>
        <v>1292.7860427208</v>
      </c>
      <c r="EF305" s="6">
        <f t="shared" si="753"/>
        <v>1348.7005332525969</v>
      </c>
      <c r="EG305" s="6">
        <f t="shared" si="753"/>
        <v>1406.7878227371127</v>
      </c>
      <c r="EH305" s="6">
        <f t="shared" si="753"/>
        <v>1467.1087163209897</v>
      </c>
      <c r="EI305" s="6">
        <f t="shared" si="753"/>
        <v>1529.7232976135549</v>
      </c>
      <c r="EJ305" s="6">
        <f t="shared" si="753"/>
        <v>1594.6906079712273</v>
      </c>
      <c r="EK305" s="6">
        <f t="shared" si="753"/>
        <v>1662.0682910936343</v>
      </c>
      <c r="EL305" s="6">
        <f t="shared" si="753"/>
        <v>1731.9122004775822</v>
      </c>
      <c r="EM305" s="6">
        <f t="shared" si="753"/>
        <v>1804.2759671968277</v>
      </c>
      <c r="EN305" s="6">
        <f t="shared" si="753"/>
        <v>1879.2105254458052</v>
      </c>
      <c r="EO305" s="6">
        <f t="shared" si="753"/>
        <v>1956.7635932541207</v>
      </c>
      <c r="EP305" s="6">
        <f t="shared" si="753"/>
        <v>2036.9791057680839</v>
      </c>
      <c r="EQ305" s="6">
        <f t="shared" si="753"/>
        <v>2119.8965985497921</v>
      </c>
      <c r="ER305" s="6">
        <f t="shared" si="753"/>
        <v>2205.5505383896316</v>
      </c>
      <c r="ES305" s="6">
        <f t="shared" si="753"/>
        <v>2293.9695992562256</v>
      </c>
      <c r="ET305" s="6">
        <f t="shared" si="753"/>
        <v>2385.1758811606787</v>
      </c>
      <c r="EU305" s="6">
        <f t="shared" si="753"/>
        <v>2479.1840699420241</v>
      </c>
      <c r="EV305" s="6">
        <f t="shared" si="753"/>
        <v>2576.0005362655579</v>
      </c>
      <c r="EW305" s="6">
        <f t="shared" si="753"/>
        <v>2675.6223724961915</v>
      </c>
      <c r="EX305" s="6">
        <f t="shared" si="753"/>
        <v>2778.0363665652339</v>
      </c>
      <c r="EY305" s="6">
        <f t="shared" si="753"/>
        <v>2883.2179125105649</v>
      </c>
      <c r="EZ305" s="6">
        <f t="shared" si="753"/>
        <v>2991.1298580305556</v>
      </c>
      <c r="FA305" s="6">
        <f t="shared" si="753"/>
        <v>3101.7212901956382</v>
      </c>
      <c r="FB305" s="6">
        <f t="shared" si="753"/>
        <v>3214.9262613903948</v>
      </c>
      <c r="FC305" s="6">
        <f t="shared" si="753"/>
        <v>3330.6624586366702</v>
      </c>
      <c r="FD305" s="6">
        <f t="shared" si="753"/>
        <v>3448.8298207195494</v>
      </c>
      <c r="FE305" s="6">
        <f t="shared" si="753"/>
        <v>3569.3091089365898</v>
      </c>
      <c r="FF305" s="6">
        <f t="shared" si="753"/>
        <v>3691.9604389424517</v>
      </c>
      <c r="FG305" s="6">
        <f t="shared" si="753"/>
        <v>3816.6217829696379</v>
      </c>
      <c r="FH305" s="6">
        <f t="shared" si="753"/>
        <v>3943.1074537370714</v>
      </c>
      <c r="FI305" s="6">
        <f t="shared" si="753"/>
        <v>4071.2065836552943</v>
      </c>
      <c r="FJ305" s="6">
        <f t="shared" si="753"/>
        <v>4200.6816153730852</v>
      </c>
      <c r="FK305" s="6">
        <f t="shared" si="753"/>
        <v>4331.2668224678637</v>
      </c>
      <c r="FL305" s="6">
        <f t="shared" si="753"/>
        <v>4462.6668819822207</v>
      </c>
      <c r="FM305" s="6">
        <f t="shared" si="753"/>
        <v>4594.5555236813534</v>
      </c>
      <c r="FN305" s="6">
        <f t="shared" si="753"/>
        <v>4726.5742842022655</v>
      </c>
      <c r="FO305" s="6">
        <f t="shared" si="753"/>
        <v>4858.331397797162</v>
      </c>
      <c r="FP305" s="6">
        <f t="shared" si="753"/>
        <v>4989.4008589356863</v>
      </c>
      <c r="FQ305" s="6">
        <f t="shared" si="753"/>
        <v>5119.3216957404557</v>
      </c>
      <c r="FR305" s="6">
        <f t="shared" si="753"/>
        <v>5247.5974968783203</v>
      </c>
      <c r="FS305" s="6">
        <f t="shared" si="753"/>
        <v>5373.6962380834093</v>
      </c>
      <c r="FT305" s="6">
        <f t="shared" si="753"/>
        <v>5497.0504578962118</v>
      </c>
      <c r="FU305" s="6">
        <f t="shared" si="753"/>
        <v>5617.0578352089642</v>
      </c>
      <c r="FV305" s="6">
        <f t="shared" si="753"/>
        <v>5733.082223785058</v>
      </c>
      <c r="FW305" s="6">
        <f t="shared" si="753"/>
        <v>5844.4552008432884</v>
      </c>
      <c r="FX305" s="6">
        <f t="shared" si="753"/>
        <v>5950.4781878444628</v>
      </c>
      <c r="FY305" s="6">
        <f t="shared" si="753"/>
        <v>6050.4252016238152</v>
      </c>
      <c r="FZ305" s="6">
        <f t="shared" si="753"/>
        <v>6143.5462926937307</v>
      </c>
      <c r="GA305" s="6">
        <f t="shared" si="753"/>
        <v>6229.0717246247896</v>
      </c>
      <c r="GB305" s="6">
        <f t="shared" si="753"/>
        <v>6306.2169436887316</v>
      </c>
      <c r="GC305" s="6">
        <f t="shared" si="753"/>
        <v>6374.1883810062282</v>
      </c>
      <c r="GD305" s="6">
        <f t="shared" si="753"/>
        <v>6432.1901201373967</v>
      </c>
      <c r="GE305" s="6">
        <f t="shared" si="753"/>
        <v>6479.4314509615997</v>
      </c>
      <c r="GF305" s="6">
        <f t="shared" si="753"/>
        <v>6515.1353157174381</v>
      </c>
      <c r="GG305" s="6">
        <f t="shared" si="753"/>
        <v>6538.5476348076272</v>
      </c>
      <c r="GH305" s="6">
        <f t="shared" si="753"/>
        <v>6548.9474785045422</v>
      </c>
      <c r="GI305" s="6">
        <f t="shared" si="753"/>
        <v>6545.6580257065571</v>
      </c>
      <c r="GJ305" s="6">
        <f t="shared" si="753"/>
        <v>6528.0582226656534</v>
      </c>
      <c r="GK305" s="6">
        <f t="shared" si="753"/>
        <v>6495.5950231626484</v>
      </c>
      <c r="GL305" s="6">
        <f t="shared" si="753"/>
        <v>6447.7960574117715</v>
      </c>
      <c r="GM305" s="6">
        <f t="shared" ref="GM305:HG308" si="755">$H$1*PI()/3*($E$213*(GN$215-GM$215)*(GM97*(2*GM$215+GN$215)+GN97*(GM$215+2*GN$215))+$C$213/2*((GN$215^2-GM$215^2)*(GM97+GN97)^2+2*(GN$215-GM$215)*(GM$215*GM97^2+GN$215*GN97^2)))</f>
        <v>6384.2825405478288</v>
      </c>
      <c r="GN305" s="6">
        <f t="shared" si="755"/>
        <v>6304.7821937096778</v>
      </c>
      <c r="GO305" s="6">
        <f t="shared" si="755"/>
        <v>6209.1419125351795</v>
      </c>
      <c r="GP305" s="6">
        <f t="shared" si="755"/>
        <v>6097.3398806502501</v>
      </c>
      <c r="GQ305" s="6">
        <f t="shared" si="755"/>
        <v>5969.496791094949</v>
      </c>
      <c r="GR305" s="6">
        <f t="shared" si="755"/>
        <v>5825.8858084632657</v>
      </c>
      <c r="GS305" s="6">
        <f t="shared" si="755"/>
        <v>5666.9408809859242</v>
      </c>
      <c r="GT305" s="6">
        <f t="shared" si="755"/>
        <v>5493.2629972081149</v>
      </c>
      <c r="GU305" s="6">
        <f t="shared" si="755"/>
        <v>5305.6239787753548</v>
      </c>
      <c r="GV305" s="6">
        <f t="shared" si="755"/>
        <v>5104.9674116528222</v>
      </c>
      <c r="GW305" s="6">
        <f t="shared" si="755"/>
        <v>4892.4063452602286</v>
      </c>
      <c r="GX305" s="6">
        <f t="shared" si="755"/>
        <v>4669.2174346250531</v>
      </c>
      <c r="GY305" s="6">
        <f t="shared" si="755"/>
        <v>4436.8312663983679</v>
      </c>
      <c r="GZ305" s="6">
        <f t="shared" si="755"/>
        <v>4196.8186963948792</v>
      </c>
      <c r="HA305" s="6">
        <f t="shared" si="755"/>
        <v>3950.873134251518</v>
      </c>
      <c r="HB305" s="6">
        <f t="shared" si="755"/>
        <v>3700.7888387344192</v>
      </c>
      <c r="HC305" s="6">
        <f t="shared" si="755"/>
        <v>3448.4354326731309</v>
      </c>
      <c r="HD305" s="6">
        <f t="shared" si="755"/>
        <v>3195.72900545926</v>
      </c>
      <c r="HE305" s="6">
        <f t="shared" si="755"/>
        <v>2944.6003378691344</v>
      </c>
      <c r="HF305" s="6">
        <f t="shared" si="755"/>
        <v>2696.9609514038848</v>
      </c>
      <c r="HG305" s="6">
        <f t="shared" si="755"/>
        <v>2454.6678436385782</v>
      </c>
      <c r="HJ305" s="2">
        <f t="shared" si="721"/>
        <v>370912.93337812345</v>
      </c>
      <c r="HK305" s="1">
        <f t="shared" si="717"/>
        <v>386644.10859468294</v>
      </c>
      <c r="HL305" s="2">
        <f t="shared" si="722"/>
        <v>-0.99996176123695757</v>
      </c>
      <c r="HM305" s="4">
        <f t="shared" si="723"/>
        <v>1.0442824942409727</v>
      </c>
      <c r="HN305" s="4">
        <f t="shared" si="724"/>
        <v>0.50252238541392591</v>
      </c>
      <c r="HO305" s="5">
        <f t="shared" si="718"/>
        <v>6.6742318052479277</v>
      </c>
      <c r="HP305" s="2">
        <f t="shared" si="725"/>
        <v>-3968.9887577399777</v>
      </c>
      <c r="HQ305" s="5">
        <f t="shared" si="726"/>
        <v>-6.6854740652697728</v>
      </c>
      <c r="HR305" s="6">
        <f t="shared" si="727"/>
        <v>2652.6742318052479</v>
      </c>
      <c r="HS305" s="2">
        <f t="shared" si="728"/>
        <v>188.05472629945308</v>
      </c>
      <c r="HT305" s="11">
        <f t="shared" si="729"/>
        <v>370912.93337771849</v>
      </c>
    </row>
    <row r="306" spans="1:228" x14ac:dyDescent="0.25">
      <c r="A306">
        <v>220</v>
      </c>
      <c r="B306" s="3">
        <v>100000000000</v>
      </c>
      <c r="C306" s="7">
        <v>3168.808781402895</v>
      </c>
      <c r="D306" s="6">
        <f t="shared" si="719"/>
        <v>2.9826708953748717</v>
      </c>
      <c r="E306" s="6">
        <f t="shared" ref="E306:BP309" si="756">$H$1*PI()/3*($E$213*(F$215-E$215)*(E98*(2*E$215+F$215)+F98*(E$215+2*F$215))+$C$213/2*((F$215^2-E$215^2)*(E98+F98)^2+2*(F$215-E$215)*(E$215*E98^2+F$215*F98^2)))</f>
        <v>3.1231991580379952</v>
      </c>
      <c r="F306" s="6">
        <f t="shared" si="756"/>
        <v>3.2703471789414116</v>
      </c>
      <c r="G306" s="6">
        <f t="shared" si="756"/>
        <v>3.4244266725330634</v>
      </c>
      <c r="H306" s="6">
        <f t="shared" si="756"/>
        <v>3.5857640200950947</v>
      </c>
      <c r="I306" s="6">
        <f t="shared" si="756"/>
        <v>3.7547009587534541</v>
      </c>
      <c r="J306" s="6">
        <f t="shared" si="756"/>
        <v>3.9315953027442827</v>
      </c>
      <c r="K306" s="6">
        <f t="shared" si="756"/>
        <v>4.1168216984664321</v>
      </c>
      <c r="L306" s="6">
        <f t="shared" si="756"/>
        <v>4.3107724148388948</v>
      </c>
      <c r="M306" s="6">
        <f t="shared" si="756"/>
        <v>4.5138581706525107</v>
      </c>
      <c r="N306" s="6">
        <f t="shared" si="756"/>
        <v>4.7265090005919044</v>
      </c>
      <c r="O306" s="6">
        <f t="shared" si="756"/>
        <v>4.9491751617670463</v>
      </c>
      <c r="P306" s="6">
        <f t="shared" si="756"/>
        <v>5.1823280825777118</v>
      </c>
      <c r="Q306" s="6">
        <f t="shared" si="756"/>
        <v>5.4264613559151043</v>
      </c>
      <c r="R306" s="6">
        <f t="shared" si="756"/>
        <v>5.6820917787425866</v>
      </c>
      <c r="S306" s="6">
        <f t="shared" si="756"/>
        <v>5.9497604401722715</v>
      </c>
      <c r="T306" s="6">
        <f t="shared" si="756"/>
        <v>6.2300338603119183</v>
      </c>
      <c r="U306" s="6">
        <f t="shared" si="756"/>
        <v>6.5235051822239312</v>
      </c>
      <c r="V306" s="6">
        <f t="shared" si="756"/>
        <v>6.8307954193998892</v>
      </c>
      <c r="W306" s="6">
        <f t="shared" si="756"/>
        <v>7.1525547613694602</v>
      </c>
      <c r="X306" s="6">
        <f t="shared" si="756"/>
        <v>7.4894639400717882</v>
      </c>
      <c r="Y306" s="6">
        <f t="shared" si="756"/>
        <v>7.8422356597971614</v>
      </c>
      <c r="Z306" s="6">
        <f t="shared" si="756"/>
        <v>8.211616093624917</v>
      </c>
      <c r="AA306" s="6">
        <f t="shared" si="756"/>
        <v>8.5983864493803033</v>
      </c>
      <c r="AB306" s="6">
        <f t="shared" si="756"/>
        <v>9.003364608311097</v>
      </c>
      <c r="AC306" s="6">
        <f t="shared" si="756"/>
        <v>9.4274068398082722</v>
      </c>
      <c r="AD306" s="6">
        <f t="shared" si="756"/>
        <v>9.8714095956349723</v>
      </c>
      <c r="AE306" s="6">
        <f t="shared" si="756"/>
        <v>10.33631138725513</v>
      </c>
      <c r="AF306" s="6">
        <f t="shared" si="756"/>
        <v>10.823094750118866</v>
      </c>
      <c r="AG306" s="6">
        <f t="shared" si="756"/>
        <v>11.332788298764191</v>
      </c>
      <c r="AH306" s="6">
        <f t="shared" si="756"/>
        <v>11.866468876903429</v>
      </c>
      <c r="AI306" s="6">
        <f t="shared" si="756"/>
        <v>12.425263806777847</v>
      </c>
      <c r="AJ306" s="6">
        <f t="shared" si="756"/>
        <v>13.010353242262063</v>
      </c>
      <c r="AK306" s="6">
        <f t="shared" si="756"/>
        <v>13.622972630376035</v>
      </c>
      <c r="AL306" s="6">
        <f t="shared" si="756"/>
        <v>14.264415286111165</v>
      </c>
      <c r="AM306" s="6">
        <f t="shared" si="756"/>
        <v>14.936035085588355</v>
      </c>
      <c r="AN306" s="6">
        <f t="shared" si="756"/>
        <v>15.639249282920353</v>
      </c>
      <c r="AO306" s="6">
        <f t="shared" si="756"/>
        <v>16.375541456232135</v>
      </c>
      <c r="AP306" s="6">
        <f t="shared" si="756"/>
        <v>17.146464588601184</v>
      </c>
      <c r="AQ306" s="6">
        <f t="shared" si="756"/>
        <v>17.953644289914706</v>
      </c>
      <c r="AR306" s="6">
        <f t="shared" si="756"/>
        <v>18.798782165844109</v>
      </c>
      <c r="AS306" s="6">
        <f t="shared" si="756"/>
        <v>19.683659340462363</v>
      </c>
      <c r="AT306" s="6">
        <f t="shared" si="756"/>
        <v>20.610140139199483</v>
      </c>
      <c r="AU306" s="6">
        <f t="shared" si="756"/>
        <v>21.580175939183178</v>
      </c>
      <c r="AV306" s="6">
        <f t="shared" si="756"/>
        <v>22.595809194276534</v>
      </c>
      <c r="AW306" s="6">
        <f t="shared" si="756"/>
        <v>23.659177642308787</v>
      </c>
      <c r="AX306" s="6">
        <f t="shared" si="756"/>
        <v>24.77251870250053</v>
      </c>
      <c r="AY306" s="6">
        <f t="shared" si="756"/>
        <v>25.938174071171005</v>
      </c>
      <c r="AZ306" s="6">
        <f t="shared" si="756"/>
        <v>27.158594524228405</v>
      </c>
      <c r="BA306" s="6">
        <f t="shared" si="756"/>
        <v>28.43634493528377</v>
      </c>
      <c r="BB306" s="6">
        <f t="shared" si="756"/>
        <v>29.774109518512923</v>
      </c>
      <c r="BC306" s="6">
        <f t="shared" si="756"/>
        <v>31.174697305695346</v>
      </c>
      <c r="BD306" s="6">
        <f t="shared" si="756"/>
        <v>32.641047867300337</v>
      </c>
      <c r="BE306" s="6">
        <f t="shared" si="756"/>
        <v>34.176237287692835</v>
      </c>
      <c r="BF306" s="6">
        <f t="shared" si="756"/>
        <v>35.783484405035352</v>
      </c>
      <c r="BG306" s="6">
        <f t="shared" si="756"/>
        <v>37.466157326645273</v>
      </c>
      <c r="BH306" s="6">
        <f t="shared" si="756"/>
        <v>39.227780231124569</v>
      </c>
      <c r="BI306" s="6">
        <f t="shared" si="756"/>
        <v>41.072040468751702</v>
      </c>
      <c r="BJ306" s="6">
        <f t="shared" si="756"/>
        <v>43.002795972062778</v>
      </c>
      <c r="BK306" s="6">
        <f t="shared" si="756"/>
        <v>45.024082988932655</v>
      </c>
      <c r="BL306" s="6">
        <f t="shared" si="756"/>
        <v>47.140124150870207</v>
      </c>
      <c r="BM306" s="6">
        <f t="shared" si="756"/>
        <v>49.35533688930996</v>
      </c>
      <c r="BN306" s="6">
        <f t="shared" si="756"/>
        <v>51.674342213533407</v>
      </c>
      <c r="BO306" s="6">
        <f t="shared" si="756"/>
        <v>54.10197386363312</v>
      </c>
      <c r="BP306" s="6">
        <f t="shared" si="756"/>
        <v>56.643287852720285</v>
      </c>
      <c r="BQ306" s="6">
        <f t="shared" si="754"/>
        <v>59.303572412575619</v>
      </c>
      <c r="BR306" s="6">
        <f t="shared" si="754"/>
        <v>62.08835835743654</v>
      </c>
      <c r="BS306" s="6">
        <f t="shared" si="754"/>
        <v>65.003429880724468</v>
      </c>
      <c r="BT306" s="6">
        <f t="shared" si="754"/>
        <v>68.054835799952372</v>
      </c>
      <c r="BU306" s="6">
        <f t="shared" si="754"/>
        <v>71.248901265008229</v>
      </c>
      <c r="BV306" s="6">
        <f t="shared" si="754"/>
        <v>74.592239945513498</v>
      </c>
      <c r="BW306" s="6">
        <f t="shared" si="754"/>
        <v>78.091766712789052</v>
      </c>
      <c r="BX306" s="6">
        <f t="shared" si="754"/>
        <v>81.75471083218342</v>
      </c>
      <c r="BY306" s="6">
        <f t="shared" si="754"/>
        <v>85.588629681640157</v>
      </c>
      <c r="BZ306" s="6">
        <f t="shared" si="754"/>
        <v>89.60142301210476</v>
      </c>
      <c r="CA306" s="6">
        <f t="shared" si="754"/>
        <v>93.801347765592539</v>
      </c>
      <c r="CB306" s="6">
        <f t="shared" si="754"/>
        <v>98.197033466059736</v>
      </c>
      <c r="CC306" s="6">
        <f t="shared" si="754"/>
        <v>102.79749819869355</v>
      </c>
      <c r="CD306" s="6">
        <f t="shared" si="754"/>
        <v>107.61216519186027</v>
      </c>
      <c r="CE306" s="6">
        <f t="shared" si="754"/>
        <v>112.65088001639889</v>
      </c>
      <c r="CF306" s="6">
        <f t="shared" si="754"/>
        <v>117.9239284156622</v>
      </c>
      <c r="CG306" s="6">
        <f t="shared" si="754"/>
        <v>123.44205477906824</v>
      </c>
      <c r="CH306" s="6">
        <f t="shared" si="754"/>
        <v>129.21648127120505</v>
      </c>
      <c r="CI306" s="6">
        <f t="shared" si="754"/>
        <v>135.25892762696492</v>
      </c>
      <c r="CJ306" s="6">
        <f t="shared" si="754"/>
        <v>141.58163162217477</v>
      </c>
      <c r="CK306" s="6">
        <f t="shared" si="754"/>
        <v>148.19737022734012</v>
      </c>
      <c r="CL306" s="6">
        <f t="shared" si="754"/>
        <v>155.11948145051542</v>
      </c>
      <c r="CM306" s="6">
        <f t="shared" si="754"/>
        <v>162.36188687285107</v>
      </c>
      <c r="CN306" s="6">
        <f t="shared" si="754"/>
        <v>169.93911487831181</v>
      </c>
      <c r="CO306" s="6">
        <f t="shared" si="754"/>
        <v>177.8663245757744</v>
      </c>
      <c r="CP306" s="6">
        <f t="shared" si="754"/>
        <v>186.15933040901888</v>
      </c>
      <c r="CQ306" s="6">
        <f t="shared" si="754"/>
        <v>194.83462744618689</v>
      </c>
      <c r="CR306" s="6">
        <f t="shared" si="754"/>
        <v>203.90941733616063</v>
      </c>
      <c r="CS306" s="6">
        <f t="shared" si="754"/>
        <v>213.40163491502949</v>
      </c>
      <c r="CT306" s="6">
        <f t="shared" si="754"/>
        <v>223.329975440705</v>
      </c>
      <c r="CU306" s="6">
        <f t="shared" si="754"/>
        <v>233.71392242630341</v>
      </c>
      <c r="CV306" s="6">
        <f t="shared" si="754"/>
        <v>244.57377604060994</v>
      </c>
      <c r="CW306" s="6">
        <f t="shared" si="754"/>
        <v>255.93068203121211</v>
      </c>
      <c r="CX306" s="6">
        <f t="shared" si="754"/>
        <v>267.80666112164062</v>
      </c>
      <c r="CY306" s="6">
        <f t="shared" si="754"/>
        <v>280.22463882580996</v>
      </c>
      <c r="CZ306" s="6">
        <f t="shared" si="754"/>
        <v>293.20847560779924</v>
      </c>
      <c r="DA306" s="6">
        <f t="shared" si="754"/>
        <v>306.78299731068239</v>
      </c>
      <c r="DB306" s="6">
        <f t="shared" si="754"/>
        <v>320.97402576313482</v>
      </c>
      <c r="DC306" s="6">
        <f t="shared" si="754"/>
        <v>335.80840945583867</v>
      </c>
      <c r="DD306" s="6">
        <f t="shared" si="754"/>
        <v>351.31405417343603</v>
      </c>
      <c r="DE306" s="6">
        <f t="shared" si="754"/>
        <v>367.51995344317197</v>
      </c>
      <c r="DF306" s="6">
        <f t="shared" si="754"/>
        <v>384.45621864851262</v>
      </c>
      <c r="DG306" s="6">
        <f t="shared" si="754"/>
        <v>402.1541086356994</v>
      </c>
      <c r="DH306" s="6">
        <f t="shared" si="754"/>
        <v>420.64605862022893</v>
      </c>
      <c r="DI306" s="6">
        <f t="shared" si="754"/>
        <v>439.96570817649513</v>
      </c>
      <c r="DJ306" s="6">
        <f t="shared" si="754"/>
        <v>460.14792806771982</v>
      </c>
      <c r="DK306" s="6">
        <f t="shared" si="754"/>
        <v>481.22884565075441</v>
      </c>
      <c r="DL306" s="6">
        <f t="shared" si="754"/>
        <v>503.24586855239392</v>
      </c>
      <c r="DM306" s="6">
        <f t="shared" si="754"/>
        <v>526.23770628773684</v>
      </c>
      <c r="DN306" s="6">
        <f t="shared" si="754"/>
        <v>550.24438945694203</v>
      </c>
      <c r="DO306" s="6">
        <f t="shared" si="754"/>
        <v>575.30728610857625</v>
      </c>
      <c r="DP306" s="6">
        <f t="shared" si="754"/>
        <v>601.46911483255053</v>
      </c>
      <c r="DQ306" s="6">
        <f t="shared" si="754"/>
        <v>628.77395408337736</v>
      </c>
      <c r="DR306" s="6">
        <f t="shared" si="754"/>
        <v>657.26724720376376</v>
      </c>
      <c r="DS306" s="6">
        <f t="shared" si="754"/>
        <v>686.99580255290607</v>
      </c>
      <c r="DT306" s="6">
        <f t="shared" si="754"/>
        <v>718.00778809612711</v>
      </c>
      <c r="DU306" s="6">
        <f t="shared" si="754"/>
        <v>750.35271975527132</v>
      </c>
      <c r="DV306" s="6">
        <f t="shared" si="754"/>
        <v>784.08144274746451</v>
      </c>
      <c r="DW306" s="6">
        <f t="shared" si="754"/>
        <v>819.24610508003013</v>
      </c>
      <c r="DX306" s="6">
        <f t="shared" si="754"/>
        <v>855.90012229897013</v>
      </c>
      <c r="DY306" s="6">
        <f t="shared" si="754"/>
        <v>894.098132502574</v>
      </c>
      <c r="DZ306" s="6">
        <f t="shared" si="754"/>
        <v>933.89594056458304</v>
      </c>
      <c r="EA306" s="6">
        <f t="shared" si="754"/>
        <v>975.35045041756109</v>
      </c>
      <c r="EB306" s="6">
        <f t="shared" ref="EB306:GM309" si="757">$H$1*PI()/3*($E$213*(EC$215-EB$215)*(EB98*(2*EB$215+EC$215)+EC98*(EB$215+2*EC$215))+$C$213/2*((EC$215^2-EB$215^2)*(EB98+EC98)^2+2*(EC$215-EB$215)*(EB$215*EB98^2+EC$215*EC98^2)))</f>
        <v>1018.519584163944</v>
      </c>
      <c r="EC306" s="6">
        <f t="shared" si="757"/>
        <v>1063.4621866874029</v>
      </c>
      <c r="ED306" s="6">
        <f t="shared" si="757"/>
        <v>1110.2379143404546</v>
      </c>
      <c r="EE306" s="6">
        <f t="shared" si="757"/>
        <v>1158.907106190218</v>
      </c>
      <c r="EF306" s="6">
        <f t="shared" si="757"/>
        <v>1209.5306361972443</v>
      </c>
      <c r="EG306" s="6">
        <f t="shared" si="757"/>
        <v>1262.1697445956263</v>
      </c>
      <c r="EH306" s="6">
        <f t="shared" si="757"/>
        <v>1316.8858466493193</v>
      </c>
      <c r="EI306" s="6">
        <f t="shared" si="757"/>
        <v>1373.7403168388898</v>
      </c>
      <c r="EJ306" s="6">
        <f t="shared" si="757"/>
        <v>1432.7942464389209</v>
      </c>
      <c r="EK306" s="6">
        <f t="shared" si="757"/>
        <v>1494.1081723384068</v>
      </c>
      <c r="EL306" s="6">
        <f t="shared" si="757"/>
        <v>1557.7417748655153</v>
      </c>
      <c r="EM306" s="6">
        <f t="shared" si="757"/>
        <v>1623.7535422731023</v>
      </c>
      <c r="EN306" s="6">
        <f t="shared" si="757"/>
        <v>1692.2003994730933</v>
      </c>
      <c r="EO306" s="6">
        <f t="shared" si="757"/>
        <v>1763.137298530982</v>
      </c>
      <c r="EP306" s="6">
        <f t="shared" si="757"/>
        <v>1836.6167683655481</v>
      </c>
      <c r="EQ306" s="6">
        <f t="shared" si="757"/>
        <v>1912.6884210811804</v>
      </c>
      <c r="ER306" s="6">
        <f t="shared" si="757"/>
        <v>1991.3984123247917</v>
      </c>
      <c r="ES306" s="6">
        <f t="shared" si="757"/>
        <v>2072.7888530870355</v>
      </c>
      <c r="ET306" s="6">
        <f t="shared" si="757"/>
        <v>2156.8971704048863</v>
      </c>
      <c r="EU306" s="6">
        <f t="shared" si="757"/>
        <v>2243.7554145159406</v>
      </c>
      <c r="EV306" s="6">
        <f t="shared" si="757"/>
        <v>2333.3895101430376</v>
      </c>
      <c r="EW306" s="6">
        <f t="shared" si="757"/>
        <v>2425.8184497770303</v>
      </c>
      <c r="EX306" s="6">
        <f t="shared" si="757"/>
        <v>2521.0534270752987</v>
      </c>
      <c r="EY306" s="6">
        <f t="shared" si="757"/>
        <v>2619.0969088207871</v>
      </c>
      <c r="EZ306" s="6">
        <f t="shared" si="757"/>
        <v>2719.9416442832589</v>
      </c>
      <c r="FA306" s="6">
        <f t="shared" si="757"/>
        <v>2823.569611332226</v>
      </c>
      <c r="FB306" s="6">
        <f t="shared" si="757"/>
        <v>2929.9508992514807</v>
      </c>
      <c r="FC306" s="6">
        <f t="shared" si="757"/>
        <v>3039.0425289211325</v>
      </c>
      <c r="FD306" s="6">
        <f t="shared" si="757"/>
        <v>3150.7872119048448</v>
      </c>
      <c r="FE306" s="6">
        <f t="shared" si="757"/>
        <v>3265.1120509485995</v>
      </c>
      <c r="FF306" s="6">
        <f t="shared" si="757"/>
        <v>3381.9271855805578</v>
      </c>
      <c r="FG306" s="6">
        <f t="shared" si="757"/>
        <v>3501.1243878124019</v>
      </c>
      <c r="FH306" s="6">
        <f t="shared" si="757"/>
        <v>3622.5756144471911</v>
      </c>
      <c r="FI306" s="6">
        <f t="shared" si="757"/>
        <v>3746.1315242411165</v>
      </c>
      <c r="FJ306" s="6">
        <f t="shared" si="757"/>
        <v>3871.6199700378384</v>
      </c>
      <c r="FK306" s="6">
        <f t="shared" si="757"/>
        <v>3998.8444781712737</v>
      </c>
      <c r="FL306" s="6">
        <f t="shared" si="757"/>
        <v>4127.5827297609294</v>
      </c>
      <c r="FM306" s="6">
        <f t="shared" si="757"/>
        <v>4257.5850611384467</v>
      </c>
      <c r="FN306" s="6">
        <f t="shared" si="757"/>
        <v>4388.5730034230701</v>
      </c>
      <c r="FO306" s="6">
        <f t="shared" si="757"/>
        <v>4520.2378843294427</v>
      </c>
      <c r="FP306" s="6">
        <f t="shared" si="757"/>
        <v>4652.2395184789684</v>
      </c>
      <c r="FQ306" s="6">
        <f t="shared" si="757"/>
        <v>4784.2050159289147</v>
      </c>
      <c r="FR306" s="6">
        <f t="shared" si="757"/>
        <v>4915.7277421683139</v>
      </c>
      <c r="FS306" s="6">
        <f t="shared" si="757"/>
        <v>5046.3664664606431</v>
      </c>
      <c r="FT306" s="6">
        <f t="shared" si="757"/>
        <v>5175.6447391302509</v>
      </c>
      <c r="FU306" s="6">
        <f t="shared" si="757"/>
        <v>5303.0505419951151</v>
      </c>
      <c r="FV306" s="6">
        <f t="shared" si="757"/>
        <v>5428.0362596624173</v>
      </c>
      <c r="FW306" s="6">
        <f t="shared" si="757"/>
        <v>5550.0190226617788</v>
      </c>
      <c r="FX306" s="6">
        <f t="shared" si="757"/>
        <v>5668.381476233546</v>
      </c>
      <c r="FY306" s="6">
        <f t="shared" si="757"/>
        <v>5782.4730309100732</v>
      </c>
      <c r="FZ306" s="6">
        <f t="shared" si="757"/>
        <v>5891.6116526047654</v>
      </c>
      <c r="GA306" s="6">
        <f t="shared" si="757"/>
        <v>5995.0862505398181</v>
      </c>
      <c r="GB306" s="6">
        <f t="shared" si="757"/>
        <v>6092.1597208335024</v>
      </c>
      <c r="GC306" s="6">
        <f t="shared" si="757"/>
        <v>6182.0727015636294</v>
      </c>
      <c r="GD306" s="6">
        <f t="shared" si="757"/>
        <v>6264.0480914891978</v>
      </c>
      <c r="GE306" s="6">
        <f t="shared" si="757"/>
        <v>6337.2963789246678</v>
      </c>
      <c r="GF306" s="6">
        <f t="shared" si="757"/>
        <v>6401.021819380624</v>
      </c>
      <c r="GG306" s="6">
        <f t="shared" si="757"/>
        <v>6454.4294900357427</v>
      </c>
      <c r="GH306" s="6">
        <f t="shared" si="757"/>
        <v>6496.7332358472859</v>
      </c>
      <c r="GI306" s="6">
        <f t="shared" si="757"/>
        <v>6527.1645056582329</v>
      </c>
      <c r="GJ306" s="6">
        <f t="shared" si="757"/>
        <v>6544.9820570469092</v>
      </c>
      <c r="GK306" s="6">
        <f t="shared" si="757"/>
        <v>6549.4824856153873</v>
      </c>
      <c r="GL306" s="6">
        <f t="shared" si="757"/>
        <v>6540.0115080055002</v>
      </c>
      <c r="GM306" s="6">
        <f t="shared" si="757"/>
        <v>6515.9758982231642</v>
      </c>
      <c r="GN306" s="6">
        <f t="shared" si="755"/>
        <v>6476.855944128487</v>
      </c>
      <c r="GO306" s="6">
        <f t="shared" si="755"/>
        <v>6422.2182556558682</v>
      </c>
      <c r="GP306" s="6">
        <f t="shared" si="755"/>
        <v>6351.7287191233954</v>
      </c>
      <c r="GQ306" s="6">
        <f t="shared" si="755"/>
        <v>6265.1653537964148</v>
      </c>
      <c r="GR306" s="6">
        <f t="shared" si="755"/>
        <v>6162.4307888526519</v>
      </c>
      <c r="GS306" s="6">
        <f t="shared" si="755"/>
        <v>6043.5640425140791</v>
      </c>
      <c r="GT306" s="6">
        <f t="shared" si="755"/>
        <v>5908.7512521081144</v>
      </c>
      <c r="GU306" s="6">
        <f t="shared" si="755"/>
        <v>5758.3349761963846</v>
      </c>
      <c r="GV306" s="6">
        <f t="shared" si="755"/>
        <v>5592.8216699131754</v>
      </c>
      <c r="GW306" s="6">
        <f t="shared" si="755"/>
        <v>5412.8869247032599</v>
      </c>
      <c r="GX306" s="6">
        <f t="shared" si="755"/>
        <v>5219.3780662476902</v>
      </c>
      <c r="GY306" s="6">
        <f t="shared" si="755"/>
        <v>5013.31372200241</v>
      </c>
      <c r="GZ306" s="6">
        <f t="shared" si="755"/>
        <v>4795.8800047491723</v>
      </c>
      <c r="HA306" s="6">
        <f t="shared" si="755"/>
        <v>4568.4230128205718</v>
      </c>
      <c r="HB306" s="6">
        <f t="shared" si="755"/>
        <v>4332.4374225988558</v>
      </c>
      <c r="HC306" s="6">
        <f t="shared" si="755"/>
        <v>4089.5510450857905</v>
      </c>
      <c r="HD306" s="6">
        <f t="shared" si="755"/>
        <v>3841.5053353714393</v>
      </c>
      <c r="HE306" s="6">
        <f t="shared" si="755"/>
        <v>3590.1319799997582</v>
      </c>
      <c r="HF306" s="6">
        <f t="shared" si="755"/>
        <v>3337.3258394090767</v>
      </c>
      <c r="HG306" s="6">
        <f t="shared" si="755"/>
        <v>3085.0146860872919</v>
      </c>
      <c r="HJ306" s="2">
        <f t="shared" si="721"/>
        <v>364138.43078854843</v>
      </c>
      <c r="HK306" s="1">
        <f t="shared" si="717"/>
        <v>386644.10859468294</v>
      </c>
      <c r="HL306" s="2">
        <f t="shared" si="722"/>
        <v>-0.99996245964506347</v>
      </c>
      <c r="HM306" s="4">
        <f t="shared" si="723"/>
        <v>1.044309237970328</v>
      </c>
      <c r="HN306" s="4">
        <f t="shared" si="724"/>
        <v>0.50249926356330299</v>
      </c>
      <c r="HO306" s="5">
        <f t="shared" si="718"/>
        <v>6.6130513884997981</v>
      </c>
      <c r="HP306" s="2">
        <f t="shared" si="725"/>
        <v>-3968.9889630742659</v>
      </c>
      <c r="HQ306" s="5">
        <f t="shared" si="726"/>
        <v>-6.6240883142331768</v>
      </c>
      <c r="HR306" s="6">
        <f t="shared" si="727"/>
        <v>2652.6130513885</v>
      </c>
      <c r="HS306" s="2">
        <f t="shared" si="728"/>
        <v>187.18974436813539</v>
      </c>
      <c r="HT306" s="11">
        <f t="shared" si="729"/>
        <v>364138.43078915629</v>
      </c>
    </row>
    <row r="307" spans="1:228" x14ac:dyDescent="0.25">
      <c r="A307">
        <v>221</v>
      </c>
      <c r="B307" s="3">
        <v>112201845430.196</v>
      </c>
      <c r="C307" s="7">
        <v>3555.4619308881538</v>
      </c>
      <c r="D307" s="6">
        <f t="shared" si="719"/>
        <v>2.6514143137011383</v>
      </c>
      <c r="E307" s="6">
        <f t="shared" si="756"/>
        <v>2.7763378925506639</v>
      </c>
      <c r="F307" s="6">
        <f t="shared" si="756"/>
        <v>2.9071463869541923</v>
      </c>
      <c r="G307" s="6">
        <f t="shared" si="756"/>
        <v>3.044116931426148</v>
      </c>
      <c r="H307" s="6">
        <f t="shared" si="756"/>
        <v>3.1875397024457173</v>
      </c>
      <c r="I307" s="6">
        <f t="shared" si="756"/>
        <v>3.3377185313458879</v>
      </c>
      <c r="J307" s="6">
        <f t="shared" si="756"/>
        <v>3.4949715459159751</v>
      </c>
      <c r="K307" s="6">
        <f t="shared" si="756"/>
        <v>3.6596318420810188</v>
      </c>
      <c r="L307" s="6">
        <f t="shared" si="756"/>
        <v>3.8320481870124019</v>
      </c>
      <c r="M307" s="6">
        <f t="shared" si="756"/>
        <v>4.0125857551758557</v>
      </c>
      <c r="N307" s="6">
        <f t="shared" si="756"/>
        <v>4.2016268988117762</v>
      </c>
      <c r="O307" s="6">
        <f t="shared" si="756"/>
        <v>4.3995719544885077</v>
      </c>
      <c r="P307" s="6">
        <f t="shared" si="756"/>
        <v>4.6068400873553221</v>
      </c>
      <c r="Q307" s="6">
        <f t="shared" si="756"/>
        <v>4.8238701748833961</v>
      </c>
      <c r="R307" s="6">
        <f t="shared" si="756"/>
        <v>5.0511217319173332</v>
      </c>
      <c r="S307" s="6">
        <f t="shared" si="756"/>
        <v>5.2890758789267212</v>
      </c>
      <c r="T307" s="6">
        <f t="shared" si="756"/>
        <v>5.5382363554882357</v>
      </c>
      <c r="U307" s="6">
        <f t="shared" si="756"/>
        <v>5.799130581089754</v>
      </c>
      <c r="V307" s="6">
        <f t="shared" si="756"/>
        <v>6.0723107654034134</v>
      </c>
      <c r="W307" s="6">
        <f t="shared" si="756"/>
        <v>6.3583550703670637</v>
      </c>
      <c r="X307" s="6">
        <f t="shared" si="756"/>
        <v>6.657868826422817</v>
      </c>
      <c r="Y307" s="6">
        <f t="shared" si="756"/>
        <v>6.9714858054228461</v>
      </c>
      <c r="Z307" s="6">
        <f t="shared" si="756"/>
        <v>7.2998695528182944</v>
      </c>
      <c r="AA307" s="6">
        <f t="shared" si="756"/>
        <v>7.6437147818349276</v>
      </c>
      <c r="AB307" s="6">
        <f t="shared" si="756"/>
        <v>8.0037488324991362</v>
      </c>
      <c r="AC307" s="6">
        <f t="shared" si="756"/>
        <v>8.3807331984893914</v>
      </c>
      <c r="AD307" s="6">
        <f t="shared" si="756"/>
        <v>8.7754651249145645</v>
      </c>
      <c r="AE307" s="6">
        <f t="shared" si="756"/>
        <v>9.1887792802353871</v>
      </c>
      <c r="AF307" s="6">
        <f t="shared" si="756"/>
        <v>9.6215495057844134</v>
      </c>
      <c r="AG307" s="6">
        <f t="shared" si="756"/>
        <v>10.07469064634388</v>
      </c>
      <c r="AH307" s="6">
        <f t="shared" si="756"/>
        <v>10.549160465518748</v>
      </c>
      <c r="AI307" s="6">
        <f t="shared" si="756"/>
        <v>11.045961649747294</v>
      </c>
      <c r="AJ307" s="6">
        <f t="shared" si="756"/>
        <v>11.566143904971119</v>
      </c>
      <c r="AK307" s="6">
        <f t="shared" si="756"/>
        <v>12.110806150146594</v>
      </c>
      <c r="AL307" s="6">
        <f t="shared" si="756"/>
        <v>12.681098812004631</v>
      </c>
      <c r="AM307" s="6">
        <f t="shared" si="756"/>
        <v>13.278226225570288</v>
      </c>
      <c r="AN307" s="6">
        <f t="shared" si="756"/>
        <v>13.903449145271658</v>
      </c>
      <c r="AO307" s="6">
        <f t="shared" si="756"/>
        <v>14.558087371546353</v>
      </c>
      <c r="AP307" s="6">
        <f t="shared" si="756"/>
        <v>15.243522498134029</v>
      </c>
      <c r="AQ307" s="6">
        <f t="shared" si="756"/>
        <v>15.961200785457056</v>
      </c>
      <c r="AR307" s="6">
        <f t="shared" si="756"/>
        <v>16.712636165680784</v>
      </c>
      <c r="AS307" s="6">
        <f t="shared" si="756"/>
        <v>17.499413385340681</v>
      </c>
      <c r="AT307" s="6">
        <f t="shared" si="756"/>
        <v>18.323191291582322</v>
      </c>
      <c r="AU307" s="6">
        <f t="shared" si="756"/>
        <v>19.185706268383417</v>
      </c>
      <c r="AV307" s="6">
        <f t="shared" si="756"/>
        <v>20.088775829371308</v>
      </c>
      <c r="AW307" s="6">
        <f t="shared" si="756"/>
        <v>21.034302374023696</v>
      </c>
      <c r="AX307" s="6">
        <f t="shared" si="756"/>
        <v>22.024277114502929</v>
      </c>
      <c r="AY307" s="6">
        <f t="shared" si="756"/>
        <v>23.060784180462008</v>
      </c>
      <c r="AZ307" s="6">
        <f t="shared" si="756"/>
        <v>24.146004909544068</v>
      </c>
      <c r="BA307" s="6">
        <f t="shared" si="756"/>
        <v>25.282222331613688</v>
      </c>
      <c r="BB307" s="6">
        <f t="shared" si="756"/>
        <v>26.471825855026818</v>
      </c>
      <c r="BC307" s="6">
        <f t="shared" si="756"/>
        <v>27.717316163538115</v>
      </c>
      <c r="BD307" s="6">
        <f t="shared" si="756"/>
        <v>29.021310332855542</v>
      </c>
      <c r="BE307" s="6">
        <f t="shared" si="756"/>
        <v>30.38654717605402</v>
      </c>
      <c r="BF307" s="6">
        <f t="shared" si="756"/>
        <v>31.81589282753302</v>
      </c>
      <c r="BG307" s="6">
        <f t="shared" si="756"/>
        <v>33.312346575393939</v>
      </c>
      <c r="BH307" s="6">
        <f t="shared" si="756"/>
        <v>34.879046952636017</v>
      </c>
      <c r="BI307" s="6">
        <f t="shared" si="756"/>
        <v>36.51927809775534</v>
      </c>
      <c r="BJ307" s="6">
        <f t="shared" si="756"/>
        <v>38.23647639575875</v>
      </c>
      <c r="BK307" s="6">
        <f t="shared" si="756"/>
        <v>40.034237410979372</v>
      </c>
      <c r="BL307" s="6">
        <f t="shared" si="756"/>
        <v>41.916323123484943</v>
      </c>
      <c r="BM307" s="6">
        <f t="shared" si="756"/>
        <v>43.88666948097638</v>
      </c>
      <c r="BN307" s="6">
        <f t="shared" si="756"/>
        <v>45.949394278877868</v>
      </c>
      <c r="BO307" s="6">
        <f t="shared" si="756"/>
        <v>48.108805381182364</v>
      </c>
      <c r="BP307" s="6">
        <f t="shared" si="756"/>
        <v>50.369409295376506</v>
      </c>
      <c r="BQ307" s="6">
        <f t="shared" si="754"/>
        <v>52.735920114832886</v>
      </c>
      <c r="BR307" s="6">
        <f t="shared" si="754"/>
        <v>55.213268842569242</v>
      </c>
      <c r="BS307" s="6">
        <f t="shared" si="754"/>
        <v>57.806613110447955</v>
      </c>
      <c r="BT307" s="6">
        <f t="shared" si="754"/>
        <v>60.521347308369265</v>
      </c>
      <c r="BU307" s="6">
        <f t="shared" si="754"/>
        <v>63.363113138059958</v>
      </c>
      <c r="BV307" s="6">
        <f t="shared" si="754"/>
        <v>66.337810606612621</v>
      </c>
      <c r="BW307" s="6">
        <f t="shared" si="754"/>
        <v>69.451609474893743</v>
      </c>
      <c r="BX307" s="6">
        <f t="shared" si="754"/>
        <v>72.710961176257115</v>
      </c>
      <c r="BY307" s="6">
        <f t="shared" si="754"/>
        <v>76.12261122124373</v>
      </c>
      <c r="BZ307" s="6">
        <f t="shared" si="754"/>
        <v>79.69361210384757</v>
      </c>
      <c r="CA307" s="6">
        <f t="shared" si="754"/>
        <v>83.431336725281483</v>
      </c>
      <c r="CB307" s="6">
        <f t="shared" si="754"/>
        <v>87.343492350745151</v>
      </c>
      <c r="CC307" s="6">
        <f t="shared" si="754"/>
        <v>91.438135115311809</v>
      </c>
      <c r="CD307" s="6">
        <f t="shared" si="754"/>
        <v>95.723685094030188</v>
      </c>
      <c r="CE307" s="6">
        <f t="shared" si="754"/>
        <v>100.20894195195305</v>
      </c>
      <c r="CF307" s="6">
        <f t="shared" si="754"/>
        <v>104.90310118891841</v>
      </c>
      <c r="CG307" s="6">
        <f t="shared" si="754"/>
        <v>109.81577099359922</v>
      </c>
      <c r="CH307" s="6">
        <f t="shared" si="754"/>
        <v>114.95698972098495</v>
      </c>
      <c r="CI307" s="6">
        <f t="shared" si="754"/>
        <v>120.337244006388</v>
      </c>
      <c r="CJ307" s="6">
        <f t="shared" si="754"/>
        <v>125.96748752850189</v>
      </c>
      <c r="CK307" s="6">
        <f t="shared" si="754"/>
        <v>131.85916043278166</v>
      </c>
      <c r="CL307" s="6">
        <f t="shared" si="754"/>
        <v>138.02420942537813</v>
      </c>
      <c r="CM307" s="6">
        <f t="shared" si="754"/>
        <v>144.47510854611681</v>
      </c>
      <c r="CN307" s="6">
        <f t="shared" si="754"/>
        <v>151.22488062766917</v>
      </c>
      <c r="CO307" s="6">
        <f t="shared" si="754"/>
        <v>158.28711944563815</v>
      </c>
      <c r="CP307" s="6">
        <f t="shared" si="754"/>
        <v>165.6760125624686</v>
      </c>
      <c r="CQ307" s="6">
        <f t="shared" si="754"/>
        <v>173.40636486518801</v>
      </c>
      <c r="CR307" s="6">
        <f t="shared" si="754"/>
        <v>181.49362279397678</v>
      </c>
      <c r="CS307" s="6">
        <f t="shared" si="754"/>
        <v>189.95389925547238</v>
      </c>
      <c r="CT307" s="6">
        <f t="shared" si="754"/>
        <v>198.80399921094548</v>
      </c>
      <c r="CU307" s="6">
        <f t="shared" si="754"/>
        <v>208.06144592370214</v>
      </c>
      <c r="CV307" s="6">
        <f t="shared" si="754"/>
        <v>217.74450784891482</v>
      </c>
      <c r="CW307" s="6">
        <f t="shared" si="754"/>
        <v>227.87222613873658</v>
      </c>
      <c r="CX307" s="6">
        <f t="shared" si="754"/>
        <v>238.46444273283842</v>
      </c>
      <c r="CY307" s="6">
        <f t="shared" si="754"/>
        <v>249.54182899845873</v>
      </c>
      <c r="CZ307" s="6">
        <f t="shared" si="754"/>
        <v>261.12591487172801</v>
      </c>
      <c r="DA307" s="6">
        <f t="shared" si="754"/>
        <v>273.23911844946912</v>
      </c>
      <c r="DB307" s="6">
        <f t="shared" si="754"/>
        <v>285.9047759687457</v>
      </c>
      <c r="DC307" s="6">
        <f t="shared" si="754"/>
        <v>299.14717209809095</v>
      </c>
      <c r="DD307" s="6">
        <f t="shared" si="754"/>
        <v>312.99157046035987</v>
      </c>
      <c r="DE307" s="6">
        <f t="shared" si="754"/>
        <v>327.46424428698259</v>
      </c>
      <c r="DF307" s="6">
        <f t="shared" si="754"/>
        <v>342.59250709377977</v>
      </c>
      <c r="DG307" s="6">
        <f t="shared" si="754"/>
        <v>358.40474325238011</v>
      </c>
      <c r="DH307" s="6">
        <f t="shared" si="754"/>
        <v>374.93043831469816</v>
      </c>
      <c r="DI307" s="6">
        <f t="shared" si="754"/>
        <v>392.20020892896724</v>
      </c>
      <c r="DJ307" s="6">
        <f t="shared" si="754"/>
        <v>410.2458321649292</v>
      </c>
      <c r="DK307" s="6">
        <f t="shared" si="754"/>
        <v>429.10027404817077</v>
      </c>
      <c r="DL307" s="6">
        <f t="shared" si="754"/>
        <v>448.79771707239684</v>
      </c>
      <c r="DM307" s="6">
        <f t="shared" si="754"/>
        <v>469.37358643790407</v>
      </c>
      <c r="DN307" s="6">
        <f t="shared" si="754"/>
        <v>490.86457473687625</v>
      </c>
      <c r="DO307" s="6">
        <f t="shared" si="754"/>
        <v>513.3086647662268</v>
      </c>
      <c r="DP307" s="6">
        <f t="shared" si="754"/>
        <v>536.74515012928487</v>
      </c>
      <c r="DQ307" s="6">
        <f t="shared" si="754"/>
        <v>561.21465323526968</v>
      </c>
      <c r="DR307" s="6">
        <f t="shared" si="754"/>
        <v>586.7591402813888</v>
      </c>
      <c r="DS307" s="6">
        <f t="shared" si="754"/>
        <v>613.4219327470895</v>
      </c>
      <c r="DT307" s="6">
        <f t="shared" si="754"/>
        <v>641.24771489072566</v>
      </c>
      <c r="DU307" s="6">
        <f t="shared" si="754"/>
        <v>670.28253669119738</v>
      </c>
      <c r="DV307" s="6">
        <f t="shared" si="754"/>
        <v>700.57381161621095</v>
      </c>
      <c r="DW307" s="6">
        <f t="shared" si="754"/>
        <v>732.17030854855216</v>
      </c>
      <c r="DX307" s="6">
        <f t="shared" si="754"/>
        <v>765.12213714189932</v>
      </c>
      <c r="DY307" s="6">
        <f t="shared" si="754"/>
        <v>799.48072580367977</v>
      </c>
      <c r="DZ307" s="6">
        <f t="shared" si="754"/>
        <v>835.29879144487973</v>
      </c>
      <c r="EA307" s="6">
        <f t="shared" si="754"/>
        <v>872.63030005480516</v>
      </c>
      <c r="EB307" s="6">
        <f t="shared" si="757"/>
        <v>911.53041708576166</v>
      </c>
      <c r="EC307" s="6">
        <f t="shared" si="757"/>
        <v>952.05544654840253</v>
      </c>
      <c r="ED307" s="6">
        <f t="shared" si="757"/>
        <v>994.26275763173896</v>
      </c>
      <c r="EE307" s="6">
        <f t="shared" si="757"/>
        <v>1038.2106975762076</v>
      </c>
      <c r="EF307" s="6">
        <f t="shared" si="757"/>
        <v>1083.9584894298264</v>
      </c>
      <c r="EG307" s="6">
        <f t="shared" si="757"/>
        <v>1131.5661132175894</v>
      </c>
      <c r="EH307" s="6">
        <f t="shared" si="757"/>
        <v>1181.0941689645001</v>
      </c>
      <c r="EI307" s="6">
        <f t="shared" si="757"/>
        <v>1232.6037198962315</v>
      </c>
      <c r="EJ307" s="6">
        <f t="shared" si="757"/>
        <v>1286.156114046106</v>
      </c>
      <c r="EK307" s="6">
        <f t="shared" si="757"/>
        <v>1341.8127823863517</v>
      </c>
      <c r="EL307" s="6">
        <f t="shared" si="757"/>
        <v>1399.6350115026003</v>
      </c>
      <c r="EM307" s="6">
        <f t="shared" si="757"/>
        <v>1459.6836887148293</v>
      </c>
      <c r="EN307" s="6">
        <f t="shared" si="757"/>
        <v>1522.0190174604325</v>
      </c>
      <c r="EO307" s="6">
        <f t="shared" si="757"/>
        <v>1586.7002006547286</v>
      </c>
      <c r="EP307" s="6">
        <f t="shared" si="757"/>
        <v>1653.7850896472046</v>
      </c>
      <c r="EQ307" s="6">
        <f t="shared" si="757"/>
        <v>1723.3297963315486</v>
      </c>
      <c r="ER307" s="6">
        <f t="shared" si="757"/>
        <v>1795.3882658837872</v>
      </c>
      <c r="ES307" s="6">
        <f t="shared" si="757"/>
        <v>1870.0118075670639</v>
      </c>
      <c r="ET307" s="6">
        <f t="shared" si="757"/>
        <v>1947.2485810048749</v>
      </c>
      <c r="EU307" s="6">
        <f t="shared" si="757"/>
        <v>2027.143035327791</v>
      </c>
      <c r="EV307" s="6">
        <f t="shared" si="757"/>
        <v>2109.7352986212363</v>
      </c>
      <c r="EW307" s="6">
        <f t="shared" si="757"/>
        <v>2195.0605151668437</v>
      </c>
      <c r="EX307" s="6">
        <f t="shared" si="757"/>
        <v>2283.1481280751086</v>
      </c>
      <c r="EY307" s="6">
        <f t="shared" si="757"/>
        <v>2374.0211050669582</v>
      </c>
      <c r="EZ307" s="6">
        <f t="shared" si="757"/>
        <v>2467.6951053684597</v>
      </c>
      <c r="FA307" s="6">
        <f t="shared" si="757"/>
        <v>2564.1775859717627</v>
      </c>
      <c r="FB307" s="6">
        <f t="shared" si="757"/>
        <v>2663.4668458703986</v>
      </c>
      <c r="FC307" s="6">
        <f t="shared" si="757"/>
        <v>2765.5510073163782</v>
      </c>
      <c r="FD307" s="6">
        <f t="shared" si="757"/>
        <v>2870.40693370802</v>
      </c>
      <c r="FE307" s="6">
        <f t="shared" si="757"/>
        <v>2977.999084346412</v>
      </c>
      <c r="FF307" s="6">
        <f t="shared" si="757"/>
        <v>3088.2783071018744</v>
      </c>
      <c r="FG307" s="6">
        <f t="shared" si="757"/>
        <v>3201.1805709325017</v>
      </c>
      <c r="FH307" s="6">
        <f t="shared" si="757"/>
        <v>3316.6256412555849</v>
      </c>
      <c r="FI307" s="6">
        <f t="shared" si="757"/>
        <v>3434.5157024325481</v>
      </c>
      <c r="FJ307" s="6">
        <f t="shared" si="757"/>
        <v>3554.733932992624</v>
      </c>
      <c r="FK307" s="6">
        <f t="shared" si="757"/>
        <v>3677.1430408566753</v>
      </c>
      <c r="FL307" s="6">
        <f t="shared" si="757"/>
        <v>3801.5837675944258</v>
      </c>
      <c r="FM307" s="6">
        <f t="shared" si="757"/>
        <v>3927.8733727879162</v>
      </c>
      <c r="FN307" s="6">
        <f t="shared" si="757"/>
        <v>4055.80411177926</v>
      </c>
      <c r="FO307" s="6">
        <f t="shared" si="757"/>
        <v>4185.141722576338</v>
      </c>
      <c r="FP307" s="6">
        <f t="shared" si="757"/>
        <v>4315.6239403391091</v>
      </c>
      <c r="FQ307" s="6">
        <f t="shared" si="757"/>
        <v>4446.9590608120579</v>
      </c>
      <c r="FR307" s="6">
        <f t="shared" si="757"/>
        <v>4578.8245771755664</v>
      </c>
      <c r="FS307" s="6">
        <f t="shared" si="757"/>
        <v>4710.865918088195</v>
      </c>
      <c r="FT307" s="6">
        <f t="shared" si="757"/>
        <v>4842.6953182023499</v>
      </c>
      <c r="FU307" s="6">
        <f t="shared" si="757"/>
        <v>4973.8908560062719</v>
      </c>
      <c r="FV307" s="6">
        <f t="shared" si="757"/>
        <v>5103.9956975292016</v>
      </c>
      <c r="FW307" s="6">
        <f t="shared" si="757"/>
        <v>5232.5175881315381</v>
      </c>
      <c r="FX307" s="6">
        <f t="shared" si="757"/>
        <v>5358.9286381807869</v>
      </c>
      <c r="FY307" s="6">
        <f t="shared" si="757"/>
        <v>5482.6654518335354</v>
      </c>
      <c r="FZ307" s="6">
        <f t="shared" si="757"/>
        <v>5603.1296512439058</v>
      </c>
      <c r="GA307" s="6">
        <f t="shared" si="757"/>
        <v>5719.6888511442912</v>
      </c>
      <c r="GB307" s="6">
        <f t="shared" si="757"/>
        <v>5831.6781407865592</v>
      </c>
      <c r="GC307" s="6">
        <f t="shared" si="757"/>
        <v>5938.4021313881585</v>
      </c>
      <c r="GD307" s="6">
        <f t="shared" si="757"/>
        <v>6039.1376274070708</v>
      </c>
      <c r="GE307" s="6">
        <f t="shared" si="757"/>
        <v>6133.1369787993417</v>
      </c>
      <c r="GF307" s="6">
        <f t="shared" si="757"/>
        <v>6219.6321687747313</v>
      </c>
      <c r="GG307" s="6">
        <f t="shared" si="757"/>
        <v>6297.8396870004462</v>
      </c>
      <c r="GH307" s="6">
        <f t="shared" si="757"/>
        <v>6366.9662316428903</v>
      </c>
      <c r="GI307" s="6">
        <f t="shared" si="757"/>
        <v>6426.2152745558014</v>
      </c>
      <c r="GJ307" s="6">
        <f t="shared" si="757"/>
        <v>6474.794512248197</v>
      </c>
      <c r="GK307" s="6">
        <f t="shared" si="757"/>
        <v>6511.9242105839576</v>
      </c>
      <c r="GL307" s="6">
        <f t="shared" si="757"/>
        <v>6536.8464333515976</v>
      </c>
      <c r="GM307" s="6">
        <f t="shared" si="757"/>
        <v>6548.8351236892422</v>
      </c>
      <c r="GN307" s="6">
        <f t="shared" si="755"/>
        <v>6547.2069828019949</v>
      </c>
      <c r="GO307" s="6">
        <f t="shared" si="755"/>
        <v>6531.3330624961354</v>
      </c>
      <c r="GP307" s="6">
        <f t="shared" si="755"/>
        <v>6500.6509569424234</v>
      </c>
      <c r="GQ307" s="6">
        <f t="shared" si="755"/>
        <v>6454.6774451230667</v>
      </c>
      <c r="GR307" s="6">
        <f t="shared" si="755"/>
        <v>6393.0213991456512</v>
      </c>
      <c r="GS307" s="6">
        <f t="shared" si="755"/>
        <v>6315.3967357958472</v>
      </c>
      <c r="GT307" s="6">
        <f t="shared" si="755"/>
        <v>6221.635150379876</v>
      </c>
      <c r="GU307" s="6">
        <f t="shared" si="755"/>
        <v>6111.6983343693855</v>
      </c>
      <c r="GV307" s="6">
        <f t="shared" si="755"/>
        <v>5985.6893431958188</v>
      </c>
      <c r="GW307" s="6">
        <f t="shared" si="755"/>
        <v>5843.8627496091894</v>
      </c>
      <c r="GX307" s="6">
        <f t="shared" si="755"/>
        <v>5686.6331934347454</v>
      </c>
      <c r="GY307" s="6">
        <f t="shared" si="755"/>
        <v>5514.5819226681024</v>
      </c>
      <c r="GZ307" s="6">
        <f t="shared" si="755"/>
        <v>5328.4609161146573</v>
      </c>
      <c r="HA307" s="6">
        <f t="shared" si="755"/>
        <v>5129.1941867217884</v>
      </c>
      <c r="HB307" s="6">
        <f t="shared" si="755"/>
        <v>4917.8758898050446</v>
      </c>
      <c r="HC307" s="6">
        <f t="shared" si="755"/>
        <v>4695.7649036997664</v>
      </c>
      <c r="HD307" s="6">
        <f t="shared" si="755"/>
        <v>4464.2756137153901</v>
      </c>
      <c r="HE307" s="6">
        <f t="shared" si="755"/>
        <v>4224.9647146904354</v>
      </c>
      <c r="HF307" s="6">
        <f t="shared" si="755"/>
        <v>3979.5139531155041</v>
      </c>
      <c r="HG307" s="6">
        <f t="shared" si="755"/>
        <v>3729.70885574051</v>
      </c>
      <c r="HJ307" s="2">
        <f t="shared" si="721"/>
        <v>355755.8291916452</v>
      </c>
      <c r="HK307" s="1">
        <f t="shared" si="717"/>
        <v>386644.10859468294</v>
      </c>
      <c r="HL307" s="2">
        <f t="shared" si="722"/>
        <v>-0.99996332383794351</v>
      </c>
      <c r="HM307" s="4">
        <f t="shared" si="723"/>
        <v>1.0443426767588515</v>
      </c>
      <c r="HN307" s="4">
        <f t="shared" si="724"/>
        <v>0.50247035285361263</v>
      </c>
      <c r="HO307" s="5">
        <f t="shared" si="718"/>
        <v>6.5365536506590161</v>
      </c>
      <c r="HP307" s="2">
        <f t="shared" si="725"/>
        <v>-3968.9892171497663</v>
      </c>
      <c r="HQ307" s="5">
        <f t="shared" si="726"/>
        <v>-6.5473365008920155</v>
      </c>
      <c r="HR307" s="6">
        <f t="shared" si="727"/>
        <v>2652.5365536506588</v>
      </c>
      <c r="HS307" s="2">
        <f t="shared" si="728"/>
        <v>186.10257508405263</v>
      </c>
      <c r="HT307" s="11">
        <f t="shared" si="729"/>
        <v>355755.82919134217</v>
      </c>
    </row>
    <row r="308" spans="1:228" x14ac:dyDescent="0.25">
      <c r="A308">
        <v>222</v>
      </c>
      <c r="B308" s="3">
        <v>125892541179.416</v>
      </c>
      <c r="C308" s="7">
        <v>3989.2939000245901</v>
      </c>
      <c r="D308" s="6">
        <f t="shared" si="719"/>
        <v>2.3576537650157396</v>
      </c>
      <c r="E308" s="6">
        <f t="shared" si="756"/>
        <v>2.4687384954184881</v>
      </c>
      <c r="F308" s="6">
        <f t="shared" si="756"/>
        <v>2.5850564046637685</v>
      </c>
      <c r="G308" s="6">
        <f t="shared" si="756"/>
        <v>2.7068539533464944</v>
      </c>
      <c r="H308" s="6">
        <f t="shared" si="756"/>
        <v>2.8343892022368502</v>
      </c>
      <c r="I308" s="6">
        <f t="shared" si="756"/>
        <v>2.9679323575811556</v>
      </c>
      <c r="J308" s="6">
        <f t="shared" si="756"/>
        <v>3.1077663419658728</v>
      </c>
      <c r="K308" s="6">
        <f t="shared" si="756"/>
        <v>3.2541873919600395</v>
      </c>
      <c r="L308" s="6">
        <f t="shared" si="756"/>
        <v>3.4075056837437505</v>
      </c>
      <c r="M308" s="6">
        <f t="shared" si="756"/>
        <v>3.5680459880656921</v>
      </c>
      <c r="N308" s="6">
        <f t="shared" si="756"/>
        <v>3.7361483558627597</v>
      </c>
      <c r="O308" s="6">
        <f t="shared" si="756"/>
        <v>3.912168836005153</v>
      </c>
      <c r="P308" s="6">
        <f t="shared" si="756"/>
        <v>4.0964802266182074</v>
      </c>
      <c r="Q308" s="6">
        <f t="shared" si="756"/>
        <v>4.2894728615762618</v>
      </c>
      <c r="R308" s="6">
        <f t="shared" si="756"/>
        <v>4.4915554337949475</v>
      </c>
      <c r="S308" s="6">
        <f t="shared" si="756"/>
        <v>4.7031558570083227</v>
      </c>
      <c r="T308" s="6">
        <f t="shared" si="756"/>
        <v>4.9247221678432327</v>
      </c>
      <c r="U308" s="6">
        <f t="shared" si="756"/>
        <v>5.1567234700583837</v>
      </c>
      <c r="V308" s="6">
        <f t="shared" si="756"/>
        <v>5.3996509228651091</v>
      </c>
      <c r="W308" s="6">
        <f t="shared" si="756"/>
        <v>5.6540187754193605</v>
      </c>
      <c r="X308" s="6">
        <f t="shared" si="756"/>
        <v>5.9203654495835965</v>
      </c>
      <c r="Y308" s="6">
        <f t="shared" si="756"/>
        <v>6.1992546732009881</v>
      </c>
      <c r="Z308" s="6">
        <f t="shared" si="756"/>
        <v>6.4912766662203012</v>
      </c>
      <c r="AA308" s="6">
        <f t="shared" si="756"/>
        <v>6.7970493820885149</v>
      </c>
      <c r="AB308" s="6">
        <f t="shared" si="756"/>
        <v>7.1172198069719315</v>
      </c>
      <c r="AC308" s="6">
        <f t="shared" si="756"/>
        <v>7.452465319467132</v>
      </c>
      <c r="AD308" s="6">
        <f t="shared" si="756"/>
        <v>7.8034951135765871</v>
      </c>
      <c r="AE308" s="6">
        <f t="shared" si="756"/>
        <v>8.1710516878277133</v>
      </c>
      <c r="AF308" s="6">
        <f t="shared" si="756"/>
        <v>8.5559124036290957</v>
      </c>
      <c r="AG308" s="6">
        <f t="shared" si="756"/>
        <v>8.9588911159624374</v>
      </c>
      <c r="AH308" s="6">
        <f t="shared" si="756"/>
        <v>9.3808398797583585</v>
      </c>
      <c r="AI308" s="6">
        <f t="shared" si="756"/>
        <v>9.8226507354002557</v>
      </c>
      <c r="AJ308" s="6">
        <f t="shared" si="756"/>
        <v>10.285257576962032</v>
      </c>
      <c r="AK308" s="6">
        <f t="shared" si="756"/>
        <v>10.769638106931618</v>
      </c>
      <c r="AL308" s="6">
        <f t="shared" si="756"/>
        <v>11.2768158813751</v>
      </c>
      <c r="AM308" s="6">
        <f t="shared" si="756"/>
        <v>11.807862449591592</v>
      </c>
      <c r="AN308" s="6">
        <f t="shared" si="756"/>
        <v>12.363899592597431</v>
      </c>
      <c r="AO308" s="6">
        <f t="shared" si="756"/>
        <v>12.94610166485182</v>
      </c>
      <c r="AP308" s="6">
        <f t="shared" si="756"/>
        <v>13.555698043887976</v>
      </c>
      <c r="AQ308" s="6">
        <f t="shared" si="756"/>
        <v>14.19397569271168</v>
      </c>
      <c r="AR308" s="6">
        <f t="shared" si="756"/>
        <v>14.86228184000117</v>
      </c>
      <c r="AS308" s="6">
        <f t="shared" si="756"/>
        <v>15.562026783411552</v>
      </c>
      <c r="AT308" s="6">
        <f t="shared" si="756"/>
        <v>16.294686821434805</v>
      </c>
      <c r="AU308" s="6">
        <f t="shared" si="756"/>
        <v>17.061807319561186</v>
      </c>
      <c r="AV308" s="6">
        <f t="shared" si="756"/>
        <v>17.865005916712697</v>
      </c>
      <c r="AW308" s="6">
        <f t="shared" si="756"/>
        <v>18.705975878082203</v>
      </c>
      <c r="AX308" s="6">
        <f t="shared" si="756"/>
        <v>19.586489600934318</v>
      </c>
      <c r="AY308" s="6">
        <f t="shared" si="756"/>
        <v>20.508402280010777</v>
      </c>
      <c r="AZ308" s="6">
        <f t="shared" si="756"/>
        <v>21.473655739536159</v>
      </c>
      <c r="BA308" s="6">
        <f t="shared" si="756"/>
        <v>22.484282439113773</v>
      </c>
      <c r="BB308" s="6">
        <f t="shared" si="756"/>
        <v>23.542409661054485</v>
      </c>
      <c r="BC308" s="6">
        <f t="shared" si="756"/>
        <v>24.65026388695366</v>
      </c>
      <c r="BD308" s="6">
        <f t="shared" si="756"/>
        <v>25.810175371715047</v>
      </c>
      <c r="BE308" s="6">
        <f t="shared" si="756"/>
        <v>27.024582923417722</v>
      </c>
      <c r="BF308" s="6">
        <f t="shared" si="756"/>
        <v>28.296038897861646</v>
      </c>
      <c r="BG308" s="6">
        <f t="shared" si="756"/>
        <v>29.627214416818273</v>
      </c>
      <c r="BH308" s="6">
        <f t="shared" si="756"/>
        <v>31.020904819501514</v>
      </c>
      <c r="BI308" s="6">
        <f t="shared" si="756"/>
        <v>32.480035356965907</v>
      </c>
      <c r="BJ308" s="6">
        <f t="shared" si="756"/>
        <v>34.007667139544893</v>
      </c>
      <c r="BK308" s="6">
        <f t="shared" si="756"/>
        <v>35.607003347806895</v>
      </c>
      <c r="BL308" s="6">
        <f t="shared" si="756"/>
        <v>37.281395717901361</v>
      </c>
      <c r="BM308" s="6">
        <f t="shared" si="756"/>
        <v>39.034351312295222</v>
      </c>
      <c r="BN308" s="6">
        <f t="shared" si="756"/>
        <v>40.86953958765686</v>
      </c>
      <c r="BO308" s="6">
        <f t="shared" si="756"/>
        <v>42.790799771566846</v>
      </c>
      <c r="BP308" s="6">
        <f t="shared" si="756"/>
        <v>44.802148560457283</v>
      </c>
      <c r="BQ308" s="6">
        <f t="shared" si="754"/>
        <v>46.907788151290525</v>
      </c>
      <c r="BR308" s="6">
        <f t="shared" si="754"/>
        <v>49.112114619999645</v>
      </c>
      <c r="BS308" s="6">
        <f t="shared" si="754"/>
        <v>51.419726659934973</v>
      </c>
      <c r="BT308" s="6">
        <f t="shared" si="754"/>
        <v>53.835434694049418</v>
      </c>
      <c r="BU308" s="6">
        <f t="shared" si="754"/>
        <v>56.364270374676906</v>
      </c>
      <c r="BV308" s="6">
        <f t="shared" si="754"/>
        <v>59.011496485330539</v>
      </c>
      <c r="BW308" s="6">
        <f t="shared" si="754"/>
        <v>61.782617259004795</v>
      </c>
      <c r="BX308" s="6">
        <f t="shared" si="754"/>
        <v>64.683389127847065</v>
      </c>
      <c r="BY308" s="6">
        <f t="shared" si="754"/>
        <v>67.719831919383878</v>
      </c>
      <c r="BZ308" s="6">
        <f t="shared" si="754"/>
        <v>70.898240514514356</v>
      </c>
      <c r="CA308" s="6">
        <f t="shared" si="754"/>
        <v>74.225196982930555</v>
      </c>
      <c r="CB308" s="6">
        <f t="shared" si="754"/>
        <v>77.707583211372935</v>
      </c>
      <c r="CC308" s="6">
        <f t="shared" si="754"/>
        <v>81.352594040823973</v>
      </c>
      <c r="CD308" s="6">
        <f t="shared" si="754"/>
        <v>85.167750928008147</v>
      </c>
      <c r="CE308" s="6">
        <f t="shared" si="754"/>
        <v>89.16091614729045</v>
      </c>
      <c r="CF308" s="6">
        <f t="shared" si="754"/>
        <v>93.340307548467621</v>
      </c>
      <c r="CG308" s="6">
        <f t="shared" si="754"/>
        <v>97.714513885888309</v>
      </c>
      <c r="CH308" s="6">
        <f t="shared" si="754"/>
        <v>102.29251073426283</v>
      </c>
      <c r="CI308" s="6">
        <f t="shared" si="754"/>
        <v>107.08367700581417</v>
      </c>
      <c r="CJ308" s="6">
        <f t="shared" si="754"/>
        <v>112.09781208319643</v>
      </c>
      <c r="CK308" s="6">
        <f t="shared" si="754"/>
        <v>117.34515358179193</v>
      </c>
      <c r="CL308" s="6">
        <f t="shared" si="754"/>
        <v>122.83639575440424</v>
      </c>
      <c r="CM308" s="6">
        <f t="shared" si="754"/>
        <v>128.58270855016289</v>
      </c>
      <c r="CN308" s="6">
        <f t="shared" si="754"/>
        <v>134.59575733864298</v>
      </c>
      <c r="CO308" s="6">
        <f t="shared" si="754"/>
        <v>140.88772330848096</v>
      </c>
      <c r="CP308" s="6">
        <f t="shared" si="754"/>
        <v>147.4713245485969</v>
      </c>
      <c r="CQ308" s="6">
        <f t="shared" si="754"/>
        <v>154.35983781804805</v>
      </c>
      <c r="CR308" s="6">
        <f t="shared" si="754"/>
        <v>161.5671210084009</v>
      </c>
      <c r="CS308" s="6">
        <f t="shared" si="754"/>
        <v>169.10763630033716</v>
      </c>
      <c r="CT308" s="6">
        <f t="shared" si="754"/>
        <v>176.9964740134873</v>
      </c>
      <c r="CU308" s="6">
        <f t="shared" si="754"/>
        <v>185.2493771440229</v>
      </c>
      <c r="CV308" s="6">
        <f t="shared" si="754"/>
        <v>193.88276658425198</v>
      </c>
      <c r="CW308" s="6">
        <f t="shared" si="754"/>
        <v>202.91376701005319</v>
      </c>
      <c r="CX308" s="6">
        <f t="shared" si="754"/>
        <v>212.36023342043424</v>
      </c>
      <c r="CY308" s="6">
        <f t="shared" si="754"/>
        <v>222.24077830904457</v>
      </c>
      <c r="CZ308" s="6">
        <f t="shared" si="754"/>
        <v>232.57479943751432</v>
      </c>
      <c r="DA308" s="6">
        <f t="shared" si="754"/>
        <v>243.38250817928318</v>
      </c>
      <c r="DB308" s="6">
        <f t="shared" si="754"/>
        <v>254.68495839315165</v>
      </c>
      <c r="DC308" s="6">
        <f t="shared" si="754"/>
        <v>266.50407577515216</v>
      </c>
      <c r="DD308" s="6">
        <f t="shared" si="754"/>
        <v>278.86268763514181</v>
      </c>
      <c r="DE308" s="6">
        <f t="shared" si="754"/>
        <v>291.78455302802286</v>
      </c>
      <c r="DF308" s="6">
        <f t="shared" si="754"/>
        <v>305.29439316246828</v>
      </c>
      <c r="DG308" s="6">
        <f t="shared" si="754"/>
        <v>319.41792199735056</v>
      </c>
      <c r="DH308" s="6">
        <f t="shared" si="754"/>
        <v>334.18187692306827</v>
      </c>
      <c r="DI308" s="6">
        <f t="shared" si="754"/>
        <v>349.61404940998199</v>
      </c>
      <c r="DJ308" s="6">
        <f t="shared" si="754"/>
        <v>365.7433154895607</v>
      </c>
      <c r="DK308" s="6">
        <f t="shared" si="754"/>
        <v>382.59966592029662</v>
      </c>
      <c r="DL308" s="6">
        <f t="shared" si="754"/>
        <v>400.21423586491596</v>
      </c>
      <c r="DM308" s="6">
        <f t="shared" si="754"/>
        <v>418.61933388951377</v>
      </c>
      <c r="DN308" s="6">
        <f t="shared" si="754"/>
        <v>437.84847007315847</v>
      </c>
      <c r="DO308" s="6">
        <f t="shared" si="754"/>
        <v>457.93638298357899</v>
      </c>
      <c r="DP308" s="6">
        <f t="shared" si="754"/>
        <v>478.91906526001287</v>
      </c>
      <c r="DQ308" s="6">
        <f t="shared" si="754"/>
        <v>500.83378750055454</v>
      </c>
      <c r="DR308" s="6">
        <f t="shared" si="754"/>
        <v>523.71912013280917</v>
      </c>
      <c r="DS308" s="6">
        <f t="shared" si="754"/>
        <v>547.61495290048197</v>
      </c>
      <c r="DT308" s="6">
        <f t="shared" si="754"/>
        <v>572.56251156671306</v>
      </c>
      <c r="DU308" s="6">
        <f t="shared" si="754"/>
        <v>598.60437139562077</v>
      </c>
      <c r="DV308" s="6">
        <f t="shared" si="754"/>
        <v>625.78446692252589</v>
      </c>
      <c r="DW308" s="6">
        <f t="shared" si="754"/>
        <v>654.14809748173502</v>
      </c>
      <c r="DX308" s="6">
        <f t="shared" si="754"/>
        <v>683.74192791064206</v>
      </c>
      <c r="DY308" s="6">
        <f t="shared" si="754"/>
        <v>714.61398378597471</v>
      </c>
      <c r="DZ308" s="6">
        <f t="shared" si="754"/>
        <v>746.81364049962576</v>
      </c>
      <c r="EA308" s="6">
        <f t="shared" si="754"/>
        <v>780.39160541122419</v>
      </c>
      <c r="EB308" s="6">
        <f t="shared" si="757"/>
        <v>815.39989225184024</v>
      </c>
      <c r="EC308" s="6">
        <f t="shared" si="757"/>
        <v>851.89178688015886</v>
      </c>
      <c r="ED308" s="6">
        <f t="shared" si="757"/>
        <v>889.92180341655614</v>
      </c>
      <c r="EE308" s="6">
        <f t="shared" si="757"/>
        <v>929.54562970495226</v>
      </c>
      <c r="EF308" s="6">
        <f t="shared" si="757"/>
        <v>970.82006096456621</v>
      </c>
      <c r="EG308" s="6">
        <f t="shared" si="757"/>
        <v>1013.8029204035707</v>
      </c>
      <c r="EH308" s="6">
        <f t="shared" si="757"/>
        <v>1058.5529654844026</v>
      </c>
      <c r="EI308" s="6">
        <f t="shared" si="757"/>
        <v>1105.1297784228295</v>
      </c>
      <c r="EJ308" s="6">
        <f t="shared" si="757"/>
        <v>1153.5936394124806</v>
      </c>
      <c r="EK308" s="6">
        <f t="shared" si="757"/>
        <v>1204.0053809603064</v>
      </c>
      <c r="EL308" s="6">
        <f t="shared" si="757"/>
        <v>1256.4262216201873</v>
      </c>
      <c r="EM308" s="6">
        <f t="shared" si="757"/>
        <v>1310.9175772958856</v>
      </c>
      <c r="EN308" s="6">
        <f t="shared" si="757"/>
        <v>1367.5408481907111</v>
      </c>
      <c r="EO308" s="6">
        <f t="shared" si="757"/>
        <v>1426.35717937196</v>
      </c>
      <c r="EP308" s="6">
        <f t="shared" si="757"/>
        <v>1487.4271928076328</v>
      </c>
      <c r="EQ308" s="6">
        <f t="shared" si="757"/>
        <v>1550.8106886506025</v>
      </c>
      <c r="ER308" s="6">
        <f t="shared" si="757"/>
        <v>1616.5663134361246</v>
      </c>
      <c r="ES308" s="6">
        <f t="shared" si="757"/>
        <v>1684.7511927860962</v>
      </c>
      <c r="ET308" s="6">
        <f t="shared" si="757"/>
        <v>1755.4205261330526</v>
      </c>
      <c r="EU308" s="6">
        <f t="shared" si="757"/>
        <v>1828.6271409241363</v>
      </c>
      <c r="EV308" s="6">
        <f t="shared" si="757"/>
        <v>1904.4210037209427</v>
      </c>
      <c r="EW308" s="6">
        <f t="shared" si="757"/>
        <v>1982.8486855949752</v>
      </c>
      <c r="EX308" s="6">
        <f t="shared" si="757"/>
        <v>2063.9527792273379</v>
      </c>
      <c r="EY308" s="6">
        <f t="shared" si="757"/>
        <v>2147.7712651671814</v>
      </c>
      <c r="EZ308" s="6">
        <f t="shared" si="757"/>
        <v>2234.3368247781968</v>
      </c>
      <c r="FA308" s="6">
        <f t="shared" si="757"/>
        <v>2323.6760975367515</v>
      </c>
      <c r="FB308" s="6">
        <f t="shared" si="757"/>
        <v>2415.8088805234374</v>
      </c>
      <c r="FC308" s="6">
        <f t="shared" si="757"/>
        <v>2510.7472681876166</v>
      </c>
      <c r="FD308" s="6">
        <f t="shared" si="757"/>
        <v>2608.4947307946572</v>
      </c>
      <c r="FE308" s="6">
        <f t="shared" si="757"/>
        <v>2709.0451303380023</v>
      </c>
      <c r="FF308" s="6">
        <f t="shared" si="757"/>
        <v>2812.381673209225</v>
      </c>
      <c r="FG308" s="6">
        <f t="shared" si="757"/>
        <v>2918.4757994984425</v>
      </c>
      <c r="FH308" s="6">
        <f t="shared" si="757"/>
        <v>3027.286009499906</v>
      </c>
      <c r="FI308" s="6">
        <f t="shared" si="757"/>
        <v>3138.7566288631683</v>
      </c>
      <c r="FJ308" s="6">
        <f t="shared" si="757"/>
        <v>3252.8165147722657</v>
      </c>
      <c r="FK308" s="6">
        <f t="shared" si="757"/>
        <v>3369.3777067076121</v>
      </c>
      <c r="FL308" s="6">
        <f t="shared" si="757"/>
        <v>3488.3340266268669</v>
      </c>
      <c r="FM308" s="6">
        <f t="shared" si="757"/>
        <v>3609.5596349161847</v>
      </c>
      <c r="FN308" s="6">
        <f t="shared" si="757"/>
        <v>3732.9075501241628</v>
      </c>
      <c r="FO308" s="6">
        <f t="shared" si="757"/>
        <v>3858.2081424181943</v>
      </c>
      <c r="FP308" s="6">
        <f t="shared" si="757"/>
        <v>3985.2676127804052</v>
      </c>
      <c r="FQ308" s="6">
        <f t="shared" si="757"/>
        <v>4113.8664723272514</v>
      </c>
      <c r="FR308" s="6">
        <f t="shared" si="757"/>
        <v>4243.7580386878017</v>
      </c>
      <c r="FS308" s="6">
        <f t="shared" si="757"/>
        <v>4374.6669691516172</v>
      </c>
      <c r="FT308" s="6">
        <f t="shared" si="757"/>
        <v>4506.2878533355115</v>
      </c>
      <c r="FU308" s="6">
        <f t="shared" si="757"/>
        <v>4638.283891301382</v>
      </c>
      <c r="FV308" s="6">
        <f t="shared" si="757"/>
        <v>4770.2856864601463</v>
      </c>
      <c r="FW308" s="6">
        <f t="shared" si="757"/>
        <v>4901.890186145597</v>
      </c>
      <c r="FX308" s="6">
        <f t="shared" si="757"/>
        <v>5032.6598063702531</v>
      </c>
      <c r="FY308" s="6">
        <f t="shared" si="757"/>
        <v>5162.1217809708996</v>
      </c>
      <c r="FZ308" s="6">
        <f t="shared" si="757"/>
        <v>5289.7677790065682</v>
      </c>
      <c r="GA308" s="6">
        <f t="shared" si="757"/>
        <v>5415.0538377847479</v>
      </c>
      <c r="GB308" s="6">
        <f t="shared" si="757"/>
        <v>5537.4006622087909</v>
      </c>
      <c r="GC308" s="6">
        <f t="shared" si="757"/>
        <v>5656.1943440239011</v>
      </c>
      <c r="GD308" s="6">
        <f t="shared" si="757"/>
        <v>5770.7875569543048</v>
      </c>
      <c r="GE308" s="6">
        <f t="shared" si="757"/>
        <v>5880.5012853645349</v>
      </c>
      <c r="GF308" s="6">
        <f t="shared" si="757"/>
        <v>5984.6271448742236</v>
      </c>
      <c r="GG308" s="6">
        <f t="shared" si="757"/>
        <v>6082.430352906099</v>
      </c>
      <c r="GH308" s="6">
        <f t="shared" si="757"/>
        <v>6173.1534054113972</v>
      </c>
      <c r="GI308" s="6">
        <f t="shared" si="757"/>
        <v>6256.0205124992099</v>
      </c>
      <c r="GJ308" s="6">
        <f t="shared" si="757"/>
        <v>6330.2428403129552</v>
      </c>
      <c r="GK308" s="6">
        <f t="shared" si="757"/>
        <v>6395.0245988092283</v>
      </c>
      <c r="GL308" s="6">
        <f t="shared" si="757"/>
        <v>6449.5700049033885</v>
      </c>
      <c r="GM308" s="6">
        <f t="shared" si="757"/>
        <v>6493.091137431411</v>
      </c>
      <c r="GN308" s="6">
        <f t="shared" si="755"/>
        <v>6524.8166843155141</v>
      </c>
      <c r="GO308" s="6">
        <f t="shared" si="755"/>
        <v>6544.0015630128928</v>
      </c>
      <c r="GP308" s="6">
        <f t="shared" si="755"/>
        <v>6549.9373726389176</v>
      </c>
      <c r="GQ308" s="6">
        <f t="shared" si="755"/>
        <v>6541.9636100717998</v>
      </c>
      <c r="GR308" s="6">
        <f t="shared" si="755"/>
        <v>6519.4795529459416</v>
      </c>
      <c r="GS308" s="6">
        <f t="shared" si="755"/>
        <v>6481.9566799741324</v>
      </c>
      <c r="GT308" s="6">
        <f t="shared" si="755"/>
        <v>6428.9514639363697</v>
      </c>
      <c r="GU308" s="6">
        <f t="shared" si="755"/>
        <v>6360.1183355688345</v>
      </c>
      <c r="GV308" s="6">
        <f t="shared" si="755"/>
        <v>6275.2225783699905</v>
      </c>
      <c r="GW308" s="6">
        <f t="shared" si="755"/>
        <v>6174.152876157912</v>
      </c>
      <c r="GX308" s="6">
        <f t="shared" si="755"/>
        <v>6056.9331984895098</v>
      </c>
      <c r="GY308" s="6">
        <f t="shared" si="755"/>
        <v>5923.7336755049528</v>
      </c>
      <c r="GZ308" s="6">
        <f t="shared" si="755"/>
        <v>5774.8800853694975</v>
      </c>
      <c r="HA308" s="6">
        <f t="shared" si="755"/>
        <v>5610.8615564750453</v>
      </c>
      <c r="HB308" s="6">
        <f t="shared" si="755"/>
        <v>5432.33607534973</v>
      </c>
      <c r="HC308" s="6">
        <f t="shared" si="755"/>
        <v>5240.1333923084985</v>
      </c>
      <c r="HD308" s="6">
        <f t="shared" si="755"/>
        <v>5035.2549327691049</v>
      </c>
      <c r="HE308" s="6">
        <f t="shared" si="755"/>
        <v>4818.8703551896806</v>
      </c>
      <c r="HF308" s="6">
        <f t="shared" si="755"/>
        <v>4592.3104487669834</v>
      </c>
      <c r="HG308" s="6">
        <f t="shared" si="755"/>
        <v>4357.0561368217132</v>
      </c>
      <c r="HJ308" s="2">
        <f t="shared" si="721"/>
        <v>345758.66610479995</v>
      </c>
      <c r="HK308" s="1">
        <f t="shared" si="717"/>
        <v>386644.10859468294</v>
      </c>
      <c r="HL308" s="2">
        <f t="shared" si="722"/>
        <v>-0.99996435448183851</v>
      </c>
      <c r="HM308" s="4">
        <f t="shared" si="723"/>
        <v>1.0443830755228798</v>
      </c>
      <c r="HN308" s="4">
        <f t="shared" si="724"/>
        <v>0.50243542389685703</v>
      </c>
      <c r="HO308" s="5">
        <f t="shared" si="718"/>
        <v>6.4441316310837919</v>
      </c>
      <c r="HP308" s="2">
        <f t="shared" si="725"/>
        <v>-3968.9895201623181</v>
      </c>
      <c r="HQ308" s="5">
        <f t="shared" si="726"/>
        <v>-6.4546114687650515</v>
      </c>
      <c r="HR308" s="6">
        <f t="shared" si="727"/>
        <v>2652.444131631084</v>
      </c>
      <c r="HS308" s="2">
        <f t="shared" si="728"/>
        <v>184.78060348471146</v>
      </c>
      <c r="HT308" s="11">
        <f t="shared" si="729"/>
        <v>345758.66610583785</v>
      </c>
    </row>
    <row r="309" spans="1:228" x14ac:dyDescent="0.25">
      <c r="A309">
        <v>223</v>
      </c>
      <c r="B309" s="3">
        <v>141253754462.27499</v>
      </c>
      <c r="C309" s="7">
        <v>4476.0613754618535</v>
      </c>
      <c r="D309" s="6">
        <f t="shared" si="719"/>
        <v>2.0969921069758142</v>
      </c>
      <c r="E309" s="6">
        <f t="shared" si="756"/>
        <v>2.1957968522386277</v>
      </c>
      <c r="F309" s="6">
        <f t="shared" si="756"/>
        <v>2.2992564151159893</v>
      </c>
      <c r="G309" s="6">
        <f t="shared" si="756"/>
        <v>2.4075900319536223</v>
      </c>
      <c r="H309" s="6">
        <f t="shared" si="756"/>
        <v>2.5210272592695651</v>
      </c>
      <c r="I309" s="6">
        <f t="shared" si="756"/>
        <v>2.639808459016189</v>
      </c>
      <c r="J309" s="6">
        <f t="shared" si="756"/>
        <v>2.7641853066034971</v>
      </c>
      <c r="K309" s="6">
        <f t="shared" si="756"/>
        <v>2.8944213227670423</v>
      </c>
      <c r="L309" s="6">
        <f t="shared" si="756"/>
        <v>3.030792430357117</v>
      </c>
      <c r="M309" s="6">
        <f t="shared" si="756"/>
        <v>3.1735875372465743</v>
      </c>
      <c r="N309" s="6">
        <f t="shared" si="756"/>
        <v>3.32310914654615</v>
      </c>
      <c r="O309" s="6">
        <f t="shared" si="756"/>
        <v>3.4796739954321931</v>
      </c>
      <c r="P309" s="6">
        <f t="shared" si="756"/>
        <v>3.6436137238814634</v>
      </c>
      <c r="Q309" s="6">
        <f t="shared" si="756"/>
        <v>3.8152755747359821</v>
      </c>
      <c r="R309" s="6">
        <f t="shared" si="756"/>
        <v>3.9950231265490235</v>
      </c>
      <c r="S309" s="6">
        <f t="shared" si="756"/>
        <v>4.1832370607172322</v>
      </c>
      <c r="T309" s="6">
        <f t="shared" si="756"/>
        <v>4.3803159645162957</v>
      </c>
      <c r="U309" s="6">
        <f t="shared" si="756"/>
        <v>4.5866771717070218</v>
      </c>
      <c r="V309" s="6">
        <f t="shared" si="756"/>
        <v>4.8027576424235665</v>
      </c>
      <c r="W309" s="6">
        <f t="shared" si="756"/>
        <v>5.0290148842094018</v>
      </c>
      <c r="X309" s="6">
        <f t="shared" si="756"/>
        <v>5.2659279160754382</v>
      </c>
      <c r="Y309" s="6">
        <f t="shared" si="756"/>
        <v>5.5139982775835872</v>
      </c>
      <c r="Z309" s="6">
        <f t="shared" si="756"/>
        <v>5.7737510850448448</v>
      </c>
      <c r="AA309" s="6">
        <f t="shared" si="756"/>
        <v>6.0457361369922937</v>
      </c>
      <c r="AB309" s="6">
        <f t="shared" si="756"/>
        <v>6.3305290712177591</v>
      </c>
      <c r="AC309" s="6">
        <f t="shared" si="756"/>
        <v>6.6287325757517879</v>
      </c>
      <c r="AD309" s="6">
        <f t="shared" si="756"/>
        <v>6.940977656268621</v>
      </c>
      <c r="AE309" s="6">
        <f t="shared" si="756"/>
        <v>7.2679249624916702</v>
      </c>
      <c r="AF309" s="6">
        <f t="shared" si="756"/>
        <v>7.6102661763674568</v>
      </c>
      <c r="AG309" s="6">
        <f t="shared" si="756"/>
        <v>7.9687254647819872</v>
      </c>
      <c r="AH309" s="6">
        <f t="shared" si="756"/>
        <v>8.344060999817227</v>
      </c>
      <c r="AI309" s="6">
        <f t="shared" si="756"/>
        <v>8.7370665496326545</v>
      </c>
      <c r="AJ309" s="6">
        <f t="shared" si="756"/>
        <v>9.1485731432028334</v>
      </c>
      <c r="AK309" s="6">
        <f t="shared" si="756"/>
        <v>9.5794508122738211</v>
      </c>
      <c r="AL309" s="6">
        <f t="shared" si="756"/>
        <v>10.030610414084563</v>
      </c>
      <c r="AM309" s="6">
        <f t="shared" si="756"/>
        <v>10.503005538486944</v>
      </c>
      <c r="AN309" s="6">
        <f t="shared" si="756"/>
        <v>10.997634503357174</v>
      </c>
      <c r="AO309" s="6">
        <f t="shared" si="756"/>
        <v>11.515542442260363</v>
      </c>
      <c r="AP309" s="6">
        <f t="shared" si="756"/>
        <v>12.057823488558258</v>
      </c>
      <c r="AQ309" s="6">
        <f t="shared" si="756"/>
        <v>12.625623060328772</v>
      </c>
      <c r="AR309" s="6">
        <f t="shared" si="756"/>
        <v>13.220140250624112</v>
      </c>
      <c r="AS309" s="6">
        <f t="shared" si="756"/>
        <v>13.842630327838807</v>
      </c>
      <c r="AT309" s="6">
        <f t="shared" si="756"/>
        <v>14.494407351095008</v>
      </c>
      <c r="AU309" s="6">
        <f t="shared" si="756"/>
        <v>15.176846905820115</v>
      </c>
      <c r="AV309" s="6">
        <f t="shared" si="756"/>
        <v>15.891388964898788</v>
      </c>
      <c r="AW309" s="6">
        <f t="shared" si="756"/>
        <v>16.639540880932881</v>
      </c>
      <c r="AX309" s="6">
        <f t="shared" si="756"/>
        <v>17.422880515525222</v>
      </c>
      <c r="AY309" s="6">
        <f t="shared" si="756"/>
        <v>18.243059511589816</v>
      </c>
      <c r="AZ309" s="6">
        <f t="shared" si="756"/>
        <v>19.101806715012863</v>
      </c>
      <c r="BA309" s="6">
        <f t="shared" si="756"/>
        <v>20.000931752261092</v>
      </c>
      <c r="BB309" s="6">
        <f t="shared" si="756"/>
        <v>20.942328770768771</v>
      </c>
      <c r="BC309" s="6">
        <f t="shared" si="756"/>
        <v>21.927980349189841</v>
      </c>
      <c r="BD309" s="6">
        <f t="shared" si="756"/>
        <v>22.959961584954904</v>
      </c>
      <c r="BE309" s="6">
        <f t="shared" si="756"/>
        <v>24.04044436676265</v>
      </c>
      <c r="BF309" s="6">
        <f t="shared" si="756"/>
        <v>25.171701840041845</v>
      </c>
      <c r="BG309" s="6">
        <f t="shared" si="756"/>
        <v>26.356113073605609</v>
      </c>
      <c r="BH309" s="6">
        <f t="shared" si="756"/>
        <v>27.596167936175235</v>
      </c>
      <c r="BI309" s="6">
        <f t="shared" si="756"/>
        <v>28.894472191638609</v>
      </c>
      <c r="BJ309" s="6">
        <f t="shared" si="756"/>
        <v>30.253752822293695</v>
      </c>
      <c r="BK309" s="6">
        <f t="shared" si="756"/>
        <v>31.676863589676</v>
      </c>
      <c r="BL309" s="6">
        <f t="shared" si="756"/>
        <v>33.166790842944756</v>
      </c>
      <c r="BM309" s="6">
        <f t="shared" si="756"/>
        <v>34.726659584947271</v>
      </c>
      <c r="BN309" s="6">
        <f t="shared" si="756"/>
        <v>36.359739806786479</v>
      </c>
      <c r="BO309" s="6">
        <f t="shared" si="756"/>
        <v>38.069453101679336</v>
      </c>
      <c r="BP309" s="6">
        <f t="shared" ref="BP309:EA312" si="758">$H$1*PI()/3*($E$213*(BQ$215-BP$215)*(BP101*(2*BP$215+BQ$215)+BQ101*(BP$215+2*BQ$215))+$C$213/2*((BQ$215^2-BP$215^2)*(BP101+BQ101)^2+2*(BQ$215-BP$215)*(BP$215*BP101^2+BQ$215*BQ101^2)))</f>
        <v>39.859379569576127</v>
      </c>
      <c r="BQ309" s="6">
        <f t="shared" si="758"/>
        <v>41.733265024150427</v>
      </c>
      <c r="BR309" s="6">
        <f t="shared" si="758"/>
        <v>43.695028514268543</v>
      </c>
      <c r="BS309" s="6">
        <f t="shared" si="758"/>
        <v>45.74877017229322</v>
      </c>
      <c r="BT309" s="6">
        <f t="shared" si="758"/>
        <v>47.898779402067326</v>
      </c>
      <c r="BU309" s="6">
        <f t="shared" si="758"/>
        <v>50.149543419590337</v>
      </c>
      <c r="BV309" s="6">
        <f t="shared" si="758"/>
        <v>52.505756159974197</v>
      </c>
      <c r="BW309" s="6">
        <f t="shared" si="758"/>
        <v>54.972327564387662</v>
      </c>
      <c r="BX309" s="6">
        <f t="shared" si="758"/>
        <v>57.554393261111926</v>
      </c>
      <c r="BY309" s="6">
        <f t="shared" si="758"/>
        <v>60.257324655204641</v>
      </c>
      <c r="BZ309" s="6">
        <f t="shared" si="758"/>
        <v>63.086739441385085</v>
      </c>
      <c r="CA309" s="6">
        <f t="shared" si="758"/>
        <v>66.048512555246845</v>
      </c>
      <c r="CB309" s="6">
        <f t="shared" si="758"/>
        <v>69.148787577796057</v>
      </c>
      <c r="CC309" s="6">
        <f t="shared" si="758"/>
        <v>72.39398860905419</v>
      </c>
      <c r="CD309" s="6">
        <f t="shared" si="758"/>
        <v>75.790832625934272</v>
      </c>
      <c r="CE309" s="6">
        <f t="shared" si="758"/>
        <v>79.346342340392567</v>
      </c>
      <c r="CF309" s="6">
        <f t="shared" si="758"/>
        <v>83.067859573482707</v>
      </c>
      <c r="CG309" s="6">
        <f t="shared" si="758"/>
        <v>86.963059161055796</v>
      </c>
      <c r="CH309" s="6">
        <f t="shared" si="758"/>
        <v>91.039963406968567</v>
      </c>
      <c r="CI309" s="6">
        <f t="shared" si="758"/>
        <v>95.30695709923711</v>
      </c>
      <c r="CJ309" s="6">
        <f t="shared" si="758"/>
        <v>99.772803104592668</v>
      </c>
      <c r="CK309" s="6">
        <f t="shared" si="758"/>
        <v>104.44665855641001</v>
      </c>
      <c r="CL309" s="6">
        <f t="shared" si="758"/>
        <v>109.33809165071501</v>
      </c>
      <c r="CM309" s="6">
        <f t="shared" si="758"/>
        <v>114.45709906419219</v>
      </c>
      <c r="CN309" s="6">
        <f t="shared" si="758"/>
        <v>119.81412400770822</v>
      </c>
      <c r="CO309" s="6">
        <f t="shared" si="758"/>
        <v>125.42007492766335</v>
      </c>
      <c r="CP309" s="6">
        <f t="shared" si="758"/>
        <v>131.28634486681088</v>
      </c>
      <c r="CQ309" s="6">
        <f t="shared" si="758"/>
        <v>137.42483149473821</v>
      </c>
      <c r="CR309" s="6">
        <f t="shared" si="758"/>
        <v>143.84795781672275</v>
      </c>
      <c r="CS309" s="6">
        <f t="shared" si="758"/>
        <v>150.56869356821923</v>
      </c>
      <c r="CT309" s="6">
        <f t="shared" si="758"/>
        <v>157.6005773003325</v>
      </c>
      <c r="CU309" s="6">
        <f t="shared" si="758"/>
        <v>164.95773915819663</v>
      </c>
      <c r="CV309" s="6">
        <f t="shared" si="758"/>
        <v>172.65492435454738</v>
      </c>
      <c r="CW309" s="6">
        <f t="shared" si="758"/>
        <v>180.70751733393152</v>
      </c>
      <c r="CX309" s="6">
        <f t="shared" si="758"/>
        <v>189.13156662231918</v>
      </c>
      <c r="CY309" s="6">
        <f t="shared" si="758"/>
        <v>197.94381035370287</v>
      </c>
      <c r="CZ309" s="6">
        <f t="shared" si="758"/>
        <v>207.1617024572036</v>
      </c>
      <c r="DA309" s="6">
        <f t="shared" si="758"/>
        <v>216.80343948804003</v>
      </c>
      <c r="DB309" s="6">
        <f t="shared" si="758"/>
        <v>226.88798807828209</v>
      </c>
      <c r="DC309" s="6">
        <f t="shared" si="758"/>
        <v>237.4351129748691</v>
      </c>
      <c r="DD309" s="6">
        <f t="shared" si="758"/>
        <v>248.46540563155409</v>
      </c>
      <c r="DE309" s="6">
        <f t="shared" si="758"/>
        <v>260.00031330793655</v>
      </c>
      <c r="DF309" s="6">
        <f t="shared" si="758"/>
        <v>272.06216862379699</v>
      </c>
      <c r="DG309" s="6">
        <f t="shared" si="758"/>
        <v>284.67421950703783</v>
      </c>
      <c r="DH309" s="6">
        <f t="shared" si="758"/>
        <v>297.86065946344706</v>
      </c>
      <c r="DI309" s="6">
        <f t="shared" si="758"/>
        <v>311.64665808475735</v>
      </c>
      <c r="DJ309" s="6">
        <f t="shared" si="758"/>
        <v>326.05839169837708</v>
      </c>
      <c r="DK309" s="6">
        <f t="shared" si="758"/>
        <v>341.12307405194326</v>
      </c>
      <c r="DL309" s="6">
        <f t="shared" si="758"/>
        <v>356.86898690502602</v>
      </c>
      <c r="DM309" s="6">
        <f t="shared" si="758"/>
        <v>373.32551038822999</v>
      </c>
      <c r="DN309" s="6">
        <f t="shared" si="758"/>
        <v>390.52315297244138</v>
      </c>
      <c r="DO309" s="6">
        <f t="shared" si="758"/>
        <v>408.49358086393636</v>
      </c>
      <c r="DP309" s="6">
        <f t="shared" si="758"/>
        <v>427.2696466305876</v>
      </c>
      <c r="DQ309" s="6">
        <f t="shared" si="758"/>
        <v>446.88541682795613</v>
      </c>
      <c r="DR309" s="6">
        <f t="shared" si="758"/>
        <v>467.37619838028286</v>
      </c>
      <c r="DS309" s="6">
        <f t="shared" si="758"/>
        <v>488.77856343300851</v>
      </c>
      <c r="DT309" s="6">
        <f t="shared" si="758"/>
        <v>511.13037236804092</v>
      </c>
      <c r="DU309" s="6">
        <f t="shared" si="758"/>
        <v>534.47079464095202</v>
      </c>
      <c r="DV309" s="6">
        <f t="shared" si="758"/>
        <v>558.8403270569371</v>
      </c>
      <c r="DW309" s="6">
        <f t="shared" si="758"/>
        <v>584.28080906847288</v>
      </c>
      <c r="DX309" s="6">
        <f t="shared" si="758"/>
        <v>610.83543463616422</v>
      </c>
      <c r="DY309" s="6">
        <f t="shared" si="758"/>
        <v>638.54876014140086</v>
      </c>
      <c r="DZ309" s="6">
        <f t="shared" si="758"/>
        <v>667.46670779953763</v>
      </c>
      <c r="EA309" s="6">
        <f t="shared" si="758"/>
        <v>697.63656396278532</v>
      </c>
      <c r="EB309" s="6">
        <f t="shared" si="757"/>
        <v>729.10697164907049</v>
      </c>
      <c r="EC309" s="6">
        <f t="shared" si="757"/>
        <v>761.92791657084297</v>
      </c>
      <c r="ED309" s="6">
        <f t="shared" si="757"/>
        <v>796.1507058726437</v>
      </c>
      <c r="EE309" s="6">
        <f t="shared" si="757"/>
        <v>831.82793872116076</v>
      </c>
      <c r="EF309" s="6">
        <f t="shared" si="757"/>
        <v>869.01346781497614</v>
      </c>
      <c r="EG309" s="6">
        <f t="shared" si="757"/>
        <v>907.7623508019758</v>
      </c>
      <c r="EH309" s="6">
        <f t="shared" si="757"/>
        <v>948.13079051950081</v>
      </c>
      <c r="EI309" s="6">
        <f t="shared" si="757"/>
        <v>990.17606287583442</v>
      </c>
      <c r="EJ309" s="6">
        <f t="shared" si="757"/>
        <v>1033.9564311094036</v>
      </c>
      <c r="EK309" s="6">
        <f t="shared" si="757"/>
        <v>1079.5310450644406</v>
      </c>
      <c r="EL309" s="6">
        <f t="shared" si="757"/>
        <v>1126.9598240297396</v>
      </c>
      <c r="EM309" s="6">
        <f t="shared" si="757"/>
        <v>1176.3033215772937</v>
      </c>
      <c r="EN309" s="6">
        <f t="shared" si="757"/>
        <v>1227.6225707454028</v>
      </c>
      <c r="EO309" s="6">
        <f t="shared" si="757"/>
        <v>1280.9789078022427</v>
      </c>
      <c r="EP309" s="6">
        <f t="shared" si="757"/>
        <v>1336.4337727131217</v>
      </c>
      <c r="EQ309" s="6">
        <f t="shared" si="757"/>
        <v>1394.0484843437914</v>
      </c>
      <c r="ER309" s="6">
        <f t="shared" si="757"/>
        <v>1453.8839883131211</v>
      </c>
      <c r="ES309" s="6">
        <f t="shared" si="757"/>
        <v>1516.0005753178195</v>
      </c>
      <c r="ET309" s="6">
        <f t="shared" si="757"/>
        <v>1580.4575676489594</v>
      </c>
      <c r="EU309" s="6">
        <f t="shared" si="757"/>
        <v>1647.3129715359776</v>
      </c>
      <c r="EV309" s="6">
        <f t="shared" si="757"/>
        <v>1716.6230928706586</v>
      </c>
      <c r="EW309" s="6">
        <f t="shared" si="757"/>
        <v>1788.4421137981506</v>
      </c>
      <c r="EX309" s="6">
        <f t="shared" si="757"/>
        <v>1862.8216276106562</v>
      </c>
      <c r="EY309" s="6">
        <f t="shared" si="757"/>
        <v>1939.8101293519296</v>
      </c>
      <c r="EZ309" s="6">
        <f t="shared" si="757"/>
        <v>2019.4524595286118</v>
      </c>
      <c r="FA309" s="6">
        <f t="shared" si="757"/>
        <v>2101.7891983544723</v>
      </c>
      <c r="FB309" s="6">
        <f t="shared" si="757"/>
        <v>2186.856008010383</v>
      </c>
      <c r="FC309" s="6">
        <f t="shared" si="757"/>
        <v>2274.6829204995524</v>
      </c>
      <c r="FD309" s="6">
        <f t="shared" si="757"/>
        <v>2365.2935688425277</v>
      </c>
      <c r="FE309" s="6">
        <f t="shared" si="757"/>
        <v>2458.7043595433929</v>
      </c>
      <c r="FF309" s="6">
        <f t="shared" si="757"/>
        <v>2554.9235845535877</v>
      </c>
      <c r="FG309" s="6">
        <f t="shared" si="757"/>
        <v>2653.9504712980811</v>
      </c>
      <c r="FH309" s="6">
        <f t="shared" si="757"/>
        <v>2755.7741697594465</v>
      </c>
      <c r="FI309" s="6">
        <f t="shared" si="757"/>
        <v>2860.3726761743587</v>
      </c>
      <c r="FJ309" s="6">
        <f t="shared" si="757"/>
        <v>2967.7116935052609</v>
      </c>
      <c r="FK309" s="6">
        <f t="shared" si="757"/>
        <v>3077.743429647363</v>
      </c>
      <c r="FL309" s="6">
        <f t="shared" si="757"/>
        <v>3190.4053352085225</v>
      </c>
      <c r="FM309" s="6">
        <f t="shared" si="757"/>
        <v>3305.6187837715574</v>
      </c>
      <c r="FN309" s="6">
        <f t="shared" si="757"/>
        <v>3423.2876987372715</v>
      </c>
      <c r="FO309" s="6">
        <f t="shared" si="757"/>
        <v>3543.2971322655276</v>
      </c>
      <c r="FP309" s="6">
        <f t="shared" si="757"/>
        <v>3665.5118033790145</v>
      </c>
      <c r="FQ309" s="6">
        <f t="shared" si="757"/>
        <v>3789.7746041035807</v>
      </c>
      <c r="FR309" s="6">
        <f t="shared" si="757"/>
        <v>3915.9050845010925</v>
      </c>
      <c r="FS309" s="6">
        <f t="shared" si="757"/>
        <v>4043.697929652993</v>
      </c>
      <c r="FT309" s="6">
        <f t="shared" si="757"/>
        <v>4172.9214441211743</v>
      </c>
      <c r="FU309" s="6">
        <f t="shared" si="757"/>
        <v>4303.3160620537938</v>
      </c>
      <c r="FV309" s="6">
        <f t="shared" si="757"/>
        <v>4434.592904003588</v>
      </c>
      <c r="FW309" s="6">
        <f t="shared" si="757"/>
        <v>4566.4324046374713</v>
      </c>
      <c r="FX309" s="6">
        <f t="shared" si="757"/>
        <v>4698.4830388012278</v>
      </c>
      <c r="FY309" s="6">
        <f t="shared" si="757"/>
        <v>4830.36017687811</v>
      </c>
      <c r="FZ309" s="6">
        <f t="shared" si="757"/>
        <v>4961.6451039763388</v>
      </c>
      <c r="GA309" s="6">
        <f t="shared" si="757"/>
        <v>5091.8842411389642</v>
      </c>
      <c r="GB309" s="6">
        <f t="shared" si="757"/>
        <v>5220.5886104789543</v>
      </c>
      <c r="GC309" s="6">
        <f t="shared" si="757"/>
        <v>5347.233589724111</v>
      </c>
      <c r="GD309" s="6">
        <f t="shared" si="757"/>
        <v>5471.2590051218358</v>
      </c>
      <c r="GE309" s="6">
        <f t="shared" si="757"/>
        <v>5592.0696147639874</v>
      </c>
      <c r="GF309" s="6">
        <f t="shared" si="757"/>
        <v>5709.0360371304932</v>
      </c>
      <c r="GG309" s="6">
        <f t="shared" si="757"/>
        <v>5821.4961816861378</v>
      </c>
      <c r="GH309" s="6">
        <f t="shared" si="757"/>
        <v>5928.7572397051845</v>
      </c>
      <c r="GI309" s="6">
        <f t="shared" si="757"/>
        <v>6030.0982937123426</v>
      </c>
      <c r="GJ309" s="6">
        <f t="shared" si="757"/>
        <v>6124.7736029668813</v>
      </c>
      <c r="GK309" s="6">
        <f t="shared" si="757"/>
        <v>6212.0166198775942</v>
      </c>
      <c r="GL309" s="6">
        <f t="shared" si="757"/>
        <v>6291.0447879284729</v>
      </c>
      <c r="GM309" s="6">
        <f t="shared" ref="GM309:HG312" si="759">$H$1*PI()/3*($E$213*(GN$215-GM$215)*(GM101*(2*GM$215+GN$215)+GN101*(GM$215+2*GN$215))+$C$213/2*((GN$215^2-GM$215^2)*(GM101+GN101)^2+2*(GN$215-GM$215)*(GM$215*GM101^2+GN$215*GN101^2)))</f>
        <v>6361.0651652845518</v>
      </c>
      <c r="GN309" s="6">
        <f t="shared" si="759"/>
        <v>6421.2809094625827</v>
      </c>
      <c r="GO309" s="6">
        <f t="shared" si="759"/>
        <v>6470.8986470042219</v>
      </c>
      <c r="GP309" s="6">
        <f t="shared" si="759"/>
        <v>6509.1367377106726</v>
      </c>
      <c r="GQ309" s="6">
        <f t="shared" si="759"/>
        <v>6535.2344254744612</v>
      </c>
      <c r="GR309" s="6">
        <f t="shared" si="759"/>
        <v>6548.4618469004072</v>
      </c>
      <c r="GS309" s="6">
        <f t="shared" si="759"/>
        <v>6548.1308446594121</v>
      </c>
      <c r="GT309" s="6">
        <f t="shared" si="759"/>
        <v>6533.6065048939454</v>
      </c>
      <c r="GU309" s="6">
        <f t="shared" si="759"/>
        <v>6504.3193071400692</v>
      </c>
      <c r="GV309" s="6">
        <f t="shared" si="759"/>
        <v>6459.7777414803058</v>
      </c>
      <c r="GW309" s="6">
        <f t="shared" si="759"/>
        <v>6399.581211512249</v>
      </c>
      <c r="GX309" s="6">
        <f t="shared" si="759"/>
        <v>6323.4330039565657</v>
      </c>
      <c r="GY309" s="6">
        <f t="shared" si="759"/>
        <v>6231.1530673410416</v>
      </c>
      <c r="GZ309" s="6">
        <f t="shared" si="759"/>
        <v>6122.6903044547716</v>
      </c>
      <c r="HA309" s="6">
        <f t="shared" si="759"/>
        <v>5998.1340477287067</v>
      </c>
      <c r="HB309" s="6">
        <f t="shared" si="759"/>
        <v>5857.7243552096807</v>
      </c>
      <c r="HC309" s="6">
        <f t="shared" si="759"/>
        <v>5701.8607394461524</v>
      </c>
      <c r="HD309" s="6">
        <f t="shared" si="759"/>
        <v>5531.1089247246682</v>
      </c>
      <c r="HE309" s="6">
        <f t="shared" si="759"/>
        <v>5346.205222149285</v>
      </c>
      <c r="HF309" s="6">
        <f t="shared" si="759"/>
        <v>5148.0581195725417</v>
      </c>
      <c r="HG309" s="6">
        <f t="shared" si="759"/>
        <v>4937.7467068076976</v>
      </c>
      <c r="HJ309" s="2">
        <f t="shared" si="721"/>
        <v>334218.8268946968</v>
      </c>
      <c r="HK309" s="1">
        <f t="shared" si="717"/>
        <v>386644.10859468294</v>
      </c>
      <c r="HL309" s="2">
        <f t="shared" si="722"/>
        <v>-0.99996554416582473</v>
      </c>
      <c r="HM309" s="4">
        <f t="shared" si="723"/>
        <v>1.0444304415114087</v>
      </c>
      <c r="HN309" s="4">
        <f t="shared" si="724"/>
        <v>0.50239447000150372</v>
      </c>
      <c r="HO309" s="5">
        <f t="shared" si="718"/>
        <v>6.3357676239788816</v>
      </c>
      <c r="HP309" s="2">
        <f t="shared" si="725"/>
        <v>-3968.9898699330424</v>
      </c>
      <c r="HQ309" s="5">
        <f t="shared" si="726"/>
        <v>-6.3458976909355442</v>
      </c>
      <c r="HR309" s="6">
        <f t="shared" si="727"/>
        <v>2652.3357676239789</v>
      </c>
      <c r="HS309" s="2">
        <f t="shared" si="728"/>
        <v>183.2185149418074</v>
      </c>
      <c r="HT309" s="11">
        <f t="shared" si="729"/>
        <v>334218.82689312915</v>
      </c>
    </row>
    <row r="310" spans="1:228" x14ac:dyDescent="0.25">
      <c r="A310">
        <v>224</v>
      </c>
      <c r="B310" s="3">
        <v>158489319246.11099</v>
      </c>
      <c r="C310" s="7">
        <v>5022.2234658564339</v>
      </c>
      <c r="D310" s="6">
        <f t="shared" si="719"/>
        <v>1.8655812955828108</v>
      </c>
      <c r="E310" s="6">
        <f t="shared" ref="E310:BP313" si="760">$H$1*PI()/3*($E$213*(F$215-E$215)*(E102*(2*E$215+F$215)+F102*(E$215+2*F$215))+$C$213/2*((F$215^2-E$215^2)*(E102+F102)^2+2*(F$215-E$215)*(E$215*E102^2+F$215*F102^2)))</f>
        <v>1.9534837708342663</v>
      </c>
      <c r="F310" s="6">
        <f t="shared" si="760"/>
        <v>2.045527559413308</v>
      </c>
      <c r="G310" s="6">
        <f t="shared" si="760"/>
        <v>2.1419077233763222</v>
      </c>
      <c r="H310" s="6">
        <f t="shared" si="760"/>
        <v>2.2428285080648247</v>
      </c>
      <c r="I310" s="6">
        <f t="shared" si="760"/>
        <v>2.3485037740140604</v>
      </c>
      <c r="J310" s="6">
        <f t="shared" si="760"/>
        <v>2.4591574491303541</v>
      </c>
      <c r="K310" s="6">
        <f t="shared" si="760"/>
        <v>2.5750240021028898</v>
      </c>
      <c r="L310" s="6">
        <f t="shared" si="760"/>
        <v>2.6963489380098138</v>
      </c>
      <c r="M310" s="6">
        <f t="shared" si="760"/>
        <v>2.8233893171861162</v>
      </c>
      <c r="N310" s="6">
        <f t="shared" si="760"/>
        <v>2.9564142984134549</v>
      </c>
      <c r="O310" s="6">
        <f t="shared" si="760"/>
        <v>3.0957057075955259</v>
      </c>
      <c r="P310" s="6">
        <f t="shared" si="760"/>
        <v>3.2415586330737254</v>
      </c>
      <c r="Q310" s="6">
        <f t="shared" si="760"/>
        <v>3.3942820488523346</v>
      </c>
      <c r="R310" s="6">
        <f t="shared" si="760"/>
        <v>3.5541994670277366</v>
      </c>
      <c r="S310" s="6">
        <f t="shared" si="760"/>
        <v>3.7216496207644716</v>
      </c>
      <c r="T310" s="6">
        <f t="shared" si="760"/>
        <v>3.8969871792613926</v>
      </c>
      <c r="U310" s="6">
        <f t="shared" si="760"/>
        <v>4.0805834961954908</v>
      </c>
      <c r="V310" s="6">
        <f t="shared" si="760"/>
        <v>4.2728273931714478</v>
      </c>
      <c r="W310" s="6">
        <f t="shared" si="760"/>
        <v>4.4741259798422401</v>
      </c>
      <c r="X310" s="6">
        <f t="shared" si="760"/>
        <v>4.6849055123745842</v>
      </c>
      <c r="Y310" s="6">
        <f t="shared" si="760"/>
        <v>4.9056122920482474</v>
      </c>
      <c r="Z310" s="6">
        <f t="shared" si="760"/>
        <v>5.1367136058551965</v>
      </c>
      <c r="AA310" s="6">
        <f t="shared" si="760"/>
        <v>5.3786987110287798</v>
      </c>
      <c r="AB310" s="6">
        <f t="shared" si="760"/>
        <v>5.632079865548052</v>
      </c>
      <c r="AC310" s="6">
        <f t="shared" si="760"/>
        <v>5.8973934067441176</v>
      </c>
      <c r="AD310" s="6">
        <f t="shared" si="760"/>
        <v>6.1752008802271057</v>
      </c>
      <c r="AE310" s="6">
        <f t="shared" si="760"/>
        <v>6.4660902214368736</v>
      </c>
      <c r="AF310" s="6">
        <f t="shared" si="760"/>
        <v>6.7706769922928505</v>
      </c>
      <c r="AG310" s="6">
        <f t="shared" si="760"/>
        <v>7.0896056754251369</v>
      </c>
      <c r="AH310" s="6">
        <f t="shared" si="760"/>
        <v>7.423551028669233</v>
      </c>
      <c r="AI310" s="6">
        <f t="shared" si="760"/>
        <v>7.7732195025860218</v>
      </c>
      <c r="AJ310" s="6">
        <f t="shared" si="760"/>
        <v>8.1393507239000229</v>
      </c>
      <c r="AK310" s="6">
        <f t="shared" si="760"/>
        <v>8.5227190478682999</v>
      </c>
      <c r="AL310" s="6">
        <f t="shared" si="760"/>
        <v>8.9241351827571602</v>
      </c>
      <c r="AM310" s="6">
        <f t="shared" si="760"/>
        <v>9.3444478896839573</v>
      </c>
      <c r="AN310" s="6">
        <f t="shared" si="760"/>
        <v>9.7845457613142699</v>
      </c>
      <c r="AO310" s="6">
        <f t="shared" si="760"/>
        <v>10.245359082968458</v>
      </c>
      <c r="AP310" s="6">
        <f t="shared" si="760"/>
        <v>10.727861779897848</v>
      </c>
      <c r="AQ310" s="6">
        <f t="shared" si="760"/>
        <v>11.233073454652514</v>
      </c>
      <c r="AR310" s="6">
        <f t="shared" si="760"/>
        <v>11.76206151860686</v>
      </c>
      <c r="AS310" s="6">
        <f t="shared" si="760"/>
        <v>12.31594342193058</v>
      </c>
      <c r="AT310" s="6">
        <f t="shared" si="760"/>
        <v>12.895888986417617</v>
      </c>
      <c r="AU310" s="6">
        <f t="shared" si="760"/>
        <v>13.503122845828225</v>
      </c>
      <c r="AV310" s="6">
        <f t="shared" si="760"/>
        <v>14.138926998588699</v>
      </c>
      <c r="AW310" s="6">
        <f t="shared" si="760"/>
        <v>14.804643477833196</v>
      </c>
      <c r="AX310" s="6">
        <f t="shared" si="760"/>
        <v>15.501677144118139</v>
      </c>
      <c r="AY310" s="6">
        <f t="shared" si="760"/>
        <v>16.231498606223536</v>
      </c>
      <c r="AZ310" s="6">
        <f t="shared" si="760"/>
        <v>16.995647275748592</v>
      </c>
      <c r="BA310" s="6">
        <f t="shared" si="760"/>
        <v>17.795734561459145</v>
      </c>
      <c r="BB310" s="6">
        <f t="shared" si="760"/>
        <v>18.633447209561602</v>
      </c>
      <c r="BC310" s="6">
        <f t="shared" si="760"/>
        <v>19.5105507963146</v>
      </c>
      <c r="BD310" s="6">
        <f t="shared" si="760"/>
        <v>20.428893379713845</v>
      </c>
      <c r="BE310" s="6">
        <f t="shared" si="760"/>
        <v>21.390409317165943</v>
      </c>
      <c r="BF310" s="6">
        <f t="shared" si="760"/>
        <v>22.397123256440448</v>
      </c>
      <c r="BG310" s="6">
        <f t="shared" si="760"/>
        <v>23.45115430736853</v>
      </c>
      <c r="BH310" s="6">
        <f t="shared" si="760"/>
        <v>24.554720402176091</v>
      </c>
      <c r="BI310" s="6">
        <f t="shared" si="760"/>
        <v>25.710142852522448</v>
      </c>
      <c r="BJ310" s="6">
        <f t="shared" si="760"/>
        <v>26.919851111676049</v>
      </c>
      <c r="BK310" s="6">
        <f t="shared" si="760"/>
        <v>28.186387750588207</v>
      </c>
      <c r="BL310" s="6">
        <f t="shared" si="760"/>
        <v>29.512413656980936</v>
      </c>
      <c r="BM310" s="6">
        <f t="shared" si="760"/>
        <v>30.900713466716773</v>
      </c>
      <c r="BN310" s="6">
        <f t="shared" si="760"/>
        <v>32.35420123737179</v>
      </c>
      <c r="BO310" s="6">
        <f t="shared" si="760"/>
        <v>33.875926373926667</v>
      </c>
      <c r="BP310" s="6">
        <f t="shared" si="760"/>
        <v>35.469079817128801</v>
      </c>
      <c r="BQ310" s="6">
        <f t="shared" si="758"/>
        <v>37.137000505234987</v>
      </c>
      <c r="BR310" s="6">
        <f t="shared" si="758"/>
        <v>38.883182120324896</v>
      </c>
      <c r="BS310" s="6">
        <f t="shared" si="758"/>
        <v>40.711280130633583</v>
      </c>
      <c r="BT310" s="6">
        <f t="shared" si="758"/>
        <v>42.62511914083143</v>
      </c>
      <c r="BU310" s="6">
        <f t="shared" si="758"/>
        <v>44.62870056237584</v>
      </c>
      <c r="BV310" s="6">
        <f t="shared" si="758"/>
        <v>46.726210616621032</v>
      </c>
      <c r="BW310" s="6">
        <f t="shared" si="758"/>
        <v>48.922028683538052</v>
      </c>
      <c r="BX310" s="6">
        <f t="shared" si="758"/>
        <v>51.220736009326693</v>
      </c>
      <c r="BY310" s="6">
        <f t="shared" si="758"/>
        <v>53.627124786601534</v>
      </c>
      <c r="BZ310" s="6">
        <f t="shared" si="758"/>
        <v>56.146207621011143</v>
      </c>
      <c r="CA310" s="6">
        <f t="shared" si="758"/>
        <v>58.783227398669268</v>
      </c>
      <c r="CB310" s="6">
        <f t="shared" si="758"/>
        <v>61.543667568768434</v>
      </c>
      <c r="CC310" s="6">
        <f t="shared" si="758"/>
        <v>64.433262856501514</v>
      </c>
      <c r="CD310" s="6">
        <f t="shared" si="758"/>
        <v>67.458010421050872</v>
      </c>
      <c r="CE310" s="6">
        <f t="shared" si="758"/>
        <v>70.624181474224045</v>
      </c>
      <c r="CF310" s="6">
        <f t="shared" si="758"/>
        <v>73.938333375107661</v>
      </c>
      <c r="CG310" s="6">
        <f t="shared" si="758"/>
        <v>77.407322216350181</v>
      </c>
      <c r="CH310" s="6">
        <f t="shared" si="758"/>
        <v>81.038315917939798</v>
      </c>
      <c r="CI310" s="6">
        <f t="shared" si="758"/>
        <v>84.838807844127544</v>
      </c>
      <c r="CJ310" s="6">
        <f t="shared" si="758"/>
        <v>88.816630959340671</v>
      </c>
      <c r="CK310" s="6">
        <f t="shared" si="758"/>
        <v>92.97997253869174</v>
      </c>
      <c r="CL310" s="6">
        <f t="shared" si="758"/>
        <v>97.337389448664794</v>
      </c>
      <c r="CM310" s="6">
        <f t="shared" si="758"/>
        <v>101.89782401309023</v>
      </c>
      <c r="CN310" s="6">
        <f t="shared" si="758"/>
        <v>106.67062047940892</v>
      </c>
      <c r="CO310" s="6">
        <f t="shared" si="758"/>
        <v>111.66554209942942</v>
      </c>
      <c r="CP310" s="6">
        <f t="shared" si="758"/>
        <v>116.89278883847759</v>
      </c>
      <c r="CQ310" s="6">
        <f t="shared" si="758"/>
        <v>122.36301572587365</v>
      </c>
      <c r="CR310" s="6">
        <f t="shared" si="758"/>
        <v>128.087351858707</v>
      </c>
      <c r="CS310" s="6">
        <f t="shared" si="758"/>
        <v>134.07742006996213</v>
      </c>
      <c r="CT310" s="6">
        <f t="shared" si="758"/>
        <v>140.34535727076877</v>
      </c>
      <c r="CU310" s="6">
        <f t="shared" si="758"/>
        <v>146.90383547394782</v>
      </c>
      <c r="CV310" s="6">
        <f t="shared" si="758"/>
        <v>153.76608350683495</v>
      </c>
      <c r="CW310" s="6">
        <f t="shared" si="758"/>
        <v>160.94590941580392</v>
      </c>
      <c r="CX310" s="6">
        <f t="shared" si="758"/>
        <v>168.45772356488592</v>
      </c>
      <c r="CY310" s="6">
        <f t="shared" si="758"/>
        <v>176.31656242866774</v>
      </c>
      <c r="CZ310" s="6">
        <f t="shared" si="758"/>
        <v>184.53811307314984</v>
      </c>
      <c r="DA310" s="6">
        <f t="shared" si="758"/>
        <v>193.13873831883262</v>
      </c>
      <c r="DB310" s="6">
        <f t="shared" si="758"/>
        <v>202.13550257446579</v>
      </c>
      <c r="DC310" s="6">
        <f t="shared" si="758"/>
        <v>211.54619832323658</v>
      </c>
      <c r="DD310" s="6">
        <f t="shared" si="758"/>
        <v>221.38937324336788</v>
      </c>
      <c r="DE310" s="6">
        <f t="shared" si="758"/>
        <v>231.68435793406982</v>
      </c>
      <c r="DF310" s="6">
        <f t="shared" si="758"/>
        <v>242.45129421445435</v>
      </c>
      <c r="DG310" s="6">
        <f t="shared" si="758"/>
        <v>253.71116395535603</v>
      </c>
      <c r="DH310" s="6">
        <f t="shared" si="758"/>
        <v>265.48581839625933</v>
      </c>
      <c r="DI310" s="6">
        <f t="shared" si="758"/>
        <v>277.79800789040644</v>
      </c>
      <c r="DJ310" s="6">
        <f t="shared" si="758"/>
        <v>290.67141201093119</v>
      </c>
      <c r="DK310" s="6">
        <f t="shared" si="758"/>
        <v>304.13066994329046</v>
      </c>
      <c r="DL310" s="6">
        <f t="shared" si="758"/>
        <v>318.20141107235719</v>
      </c>
      <c r="DM310" s="6">
        <f t="shared" si="758"/>
        <v>332.91028566353066</v>
      </c>
      <c r="DN310" s="6">
        <f t="shared" si="758"/>
        <v>348.2849955235032</v>
      </c>
      <c r="DO310" s="6">
        <f t="shared" si="758"/>
        <v>364.35432450422695</v>
      </c>
      <c r="DP310" s="6">
        <f t="shared" si="758"/>
        <v>381.14816870640436</v>
      </c>
      <c r="DQ310" s="6">
        <f t="shared" si="758"/>
        <v>398.69756620857834</v>
      </c>
      <c r="DR310" s="6">
        <f t="shared" si="758"/>
        <v>417.03472613800739</v>
      </c>
      <c r="DS310" s="6">
        <f t="shared" si="758"/>
        <v>436.19305686777892</v>
      </c>
      <c r="DT310" s="6">
        <f t="shared" si="758"/>
        <v>456.20719310460061</v>
      </c>
      <c r="DU310" s="6">
        <f t="shared" si="758"/>
        <v>477.11302160589327</v>
      </c>
      <c r="DV310" s="6">
        <f t="shared" si="758"/>
        <v>498.94770522991269</v>
      </c>
      <c r="DW310" s="6">
        <f t="shared" si="758"/>
        <v>521.7497049953879</v>
      </c>
      <c r="DX310" s="6">
        <f t="shared" si="758"/>
        <v>545.55879979326676</v>
      </c>
      <c r="DY310" s="6">
        <f t="shared" si="758"/>
        <v>570.41610334917289</v>
      </c>
      <c r="DZ310" s="6">
        <f t="shared" si="758"/>
        <v>596.36407800279039</v>
      </c>
      <c r="EA310" s="6">
        <f t="shared" si="758"/>
        <v>623.44654482054625</v>
      </c>
      <c r="EB310" s="6">
        <f t="shared" ref="EB310:GM313" si="761">$H$1*PI()/3*($E$213*(EC$215-EB$215)*(EB102*(2*EB$215+EC$215)+EC102*(EB$215+2*EC$215))+$C$213/2*((EC$215^2-EB$215^2)*(EB102+EC102)^2+2*(EC$215-EB$215)*(EB$215*EB102^2+EC$215*EC102^2)))</f>
        <v>651.70868951400064</v>
      </c>
      <c r="EC310" s="6">
        <f t="shared" si="761"/>
        <v>681.19706358399992</v>
      </c>
      <c r="ED310" s="6">
        <f t="shared" si="761"/>
        <v>711.95958005562761</v>
      </c>
      <c r="EE310" s="6">
        <f t="shared" si="761"/>
        <v>744.0455031138963</v>
      </c>
      <c r="EF310" s="6">
        <f t="shared" si="761"/>
        <v>777.50543088460995</v>
      </c>
      <c r="EG310" s="6">
        <f t="shared" si="761"/>
        <v>812.39127053654533</v>
      </c>
      <c r="EH310" s="6">
        <f t="shared" si="761"/>
        <v>848.75620481816065</v>
      </c>
      <c r="EI310" s="6">
        <f t="shared" si="761"/>
        <v>886.65464905742988</v>
      </c>
      <c r="EJ310" s="6">
        <f t="shared" si="761"/>
        <v>926.14219758094725</v>
      </c>
      <c r="EK310" s="6">
        <f t="shared" si="761"/>
        <v>967.2755584213636</v>
      </c>
      <c r="EL310" s="6">
        <f t="shared" si="761"/>
        <v>1010.1124750991596</v>
      </c>
      <c r="EM310" s="6">
        <f t="shared" si="761"/>
        <v>1054.711634164539</v>
      </c>
      <c r="EN310" s="6">
        <f t="shared" si="761"/>
        <v>1101.132557099482</v>
      </c>
      <c r="EO310" s="6">
        <f t="shared" si="761"/>
        <v>1149.4354750778025</v>
      </c>
      <c r="EP310" s="6">
        <f t="shared" si="761"/>
        <v>1199.6811849731509</v>
      </c>
      <c r="EQ310" s="6">
        <f t="shared" si="761"/>
        <v>1251.9308849142631</v>
      </c>
      <c r="ER310" s="6">
        <f t="shared" si="761"/>
        <v>1306.2459875680822</v>
      </c>
      <c r="ES310" s="6">
        <f t="shared" si="761"/>
        <v>1362.68790923504</v>
      </c>
      <c r="ET310" s="6">
        <f t="shared" si="761"/>
        <v>1421.3178327296619</v>
      </c>
      <c r="EU310" s="6">
        <f t="shared" si="761"/>
        <v>1482.1964419212704</v>
      </c>
      <c r="EV310" s="6">
        <f t="shared" si="761"/>
        <v>1545.3836257070946</v>
      </c>
      <c r="EW310" s="6">
        <f t="shared" si="761"/>
        <v>1610.9381490980004</v>
      </c>
      <c r="EX310" s="6">
        <f t="shared" si="761"/>
        <v>1678.9172890113502</v>
      </c>
      <c r="EY310" s="6">
        <f t="shared" si="761"/>
        <v>1749.3764322941495</v>
      </c>
      <c r="EZ310" s="6">
        <f t="shared" si="761"/>
        <v>1822.3686334342203</v>
      </c>
      <c r="FA310" s="6">
        <f t="shared" si="761"/>
        <v>1897.9441293807056</v>
      </c>
      <c r="FB310" s="6">
        <f t="shared" si="761"/>
        <v>1976.1498088729331</v>
      </c>
      <c r="FC310" s="6">
        <f t="shared" si="761"/>
        <v>2057.0286336794065</v>
      </c>
      <c r="FD310" s="6">
        <f t="shared" si="761"/>
        <v>2140.6190092008669</v>
      </c>
      <c r="FE310" s="6">
        <f t="shared" si="761"/>
        <v>2226.9541019500871</v>
      </c>
      <c r="FF310" s="6">
        <f t="shared" si="761"/>
        <v>2316.0611015629306</v>
      </c>
      <c r="FG310" s="6">
        <f t="shared" si="761"/>
        <v>2407.960425160602</v>
      </c>
      <c r="FH310" s="6">
        <f t="shared" si="761"/>
        <v>2502.664862115349</v>
      </c>
      <c r="FI310" s="6">
        <f t="shared" si="761"/>
        <v>2600.1786576023578</v>
      </c>
      <c r="FJ310" s="6">
        <f t="shared" si="761"/>
        <v>2700.4965336770215</v>
      </c>
      <c r="FK310" s="6">
        <f t="shared" si="761"/>
        <v>2803.6026471251598</v>
      </c>
      <c r="FL310" s="6">
        <f t="shared" si="761"/>
        <v>2909.4694838948521</v>
      </c>
      <c r="FM310" s="6">
        <f t="shared" si="761"/>
        <v>3018.0566906362569</v>
      </c>
      <c r="FN310" s="6">
        <f t="shared" si="761"/>
        <v>3129.309844679819</v>
      </c>
      <c r="FO310" s="6">
        <f t="shared" si="761"/>
        <v>3243.1591647780879</v>
      </c>
      <c r="FP310" s="6">
        <f t="shared" si="761"/>
        <v>3359.5181660307262</v>
      </c>
      <c r="FQ310" s="6">
        <f t="shared" si="761"/>
        <v>3478.2822637307363</v>
      </c>
      <c r="FR310" s="6">
        <f t="shared" si="761"/>
        <v>3599.3273323351532</v>
      </c>
      <c r="FS310" s="6">
        <f t="shared" si="761"/>
        <v>3722.5082274235347</v>
      </c>
      <c r="FT310" s="6">
        <f t="shared" si="761"/>
        <v>3847.6572804115108</v>
      </c>
      <c r="FU310" s="6">
        <f t="shared" si="761"/>
        <v>3974.5827778571597</v>
      </c>
      <c r="FV310" s="6">
        <f t="shared" si="761"/>
        <v>4103.0674395247634</v>
      </c>
      <c r="FW310" s="6">
        <f t="shared" si="761"/>
        <v>4232.8669119227388</v>
      </c>
      <c r="FX310" s="6">
        <f t="shared" si="761"/>
        <v>4363.7082967917158</v>
      </c>
      <c r="FY310" s="6">
        <f t="shared" si="761"/>
        <v>4495.2887370178032</v>
      </c>
      <c r="FZ310" s="6">
        <f t="shared" si="761"/>
        <v>4627.2740856442406</v>
      </c>
      <c r="GA310" s="6">
        <f t="shared" si="761"/>
        <v>4759.2976870222064</v>
      </c>
      <c r="GB310" s="6">
        <f t="shared" si="761"/>
        <v>4890.9593026974489</v>
      </c>
      <c r="GC310" s="6">
        <f t="shared" si="761"/>
        <v>5021.8242182411541</v>
      </c>
      <c r="GD310" s="6">
        <f t="shared" si="761"/>
        <v>5151.422570948057</v>
      </c>
      <c r="GE310" s="6">
        <f t="shared" si="761"/>
        <v>5279.2489419600497</v>
      </c>
      <c r="GF310" s="6">
        <f t="shared" si="761"/>
        <v>5404.762259958603</v>
      </c>
      <c r="GG310" s="6">
        <f t="shared" si="761"/>
        <v>5527.3860668395828</v>
      </c>
      <c r="GH310" s="6">
        <f t="shared" si="761"/>
        <v>5646.5091987953692</v>
      </c>
      <c r="GI310" s="6">
        <f t="shared" si="761"/>
        <v>5761.4869386241353</v>
      </c>
      <c r="GJ310" s="6">
        <f t="shared" si="761"/>
        <v>5871.642696864983</v>
      </c>
      <c r="GK310" s="6">
        <f t="shared" si="761"/>
        <v>5976.2702801831392</v>
      </c>
      <c r="GL310" s="6">
        <f t="shared" si="761"/>
        <v>6074.6368051554809</v>
      </c>
      <c r="GM310" s="6">
        <f t="shared" si="761"/>
        <v>6165.9863139403278</v>
      </c>
      <c r="GN310" s="6">
        <f t="shared" si="759"/>
        <v>6249.5441450057315</v>
      </c>
      <c r="GO310" s="6">
        <f t="shared" si="759"/>
        <v>6324.5221068509381</v>
      </c>
      <c r="GP310" s="6">
        <f t="shared" si="759"/>
        <v>6390.1244951868239</v>
      </c>
      <c r="GQ310" s="6">
        <f t="shared" si="759"/>
        <v>6445.5549840655531</v>
      </c>
      <c r="GR310" s="6">
        <f t="shared" si="759"/>
        <v>6490.024408681883</v>
      </c>
      <c r="GS310" s="6">
        <f t="shared" si="759"/>
        <v>6522.7594417627024</v>
      </c>
      <c r="GT310" s="6">
        <f t="shared" si="759"/>
        <v>6543.0121464219319</v>
      </c>
      <c r="GU310" s="6">
        <f t="shared" si="759"/>
        <v>6550.0703659437522</v>
      </c>
      <c r="GV310" s="6">
        <f t="shared" si="759"/>
        <v>6543.2688851351595</v>
      </c>
      <c r="GW310" s="6">
        <f t="shared" si="759"/>
        <v>6522.0012687369908</v>
      </c>
      <c r="GX310" s="6">
        <f t="shared" si="759"/>
        <v>6485.7322501289555</v>
      </c>
      <c r="GY310" s="6">
        <f t="shared" si="759"/>
        <v>6434.0105086249559</v>
      </c>
      <c r="GZ310" s="6">
        <f t="shared" si="759"/>
        <v>6366.4816366472623</v>
      </c>
      <c r="HA310" s="6">
        <f t="shared" si="759"/>
        <v>6282.901059856018</v>
      </c>
      <c r="HB310" s="6">
        <f t="shared" si="759"/>
        <v>6183.1466350240389</v>
      </c>
      <c r="HC310" s="6">
        <f t="shared" si="759"/>
        <v>6067.2306134828186</v>
      </c>
      <c r="HD310" s="6">
        <f t="shared" si="759"/>
        <v>5935.3106240243333</v>
      </c>
      <c r="HE310" s="6">
        <f t="shared" si="759"/>
        <v>5787.6993001811024</v>
      </c>
      <c r="HF310" s="6">
        <f t="shared" si="759"/>
        <v>5624.8721550411919</v>
      </c>
      <c r="HG310" s="6">
        <f t="shared" si="759"/>
        <v>5447.4732945759206</v>
      </c>
      <c r="HJ310" s="2">
        <f t="shared" si="721"/>
        <v>321277.8434484661</v>
      </c>
      <c r="HK310" s="1">
        <f t="shared" si="717"/>
        <v>386644.10859468294</v>
      </c>
      <c r="HL310" s="2">
        <f t="shared" si="722"/>
        <v>-0.9999668782988651</v>
      </c>
      <c r="HM310" s="4">
        <f t="shared" si="723"/>
        <v>1.044484542044068</v>
      </c>
      <c r="HN310" s="4">
        <f t="shared" si="724"/>
        <v>0.50234769186099471</v>
      </c>
      <c r="HO310" s="5">
        <f t="shared" si="718"/>
        <v>6.2119926641919392</v>
      </c>
      <c r="HP310" s="2">
        <f t="shared" si="725"/>
        <v>-3968.9902621720835</v>
      </c>
      <c r="HQ310" s="5">
        <f t="shared" si="726"/>
        <v>-6.2217304921080085</v>
      </c>
      <c r="HR310" s="6">
        <f t="shared" si="727"/>
        <v>2652.2119926641917</v>
      </c>
      <c r="HS310" s="2">
        <f t="shared" si="728"/>
        <v>181.41789887374321</v>
      </c>
      <c r="HT310" s="11">
        <f t="shared" si="729"/>
        <v>321277.8434483445</v>
      </c>
    </row>
    <row r="311" spans="1:228" x14ac:dyDescent="0.25">
      <c r="A311">
        <v>225</v>
      </c>
      <c r="B311" s="3">
        <v>177827941003.892</v>
      </c>
      <c r="C311" s="7">
        <v>5635.0274103192887</v>
      </c>
      <c r="D311" s="6">
        <f t="shared" si="719"/>
        <v>1.6600464359166607</v>
      </c>
      <c r="E311" s="6">
        <f t="shared" si="760"/>
        <v>1.7382654645253852</v>
      </c>
      <c r="F311" s="6">
        <f t="shared" si="760"/>
        <v>1.8201696855214768</v>
      </c>
      <c r="G311" s="6">
        <f t="shared" si="760"/>
        <v>1.9059326857918903</v>
      </c>
      <c r="H311" s="6">
        <f t="shared" si="760"/>
        <v>1.9957362253337763</v>
      </c>
      <c r="I311" s="6">
        <f t="shared" si="760"/>
        <v>2.0897706217345342</v>
      </c>
      <c r="J311" s="6">
        <f t="shared" si="760"/>
        <v>2.1882351527028128</v>
      </c>
      <c r="K311" s="6">
        <f t="shared" si="760"/>
        <v>2.2913384775111982</v>
      </c>
      <c r="L311" s="6">
        <f t="shared" si="760"/>
        <v>2.3992990782063681</v>
      </c>
      <c r="M311" s="6">
        <f t="shared" si="760"/>
        <v>2.5123457215383498</v>
      </c>
      <c r="N311" s="6">
        <f t="shared" si="760"/>
        <v>2.6307179425541762</v>
      </c>
      <c r="O311" s="6">
        <f t="shared" si="760"/>
        <v>2.7546665508934951</v>
      </c>
      <c r="P311" s="6">
        <f t="shared" si="760"/>
        <v>2.8844541608160119</v>
      </c>
      <c r="Q311" s="6">
        <f t="shared" si="760"/>
        <v>3.020355746092716</v>
      </c>
      <c r="R311" s="6">
        <f t="shared" si="760"/>
        <v>3.1626592209156126</v>
      </c>
      <c r="S311" s="6">
        <f t="shared" si="760"/>
        <v>3.3116660480239353</v>
      </c>
      <c r="T311" s="6">
        <f t="shared" si="760"/>
        <v>3.4676918753344443</v>
      </c>
      <c r="U311" s="6">
        <f t="shared" si="760"/>
        <v>3.6310672024032526</v>
      </c>
      <c r="V311" s="6">
        <f t="shared" si="760"/>
        <v>3.802138078082951</v>
      </c>
      <c r="W311" s="6">
        <f t="shared" si="760"/>
        <v>3.9812668308613461</v>
      </c>
      <c r="X311" s="6">
        <f t="shared" si="760"/>
        <v>4.1688328333761069</v>
      </c>
      <c r="Y311" s="6">
        <f t="shared" si="760"/>
        <v>4.3652333027026247</v>
      </c>
      <c r="Z311" s="6">
        <f t="shared" si="760"/>
        <v>4.5708841380813681</v>
      </c>
      <c r="AA311" s="6">
        <f t="shared" si="760"/>
        <v>4.786220797808741</v>
      </c>
      <c r="AB311" s="6">
        <f t="shared" si="760"/>
        <v>5.0116992171183226</v>
      </c>
      <c r="AC311" s="6">
        <f t="shared" si="760"/>
        <v>5.2477967689527967</v>
      </c>
      <c r="AD311" s="6">
        <f t="shared" si="760"/>
        <v>5.4950132696093226</v>
      </c>
      <c r="AE311" s="6">
        <f t="shared" si="760"/>
        <v>5.7538720313169778</v>
      </c>
      <c r="AF311" s="6">
        <f t="shared" si="760"/>
        <v>6.0249209639592465</v>
      </c>
      <c r="AG311" s="6">
        <f t="shared" si="760"/>
        <v>6.3087337281614078</v>
      </c>
      <c r="AH311" s="6">
        <f t="shared" si="760"/>
        <v>6.605910942142013</v>
      </c>
      <c r="AI311" s="6">
        <f t="shared" si="760"/>
        <v>6.9170814447992708</v>
      </c>
      <c r="AJ311" s="6">
        <f t="shared" si="760"/>
        <v>7.2429036176214465</v>
      </c>
      <c r="AK311" s="6">
        <f t="shared" si="760"/>
        <v>7.5840667681179692</v>
      </c>
      <c r="AL311" s="6">
        <f t="shared" si="760"/>
        <v>7.9412925776161316</v>
      </c>
      <c r="AM311" s="6">
        <f t="shared" si="760"/>
        <v>8.3153366163413143</v>
      </c>
      <c r="AN311" s="6">
        <f t="shared" si="760"/>
        <v>8.7069899289078396</v>
      </c>
      <c r="AO311" s="6">
        <f t="shared" si="760"/>
        <v>9.1170806934062654</v>
      </c>
      <c r="AP311" s="6">
        <f t="shared" si="760"/>
        <v>9.5464759574588154</v>
      </c>
      <c r="AQ311" s="6">
        <f t="shared" si="760"/>
        <v>9.9960834547608926</v>
      </c>
      <c r="AR311" s="6">
        <f t="shared" si="760"/>
        <v>10.466853505757802</v>
      </c>
      <c r="AS311" s="6">
        <f t="shared" si="760"/>
        <v>10.959781006305578</v>
      </c>
      <c r="AT311" s="6">
        <f t="shared" si="760"/>
        <v>11.475907508279422</v>
      </c>
      <c r="AU311" s="6">
        <f t="shared" si="760"/>
        <v>12.016323396312776</v>
      </c>
      <c r="AV311" s="6">
        <f t="shared" si="760"/>
        <v>12.582170165022045</v>
      </c>
      <c r="AW311" s="6">
        <f t="shared" si="760"/>
        <v>13.174642801201168</v>
      </c>
      <c r="AX311" s="6">
        <f t="shared" si="760"/>
        <v>13.794992275782807</v>
      </c>
      <c r="AY311" s="6">
        <f t="shared" si="760"/>
        <v>14.444528150442212</v>
      </c>
      <c r="AZ311" s="6">
        <f t="shared" si="760"/>
        <v>15.124621303986824</v>
      </c>
      <c r="BA311" s="6">
        <f t="shared" si="760"/>
        <v>15.836706783902867</v>
      </c>
      <c r="BB311" s="6">
        <f t="shared" si="760"/>
        <v>16.582286788630604</v>
      </c>
      <c r="BC311" s="6">
        <f t="shared" si="760"/>
        <v>17.362933786357384</v>
      </c>
      <c r="BD311" s="6">
        <f t="shared" si="760"/>
        <v>18.180293776414455</v>
      </c>
      <c r="BE311" s="6">
        <f t="shared" si="760"/>
        <v>19.036089699532802</v>
      </c>
      <c r="BF311" s="6">
        <f t="shared" si="760"/>
        <v>19.93212500355521</v>
      </c>
      <c r="BG311" s="6">
        <f t="shared" si="760"/>
        <v>20.870287371371926</v>
      </c>
      <c r="BH311" s="6">
        <f t="shared" si="760"/>
        <v>21.852552618231627</v>
      </c>
      <c r="BI311" s="6">
        <f t="shared" si="760"/>
        <v>22.880988765756282</v>
      </c>
      <c r="BJ311" s="6">
        <f t="shared" si="760"/>
        <v>23.957760300321834</v>
      </c>
      <c r="BK311" s="6">
        <f t="shared" si="760"/>
        <v>25.08513262377598</v>
      </c>
      <c r="BL311" s="6">
        <f t="shared" si="760"/>
        <v>26.265476704796775</v>
      </c>
      <c r="BM311" s="6">
        <f t="shared" si="760"/>
        <v>27.501273939348945</v>
      </c>
      <c r="BN311" s="6">
        <f t="shared" si="760"/>
        <v>28.79512122929637</v>
      </c>
      <c r="BO311" s="6">
        <f t="shared" si="760"/>
        <v>30.149736288245677</v>
      </c>
      <c r="BP311" s="6">
        <f t="shared" si="760"/>
        <v>31.567963184286935</v>
      </c>
      <c r="BQ311" s="6">
        <f t="shared" si="758"/>
        <v>33.052778129463974</v>
      </c>
      <c r="BR311" s="6">
        <f t="shared" si="758"/>
        <v>34.607295526262504</v>
      </c>
      <c r="BS311" s="6">
        <f t="shared" si="758"/>
        <v>36.234774281665636</v>
      </c>
      <c r="BT311" s="6">
        <f t="shared" si="758"/>
        <v>37.938624399788132</v>
      </c>
      <c r="BU311" s="6">
        <f t="shared" si="758"/>
        <v>39.722413864311996</v>
      </c>
      <c r="BV311" s="6">
        <f t="shared" si="758"/>
        <v>41.589875822488153</v>
      </c>
      <c r="BW311" s="6">
        <f t="shared" si="758"/>
        <v>43.544916082660983</v>
      </c>
      <c r="BX311" s="6">
        <f t="shared" si="758"/>
        <v>45.591620937703489</v>
      </c>
      <c r="BY311" s="6">
        <f t="shared" si="758"/>
        <v>47.734265327162134</v>
      </c>
      <c r="BZ311" s="6">
        <f t="shared" si="758"/>
        <v>49.977321351125582</v>
      </c>
      <c r="CA311" s="6">
        <f t="shared" si="758"/>
        <v>52.325467149358609</v>
      </c>
      <c r="CB311" s="6">
        <f t="shared" si="758"/>
        <v>54.783596159305354</v>
      </c>
      <c r="CC311" s="6">
        <f t="shared" si="758"/>
        <v>57.356826767314701</v>
      </c>
      <c r="CD311" s="6">
        <f t="shared" si="758"/>
        <v>60.050512367198465</v>
      </c>
      <c r="CE311" s="6">
        <f t="shared" si="758"/>
        <v>62.870251841054717</v>
      </c>
      <c r="CF311" s="6">
        <f t="shared" si="758"/>
        <v>65.821900477202149</v>
      </c>
      <c r="CG311" s="6">
        <f t="shared" si="758"/>
        <v>68.911581340395927</v>
      </c>
      <c r="CH311" s="6">
        <f t="shared" si="758"/>
        <v>72.145697109839531</v>
      </c>
      <c r="CI311" s="6">
        <f t="shared" si="758"/>
        <v>75.530942400446335</v>
      </c>
      <c r="CJ311" s="6">
        <f t="shared" si="758"/>
        <v>79.074316583120108</v>
      </c>
      <c r="CK311" s="6">
        <f t="shared" si="758"/>
        <v>82.783137119764405</v>
      </c>
      <c r="CL311" s="6">
        <f t="shared" si="758"/>
        <v>86.665053428878508</v>
      </c>
      <c r="CM311" s="6">
        <f t="shared" si="758"/>
        <v>90.728061297364746</v>
      </c>
      <c r="CN311" s="6">
        <f t="shared" si="758"/>
        <v>94.98051785427289</v>
      </c>
      <c r="CO311" s="6">
        <f t="shared" si="758"/>
        <v>99.431157121716495</v>
      </c>
      <c r="CP311" s="6">
        <f t="shared" si="758"/>
        <v>104.08910615816427</v>
      </c>
      <c r="CQ311" s="6">
        <f t="shared" si="758"/>
        <v>108.96390180871238</v>
      </c>
      <c r="CR311" s="6">
        <f t="shared" si="758"/>
        <v>114.06550807636357</v>
      </c>
      <c r="CS311" s="6">
        <f t="shared" si="758"/>
        <v>119.40433412783381</v>
      </c>
      <c r="CT311" s="6">
        <f t="shared" si="758"/>
        <v>124.9912529466006</v>
      </c>
      <c r="CU311" s="6">
        <f t="shared" si="758"/>
        <v>130.8376206439564</v>
      </c>
      <c r="CV311" s="6">
        <f t="shared" si="758"/>
        <v>136.95529643994561</v>
      </c>
      <c r="CW311" s="6">
        <f t="shared" si="758"/>
        <v>143.35666332154636</v>
      </c>
      <c r="CX311" s="6">
        <f t="shared" si="758"/>
        <v>150.05464938589878</v>
      </c>
      <c r="CY311" s="6">
        <f t="shared" si="758"/>
        <v>157.06274987492085</v>
      </c>
      <c r="CZ311" s="6">
        <f t="shared" si="758"/>
        <v>164.39504990241184</v>
      </c>
      <c r="DA311" s="6">
        <f t="shared" si="758"/>
        <v>172.06624787586244</v>
      </c>
      <c r="DB311" s="6">
        <f t="shared" si="758"/>
        <v>180.09167961064321</v>
      </c>
      <c r="DC311" s="6">
        <f t="shared" si="758"/>
        <v>188.48734312900982</v>
      </c>
      <c r="DD311" s="6">
        <f t="shared" si="758"/>
        <v>197.26992413729866</v>
      </c>
      <c r="DE311" s="6">
        <f t="shared" si="758"/>
        <v>206.45682216567886</v>
      </c>
      <c r="DF311" s="6">
        <f t="shared" si="758"/>
        <v>216.06617735274594</v>
      </c>
      <c r="DG311" s="6">
        <f t="shared" si="758"/>
        <v>226.11689785136602</v>
      </c>
      <c r="DH311" s="6">
        <f t="shared" si="758"/>
        <v>236.62868782631281</v>
      </c>
      <c r="DI311" s="6">
        <f t="shared" si="758"/>
        <v>247.62207600722084</v>
      </c>
      <c r="DJ311" s="6">
        <f t="shared" si="758"/>
        <v>259.11844475245761</v>
      </c>
      <c r="DK311" s="6">
        <f t="shared" si="758"/>
        <v>271.14005957405652</v>
      </c>
      <c r="DL311" s="6">
        <f t="shared" si="758"/>
        <v>283.71009906016695</v>
      </c>
      <c r="DM311" s="6">
        <f t="shared" si="758"/>
        <v>296.85268512492593</v>
      </c>
      <c r="DN311" s="6">
        <f t="shared" si="758"/>
        <v>310.59291350502383</v>
      </c>
      <c r="DO311" s="6">
        <f t="shared" si="758"/>
        <v>324.95688440423345</v>
      </c>
      <c r="DP311" s="6">
        <f t="shared" si="758"/>
        <v>339.97173318254698</v>
      </c>
      <c r="DQ311" s="6">
        <f t="shared" si="758"/>
        <v>355.66566096153343</v>
      </c>
      <c r="DR311" s="6">
        <f t="shared" si="758"/>
        <v>372.06796501075684</v>
      </c>
      <c r="DS311" s="6">
        <f t="shared" si="758"/>
        <v>389.209068753991</v>
      </c>
      <c r="DT311" s="6">
        <f t="shared" si="758"/>
        <v>407.12055121841183</v>
      </c>
      <c r="DU311" s="6">
        <f t="shared" si="758"/>
        <v>425.83517572937308</v>
      </c>
      <c r="DV311" s="6">
        <f t="shared" si="758"/>
        <v>445.38691762480295</v>
      </c>
      <c r="DW311" s="6">
        <f t="shared" si="758"/>
        <v>465.81099074165405</v>
      </c>
      <c r="DX311" s="6">
        <f t="shared" si="758"/>
        <v>487.14387239941425</v>
      </c>
      <c r="DY311" s="6">
        <f t="shared" si="758"/>
        <v>509.42332656936327</v>
      </c>
      <c r="DZ311" s="6">
        <f t="shared" si="758"/>
        <v>532.68842489240296</v>
      </c>
      <c r="EA311" s="6">
        <f t="shared" si="758"/>
        <v>556.9795651669275</v>
      </c>
      <c r="EB311" s="6">
        <f t="shared" si="761"/>
        <v>582.33848689217041</v>
      </c>
      <c r="EC311" s="6">
        <f t="shared" si="761"/>
        <v>608.80828340897938</v>
      </c>
      <c r="ED311" s="6">
        <f t="shared" si="761"/>
        <v>636.43341013413919</v>
      </c>
      <c r="EE311" s="6">
        <f t="shared" si="761"/>
        <v>665.25968833843967</v>
      </c>
      <c r="EF311" s="6">
        <f t="shared" si="761"/>
        <v>695.33430386339023</v>
      </c>
      <c r="EG311" s="6">
        <f t="shared" si="761"/>
        <v>726.7058001136113</v>
      </c>
      <c r="EH311" s="6">
        <f t="shared" si="761"/>
        <v>759.42406460865402</v>
      </c>
      <c r="EI311" s="6">
        <f t="shared" si="761"/>
        <v>793.54030830509623</v>
      </c>
      <c r="EJ311" s="6">
        <f t="shared" si="761"/>
        <v>829.10703683738723</v>
      </c>
      <c r="EK311" s="6">
        <f t="shared" si="761"/>
        <v>866.17801275002239</v>
      </c>
      <c r="EL311" s="6">
        <f t="shared" si="761"/>
        <v>904.80820772074367</v>
      </c>
      <c r="EM311" s="6">
        <f t="shared" si="761"/>
        <v>945.05374368553078</v>
      </c>
      <c r="EN311" s="6">
        <f t="shared" si="761"/>
        <v>986.97182169928396</v>
      </c>
      <c r="EO311" s="6">
        <f t="shared" si="761"/>
        <v>1030.6206372734412</v>
      </c>
      <c r="EP311" s="6">
        <f t="shared" si="761"/>
        <v>1076.0592808326937</v>
      </c>
      <c r="EQ311" s="6">
        <f t="shared" si="761"/>
        <v>1123.3476218478531</v>
      </c>
      <c r="ER311" s="6">
        <f t="shared" si="761"/>
        <v>1172.5461750897998</v>
      </c>
      <c r="ES311" s="6">
        <f t="shared" si="761"/>
        <v>1223.715947355204</v>
      </c>
      <c r="ET311" s="6">
        <f t="shared" si="761"/>
        <v>1276.9182629047468</v>
      </c>
      <c r="EU311" s="6">
        <f t="shared" si="761"/>
        <v>1332.2145657529613</v>
      </c>
      <c r="EV311" s="6">
        <f t="shared" si="761"/>
        <v>1389.6661968402552</v>
      </c>
      <c r="EW311" s="6">
        <f t="shared" si="761"/>
        <v>1449.3341440144268</v>
      </c>
      <c r="EX311" s="6">
        <f t="shared" si="761"/>
        <v>1511.2787626469972</v>
      </c>
      <c r="EY311" s="6">
        <f t="shared" si="761"/>
        <v>1575.5594646153959</v>
      </c>
      <c r="EZ311" s="6">
        <f t="shared" si="761"/>
        <v>1642.2343732872528</v>
      </c>
      <c r="FA311" s="6">
        <f t="shared" si="761"/>
        <v>1711.3599420677108</v>
      </c>
      <c r="FB311" s="6">
        <f t="shared" si="761"/>
        <v>1782.990534000535</v>
      </c>
      <c r="FC311" s="6">
        <f t="shared" si="761"/>
        <v>1857.1779598578469</v>
      </c>
      <c r="FD311" s="6">
        <f t="shared" si="761"/>
        <v>1933.9709721325041</v>
      </c>
      <c r="FE311" s="6">
        <f t="shared" si="761"/>
        <v>2013.4147123218302</v>
      </c>
      <c r="FF311" s="6">
        <f t="shared" si="761"/>
        <v>2095.5501089295917</v>
      </c>
      <c r="FG311" s="6">
        <f t="shared" si="761"/>
        <v>2180.4132236599048</v>
      </c>
      <c r="FH311" s="6">
        <f t="shared" si="761"/>
        <v>2268.0345433701341</v>
      </c>
      <c r="FI311" s="6">
        <f t="shared" si="761"/>
        <v>2358.4382155170451</v>
      </c>
      <c r="FJ311" s="6">
        <f t="shared" si="761"/>
        <v>2451.6412250049416</v>
      </c>
      <c r="FK311" s="6">
        <f t="shared" si="761"/>
        <v>2547.6525106392746</v>
      </c>
      <c r="FL311" s="6">
        <f t="shared" si="761"/>
        <v>2646.472019713492</v>
      </c>
      <c r="FM311" s="6">
        <f t="shared" si="761"/>
        <v>2748.08969970403</v>
      </c>
      <c r="FN311" s="6">
        <f t="shared" si="761"/>
        <v>2852.4844265540951</v>
      </c>
      <c r="FO311" s="6">
        <f t="shared" si="761"/>
        <v>2959.6228696857834</v>
      </c>
      <c r="FP311" s="6">
        <f t="shared" si="761"/>
        <v>3069.458294609467</v>
      </c>
      <c r="FQ311" s="6">
        <f t="shared" si="761"/>
        <v>3181.9293049131543</v>
      </c>
      <c r="FR311" s="6">
        <f t="shared" si="761"/>
        <v>3296.9585264439111</v>
      </c>
      <c r="FS311" s="6">
        <f t="shared" si="761"/>
        <v>3414.4512376838688</v>
      </c>
      <c r="FT311" s="6">
        <f t="shared" si="761"/>
        <v>3534.2939517235532</v>
      </c>
      <c r="FU311" s="6">
        <f t="shared" si="761"/>
        <v>3656.3529567782589</v>
      </c>
      <c r="FV311" s="6">
        <f t="shared" si="761"/>
        <v>3780.4728239671003</v>
      </c>
      <c r="FW311" s="6">
        <f t="shared" si="761"/>
        <v>3906.4748930588244</v>
      </c>
      <c r="FX311" s="6">
        <f t="shared" si="761"/>
        <v>4034.1557490749628</v>
      </c>
      <c r="FY311" s="6">
        <f t="shared" si="761"/>
        <v>4163.2857050723987</v>
      </c>
      <c r="FZ311" s="6">
        <f t="shared" si="761"/>
        <v>4293.6073090797709</v>
      </c>
      <c r="GA311" s="6">
        <f t="shared" si="761"/>
        <v>4424.8338960252067</v>
      </c>
      <c r="GB311" s="6">
        <f t="shared" si="761"/>
        <v>4556.6482086045471</v>
      </c>
      <c r="GC311" s="6">
        <f t="shared" si="761"/>
        <v>4688.7011143000236</v>
      </c>
      <c r="GD311" s="6">
        <f t="shared" si="761"/>
        <v>4820.6104492402956</v>
      </c>
      <c r="GE311" s="6">
        <f t="shared" si="761"/>
        <v>4951.9600231557606</v>
      </c>
      <c r="GF311" s="6">
        <f t="shared" si="761"/>
        <v>5082.2988233897149</v>
      </c>
      <c r="GG311" s="6">
        <f t="shared" si="761"/>
        <v>5211.1404595687691</v>
      </c>
      <c r="GH311" s="6">
        <f t="shared" si="761"/>
        <v>5337.9628942088639</v>
      </c>
      <c r="GI311" s="6">
        <f t="shared" si="761"/>
        <v>5462.2085079472226</v>
      </c>
      <c r="GJ311" s="6">
        <f t="shared" si="761"/>
        <v>5583.2845512928943</v>
      </c>
      <c r="GK311" s="6">
        <f t="shared" si="761"/>
        <v>5700.5640375113171</v>
      </c>
      <c r="GL311" s="6">
        <f t="shared" si="761"/>
        <v>5813.3871334109635</v>
      </c>
      <c r="GM311" s="6">
        <f t="shared" si="761"/>
        <v>5921.0631061516888</v>
      </c>
      <c r="GN311" s="6">
        <f t="shared" si="759"/>
        <v>6022.8728845467631</v>
      </c>
      <c r="GO311" s="6">
        <f t="shared" si="759"/>
        <v>6118.0722924422171</v>
      </c>
      <c r="GP311" s="6">
        <f t="shared" si="759"/>
        <v>6205.8960093614123</v>
      </c>
      <c r="GQ311" s="6">
        <f t="shared" si="759"/>
        <v>6285.5623094339235</v>
      </c>
      <c r="GR311" s="6">
        <f t="shared" si="759"/>
        <v>6356.2786233887064</v>
      </c>
      <c r="GS311" s="6">
        <f t="shared" si="759"/>
        <v>6417.2479597916254</v>
      </c>
      <c r="GT311" s="6">
        <f t="shared" si="759"/>
        <v>6467.6762104672398</v>
      </c>
      <c r="GU311" s="6">
        <f t="shared" si="759"/>
        <v>6506.7803508894303</v>
      </c>
      <c r="GV311" s="6">
        <f t="shared" si="759"/>
        <v>6533.7975290347958</v>
      </c>
      <c r="GW311" s="6">
        <f t="shared" si="759"/>
        <v>6547.9950155912738</v>
      </c>
      <c r="GX311" s="6">
        <f t="shared" si="759"/>
        <v>6548.6809644068235</v>
      </c>
      <c r="GY311" s="6">
        <f t="shared" si="759"/>
        <v>6535.2159046672805</v>
      </c>
      <c r="GZ311" s="6">
        <f t="shared" si="759"/>
        <v>6507.024855649056</v>
      </c>
      <c r="HA311" s="6">
        <f t="shared" si="759"/>
        <v>6463.609921313323</v>
      </c>
      <c r="HB311" s="6">
        <f t="shared" si="759"/>
        <v>6404.5631860039621</v>
      </c>
      <c r="HC311" s="6">
        <f t="shared" si="759"/>
        <v>6329.5796948030074</v>
      </c>
      <c r="HD311" s="6">
        <f t="shared" si="759"/>
        <v>6238.470263677702</v>
      </c>
      <c r="HE311" s="6">
        <f t="shared" si="759"/>
        <v>6131.1738266688972</v>
      </c>
      <c r="HF311" s="6">
        <f t="shared" si="759"/>
        <v>6007.7689915682749</v>
      </c>
      <c r="HG311" s="6">
        <f t="shared" si="759"/>
        <v>5868.4844436221238</v>
      </c>
      <c r="HJ311" s="2">
        <f t="shared" si="721"/>
        <v>307132.58679180575</v>
      </c>
      <c r="HK311" s="1">
        <f t="shared" si="717"/>
        <v>386644.10859468294</v>
      </c>
      <c r="HL311" s="2">
        <f>6*HJ311/PI()/$P$2^3-1</f>
        <v>-0.99996833658480988</v>
      </c>
      <c r="HM311" s="4">
        <f t="shared" si="723"/>
        <v>1.0445449389710126</v>
      </c>
      <c r="HN311" s="4">
        <f t="shared" si="724"/>
        <v>0.50229546779285428</v>
      </c>
      <c r="HO311" s="5">
        <f t="shared" si="718"/>
        <v>6.0738077798923769</v>
      </c>
      <c r="HP311" s="2">
        <f t="shared" si="725"/>
        <v>-3968.990690912266</v>
      </c>
      <c r="HQ311" s="5">
        <f t="shared" si="726"/>
        <v>-6.083116867625904</v>
      </c>
      <c r="HR311" s="6">
        <f t="shared" si="727"/>
        <v>2652.0738077798924</v>
      </c>
      <c r="HS311" s="2">
        <f t="shared" si="728"/>
        <v>179.38640392219679</v>
      </c>
      <c r="HT311" s="11">
        <f t="shared" si="729"/>
        <v>307132.58679245348</v>
      </c>
    </row>
    <row r="312" spans="1:228" x14ac:dyDescent="0.25">
      <c r="A312">
        <v>226</v>
      </c>
      <c r="B312" s="3">
        <v>199526231496.88699</v>
      </c>
      <c r="C312" s="7">
        <v>6322.6047448756244</v>
      </c>
      <c r="D312" s="6">
        <f t="shared" si="719"/>
        <v>1.4774219660694516</v>
      </c>
      <c r="E312" s="6">
        <f t="shared" si="760"/>
        <v>1.5470367376855558</v>
      </c>
      <c r="F312" s="6">
        <f t="shared" si="760"/>
        <v>1.6199313950086947</v>
      </c>
      <c r="G312" s="6">
        <f t="shared" si="760"/>
        <v>1.6962604403710575</v>
      </c>
      <c r="H312" s="6">
        <f t="shared" si="760"/>
        <v>1.7761856513159329</v>
      </c>
      <c r="I312" s="6">
        <f t="shared" si="760"/>
        <v>1.8598764229035851</v>
      </c>
      <c r="J312" s="6">
        <f t="shared" si="760"/>
        <v>1.9475101260943182</v>
      </c>
      <c r="K312" s="6">
        <f t="shared" si="760"/>
        <v>2.039272482975933</v>
      </c>
      <c r="L312" s="6">
        <f t="shared" si="760"/>
        <v>2.1353579595984886</v>
      </c>
      <c r="M312" s="6">
        <f t="shared" si="760"/>
        <v>2.2359701772647376</v>
      </c>
      <c r="N312" s="6">
        <f t="shared" si="760"/>
        <v>2.3413223431190704</v>
      </c>
      <c r="O312" s="6">
        <f t="shared" si="760"/>
        <v>2.4516377009600685</v>
      </c>
      <c r="P312" s="6">
        <f t="shared" si="760"/>
        <v>2.5671500031951053</v>
      </c>
      <c r="Q312" s="6">
        <f t="shared" si="760"/>
        <v>2.6881040049464553</v>
      </c>
      <c r="R312" s="6">
        <f t="shared" si="760"/>
        <v>2.8147559813388239</v>
      </c>
      <c r="S312" s="6">
        <f t="shared" si="760"/>
        <v>2.947374269036938</v>
      </c>
      <c r="T312" s="6">
        <f t="shared" si="760"/>
        <v>3.0862398331818306</v>
      </c>
      <c r="U312" s="6">
        <f t="shared" si="760"/>
        <v>3.2316468609101636</v>
      </c>
      <c r="V312" s="6">
        <f t="shared" si="760"/>
        <v>3.3839033826735463</v>
      </c>
      <c r="W312" s="6">
        <f t="shared" si="760"/>
        <v>3.5433319226842159</v>
      </c>
      <c r="X312" s="6">
        <f t="shared" si="760"/>
        <v>3.7102701798208408</v>
      </c>
      <c r="Y312" s="6">
        <f t="shared" si="760"/>
        <v>3.8850717404202828</v>
      </c>
      <c r="Z312" s="6">
        <f t="shared" si="760"/>
        <v>4.0681068244429861</v>
      </c>
      <c r="AA312" s="6">
        <f t="shared" si="760"/>
        <v>4.2597630665513639</v>
      </c>
      <c r="AB312" s="6">
        <f t="shared" si="760"/>
        <v>4.4604463337328006</v>
      </c>
      <c r="AC312" s="6">
        <f t="shared" si="760"/>
        <v>4.6705815811646101</v>
      </c>
      <c r="AD312" s="6">
        <f t="shared" si="760"/>
        <v>4.8906137480922789</v>
      </c>
      <c r="AE312" s="6">
        <f t="shared" si="760"/>
        <v>5.1210086955606196</v>
      </c>
      <c r="AF312" s="6">
        <f t="shared" si="760"/>
        <v>5.3622541879753829</v>
      </c>
      <c r="AG312" s="6">
        <f t="shared" si="760"/>
        <v>5.6148609204799032</v>
      </c>
      <c r="AH312" s="6">
        <f t="shared" si="760"/>
        <v>5.8793635942917293</v>
      </c>
      <c r="AI312" s="6">
        <f t="shared" si="760"/>
        <v>6.156322042208914</v>
      </c>
      <c r="AJ312" s="6">
        <f t="shared" si="760"/>
        <v>6.4463224066019729</v>
      </c>
      <c r="AK312" s="6">
        <f t="shared" si="760"/>
        <v>6.7499783723043167</v>
      </c>
      <c r="AL312" s="6">
        <f t="shared" si="760"/>
        <v>7.0679324569471627</v>
      </c>
      <c r="AM312" s="6">
        <f t="shared" si="760"/>
        <v>7.4008573613512638</v>
      </c>
      <c r="AN312" s="6">
        <f t="shared" si="760"/>
        <v>7.7494573827754261</v>
      </c>
      <c r="AO312" s="6">
        <f t="shared" si="760"/>
        <v>8.1144698938756772</v>
      </c>
      <c r="AP312" s="6">
        <f t="shared" si="760"/>
        <v>8.4966668903961828</v>
      </c>
      <c r="AQ312" s="6">
        <f t="shared" si="760"/>
        <v>8.8968566107450702</v>
      </c>
      <c r="AR312" s="6">
        <f t="shared" si="760"/>
        <v>9.3158852307272291</v>
      </c>
      <c r="AS312" s="6">
        <f t="shared" si="760"/>
        <v>9.754638636886348</v>
      </c>
      <c r="AT312" s="6">
        <f t="shared" si="760"/>
        <v>10.214044282012969</v>
      </c>
      <c r="AU312" s="6">
        <f t="shared" si="760"/>
        <v>10.695073126573417</v>
      </c>
      <c r="AV312" s="6">
        <f t="shared" si="760"/>
        <v>11.198741669970952</v>
      </c>
      <c r="AW312" s="6">
        <f t="shared" si="760"/>
        <v>11.726114075668436</v>
      </c>
      <c r="AX312" s="6">
        <f t="shared" si="760"/>
        <v>12.278304394483881</v>
      </c>
      <c r="AY312" s="6">
        <f t="shared" si="760"/>
        <v>12.856478890445024</v>
      </c>
      <c r="AZ312" s="6">
        <f t="shared" si="760"/>
        <v>13.46185847383089</v>
      </c>
      <c r="BA312" s="6">
        <f t="shared" si="760"/>
        <v>14.095721246236392</v>
      </c>
      <c r="BB312" s="6">
        <f t="shared" si="760"/>
        <v>14.759405162679693</v>
      </c>
      <c r="BC312" s="6">
        <f t="shared" si="760"/>
        <v>15.454310815971478</v>
      </c>
      <c r="BD312" s="6">
        <f t="shared" si="760"/>
        <v>16.181904348835904</v>
      </c>
      <c r="BE312" s="6">
        <f t="shared" si="760"/>
        <v>16.943720499430501</v>
      </c>
      <c r="BF312" s="6">
        <f t="shared" si="760"/>
        <v>17.741365786224591</v>
      </c>
      <c r="BG312" s="6">
        <f t="shared" si="760"/>
        <v>18.576521838355227</v>
      </c>
      <c r="BH312" s="6">
        <f t="shared" si="760"/>
        <v>19.450948877931665</v>
      </c>
      <c r="BI312" s="6">
        <f t="shared" si="760"/>
        <v>20.366489360925986</v>
      </c>
      <c r="BJ312" s="6">
        <f t="shared" si="760"/>
        <v>21.325071783595916</v>
      </c>
      <c r="BK312" s="6">
        <f t="shared" si="760"/>
        <v>22.328714661672983</v>
      </c>
      <c r="BL312" s="6">
        <f t="shared" si="760"/>
        <v>23.379530689858363</v>
      </c>
      <c r="BM312" s="6">
        <f t="shared" si="760"/>
        <v>24.479731089319845</v>
      </c>
      <c r="BN312" s="6">
        <f t="shared" si="760"/>
        <v>25.631630151433995</v>
      </c>
      <c r="BO312" s="6">
        <f t="shared" si="760"/>
        <v>26.837649986050273</v>
      </c>
      <c r="BP312" s="6">
        <f t="shared" si="760"/>
        <v>28.100325483098963</v>
      </c>
      <c r="BQ312" s="6">
        <f t="shared" si="758"/>
        <v>29.422309496533149</v>
      </c>
      <c r="BR312" s="6">
        <f t="shared" si="758"/>
        <v>30.806378260024193</v>
      </c>
      <c r="BS312" s="6">
        <f t="shared" si="758"/>
        <v>32.255437044087166</v>
      </c>
      <c r="BT312" s="6">
        <f t="shared" si="758"/>
        <v>33.772526064751254</v>
      </c>
      <c r="BU312" s="6">
        <f t="shared" si="758"/>
        <v>35.360826654107882</v>
      </c>
      <c r="BV312" s="6">
        <f t="shared" si="758"/>
        <v>37.023667703585062</v>
      </c>
      <c r="BW312" s="6">
        <f t="shared" si="758"/>
        <v>38.764532391002192</v>
      </c>
      <c r="BX312" s="6">
        <f t="shared" si="758"/>
        <v>40.587065202883387</v>
      </c>
      <c r="BY312" s="6">
        <f t="shared" si="758"/>
        <v>42.495079263915237</v>
      </c>
      <c r="BZ312" s="6">
        <f t="shared" si="758"/>
        <v>44.492563985673932</v>
      </c>
      <c r="CA312" s="6">
        <f t="shared" si="758"/>
        <v>46.583693047266934</v>
      </c>
      <c r="CB312" s="6">
        <f t="shared" si="758"/>
        <v>48.77283272064561</v>
      </c>
      <c r="CC312" s="6">
        <f t="shared" si="758"/>
        <v>51.064550554073683</v>
      </c>
      <c r="CD312" s="6">
        <f t="shared" si="758"/>
        <v>53.463624427086998</v>
      </c>
      <c r="CE312" s="6">
        <f t="shared" si="758"/>
        <v>55.975051991084655</v>
      </c>
      <c r="CF312" s="6">
        <f t="shared" si="758"/>
        <v>58.604060509695138</v>
      </c>
      <c r="CG312" s="6">
        <f t="shared" si="758"/>
        <v>61.356117113435566</v>
      </c>
      <c r="CH312" s="6">
        <f t="shared" si="758"/>
        <v>64.236939483585275</v>
      </c>
      <c r="CI312" s="6">
        <f t="shared" si="758"/>
        <v>67.252506980244661</v>
      </c>
      <c r="CJ312" s="6">
        <f t="shared" si="758"/>
        <v>70.409072229942907</v>
      </c>
      <c r="CK312" s="6">
        <f t="shared" si="758"/>
        <v>73.713173188231707</v>
      </c>
      <c r="CL312" s="6">
        <f t="shared" si="758"/>
        <v>77.171645692967957</v>
      </c>
      <c r="CM312" s="6">
        <f t="shared" si="758"/>
        <v>80.791636523927735</v>
      </c>
      <c r="CN312" s="6">
        <f t="shared" si="758"/>
        <v>84.580616984645999</v>
      </c>
      <c r="CO312" s="6">
        <f t="shared" si="758"/>
        <v>88.546397022115329</v>
      </c>
      <c r="CP312" s="6">
        <f t="shared" si="758"/>
        <v>92.697139900138964</v>
      </c>
      <c r="CQ312" s="6">
        <f t="shared" si="758"/>
        <v>97.041377441810752</v>
      </c>
      <c r="CR312" s="6">
        <f t="shared" si="758"/>
        <v>101.58802585630652</v>
      </c>
      <c r="CS312" s="6">
        <f t="shared" si="758"/>
        <v>106.34640216496859</v>
      </c>
      <c r="CT312" s="6">
        <f t="shared" si="758"/>
        <v>111.32624124121797</v>
      </c>
      <c r="CU312" s="6">
        <f t="shared" si="758"/>
        <v>116.53771347738218</v>
      </c>
      <c r="CV312" s="6">
        <f t="shared" si="758"/>
        <v>121.99144309284394</v>
      </c>
      <c r="CW312" s="6">
        <f t="shared" si="758"/>
        <v>127.69852709423778</v>
      </c>
      <c r="CX312" s="6">
        <f t="shared" si="758"/>
        <v>133.67055489919301</v>
      </c>
      <c r="CY312" s="6">
        <f t="shared" si="758"/>
        <v>139.91962863423151</v>
      </c>
      <c r="CZ312" s="6">
        <f t="shared" si="758"/>
        <v>146.45838411320784</v>
      </c>
      <c r="DA312" s="6">
        <f t="shared" si="758"/>
        <v>153.30001250416015</v>
      </c>
      <c r="DB312" s="6">
        <f t="shared" si="758"/>
        <v>160.45828268891572</v>
      </c>
      <c r="DC312" s="6">
        <f t="shared" si="758"/>
        <v>167.94756431570667</v>
      </c>
      <c r="DD312" s="6">
        <f t="shared" si="758"/>
        <v>175.78285154649927</v>
      </c>
      <c r="DE312" s="6">
        <f t="shared" si="758"/>
        <v>183.97978749338839</v>
      </c>
      <c r="DF312" s="6">
        <f t="shared" si="758"/>
        <v>192.55468933728218</v>
      </c>
      <c r="DG312" s="6">
        <f t="shared" si="758"/>
        <v>201.52457411764664</v>
      </c>
      <c r="DH312" s="6">
        <f t="shared" si="758"/>
        <v>210.90718517770662</v>
      </c>
      <c r="DI312" s="6">
        <f t="shared" si="758"/>
        <v>220.72101924415969</v>
      </c>
      <c r="DJ312" s="6">
        <f t="shared" si="758"/>
        <v>230.98535411438962</v>
      </c>
      <c r="DK312" s="6">
        <f t="shared" si="758"/>
        <v>241.72027692036875</v>
      </c>
      <c r="DL312" s="6">
        <f t="shared" si="758"/>
        <v>252.94671292738741</v>
      </c>
      <c r="DM312" s="6">
        <f t="shared" si="758"/>
        <v>264.68645482114982</v>
      </c>
      <c r="DN312" s="6">
        <f t="shared" si="758"/>
        <v>276.96219242862253</v>
      </c>
      <c r="DO312" s="6">
        <f t="shared" si="758"/>
        <v>289.79754280340126</v>
      </c>
      <c r="DP312" s="6">
        <f t="shared" si="758"/>
        <v>303.21708060376892</v>
      </c>
      <c r="DQ312" s="6">
        <f t="shared" si="758"/>
        <v>317.24636867093329</v>
      </c>
      <c r="DR312" s="6">
        <f t="shared" si="758"/>
        <v>331.91198871064785</v>
      </c>
      <c r="DS312" s="6">
        <f t="shared" si="758"/>
        <v>347.24157195999726</v>
      </c>
      <c r="DT312" s="6">
        <f t="shared" si="758"/>
        <v>363.26382970925488</v>
      </c>
      <c r="DU312" s="6">
        <f t="shared" si="758"/>
        <v>380.00858353247247</v>
      </c>
      <c r="DV312" s="6">
        <f t="shared" si="758"/>
        <v>397.50679505721729</v>
      </c>
      <c r="DW312" s="6">
        <f t="shared" si="758"/>
        <v>415.79059508697026</v>
      </c>
      <c r="DX312" s="6">
        <f t="shared" si="758"/>
        <v>434.89331186772029</v>
      </c>
      <c r="DY312" s="6">
        <f t="shared" si="758"/>
        <v>454.84949826051246</v>
      </c>
      <c r="DZ312" s="6">
        <f t="shared" si="758"/>
        <v>475.69495756137559</v>
      </c>
      <c r="EA312" s="6">
        <f t="shared" si="758"/>
        <v>497.46676767601605</v>
      </c>
      <c r="EB312" s="6">
        <f t="shared" si="761"/>
        <v>520.2033033274854</v>
      </c>
      <c r="EC312" s="6">
        <f t="shared" si="761"/>
        <v>543.94425593929361</v>
      </c>
      <c r="ED312" s="6">
        <f t="shared" si="761"/>
        <v>568.73065079868991</v>
      </c>
      <c r="EE312" s="6">
        <f t="shared" si="761"/>
        <v>594.60486106706435</v>
      </c>
      <c r="EF312" s="6">
        <f t="shared" si="761"/>
        <v>621.61061815831408</v>
      </c>
      <c r="EG312" s="6">
        <f t="shared" si="761"/>
        <v>649.79301795762558</v>
      </c>
      <c r="EH312" s="6">
        <f t="shared" si="761"/>
        <v>679.19852230877677</v>
      </c>
      <c r="EI312" s="6">
        <f t="shared" si="761"/>
        <v>709.87495513611896</v>
      </c>
      <c r="EJ312" s="6">
        <f t="shared" si="761"/>
        <v>741.87149251470885</v>
      </c>
      <c r="EK312" s="6">
        <f t="shared" si="761"/>
        <v>775.23864593708174</v>
      </c>
      <c r="EL312" s="6">
        <f t="shared" si="761"/>
        <v>810.02823796258815</v>
      </c>
      <c r="EM312" s="6">
        <f t="shared" si="761"/>
        <v>846.29336935788422</v>
      </c>
      <c r="EN312" s="6">
        <f t="shared" si="761"/>
        <v>884.08837677015083</v>
      </c>
      <c r="EO312" s="6">
        <f t="shared" si="761"/>
        <v>923.46877989283428</v>
      </c>
      <c r="EP312" s="6">
        <f t="shared" si="761"/>
        <v>964.49121699537579</v>
      </c>
      <c r="EQ312" s="6">
        <f t="shared" si="761"/>
        <v>1007.2133676116102</v>
      </c>
      <c r="ER312" s="6">
        <f t="shared" si="761"/>
        <v>1051.6938610793989</v>
      </c>
      <c r="ES312" s="6">
        <f t="shared" si="761"/>
        <v>1097.9921695365397</v>
      </c>
      <c r="ET312" s="6">
        <f t="shared" si="761"/>
        <v>1146.1684838746942</v>
      </c>
      <c r="EU312" s="6">
        <f t="shared" si="761"/>
        <v>1196.28357105536</v>
      </c>
      <c r="EV312" s="6">
        <f t="shared" si="761"/>
        <v>1248.3986110855451</v>
      </c>
      <c r="EW312" s="6">
        <f t="shared" si="761"/>
        <v>1302.5750118465787</v>
      </c>
      <c r="EX312" s="6">
        <f t="shared" si="761"/>
        <v>1358.8741998631781</v>
      </c>
      <c r="EY312" s="6">
        <f t="shared" si="761"/>
        <v>1417.3573849969068</v>
      </c>
      <c r="EZ312" s="6">
        <f t="shared" si="761"/>
        <v>1478.0852969404907</v>
      </c>
      <c r="FA312" s="6">
        <f t="shared" si="761"/>
        <v>1541.1178912944786</v>
      </c>
      <c r="FB312" s="6">
        <f t="shared" si="761"/>
        <v>1606.5140229120013</v>
      </c>
      <c r="FC312" s="6">
        <f t="shared" si="761"/>
        <v>1674.3310841081156</v>
      </c>
      <c r="FD312" s="6">
        <f t="shared" si="761"/>
        <v>1744.62460526566</v>
      </c>
      <c r="FE312" s="6">
        <f t="shared" si="761"/>
        <v>1817.4478152929614</v>
      </c>
      <c r="FF312" s="6">
        <f t="shared" si="761"/>
        <v>1892.8511593605742</v>
      </c>
      <c r="FG312" s="6">
        <f t="shared" si="761"/>
        <v>1970.8817713139961</v>
      </c>
      <c r="FH312" s="6">
        <f t="shared" si="761"/>
        <v>2051.5828981601007</v>
      </c>
      <c r="FI312" s="6">
        <f t="shared" si="761"/>
        <v>2134.9932740805725</v>
      </c>
      <c r="FJ312" s="6">
        <f t="shared" si="761"/>
        <v>2221.1464414744405</v>
      </c>
      <c r="FK312" s="6">
        <f t="shared" si="761"/>
        <v>2310.0700166750257</v>
      </c>
      <c r="FL312" s="6">
        <f t="shared" si="761"/>
        <v>2401.7848981410484</v>
      </c>
      <c r="FM312" s="6">
        <f t="shared" si="761"/>
        <v>2496.3044151705672</v>
      </c>
      <c r="FN312" s="6">
        <f t="shared" si="761"/>
        <v>2593.6334154706865</v>
      </c>
      <c r="FO312" s="6">
        <f t="shared" si="761"/>
        <v>2693.767290320493</v>
      </c>
      <c r="FP312" s="6">
        <f t="shared" si="761"/>
        <v>2796.690936513638</v>
      </c>
      <c r="FQ312" s="6">
        <f t="shared" si="761"/>
        <v>2902.3776548634287</v>
      </c>
      <c r="FR312" s="6">
        <f t="shared" si="761"/>
        <v>3010.7879857347402</v>
      </c>
      <c r="FS312" s="6">
        <f t="shared" si="761"/>
        <v>3121.8684828751998</v>
      </c>
      <c r="FT312" s="6">
        <f t="shared" si="761"/>
        <v>3235.5504277981349</v>
      </c>
      <c r="FU312" s="6">
        <f t="shared" si="761"/>
        <v>3351.7484880626657</v>
      </c>
      <c r="FV312" s="6">
        <f t="shared" si="761"/>
        <v>3470.3593240849063</v>
      </c>
      <c r="FW312" s="6">
        <f t="shared" si="761"/>
        <v>3591.2601505834136</v>
      </c>
      <c r="FX312" s="6">
        <f t="shared" si="761"/>
        <v>3714.3072604096042</v>
      </c>
      <c r="FY312" s="6">
        <f t="shared" si="761"/>
        <v>3839.3345203849785</v>
      </c>
      <c r="FZ312" s="6">
        <f t="shared" si="761"/>
        <v>3966.1518508484169</v>
      </c>
      <c r="GA312" s="6">
        <f t="shared" si="761"/>
        <v>4094.5437029092664</v>
      </c>
      <c r="GB312" s="6">
        <f t="shared" si="761"/>
        <v>4224.2675499532261</v>
      </c>
      <c r="GC312" s="6">
        <f t="shared" si="761"/>
        <v>4355.0524126817909</v>
      </c>
      <c r="GD312" s="6">
        <f t="shared" si="761"/>
        <v>4486.5974399663783</v>
      </c>
      <c r="GE312" s="6">
        <f t="shared" si="761"/>
        <v>4618.5705709589884</v>
      </c>
      <c r="GF312" s="6">
        <f t="shared" si="761"/>
        <v>4750.6073073047692</v>
      </c>
      <c r="GG312" s="6">
        <f t="shared" si="761"/>
        <v>4882.309627784598</v>
      </c>
      <c r="GH312" s="6">
        <f t="shared" si="761"/>
        <v>5013.2450813975738</v>
      </c>
      <c r="GI312" s="6">
        <f t="shared" si="761"/>
        <v>5142.9460985419855</v>
      </c>
      <c r="GJ312" s="6">
        <f t="shared" si="761"/>
        <v>5270.9095636529237</v>
      </c>
      <c r="GK312" s="6">
        <f t="shared" si="761"/>
        <v>5396.5966961983886</v>
      </c>
      <c r="GL312" s="6">
        <f t="shared" si="761"/>
        <v>5519.4332902854967</v>
      </c>
      <c r="GM312" s="6">
        <f t="shared" si="761"/>
        <v>5638.8103661145287</v>
      </c>
      <c r="GN312" s="6">
        <f t="shared" si="759"/>
        <v>5754.0852890037349</v>
      </c>
      <c r="GO312" s="6">
        <f t="shared" si="759"/>
        <v>5864.5834135107116</v>
      </c>
      <c r="GP312" s="6">
        <f t="shared" si="759"/>
        <v>5969.6003110876572</v>
      </c>
      <c r="GQ312" s="6">
        <f t="shared" si="759"/>
        <v>6068.4046395120258</v>
      </c>
      <c r="GR312" s="6">
        <f t="shared" si="759"/>
        <v>6160.2417107735946</v>
      </c>
      <c r="GS312" s="6">
        <f t="shared" si="759"/>
        <v>6244.3378109074383</v>
      </c>
      <c r="GT312" s="6">
        <f t="shared" si="759"/>
        <v>6319.9053201608722</v>
      </c>
      <c r="GU312" s="6">
        <f t="shared" si="759"/>
        <v>6386.1486745718084</v>
      </c>
      <c r="GV312" s="6">
        <f t="shared" si="759"/>
        <v>6442.2712002325397</v>
      </c>
      <c r="GW312" s="6">
        <f t="shared" si="759"/>
        <v>6487.4828389359664</v>
      </c>
      <c r="GX312" s="6">
        <f t="shared" si="759"/>
        <v>6521.0087682985968</v>
      </c>
      <c r="GY312" s="6">
        <f t="shared" si="759"/>
        <v>6542.0989006261971</v>
      </c>
      <c r="GZ312" s="6">
        <f t="shared" si="759"/>
        <v>6550.0382225902877</v>
      </c>
      <c r="HA312" s="6">
        <f t="shared" si="759"/>
        <v>6544.157912171323</v>
      </c>
      <c r="HB312" s="6">
        <f t="shared" si="759"/>
        <v>6523.847140372688</v>
      </c>
      <c r="HC312" s="6">
        <f t="shared" si="759"/>
        <v>6488.5654331288779</v>
      </c>
      <c r="HD312" s="6">
        <f t="shared" si="759"/>
        <v>6437.8554340297287</v>
      </c>
      <c r="HE312" s="6">
        <f t="shared" si="759"/>
        <v>6371.3558715590561</v>
      </c>
      <c r="HF312" s="6">
        <f t="shared" si="759"/>
        <v>6288.8144963550067</v>
      </c>
      <c r="HG312" s="6">
        <f t="shared" si="759"/>
        <v>6190.1007156378928</v>
      </c>
      <c r="HJ312" s="2">
        <f t="shared" si="721"/>
        <v>292018.05342053209</v>
      </c>
      <c r="HK312" s="1">
        <f t="shared" si="717"/>
        <v>386644.10859468294</v>
      </c>
      <c r="HL312" s="2">
        <f>6*HJ312/PI()/$P$2^3-1</f>
        <v>-0.99996989479701559</v>
      </c>
      <c r="HM312" s="4">
        <f t="shared" si="723"/>
        <v>1.0446110325565297</v>
      </c>
      <c r="HN312" s="4">
        <f t="shared" si="724"/>
        <v>0.50223831583330625</v>
      </c>
      <c r="HO312" s="5">
        <f t="shared" ref="HO312:HO343" si="762">$P$2*HN312-H/2</f>
        <v>5.9225836949283348</v>
      </c>
      <c r="HP312" s="2">
        <f t="shared" si="725"/>
        <v>-3968.9911490308468</v>
      </c>
      <c r="HQ312" s="5">
        <f t="shared" si="726"/>
        <v>-5.9314346640808253</v>
      </c>
      <c r="HR312" s="6">
        <f t="shared" si="727"/>
        <v>2651.9225836949281</v>
      </c>
      <c r="HS312" s="2">
        <f t="shared" si="728"/>
        <v>177.13664192138276</v>
      </c>
      <c r="HT312" s="11">
        <f t="shared" si="729"/>
        <v>292018.05341998034</v>
      </c>
    </row>
    <row r="313" spans="1:228" x14ac:dyDescent="0.25">
      <c r="A313">
        <v>227</v>
      </c>
      <c r="B313" s="3">
        <v>223872113856.83301</v>
      </c>
      <c r="C313" s="7">
        <v>7094.0792030076118</v>
      </c>
      <c r="D313" s="6">
        <f t="shared" si="719"/>
        <v>1.3150976803853942</v>
      </c>
      <c r="E313" s="6">
        <f t="shared" si="760"/>
        <v>1.3770644722439034</v>
      </c>
      <c r="F313" s="6">
        <f t="shared" si="760"/>
        <v>1.4419508739279392</v>
      </c>
      <c r="G313" s="6">
        <f t="shared" si="760"/>
        <v>1.5098944221203452</v>
      </c>
      <c r="H313" s="6">
        <f t="shared" si="760"/>
        <v>1.5810391303676328</v>
      </c>
      <c r="I313" s="6">
        <f t="shared" si="760"/>
        <v>1.655535793874134</v>
      </c>
      <c r="J313" s="6">
        <f t="shared" si="760"/>
        <v>1.7335423086164676</v>
      </c>
      <c r="K313" s="6">
        <f t="shared" si="760"/>
        <v>1.8152240054621593</v>
      </c>
      <c r="L313" s="6">
        <f t="shared" si="760"/>
        <v>1.9007539999725303</v>
      </c>
      <c r="M313" s="6">
        <f t="shared" si="760"/>
        <v>1.9903135586461136</v>
      </c>
      <c r="N313" s="6">
        <f t="shared" si="760"/>
        <v>2.0840924823540612</v>
      </c>
      <c r="O313" s="6">
        <f t="shared" si="760"/>
        <v>2.182289507792329</v>
      </c>
      <c r="P313" s="6">
        <f t="shared" si="760"/>
        <v>2.285112727769647</v>
      </c>
      <c r="Q313" s="6">
        <f t="shared" si="760"/>
        <v>2.3927800312314438</v>
      </c>
      <c r="R313" s="6">
        <f t="shared" si="760"/>
        <v>2.5055195639382197</v>
      </c>
      <c r="S313" s="6">
        <f t="shared" si="760"/>
        <v>2.6235702107515548</v>
      </c>
      <c r="T313" s="6">
        <f t="shared" si="760"/>
        <v>2.7471821005523029</v>
      </c>
      <c r="U313" s="6">
        <f t="shared" si="760"/>
        <v>2.8766171348475118</v>
      </c>
      <c r="V313" s="6">
        <f t="shared" si="760"/>
        <v>3.012149541151901</v>
      </c>
      <c r="W313" s="6">
        <f t="shared" si="760"/>
        <v>3.1540664523272768</v>
      </c>
      <c r="X313" s="6">
        <f t="shared" si="760"/>
        <v>3.3026685130702411</v>
      </c>
      <c r="Y313" s="6">
        <f t="shared" si="760"/>
        <v>3.4582705148206974</v>
      </c>
      <c r="Z313" s="6">
        <f t="shared" si="760"/>
        <v>3.6212020604190429</v>
      </c>
      <c r="AA313" s="6">
        <f t="shared" si="760"/>
        <v>3.7918082598864213</v>
      </c>
      <c r="AB313" s="6">
        <f t="shared" si="760"/>
        <v>3.9704504587847071</v>
      </c>
      <c r="AC313" s="6">
        <f t="shared" si="760"/>
        <v>4.1575070006720276</v>
      </c>
      <c r="AD313" s="6">
        <f t="shared" si="760"/>
        <v>4.3533740252358255</v>
      </c>
      <c r="AE313" s="6">
        <f t="shared" si="760"/>
        <v>4.5584663037468118</v>
      </c>
      <c r="AF313" s="6">
        <f t="shared" si="760"/>
        <v>4.7732181136005591</v>
      </c>
      <c r="AG313" s="6">
        <f t="shared" si="760"/>
        <v>4.9980841537201721</v>
      </c>
      <c r="AH313" s="6">
        <f t="shared" si="760"/>
        <v>5.233540502737144</v>
      </c>
      <c r="AI313" s="6">
        <f t="shared" si="760"/>
        <v>5.4800856219256779</v>
      </c>
      <c r="AJ313" s="6">
        <f t="shared" si="760"/>
        <v>5.7382414049613262</v>
      </c>
      <c r="AK313" s="6">
        <f t="shared" si="760"/>
        <v>6.0085542766617595</v>
      </c>
      <c r="AL313" s="6">
        <f t="shared" si="760"/>
        <v>6.2915963429871065</v>
      </c>
      <c r="AM313" s="6">
        <f t="shared" si="760"/>
        <v>6.5879665946374084</v>
      </c>
      <c r="AN313" s="6">
        <f t="shared" si="760"/>
        <v>6.8982921667528396</v>
      </c>
      <c r="AO313" s="6">
        <f t="shared" si="760"/>
        <v>7.223229657271764</v>
      </c>
      <c r="AP313" s="6">
        <f t="shared" si="760"/>
        <v>7.5634665066517339</v>
      </c>
      <c r="AQ313" s="6">
        <f t="shared" si="760"/>
        <v>7.9197224417779291</v>
      </c>
      <c r="AR313" s="6">
        <f t="shared" si="760"/>
        <v>8.2927509869908356</v>
      </c>
      <c r="AS313" s="6">
        <f t="shared" si="760"/>
        <v>8.6833410453272801</v>
      </c>
      <c r="AT313" s="6">
        <f t="shared" si="760"/>
        <v>9.0923185531640822</v>
      </c>
      <c r="AU313" s="6">
        <f t="shared" si="760"/>
        <v>9.520548211632109</v>
      </c>
      <c r="AV313" s="6">
        <f t="shared" si="760"/>
        <v>9.9689352983100825</v>
      </c>
      <c r="AW313" s="6">
        <f t="shared" si="760"/>
        <v>10.438427562815455</v>
      </c>
      <c r="AX313" s="6">
        <f t="shared" si="760"/>
        <v>10.93001721016347</v>
      </c>
      <c r="AY313" s="6">
        <f t="shared" si="760"/>
        <v>11.444742975835354</v>
      </c>
      <c r="AZ313" s="6">
        <f t="shared" si="760"/>
        <v>11.983692296715407</v>
      </c>
      <c r="BA313" s="6">
        <f t="shared" si="760"/>
        <v>12.548003582245762</v>
      </c>
      <c r="BB313" s="6">
        <f t="shared" si="760"/>
        <v>13.138868590315413</v>
      </c>
      <c r="BC313" s="6">
        <f t="shared" si="760"/>
        <v>13.757534912582182</v>
      </c>
      <c r="BD313" s="6">
        <f t="shared" si="760"/>
        <v>14.405308574172295</v>
      </c>
      <c r="BE313" s="6">
        <f t="shared" si="760"/>
        <v>15.083556752847988</v>
      </c>
      <c r="BF313" s="6">
        <f t="shared" si="760"/>
        <v>15.793710623017606</v>
      </c>
      <c r="BG313" s="6">
        <f t="shared" si="760"/>
        <v>16.537268330111441</v>
      </c>
      <c r="BH313" s="6">
        <f t="shared" si="760"/>
        <v>17.31579810116693</v>
      </c>
      <c r="BI313" s="6">
        <f t="shared" si="760"/>
        <v>18.130941497623152</v>
      </c>
      <c r="BJ313" s="6">
        <f t="shared" si="760"/>
        <v>18.98441681660842</v>
      </c>
      <c r="BK313" s="6">
        <f t="shared" si="760"/>
        <v>19.878022647269049</v>
      </c>
      <c r="BL313" s="6">
        <f t="shared" si="760"/>
        <v>20.813641588974029</v>
      </c>
      <c r="BM313" s="6">
        <f t="shared" si="760"/>
        <v>21.793244138375371</v>
      </c>
      <c r="BN313" s="6">
        <f t="shared" si="760"/>
        <v>22.818892752807873</v>
      </c>
      <c r="BO313" s="6">
        <f t="shared" si="760"/>
        <v>23.89274609755374</v>
      </c>
      <c r="BP313" s="6">
        <f t="shared" ref="BP313:EA316" si="763">$H$1*PI()/3*($E$213*(BQ$215-BP$215)*(BP105*(2*BP$215+BQ$215)+BQ105*(BP$215+2*BQ$215))+$C$213/2*((BQ$215^2-BP$215^2)*(BP105+BQ105)^2+2*(BQ$215-BP$215)*(BP$215*BP105^2+BQ$215*BQ105^2)))</f>
        <v>25.017063484998705</v>
      </c>
      <c r="BQ313" s="6">
        <f t="shared" si="763"/>
        <v>26.194209513872387</v>
      </c>
      <c r="BR313" s="6">
        <f t="shared" si="763"/>
        <v>27.426658917165568</v>
      </c>
      <c r="BS313" s="6">
        <f t="shared" si="763"/>
        <v>28.717001627566518</v>
      </c>
      <c r="BT313" s="6">
        <f t="shared" si="763"/>
        <v>30.067948069669416</v>
      </c>
      <c r="BU313" s="6">
        <f t="shared" si="763"/>
        <v>31.482334688426807</v>
      </c>
      <c r="BV313" s="6">
        <f t="shared" si="763"/>
        <v>32.963129723801849</v>
      </c>
      <c r="BW313" s="6">
        <f t="shared" si="763"/>
        <v>34.513439241788767</v>
      </c>
      <c r="BX313" s="6">
        <f t="shared" si="763"/>
        <v>36.136513432377747</v>
      </c>
      <c r="BY313" s="6">
        <f t="shared" si="763"/>
        <v>37.835753185437909</v>
      </c>
      <c r="BZ313" s="6">
        <f t="shared" si="763"/>
        <v>39.614716955741635</v>
      </c>
      <c r="CA313" s="6">
        <f t="shared" si="763"/>
        <v>41.477127928858089</v>
      </c>
      <c r="CB313" s="6">
        <f t="shared" si="763"/>
        <v>43.426881499786788</v>
      </c>
      <c r="CC313" s="6">
        <f t="shared" si="763"/>
        <v>45.46805307689938</v>
      </c>
      <c r="CD313" s="6">
        <f t="shared" si="763"/>
        <v>47.604906223678221</v>
      </c>
      <c r="CE313" s="6">
        <f t="shared" si="763"/>
        <v>49.841901151515067</v>
      </c>
      <c r="CF313" s="6">
        <f t="shared" si="763"/>
        <v>52.183703576899241</v>
      </c>
      <c r="CG313" s="6">
        <f t="shared" si="763"/>
        <v>54.635193956728926</v>
      </c>
      <c r="CH313" s="6">
        <f t="shared" si="763"/>
        <v>57.201477115913129</v>
      </c>
      <c r="CI313" s="6">
        <f t="shared" si="763"/>
        <v>59.887892281558827</v>
      </c>
      <c r="CJ313" s="6">
        <f t="shared" si="763"/>
        <v>62.700023538479925</v>
      </c>
      <c r="CK313" s="6">
        <f t="shared" si="763"/>
        <v>65.643710720927345</v>
      </c>
      <c r="CL313" s="6">
        <f t="shared" si="763"/>
        <v>68.725060755785705</v>
      </c>
      <c r="CM313" s="6">
        <f t="shared" si="763"/>
        <v>71.95045947254529</v>
      </c>
      <c r="CN313" s="6">
        <f t="shared" si="763"/>
        <v>75.326583895712901</v>
      </c>
      <c r="CO313" s="6">
        <f t="shared" si="763"/>
        <v>78.860415035231256</v>
      </c>
      <c r="CP313" s="6">
        <f t="shared" si="763"/>
        <v>82.559251190776521</v>
      </c>
      <c r="CQ313" s="6">
        <f t="shared" si="763"/>
        <v>86.430721785683033</v>
      </c>
      <c r="CR313" s="6">
        <f t="shared" si="763"/>
        <v>90.482801746170011</v>
      </c>
      <c r="CS313" s="6">
        <f t="shared" si="763"/>
        <v>94.723826441563133</v>
      </c>
      <c r="CT313" s="6">
        <f t="shared" si="763"/>
        <v>99.162507201024752</v>
      </c>
      <c r="CU313" s="6">
        <f t="shared" si="763"/>
        <v>103.80794742125303</v>
      </c>
      <c r="CV313" s="6">
        <f t="shared" si="763"/>
        <v>108.66965928104111</v>
      </c>
      <c r="CW313" s="6">
        <f t="shared" si="763"/>
        <v>113.75758107559281</v>
      </c>
      <c r="CX313" s="6">
        <f t="shared" si="763"/>
        <v>119.0820951844828</v>
      </c>
      <c r="CY313" s="6">
        <f t="shared" si="763"/>
        <v>124.65404668669119</v>
      </c>
      <c r="CZ313" s="6">
        <f t="shared" si="763"/>
        <v>130.48476263273918</v>
      </c>
      <c r="DA313" s="6">
        <f t="shared" si="763"/>
        <v>136.58607198566926</v>
      </c>
      <c r="DB313" s="6">
        <f t="shared" si="763"/>
        <v>142.97032623989969</v>
      </c>
      <c r="DC313" s="6">
        <f t="shared" si="763"/>
        <v>149.65042072380103</v>
      </c>
      <c r="DD313" s="6">
        <f t="shared" si="763"/>
        <v>156.63981659363955</v>
      </c>
      <c r="DE313" s="6">
        <f t="shared" si="763"/>
        <v>163.95256352052959</v>
      </c>
      <c r="DF313" s="6">
        <f t="shared" si="763"/>
        <v>171.60332307161829</v>
      </c>
      <c r="DG313" s="6">
        <f t="shared" si="763"/>
        <v>179.60739278340807</v>
      </c>
      <c r="DH313" s="6">
        <f t="shared" si="763"/>
        <v>187.98073092191251</v>
      </c>
      <c r="DI313" s="6">
        <f t="shared" si="763"/>
        <v>196.7399819203392</v>
      </c>
      <c r="DJ313" s="6">
        <f t="shared" si="763"/>
        <v>205.90250248039644</v>
      </c>
      <c r="DK313" s="6">
        <f t="shared" si="763"/>
        <v>215.48638832081559</v>
      </c>
      <c r="DL313" s="6">
        <f t="shared" si="763"/>
        <v>225.51050154778099</v>
      </c>
      <c r="DM313" s="6">
        <f t="shared" si="763"/>
        <v>235.9944986188838</v>
      </c>
      <c r="DN313" s="6">
        <f t="shared" si="763"/>
        <v>246.95885886605376</v>
      </c>
      <c r="DO313" s="6">
        <f t="shared" si="763"/>
        <v>258.4249135310742</v>
      </c>
      <c r="DP313" s="6">
        <f t="shared" si="763"/>
        <v>270.41487526625843</v>
      </c>
      <c r="DQ313" s="6">
        <f t="shared" si="763"/>
        <v>282.9518680357877</v>
      </c>
      <c r="DR313" s="6">
        <f t="shared" si="763"/>
        <v>296.05995735087077</v>
      </c>
      <c r="DS313" s="6">
        <f t="shared" si="763"/>
        <v>309.76418075435544</v>
      </c>
      <c r="DT313" s="6">
        <f t="shared" si="763"/>
        <v>324.09057846152035</v>
      </c>
      <c r="DU313" s="6">
        <f t="shared" si="763"/>
        <v>339.06622405108811</v>
      </c>
      <c r="DV313" s="6">
        <f t="shared" si="763"/>
        <v>354.71925508168869</v>
      </c>
      <c r="DW313" s="6">
        <f t="shared" si="763"/>
        <v>371.07890349596215</v>
      </c>
      <c r="DX313" s="6">
        <f t="shared" si="763"/>
        <v>388.17552565705711</v>
      </c>
      <c r="DY313" s="6">
        <f t="shared" si="763"/>
        <v>406.04063183800855</v>
      </c>
      <c r="DZ313" s="6">
        <f t="shared" si="763"/>
        <v>424.70691496876054</v>
      </c>
      <c r="EA313" s="6">
        <f t="shared" si="763"/>
        <v>444.20827841777742</v>
      </c>
      <c r="EB313" s="6">
        <f t="shared" si="761"/>
        <v>464.57986256182653</v>
      </c>
      <c r="EC313" s="6">
        <f t="shared" si="761"/>
        <v>485.85806986842704</v>
      </c>
      <c r="ED313" s="6">
        <f t="shared" si="761"/>
        <v>508.08058818467811</v>
      </c>
      <c r="EE313" s="6">
        <f t="shared" si="761"/>
        <v>531.2864118954833</v>
      </c>
      <c r="EF313" s="6">
        <f t="shared" si="761"/>
        <v>555.51586057615145</v>
      </c>
      <c r="EG313" s="6">
        <f t="shared" si="761"/>
        <v>580.81059472433276</v>
      </c>
      <c r="EH313" s="6">
        <f t="shared" si="761"/>
        <v>607.21362811988911</v>
      </c>
      <c r="EI313" s="6">
        <f t="shared" si="761"/>
        <v>634.7693363092643</v>
      </c>
      <c r="EJ313" s="6">
        <f t="shared" si="761"/>
        <v>663.52346066710913</v>
      </c>
      <c r="EK313" s="6">
        <f t="shared" si="761"/>
        <v>693.52310743308942</v>
      </c>
      <c r="EL313" s="6">
        <f t="shared" si="761"/>
        <v>724.81674106901505</v>
      </c>
      <c r="EM313" s="6">
        <f t="shared" si="761"/>
        <v>757.45417121527669</v>
      </c>
      <c r="EN313" s="6">
        <f t="shared" si="761"/>
        <v>791.48653246838683</v>
      </c>
      <c r="EO313" s="6">
        <f t="shared" si="761"/>
        <v>826.96625613071171</v>
      </c>
      <c r="EP313" s="6">
        <f t="shared" si="761"/>
        <v>863.94703300648052</v>
      </c>
      <c r="EQ313" s="6">
        <f t="shared" si="761"/>
        <v>902.48376625088656</v>
      </c>
      <c r="ER313" s="6">
        <f t="shared" si="761"/>
        <v>942.63251318851951</v>
      </c>
      <c r="ES313" s="6">
        <f t="shared" si="761"/>
        <v>984.45041493892074</v>
      </c>
      <c r="ET313" s="6">
        <f t="shared" si="761"/>
        <v>1027.9956125934798</v>
      </c>
      <c r="EU313" s="6">
        <f t="shared" si="761"/>
        <v>1073.3271485980106</v>
      </c>
      <c r="EV313" s="6">
        <f t="shared" si="761"/>
        <v>1120.5048518962153</v>
      </c>
      <c r="EW313" s="6">
        <f t="shared" si="761"/>
        <v>1169.5892052902066</v>
      </c>
      <c r="EX313" s="6">
        <f t="shared" si="761"/>
        <v>1220.6411933712554</v>
      </c>
      <c r="EY313" s="6">
        <f t="shared" si="761"/>
        <v>1273.7221292713541</v>
      </c>
      <c r="EZ313" s="6">
        <f t="shared" si="761"/>
        <v>1328.8934583765799</v>
      </c>
      <c r="FA313" s="6">
        <f t="shared" si="761"/>
        <v>1386.216537041603</v>
      </c>
      <c r="FB313" s="6">
        <f t="shared" si="761"/>
        <v>1445.7523842384694</v>
      </c>
      <c r="FC313" s="6">
        <f t="shared" si="761"/>
        <v>1507.5614039679824</v>
      </c>
      <c r="FD313" s="6">
        <f t="shared" si="761"/>
        <v>1571.7030761742465</v>
      </c>
      <c r="FE313" s="6">
        <f t="shared" si="761"/>
        <v>1638.235613798603</v>
      </c>
      <c r="FF313" s="6">
        <f t="shared" si="761"/>
        <v>1707.215583541833</v>
      </c>
      <c r="FG313" s="6">
        <f t="shared" si="761"/>
        <v>1778.6974878268682</v>
      </c>
      <c r="FH313" s="6">
        <f t="shared" si="761"/>
        <v>1852.7333053972982</v>
      </c>
      <c r="FI313" s="6">
        <f t="shared" si="761"/>
        <v>1929.3719879699941</v>
      </c>
      <c r="FJ313" s="6">
        <f t="shared" si="761"/>
        <v>2008.6589103268966</v>
      </c>
      <c r="FK313" s="6">
        <f t="shared" si="761"/>
        <v>2090.635271271452</v>
      </c>
      <c r="FL313" s="6">
        <f t="shared" si="761"/>
        <v>2175.3374429132468</v>
      </c>
      <c r="FM313" s="6">
        <f t="shared" si="761"/>
        <v>2262.7962658540769</v>
      </c>
      <c r="FN313" s="6">
        <f t="shared" si="761"/>
        <v>2353.036287975533</v>
      </c>
      <c r="FO313" s="6">
        <f t="shared" si="761"/>
        <v>2446.0749447476783</v>
      </c>
      <c r="FP313" s="6">
        <f t="shared" si="761"/>
        <v>2541.9216792210655</v>
      </c>
      <c r="FQ313" s="6">
        <f t="shared" si="761"/>
        <v>2640.5770002225104</v>
      </c>
      <c r="FR313" s="6">
        <f t="shared" si="761"/>
        <v>2742.0314776911632</v>
      </c>
      <c r="FS313" s="6">
        <f t="shared" si="761"/>
        <v>2846.2646746029704</v>
      </c>
      <c r="FT313" s="6">
        <f t="shared" si="761"/>
        <v>2953.244015579281</v>
      </c>
      <c r="FU313" s="6">
        <f t="shared" si="761"/>
        <v>3062.9235930055092</v>
      </c>
      <c r="FV313" s="6">
        <f t="shared" si="761"/>
        <v>3175.2429123746365</v>
      </c>
      <c r="FW313" s="6">
        <f t="shared" si="761"/>
        <v>3290.125579605447</v>
      </c>
      <c r="FX313" s="6">
        <f t="shared" si="761"/>
        <v>3407.4779342666116</v>
      </c>
      <c r="FY313" s="6">
        <f t="shared" si="761"/>
        <v>3527.1876340098211</v>
      </c>
      <c r="FZ313" s="6">
        <f t="shared" si="761"/>
        <v>3649.122197069818</v>
      </c>
      <c r="GA313" s="6">
        <f t="shared" si="761"/>
        <v>3773.1275114330924</v>
      </c>
      <c r="GB313" s="6">
        <f t="shared" si="761"/>
        <v>3899.0263212610289</v>
      </c>
      <c r="GC313" s="6">
        <f t="shared" si="761"/>
        <v>4026.6167033170259</v>
      </c>
      <c r="GD313" s="6">
        <f t="shared" si="761"/>
        <v>4155.6705485786479</v>
      </c>
      <c r="GE313" s="6">
        <f t="shared" si="761"/>
        <v>4285.9320668320006</v>
      </c>
      <c r="GF313" s="6">
        <f t="shared" si="761"/>
        <v>4417.1163349389335</v>
      </c>
      <c r="GG313" s="6">
        <f t="shared" si="761"/>
        <v>4548.9079125065919</v>
      </c>
      <c r="GH313" s="6">
        <f t="shared" si="761"/>
        <v>4680.9595520081784</v>
      </c>
      <c r="GI313" s="6">
        <f t="shared" si="761"/>
        <v>4812.8910338147434</v>
      </c>
      <c r="GJ313" s="6">
        <f t="shared" si="761"/>
        <v>4944.2881602092093</v>
      </c>
      <c r="GK313" s="6">
        <f t="shared" si="761"/>
        <v>5074.7019461079844</v>
      </c>
      <c r="GL313" s="6">
        <f t="shared" si="761"/>
        <v>5203.6480479148067</v>
      </c>
      <c r="GM313" s="6">
        <f t="shared" ref="GM313:HG316" si="764">$H$1*PI()/3*($E$213*(GN$215-GM$215)*(GM105*(2*GM$215+GN$215)+GN105*(GM$215+2*GN$215))+$C$213/2*((GN$215^2-GM$215^2)*(GM105+GN105)^2+2*(GN$215-GM$215)*(GM$215*GM105^2+GN$215*GN105^2)))</f>
        <v>5330.6064755600719</v>
      </c>
      <c r="GN313" s="6">
        <f t="shared" si="764"/>
        <v>5455.021636252216</v>
      </c>
      <c r="GO313" s="6">
        <f t="shared" si="764"/>
        <v>5576.3027616639865</v>
      </c>
      <c r="GP313" s="6">
        <f t="shared" si="764"/>
        <v>5693.8247730464382</v>
      </c>
      <c r="GQ313" s="6">
        <f t="shared" si="764"/>
        <v>5806.9296409523413</v>
      </c>
      <c r="GR313" s="6">
        <f t="shared" si="764"/>
        <v>5914.9282976605427</v>
      </c>
      <c r="GS313" s="6">
        <f t="shared" si="764"/>
        <v>6017.1031608110379</v>
      </c>
      <c r="GT313" s="6">
        <f t="shared" si="764"/>
        <v>6112.7113259549005</v>
      </c>
      <c r="GU313" s="6">
        <f t="shared" si="764"/>
        <v>6200.9884834265376</v>
      </c>
      <c r="GV313" s="6">
        <f t="shared" si="764"/>
        <v>6281.1536108889468</v>
      </c>
      <c r="GW313" s="6">
        <f t="shared" si="764"/>
        <v>6352.4144867946834</v>
      </c>
      <c r="GX313" s="6">
        <f t="shared" si="764"/>
        <v>6413.9740615519877</v>
      </c>
      <c r="GY313" s="6">
        <f t="shared" si="764"/>
        <v>6465.0377121053534</v>
      </c>
      <c r="GZ313" s="6">
        <f t="shared" si="764"/>
        <v>6504.8213916606292</v>
      </c>
      <c r="HA313" s="6">
        <f t="shared" si="764"/>
        <v>6532.560669176778</v>
      </c>
      <c r="HB313" s="6">
        <f t="shared" si="764"/>
        <v>6547.5206328373743</v>
      </c>
      <c r="HC313" s="6">
        <f t="shared" si="764"/>
        <v>6549.006607897566</v>
      </c>
      <c r="HD313" s="6">
        <f t="shared" si="764"/>
        <v>6536.3756120903818</v>
      </c>
      <c r="HE313" s="6">
        <f t="shared" si="764"/>
        <v>6509.0484413006907</v>
      </c>
      <c r="HF313" s="6">
        <f t="shared" si="764"/>
        <v>6466.5222447822489</v>
      </c>
      <c r="HG313" s="6">
        <f t="shared" si="764"/>
        <v>6408.3834132852026</v>
      </c>
      <c r="HJ313" s="2">
        <f t="shared" si="721"/>
        <v>276189.70184161101</v>
      </c>
      <c r="HK313" s="1">
        <f t="shared" si="717"/>
        <v>386644.10859468294</v>
      </c>
      <c r="HL313" s="2">
        <f t="shared" si="722"/>
        <v>-0.99997152659933608</v>
      </c>
      <c r="HM313" s="4">
        <f t="shared" si="723"/>
        <v>1.0446821084130715</v>
      </c>
      <c r="HN313" s="4">
        <f t="shared" si="724"/>
        <v>0.50217685319270899</v>
      </c>
      <c r="HO313" s="5">
        <f t="shared" si="762"/>
        <v>5.7599535479080259</v>
      </c>
      <c r="HP313" s="2">
        <f t="shared" si="725"/>
        <v>-3968.9916287848928</v>
      </c>
      <c r="HQ313" s="5">
        <f t="shared" si="726"/>
        <v>-5.7683247630150163</v>
      </c>
      <c r="HR313" s="6">
        <f t="shared" si="727"/>
        <v>2651.759953547908</v>
      </c>
      <c r="HS313" s="2">
        <f t="shared" si="728"/>
        <v>174.68500576867876</v>
      </c>
      <c r="HT313" s="11">
        <f t="shared" si="729"/>
        <v>276189.70184194675</v>
      </c>
    </row>
    <row r="314" spans="1:228" x14ac:dyDescent="0.25">
      <c r="A314">
        <v>228</v>
      </c>
      <c r="B314" s="3">
        <v>251188643150.95801</v>
      </c>
      <c r="C314" s="7">
        <v>7959.6877820543386</v>
      </c>
      <c r="D314" s="6">
        <f t="shared" si="719"/>
        <v>1.1707728088672693</v>
      </c>
      <c r="E314" s="6">
        <f t="shared" ref="E314:BP316" si="765">$H$1*PI()/3*($E$213*(F$215-E$215)*(E106*(2*E$215+F$215)+F106*(E$215+2*F$215))+$C$213/2*((F$215^2-E$215^2)*(E106+F106)^2+2*(F$215-E$215)*(E$215*E106^2+F$215*F106^2)))</f>
        <v>1.2259395484464151</v>
      </c>
      <c r="F314" s="6">
        <f t="shared" si="765"/>
        <v>1.2837055537199924</v>
      </c>
      <c r="G314" s="6">
        <f t="shared" si="765"/>
        <v>1.3441932749932763</v>
      </c>
      <c r="H314" s="6">
        <f t="shared" si="765"/>
        <v>1.4075309294098031</v>
      </c>
      <c r="I314" s="6">
        <f t="shared" si="765"/>
        <v>1.4738527723731085</v>
      </c>
      <c r="J314" s="6">
        <f t="shared" si="765"/>
        <v>1.5432993817247374</v>
      </c>
      <c r="K314" s="6">
        <f t="shared" si="765"/>
        <v>1.6160179552880716</v>
      </c>
      <c r="L314" s="6">
        <f t="shared" si="765"/>
        <v>1.6921626223842356</v>
      </c>
      <c r="M314" s="6">
        <f t="shared" si="765"/>
        <v>1.7718947699942327</v>
      </c>
      <c r="N314" s="6">
        <f t="shared" si="765"/>
        <v>1.85538338423726</v>
      </c>
      <c r="O314" s="6">
        <f t="shared" si="765"/>
        <v>1.9428054079005679</v>
      </c>
      <c r="P314" s="6">
        <f t="shared" si="765"/>
        <v>2.0343461147511044</v>
      </c>
      <c r="Q314" s="6">
        <f t="shared" si="765"/>
        <v>2.1301995014316275</v>
      </c>
      <c r="R314" s="6">
        <f t="shared" si="765"/>
        <v>2.2305686977603822</v>
      </c>
      <c r="S314" s="6">
        <f t="shared" si="765"/>
        <v>2.3356663962844331</v>
      </c>
      <c r="T314" s="6">
        <f t="shared" si="765"/>
        <v>2.4457153020004605</v>
      </c>
      <c r="U314" s="6">
        <f t="shared" si="765"/>
        <v>2.5609486031854551</v>
      </c>
      <c r="V314" s="6">
        <f t="shared" si="765"/>
        <v>2.6816104643059617</v>
      </c>
      <c r="W314" s="6">
        <f t="shared" si="765"/>
        <v>2.8079565420616821</v>
      </c>
      <c r="X314" s="6">
        <f t="shared" si="765"/>
        <v>2.9402545256254973</v>
      </c>
      <c r="Y314" s="6">
        <f t="shared" si="765"/>
        <v>3.0787847022154513</v>
      </c>
      <c r="Z314" s="6">
        <f t="shared" si="765"/>
        <v>3.22384054918385</v>
      </c>
      <c r="AA314" s="6">
        <f t="shared" si="765"/>
        <v>3.3757293538500992</v>
      </c>
      <c r="AB314" s="6">
        <f t="shared" si="765"/>
        <v>3.5347728623776962</v>
      </c>
      <c r="AC314" s="6">
        <f t="shared" si="765"/>
        <v>3.7013079590486577</v>
      </c>
      <c r="AD314" s="6">
        <f t="shared" si="765"/>
        <v>3.8756873773479725</v>
      </c>
      <c r="AE314" s="6">
        <f t="shared" si="765"/>
        <v>4.0582804443257423</v>
      </c>
      <c r="AF314" s="6">
        <f t="shared" si="765"/>
        <v>4.2494738598148922</v>
      </c>
      <c r="AG314" s="6">
        <f t="shared" si="765"/>
        <v>4.4496725120888945</v>
      </c>
      <c r="AH314" s="6">
        <f t="shared" si="765"/>
        <v>4.6593003316722887</v>
      </c>
      <c r="AI314" s="6">
        <f t="shared" si="765"/>
        <v>4.8788011850691806</v>
      </c>
      <c r="AJ314" s="6">
        <f t="shared" si="765"/>
        <v>5.1086398102606365</v>
      </c>
      <c r="AK314" s="6">
        <f t="shared" si="765"/>
        <v>5.3493027959000941</v>
      </c>
      <c r="AL314" s="6">
        <f t="shared" si="765"/>
        <v>5.6012996062429963</v>
      </c>
      <c r="AM314" s="6">
        <f t="shared" si="765"/>
        <v>5.8651636539013881</v>
      </c>
      <c r="AN314" s="6">
        <f t="shared" si="765"/>
        <v>6.1414534226647488</v>
      </c>
      <c r="AO314" s="6">
        <f t="shared" si="765"/>
        <v>6.4307536426732819</v>
      </c>
      <c r="AP314" s="6">
        <f t="shared" si="765"/>
        <v>6.7336765203647282</v>
      </c>
      <c r="AQ314" s="6">
        <f t="shared" si="765"/>
        <v>7.0508630257230891</v>
      </c>
      <c r="AR314" s="6">
        <f t="shared" si="765"/>
        <v>7.3829842394546281</v>
      </c>
      <c r="AS314" s="6">
        <f t="shared" si="765"/>
        <v>7.7307427628625378</v>
      </c>
      <c r="AT314" s="6">
        <f t="shared" si="765"/>
        <v>8.0948741932778674</v>
      </c>
      <c r="AU314" s="6">
        <f t="shared" si="765"/>
        <v>8.4761486680650435</v>
      </c>
      <c r="AV314" s="6">
        <f t="shared" si="765"/>
        <v>8.8753724803483465</v>
      </c>
      <c r="AW314" s="6">
        <f t="shared" si="765"/>
        <v>9.2933897697038113</v>
      </c>
      <c r="AX314" s="6">
        <f t="shared" si="765"/>
        <v>9.7310842912895019</v>
      </c>
      <c r="AY314" s="6">
        <f t="shared" si="765"/>
        <v>10.189381266951584</v>
      </c>
      <c r="AZ314" s="6">
        <f t="shared" si="765"/>
        <v>10.669249322041367</v>
      </c>
      <c r="BA314" s="6">
        <f t="shared" si="765"/>
        <v>11.171702511849858</v>
      </c>
      <c r="BB314" s="6">
        <f t="shared" si="765"/>
        <v>11.69780244171894</v>
      </c>
      <c r="BC314" s="6">
        <f t="shared" si="765"/>
        <v>12.248660485054321</v>
      </c>
      <c r="BD314" s="6">
        <f t="shared" si="765"/>
        <v>12.825440103688154</v>
      </c>
      <c r="BE314" s="6">
        <f t="shared" si="765"/>
        <v>13.429359275173491</v>
      </c>
      <c r="BF314" s="6">
        <f t="shared" si="765"/>
        <v>14.061693031850783</v>
      </c>
      <c r="BG314" s="6">
        <f t="shared" si="765"/>
        <v>14.723776116663695</v>
      </c>
      <c r="BH314" s="6">
        <f t="shared" si="765"/>
        <v>15.41700576099305</v>
      </c>
      <c r="BI314" s="6">
        <f t="shared" si="765"/>
        <v>16.142844589923349</v>
      </c>
      <c r="BJ314" s="6">
        <f t="shared" si="765"/>
        <v>16.902823660615308</v>
      </c>
      <c r="BK314" s="6">
        <f t="shared" si="765"/>
        <v>17.698545639701521</v>
      </c>
      <c r="BL314" s="6">
        <f t="shared" si="765"/>
        <v>18.531688125885328</v>
      </c>
      <c r="BM314" s="6">
        <f t="shared" si="765"/>
        <v>19.404007124061842</v>
      </c>
      <c r="BN314" s="6">
        <f t="shared" si="765"/>
        <v>20.317340677737942</v>
      </c>
      <c r="BO314" s="6">
        <f t="shared" si="765"/>
        <v>21.273612666577012</v>
      </c>
      <c r="BP314" s="6">
        <f t="shared" si="765"/>
        <v>22.274836776351844</v>
      </c>
      <c r="BQ314" s="6">
        <f t="shared" si="763"/>
        <v>23.323120648750198</v>
      </c>
      <c r="BR314" s="6">
        <f t="shared" si="763"/>
        <v>24.420670218848571</v>
      </c>
      <c r="BS314" s="6">
        <f t="shared" si="763"/>
        <v>25.569794248306451</v>
      </c>
      <c r="BT314" s="6">
        <f t="shared" si="763"/>
        <v>26.77290906271768</v>
      </c>
      <c r="BU314" s="6">
        <f t="shared" si="763"/>
        <v>28.032543501768366</v>
      </c>
      <c r="BV314" s="6">
        <f t="shared" si="763"/>
        <v>29.351344091302547</v>
      </c>
      <c r="BW314" s="6">
        <f t="shared" si="763"/>
        <v>30.73208044660927</v>
      </c>
      <c r="BX314" s="6">
        <f t="shared" si="763"/>
        <v>32.177650916631215</v>
      </c>
      <c r="BY314" s="6">
        <f t="shared" si="763"/>
        <v>33.691088479177743</v>
      </c>
      <c r="BZ314" s="6">
        <f t="shared" si="763"/>
        <v>35.275566897475805</v>
      </c>
      <c r="CA314" s="6">
        <f t="shared" si="763"/>
        <v>36.934407148874101</v>
      </c>
      <c r="CB314" s="6">
        <f t="shared" si="763"/>
        <v>38.67108413667907</v>
      </c>
      <c r="CC314" s="6">
        <f t="shared" si="763"/>
        <v>40.489233696760607</v>
      </c>
      <c r="CD314" s="6">
        <f t="shared" si="763"/>
        <v>42.392659910537418</v>
      </c>
      <c r="CE314" s="6">
        <f t="shared" si="763"/>
        <v>44.385342736687548</v>
      </c>
      <c r="CF314" s="6">
        <f t="shared" si="763"/>
        <v>46.471445974039568</v>
      </c>
      <c r="CG314" s="6">
        <f t="shared" si="763"/>
        <v>48.655325568515359</v>
      </c>
      <c r="CH314" s="6">
        <f t="shared" si="763"/>
        <v>50.941538277442611</v>
      </c>
      <c r="CI314" s="6">
        <f t="shared" si="763"/>
        <v>53.33485070473408</v>
      </c>
      <c r="CJ314" s="6">
        <f t="shared" si="763"/>
        <v>55.8402487208973</v>
      </c>
      <c r="CK314" s="6">
        <f t="shared" si="763"/>
        <v>58.462947282062167</v>
      </c>
      <c r="CL314" s="6">
        <f t="shared" si="763"/>
        <v>61.208400662608227</v>
      </c>
      <c r="CM314" s="6">
        <f t="shared" si="763"/>
        <v>64.082313116126102</v>
      </c>
      <c r="CN314" s="6">
        <f t="shared" si="763"/>
        <v>67.090649979863699</v>
      </c>
      <c r="CO314" s="6">
        <f t="shared" si="763"/>
        <v>70.239649237839558</v>
      </c>
      <c r="CP314" s="6">
        <f t="shared" si="763"/>
        <v>73.535833558195407</v>
      </c>
      <c r="CQ314" s="6">
        <f t="shared" si="763"/>
        <v>76.986022820384179</v>
      </c>
      <c r="CR314" s="6">
        <f t="shared" si="763"/>
        <v>80.597347147875297</v>
      </c>
      <c r="CS314" s="6">
        <f t="shared" si="763"/>
        <v>84.377260462230211</v>
      </c>
      <c r="CT314" s="6">
        <f t="shared" si="763"/>
        <v>88.333554574417192</v>
      </c>
      <c r="CU314" s="6">
        <f t="shared" si="763"/>
        <v>92.474373828488666</v>
      </c>
      <c r="CV314" s="6">
        <f t="shared" si="763"/>
        <v>96.808230314223451</v>
      </c>
      <c r="CW314" s="6">
        <f t="shared" si="763"/>
        <v>101.3440196628946</v>
      </c>
      <c r="CX314" s="6">
        <f t="shared" si="763"/>
        <v>106.09103744145452</v>
      </c>
      <c r="CY314" s="6">
        <f t="shared" si="763"/>
        <v>111.05899616028773</v>
      </c>
      <c r="CZ314" s="6">
        <f t="shared" si="763"/>
        <v>116.25804290694229</v>
      </c>
      <c r="DA314" s="6">
        <f t="shared" si="763"/>
        <v>121.6987776200972</v>
      </c>
      <c r="DB314" s="6">
        <f t="shared" si="763"/>
        <v>127.39227201595084</v>
      </c>
      <c r="DC314" s="6">
        <f t="shared" si="763"/>
        <v>133.35008917675668</v>
      </c>
      <c r="DD314" s="6">
        <f t="shared" si="763"/>
        <v>139.58430381324331</v>
      </c>
      <c r="DE314" s="6">
        <f t="shared" si="763"/>
        <v>146.10752320774566</v>
      </c>
      <c r="DF314" s="6">
        <f t="shared" si="763"/>
        <v>152.93290884499004</v>
      </c>
      <c r="DG314" s="6">
        <f t="shared" si="763"/>
        <v>160.07419873503676</v>
      </c>
      <c r="DH314" s="6">
        <f t="shared" si="763"/>
        <v>167.54573043059165</v>
      </c>
      <c r="DI314" s="6">
        <f t="shared" si="763"/>
        <v>175.36246473794748</v>
      </c>
      <c r="DJ314" s="6">
        <f t="shared" si="763"/>
        <v>183.54001011738524</v>
      </c>
      <c r="DK314" s="6">
        <f t="shared" si="763"/>
        <v>192.09464776735152</v>
      </c>
      <c r="DL314" s="6">
        <f t="shared" si="763"/>
        <v>201.04335737958044</v>
      </c>
      <c r="DM314" s="6">
        <f t="shared" si="763"/>
        <v>210.40384355042437</v>
      </c>
      <c r="DN314" s="6">
        <f t="shared" si="763"/>
        <v>220.194562829082</v>
      </c>
      <c r="DO314" s="6">
        <f t="shared" si="763"/>
        <v>230.43475137382882</v>
      </c>
      <c r="DP314" s="6">
        <f t="shared" si="763"/>
        <v>241.14445318749969</v>
      </c>
      <c r="DQ314" s="6">
        <f t="shared" si="763"/>
        <v>252.34454888939149</v>
      </c>
      <c r="DR314" s="6">
        <f t="shared" si="763"/>
        <v>264.05678497989521</v>
      </c>
      <c r="DS314" s="6">
        <f t="shared" si="763"/>
        <v>276.30380353985532</v>
      </c>
      <c r="DT314" s="6">
        <f t="shared" si="763"/>
        <v>289.1091723001328</v>
      </c>
      <c r="DU314" s="6">
        <f t="shared" si="763"/>
        <v>302.49741500706051</v>
      </c>
      <c r="DV314" s="6">
        <f t="shared" si="763"/>
        <v>316.49404199431649</v>
      </c>
      <c r="DW314" s="6">
        <f t="shared" si="763"/>
        <v>331.12558086185732</v>
      </c>
      <c r="DX314" s="6">
        <f t="shared" si="763"/>
        <v>346.4196071488592</v>
      </c>
      <c r="DY314" s="6">
        <f t="shared" si="763"/>
        <v>362.40477486792571</v>
      </c>
      <c r="DZ314" s="6">
        <f t="shared" si="763"/>
        <v>379.11084675590882</v>
      </c>
      <c r="EA314" s="6">
        <f t="shared" si="763"/>
        <v>396.56872407408406</v>
      </c>
      <c r="EB314" s="6">
        <f t="shared" ref="EB314:GM316" si="766">$H$1*PI()/3*($E$213*(EC$215-EB$215)*(EB106*(2*EB$215+EC$215)+EC106*(EB$215+2*EC$215))+$C$213/2*((EC$215^2-EB$215^2)*(EB106+EC106)^2+2*(EC$215-EB$215)*(EB$215*EB106^2+EC$215*EC106^2)))</f>
        <v>414.81047577193232</v>
      </c>
      <c r="EC314" s="6">
        <f t="shared" si="766"/>
        <v>433.86936680530323</v>
      </c>
      <c r="ED314" s="6">
        <f t="shared" si="766"/>
        <v>453.77988537486942</v>
      </c>
      <c r="EE314" s="6">
        <f t="shared" si="766"/>
        <v>474.57776882612393</v>
      </c>
      <c r="EF314" s="6">
        <f t="shared" si="766"/>
        <v>496.30002792107251</v>
      </c>
      <c r="EG314" s="6">
        <f t="shared" si="766"/>
        <v>518.98496915899716</v>
      </c>
      <c r="EH314" s="6">
        <f t="shared" si="766"/>
        <v>542.67221479429008</v>
      </c>
      <c r="EI314" s="6">
        <f t="shared" si="766"/>
        <v>567.40272015602864</v>
      </c>
      <c r="EJ314" s="6">
        <f t="shared" si="766"/>
        <v>593.21878783806869</v>
      </c>
      <c r="EK314" s="6">
        <f t="shared" si="766"/>
        <v>620.16407828271645</v>
      </c>
      <c r="EL314" s="6">
        <f t="shared" si="766"/>
        <v>648.28361623715966</v>
      </c>
      <c r="EM314" s="6">
        <f t="shared" si="766"/>
        <v>677.62379250598372</v>
      </c>
      <c r="EN314" s="6">
        <f t="shared" si="766"/>
        <v>708.23236037516779</v>
      </c>
      <c r="EO314" s="6">
        <f t="shared" si="766"/>
        <v>740.15842602281123</v>
      </c>
      <c r="EP314" s="6">
        <f t="shared" si="766"/>
        <v>773.45243216584731</v>
      </c>
      <c r="EQ314" s="6">
        <f t="shared" si="766"/>
        <v>808.16613413447271</v>
      </c>
      <c r="ER314" s="6">
        <f t="shared" si="766"/>
        <v>844.35256748718359</v>
      </c>
      <c r="ES314" s="6">
        <f t="shared" si="766"/>
        <v>882.06600621092639</v>
      </c>
      <c r="ET314" s="6">
        <f t="shared" si="766"/>
        <v>921.36191046824445</v>
      </c>
      <c r="EU314" s="6">
        <f t="shared" si="766"/>
        <v>962.29686277326459</v>
      </c>
      <c r="EV314" s="6">
        <f t="shared" si="766"/>
        <v>1004.9284913890759</v>
      </c>
      <c r="EW314" s="6">
        <f t="shared" si="766"/>
        <v>1049.3153796486924</v>
      </c>
      <c r="EX314" s="6">
        <f t="shared" si="766"/>
        <v>1095.5169598064708</v>
      </c>
      <c r="EY314" s="6">
        <f t="shared" si="766"/>
        <v>1143.5933899303423</v>
      </c>
      <c r="EZ314" s="6">
        <f t="shared" si="766"/>
        <v>1193.605412240353</v>
      </c>
      <c r="FA314" s="6">
        <f t="shared" si="766"/>
        <v>1245.6141911990399</v>
      </c>
      <c r="FB314" s="6">
        <f t="shared" si="766"/>
        <v>1299.6811295524622</v>
      </c>
      <c r="FC314" s="6">
        <f t="shared" si="766"/>
        <v>1355.8676604120535</v>
      </c>
      <c r="FD314" s="6">
        <f t="shared" si="766"/>
        <v>1414.2350133705827</v>
      </c>
      <c r="FE314" s="6">
        <f t="shared" si="766"/>
        <v>1474.8439525295748</v>
      </c>
      <c r="FF314" s="6">
        <f t="shared" si="766"/>
        <v>1537.7544842280749</v>
      </c>
      <c r="FG314" s="6">
        <f t="shared" si="766"/>
        <v>1603.0255321614541</v>
      </c>
      <c r="FH314" s="6">
        <f t="shared" si="766"/>
        <v>1670.7145774892592</v>
      </c>
      <c r="FI314" s="6">
        <f t="shared" si="766"/>
        <v>1740.8772614705331</v>
      </c>
      <c r="FJ314" s="6">
        <f t="shared" si="766"/>
        <v>1813.566948081894</v>
      </c>
      <c r="FK314" s="6">
        <f t="shared" si="766"/>
        <v>1888.834244048222</v>
      </c>
      <c r="FL314" s="6">
        <f t="shared" si="766"/>
        <v>1966.7264736784302</v>
      </c>
      <c r="FM314" s="6">
        <f t="shared" si="766"/>
        <v>2047.2871059152926</v>
      </c>
      <c r="FN314" s="6">
        <f t="shared" si="766"/>
        <v>2130.5551310282535</v>
      </c>
      <c r="FO314" s="6">
        <f t="shared" si="766"/>
        <v>2216.5643844688689</v>
      </c>
      <c r="FP314" s="6">
        <f t="shared" si="766"/>
        <v>2305.3428155057663</v>
      </c>
      <c r="FQ314" s="6">
        <f t="shared" si="766"/>
        <v>2396.9116984424304</v>
      </c>
      <c r="FR314" s="6">
        <f t="shared" si="766"/>
        <v>2491.2847844434409</v>
      </c>
      <c r="FS314" s="6">
        <f t="shared" si="766"/>
        <v>2588.467392285886</v>
      </c>
      <c r="FT314" s="6">
        <f t="shared" si="766"/>
        <v>2688.4554367486016</v>
      </c>
      <c r="FU314" s="6">
        <f t="shared" si="766"/>
        <v>2791.2343938033787</v>
      </c>
      <c r="FV314" s="6">
        <f t="shared" si="766"/>
        <v>2896.7782023479444</v>
      </c>
      <c r="FW314" s="6">
        <f t="shared" si="766"/>
        <v>3005.0481029090656</v>
      </c>
      <c r="FX314" s="6">
        <f t="shared" si="766"/>
        <v>3115.9914145459202</v>
      </c>
      <c r="FY314" s="6">
        <f t="shared" si="766"/>
        <v>3229.5402521401666</v>
      </c>
      <c r="FZ314" s="6">
        <f t="shared" si="766"/>
        <v>3345.6101873646562</v>
      </c>
      <c r="GA314" s="6">
        <f t="shared" si="766"/>
        <v>3464.0988578856536</v>
      </c>
      <c r="GB314" s="6">
        <f t="shared" si="766"/>
        <v>3584.8845308239838</v>
      </c>
      <c r="GC314" s="6">
        <f t="shared" si="766"/>
        <v>3707.8246281284282</v>
      </c>
      <c r="GD314" s="6">
        <f t="shared" si="766"/>
        <v>3832.7542233869831</v>
      </c>
      <c r="GE314" s="6">
        <f t="shared" si="766"/>
        <v>3959.4845216501863</v>
      </c>
      <c r="GF314" s="6">
        <f t="shared" si="766"/>
        <v>4087.80133616077</v>
      </c>
      <c r="GG314" s="6">
        <f t="shared" si="766"/>
        <v>4217.4635783672429</v>
      </c>
      <c r="GH314" s="6">
        <f t="shared" si="766"/>
        <v>4348.201780384692</v>
      </c>
      <c r="GI314" s="6">
        <f t="shared" si="766"/>
        <v>4479.7166719983506</v>
      </c>
      <c r="GJ314" s="6">
        <f t="shared" si="766"/>
        <v>4611.6778375060885</v>
      </c>
      <c r="GK314" s="6">
        <f t="shared" si="766"/>
        <v>4743.7224810443158</v>
      </c>
      <c r="GL314" s="6">
        <f t="shared" si="766"/>
        <v>4875.4543325680797</v>
      </c>
      <c r="GM314" s="6">
        <f t="shared" si="766"/>
        <v>5006.4427302855411</v>
      </c>
      <c r="GN314" s="6">
        <f t="shared" si="764"/>
        <v>5136.2219190372844</v>
      </c>
      <c r="GO314" s="6">
        <f t="shared" si="764"/>
        <v>5264.290607787867</v>
      </c>
      <c r="GP314" s="6">
        <f t="shared" si="764"/>
        <v>5390.1118329649353</v>
      </c>
      <c r="GQ314" s="6">
        <f t="shared" si="764"/>
        <v>5513.1131777410337</v>
      </c>
      <c r="GR314" s="6">
        <f t="shared" si="764"/>
        <v>5632.6874003670191</v>
      </c>
      <c r="GS314" s="6">
        <f t="shared" si="764"/>
        <v>5748.1935271817856</v>
      </c>
      <c r="GT314" s="6">
        <f t="shared" si="764"/>
        <v>5858.9584677688445</v>
      </c>
      <c r="GU314" s="6">
        <f t="shared" si="764"/>
        <v>5964.279210697121</v>
      </c>
      <c r="GV314" s="6">
        <f t="shared" si="764"/>
        <v>6063.4256581515447</v>
      </c>
      <c r="GW314" s="6">
        <f t="shared" si="764"/>
        <v>6155.6441562790924</v>
      </c>
      <c r="GX314" s="6">
        <f t="shared" si="764"/>
        <v>6240.1617749776597</v>
      </c>
      <c r="GY314" s="6">
        <f t="shared" si="764"/>
        <v>6316.1913858606758</v>
      </c>
      <c r="GZ314" s="6">
        <f t="shared" si="764"/>
        <v>6382.9375799435666</v>
      </c>
      <c r="HA314" s="6">
        <f t="shared" si="764"/>
        <v>6439.6034569289732</v>
      </c>
      <c r="HB314" s="6">
        <f t="shared" si="764"/>
        <v>6485.3983055418621</v>
      </c>
      <c r="HC314" s="6">
        <f t="shared" si="764"/>
        <v>6519.5461789215124</v>
      </c>
      <c r="HD314" s="6">
        <f t="shared" si="764"/>
        <v>6541.2953504163024</v>
      </c>
      <c r="HE314" s="6">
        <f t="shared" si="764"/>
        <v>6549.9286130995333</v>
      </c>
      <c r="HF314" s="6">
        <f t="shared" si="764"/>
        <v>6544.7743608837991</v>
      </c>
      <c r="HG314" s="6">
        <f t="shared" si="764"/>
        <v>6525.2183603118019</v>
      </c>
      <c r="HJ314" s="2">
        <f t="shared" si="721"/>
        <v>259907.23241545193</v>
      </c>
      <c r="HK314" s="1">
        <f t="shared" si="717"/>
        <v>386644.10859468294</v>
      </c>
      <c r="HL314" s="2">
        <f t="shared" si="722"/>
        <v>-0.99997320521831679</v>
      </c>
      <c r="HM314" s="4">
        <f t="shared" si="723"/>
        <v>1.0447573826530505</v>
      </c>
      <c r="HN314" s="4">
        <f t="shared" si="724"/>
        <v>0.50211175724614143</v>
      </c>
      <c r="HO314" s="5">
        <f t="shared" si="762"/>
        <v>5.5877096732901919</v>
      </c>
      <c r="HP314" s="2">
        <f t="shared" si="725"/>
        <v>-3968.9921223029137</v>
      </c>
      <c r="HQ314" s="5">
        <f t="shared" si="726"/>
        <v>-5.5955873703758243</v>
      </c>
      <c r="HR314" s="6">
        <f t="shared" si="727"/>
        <v>2651.5877096732902</v>
      </c>
      <c r="HS314" s="2">
        <f t="shared" si="728"/>
        <v>172.05052191273549</v>
      </c>
      <c r="HT314" s="11">
        <f t="shared" si="729"/>
        <v>259907.23241516581</v>
      </c>
    </row>
    <row r="315" spans="1:228" x14ac:dyDescent="0.25">
      <c r="A315">
        <v>229</v>
      </c>
      <c r="B315" s="3">
        <v>281838293126.44501</v>
      </c>
      <c r="C315" s="7">
        <v>8930.9165819468217</v>
      </c>
      <c r="D315" s="6">
        <f t="shared" si="719"/>
        <v>1.0424167494678804</v>
      </c>
      <c r="E315" s="6">
        <f t="shared" si="765"/>
        <v>1.0915357308283853</v>
      </c>
      <c r="F315" s="6">
        <f t="shared" si="765"/>
        <v>1.142969064257884</v>
      </c>
      <c r="G315" s="6">
        <f t="shared" si="765"/>
        <v>1.1968257813546572</v>
      </c>
      <c r="H315" s="6">
        <f t="shared" si="765"/>
        <v>1.2532200489298917</v>
      </c>
      <c r="I315" s="6">
        <f t="shared" si="765"/>
        <v>1.3122714107335149</v>
      </c>
      <c r="J315" s="6">
        <f t="shared" si="765"/>
        <v>1.3741050405437709</v>
      </c>
      <c r="K315" s="6">
        <f t="shared" si="765"/>
        <v>1.4388520071638113</v>
      </c>
      <c r="L315" s="6">
        <f t="shared" si="765"/>
        <v>1.506649551865747</v>
      </c>
      <c r="M315" s="6">
        <f t="shared" si="765"/>
        <v>1.5776413788831085</v>
      </c>
      <c r="N315" s="6">
        <f t="shared" si="765"/>
        <v>1.6519779595489603</v>
      </c>
      <c r="O315" s="6">
        <f t="shared" si="765"/>
        <v>1.7298168507352587</v>
      </c>
      <c r="P315" s="6">
        <f t="shared" si="765"/>
        <v>1.8113230282445791</v>
      </c>
      <c r="Q315" s="6">
        <f t="shared" si="765"/>
        <v>1.8966692358698611</v>
      </c>
      <c r="R315" s="6">
        <f t="shared" si="765"/>
        <v>1.9860363508526024</v>
      </c>
      <c r="S315" s="6">
        <f t="shared" si="765"/>
        <v>2.0796137664976126</v>
      </c>
      <c r="T315" s="6">
        <f t="shared" si="765"/>
        <v>2.1775997927592599</v>
      </c>
      <c r="U315" s="6">
        <f t="shared" si="765"/>
        <v>2.2802020756397976</v>
      </c>
      <c r="V315" s="6">
        <f t="shared" si="765"/>
        <v>2.3876380362638292</v>
      </c>
      <c r="W315" s="6">
        <f t="shared" si="765"/>
        <v>2.5001353305706977</v>
      </c>
      <c r="X315" s="6">
        <f t="shared" si="765"/>
        <v>2.6179323305723723</v>
      </c>
      <c r="Y315" s="6">
        <f t="shared" si="765"/>
        <v>2.7412786281900021</v>
      </c>
      <c r="Z315" s="6">
        <f t="shared" si="765"/>
        <v>2.8704355627266209</v>
      </c>
      <c r="AA315" s="6">
        <f t="shared" si="765"/>
        <v>3.005676773070745</v>
      </c>
      <c r="AB315" s="6">
        <f t="shared" si="765"/>
        <v>3.1472887757914441</v>
      </c>
      <c r="AC315" s="6">
        <f t="shared" si="765"/>
        <v>3.2955715703328821</v>
      </c>
      <c r="AD315" s="6">
        <f t="shared" si="765"/>
        <v>3.4508392725693855</v>
      </c>
      <c r="AE315" s="6">
        <f t="shared" si="765"/>
        <v>3.6134207780314407</v>
      </c>
      <c r="AF315" s="6">
        <f t="shared" si="765"/>
        <v>3.7836604562115852</v>
      </c>
      <c r="AG315" s="6">
        <f t="shared" si="765"/>
        <v>3.9619188773652949</v>
      </c>
      <c r="AH315" s="6">
        <f t="shared" si="765"/>
        <v>4.1485735733367051</v>
      </c>
      <c r="AI315" s="6">
        <f t="shared" si="765"/>
        <v>4.34401983398614</v>
      </c>
      <c r="AJ315" s="6">
        <f t="shared" si="765"/>
        <v>4.5486715408732721</v>
      </c>
      <c r="AK315" s="6">
        <f t="shared" si="765"/>
        <v>4.7629620399198282</v>
      </c>
      <c r="AL315" s="6">
        <f t="shared" si="765"/>
        <v>4.9873450548719092</v>
      </c>
      <c r="AM315" s="6">
        <f t="shared" si="765"/>
        <v>5.222295643431031</v>
      </c>
      <c r="AN315" s="6">
        <f t="shared" si="765"/>
        <v>5.4683111980577985</v>
      </c>
      <c r="AO315" s="6">
        <f t="shared" si="765"/>
        <v>5.7259124934931283</v>
      </c>
      <c r="AP315" s="6">
        <f t="shared" si="765"/>
        <v>5.995644783162569</v>
      </c>
      <c r="AQ315" s="6">
        <f t="shared" si="765"/>
        <v>6.2780789467260858</v>
      </c>
      <c r="AR315" s="6">
        <f t="shared" si="765"/>
        <v>6.5738126911229724</v>
      </c>
      <c r="AS315" s="6">
        <f t="shared" si="765"/>
        <v>6.8834718075926773</v>
      </c>
      <c r="AT315" s="6">
        <f t="shared" si="765"/>
        <v>7.2077114872304282</v>
      </c>
      <c r="AU315" s="6">
        <f t="shared" si="765"/>
        <v>7.547217697781079</v>
      </c>
      <c r="AV315" s="6">
        <f t="shared" si="765"/>
        <v>7.9027086244900779</v>
      </c>
      <c r="AW315" s="6">
        <f t="shared" si="765"/>
        <v>8.2749361779195549</v>
      </c>
      <c r="AX315" s="6">
        <f t="shared" si="765"/>
        <v>8.6646875718426806</v>
      </c>
      <c r="AY315" s="6">
        <f t="shared" si="765"/>
        <v>9.0727869743890501</v>
      </c>
      <c r="AZ315" s="6">
        <f t="shared" si="765"/>
        <v>9.5000972357919853</v>
      </c>
      <c r="BA315" s="6">
        <f t="shared" si="765"/>
        <v>9.9475216962436832</v>
      </c>
      <c r="BB315" s="6">
        <f t="shared" si="765"/>
        <v>10.416006077502786</v>
      </c>
      <c r="BC315" s="6">
        <f t="shared" si="765"/>
        <v>10.906540462049465</v>
      </c>
      <c r="BD315" s="6">
        <f t="shared" si="765"/>
        <v>11.420161363784777</v>
      </c>
      <c r="BE315" s="6">
        <f t="shared" si="765"/>
        <v>11.957953894394201</v>
      </c>
      <c r="BF315" s="6">
        <f t="shared" si="765"/>
        <v>12.521054029728456</v>
      </c>
      <c r="BG315" s="6">
        <f t="shared" si="765"/>
        <v>13.110650980681523</v>
      </c>
      <c r="BH315" s="6">
        <f t="shared" si="765"/>
        <v>13.727989673309551</v>
      </c>
      <c r="BI315" s="6">
        <f t="shared" si="765"/>
        <v>14.374373343069035</v>
      </c>
      <c r="BJ315" s="6">
        <f t="shared" si="765"/>
        <v>15.051166248288951</v>
      </c>
      <c r="BK315" s="6">
        <f t="shared" si="765"/>
        <v>15.759796508214755</v>
      </c>
      <c r="BL315" s="6">
        <f t="shared" si="765"/>
        <v>16.501759071202379</v>
      </c>
      <c r="BM315" s="6">
        <f t="shared" si="765"/>
        <v>17.278618818771445</v>
      </c>
      <c r="BN315" s="6">
        <f t="shared" si="765"/>
        <v>18.092013811643127</v>
      </c>
      <c r="BO315" s="6">
        <f t="shared" si="765"/>
        <v>18.943658683939429</v>
      </c>
      <c r="BP315" s="6">
        <f t="shared" si="765"/>
        <v>19.835348192138465</v>
      </c>
      <c r="BQ315" s="6">
        <f t="shared" si="763"/>
        <v>20.768960925533811</v>
      </c>
      <c r="BR315" s="6">
        <f t="shared" si="763"/>
        <v>21.746463185287819</v>
      </c>
      <c r="BS315" s="6">
        <f t="shared" si="763"/>
        <v>22.769913039392392</v>
      </c>
      <c r="BT315" s="6">
        <f t="shared" si="763"/>
        <v>23.841464561206124</v>
      </c>
      <c r="BU315" s="6">
        <f t="shared" si="763"/>
        <v>24.963372259441815</v>
      </c>
      <c r="BV315" s="6">
        <f t="shared" si="763"/>
        <v>26.137995707896799</v>
      </c>
      <c r="BW315" s="6">
        <f t="shared" si="763"/>
        <v>27.367804383425351</v>
      </c>
      <c r="BX315" s="6">
        <f t="shared" si="763"/>
        <v>28.655382721017141</v>
      </c>
      <c r="BY315" s="6">
        <f t="shared" si="763"/>
        <v>30.003435395206846</v>
      </c>
      <c r="BZ315" s="6">
        <f t="shared" si="763"/>
        <v>31.414792837288029</v>
      </c>
      <c r="CA315" s="6">
        <f t="shared" si="763"/>
        <v>32.892416998258376</v>
      </c>
      <c r="CB315" s="6">
        <f t="shared" si="763"/>
        <v>34.439407367597447</v>
      </c>
      <c r="CC315" s="6">
        <f t="shared" si="763"/>
        <v>36.059007258596097</v>
      </c>
      <c r="CD315" s="6">
        <f t="shared" si="763"/>
        <v>37.754610370964969</v>
      </c>
      <c r="CE315" s="6">
        <f t="shared" si="763"/>
        <v>39.529767642142673</v>
      </c>
      <c r="CF315" s="6">
        <f t="shared" si="763"/>
        <v>41.388194398861835</v>
      </c>
      <c r="CG315" s="6">
        <f t="shared" si="763"/>
        <v>43.333777820945379</v>
      </c>
      <c r="CH315" s="6">
        <f t="shared" si="763"/>
        <v>45.370584729752267</v>
      </c>
      <c r="CI315" s="6">
        <f t="shared" si="763"/>
        <v>47.50286971390419</v>
      </c>
      <c r="CJ315" s="6">
        <f t="shared" si="763"/>
        <v>49.73508360539811</v>
      </c>
      <c r="CK315" s="6">
        <f t="shared" si="763"/>
        <v>52.071882319471783</v>
      </c>
      <c r="CL315" s="6">
        <f t="shared" si="763"/>
        <v>54.518136072010492</v>
      </c>
      <c r="CM315" s="6">
        <f t="shared" si="763"/>
        <v>57.078938988492823</v>
      </c>
      <c r="CN315" s="6">
        <f t="shared" si="763"/>
        <v>59.75961911892891</v>
      </c>
      <c r="CO315" s="6">
        <f t="shared" si="763"/>
        <v>62.56574887336194</v>
      </c>
      <c r="CP315" s="6">
        <f t="shared" si="763"/>
        <v>65.503155892947717</v>
      </c>
      <c r="CQ315" s="6">
        <f t="shared" si="763"/>
        <v>68.577934371759483</v>
      </c>
      <c r="CR315" s="6">
        <f t="shared" si="763"/>
        <v>71.796456844654486</v>
      </c>
      <c r="CS315" s="6">
        <f t="shared" si="763"/>
        <v>75.165386456824123</v>
      </c>
      <c r="CT315" s="6">
        <f t="shared" si="763"/>
        <v>78.691689730799879</v>
      </c>
      <c r="CU315" s="6">
        <f t="shared" si="763"/>
        <v>82.382649846177145</v>
      </c>
      <c r="CV315" s="6">
        <f t="shared" si="763"/>
        <v>86.24588044880214</v>
      </c>
      <c r="CW315" s="6">
        <f t="shared" si="763"/>
        <v>90.289340004175571</v>
      </c>
      <c r="CX315" s="6">
        <f t="shared" si="763"/>
        <v>94.521346711030134</v>
      </c>
      <c r="CY315" s="6">
        <f t="shared" si="763"/>
        <v>98.950593991128599</v>
      </c>
      <c r="CZ315" s="6">
        <f t="shared" si="763"/>
        <v>103.58616656912605</v>
      </c>
      <c r="DA315" s="6">
        <f t="shared" si="763"/>
        <v>108.43755715823791</v>
      </c>
      <c r="DB315" s="6">
        <f t="shared" si="763"/>
        <v>113.51468376588996</v>
      </c>
      <c r="DC315" s="6">
        <f t="shared" si="763"/>
        <v>118.82790763163916</v>
      </c>
      <c r="DD315" s="6">
        <f t="shared" si="763"/>
        <v>124.38805181177347</v>
      </c>
      <c r="DE315" s="6">
        <f t="shared" si="763"/>
        <v>130.20642042098723</v>
      </c>
      <c r="DF315" s="6">
        <f t="shared" si="763"/>
        <v>136.29481854201759</v>
      </c>
      <c r="DG315" s="6">
        <f t="shared" si="763"/>
        <v>142.6655728123817</v>
      </c>
      <c r="DH315" s="6">
        <f t="shared" si="763"/>
        <v>149.33155269577085</v>
      </c>
      <c r="DI315" s="6">
        <f t="shared" si="763"/>
        <v>156.30619244352991</v>
      </c>
      <c r="DJ315" s="6">
        <f t="shared" si="763"/>
        <v>163.60351374913412</v>
      </c>
      <c r="DK315" s="6">
        <f t="shared" si="763"/>
        <v>171.23814909781638</v>
      </c>
      <c r="DL315" s="6">
        <f t="shared" si="763"/>
        <v>179.22536580776344</v>
      </c>
      <c r="DM315" s="6">
        <f t="shared" si="763"/>
        <v>187.58109075829645</v>
      </c>
      <c r="DN315" s="6">
        <f t="shared" si="763"/>
        <v>196.32193579711662</v>
      </c>
      <c r="DO315" s="6">
        <f t="shared" si="763"/>
        <v>205.46522381096435</v>
      </c>
      <c r="DP315" s="6">
        <f t="shared" si="763"/>
        <v>215.0290154450461</v>
      </c>
      <c r="DQ315" s="6">
        <f t="shared" si="763"/>
        <v>225.03213644496736</v>
      </c>
      <c r="DR315" s="6">
        <f t="shared" si="763"/>
        <v>235.49420559516483</v>
      </c>
      <c r="DS315" s="6">
        <f t="shared" si="763"/>
        <v>246.43566321617223</v>
      </c>
      <c r="DT315" s="6">
        <f t="shared" si="763"/>
        <v>257.87780017841499</v>
      </c>
      <c r="DU315" s="6">
        <f t="shared" si="763"/>
        <v>269.84278738276817</v>
      </c>
      <c r="DV315" s="6">
        <f t="shared" si="763"/>
        <v>282.35370564596769</v>
      </c>
      <c r="DW315" s="6">
        <f t="shared" si="763"/>
        <v>295.4345759215999</v>
      </c>
      <c r="DX315" s="6">
        <f t="shared" si="763"/>
        <v>309.11038977675298</v>
      </c>
      <c r="DY315" s="6">
        <f t="shared" si="763"/>
        <v>323.40714002853468</v>
      </c>
      <c r="DZ315" s="6">
        <f t="shared" si="763"/>
        <v>338.35185143581612</v>
      </c>
      <c r="EA315" s="6">
        <f t="shared" si="763"/>
        <v>353.97261132330976</v>
      </c>
      <c r="EB315" s="6">
        <f t="shared" si="766"/>
        <v>370.29860000062149</v>
      </c>
      <c r="EC315" s="6">
        <f t="shared" si="766"/>
        <v>387.36012082012752</v>
      </c>
      <c r="ED315" s="6">
        <f t="shared" si="766"/>
        <v>405.18862969761784</v>
      </c>
      <c r="EE315" s="6">
        <f t="shared" si="766"/>
        <v>423.81676390006129</v>
      </c>
      <c r="EF315" s="6">
        <f t="shared" si="766"/>
        <v>443.27836987961331</v>
      </c>
      <c r="EG315" s="6">
        <f t="shared" si="766"/>
        <v>463.60852990641973</v>
      </c>
      <c r="EH315" s="6">
        <f t="shared" si="766"/>
        <v>484.84358722932052</v>
      </c>
      <c r="EI315" s="6">
        <f t="shared" si="766"/>
        <v>507.02116945777522</v>
      </c>
      <c r="EJ315" s="6">
        <f t="shared" si="766"/>
        <v>530.18020982931353</v>
      </c>
      <c r="EK315" s="6">
        <f t="shared" si="766"/>
        <v>554.36096598907125</v>
      </c>
      <c r="EL315" s="6">
        <f t="shared" si="766"/>
        <v>579.60503587198934</v>
      </c>
      <c r="EM315" s="6">
        <f t="shared" si="766"/>
        <v>605.95537023158465</v>
      </c>
      <c r="EN315" s="6">
        <f t="shared" si="766"/>
        <v>633.45628131966646</v>
      </c>
      <c r="EO315" s="6">
        <f t="shared" si="766"/>
        <v>662.15344717088817</v>
      </c>
      <c r="EP315" s="6">
        <f t="shared" si="766"/>
        <v>692.09391089027122</v>
      </c>
      <c r="EQ315" s="6">
        <f t="shared" si="766"/>
        <v>723.32607429353595</v>
      </c>
      <c r="ER315" s="6">
        <f t="shared" si="766"/>
        <v>755.89968518256785</v>
      </c>
      <c r="ES315" s="6">
        <f t="shared" si="766"/>
        <v>789.86581747994421</v>
      </c>
      <c r="ET315" s="6">
        <f t="shared" si="766"/>
        <v>825.27684337494861</v>
      </c>
      <c r="EU315" s="6">
        <f t="shared" si="766"/>
        <v>862.1863965639343</v>
      </c>
      <c r="EV315" s="6">
        <f t="shared" si="766"/>
        <v>900.64932558946464</v>
      </c>
      <c r="EW315" s="6">
        <f t="shared" si="766"/>
        <v>940.72163620258414</v>
      </c>
      <c r="EX315" s="6">
        <f t="shared" si="766"/>
        <v>982.46042158720991</v>
      </c>
      <c r="EY315" s="6">
        <f t="shared" si="766"/>
        <v>1025.9237791981527</v>
      </c>
      <c r="EZ315" s="6">
        <f t="shared" si="766"/>
        <v>1071.1707128680869</v>
      </c>
      <c r="FA315" s="6">
        <f t="shared" si="766"/>
        <v>1118.2610187454118</v>
      </c>
      <c r="FB315" s="6">
        <f t="shared" si="766"/>
        <v>1167.255153523831</v>
      </c>
      <c r="FC315" s="6">
        <f t="shared" si="766"/>
        <v>1218.2140833194301</v>
      </c>
      <c r="FD315" s="6">
        <f t="shared" si="766"/>
        <v>1271.1991114541322</v>
      </c>
      <c r="FE315" s="6">
        <f t="shared" si="766"/>
        <v>1326.2716832875205</v>
      </c>
      <c r="FF315" s="6">
        <f t="shared" si="766"/>
        <v>1383.4931661442836</v>
      </c>
      <c r="FG315" s="6">
        <f t="shared" si="766"/>
        <v>1442.9246022737768</v>
      </c>
      <c r="FH315" s="6">
        <f t="shared" si="766"/>
        <v>1504.6264326731512</v>
      </c>
      <c r="FI315" s="6">
        <f t="shared" si="766"/>
        <v>1568.6581895217432</v>
      </c>
      <c r="FJ315" s="6">
        <f t="shared" si="766"/>
        <v>1635.0781548645218</v>
      </c>
      <c r="FK315" s="6">
        <f t="shared" si="766"/>
        <v>1703.9429831179434</v>
      </c>
      <c r="FL315" s="6">
        <f t="shared" si="766"/>
        <v>1775.3072848890051</v>
      </c>
      <c r="FM315" s="6">
        <f t="shared" si="766"/>
        <v>1849.2231695560145</v>
      </c>
      <c r="FN315" s="6">
        <f t="shared" si="766"/>
        <v>1925.7397440112829</v>
      </c>
      <c r="FO315" s="6">
        <f t="shared" si="766"/>
        <v>2004.9025649710868</v>
      </c>
      <c r="FP315" s="6">
        <f t="shared" si="766"/>
        <v>2086.7530422580949</v>
      </c>
      <c r="FQ315" s="6">
        <f t="shared" si="766"/>
        <v>2171.3277905292807</v>
      </c>
      <c r="FR315" s="6">
        <f t="shared" si="766"/>
        <v>2258.6579270090406</v>
      </c>
      <c r="FS315" s="6">
        <f t="shared" si="766"/>
        <v>2348.7683129213087</v>
      </c>
      <c r="FT315" s="6">
        <f t="shared" si="766"/>
        <v>2441.6767365274077</v>
      </c>
      <c r="FU315" s="6">
        <f t="shared" si="766"/>
        <v>2537.3930359227729</v>
      </c>
      <c r="FV315" s="6">
        <f t="shared" si="766"/>
        <v>2635.9181600862557</v>
      </c>
      <c r="FW315" s="6">
        <f t="shared" si="766"/>
        <v>2737.2431670999335</v>
      </c>
      <c r="FX315" s="6">
        <f t="shared" si="766"/>
        <v>2841.348158964734</v>
      </c>
      <c r="FY315" s="6">
        <f t="shared" si="766"/>
        <v>2948.2011530648365</v>
      </c>
      <c r="FZ315" s="6">
        <f t="shared" si="766"/>
        <v>3057.7568910773234</v>
      </c>
      <c r="GA315" s="6">
        <f t="shared" si="766"/>
        <v>3169.9555869906849</v>
      </c>
      <c r="GB315" s="6">
        <f t="shared" si="766"/>
        <v>3284.7216169338994</v>
      </c>
      <c r="GC315" s="6">
        <f t="shared" si="766"/>
        <v>3401.9621546828407</v>
      </c>
      <c r="GD315" s="6">
        <f t="shared" si="766"/>
        <v>3521.5657580853003</v>
      </c>
      <c r="GE315" s="6">
        <f t="shared" si="766"/>
        <v>3643.4009131719795</v>
      </c>
      <c r="GF315" s="6">
        <f t="shared" si="766"/>
        <v>3767.3145444910215</v>
      </c>
      <c r="GG315" s="6">
        <f t="shared" si="766"/>
        <v>3893.1305021260991</v>
      </c>
      <c r="GH315" s="6">
        <f t="shared" si="766"/>
        <v>4020.6480380695239</v>
      </c>
      <c r="GI315" s="6">
        <f t="shared" si="766"/>
        <v>4149.6402869903277</v>
      </c>
      <c r="GJ315" s="6">
        <f t="shared" si="766"/>
        <v>4279.8527690889014</v>
      </c>
      <c r="GK315" s="6">
        <f t="shared" si="766"/>
        <v>4411.0019355696804</v>
      </c>
      <c r="GL315" s="6">
        <f t="shared" si="766"/>
        <v>4542.7737803392592</v>
      </c>
      <c r="GM315" s="6">
        <f t="shared" si="766"/>
        <v>4674.8225448030053</v>
      </c>
      <c r="GN315" s="6">
        <f t="shared" si="764"/>
        <v>4806.7695460760951</v>
      </c>
      <c r="GO315" s="6">
        <f t="shared" si="764"/>
        <v>4938.2021625065627</v>
      </c>
      <c r="GP315" s="6">
        <f t="shared" si="764"/>
        <v>5068.6730140737918</v>
      </c>
      <c r="GQ315" s="6">
        <f t="shared" si="764"/>
        <v>5197.6993789210956</v>
      </c>
      <c r="GR315" s="6">
        <f t="shared" si="764"/>
        <v>5324.7628909191444</v>
      </c>
      <c r="GS315" s="6">
        <f t="shared" si="764"/>
        <v>5449.3095666399822</v>
      </c>
      <c r="GT315" s="6">
        <f t="shared" si="764"/>
        <v>5570.7502133351927</v>
      </c>
      <c r="GU315" s="6">
        <f t="shared" si="764"/>
        <v>5688.46127230819</v>
      </c>
      <c r="GV315" s="6">
        <f t="shared" si="764"/>
        <v>5801.7861542903838</v>
      </c>
      <c r="GW315" s="6">
        <f t="shared" si="764"/>
        <v>5910.0371248843094</v>
      </c>
      <c r="GX315" s="6">
        <f t="shared" si="764"/>
        <v>6012.4977986080912</v>
      </c>
      <c r="GY315" s="6">
        <f t="shared" si="764"/>
        <v>6108.4262993327029</v>
      </c>
      <c r="GZ315" s="6">
        <f t="shared" si="764"/>
        <v>6197.0591426845467</v>
      </c>
      <c r="HA315" s="6">
        <f t="shared" si="764"/>
        <v>6277.6158920163543</v>
      </c>
      <c r="HB315" s="6">
        <f t="shared" si="764"/>
        <v>6349.3046335449008</v>
      </c>
      <c r="HC315" s="6">
        <f t="shared" si="764"/>
        <v>6411.3283079143221</v>
      </c>
      <c r="HD315" s="6">
        <f t="shared" si="764"/>
        <v>6462.8919244908438</v>
      </c>
      <c r="HE315" s="6">
        <f t="shared" si="764"/>
        <v>6503.2106708516603</v>
      </c>
      <c r="HF315" s="6">
        <f t="shared" si="764"/>
        <v>6531.5189129722385</v>
      </c>
      <c r="HG315" s="6">
        <f t="shared" si="764"/>
        <v>6547.0800613513093</v>
      </c>
      <c r="HJ315" s="2">
        <f t="shared" si="721"/>
        <v>243421.02833171957</v>
      </c>
      <c r="HK315" s="1">
        <f t="shared" si="717"/>
        <v>386644.10859468294</v>
      </c>
      <c r="HL315" s="2">
        <f t="shared" si="722"/>
        <v>-0.99997490484104412</v>
      </c>
      <c r="HM315" s="4">
        <f t="shared" si="723"/>
        <v>1.0448360420784635</v>
      </c>
      <c r="HN315" s="4">
        <f t="shared" si="724"/>
        <v>0.5020437308060407</v>
      </c>
      <c r="HO315" s="5">
        <f t="shared" si="762"/>
        <v>5.4077117127837937</v>
      </c>
      <c r="HP315" s="2">
        <f t="shared" si="725"/>
        <v>-3968.992621995837</v>
      </c>
      <c r="HQ315" s="5">
        <f t="shared" si="726"/>
        <v>-5.4150897169463406</v>
      </c>
      <c r="HR315" s="6">
        <f t="shared" si="727"/>
        <v>2651.4077117127836</v>
      </c>
      <c r="HS315" s="2">
        <f t="shared" si="728"/>
        <v>169.25381452132893</v>
      </c>
      <c r="HT315" s="11">
        <f t="shared" si="729"/>
        <v>243421.0283302305</v>
      </c>
    </row>
    <row r="316" spans="1:228" x14ac:dyDescent="0.25">
      <c r="A316">
        <v>230</v>
      </c>
      <c r="B316" s="3">
        <v>316227766016.83698</v>
      </c>
      <c r="C316" s="7">
        <v>10020.653218775729</v>
      </c>
      <c r="D316" s="6">
        <f t="shared" si="719"/>
        <v>0.92823533666089664</v>
      </c>
      <c r="E316" s="6">
        <f t="shared" si="765"/>
        <v>0.97197435044636782</v>
      </c>
      <c r="F316" s="6">
        <f t="shared" si="765"/>
        <v>1.017774255294581</v>
      </c>
      <c r="G316" s="6">
        <f t="shared" si="765"/>
        <v>1.0657321447202199</v>
      </c>
      <c r="H316" s="6">
        <f t="shared" si="765"/>
        <v>1.115949685450222</v>
      </c>
      <c r="I316" s="6">
        <f t="shared" si="765"/>
        <v>1.168533332720469</v>
      </c>
      <c r="J316" s="6">
        <f t="shared" si="765"/>
        <v>1.2235945556962016</v>
      </c>
      <c r="K316" s="6">
        <f t="shared" si="765"/>
        <v>1.2812500735004217</v>
      </c>
      <c r="L316" s="6">
        <f t="shared" si="765"/>
        <v>1.3416221023320094</v>
      </c>
      <c r="M316" s="6">
        <f t="shared" si="765"/>
        <v>1.4048386142092282</v>
      </c>
      <c r="N316" s="6">
        <f t="shared" si="765"/>
        <v>1.4710336078710713</v>
      </c>
      <c r="O316" s="6">
        <f t="shared" si="765"/>
        <v>1.5403473924208646</v>
      </c>
      <c r="P316" s="6">
        <f t="shared" si="765"/>
        <v>1.6129268842926823</v>
      </c>
      <c r="Q316" s="6">
        <f t="shared" si="765"/>
        <v>1.6889259181786336</v>
      </c>
      <c r="R316" s="6">
        <f t="shared" si="765"/>
        <v>1.7685055725683072</v>
      </c>
      <c r="S316" s="6">
        <f t="shared" si="765"/>
        <v>1.85183451057641</v>
      </c>
      <c r="T316" s="6">
        <f t="shared" si="765"/>
        <v>1.939089336785329</v>
      </c>
      <c r="U316" s="6">
        <f t="shared" si="765"/>
        <v>2.0304549708522917</v>
      </c>
      <c r="V316" s="6">
        <f t="shared" si="765"/>
        <v>2.12612503865178</v>
      </c>
      <c r="W316" s="6">
        <f t="shared" si="765"/>
        <v>2.226302281793247</v>
      </c>
      <c r="X316" s="6">
        <f t="shared" si="765"/>
        <v>2.3311989863594298</v>
      </c>
      <c r="Y316" s="6">
        <f t="shared" si="765"/>
        <v>2.4410374317691059</v>
      </c>
      <c r="Z316" s="6">
        <f t="shared" si="765"/>
        <v>2.5560503607077996</v>
      </c>
      <c r="AA316" s="6">
        <f t="shared" si="765"/>
        <v>2.6764814711032781</v>
      </c>
      <c r="AB316" s="6">
        <f t="shared" si="765"/>
        <v>2.8025859311814778</v>
      </c>
      <c r="AC316" s="6">
        <f t="shared" si="765"/>
        <v>2.9346309186809676</v>
      </c>
      <c r="AD316" s="6">
        <f t="shared" si="765"/>
        <v>3.0728961853515355</v>
      </c>
      <c r="AE316" s="6">
        <f t="shared" si="765"/>
        <v>3.2176746479066525</v>
      </c>
      <c r="AF316" s="6">
        <f t="shared" si="765"/>
        <v>3.3692730066876435</v>
      </c>
      <c r="AG316" s="6">
        <f t="shared" si="765"/>
        <v>3.5280123933031633</v>
      </c>
      <c r="AH316" s="6">
        <f t="shared" si="765"/>
        <v>3.6942290486100444</v>
      </c>
      <c r="AI316" s="6">
        <f t="shared" si="765"/>
        <v>3.8682750324440063</v>
      </c>
      <c r="AJ316" s="6">
        <f t="shared" si="765"/>
        <v>4.0505189665774379</v>
      </c>
      <c r="AK316" s="6">
        <f t="shared" si="765"/>
        <v>4.2413468124444513</v>
      </c>
      <c r="AL316" s="6">
        <f t="shared" si="765"/>
        <v>4.4411626852594051</v>
      </c>
      <c r="AM316" s="6">
        <f t="shared" si="765"/>
        <v>4.6503897061993111</v>
      </c>
      <c r="AN316" s="6">
        <f t="shared" si="765"/>
        <v>4.8694708944412959</v>
      </c>
      <c r="AO316" s="6">
        <f t="shared" si="765"/>
        <v>5.0988701008832251</v>
      </c>
      <c r="AP316" s="6">
        <f t="shared" si="765"/>
        <v>5.3390729854838712</v>
      </c>
      <c r="AQ316" s="6">
        <f t="shared" si="765"/>
        <v>5.5905880402459598</v>
      </c>
      <c r="AR316" s="6">
        <f t="shared" si="765"/>
        <v>5.8539476599439721</v>
      </c>
      <c r="AS316" s="6">
        <f t="shared" si="765"/>
        <v>6.129709262816311</v>
      </c>
      <c r="AT316" s="6">
        <f t="shared" si="765"/>
        <v>6.4184564635119745</v>
      </c>
      <c r="AU316" s="6">
        <f t="shared" si="765"/>
        <v>6.7208003007116623</v>
      </c>
      <c r="AV316" s="6">
        <f t="shared" si="765"/>
        <v>7.037380521947413</v>
      </c>
      <c r="AW316" s="6">
        <f t="shared" si="765"/>
        <v>7.3688669282252972</v>
      </c>
      <c r="AX316" s="6">
        <f t="shared" si="765"/>
        <v>7.715960781240196</v>
      </c>
      <c r="AY316" s="6">
        <f t="shared" si="765"/>
        <v>8.0793962760259994</v>
      </c>
      <c r="AZ316" s="6">
        <f t="shared" si="765"/>
        <v>8.4599420820451936</v>
      </c>
      <c r="BA316" s="6">
        <f t="shared" si="765"/>
        <v>8.8584029558617203</v>
      </c>
      <c r="BB316" s="6">
        <f t="shared" si="765"/>
        <v>9.2756214286664989</v>
      </c>
      <c r="BC316" s="6">
        <f t="shared" si="765"/>
        <v>9.712479572061417</v>
      </c>
      <c r="BD316" s="6">
        <f t="shared" si="765"/>
        <v>10.169900845689684</v>
      </c>
      <c r="BE316" s="6">
        <f t="shared" si="765"/>
        <v>10.648852030412922</v>
      </c>
      <c r="BF316" s="6">
        <f t="shared" si="765"/>
        <v>11.150345250945977</v>
      </c>
      <c r="BG316" s="6">
        <f t="shared" si="765"/>
        <v>11.675440091976728</v>
      </c>
      <c r="BH316" s="6">
        <f t="shared" si="765"/>
        <v>12.225245812036727</v>
      </c>
      <c r="BI316" s="6">
        <f t="shared" si="765"/>
        <v>12.800923659512463</v>
      </c>
      <c r="BJ316" s="6">
        <f t="shared" si="765"/>
        <v>13.403689295401904</v>
      </c>
      <c r="BK316" s="6">
        <f t="shared" si="765"/>
        <v>14.034815327624322</v>
      </c>
      <c r="BL316" s="6">
        <f t="shared" si="765"/>
        <v>14.695633961910652</v>
      </c>
      <c r="BM316" s="6">
        <f t="shared" si="765"/>
        <v>15.387539774424589</v>
      </c>
      <c r="BN316" s="6">
        <f t="shared" si="765"/>
        <v>16.111992611640826</v>
      </c>
      <c r="BO316" s="6">
        <f t="shared" si="765"/>
        <v>16.870520623060003</v>
      </c>
      <c r="BP316" s="6">
        <f t="shared" si="765"/>
        <v>17.664723432719381</v>
      </c>
      <c r="BQ316" s="6">
        <f t="shared" si="763"/>
        <v>18.496275455603268</v>
      </c>
      <c r="BR316" s="6">
        <f t="shared" si="763"/>
        <v>19.366929365370645</v>
      </c>
      <c r="BS316" s="6">
        <f t="shared" si="763"/>
        <v>20.278519720026619</v>
      </c>
      <c r="BT316" s="6">
        <f t="shared" si="763"/>
        <v>21.232966752491599</v>
      </c>
      <c r="BU316" s="6">
        <f t="shared" si="763"/>
        <v>22.232280333216931</v>
      </c>
      <c r="BV316" s="6">
        <f t="shared" si="763"/>
        <v>23.278564112380945</v>
      </c>
      <c r="BW316" s="6">
        <f t="shared" si="763"/>
        <v>24.37401984939811</v>
      </c>
      <c r="BX316" s="6">
        <f t="shared" si="763"/>
        <v>25.520951937814843</v>
      </c>
      <c r="BY316" s="6">
        <f t="shared" si="763"/>
        <v>26.721772134003523</v>
      </c>
      <c r="BZ316" s="6">
        <f t="shared" si="763"/>
        <v>27.97900449830626</v>
      </c>
      <c r="CA316" s="6">
        <f t="shared" si="763"/>
        <v>29.295290557704941</v>
      </c>
      <c r="CB316" s="6">
        <f t="shared" si="763"/>
        <v>30.673394699271224</v>
      </c>
      <c r="CC316" s="6">
        <f t="shared" si="763"/>
        <v>32.11620980422537</v>
      </c>
      <c r="CD316" s="6">
        <f t="shared" si="763"/>
        <v>33.626763132467339</v>
      </c>
      <c r="CE316" s="6">
        <f t="shared" si="763"/>
        <v>35.208222468089438</v>
      </c>
      <c r="CF316" s="6">
        <f t="shared" si="763"/>
        <v>36.863902536535583</v>
      </c>
      <c r="CG316" s="6">
        <f t="shared" si="763"/>
        <v>38.597271704476043</v>
      </c>
      <c r="CH316" s="6">
        <f t="shared" si="763"/>
        <v>40.411958973902642</v>
      </c>
      <c r="CI316" s="6">
        <f t="shared" si="763"/>
        <v>42.311761282181536</v>
      </c>
      <c r="CJ316" s="6">
        <f t="shared" si="763"/>
        <v>44.300651120267432</v>
      </c>
      <c r="CK316" s="6">
        <f t="shared" si="763"/>
        <v>46.382784481567739</v>
      </c>
      <c r="CL316" s="6">
        <f t="shared" si="763"/>
        <v>48.562509154375526</v>
      </c>
      <c r="CM316" s="6">
        <f t="shared" si="763"/>
        <v>50.844373371036134</v>
      </c>
      <c r="CN316" s="6">
        <f t="shared" si="763"/>
        <v>53.233134827485834</v>
      </c>
      <c r="CO316" s="6">
        <f t="shared" si="763"/>
        <v>55.733770086975142</v>
      </c>
      <c r="CP316" s="6">
        <f t="shared" si="763"/>
        <v>58.351484382265461</v>
      </c>
      <c r="CQ316" s="6">
        <f t="shared" si="763"/>
        <v>61.091721830791286</v>
      </c>
      <c r="CR316" s="6">
        <f t="shared" si="763"/>
        <v>63.960176077541803</v>
      </c>
      <c r="CS316" s="6">
        <f t="shared" si="763"/>
        <v>66.962801380773286</v>
      </c>
      <c r="CT316" s="6">
        <f t="shared" si="763"/>
        <v>70.105824155910398</v>
      </c>
      <c r="CU316" s="6">
        <f t="shared" si="763"/>
        <v>73.395754992660216</v>
      </c>
      <c r="CV316" s="6">
        <f t="shared" si="763"/>
        <v>76.839401161819865</v>
      </c>
      <c r="CW316" s="6">
        <f t="shared" si="763"/>
        <v>80.443879626628757</v>
      </c>
      <c r="CX316" s="6">
        <f t="shared" si="763"/>
        <v>84.21663057474764</v>
      </c>
      <c r="CY316" s="6">
        <f t="shared" si="763"/>
        <v>88.165431487200166</v>
      </c>
      <c r="CZ316" s="6">
        <f t="shared" si="763"/>
        <v>92.298411758838853</v>
      </c>
      <c r="DA316" s="6">
        <f t="shared" si="763"/>
        <v>96.624067886794194</v>
      </c>
      <c r="DB316" s="6">
        <f t="shared" si="763"/>
        <v>101.15127924219586</v>
      </c>
      <c r="DC316" s="6">
        <f t="shared" si="763"/>
        <v>105.88932443901693</v>
      </c>
      <c r="DD316" s="6">
        <f t="shared" si="763"/>
        <v>110.84789831604853</v>
      </c>
      <c r="DE316" s="6">
        <f t="shared" si="763"/>
        <v>116.03712954472648</v>
      </c>
      <c r="DF316" s="6">
        <f t="shared" si="763"/>
        <v>121.46759887628363</v>
      </c>
      <c r="DG316" s="6">
        <f t="shared" si="763"/>
        <v>127.15035804048786</v>
      </c>
      <c r="DH316" s="6">
        <f t="shared" si="763"/>
        <v>133.09694930719164</v>
      </c>
      <c r="DI316" s="6">
        <f t="shared" si="763"/>
        <v>139.31942572042377</v>
      </c>
      <c r="DJ316" s="6">
        <f t="shared" si="763"/>
        <v>145.83037201295636</v>
      </c>
      <c r="DK316" s="6">
        <f t="shared" si="763"/>
        <v>152.64292620908026</v>
      </c>
      <c r="DL316" s="6">
        <f t="shared" si="763"/>
        <v>159.77080191873392</v>
      </c>
      <c r="DM316" s="6">
        <f t="shared" si="763"/>
        <v>167.22831132579552</v>
      </c>
      <c r="DN316" s="6">
        <f t="shared" si="763"/>
        <v>175.03038887099015</v>
      </c>
      <c r="DO316" s="6">
        <f t="shared" si="763"/>
        <v>183.19261562363738</v>
      </c>
      <c r="DP316" s="6">
        <f t="shared" si="763"/>
        <v>191.73124433806743</v>
      </c>
      <c r="DQ316" s="6">
        <f t="shared" si="763"/>
        <v>200.66322518096672</v>
      </c>
      <c r="DR316" s="6">
        <f t="shared" si="763"/>
        <v>210.00623211697322</v>
      </c>
      <c r="DS316" s="6">
        <f t="shared" si="763"/>
        <v>219.7786899303502</v>
      </c>
      <c r="DT316" s="6">
        <f t="shared" si="763"/>
        <v>229.99980185741623</v>
      </c>
      <c r="DU316" s="6">
        <f t="shared" si="763"/>
        <v>240.68957779880665</v>
      </c>
      <c r="DV316" s="6">
        <f t="shared" si="763"/>
        <v>251.86886307094713</v>
      </c>
      <c r="DW316" s="6">
        <f t="shared" si="763"/>
        <v>263.55936765077513</v>
      </c>
      <c r="DX316" s="6">
        <f t="shared" si="763"/>
        <v>275.7836958595687</v>
      </c>
      <c r="DY316" s="6">
        <f t="shared" si="763"/>
        <v>288.56537641898973</v>
      </c>
      <c r="DZ316" s="6">
        <f t="shared" si="763"/>
        <v>301.92889280606857</v>
      </c>
      <c r="EA316" s="6">
        <f t="shared" si="763"/>
        <v>315.89971381919634</v>
      </c>
      <c r="EB316" s="6">
        <f t="shared" si="766"/>
        <v>330.50432425601525</v>
      </c>
      <c r="EC316" s="6">
        <f t="shared" si="766"/>
        <v>345.77025558917194</v>
      </c>
      <c r="ED316" s="6">
        <f t="shared" si="766"/>
        <v>361.72611651011118</v>
      </c>
      <c r="EE316" s="6">
        <f t="shared" si="766"/>
        <v>378.40162319568515</v>
      </c>
      <c r="EF316" s="6">
        <f t="shared" si="766"/>
        <v>395.82762913206426</v>
      </c>
      <c r="EG316" s="6">
        <f t="shared" si="766"/>
        <v>414.03615430904904</v>
      </c>
      <c r="EH316" s="6">
        <f t="shared" si="766"/>
        <v>433.06041357944042</v>
      </c>
      <c r="EI316" s="6">
        <f t="shared" si="766"/>
        <v>452.93484394877487</v>
      </c>
      <c r="EJ316" s="6">
        <f t="shared" si="766"/>
        <v>473.6951305375357</v>
      </c>
      <c r="EK316" s="6">
        <f t="shared" si="766"/>
        <v>495.37823092712972</v>
      </c>
      <c r="EL316" s="6">
        <f t="shared" si="766"/>
        <v>518.0223975717048</v>
      </c>
      <c r="EM316" s="6">
        <f t="shared" si="766"/>
        <v>541.66719791929404</v>
      </c>
      <c r="EN316" s="6">
        <f t="shared" si="766"/>
        <v>566.35353185358065</v>
      </c>
      <c r="EO316" s="6">
        <f t="shared" si="766"/>
        <v>592.12364602571336</v>
      </c>
      <c r="EP316" s="6">
        <f t="shared" si="766"/>
        <v>619.02114459904135</v>
      </c>
      <c r="EQ316" s="6">
        <f t="shared" si="766"/>
        <v>647.09099588974345</v>
      </c>
      <c r="ER316" s="6">
        <f t="shared" si="766"/>
        <v>676.3795343292519</v>
      </c>
      <c r="ES316" s="6">
        <f t="shared" si="766"/>
        <v>706.93445712533389</v>
      </c>
      <c r="ET316" s="6">
        <f t="shared" si="766"/>
        <v>738.80481493785089</v>
      </c>
      <c r="EU316" s="6">
        <f t="shared" si="766"/>
        <v>772.04099582584934</v>
      </c>
      <c r="EV316" s="6">
        <f t="shared" si="766"/>
        <v>806.69470165511382</v>
      </c>
      <c r="EW316" s="6">
        <f t="shared" si="766"/>
        <v>842.81891608589194</v>
      </c>
      <c r="EX316" s="6">
        <f t="shared" si="766"/>
        <v>880.46786318590807</v>
      </c>
      <c r="EY316" s="6">
        <f t="shared" si="766"/>
        <v>919.69695563666016</v>
      </c>
      <c r="EZ316" s="6">
        <f t="shared" si="766"/>
        <v>960.56273141527015</v>
      </c>
      <c r="FA316" s="6">
        <f t="shared" si="766"/>
        <v>1003.1227777501252</v>
      </c>
      <c r="FB316" s="6">
        <f t="shared" si="766"/>
        <v>1047.4356410562846</v>
      </c>
      <c r="FC316" s="6">
        <f t="shared" si="766"/>
        <v>1093.5607214596114</v>
      </c>
      <c r="FD316" s="6">
        <f t="shared" si="766"/>
        <v>1141.5581504271763</v>
      </c>
      <c r="FE316" s="6">
        <f t="shared" si="766"/>
        <v>1191.4886499101774</v>
      </c>
      <c r="FF316" s="6">
        <f t="shared" si="766"/>
        <v>1243.4133713120336</v>
      </c>
      <c r="FG316" s="6">
        <f t="shared" si="766"/>
        <v>1297.393712483527</v>
      </c>
      <c r="FH316" s="6">
        <f t="shared" si="766"/>
        <v>1353.4911108382792</v>
      </c>
      <c r="FI316" s="6">
        <f t="shared" si="766"/>
        <v>1411.7668105887035</v>
      </c>
      <c r="FJ316" s="6">
        <f t="shared" si="766"/>
        <v>1472.2816019818672</v>
      </c>
      <c r="FK316" s="6">
        <f t="shared" si="766"/>
        <v>1535.0955303301221</v>
      </c>
      <c r="FL316" s="6">
        <f t="shared" si="766"/>
        <v>1600.2675725251511</v>
      </c>
      <c r="FM316" s="6">
        <f t="shared" si="766"/>
        <v>1667.855278647995</v>
      </c>
      <c r="FN316" s="6">
        <f t="shared" si="766"/>
        <v>1737.9143761991459</v>
      </c>
      <c r="FO316" s="6">
        <f t="shared" si="766"/>
        <v>1810.4983344248274</v>
      </c>
      <c r="FP316" s="6">
        <f t="shared" si="766"/>
        <v>1885.6578861540597</v>
      </c>
      <c r="FQ316" s="6">
        <f t="shared" si="766"/>
        <v>1963.4405045511562</v>
      </c>
      <c r="FR316" s="6">
        <f t="shared" si="766"/>
        <v>2043.8898321847928</v>
      </c>
      <c r="FS316" s="6">
        <f t="shared" si="766"/>
        <v>2127.0450598420243</v>
      </c>
      <c r="FT316" s="6">
        <f t="shared" si="766"/>
        <v>2212.9402526011886</v>
      </c>
      <c r="FU316" s="6">
        <f t="shared" si="766"/>
        <v>2301.6036207793027</v>
      </c>
      <c r="FV316" s="6">
        <f t="shared" si="766"/>
        <v>2393.0567335410565</v>
      </c>
      <c r="FW316" s="6">
        <f t="shared" si="766"/>
        <v>2487.3136731872705</v>
      </c>
      <c r="FX316" s="6">
        <f t="shared" si="766"/>
        <v>2584.3801284291385</v>
      </c>
      <c r="FY316" s="6">
        <f t="shared" si="766"/>
        <v>2684.2524253338238</v>
      </c>
      <c r="FZ316" s="6">
        <f t="shared" si="766"/>
        <v>2786.9164950918471</v>
      </c>
      <c r="GA316" s="6">
        <f t="shared" si="766"/>
        <v>2892.3467783141109</v>
      </c>
      <c r="GB316" s="6">
        <f t="shared" si="766"/>
        <v>3000.5050662592575</v>
      </c>
      <c r="GC316" s="6">
        <f t="shared" si="766"/>
        <v>3111.3392801805057</v>
      </c>
      <c r="GD316" s="6">
        <f t="shared" si="766"/>
        <v>3224.7821909413374</v>
      </c>
      <c r="GE316" s="6">
        <f t="shared" si="766"/>
        <v>3340.7500821302983</v>
      </c>
      <c r="GF316" s="6">
        <f t="shared" si="766"/>
        <v>3459.1413611935477</v>
      </c>
      <c r="GG316" s="6">
        <f t="shared" si="766"/>
        <v>3579.8351245193294</v>
      </c>
      <c r="GH316" s="6">
        <f t="shared" si="766"/>
        <v>3702.6896840812328</v>
      </c>
      <c r="GI316" s="6">
        <f t="shared" si="766"/>
        <v>3827.5410650624608</v>
      </c>
      <c r="GJ316" s="6">
        <f t="shared" si="766"/>
        <v>3954.2014859647265</v>
      </c>
      <c r="GK316" s="6">
        <f t="shared" si="766"/>
        <v>4082.4578349764347</v>
      </c>
      <c r="GL316" s="6">
        <f t="shared" si="766"/>
        <v>4212.0701588911625</v>
      </c>
      <c r="GM316" s="6">
        <f t="shared" si="766"/>
        <v>4342.7701836022115</v>
      </c>
      <c r="GN316" s="6">
        <f t="shared" si="764"/>
        <v>4474.2598881582671</v>
      </c>
      <c r="GO316" s="6">
        <f t="shared" si="764"/>
        <v>4606.2101575345432</v>
      </c>
      <c r="GP316" s="6">
        <f t="shared" si="764"/>
        <v>4738.2595426277148</v>
      </c>
      <c r="GQ316" s="6">
        <f t="shared" si="764"/>
        <v>4870.0131594989061</v>
      </c>
      <c r="GR316" s="6">
        <f t="shared" si="764"/>
        <v>5001.0417635186959</v>
      </c>
      <c r="GS316" s="6">
        <f t="shared" si="764"/>
        <v>5130.8810377565442</v>
      </c>
      <c r="GT316" s="6">
        <f t="shared" si="764"/>
        <v>5259.0311386373869</v>
      </c>
      <c r="GU316" s="6">
        <f t="shared" si="764"/>
        <v>5384.9565454652484</v>
      </c>
      <c r="GV316" s="6">
        <f t="shared" si="764"/>
        <v>5508.0862637842001</v>
      </c>
      <c r="GW316" s="6">
        <f t="shared" si="764"/>
        <v>5627.8144355800478</v>
      </c>
      <c r="GX316" s="6">
        <f t="shared" si="764"/>
        <v>5743.5014118677273</v>
      </c>
      <c r="GY316" s="6">
        <f t="shared" si="764"/>
        <v>5854.4753450871458</v>
      </c>
      <c r="GZ316" s="6">
        <f t="shared" si="764"/>
        <v>5960.0343597401225</v>
      </c>
      <c r="HA316" s="6">
        <f t="shared" si="764"/>
        <v>6059.4493596192779</v>
      </c>
      <c r="HB316" s="6">
        <f t="shared" si="764"/>
        <v>6151.9675285633421</v>
      </c>
      <c r="HC316" s="6">
        <f t="shared" si="764"/>
        <v>6236.8165786468071</v>
      </c>
      <c r="HD316" s="6">
        <f t="shared" si="764"/>
        <v>6313.2097948026012</v>
      </c>
      <c r="HE316" s="6">
        <f t="shared" si="764"/>
        <v>6380.3519177840753</v>
      </c>
      <c r="HF316" s="6">
        <f t="shared" si="764"/>
        <v>6437.4458978145294</v>
      </c>
      <c r="HG316" s="6">
        <f t="shared" si="764"/>
        <v>6483.7005389574806</v>
      </c>
      <c r="HJ316" s="2">
        <f t="shared" si="721"/>
        <v>226961.84014972509</v>
      </c>
      <c r="HK316" s="1">
        <f>$HG$318</f>
        <v>386644.10859468294</v>
      </c>
      <c r="HL316" s="2">
        <f t="shared" si="722"/>
        <v>-0.9999766016786038</v>
      </c>
      <c r="HM316" s="4">
        <f t="shared" si="723"/>
        <v>1.0449172776923554</v>
      </c>
      <c r="HN316" s="4">
        <f t="shared" si="724"/>
        <v>0.50197347315964524</v>
      </c>
      <c r="HO316" s="5">
        <f t="shared" si="762"/>
        <v>5.2218099804213125</v>
      </c>
      <c r="HP316" s="2">
        <f t="shared" si="725"/>
        <v>-3968.9931208696635</v>
      </c>
      <c r="HQ316" s="5">
        <f t="shared" si="726"/>
        <v>-5.2286891107571591</v>
      </c>
      <c r="HR316" s="6">
        <f t="shared" si="727"/>
        <v>2651.2218099804213</v>
      </c>
      <c r="HS316" s="2">
        <f t="shared" si="728"/>
        <v>166.31622204662182</v>
      </c>
      <c r="HT316" s="11">
        <f t="shared" si="729"/>
        <v>226961.84015019864</v>
      </c>
    </row>
    <row r="318" spans="1:228" x14ac:dyDescent="0.25">
      <c r="HF318" t="s">
        <v>55</v>
      </c>
      <c r="HG318" s="1">
        <f>HK211/(H2*K1)*$E$213</f>
        <v>386644.10859468294</v>
      </c>
    </row>
    <row r="319" spans="1:228" x14ac:dyDescent="0.25">
      <c r="HG319">
        <v>386644.108594683</v>
      </c>
    </row>
    <row r="352" spans="122:122" x14ac:dyDescent="0.25">
      <c r="DR352" s="1"/>
    </row>
    <row r="353" spans="122:122" x14ac:dyDescent="0.25">
      <c r="DR353" s="1"/>
    </row>
    <row r="354" spans="122:122" x14ac:dyDescent="0.25">
      <c r="DR354" s="1"/>
    </row>
    <row r="355" spans="122:122" x14ac:dyDescent="0.25">
      <c r="DR355" s="1"/>
    </row>
    <row r="356" spans="122:122" x14ac:dyDescent="0.25">
      <c r="DR356" s="1"/>
    </row>
    <row r="357" spans="122:122" x14ac:dyDescent="0.25">
      <c r="DR357" s="1"/>
    </row>
    <row r="358" spans="122:122" x14ac:dyDescent="0.25">
      <c r="DR358" s="1"/>
    </row>
    <row r="359" spans="122:122" x14ac:dyDescent="0.25">
      <c r="DR359" s="1"/>
    </row>
    <row r="360" spans="122:122" x14ac:dyDescent="0.25">
      <c r="DR360" s="1"/>
    </row>
    <row r="361" spans="122:122" x14ac:dyDescent="0.25">
      <c r="DR361" s="1"/>
    </row>
    <row r="362" spans="122:122" x14ac:dyDescent="0.25">
      <c r="DR362" s="1"/>
    </row>
    <row r="363" spans="122:122" x14ac:dyDescent="0.25">
      <c r="DR363" s="1"/>
    </row>
    <row r="364" spans="122:122" x14ac:dyDescent="0.25">
      <c r="DR364" s="1"/>
    </row>
    <row r="365" spans="122:122" x14ac:dyDescent="0.25">
      <c r="DR365" s="1"/>
    </row>
    <row r="366" spans="122:122" x14ac:dyDescent="0.25">
      <c r="DR366" s="1"/>
    </row>
    <row r="367" spans="122:122" x14ac:dyDescent="0.25">
      <c r="DR367" s="1"/>
    </row>
    <row r="368" spans="122:122" x14ac:dyDescent="0.25">
      <c r="DR368" s="1"/>
    </row>
    <row r="369" spans="122:122" x14ac:dyDescent="0.25">
      <c r="DR369" s="1"/>
    </row>
    <row r="370" spans="122:122" x14ac:dyDescent="0.25">
      <c r="DR370" s="1"/>
    </row>
    <row r="371" spans="122:122" x14ac:dyDescent="0.25">
      <c r="DR371" s="1"/>
    </row>
    <row r="423" spans="122:122" x14ac:dyDescent="0.25">
      <c r="DR423" s="1"/>
    </row>
    <row r="424" spans="122:122" x14ac:dyDescent="0.25">
      <c r="DR424" s="1"/>
    </row>
    <row r="425" spans="122:122" x14ac:dyDescent="0.25">
      <c r="DR425" s="1"/>
    </row>
    <row r="426" spans="122:122" x14ac:dyDescent="0.25">
      <c r="DR426" s="1"/>
    </row>
    <row r="427" spans="122:122" x14ac:dyDescent="0.25">
      <c r="DR427" s="1"/>
    </row>
    <row r="428" spans="122:122" x14ac:dyDescent="0.25">
      <c r="DR428" s="1"/>
    </row>
    <row r="429" spans="122:122" x14ac:dyDescent="0.25">
      <c r="DR429" s="1"/>
    </row>
    <row r="430" spans="122:122" x14ac:dyDescent="0.25">
      <c r="DR430" s="1"/>
    </row>
    <row r="431" spans="122:122" x14ac:dyDescent="0.25">
      <c r="DR431" s="1"/>
    </row>
    <row r="432" spans="122:122" x14ac:dyDescent="0.25">
      <c r="DR432" s="1"/>
    </row>
    <row r="433" spans="122:122" x14ac:dyDescent="0.25">
      <c r="DR433" s="1"/>
    </row>
    <row r="434" spans="122:122" x14ac:dyDescent="0.25">
      <c r="DR434" s="1"/>
    </row>
    <row r="435" spans="122:122" x14ac:dyDescent="0.25">
      <c r="DR435" s="1"/>
    </row>
    <row r="436" spans="122:122" x14ac:dyDescent="0.25">
      <c r="DR436" s="1"/>
    </row>
    <row r="437" spans="122:122" x14ac:dyDescent="0.25">
      <c r="DR437" s="1"/>
    </row>
    <row r="438" spans="122:122" x14ac:dyDescent="0.25">
      <c r="DR438" s="1"/>
    </row>
    <row r="439" spans="122:122" x14ac:dyDescent="0.25">
      <c r="DR439" s="1"/>
    </row>
    <row r="440" spans="122:122" x14ac:dyDescent="0.25">
      <c r="DR440" s="1"/>
    </row>
    <row r="441" spans="122:122" x14ac:dyDescent="0.25">
      <c r="DR441" s="1"/>
    </row>
    <row r="442" spans="122:122" x14ac:dyDescent="0.25">
      <c r="DR442" s="1"/>
    </row>
    <row r="443" spans="122:122" x14ac:dyDescent="0.25">
      <c r="DR443" s="1"/>
    </row>
    <row r="494" spans="122:122" x14ac:dyDescent="0.25">
      <c r="DR494" s="1"/>
    </row>
    <row r="495" spans="122:122" x14ac:dyDescent="0.25">
      <c r="DR495" s="1"/>
    </row>
    <row r="496" spans="122:122" x14ac:dyDescent="0.25">
      <c r="DR496" s="1"/>
    </row>
    <row r="497" spans="122:122" x14ac:dyDescent="0.25">
      <c r="DR497" s="1"/>
    </row>
    <row r="498" spans="122:122" x14ac:dyDescent="0.25">
      <c r="DR498" s="1"/>
    </row>
    <row r="499" spans="122:122" x14ac:dyDescent="0.25">
      <c r="DR499" s="1"/>
    </row>
    <row r="500" spans="122:122" x14ac:dyDescent="0.25">
      <c r="DR500" s="1"/>
    </row>
    <row r="501" spans="122:122" x14ac:dyDescent="0.25">
      <c r="DR501" s="1"/>
    </row>
    <row r="502" spans="122:122" x14ac:dyDescent="0.25">
      <c r="DR502" s="1"/>
    </row>
    <row r="503" spans="122:122" x14ac:dyDescent="0.25">
      <c r="DR503" s="1"/>
    </row>
    <row r="504" spans="122:122" x14ac:dyDescent="0.25">
      <c r="DR504" s="1"/>
    </row>
    <row r="505" spans="122:122" x14ac:dyDescent="0.25">
      <c r="DR505" s="1"/>
    </row>
    <row r="506" spans="122:122" x14ac:dyDescent="0.25">
      <c r="DR506" s="1"/>
    </row>
    <row r="507" spans="122:122" x14ac:dyDescent="0.25">
      <c r="DR507" s="1"/>
    </row>
    <row r="508" spans="122:122" x14ac:dyDescent="0.25">
      <c r="DR508" s="1"/>
    </row>
    <row r="509" spans="122:122" x14ac:dyDescent="0.25">
      <c r="DR509" s="1"/>
    </row>
    <row r="510" spans="122:122" x14ac:dyDescent="0.25">
      <c r="DR510" s="1"/>
    </row>
    <row r="511" spans="122:122" x14ac:dyDescent="0.25">
      <c r="DR511" s="1"/>
    </row>
    <row r="512" spans="122:122" x14ac:dyDescent="0.25">
      <c r="DR512" s="1"/>
    </row>
    <row r="513" spans="122:122" x14ac:dyDescent="0.25">
      <c r="DR513" s="1"/>
    </row>
    <row r="514" spans="122:122" x14ac:dyDescent="0.25">
      <c r="DR514" s="1"/>
    </row>
    <row r="565" spans="122:122" x14ac:dyDescent="0.25">
      <c r="DR565" s="1"/>
    </row>
    <row r="566" spans="122:122" x14ac:dyDescent="0.25">
      <c r="DR566" s="1"/>
    </row>
    <row r="567" spans="122:122" x14ac:dyDescent="0.25">
      <c r="DR567" s="1"/>
    </row>
    <row r="568" spans="122:122" x14ac:dyDescent="0.25">
      <c r="DR568" s="1"/>
    </row>
    <row r="569" spans="122:122" x14ac:dyDescent="0.25">
      <c r="DR569" s="1"/>
    </row>
    <row r="570" spans="122:122" x14ac:dyDescent="0.25">
      <c r="DR570" s="1"/>
    </row>
    <row r="571" spans="122:122" x14ac:dyDescent="0.25">
      <c r="DR571" s="1"/>
    </row>
    <row r="572" spans="122:122" x14ac:dyDescent="0.25">
      <c r="DR572" s="1"/>
    </row>
    <row r="573" spans="122:122" x14ac:dyDescent="0.25">
      <c r="DR573" s="1"/>
    </row>
    <row r="574" spans="122:122" x14ac:dyDescent="0.25">
      <c r="DR574" s="1"/>
    </row>
    <row r="575" spans="122:122" x14ac:dyDescent="0.25">
      <c r="DR575" s="1"/>
    </row>
    <row r="576" spans="122:122" x14ac:dyDescent="0.25">
      <c r="DR576" s="1"/>
    </row>
    <row r="577" spans="122:122" x14ac:dyDescent="0.25">
      <c r="DR577" s="1"/>
    </row>
    <row r="578" spans="122:122" x14ac:dyDescent="0.25">
      <c r="DR578" s="1"/>
    </row>
    <row r="579" spans="122:122" x14ac:dyDescent="0.25">
      <c r="DR579" s="1"/>
    </row>
    <row r="580" spans="122:122" x14ac:dyDescent="0.25">
      <c r="DR580" s="1"/>
    </row>
    <row r="581" spans="122:122" x14ac:dyDescent="0.25">
      <c r="DR581" s="1"/>
    </row>
    <row r="582" spans="122:122" x14ac:dyDescent="0.25">
      <c r="DR582" s="1"/>
    </row>
    <row r="583" spans="122:122" x14ac:dyDescent="0.25">
      <c r="DR583" s="1"/>
    </row>
    <row r="584" spans="122:122" x14ac:dyDescent="0.25">
      <c r="DR584" s="1"/>
    </row>
    <row r="585" spans="122:122" x14ac:dyDescent="0.25">
      <c r="DR585" s="1"/>
    </row>
    <row r="586" spans="122:122" x14ac:dyDescent="0.25">
      <c r="DR586" s="1"/>
    </row>
    <row r="636" spans="122:122" x14ac:dyDescent="0.25">
      <c r="DR636" s="1"/>
    </row>
    <row r="637" spans="122:122" x14ac:dyDescent="0.25">
      <c r="DR637" s="1"/>
    </row>
    <row r="638" spans="122:122" x14ac:dyDescent="0.25">
      <c r="DR638" s="1"/>
    </row>
    <row r="639" spans="122:122" x14ac:dyDescent="0.25">
      <c r="DR639" s="1"/>
    </row>
    <row r="640" spans="122:122" x14ac:dyDescent="0.25">
      <c r="DR640" s="1"/>
    </row>
    <row r="641" spans="122:122" x14ac:dyDescent="0.25">
      <c r="DR641" s="1"/>
    </row>
    <row r="642" spans="122:122" x14ac:dyDescent="0.25">
      <c r="DR642" s="1"/>
    </row>
    <row r="643" spans="122:122" x14ac:dyDescent="0.25">
      <c r="DR643" s="1"/>
    </row>
    <row r="644" spans="122:122" x14ac:dyDescent="0.25">
      <c r="DR644" s="1"/>
    </row>
    <row r="645" spans="122:122" x14ac:dyDescent="0.25">
      <c r="DR645" s="1"/>
    </row>
    <row r="646" spans="122:122" x14ac:dyDescent="0.25">
      <c r="DR646" s="1"/>
    </row>
    <row r="647" spans="122:122" x14ac:dyDescent="0.25">
      <c r="DR647" s="1"/>
    </row>
    <row r="648" spans="122:122" x14ac:dyDescent="0.25">
      <c r="DR648" s="1"/>
    </row>
    <row r="649" spans="122:122" x14ac:dyDescent="0.25">
      <c r="DR649" s="1"/>
    </row>
    <row r="650" spans="122:122" x14ac:dyDescent="0.25">
      <c r="DR650" s="1"/>
    </row>
    <row r="651" spans="122:122" x14ac:dyDescent="0.25">
      <c r="DR651" s="1"/>
    </row>
    <row r="652" spans="122:122" x14ac:dyDescent="0.25">
      <c r="DR652" s="1"/>
    </row>
    <row r="653" spans="122:122" x14ac:dyDescent="0.25">
      <c r="DR653" s="1"/>
    </row>
    <row r="654" spans="122:122" x14ac:dyDescent="0.25">
      <c r="DR654" s="1"/>
    </row>
    <row r="655" spans="122:122" x14ac:dyDescent="0.25">
      <c r="DR655" s="1"/>
    </row>
    <row r="656" spans="122:122" x14ac:dyDescent="0.25">
      <c r="DR656" s="1"/>
    </row>
    <row r="657" spans="122:122" x14ac:dyDescent="0.25">
      <c r="DR657" s="1"/>
    </row>
    <row r="707" spans="122:122" x14ac:dyDescent="0.25">
      <c r="DR707" s="1"/>
    </row>
    <row r="708" spans="122:122" x14ac:dyDescent="0.25">
      <c r="DR708" s="1"/>
    </row>
    <row r="709" spans="122:122" x14ac:dyDescent="0.25">
      <c r="DR709" s="1"/>
    </row>
    <row r="710" spans="122:122" x14ac:dyDescent="0.25">
      <c r="DR710" s="1"/>
    </row>
    <row r="711" spans="122:122" x14ac:dyDescent="0.25">
      <c r="DR711" s="1"/>
    </row>
    <row r="712" spans="122:122" x14ac:dyDescent="0.25">
      <c r="DR712" s="1"/>
    </row>
    <row r="713" spans="122:122" x14ac:dyDescent="0.25">
      <c r="DR713" s="1"/>
    </row>
    <row r="714" spans="122:122" x14ac:dyDescent="0.25">
      <c r="DR714" s="1"/>
    </row>
    <row r="715" spans="122:122" x14ac:dyDescent="0.25">
      <c r="DR715" s="1"/>
    </row>
    <row r="716" spans="122:122" x14ac:dyDescent="0.25">
      <c r="DR716" s="1"/>
    </row>
    <row r="717" spans="122:122" x14ac:dyDescent="0.25">
      <c r="DR717" s="1"/>
    </row>
    <row r="718" spans="122:122" x14ac:dyDescent="0.25">
      <c r="DR718" s="1"/>
    </row>
    <row r="719" spans="122:122" x14ac:dyDescent="0.25">
      <c r="DR719" s="1"/>
    </row>
    <row r="720" spans="122:122" x14ac:dyDescent="0.25">
      <c r="DR720" s="1"/>
    </row>
    <row r="721" spans="122:122" x14ac:dyDescent="0.25">
      <c r="DR721" s="1"/>
    </row>
    <row r="722" spans="122:122" x14ac:dyDescent="0.25">
      <c r="DR722" s="1"/>
    </row>
    <row r="723" spans="122:122" x14ac:dyDescent="0.25">
      <c r="DR723" s="1"/>
    </row>
    <row r="724" spans="122:122" x14ac:dyDescent="0.25">
      <c r="DR724" s="1"/>
    </row>
    <row r="725" spans="122:122" x14ac:dyDescent="0.25">
      <c r="DR725" s="1"/>
    </row>
    <row r="726" spans="122:122" x14ac:dyDescent="0.25">
      <c r="DR726" s="1"/>
    </row>
    <row r="727" spans="122:122" x14ac:dyDescent="0.25">
      <c r="DR727" s="1"/>
    </row>
    <row r="728" spans="122:122" x14ac:dyDescent="0.25">
      <c r="DR728" s="1"/>
    </row>
    <row r="778" spans="122:122" x14ac:dyDescent="0.25">
      <c r="DR778" s="1"/>
    </row>
    <row r="779" spans="122:122" x14ac:dyDescent="0.25">
      <c r="DR779" s="1"/>
    </row>
    <row r="780" spans="122:122" x14ac:dyDescent="0.25">
      <c r="DR780" s="1"/>
    </row>
    <row r="781" spans="122:122" x14ac:dyDescent="0.25">
      <c r="DR781" s="1"/>
    </row>
    <row r="782" spans="122:122" x14ac:dyDescent="0.25">
      <c r="DR782" s="1"/>
    </row>
    <row r="783" spans="122:122" x14ac:dyDescent="0.25">
      <c r="DR783" s="1"/>
    </row>
    <row r="784" spans="122:122" x14ac:dyDescent="0.25">
      <c r="DR784" s="1"/>
    </row>
    <row r="785" spans="122:122" x14ac:dyDescent="0.25">
      <c r="DR785" s="1"/>
    </row>
    <row r="786" spans="122:122" x14ac:dyDescent="0.25">
      <c r="DR786" s="1"/>
    </row>
    <row r="787" spans="122:122" x14ac:dyDescent="0.25">
      <c r="DR787" s="1"/>
    </row>
    <row r="788" spans="122:122" x14ac:dyDescent="0.25">
      <c r="DR788" s="1"/>
    </row>
    <row r="789" spans="122:122" x14ac:dyDescent="0.25">
      <c r="DR789" s="1"/>
    </row>
    <row r="790" spans="122:122" x14ac:dyDescent="0.25">
      <c r="DR790" s="1"/>
    </row>
    <row r="791" spans="122:122" x14ac:dyDescent="0.25">
      <c r="DR791" s="1"/>
    </row>
    <row r="792" spans="122:122" x14ac:dyDescent="0.25">
      <c r="DR792" s="1"/>
    </row>
    <row r="793" spans="122:122" x14ac:dyDescent="0.25">
      <c r="DR793" s="1"/>
    </row>
    <row r="794" spans="122:122" x14ac:dyDescent="0.25">
      <c r="DR794" s="1"/>
    </row>
    <row r="795" spans="122:122" x14ac:dyDescent="0.25">
      <c r="DR795" s="1"/>
    </row>
    <row r="796" spans="122:122" x14ac:dyDescent="0.25">
      <c r="DR796" s="1"/>
    </row>
    <row r="797" spans="122:122" x14ac:dyDescent="0.25">
      <c r="DR797" s="1"/>
    </row>
    <row r="798" spans="122:122" x14ac:dyDescent="0.25">
      <c r="DR798" s="1"/>
    </row>
    <row r="799" spans="122:122" x14ac:dyDescent="0.25">
      <c r="DR799" s="1"/>
    </row>
    <row r="800" spans="122:122" x14ac:dyDescent="0.25">
      <c r="DR800" s="1"/>
    </row>
    <row r="849" spans="122:122" x14ac:dyDescent="0.25">
      <c r="DR849" s="1"/>
    </row>
    <row r="850" spans="122:122" x14ac:dyDescent="0.25">
      <c r="DR850" s="1"/>
    </row>
    <row r="851" spans="122:122" x14ac:dyDescent="0.25">
      <c r="DR851" s="1"/>
    </row>
    <row r="852" spans="122:122" x14ac:dyDescent="0.25">
      <c r="DR852" s="1"/>
    </row>
    <row r="853" spans="122:122" x14ac:dyDescent="0.25">
      <c r="DR853" s="1"/>
    </row>
    <row r="854" spans="122:122" x14ac:dyDescent="0.25">
      <c r="DR854" s="1"/>
    </row>
    <row r="855" spans="122:122" x14ac:dyDescent="0.25">
      <c r="DR855" s="1"/>
    </row>
    <row r="856" spans="122:122" x14ac:dyDescent="0.25">
      <c r="DR856" s="1"/>
    </row>
    <row r="857" spans="122:122" x14ac:dyDescent="0.25">
      <c r="DR857" s="1"/>
    </row>
    <row r="858" spans="122:122" x14ac:dyDescent="0.25">
      <c r="DR858" s="1"/>
    </row>
    <row r="859" spans="122:122" x14ac:dyDescent="0.25">
      <c r="DR859" s="1"/>
    </row>
    <row r="860" spans="122:122" x14ac:dyDescent="0.25">
      <c r="DR860" s="1"/>
    </row>
    <row r="861" spans="122:122" x14ac:dyDescent="0.25">
      <c r="DR861" s="1"/>
    </row>
    <row r="862" spans="122:122" x14ac:dyDescent="0.25">
      <c r="DR862" s="1"/>
    </row>
    <row r="863" spans="122:122" x14ac:dyDescent="0.25">
      <c r="DR863" s="1"/>
    </row>
    <row r="864" spans="122:122" x14ac:dyDescent="0.25">
      <c r="DR864" s="1"/>
    </row>
    <row r="865" spans="122:122" x14ac:dyDescent="0.25">
      <c r="DR865" s="1"/>
    </row>
    <row r="866" spans="122:122" x14ac:dyDescent="0.25">
      <c r="DR866" s="1"/>
    </row>
    <row r="867" spans="122:122" x14ac:dyDescent="0.25">
      <c r="DR867" s="1"/>
    </row>
    <row r="868" spans="122:122" x14ac:dyDescent="0.25">
      <c r="DR868" s="1"/>
    </row>
    <row r="869" spans="122:122" x14ac:dyDescent="0.25">
      <c r="DR869" s="1"/>
    </row>
    <row r="870" spans="122:122" x14ac:dyDescent="0.25">
      <c r="DR870" s="1"/>
    </row>
    <row r="871" spans="122:122" x14ac:dyDescent="0.25">
      <c r="DR871" s="1"/>
    </row>
    <row r="920" spans="122:122" x14ac:dyDescent="0.25">
      <c r="DR920" s="1"/>
    </row>
    <row r="921" spans="122:122" x14ac:dyDescent="0.25">
      <c r="DR921" s="1"/>
    </row>
    <row r="922" spans="122:122" x14ac:dyDescent="0.25">
      <c r="DR922" s="1"/>
    </row>
    <row r="923" spans="122:122" x14ac:dyDescent="0.25">
      <c r="DR923" s="1"/>
    </row>
    <row r="924" spans="122:122" x14ac:dyDescent="0.25">
      <c r="DR924" s="1"/>
    </row>
    <row r="925" spans="122:122" x14ac:dyDescent="0.25">
      <c r="DR925" s="1"/>
    </row>
    <row r="926" spans="122:122" x14ac:dyDescent="0.25">
      <c r="DR926" s="1"/>
    </row>
    <row r="927" spans="122:122" x14ac:dyDescent="0.25">
      <c r="DR927" s="1"/>
    </row>
    <row r="928" spans="122:122" x14ac:dyDescent="0.25">
      <c r="DR928" s="1"/>
    </row>
    <row r="929" spans="122:122" x14ac:dyDescent="0.25">
      <c r="DR929" s="1"/>
    </row>
    <row r="930" spans="122:122" x14ac:dyDescent="0.25">
      <c r="DR930" s="1"/>
    </row>
    <row r="931" spans="122:122" x14ac:dyDescent="0.25">
      <c r="DR931" s="1"/>
    </row>
    <row r="932" spans="122:122" x14ac:dyDescent="0.25">
      <c r="DR932" s="1"/>
    </row>
    <row r="933" spans="122:122" x14ac:dyDescent="0.25">
      <c r="DR933" s="1"/>
    </row>
    <row r="934" spans="122:122" x14ac:dyDescent="0.25">
      <c r="DR934" s="1"/>
    </row>
    <row r="935" spans="122:122" x14ac:dyDescent="0.25">
      <c r="DR935" s="1"/>
    </row>
    <row r="936" spans="122:122" x14ac:dyDescent="0.25">
      <c r="DR936" s="1"/>
    </row>
    <row r="937" spans="122:122" x14ac:dyDescent="0.25">
      <c r="DR937" s="1"/>
    </row>
    <row r="938" spans="122:122" x14ac:dyDescent="0.25">
      <c r="DR938" s="1"/>
    </row>
    <row r="939" spans="122:122" x14ac:dyDescent="0.25">
      <c r="DR939" s="1"/>
    </row>
    <row r="940" spans="122:122" x14ac:dyDescent="0.25">
      <c r="DR940" s="1"/>
    </row>
    <row r="941" spans="122:122" x14ac:dyDescent="0.25">
      <c r="DR941" s="1"/>
    </row>
    <row r="942" spans="122:122" x14ac:dyDescent="0.25">
      <c r="DR942" s="1"/>
    </row>
    <row r="943" spans="122:122" x14ac:dyDescent="0.25">
      <c r="DR943" s="1"/>
    </row>
    <row r="991" spans="122:122" x14ac:dyDescent="0.25">
      <c r="DR991" s="1"/>
    </row>
    <row r="992" spans="122:122" x14ac:dyDescent="0.25">
      <c r="DR992" s="1"/>
    </row>
    <row r="993" spans="122:122" x14ac:dyDescent="0.25">
      <c r="DR993" s="1"/>
    </row>
    <row r="994" spans="122:122" x14ac:dyDescent="0.25">
      <c r="DR994" s="1"/>
    </row>
    <row r="995" spans="122:122" x14ac:dyDescent="0.25">
      <c r="DR995" s="1"/>
    </row>
    <row r="996" spans="122:122" x14ac:dyDescent="0.25">
      <c r="DR996" s="1"/>
    </row>
    <row r="997" spans="122:122" x14ac:dyDescent="0.25">
      <c r="DR997" s="1"/>
    </row>
    <row r="998" spans="122:122" x14ac:dyDescent="0.25">
      <c r="DR998" s="1"/>
    </row>
    <row r="999" spans="122:122" x14ac:dyDescent="0.25">
      <c r="DR999" s="1"/>
    </row>
    <row r="1000" spans="122:122" x14ac:dyDescent="0.25">
      <c r="DR1000" s="1"/>
    </row>
    <row r="1001" spans="122:122" x14ac:dyDescent="0.25">
      <c r="DR1001" s="1"/>
    </row>
    <row r="1002" spans="122:122" x14ac:dyDescent="0.25">
      <c r="DR1002" s="1"/>
    </row>
    <row r="1003" spans="122:122" x14ac:dyDescent="0.25">
      <c r="DR1003" s="1"/>
    </row>
    <row r="1004" spans="122:122" x14ac:dyDescent="0.25">
      <c r="DR1004" s="1"/>
    </row>
    <row r="1005" spans="122:122" x14ac:dyDescent="0.25">
      <c r="DR1005" s="1"/>
    </row>
    <row r="1006" spans="122:122" x14ac:dyDescent="0.25">
      <c r="DR1006" s="1"/>
    </row>
    <row r="1007" spans="122:122" x14ac:dyDescent="0.25">
      <c r="DR1007" s="1"/>
    </row>
    <row r="1008" spans="122:122" x14ac:dyDescent="0.25">
      <c r="DR1008" s="1"/>
    </row>
    <row r="1009" spans="122:122" x14ac:dyDescent="0.25">
      <c r="DR1009" s="1"/>
    </row>
    <row r="1010" spans="122:122" x14ac:dyDescent="0.25">
      <c r="DR1010" s="1"/>
    </row>
    <row r="1011" spans="122:122" x14ac:dyDescent="0.25">
      <c r="DR1011" s="1"/>
    </row>
    <row r="1012" spans="122:122" x14ac:dyDescent="0.25">
      <c r="DR1012" s="1"/>
    </row>
    <row r="1013" spans="122:122" x14ac:dyDescent="0.25">
      <c r="DR1013" s="1"/>
    </row>
    <row r="1014" spans="122:122" x14ac:dyDescent="0.25">
      <c r="DR1014" s="1"/>
    </row>
    <row r="1062" spans="122:122" x14ac:dyDescent="0.25">
      <c r="DR1062" s="1"/>
    </row>
    <row r="1063" spans="122:122" x14ac:dyDescent="0.25">
      <c r="DR1063" s="1"/>
    </row>
    <row r="1064" spans="122:122" x14ac:dyDescent="0.25">
      <c r="DR1064" s="1"/>
    </row>
    <row r="1065" spans="122:122" x14ac:dyDescent="0.25">
      <c r="DR1065" s="1"/>
    </row>
    <row r="1066" spans="122:122" x14ac:dyDescent="0.25">
      <c r="DR1066" s="1"/>
    </row>
    <row r="1067" spans="122:122" x14ac:dyDescent="0.25">
      <c r="DR1067" s="1"/>
    </row>
    <row r="1068" spans="122:122" x14ac:dyDescent="0.25">
      <c r="DR1068" s="1"/>
    </row>
    <row r="1069" spans="122:122" x14ac:dyDescent="0.25">
      <c r="DR1069" s="1"/>
    </row>
    <row r="1070" spans="122:122" x14ac:dyDescent="0.25">
      <c r="DR1070" s="1"/>
    </row>
    <row r="1071" spans="122:122" x14ac:dyDescent="0.25">
      <c r="DR1071" s="1"/>
    </row>
    <row r="1072" spans="122:122" x14ac:dyDescent="0.25">
      <c r="DR1072" s="1"/>
    </row>
    <row r="1073" spans="122:122" x14ac:dyDescent="0.25">
      <c r="DR1073" s="1"/>
    </row>
    <row r="1074" spans="122:122" x14ac:dyDescent="0.25">
      <c r="DR1074" s="1"/>
    </row>
    <row r="1075" spans="122:122" x14ac:dyDescent="0.25">
      <c r="DR1075" s="1"/>
    </row>
    <row r="1076" spans="122:122" x14ac:dyDescent="0.25">
      <c r="DR1076" s="1"/>
    </row>
    <row r="1077" spans="122:122" x14ac:dyDescent="0.25">
      <c r="DR1077" s="1"/>
    </row>
    <row r="1078" spans="122:122" x14ac:dyDescent="0.25">
      <c r="DR1078" s="1"/>
    </row>
    <row r="1079" spans="122:122" x14ac:dyDescent="0.25">
      <c r="DR1079" s="1"/>
    </row>
    <row r="1080" spans="122:122" x14ac:dyDescent="0.25">
      <c r="DR1080" s="1"/>
    </row>
    <row r="1081" spans="122:122" x14ac:dyDescent="0.25">
      <c r="DR1081" s="1"/>
    </row>
    <row r="1082" spans="122:122" x14ac:dyDescent="0.25">
      <c r="DR1082" s="1"/>
    </row>
    <row r="1083" spans="122:122" x14ac:dyDescent="0.25">
      <c r="DR1083" s="1"/>
    </row>
    <row r="1084" spans="122:122" x14ac:dyDescent="0.25">
      <c r="DR1084" s="1"/>
    </row>
    <row r="1085" spans="122:122" x14ac:dyDescent="0.25">
      <c r="DR1085" s="1"/>
    </row>
    <row r="1086" spans="122:122" x14ac:dyDescent="0.25">
      <c r="DR1086" s="1"/>
    </row>
    <row r="1133" spans="122:122" x14ac:dyDescent="0.25">
      <c r="DR1133" s="1"/>
    </row>
    <row r="1134" spans="122:122" x14ac:dyDescent="0.25">
      <c r="DR1134" s="1"/>
    </row>
    <row r="1135" spans="122:122" x14ac:dyDescent="0.25">
      <c r="DR1135" s="1"/>
    </row>
    <row r="1136" spans="122:122" x14ac:dyDescent="0.25">
      <c r="DR1136" s="1"/>
    </row>
    <row r="1137" spans="122:122" x14ac:dyDescent="0.25">
      <c r="DR1137" s="1"/>
    </row>
    <row r="1138" spans="122:122" x14ac:dyDescent="0.25">
      <c r="DR1138" s="1"/>
    </row>
    <row r="1139" spans="122:122" x14ac:dyDescent="0.25">
      <c r="DR1139" s="1"/>
    </row>
    <row r="1140" spans="122:122" x14ac:dyDescent="0.25">
      <c r="DR1140" s="1"/>
    </row>
    <row r="1141" spans="122:122" x14ac:dyDescent="0.25">
      <c r="DR1141" s="1"/>
    </row>
    <row r="1142" spans="122:122" x14ac:dyDescent="0.25">
      <c r="DR1142" s="1"/>
    </row>
    <row r="1143" spans="122:122" x14ac:dyDescent="0.25">
      <c r="DR1143" s="1"/>
    </row>
    <row r="1144" spans="122:122" x14ac:dyDescent="0.25">
      <c r="DR1144" s="1"/>
    </row>
    <row r="1145" spans="122:122" x14ac:dyDescent="0.25">
      <c r="DR1145" s="1"/>
    </row>
    <row r="1146" spans="122:122" x14ac:dyDescent="0.25">
      <c r="DR1146" s="1"/>
    </row>
    <row r="1147" spans="122:122" x14ac:dyDescent="0.25">
      <c r="DR1147" s="1"/>
    </row>
    <row r="1148" spans="122:122" x14ac:dyDescent="0.25">
      <c r="DR1148" s="1"/>
    </row>
    <row r="1149" spans="122:122" x14ac:dyDescent="0.25">
      <c r="DR1149" s="1"/>
    </row>
    <row r="1150" spans="122:122" x14ac:dyDescent="0.25">
      <c r="DR1150" s="1"/>
    </row>
    <row r="1151" spans="122:122" x14ac:dyDescent="0.25">
      <c r="DR1151" s="1"/>
    </row>
    <row r="1152" spans="122:122" x14ac:dyDescent="0.25">
      <c r="DR1152" s="1"/>
    </row>
    <row r="1153" spans="122:122" x14ac:dyDescent="0.25">
      <c r="DR1153" s="1"/>
    </row>
    <row r="1154" spans="122:122" x14ac:dyDescent="0.25">
      <c r="DR1154" s="1"/>
    </row>
    <row r="1155" spans="122:122" x14ac:dyDescent="0.25">
      <c r="DR1155" s="1"/>
    </row>
    <row r="1156" spans="122:122" x14ac:dyDescent="0.25">
      <c r="DR1156" s="1"/>
    </row>
    <row r="1157" spans="122:122" x14ac:dyDescent="0.25">
      <c r="DR1157" s="1"/>
    </row>
    <row r="1204" spans="122:122" x14ac:dyDescent="0.25">
      <c r="DR1204" s="1"/>
    </row>
    <row r="1205" spans="122:122" x14ac:dyDescent="0.25">
      <c r="DR1205" s="1"/>
    </row>
    <row r="1206" spans="122:122" x14ac:dyDescent="0.25">
      <c r="DR1206" s="1"/>
    </row>
    <row r="1207" spans="122:122" x14ac:dyDescent="0.25">
      <c r="DR1207" s="1"/>
    </row>
    <row r="1208" spans="122:122" x14ac:dyDescent="0.25">
      <c r="DR1208" s="1"/>
    </row>
    <row r="1209" spans="122:122" x14ac:dyDescent="0.25">
      <c r="DR1209" s="1"/>
    </row>
    <row r="1210" spans="122:122" x14ac:dyDescent="0.25">
      <c r="DR1210" s="1"/>
    </row>
    <row r="1211" spans="122:122" x14ac:dyDescent="0.25">
      <c r="DR1211" s="1"/>
    </row>
    <row r="1212" spans="122:122" x14ac:dyDescent="0.25">
      <c r="DR1212" s="1"/>
    </row>
    <row r="1213" spans="122:122" x14ac:dyDescent="0.25">
      <c r="DR1213" s="1"/>
    </row>
    <row r="1214" spans="122:122" x14ac:dyDescent="0.25">
      <c r="DR1214" s="1"/>
    </row>
    <row r="1215" spans="122:122" x14ac:dyDescent="0.25">
      <c r="DR1215" s="1"/>
    </row>
    <row r="1216" spans="122:122" x14ac:dyDescent="0.25">
      <c r="DR1216" s="1"/>
    </row>
    <row r="1217" spans="122:122" x14ac:dyDescent="0.25">
      <c r="DR1217" s="1"/>
    </row>
    <row r="1218" spans="122:122" x14ac:dyDescent="0.25">
      <c r="DR1218" s="1"/>
    </row>
    <row r="1219" spans="122:122" x14ac:dyDescent="0.25">
      <c r="DR1219" s="1"/>
    </row>
    <row r="1220" spans="122:122" x14ac:dyDescent="0.25">
      <c r="DR1220" s="1"/>
    </row>
    <row r="1221" spans="122:122" x14ac:dyDescent="0.25">
      <c r="DR1221" s="1"/>
    </row>
    <row r="1222" spans="122:122" x14ac:dyDescent="0.25">
      <c r="DR1222" s="1"/>
    </row>
    <row r="1223" spans="122:122" x14ac:dyDescent="0.25">
      <c r="DR1223" s="1"/>
    </row>
    <row r="1224" spans="122:122" x14ac:dyDescent="0.25">
      <c r="DR1224" s="1"/>
    </row>
    <row r="1225" spans="122:122" x14ac:dyDescent="0.25">
      <c r="DR1225" s="1"/>
    </row>
    <row r="1226" spans="122:122" x14ac:dyDescent="0.25">
      <c r="DR1226" s="1"/>
    </row>
    <row r="1227" spans="122:122" x14ac:dyDescent="0.25">
      <c r="DR1227" s="1"/>
    </row>
    <row r="1228" spans="122:122" x14ac:dyDescent="0.25">
      <c r="DR1228" s="1"/>
    </row>
    <row r="1275" spans="122:122" x14ac:dyDescent="0.25">
      <c r="DR1275" s="1"/>
    </row>
    <row r="1276" spans="122:122" x14ac:dyDescent="0.25">
      <c r="DR1276" s="1"/>
    </row>
    <row r="1277" spans="122:122" x14ac:dyDescent="0.25">
      <c r="DR1277" s="1"/>
    </row>
    <row r="1278" spans="122:122" x14ac:dyDescent="0.25">
      <c r="DR1278" s="1"/>
    </row>
    <row r="1279" spans="122:122" x14ac:dyDescent="0.25">
      <c r="DR1279" s="1"/>
    </row>
    <row r="1280" spans="122:122" x14ac:dyDescent="0.25">
      <c r="DR1280" s="1"/>
    </row>
    <row r="1281" spans="122:122" x14ac:dyDescent="0.25">
      <c r="DR1281" s="1"/>
    </row>
    <row r="1282" spans="122:122" x14ac:dyDescent="0.25">
      <c r="DR1282" s="1"/>
    </row>
    <row r="1283" spans="122:122" x14ac:dyDescent="0.25">
      <c r="DR1283" s="1"/>
    </row>
    <row r="1284" spans="122:122" x14ac:dyDescent="0.25">
      <c r="DR1284" s="1"/>
    </row>
    <row r="1285" spans="122:122" x14ac:dyDescent="0.25">
      <c r="DR1285" s="1"/>
    </row>
    <row r="1286" spans="122:122" x14ac:dyDescent="0.25">
      <c r="DR1286" s="1"/>
    </row>
    <row r="1287" spans="122:122" x14ac:dyDescent="0.25">
      <c r="DR1287" s="1"/>
    </row>
    <row r="1288" spans="122:122" x14ac:dyDescent="0.25">
      <c r="DR1288" s="1"/>
    </row>
    <row r="1289" spans="122:122" x14ac:dyDescent="0.25">
      <c r="DR1289" s="1"/>
    </row>
    <row r="1290" spans="122:122" x14ac:dyDescent="0.25">
      <c r="DR1290" s="1"/>
    </row>
    <row r="1291" spans="122:122" x14ac:dyDescent="0.25">
      <c r="DR1291" s="1"/>
    </row>
    <row r="1292" spans="122:122" x14ac:dyDescent="0.25">
      <c r="DR1292" s="1"/>
    </row>
    <row r="1293" spans="122:122" x14ac:dyDescent="0.25">
      <c r="DR1293" s="1"/>
    </row>
    <row r="1294" spans="122:122" x14ac:dyDescent="0.25">
      <c r="DR1294" s="1"/>
    </row>
    <row r="1295" spans="122:122" x14ac:dyDescent="0.25">
      <c r="DR1295" s="1"/>
    </row>
    <row r="1296" spans="122:122" x14ac:dyDescent="0.25">
      <c r="DR1296" s="1"/>
    </row>
    <row r="1297" spans="122:122" x14ac:dyDescent="0.25">
      <c r="DR1297" s="1"/>
    </row>
    <row r="1298" spans="122:122" x14ac:dyDescent="0.25">
      <c r="DR1298" s="1"/>
    </row>
    <row r="1299" spans="122:122" x14ac:dyDescent="0.25">
      <c r="DR1299" s="1"/>
    </row>
    <row r="1300" spans="122:122" x14ac:dyDescent="0.25">
      <c r="DR1300" s="1"/>
    </row>
    <row r="1346" spans="122:122" x14ac:dyDescent="0.25">
      <c r="DR1346" s="1"/>
    </row>
    <row r="1347" spans="122:122" x14ac:dyDescent="0.25">
      <c r="DR1347" s="1"/>
    </row>
    <row r="1348" spans="122:122" x14ac:dyDescent="0.25">
      <c r="DR1348" s="1"/>
    </row>
    <row r="1349" spans="122:122" x14ac:dyDescent="0.25">
      <c r="DR1349" s="1"/>
    </row>
    <row r="1350" spans="122:122" x14ac:dyDescent="0.25">
      <c r="DR1350" s="1"/>
    </row>
    <row r="1351" spans="122:122" x14ac:dyDescent="0.25">
      <c r="DR1351" s="1"/>
    </row>
    <row r="1352" spans="122:122" x14ac:dyDescent="0.25">
      <c r="DR1352" s="1"/>
    </row>
    <row r="1353" spans="122:122" x14ac:dyDescent="0.25">
      <c r="DR1353" s="1"/>
    </row>
    <row r="1354" spans="122:122" x14ac:dyDescent="0.25">
      <c r="DR1354" s="1"/>
    </row>
    <row r="1355" spans="122:122" x14ac:dyDescent="0.25">
      <c r="DR1355" s="1"/>
    </row>
    <row r="1356" spans="122:122" x14ac:dyDescent="0.25">
      <c r="DR1356" s="1"/>
    </row>
    <row r="1357" spans="122:122" x14ac:dyDescent="0.25">
      <c r="DR1357" s="1"/>
    </row>
    <row r="1358" spans="122:122" x14ac:dyDescent="0.25">
      <c r="DR1358" s="1"/>
    </row>
    <row r="1359" spans="122:122" x14ac:dyDescent="0.25">
      <c r="DR1359" s="1"/>
    </row>
    <row r="1360" spans="122:122" x14ac:dyDescent="0.25">
      <c r="DR1360" s="1"/>
    </row>
    <row r="1361" spans="122:122" x14ac:dyDescent="0.25">
      <c r="DR1361" s="1"/>
    </row>
    <row r="1362" spans="122:122" x14ac:dyDescent="0.25">
      <c r="DR1362" s="1"/>
    </row>
    <row r="1363" spans="122:122" x14ac:dyDescent="0.25">
      <c r="DR1363" s="1"/>
    </row>
    <row r="1364" spans="122:122" x14ac:dyDescent="0.25">
      <c r="DR1364" s="1"/>
    </row>
    <row r="1365" spans="122:122" x14ac:dyDescent="0.25">
      <c r="DR1365" s="1"/>
    </row>
    <row r="1366" spans="122:122" x14ac:dyDescent="0.25">
      <c r="DR1366" s="1"/>
    </row>
    <row r="1367" spans="122:122" x14ac:dyDescent="0.25">
      <c r="DR1367" s="1"/>
    </row>
    <row r="1368" spans="122:122" x14ac:dyDescent="0.25">
      <c r="DR1368" s="1"/>
    </row>
    <row r="1369" spans="122:122" x14ac:dyDescent="0.25">
      <c r="DR1369" s="1"/>
    </row>
    <row r="1370" spans="122:122" x14ac:dyDescent="0.25">
      <c r="DR1370" s="1"/>
    </row>
    <row r="1371" spans="122:122" x14ac:dyDescent="0.25">
      <c r="DR1371" s="1"/>
    </row>
    <row r="1417" spans="122:122" x14ac:dyDescent="0.25">
      <c r="DR1417" s="1"/>
    </row>
    <row r="1418" spans="122:122" x14ac:dyDescent="0.25">
      <c r="DR1418" s="1"/>
    </row>
    <row r="1419" spans="122:122" x14ac:dyDescent="0.25">
      <c r="DR1419" s="1"/>
    </row>
    <row r="1420" spans="122:122" x14ac:dyDescent="0.25">
      <c r="DR1420" s="1"/>
    </row>
    <row r="1421" spans="122:122" x14ac:dyDescent="0.25">
      <c r="DR1421" s="1"/>
    </row>
    <row r="1422" spans="122:122" x14ac:dyDescent="0.25">
      <c r="DR1422" s="1"/>
    </row>
    <row r="1423" spans="122:122" x14ac:dyDescent="0.25">
      <c r="DR1423" s="1"/>
    </row>
    <row r="1424" spans="122:122" x14ac:dyDescent="0.25">
      <c r="DR1424" s="1"/>
    </row>
    <row r="1425" spans="122:122" x14ac:dyDescent="0.25">
      <c r="DR1425" s="1"/>
    </row>
    <row r="1426" spans="122:122" x14ac:dyDescent="0.25">
      <c r="DR1426" s="1"/>
    </row>
    <row r="1427" spans="122:122" x14ac:dyDescent="0.25">
      <c r="DR1427" s="1"/>
    </row>
    <row r="1428" spans="122:122" x14ac:dyDescent="0.25">
      <c r="DR1428" s="1"/>
    </row>
    <row r="1429" spans="122:122" x14ac:dyDescent="0.25">
      <c r="DR1429" s="1"/>
    </row>
    <row r="1430" spans="122:122" x14ac:dyDescent="0.25">
      <c r="DR1430" s="1"/>
    </row>
    <row r="1431" spans="122:122" x14ac:dyDescent="0.25">
      <c r="DR1431" s="1"/>
    </row>
    <row r="1432" spans="122:122" x14ac:dyDescent="0.25">
      <c r="DR1432" s="1"/>
    </row>
    <row r="1433" spans="122:122" x14ac:dyDescent="0.25">
      <c r="DR1433" s="1"/>
    </row>
    <row r="1434" spans="122:122" x14ac:dyDescent="0.25">
      <c r="DR1434" s="1"/>
    </row>
    <row r="1435" spans="122:122" x14ac:dyDescent="0.25">
      <c r="DR1435" s="1"/>
    </row>
    <row r="1436" spans="122:122" x14ac:dyDescent="0.25">
      <c r="DR1436" s="1"/>
    </row>
    <row r="1437" spans="122:122" x14ac:dyDescent="0.25">
      <c r="DR1437" s="1"/>
    </row>
    <row r="1438" spans="122:122" x14ac:dyDescent="0.25">
      <c r="DR1438" s="1"/>
    </row>
    <row r="1439" spans="122:122" x14ac:dyDescent="0.25">
      <c r="DR1439" s="1"/>
    </row>
    <row r="1440" spans="122:122" x14ac:dyDescent="0.25">
      <c r="DR1440" s="1"/>
    </row>
    <row r="1441" spans="122:122" x14ac:dyDescent="0.25">
      <c r="DR1441" s="1"/>
    </row>
    <row r="1442" spans="122:122" x14ac:dyDescent="0.25">
      <c r="DR1442" s="1"/>
    </row>
    <row r="1443" spans="122:122" x14ac:dyDescent="0.25">
      <c r="DR1443" s="1"/>
    </row>
    <row r="1488" spans="122:122" x14ac:dyDescent="0.25">
      <c r="DR1488" s="1"/>
    </row>
    <row r="1489" spans="122:122" x14ac:dyDescent="0.25">
      <c r="DR1489" s="1"/>
    </row>
    <row r="1490" spans="122:122" x14ac:dyDescent="0.25">
      <c r="DR1490" s="1"/>
    </row>
    <row r="1491" spans="122:122" x14ac:dyDescent="0.25">
      <c r="DR1491" s="1"/>
    </row>
    <row r="1492" spans="122:122" x14ac:dyDescent="0.25">
      <c r="DR1492" s="1"/>
    </row>
    <row r="1493" spans="122:122" x14ac:dyDescent="0.25">
      <c r="DR1493" s="1"/>
    </row>
    <row r="1494" spans="122:122" x14ac:dyDescent="0.25">
      <c r="DR1494" s="1"/>
    </row>
    <row r="1495" spans="122:122" x14ac:dyDescent="0.25">
      <c r="DR1495" s="1"/>
    </row>
    <row r="1496" spans="122:122" x14ac:dyDescent="0.25">
      <c r="DR1496" s="1"/>
    </row>
    <row r="1497" spans="122:122" x14ac:dyDescent="0.25">
      <c r="DR1497" s="1"/>
    </row>
    <row r="1498" spans="122:122" x14ac:dyDescent="0.25">
      <c r="DR1498" s="1"/>
    </row>
    <row r="1499" spans="122:122" x14ac:dyDescent="0.25">
      <c r="DR1499" s="1"/>
    </row>
    <row r="1500" spans="122:122" x14ac:dyDescent="0.25">
      <c r="DR1500" s="1"/>
    </row>
    <row r="1501" spans="122:122" x14ac:dyDescent="0.25">
      <c r="DR1501" s="1"/>
    </row>
    <row r="1502" spans="122:122" x14ac:dyDescent="0.25">
      <c r="DR1502" s="1"/>
    </row>
    <row r="1503" spans="122:122" x14ac:dyDescent="0.25">
      <c r="DR1503" s="1"/>
    </row>
    <row r="1504" spans="122:122" x14ac:dyDescent="0.25">
      <c r="DR1504" s="1"/>
    </row>
    <row r="1505" spans="122:122" x14ac:dyDescent="0.25">
      <c r="DR1505" s="1"/>
    </row>
    <row r="1506" spans="122:122" x14ac:dyDescent="0.25">
      <c r="DR1506" s="1"/>
    </row>
    <row r="1507" spans="122:122" x14ac:dyDescent="0.25">
      <c r="DR1507" s="1"/>
    </row>
    <row r="1508" spans="122:122" x14ac:dyDescent="0.25">
      <c r="DR1508" s="1"/>
    </row>
    <row r="1509" spans="122:122" x14ac:dyDescent="0.25">
      <c r="DR1509" s="1"/>
    </row>
    <row r="1510" spans="122:122" x14ac:dyDescent="0.25">
      <c r="DR1510" s="1"/>
    </row>
    <row r="1511" spans="122:122" x14ac:dyDescent="0.25">
      <c r="DR1511" s="1"/>
    </row>
    <row r="1512" spans="122:122" x14ac:dyDescent="0.25">
      <c r="DR1512" s="1"/>
    </row>
    <row r="1513" spans="122:122" x14ac:dyDescent="0.25">
      <c r="DR1513" s="1"/>
    </row>
    <row r="1514" spans="122:122" x14ac:dyDescent="0.25">
      <c r="DR1514" s="1"/>
    </row>
    <row r="1559" spans="122:122" x14ac:dyDescent="0.25">
      <c r="DR1559" s="1"/>
    </row>
    <row r="1560" spans="122:122" x14ac:dyDescent="0.25">
      <c r="DR1560" s="1"/>
    </row>
    <row r="1561" spans="122:122" x14ac:dyDescent="0.25">
      <c r="DR1561" s="1"/>
    </row>
    <row r="1562" spans="122:122" x14ac:dyDescent="0.25">
      <c r="DR1562" s="1"/>
    </row>
    <row r="1563" spans="122:122" x14ac:dyDescent="0.25">
      <c r="DR1563" s="1"/>
    </row>
    <row r="1564" spans="122:122" x14ac:dyDescent="0.25">
      <c r="DR1564" s="1"/>
    </row>
    <row r="1565" spans="122:122" x14ac:dyDescent="0.25">
      <c r="DR1565" s="1"/>
    </row>
    <row r="1566" spans="122:122" x14ac:dyDescent="0.25">
      <c r="DR1566" s="1"/>
    </row>
    <row r="1567" spans="122:122" x14ac:dyDescent="0.25">
      <c r="DR1567" s="1"/>
    </row>
    <row r="1568" spans="122:122" x14ac:dyDescent="0.25">
      <c r="DR1568" s="1"/>
    </row>
    <row r="1569" spans="122:122" x14ac:dyDescent="0.25">
      <c r="DR1569" s="1"/>
    </row>
    <row r="1570" spans="122:122" x14ac:dyDescent="0.25">
      <c r="DR1570" s="1"/>
    </row>
    <row r="1571" spans="122:122" x14ac:dyDescent="0.25">
      <c r="DR1571" s="1"/>
    </row>
    <row r="1572" spans="122:122" x14ac:dyDescent="0.25">
      <c r="DR1572" s="1"/>
    </row>
    <row r="1573" spans="122:122" x14ac:dyDescent="0.25">
      <c r="DR1573" s="1"/>
    </row>
    <row r="1574" spans="122:122" x14ac:dyDescent="0.25">
      <c r="DR1574" s="1"/>
    </row>
    <row r="1575" spans="122:122" x14ac:dyDescent="0.25">
      <c r="DR1575" s="1"/>
    </row>
    <row r="1576" spans="122:122" x14ac:dyDescent="0.25">
      <c r="DR1576" s="1"/>
    </row>
    <row r="1577" spans="122:122" x14ac:dyDescent="0.25">
      <c r="DR1577" s="1"/>
    </row>
    <row r="1578" spans="122:122" x14ac:dyDescent="0.25">
      <c r="DR1578" s="1"/>
    </row>
    <row r="1579" spans="122:122" x14ac:dyDescent="0.25">
      <c r="DR1579" s="1"/>
    </row>
    <row r="1580" spans="122:122" x14ac:dyDescent="0.25">
      <c r="DR1580" s="1"/>
    </row>
    <row r="1581" spans="122:122" x14ac:dyDescent="0.25">
      <c r="DR1581" s="1"/>
    </row>
    <row r="1582" spans="122:122" x14ac:dyDescent="0.25">
      <c r="DR1582" s="1"/>
    </row>
    <row r="1583" spans="122:122" x14ac:dyDescent="0.25">
      <c r="DR1583" s="1"/>
    </row>
    <row r="1584" spans="122:122" x14ac:dyDescent="0.25">
      <c r="DR1584" s="1"/>
    </row>
    <row r="1585" spans="122:122" x14ac:dyDescent="0.25">
      <c r="DR1585" s="1"/>
    </row>
    <row r="1631" spans="122:122" x14ac:dyDescent="0.25">
      <c r="DR1631" s="1"/>
    </row>
    <row r="1632" spans="122:122" x14ac:dyDescent="0.25">
      <c r="DR1632" s="1"/>
    </row>
    <row r="1633" spans="122:122" x14ac:dyDescent="0.25">
      <c r="DR1633" s="1"/>
    </row>
    <row r="1634" spans="122:122" x14ac:dyDescent="0.25">
      <c r="DR1634" s="1"/>
    </row>
    <row r="1635" spans="122:122" x14ac:dyDescent="0.25">
      <c r="DR1635" s="1"/>
    </row>
    <row r="1636" spans="122:122" x14ac:dyDescent="0.25">
      <c r="DR1636" s="1"/>
    </row>
    <row r="1637" spans="122:122" x14ac:dyDescent="0.25">
      <c r="DR1637" s="1"/>
    </row>
    <row r="1638" spans="122:122" x14ac:dyDescent="0.25">
      <c r="DR1638" s="1"/>
    </row>
    <row r="1639" spans="122:122" x14ac:dyDescent="0.25">
      <c r="DR1639" s="1"/>
    </row>
    <row r="1640" spans="122:122" x14ac:dyDescent="0.25">
      <c r="DR1640" s="1"/>
    </row>
    <row r="1641" spans="122:122" x14ac:dyDescent="0.25">
      <c r="DR1641" s="1"/>
    </row>
    <row r="1642" spans="122:122" x14ac:dyDescent="0.25">
      <c r="DR1642" s="1"/>
    </row>
    <row r="1643" spans="122:122" x14ac:dyDescent="0.25">
      <c r="DR1643" s="1"/>
    </row>
    <row r="1644" spans="122:122" x14ac:dyDescent="0.25">
      <c r="DR1644" s="1"/>
    </row>
    <row r="1645" spans="122:122" x14ac:dyDescent="0.25">
      <c r="DR1645" s="1"/>
    </row>
    <row r="1646" spans="122:122" x14ac:dyDescent="0.25">
      <c r="DR1646" s="1"/>
    </row>
    <row r="1647" spans="122:122" x14ac:dyDescent="0.25">
      <c r="DR1647" s="1"/>
    </row>
    <row r="1648" spans="122:122" x14ac:dyDescent="0.25">
      <c r="DR1648" s="1"/>
    </row>
    <row r="1649" spans="122:122" x14ac:dyDescent="0.25">
      <c r="DR1649" s="1"/>
    </row>
    <row r="1650" spans="122:122" x14ac:dyDescent="0.25">
      <c r="DR1650" s="1"/>
    </row>
    <row r="1651" spans="122:122" x14ac:dyDescent="0.25">
      <c r="DR1651" s="1"/>
    </row>
    <row r="1652" spans="122:122" x14ac:dyDescent="0.25">
      <c r="DR1652" s="1"/>
    </row>
    <row r="1653" spans="122:122" x14ac:dyDescent="0.25">
      <c r="DR1653" s="1"/>
    </row>
    <row r="1654" spans="122:122" x14ac:dyDescent="0.25">
      <c r="DR1654" s="1"/>
    </row>
    <row r="1655" spans="122:122" x14ac:dyDescent="0.25">
      <c r="DR1655" s="1"/>
    </row>
    <row r="1656" spans="122:122" x14ac:dyDescent="0.25">
      <c r="DR1656" s="1"/>
    </row>
    <row r="1657" spans="122:122" x14ac:dyDescent="0.25">
      <c r="DR1657" s="1"/>
    </row>
    <row r="1658" spans="122:122" x14ac:dyDescent="0.25">
      <c r="DR1658" s="1"/>
    </row>
    <row r="1799" spans="104:104" x14ac:dyDescent="0.25">
      <c r="CZ1799" t="s">
        <v>42</v>
      </c>
    </row>
  </sheetData>
  <mergeCells count="1">
    <mergeCell ref="HK109:HK110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I37"/>
  <sheetViews>
    <sheetView topLeftCell="A13" workbookViewId="0">
      <selection activeCell="I24" sqref="I24"/>
    </sheetView>
  </sheetViews>
  <sheetFormatPr baseColWidth="10" defaultRowHeight="15" x14ac:dyDescent="0.25"/>
  <cols>
    <col min="4" max="5" width="12.28515625" bestFit="1" customWidth="1"/>
    <col min="6" max="6" width="13" bestFit="1" customWidth="1"/>
  </cols>
  <sheetData>
    <row r="1" spans="1:8" x14ac:dyDescent="0.25">
      <c r="A1" t="s">
        <v>23</v>
      </c>
      <c r="D1" s="10" t="s">
        <v>14</v>
      </c>
      <c r="E1" s="10" t="s">
        <v>15</v>
      </c>
      <c r="F1" s="10" t="s">
        <v>16</v>
      </c>
    </row>
    <row r="2" spans="1:8" x14ac:dyDescent="0.25">
      <c r="A2" t="s">
        <v>24</v>
      </c>
      <c r="D2" s="11">
        <v>3.025E-5</v>
      </c>
      <c r="E2" s="11">
        <v>2.9420000000000001E-8</v>
      </c>
      <c r="F2" s="11">
        <v>-2.5677000000000001E-12</v>
      </c>
      <c r="H2" t="s">
        <v>17</v>
      </c>
    </row>
    <row r="4" spans="1:8" x14ac:dyDescent="0.25">
      <c r="A4" t="s">
        <v>20</v>
      </c>
      <c r="B4" t="s">
        <v>19</v>
      </c>
      <c r="C4" t="s">
        <v>18</v>
      </c>
      <c r="D4" t="s">
        <v>21</v>
      </c>
      <c r="E4" t="s">
        <v>22</v>
      </c>
      <c r="F4" t="s">
        <v>35</v>
      </c>
    </row>
    <row r="5" spans="1:8" x14ac:dyDescent="0.25">
      <c r="A5" s="8">
        <f>B5+273.15</f>
        <v>273.14999999999998</v>
      </c>
      <c r="B5" s="8">
        <v>0</v>
      </c>
      <c r="C5" s="1">
        <f>$D$2+$E$2*A5+$F$2*A5^2</f>
        <v>3.8094494534296751E-5</v>
      </c>
      <c r="E5" s="4">
        <f>(1+C5*A5)^3</f>
        <v>1.0315424841882246</v>
      </c>
      <c r="F5" s="4"/>
    </row>
    <row r="6" spans="1:8" x14ac:dyDescent="0.25">
      <c r="A6" s="8">
        <f t="shared" ref="A6:A34" si="0">B6+273.15</f>
        <v>283.14999999999998</v>
      </c>
      <c r="B6" s="8">
        <v>10</v>
      </c>
      <c r="C6" s="1">
        <f t="shared" ref="C6:C34" si="1">$D$2+$E$2*A6+$F$2*A6^2</f>
        <v>3.8374410419196752E-5</v>
      </c>
      <c r="E6" s="4">
        <f t="shared" ref="E6:E34" si="2">(1+C6*A6)^3</f>
        <v>1.0329526170199494</v>
      </c>
      <c r="F6" s="4"/>
    </row>
    <row r="7" spans="1:8" x14ac:dyDescent="0.25">
      <c r="A7" s="8">
        <f t="shared" si="0"/>
        <v>293.14999999999998</v>
      </c>
      <c r="B7" s="8">
        <v>20</v>
      </c>
      <c r="C7" s="1">
        <f t="shared" si="1"/>
        <v>3.8653812764096752E-5</v>
      </c>
      <c r="E7" s="4">
        <f t="shared" si="2"/>
        <v>1.0343807500935269</v>
      </c>
      <c r="F7" s="4"/>
    </row>
    <row r="8" spans="1:8" x14ac:dyDescent="0.25">
      <c r="A8" s="8">
        <f t="shared" si="0"/>
        <v>303.14999999999998</v>
      </c>
      <c r="B8" s="8">
        <v>30</v>
      </c>
      <c r="C8" s="1">
        <f t="shared" si="1"/>
        <v>3.8932701568996744E-5</v>
      </c>
      <c r="E8" s="4">
        <f t="shared" si="2"/>
        <v>1.0358268828673303</v>
      </c>
      <c r="F8" s="4"/>
    </row>
    <row r="9" spans="1:8" x14ac:dyDescent="0.25">
      <c r="A9" s="8">
        <f t="shared" si="0"/>
        <v>313.14999999999998</v>
      </c>
      <c r="B9" s="8">
        <v>40</v>
      </c>
      <c r="C9" s="1">
        <f t="shared" si="1"/>
        <v>3.9211076833896749E-5</v>
      </c>
      <c r="E9" s="4">
        <f t="shared" si="2"/>
        <v>1.0372910152047068</v>
      </c>
      <c r="F9" s="4"/>
    </row>
    <row r="10" spans="1:8" x14ac:dyDescent="0.25">
      <c r="A10" s="8">
        <f t="shared" si="0"/>
        <v>323.14999999999998</v>
      </c>
      <c r="B10" s="8">
        <v>50</v>
      </c>
      <c r="C10" s="1">
        <f t="shared" si="1"/>
        <v>3.9488938558796747E-5</v>
      </c>
      <c r="E10" s="4">
        <f t="shared" si="2"/>
        <v>1.0387731473699444</v>
      </c>
      <c r="F10" s="4"/>
    </row>
    <row r="11" spans="1:8" x14ac:dyDescent="0.25">
      <c r="A11" s="8">
        <f t="shared" si="0"/>
        <v>333.15</v>
      </c>
      <c r="B11" s="8">
        <v>60</v>
      </c>
      <c r="C11" s="1">
        <f t="shared" si="1"/>
        <v>3.9766286743696751E-5</v>
      </c>
      <c r="E11" s="4">
        <f t="shared" si="2"/>
        <v>1.0402732800242596</v>
      </c>
      <c r="F11" s="4"/>
    </row>
    <row r="12" spans="1:8" x14ac:dyDescent="0.25">
      <c r="A12" s="8">
        <f t="shared" si="0"/>
        <v>343.15</v>
      </c>
      <c r="B12" s="8">
        <v>70</v>
      </c>
      <c r="C12" s="1">
        <f t="shared" si="1"/>
        <v>4.0043121388596755E-5</v>
      </c>
      <c r="E12" s="4">
        <f t="shared" si="2"/>
        <v>1.0417914142217923</v>
      </c>
      <c r="F12" s="4"/>
    </row>
    <row r="13" spans="1:8" x14ac:dyDescent="0.25">
      <c r="A13" s="8">
        <f t="shared" si="0"/>
        <v>353.15</v>
      </c>
      <c r="B13" s="8">
        <v>80</v>
      </c>
      <c r="C13" s="1">
        <f t="shared" si="1"/>
        <v>4.0319442493496744E-5</v>
      </c>
      <c r="E13" s="4">
        <f t="shared" si="2"/>
        <v>1.0433275514056233</v>
      </c>
      <c r="F13" s="4"/>
      <c r="H13" s="5">
        <f>E13/$E$13</f>
        <v>1</v>
      </c>
    </row>
    <row r="14" spans="1:8" x14ac:dyDescent="0.25">
      <c r="A14" s="8">
        <f t="shared" si="0"/>
        <v>363.15</v>
      </c>
      <c r="B14" s="8">
        <v>90</v>
      </c>
      <c r="C14" s="1">
        <f t="shared" si="1"/>
        <v>4.0595250058396753E-5</v>
      </c>
      <c r="D14" s="1">
        <f>C14-$BZ$13</f>
        <v>4.0595250058396753E-5</v>
      </c>
      <c r="E14" s="4">
        <f t="shared" si="2"/>
        <v>1.0448816934037972</v>
      </c>
      <c r="F14" s="4"/>
      <c r="G14" s="5"/>
      <c r="H14" s="5">
        <f t="shared" ref="H14:H28" si="3">E14/$E$13</f>
        <v>1.0014896012245436</v>
      </c>
    </row>
    <row r="15" spans="1:8" x14ac:dyDescent="0.25">
      <c r="A15" s="8">
        <f t="shared" si="0"/>
        <v>373.15</v>
      </c>
      <c r="B15" s="8">
        <v>100</v>
      </c>
      <c r="C15" s="1">
        <f t="shared" si="1"/>
        <v>4.0870544083296747E-5</v>
      </c>
      <c r="D15" s="1">
        <f t="shared" ref="D15:D27" si="4">C15-$BZ$13</f>
        <v>4.0870544083296747E-5</v>
      </c>
      <c r="E15" s="4">
        <f t="shared" si="2"/>
        <v>1.0464538424253635</v>
      </c>
      <c r="F15" s="4">
        <f>B15-$B$15</f>
        <v>0</v>
      </c>
      <c r="G15" s="5">
        <f>E15/$E$15</f>
        <v>1</v>
      </c>
      <c r="H15" s="5">
        <f t="shared" si="3"/>
        <v>1.0029964616725864</v>
      </c>
    </row>
    <row r="16" spans="1:8" x14ac:dyDescent="0.25">
      <c r="A16" s="8">
        <f t="shared" si="0"/>
        <v>383.15</v>
      </c>
      <c r="B16" s="8">
        <v>110</v>
      </c>
      <c r="C16" s="1">
        <f t="shared" si="1"/>
        <v>4.1145324568196748E-5</v>
      </c>
      <c r="D16" s="1">
        <f t="shared" si="4"/>
        <v>4.1145324568196748E-5</v>
      </c>
      <c r="E16" s="4">
        <f t="shared" si="2"/>
        <v>1.0480440010564305</v>
      </c>
      <c r="F16" s="4">
        <f t="shared" ref="F16:F29" si="5">B16-$B$15</f>
        <v>10</v>
      </c>
      <c r="G16" s="5">
        <f t="shared" ref="G16:G29" si="6">E16/$E$15</f>
        <v>1.0015195688205238</v>
      </c>
      <c r="H16" s="5">
        <f t="shared" si="3"/>
        <v>1.0045205838228397</v>
      </c>
    </row>
    <row r="17" spans="1:9" x14ac:dyDescent="0.25">
      <c r="A17" s="8">
        <f t="shared" si="0"/>
        <v>393.15</v>
      </c>
      <c r="B17" s="8">
        <v>120</v>
      </c>
      <c r="C17" s="1">
        <f t="shared" si="1"/>
        <v>4.1419591513096755E-5</v>
      </c>
      <c r="D17" s="1">
        <f t="shared" si="4"/>
        <v>4.1419591513096755E-5</v>
      </c>
      <c r="E17" s="4">
        <f t="shared" si="2"/>
        <v>1.0496521722562313</v>
      </c>
      <c r="F17" s="4">
        <f t="shared" si="5"/>
        <v>20</v>
      </c>
      <c r="G17" s="5">
        <f>E17/$E$15</f>
        <v>1.0030563506016232</v>
      </c>
      <c r="H17" s="5">
        <f t="shared" si="3"/>
        <v>1.0060619705116454</v>
      </c>
    </row>
    <row r="18" spans="1:9" x14ac:dyDescent="0.25">
      <c r="A18" s="8">
        <f t="shared" si="0"/>
        <v>403.15</v>
      </c>
      <c r="B18" s="8">
        <v>130</v>
      </c>
      <c r="C18" s="1">
        <f t="shared" si="1"/>
        <v>4.1693344917996747E-5</v>
      </c>
      <c r="D18" s="1">
        <f t="shared" si="4"/>
        <v>4.1693344917996747E-5</v>
      </c>
      <c r="E18" s="4">
        <f t="shared" si="2"/>
        <v>1.051278359353204</v>
      </c>
      <c r="F18" s="4">
        <f t="shared" si="5"/>
        <v>30</v>
      </c>
      <c r="G18" s="5">
        <f t="shared" si="6"/>
        <v>1.0046103485239815</v>
      </c>
      <c r="H18" s="5">
        <f t="shared" si="3"/>
        <v>1.007620624929217</v>
      </c>
    </row>
    <row r="19" spans="1:9" x14ac:dyDescent="0.25">
      <c r="A19" s="8">
        <f t="shared" si="0"/>
        <v>413.15</v>
      </c>
      <c r="B19" s="8">
        <v>140</v>
      </c>
      <c r="C19" s="1">
        <f t="shared" si="1"/>
        <v>4.1966584782896753E-5</v>
      </c>
      <c r="D19" s="1">
        <f t="shared" si="4"/>
        <v>4.1966584782896753E-5</v>
      </c>
      <c r="E19" s="4">
        <f t="shared" si="2"/>
        <v>1.0529225660410817</v>
      </c>
      <c r="F19" s="4">
        <f t="shared" si="5"/>
        <v>40</v>
      </c>
      <c r="G19" s="5">
        <f t="shared" si="6"/>
        <v>1.0061815661173603</v>
      </c>
      <c r="H19" s="5">
        <f t="shared" si="3"/>
        <v>1.009196550615894</v>
      </c>
    </row>
    <row r="20" spans="1:9" x14ac:dyDescent="0.25">
      <c r="A20" s="8">
        <f t="shared" si="0"/>
        <v>423.15</v>
      </c>
      <c r="B20" s="8">
        <v>150</v>
      </c>
      <c r="C20" s="1">
        <f t="shared" si="1"/>
        <v>4.2239311107796751E-5</v>
      </c>
      <c r="D20" s="1">
        <f t="shared" si="4"/>
        <v>4.2239311107796751E-5</v>
      </c>
      <c r="E20" s="4">
        <f t="shared" si="2"/>
        <v>1.0545847963750004</v>
      </c>
      <c r="F20" s="4">
        <f t="shared" si="5"/>
        <v>50</v>
      </c>
      <c r="G20" s="5">
        <f t="shared" si="6"/>
        <v>1.0077700072568816</v>
      </c>
      <c r="H20" s="5">
        <f t="shared" si="3"/>
        <v>1.010789751458409</v>
      </c>
    </row>
    <row r="21" spans="1:9" x14ac:dyDescent="0.25">
      <c r="A21" s="8">
        <f t="shared" si="0"/>
        <v>433.15</v>
      </c>
      <c r="B21" s="8">
        <v>160</v>
      </c>
      <c r="C21" s="1">
        <f t="shared" si="1"/>
        <v>4.2511523892696748E-5</v>
      </c>
      <c r="D21" s="1">
        <f t="shared" si="4"/>
        <v>4.2511523892696748E-5</v>
      </c>
      <c r="E21" s="4">
        <f t="shared" si="2"/>
        <v>1.056265054767612</v>
      </c>
      <c r="F21" s="4">
        <f t="shared" si="5"/>
        <v>60</v>
      </c>
      <c r="G21" s="5">
        <f t="shared" si="6"/>
        <v>1.0093756761593125</v>
      </c>
      <c r="H21" s="5">
        <f t="shared" si="3"/>
        <v>1.0124002316861649</v>
      </c>
    </row>
    <row r="22" spans="1:9" x14ac:dyDescent="0.25">
      <c r="A22" s="8">
        <f t="shared" si="0"/>
        <v>443.15</v>
      </c>
      <c r="B22" s="8">
        <v>170</v>
      </c>
      <c r="C22" s="1">
        <f t="shared" si="1"/>
        <v>4.2783223137596752E-5</v>
      </c>
      <c r="D22" s="1">
        <f t="shared" si="4"/>
        <v>4.2783223137596752E-5</v>
      </c>
      <c r="E22" s="4">
        <f t="shared" si="2"/>
        <v>1.0579633459852156</v>
      </c>
      <c r="F22" s="4">
        <f t="shared" si="5"/>
        <v>70</v>
      </c>
      <c r="G22" s="5">
        <f t="shared" si="6"/>
        <v>1.0109985773793677</v>
      </c>
      <c r="H22" s="5">
        <f t="shared" si="3"/>
        <v>1.0140279958675242</v>
      </c>
    </row>
    <row r="23" spans="1:9" ht="17.25" x14ac:dyDescent="0.25">
      <c r="A23" s="8">
        <f t="shared" si="0"/>
        <v>453.15</v>
      </c>
      <c r="B23" s="8">
        <v>180</v>
      </c>
      <c r="C23" s="1">
        <f t="shared" si="1"/>
        <v>4.3054408842496748E-5</v>
      </c>
      <c r="D23" s="1">
        <f t="shared" si="4"/>
        <v>4.3054408842496748E-5</v>
      </c>
      <c r="E23" s="4">
        <f t="shared" si="2"/>
        <v>1.0596796751438964</v>
      </c>
      <c r="F23" s="4">
        <f t="shared" si="5"/>
        <v>80</v>
      </c>
      <c r="G23" s="5">
        <f t="shared" si="6"/>
        <v>1.0126387158060211</v>
      </c>
      <c r="H23" s="5">
        <f t="shared" si="3"/>
        <v>1.0156730489061108</v>
      </c>
      <c r="I23" s="12" t="s">
        <v>37</v>
      </c>
    </row>
    <row r="24" spans="1:9" x14ac:dyDescent="0.25">
      <c r="A24" s="8">
        <f t="shared" si="0"/>
        <v>463.15</v>
      </c>
      <c r="B24" s="8">
        <v>190</v>
      </c>
      <c r="C24" s="1">
        <f t="shared" si="1"/>
        <v>4.3325081007396757E-5</v>
      </c>
      <c r="D24" s="1">
        <f t="shared" si="4"/>
        <v>4.3325081007396757E-5</v>
      </c>
      <c r="E24" s="4">
        <f t="shared" si="2"/>
        <v>1.0614140477056784</v>
      </c>
      <c r="F24" s="4">
        <f t="shared" si="5"/>
        <v>90</v>
      </c>
      <c r="G24" s="5">
        <f t="shared" si="6"/>
        <v>1.0142960966588279</v>
      </c>
      <c r="H24" s="5">
        <f t="shared" si="3"/>
        <v>1.0173353960371199</v>
      </c>
    </row>
    <row r="25" spans="1:9" x14ac:dyDescent="0.25">
      <c r="A25" s="8">
        <f t="shared" si="0"/>
        <v>473.15</v>
      </c>
      <c r="B25" s="8">
        <v>200</v>
      </c>
      <c r="C25" s="1">
        <f t="shared" si="1"/>
        <v>4.3595239632296752E-5</v>
      </c>
      <c r="D25" s="1">
        <f t="shared" si="4"/>
        <v>4.3595239632296752E-5</v>
      </c>
      <c r="E25" s="4">
        <f t="shared" si="2"/>
        <v>1.0631664694746883</v>
      </c>
      <c r="F25" s="4">
        <f t="shared" si="5"/>
        <v>100</v>
      </c>
      <c r="G25" s="5">
        <f t="shared" si="6"/>
        <v>1.0159707254842603</v>
      </c>
      <c r="H25" s="5">
        <f t="shared" si="3"/>
        <v>1.0190150428236435</v>
      </c>
    </row>
    <row r="26" spans="1:9" x14ac:dyDescent="0.25">
      <c r="A26" s="8">
        <f t="shared" si="0"/>
        <v>483.15</v>
      </c>
      <c r="B26" s="8">
        <v>210</v>
      </c>
      <c r="C26" s="1">
        <f t="shared" si="1"/>
        <v>4.3864884717196752E-5</v>
      </c>
      <c r="D26" s="1">
        <f t="shared" si="4"/>
        <v>4.3864884717196752E-5</v>
      </c>
      <c r="E26" s="4">
        <f t="shared" si="2"/>
        <v>1.0649369465933289</v>
      </c>
      <c r="F26" s="4">
        <f t="shared" si="5"/>
        <v>110</v>
      </c>
      <c r="G26" s="5">
        <f t="shared" si="6"/>
        <v>1.0176626081520492</v>
      </c>
      <c r="H26" s="5">
        <f t="shared" si="3"/>
        <v>1.020711995153001</v>
      </c>
    </row>
    <row r="27" spans="1:9" x14ac:dyDescent="0.25">
      <c r="A27" s="8">
        <f t="shared" si="0"/>
        <v>493.15</v>
      </c>
      <c r="B27" s="8">
        <v>220</v>
      </c>
      <c r="C27" s="1">
        <f t="shared" si="1"/>
        <v>4.4134016262096753E-5</v>
      </c>
      <c r="D27" s="1">
        <f t="shared" si="4"/>
        <v>4.4134016262096753E-5</v>
      </c>
      <c r="E27" s="4">
        <f t="shared" si="2"/>
        <v>1.0667254855384662</v>
      </c>
      <c r="F27" s="4">
        <f t="shared" si="5"/>
        <v>120</v>
      </c>
      <c r="G27" s="5">
        <f t="shared" si="6"/>
        <v>1.0193717508515419</v>
      </c>
      <c r="H27" s="5">
        <f t="shared" si="3"/>
        <v>1.0224262592330857</v>
      </c>
    </row>
    <row r="28" spans="1:9" x14ac:dyDescent="0.25">
      <c r="A28" s="8">
        <f t="shared" si="0"/>
        <v>503.15</v>
      </c>
      <c r="B28" s="8">
        <v>230</v>
      </c>
      <c r="C28" s="1">
        <f t="shared" si="1"/>
        <v>4.4402634266996745E-5</v>
      </c>
      <c r="D28" s="1">
        <f>C28-$BZ$13</f>
        <v>4.4402634266996745E-5</v>
      </c>
      <c r="E28" s="4">
        <f t="shared" si="2"/>
        <v>1.0685320931176221</v>
      </c>
      <c r="F28" s="4">
        <f t="shared" si="5"/>
        <v>130</v>
      </c>
      <c r="G28" s="5">
        <f t="shared" si="6"/>
        <v>1.0210981600880626</v>
      </c>
      <c r="H28" s="5">
        <f t="shared" si="3"/>
        <v>1.0241578415887149</v>
      </c>
    </row>
    <row r="29" spans="1:9" x14ac:dyDescent="0.25">
      <c r="A29" s="8">
        <f t="shared" si="0"/>
        <v>513.15</v>
      </c>
      <c r="B29" s="8">
        <v>240</v>
      </c>
      <c r="C29" s="1">
        <f t="shared" si="1"/>
        <v>4.4670738731896751E-5</v>
      </c>
      <c r="D29" s="1">
        <f>C29-$BZ$13</f>
        <v>4.4670738731896751E-5</v>
      </c>
      <c r="E29" s="4">
        <f t="shared" si="2"/>
        <v>1.0703567764651867</v>
      </c>
      <c r="F29" s="4">
        <f t="shared" si="5"/>
        <v>140</v>
      </c>
      <c r="G29" s="5">
        <f t="shared" si="6"/>
        <v>1.0228418426792942</v>
      </c>
    </row>
    <row r="30" spans="1:9" x14ac:dyDescent="0.25">
      <c r="A30" s="8">
        <f t="shared" si="0"/>
        <v>523.15</v>
      </c>
      <c r="B30" s="8">
        <v>250</v>
      </c>
      <c r="C30" s="1">
        <f t="shared" si="1"/>
        <v>4.4938329656796749E-5</v>
      </c>
      <c r="E30" s="4">
        <f t="shared" si="2"/>
        <v>1.0721995430386304</v>
      </c>
      <c r="F30" s="4">
        <f>B30-$B$15</f>
        <v>150</v>
      </c>
      <c r="G30" s="5">
        <f>E30/$E$15</f>
        <v>1.0246028057516576</v>
      </c>
    </row>
    <row r="31" spans="1:9" x14ac:dyDescent="0.25">
      <c r="A31" s="8">
        <f t="shared" si="0"/>
        <v>533.15</v>
      </c>
      <c r="B31" s="8">
        <v>260</v>
      </c>
      <c r="C31" s="1">
        <f t="shared" si="1"/>
        <v>4.5205407041696747E-5</v>
      </c>
      <c r="E31" s="4">
        <f t="shared" si="2"/>
        <v>1.0740604006147345</v>
      </c>
      <c r="F31" s="4"/>
    </row>
    <row r="32" spans="1:9" x14ac:dyDescent="0.25">
      <c r="A32" s="8">
        <f t="shared" si="0"/>
        <v>543.15</v>
      </c>
      <c r="B32" s="8">
        <v>270</v>
      </c>
      <c r="C32" s="1">
        <f t="shared" si="1"/>
        <v>4.5471970886596751E-5</v>
      </c>
      <c r="E32" s="4">
        <f t="shared" si="2"/>
        <v>1.0759393572858262</v>
      </c>
      <c r="F32" s="4"/>
    </row>
    <row r="33" spans="1:6" x14ac:dyDescent="0.25">
      <c r="A33" s="8">
        <f t="shared" si="0"/>
        <v>553.15</v>
      </c>
      <c r="B33" s="8">
        <v>280</v>
      </c>
      <c r="C33" s="1">
        <f t="shared" si="1"/>
        <v>4.5738021191496747E-5</v>
      </c>
      <c r="E33" s="4">
        <f t="shared" si="2"/>
        <v>1.0778364214560276</v>
      </c>
      <c r="F33" s="4"/>
    </row>
    <row r="34" spans="1:6" x14ac:dyDescent="0.25">
      <c r="A34" s="8">
        <f t="shared" si="0"/>
        <v>563.15</v>
      </c>
      <c r="B34" s="8">
        <v>290</v>
      </c>
      <c r="C34" s="1">
        <f t="shared" si="1"/>
        <v>4.6003557956396756E-5</v>
      </c>
      <c r="E34" s="4">
        <f t="shared" si="2"/>
        <v>1.0797516018375108</v>
      </c>
      <c r="F34" s="4"/>
    </row>
    <row r="35" spans="1:6" x14ac:dyDescent="0.25">
      <c r="A35" s="8"/>
      <c r="B35" s="8"/>
      <c r="C35" s="1"/>
      <c r="E35" s="4"/>
      <c r="F35" s="4"/>
    </row>
    <row r="36" spans="1:6" x14ac:dyDescent="0.25">
      <c r="A36" s="8"/>
      <c r="B36" s="8"/>
      <c r="C36" s="17" t="s">
        <v>36</v>
      </c>
      <c r="D36" s="17"/>
      <c r="E36" s="17"/>
      <c r="F36" s="9"/>
    </row>
    <row r="37" spans="1:6" x14ac:dyDescent="0.25">
      <c r="A37" s="8"/>
      <c r="B37" s="8"/>
      <c r="C37" s="17"/>
      <c r="D37" s="17"/>
      <c r="E37" s="17"/>
      <c r="F37" s="9"/>
    </row>
  </sheetData>
  <mergeCells count="1">
    <mergeCell ref="C36:E37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Temperaturen, Volumenzuwachs</vt:lpstr>
      <vt:lpstr>Wärmeausdehnung</vt:lpstr>
      <vt:lpstr>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Herres</dc:creator>
  <cp:lastModifiedBy>Herres</cp:lastModifiedBy>
  <dcterms:created xsi:type="dcterms:W3CDTF">2018-06-26T07:32:44Z</dcterms:created>
  <dcterms:modified xsi:type="dcterms:W3CDTF">2018-08-08T11:56:45Z</dcterms:modified>
</cp:coreProperties>
</file>